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680" windowHeight="12330" activeTab="1"/>
  </bookViews>
  <sheets>
    <sheet name="Travail" sheetId="2" r:id="rId1"/>
    <sheet name="planning" sheetId="1" r:id="rId2"/>
  </sheets>
  <functionGroups builtInGroupCount="17"/>
  <calcPr calcId="144525"/>
</workbook>
</file>

<file path=xl/calcChain.xml><?xml version="1.0" encoding="utf-8"?>
<calcChain xmlns="http://schemas.openxmlformats.org/spreadsheetml/2006/main">
  <c r="K2" i="1" l="1"/>
  <c r="L2" i="1"/>
  <c r="M2" i="1" s="1"/>
  <c r="J2" i="1"/>
  <c r="I2" i="1"/>
  <c r="F7" i="2"/>
  <c r="G7" i="2"/>
  <c r="H7" i="2"/>
  <c r="I7" i="2"/>
  <c r="E7" i="2"/>
  <c r="D2" i="2"/>
  <c r="J12" i="2"/>
  <c r="J13" i="2"/>
  <c r="J14" i="2"/>
  <c r="J15" i="2"/>
  <c r="F5" i="2"/>
  <c r="G5" i="2"/>
  <c r="H5" i="2"/>
  <c r="I5" i="2"/>
  <c r="E5" i="2"/>
  <c r="J9" i="2"/>
  <c r="J10" i="2"/>
  <c r="J11" i="2"/>
  <c r="J8" i="2"/>
  <c r="F6" i="2"/>
  <c r="G6" i="2"/>
  <c r="H6" i="2"/>
  <c r="I6" i="2"/>
  <c r="E6" i="2"/>
  <c r="D9" i="1"/>
  <c r="D10" i="1"/>
  <c r="D7" i="1"/>
  <c r="D6" i="1"/>
  <c r="K3" i="1"/>
  <c r="K4" i="1"/>
  <c r="L3" i="1"/>
  <c r="L4" i="1"/>
  <c r="M3" i="1"/>
  <c r="M4" i="1"/>
  <c r="J3" i="1"/>
  <c r="J4" i="1"/>
  <c r="I4" i="1"/>
  <c r="I3" i="1"/>
  <c r="E3" i="1"/>
  <c r="F4" i="1"/>
  <c r="F3" i="1"/>
  <c r="G4" i="1"/>
  <c r="G3" i="1"/>
  <c r="E4" i="1"/>
  <c r="D4" i="1"/>
  <c r="D3" i="1"/>
  <c r="M4" i="2"/>
  <c r="M10" i="2"/>
  <c r="M8" i="2"/>
  <c r="M6" i="2"/>
  <c r="J2" i="2" l="1"/>
  <c r="E3" i="2"/>
</calcChain>
</file>

<file path=xl/sharedStrings.xml><?xml version="1.0" encoding="utf-8"?>
<sst xmlns="http://schemas.openxmlformats.org/spreadsheetml/2006/main" count="41" uniqueCount="30">
  <si>
    <t>Semaine</t>
  </si>
  <si>
    <t>Jours</t>
  </si>
  <si>
    <t>Bras 1</t>
  </si>
  <si>
    <t>Libelé</t>
  </si>
  <si>
    <t>Référence</t>
  </si>
  <si>
    <t>Bras 2</t>
  </si>
  <si>
    <t>Bras 3</t>
  </si>
  <si>
    <t>Bras 4</t>
  </si>
  <si>
    <t>Atuomate de fabrication</t>
  </si>
  <si>
    <t>Janvier</t>
  </si>
  <si>
    <t>Bes.</t>
  </si>
  <si>
    <t>Stock</t>
  </si>
  <si>
    <r>
      <t xml:space="preserve">Total Mensuel </t>
    </r>
    <r>
      <rPr>
        <sz val="10"/>
        <rFont val="Wingdings"/>
        <charset val="2"/>
      </rPr>
      <t>à</t>
    </r>
  </si>
  <si>
    <r>
      <t xml:space="preserve">Jours Travaillés </t>
    </r>
    <r>
      <rPr>
        <sz val="11"/>
        <rFont val="Wingdings"/>
        <charset val="2"/>
      </rPr>
      <t>à</t>
    </r>
  </si>
  <si>
    <r>
      <t xml:space="preserve">Pièces / Semaine (objectif) </t>
    </r>
    <r>
      <rPr>
        <sz val="11"/>
        <rFont val="Wingdings"/>
        <charset val="2"/>
      </rPr>
      <t>à</t>
    </r>
  </si>
  <si>
    <r>
      <t xml:space="preserve">Tours / Semaines (objectif) </t>
    </r>
    <r>
      <rPr>
        <sz val="11"/>
        <rFont val="Wingdings"/>
        <charset val="2"/>
      </rPr>
      <t>à</t>
    </r>
  </si>
  <si>
    <t>Ref</t>
  </si>
  <si>
    <t>nom</t>
  </si>
  <si>
    <t>Bras 3 (double)</t>
  </si>
  <si>
    <t>stock ini</t>
  </si>
  <si>
    <t>num couleur</t>
  </si>
  <si>
    <t>3 pièce par tour et 3 tours par équipe</t>
  </si>
  <si>
    <t>SUV 200cv</t>
  </si>
  <si>
    <t>4*4 200cv</t>
  </si>
  <si>
    <t>Citadine 150cv</t>
  </si>
  <si>
    <t>Sportive 400cv</t>
  </si>
  <si>
    <t>SUV 100cv</t>
  </si>
  <si>
    <t>4*4  100cv</t>
  </si>
  <si>
    <t>Sportive 250cv</t>
  </si>
  <si>
    <t>Citadine 75cv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</si>
</sst>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9" x14ac:knownFonts="1"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name val="Wingdings"/>
      <charset val="2"/>
    </font>
    <font>
      <sz val="11"/>
      <name val="Wingdings"/>
      <charset val="2"/>
    </font>
    <font>
      <b/>
      <sz val="10"/>
      <color rgb="FF162DDA"/>
      <name val="Arial"/>
      <family val="2"/>
    </font>
    <font>
      <sz val="14"/>
      <name val="Arial Black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8">
    <xf numFmtId="0" fontId="0" fillId="0" borderId="0" xfId="0"/>
    <xf numFmtId="0" fontId="1" fillId="0" borderId="0" xfId="1"/>
    <xf numFmtId="0" fontId="2" fillId="0" borderId="42" xfId="1" applyFont="1" applyBorder="1"/>
    <xf numFmtId="164" fontId="1" fillId="0" borderId="0" xfId="1" applyNumberFormat="1"/>
    <xf numFmtId="164" fontId="1" fillId="0" borderId="8" xfId="1" applyNumberFormat="1" applyBorder="1"/>
    <xf numFmtId="164" fontId="2" fillId="0" borderId="43" xfId="1" applyNumberFormat="1" applyFont="1" applyBorder="1"/>
    <xf numFmtId="164" fontId="1" fillId="6" borderId="3" xfId="1" applyNumberFormat="1" applyFill="1" applyBorder="1"/>
    <xf numFmtId="0" fontId="2" fillId="12" borderId="28" xfId="1" applyFont="1" applyFill="1" applyBorder="1" applyAlignment="1">
      <alignment horizontal="center"/>
    </xf>
    <xf numFmtId="0" fontId="1" fillId="12" borderId="29" xfId="1" applyFill="1" applyBorder="1" applyAlignment="1">
      <alignment horizontal="center" vertical="top"/>
    </xf>
    <xf numFmtId="0" fontId="1" fillId="9" borderId="28" xfId="1" applyFill="1" applyBorder="1" applyAlignment="1">
      <alignment horizontal="center" vertical="center"/>
    </xf>
    <xf numFmtId="0" fontId="1" fillId="9" borderId="29" xfId="1" applyFill="1" applyBorder="1" applyAlignment="1">
      <alignment horizontal="center" vertical="center"/>
    </xf>
    <xf numFmtId="0" fontId="2" fillId="3" borderId="13" xfId="1" applyFont="1" applyFill="1" applyBorder="1" applyAlignment="1">
      <alignment horizontal="center"/>
    </xf>
    <xf numFmtId="0" fontId="1" fillId="3" borderId="31" xfId="1" applyFill="1" applyBorder="1" applyAlignment="1">
      <alignment horizontal="center" vertical="top"/>
    </xf>
    <xf numFmtId="0" fontId="2" fillId="10" borderId="7" xfId="1" applyFont="1" applyFill="1" applyBorder="1" applyAlignment="1">
      <alignment horizontal="center"/>
    </xf>
    <xf numFmtId="0" fontId="2" fillId="10" borderId="2" xfId="1" applyFont="1" applyFill="1" applyBorder="1" applyAlignment="1">
      <alignment horizontal="center" vertical="top"/>
    </xf>
    <xf numFmtId="0" fontId="2" fillId="7" borderId="7" xfId="1" applyFont="1" applyFill="1" applyBorder="1" applyAlignment="1">
      <alignment horizontal="center"/>
    </xf>
    <xf numFmtId="0" fontId="2" fillId="7" borderId="10" xfId="1" applyFont="1" applyFill="1" applyBorder="1" applyAlignment="1">
      <alignment horizontal="center"/>
    </xf>
    <xf numFmtId="0" fontId="2" fillId="7" borderId="2" xfId="1" applyFont="1" applyFill="1" applyBorder="1" applyAlignment="1">
      <alignment horizontal="center" vertical="top"/>
    </xf>
    <xf numFmtId="0" fontId="2" fillId="7" borderId="12" xfId="1" applyFont="1" applyFill="1" applyBorder="1" applyAlignment="1">
      <alignment horizontal="center" vertical="top"/>
    </xf>
    <xf numFmtId="0" fontId="1" fillId="13" borderId="7" xfId="1" applyFill="1" applyBorder="1" applyAlignment="1">
      <alignment horizontal="center"/>
    </xf>
    <xf numFmtId="0" fontId="1" fillId="13" borderId="10" xfId="1" applyFill="1" applyBorder="1" applyAlignment="1">
      <alignment horizontal="center"/>
    </xf>
    <xf numFmtId="0" fontId="1" fillId="11" borderId="7" xfId="1" applyFill="1" applyBorder="1" applyAlignment="1">
      <alignment horizontal="center"/>
    </xf>
    <xf numFmtId="0" fontId="1" fillId="11" borderId="10" xfId="1" applyFill="1" applyBorder="1" applyAlignment="1">
      <alignment horizontal="center"/>
    </xf>
    <xf numFmtId="0" fontId="1" fillId="13" borderId="2" xfId="1" applyFill="1" applyBorder="1" applyAlignment="1">
      <alignment horizontal="center" vertical="top"/>
    </xf>
    <xf numFmtId="0" fontId="1" fillId="13" borderId="12" xfId="1" applyFill="1" applyBorder="1" applyAlignment="1">
      <alignment horizontal="center" vertical="top"/>
    </xf>
    <xf numFmtId="0" fontId="1" fillId="11" borderId="2" xfId="1" applyFill="1" applyBorder="1" applyAlignment="1">
      <alignment horizontal="center" vertical="top"/>
    </xf>
    <xf numFmtId="0" fontId="1" fillId="11" borderId="12" xfId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1" fillId="0" borderId="0" xfId="1"/>
    <xf numFmtId="0" fontId="1" fillId="0" borderId="8" xfId="1" applyBorder="1" applyAlignment="1">
      <alignment horizontal="center" vertical="center"/>
    </xf>
    <xf numFmtId="0" fontId="1" fillId="11" borderId="10" xfId="1" applyFill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2" fillId="8" borderId="0" xfId="1" applyFont="1" applyFill="1" applyBorder="1" applyAlignment="1">
      <alignment horizontal="right" vertical="top"/>
    </xf>
    <xf numFmtId="164" fontId="1" fillId="0" borderId="8" xfId="1" applyNumberFormat="1" applyBorder="1"/>
    <xf numFmtId="0" fontId="1" fillId="10" borderId="10" xfId="1" applyFill="1" applyBorder="1" applyAlignment="1">
      <alignment horizontal="center"/>
    </xf>
    <xf numFmtId="0" fontId="1" fillId="10" borderId="12" xfId="1" applyFill="1" applyBorder="1" applyAlignment="1">
      <alignment horizontal="center" vertical="top"/>
    </xf>
    <xf numFmtId="0" fontId="2" fillId="7" borderId="10" xfId="1" applyFont="1" applyFill="1" applyBorder="1" applyAlignment="1">
      <alignment horizontal="center"/>
    </xf>
    <xf numFmtId="0" fontId="2" fillId="7" borderId="12" xfId="1" applyFont="1" applyFill="1" applyBorder="1" applyAlignment="1">
      <alignment horizontal="center" vertical="top"/>
    </xf>
    <xf numFmtId="0" fontId="1" fillId="13" borderId="10" xfId="1" applyFill="1" applyBorder="1" applyAlignment="1">
      <alignment horizontal="center"/>
    </xf>
    <xf numFmtId="0" fontId="1" fillId="11" borderId="10" xfId="1" applyFill="1" applyBorder="1" applyAlignment="1">
      <alignment horizontal="center"/>
    </xf>
    <xf numFmtId="0" fontId="1" fillId="13" borderId="12" xfId="1" applyFill="1" applyBorder="1" applyAlignment="1">
      <alignment horizontal="center" vertical="top"/>
    </xf>
    <xf numFmtId="0" fontId="1" fillId="11" borderId="12" xfId="1" applyFill="1" applyBorder="1" applyAlignment="1">
      <alignment horizontal="center" vertical="top"/>
    </xf>
    <xf numFmtId="0" fontId="7" fillId="10" borderId="39" xfId="1" applyFont="1" applyFill="1" applyBorder="1" applyAlignment="1">
      <alignment horizontal="center" vertical="center"/>
    </xf>
    <xf numFmtId="0" fontId="7" fillId="7" borderId="44" xfId="1" applyFont="1" applyFill="1" applyBorder="1" applyAlignment="1">
      <alignment horizontal="center" vertical="center"/>
    </xf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39" xfId="0" applyBorder="1"/>
    <xf numFmtId="0" fontId="0" fillId="0" borderId="35" xfId="0" applyBorder="1"/>
    <xf numFmtId="0" fontId="0" fillId="0" borderId="33" xfId="0" applyBorder="1"/>
    <xf numFmtId="0" fontId="0" fillId="0" borderId="40" xfId="0" applyBorder="1"/>
    <xf numFmtId="0" fontId="0" fillId="0" borderId="5" xfId="0" applyBorder="1"/>
    <xf numFmtId="0" fontId="0" fillId="0" borderId="9" xfId="0" applyBorder="1"/>
    <xf numFmtId="0" fontId="0" fillId="0" borderId="6" xfId="0" applyBorder="1"/>
    <xf numFmtId="0" fontId="0" fillId="0" borderId="34" xfId="0" applyBorder="1"/>
    <xf numFmtId="0" fontId="0" fillId="0" borderId="41" xfId="0" applyBorder="1"/>
    <xf numFmtId="0" fontId="0" fillId="10" borderId="21" xfId="0" applyFill="1" applyBorder="1"/>
    <xf numFmtId="0" fontId="0" fillId="10" borderId="23" xfId="0" applyFill="1" applyBorder="1"/>
    <xf numFmtId="0" fontId="0" fillId="10" borderId="39" xfId="0" applyFill="1" applyBorder="1"/>
    <xf numFmtId="0" fontId="0" fillId="7" borderId="19" xfId="0" applyFill="1" applyBorder="1"/>
    <xf numFmtId="0" fontId="0" fillId="7" borderId="22" xfId="0" applyFill="1" applyBorder="1"/>
    <xf numFmtId="0" fontId="0" fillId="7" borderId="24" xfId="0" applyFill="1" applyBorder="1"/>
    <xf numFmtId="0" fontId="0" fillId="4" borderId="0" xfId="0" applyFill="1"/>
    <xf numFmtId="0" fontId="0" fillId="4" borderId="32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14" borderId="32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10" borderId="32" xfId="0" applyFill="1" applyBorder="1"/>
    <xf numFmtId="0" fontId="0" fillId="10" borderId="11" xfId="0" applyFill="1" applyBorder="1"/>
    <xf numFmtId="0" fontId="0" fillId="10" borderId="1" xfId="0" applyFill="1" applyBorder="1"/>
    <xf numFmtId="0" fontId="0" fillId="10" borderId="45" xfId="0" applyFill="1" applyBorder="1"/>
    <xf numFmtId="0" fontId="0" fillId="14" borderId="36" xfId="0" applyFill="1" applyBorder="1"/>
    <xf numFmtId="0" fontId="0" fillId="14" borderId="5" xfId="0" applyFill="1" applyBorder="1"/>
    <xf numFmtId="0" fontId="0" fillId="3" borderId="0" xfId="0" applyFill="1" applyBorder="1"/>
    <xf numFmtId="0" fontId="0" fillId="0" borderId="0" xfId="0" applyFill="1" applyBorder="1"/>
    <xf numFmtId="0" fontId="0" fillId="10" borderId="37" xfId="0" applyFill="1" applyBorder="1"/>
    <xf numFmtId="0" fontId="0" fillId="14" borderId="34" xfId="0" applyFill="1" applyBorder="1"/>
    <xf numFmtId="0" fontId="0" fillId="14" borderId="41" xfId="0" applyFill="1" applyBorder="1"/>
    <xf numFmtId="0" fontId="4" fillId="5" borderId="33" xfId="0" applyFont="1" applyFill="1" applyBorder="1"/>
    <xf numFmtId="0" fontId="0" fillId="5" borderId="33" xfId="0" applyFill="1" applyBorder="1"/>
    <xf numFmtId="0" fontId="0" fillId="4" borderId="9" xfId="0" applyFill="1" applyBorder="1"/>
    <xf numFmtId="0" fontId="0" fillId="3" borderId="9" xfId="0" applyFill="1" applyBorder="1"/>
    <xf numFmtId="0" fontId="1" fillId="0" borderId="4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2" fillId="8" borderId="19" xfId="1" applyFont="1" applyFill="1" applyBorder="1" applyAlignment="1">
      <alignment horizontal="center" vertical="center"/>
    </xf>
    <xf numFmtId="0" fontId="2" fillId="8" borderId="20" xfId="1" applyFont="1" applyFill="1" applyBorder="1" applyAlignment="1">
      <alignment horizontal="center" vertical="center"/>
    </xf>
    <xf numFmtId="0" fontId="2" fillId="8" borderId="21" xfId="1" applyFont="1" applyFill="1" applyBorder="1" applyAlignment="1">
      <alignment horizontal="center" vertical="center"/>
    </xf>
    <xf numFmtId="0" fontId="3" fillId="7" borderId="14" xfId="1" applyFont="1" applyFill="1" applyBorder="1" applyAlignment="1">
      <alignment horizontal="center" vertical="center"/>
    </xf>
    <xf numFmtId="0" fontId="3" fillId="7" borderId="16" xfId="1" applyFont="1" applyFill="1" applyBorder="1" applyAlignment="1">
      <alignment horizontal="center" vertical="center"/>
    </xf>
    <xf numFmtId="0" fontId="3" fillId="7" borderId="17" xfId="1" applyFont="1" applyFill="1" applyBorder="1" applyAlignment="1">
      <alignment horizontal="center" vertical="center"/>
    </xf>
    <xf numFmtId="0" fontId="3" fillId="10" borderId="27" xfId="1" applyFont="1" applyFill="1" applyBorder="1" applyAlignment="1">
      <alignment horizontal="center" vertical="center"/>
    </xf>
    <xf numFmtId="0" fontId="3" fillId="10" borderId="30" xfId="1" applyFont="1" applyFill="1" applyBorder="1" applyAlignment="1">
      <alignment horizontal="center" vertical="center"/>
    </xf>
    <xf numFmtId="0" fontId="3" fillId="10" borderId="26" xfId="1" applyFont="1" applyFill="1" applyBorder="1" applyAlignment="1">
      <alignment horizontal="center" vertical="center"/>
    </xf>
    <xf numFmtId="0" fontId="2" fillId="8" borderId="0" xfId="1" applyFont="1" applyFill="1" applyBorder="1" applyAlignment="1">
      <alignment horizontal="right" vertical="top"/>
    </xf>
    <xf numFmtId="0" fontId="0" fillId="0" borderId="0" xfId="0" applyAlignment="1">
      <alignment horizontal="center"/>
    </xf>
    <xf numFmtId="0" fontId="2" fillId="14" borderId="13" xfId="1" applyFont="1" applyFill="1" applyBorder="1" applyAlignment="1">
      <alignment horizontal="center"/>
    </xf>
    <xf numFmtId="0" fontId="1" fillId="14" borderId="15" xfId="1" applyFill="1" applyBorder="1" applyAlignment="1">
      <alignment horizontal="center"/>
    </xf>
    <xf numFmtId="0" fontId="1" fillId="14" borderId="15" xfId="1" applyFill="1" applyBorder="1" applyAlignment="1">
      <alignment horizontal="center" vertical="top"/>
    </xf>
    <xf numFmtId="0" fontId="1" fillId="14" borderId="31" xfId="1" applyFill="1" applyBorder="1" applyAlignment="1">
      <alignment horizontal="center" vertical="top"/>
    </xf>
    <xf numFmtId="0" fontId="8" fillId="0" borderId="28" xfId="1" applyFont="1" applyBorder="1" applyAlignment="1">
      <alignment horizontal="center" vertical="center" textRotation="90"/>
    </xf>
    <xf numFmtId="0" fontId="8" fillId="0" borderId="38" xfId="1" applyFont="1" applyBorder="1" applyAlignment="1">
      <alignment horizontal="center" vertical="center" textRotation="90"/>
    </xf>
    <xf numFmtId="0" fontId="8" fillId="0" borderId="18" xfId="1" applyFont="1" applyBorder="1" applyAlignment="1">
      <alignment horizontal="center" vertical="center" textRotation="90"/>
    </xf>
    <xf numFmtId="0" fontId="8" fillId="0" borderId="29" xfId="1" applyFont="1" applyBorder="1" applyAlignment="1">
      <alignment horizontal="center" vertical="center" textRotation="90"/>
    </xf>
    <xf numFmtId="0" fontId="1" fillId="2" borderId="3" xfId="1" applyFill="1" applyBorder="1" applyAlignment="1">
      <alignment horizontal="center"/>
    </xf>
    <xf numFmtId="0" fontId="1" fillId="2" borderId="8" xfId="1" applyFill="1" applyBorder="1" applyAlignment="1">
      <alignment horizontal="center"/>
    </xf>
  </cellXfs>
  <cellStyles count="9">
    <cellStyle name="Normal" xfId="0" builtinId="0"/>
    <cellStyle name="Normal 2" xfId="2"/>
    <cellStyle name="Normal 2 2" xfId="6"/>
    <cellStyle name="Normal 3" xfId="5"/>
    <cellStyle name="Normal 4" xfId="1"/>
    <cellStyle name="Pourcentage 2" xfId="3"/>
    <cellStyle name="Pourcentage 2 2" xfId="7"/>
    <cellStyle name="Pourcentage 3" xfId="8"/>
    <cellStyle name="Pourcentage 4" xfId="4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6"/>
  <sheetViews>
    <sheetView workbookViewId="0">
      <selection activeCell="B44" sqref="B44"/>
    </sheetView>
  </sheetViews>
  <sheetFormatPr baseColWidth="10" defaultRowHeight="14.25" x14ac:dyDescent="0.2"/>
  <cols>
    <col min="2" max="2" width="22" customWidth="1"/>
    <col min="3" max="3" width="7.875" customWidth="1"/>
    <col min="5" max="9" width="7.625" customWidth="1"/>
    <col min="12" max="12" width="14.5" style="27" customWidth="1"/>
  </cols>
  <sheetData>
    <row r="1" spans="1:13" x14ac:dyDescent="0.2">
      <c r="A1" s="97" t="s">
        <v>21</v>
      </c>
      <c r="B1" s="97"/>
      <c r="D1" s="87" t="s">
        <v>9</v>
      </c>
      <c r="E1" s="88"/>
      <c r="F1" s="88"/>
      <c r="G1" s="88"/>
      <c r="H1" s="88"/>
      <c r="I1" s="88"/>
      <c r="J1" s="89"/>
    </row>
    <row r="2" spans="1:13" x14ac:dyDescent="0.2">
      <c r="D2" s="90">
        <f>SUM(D8:D15)</f>
        <v>432</v>
      </c>
      <c r="E2" s="30">
        <v>1</v>
      </c>
      <c r="F2" s="30">
        <v>2</v>
      </c>
      <c r="G2" s="30">
        <v>3</v>
      </c>
      <c r="H2" s="30">
        <v>4</v>
      </c>
      <c r="I2" s="30">
        <v>5</v>
      </c>
      <c r="J2" s="93">
        <f>SUM(J8:J15)</f>
        <v>211</v>
      </c>
    </row>
    <row r="3" spans="1:13" ht="15" thickBot="1" x14ac:dyDescent="0.25">
      <c r="A3" s="96" t="s">
        <v>12</v>
      </c>
      <c r="B3" s="96"/>
      <c r="C3" s="32"/>
      <c r="D3" s="91"/>
      <c r="E3" s="84">
        <f>SUM(E7:I7)</f>
        <v>459</v>
      </c>
      <c r="F3" s="85"/>
      <c r="G3" s="85"/>
      <c r="H3" s="85"/>
      <c r="I3" s="86"/>
      <c r="J3" s="94"/>
      <c r="M3" t="s">
        <v>20</v>
      </c>
    </row>
    <row r="4" spans="1:13" ht="15" thickBot="1" x14ac:dyDescent="0.25">
      <c r="A4" s="96" t="s">
        <v>13</v>
      </c>
      <c r="B4" s="96"/>
      <c r="C4" s="32"/>
      <c r="D4" s="91"/>
      <c r="E4" s="29">
        <v>3</v>
      </c>
      <c r="F4" s="29">
        <v>5</v>
      </c>
      <c r="G4" s="29">
        <v>5</v>
      </c>
      <c r="H4" s="29">
        <v>5</v>
      </c>
      <c r="I4" s="29">
        <v>5</v>
      </c>
      <c r="J4" s="94"/>
      <c r="L4" s="65" t="s">
        <v>2</v>
      </c>
      <c r="M4">
        <f ca="1">numCouleur(L4)</f>
        <v>43</v>
      </c>
    </row>
    <row r="5" spans="1:13" ht="15" thickBot="1" x14ac:dyDescent="0.25">
      <c r="A5" s="96" t="s">
        <v>14</v>
      </c>
      <c r="B5" s="96"/>
      <c r="C5" s="32"/>
      <c r="D5" s="91"/>
      <c r="E5" s="29">
        <f>3*E6</f>
        <v>54</v>
      </c>
      <c r="F5" s="29">
        <f t="shared" ref="F5:I5" si="0">3*F6</f>
        <v>90</v>
      </c>
      <c r="G5" s="29">
        <f t="shared" si="0"/>
        <v>90</v>
      </c>
      <c r="H5" s="29">
        <f t="shared" si="0"/>
        <v>90</v>
      </c>
      <c r="I5" s="29">
        <f t="shared" si="0"/>
        <v>90</v>
      </c>
      <c r="J5" s="94"/>
    </row>
    <row r="6" spans="1:13" ht="15" thickBot="1" x14ac:dyDescent="0.25">
      <c r="A6" s="96" t="s">
        <v>15</v>
      </c>
      <c r="B6" s="96"/>
      <c r="C6" s="32"/>
      <c r="D6" s="92"/>
      <c r="E6" s="29">
        <f>6*E4</f>
        <v>18</v>
      </c>
      <c r="F6" s="29">
        <f t="shared" ref="F6:I6" si="1">6*F4</f>
        <v>30</v>
      </c>
      <c r="G6" s="29">
        <f t="shared" si="1"/>
        <v>30</v>
      </c>
      <c r="H6" s="29">
        <f t="shared" si="1"/>
        <v>30</v>
      </c>
      <c r="I6" s="29">
        <f t="shared" si="1"/>
        <v>30</v>
      </c>
      <c r="J6" s="95"/>
      <c r="L6" s="66" t="s">
        <v>5</v>
      </c>
      <c r="M6">
        <f ca="1">numCouleur(L6)</f>
        <v>44</v>
      </c>
    </row>
    <row r="7" spans="1:13" ht="15" thickBot="1" x14ac:dyDescent="0.25">
      <c r="A7" s="44" t="s">
        <v>16</v>
      </c>
      <c r="B7" s="45" t="s">
        <v>17</v>
      </c>
      <c r="C7" s="69" t="s">
        <v>19</v>
      </c>
      <c r="D7" s="43" t="s">
        <v>10</v>
      </c>
      <c r="E7" s="31">
        <f>SUM(E8:E15)</f>
        <v>135</v>
      </c>
      <c r="F7" s="31">
        <f t="shared" ref="F7:I7" si="2">SUM(F8:F15)</f>
        <v>135</v>
      </c>
      <c r="G7" s="31">
        <f t="shared" si="2"/>
        <v>135</v>
      </c>
      <c r="H7" s="31">
        <f t="shared" si="2"/>
        <v>27</v>
      </c>
      <c r="I7" s="31">
        <f t="shared" si="2"/>
        <v>27</v>
      </c>
      <c r="J7" s="42" t="s">
        <v>11</v>
      </c>
    </row>
    <row r="8" spans="1:13" ht="15" thickBot="1" x14ac:dyDescent="0.25">
      <c r="A8" s="46">
        <v>10500</v>
      </c>
      <c r="B8" s="47" t="s">
        <v>22</v>
      </c>
      <c r="C8" s="70">
        <v>75</v>
      </c>
      <c r="D8" s="61">
        <v>24</v>
      </c>
      <c r="E8" s="50"/>
      <c r="F8" s="51"/>
      <c r="G8" s="51"/>
      <c r="H8" s="51"/>
      <c r="I8" s="52"/>
      <c r="J8" s="58">
        <f>C8-D8+SUM(E8:I8)</f>
        <v>51</v>
      </c>
      <c r="L8" s="67" t="s">
        <v>18</v>
      </c>
      <c r="M8">
        <f ca="1">numCouleur(L8)</f>
        <v>42</v>
      </c>
    </row>
    <row r="9" spans="1:13" ht="15" thickBot="1" x14ac:dyDescent="0.25">
      <c r="A9" s="46">
        <v>10600</v>
      </c>
      <c r="B9" s="47" t="s">
        <v>23</v>
      </c>
      <c r="C9" s="71">
        <v>10</v>
      </c>
      <c r="D9" s="62">
        <v>7</v>
      </c>
      <c r="E9" s="53"/>
      <c r="F9" s="82">
        <v>12</v>
      </c>
      <c r="G9" s="54"/>
      <c r="H9" s="54"/>
      <c r="I9" s="55"/>
      <c r="J9" s="59">
        <f t="shared" ref="J9:J10" si="3">C9-D9+SUM(E9:I9)</f>
        <v>15</v>
      </c>
    </row>
    <row r="10" spans="1:13" ht="15" thickBot="1" x14ac:dyDescent="0.25">
      <c r="A10" s="46">
        <v>20200</v>
      </c>
      <c r="B10" s="47" t="s">
        <v>25</v>
      </c>
      <c r="C10" s="71">
        <v>4</v>
      </c>
      <c r="D10" s="62">
        <v>12</v>
      </c>
      <c r="E10" s="64">
        <v>27</v>
      </c>
      <c r="F10" s="54"/>
      <c r="G10" s="54"/>
      <c r="H10" s="54"/>
      <c r="I10" s="55"/>
      <c r="J10" s="59">
        <f t="shared" si="3"/>
        <v>19</v>
      </c>
      <c r="L10" s="68" t="s">
        <v>7</v>
      </c>
      <c r="M10">
        <f ca="1">numCouleur(L10)</f>
        <v>6</v>
      </c>
    </row>
    <row r="11" spans="1:13" ht="15" thickBot="1" x14ac:dyDescent="0.25">
      <c r="A11" s="48">
        <v>20800</v>
      </c>
      <c r="B11" s="49" t="s">
        <v>24</v>
      </c>
      <c r="C11" s="72">
        <v>25</v>
      </c>
      <c r="D11" s="63">
        <v>64</v>
      </c>
      <c r="E11" s="74">
        <v>27</v>
      </c>
      <c r="F11" s="78">
        <v>27</v>
      </c>
      <c r="G11" s="78">
        <v>27</v>
      </c>
      <c r="H11" s="56"/>
      <c r="I11" s="57"/>
      <c r="J11" s="60">
        <f>C11-D11+SUM(E11:I11)</f>
        <v>42</v>
      </c>
    </row>
    <row r="12" spans="1:13" x14ac:dyDescent="0.2">
      <c r="A12" s="44">
        <v>25650</v>
      </c>
      <c r="B12" s="45" t="s">
        <v>26</v>
      </c>
      <c r="C12" s="77">
        <v>4</v>
      </c>
      <c r="D12" s="61">
        <v>58</v>
      </c>
      <c r="E12" s="81">
        <v>27</v>
      </c>
      <c r="F12" s="80">
        <v>27</v>
      </c>
      <c r="G12" s="81">
        <v>27</v>
      </c>
      <c r="H12" s="51"/>
      <c r="I12" s="52"/>
      <c r="J12" s="58">
        <f t="shared" ref="J12:J15" si="4">C12-D12+SUM(E12:I12)</f>
        <v>27</v>
      </c>
    </row>
    <row r="13" spans="1:13" x14ac:dyDescent="0.2">
      <c r="A13" s="46">
        <v>29700</v>
      </c>
      <c r="B13" s="47" t="s">
        <v>27</v>
      </c>
      <c r="C13" s="71">
        <v>30</v>
      </c>
      <c r="D13" s="62">
        <v>46</v>
      </c>
      <c r="E13" s="53"/>
      <c r="F13" s="82">
        <v>15</v>
      </c>
      <c r="G13" s="82">
        <v>27</v>
      </c>
      <c r="H13" s="54"/>
      <c r="I13" s="55"/>
      <c r="J13" s="59">
        <f t="shared" si="4"/>
        <v>26</v>
      </c>
    </row>
    <row r="14" spans="1:13" x14ac:dyDescent="0.2">
      <c r="A14" s="46">
        <v>33750</v>
      </c>
      <c r="B14" s="47" t="s">
        <v>28</v>
      </c>
      <c r="C14" s="71">
        <v>24</v>
      </c>
      <c r="D14" s="62">
        <v>83</v>
      </c>
      <c r="E14" s="75">
        <v>27</v>
      </c>
      <c r="F14" s="83">
        <v>27</v>
      </c>
      <c r="G14" s="83">
        <v>27</v>
      </c>
      <c r="H14" s="54"/>
      <c r="I14" s="55"/>
      <c r="J14" s="59">
        <f t="shared" si="4"/>
        <v>22</v>
      </c>
    </row>
    <row r="15" spans="1:13" ht="15" thickBot="1" x14ac:dyDescent="0.25">
      <c r="A15" s="48">
        <v>37800</v>
      </c>
      <c r="B15" s="49" t="s">
        <v>29</v>
      </c>
      <c r="C15" s="72">
        <v>12</v>
      </c>
      <c r="D15" s="63">
        <v>138</v>
      </c>
      <c r="E15" s="73">
        <v>27</v>
      </c>
      <c r="F15" s="78">
        <v>27</v>
      </c>
      <c r="G15" s="78">
        <v>27</v>
      </c>
      <c r="H15" s="78">
        <v>27</v>
      </c>
      <c r="I15" s="79">
        <v>27</v>
      </c>
      <c r="J15" s="60">
        <f t="shared" si="4"/>
        <v>9</v>
      </c>
    </row>
    <row r="16" spans="1:13" x14ac:dyDescent="0.2">
      <c r="A16" s="76"/>
      <c r="B16" s="76"/>
      <c r="C16" s="76"/>
      <c r="D16" s="76"/>
      <c r="E16" s="76"/>
      <c r="F16" s="76"/>
      <c r="G16" s="76"/>
      <c r="H16" s="76"/>
      <c r="I16" s="76"/>
      <c r="J16" s="76"/>
    </row>
  </sheetData>
  <mergeCells count="9">
    <mergeCell ref="E3:I3"/>
    <mergeCell ref="D1:J1"/>
    <mergeCell ref="D2:D6"/>
    <mergeCell ref="J2:J6"/>
    <mergeCell ref="A3:B3"/>
    <mergeCell ref="A4:B4"/>
    <mergeCell ref="A5:B5"/>
    <mergeCell ref="A6:B6"/>
    <mergeCell ref="A1:B1"/>
  </mergeCells>
  <conditionalFormatting sqref="J2:J15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5"/>
  <sheetViews>
    <sheetView tabSelected="1" workbookViewId="0">
      <selection activeCell="D14" sqref="D14"/>
    </sheetView>
  </sheetViews>
  <sheetFormatPr baseColWidth="10" defaultRowHeight="14.25" x14ac:dyDescent="0.2"/>
  <cols>
    <col min="8" max="8" width="6.375" customWidth="1"/>
  </cols>
  <sheetData>
    <row r="1" spans="1:13" x14ac:dyDescent="0.2">
      <c r="A1" s="1"/>
      <c r="B1" s="2" t="s">
        <v>0</v>
      </c>
      <c r="C1" s="106">
        <v>1</v>
      </c>
      <c r="D1" s="107"/>
      <c r="E1" s="107"/>
      <c r="F1" s="107"/>
      <c r="G1" s="107"/>
      <c r="I1" s="107">
        <v>2</v>
      </c>
      <c r="J1" s="107"/>
      <c r="K1" s="107"/>
      <c r="L1" s="107"/>
      <c r="M1" s="107"/>
    </row>
    <row r="2" spans="1:13" ht="15" thickBot="1" x14ac:dyDescent="0.25">
      <c r="A2" s="3"/>
      <c r="B2" s="5" t="s">
        <v>1</v>
      </c>
      <c r="C2" s="6"/>
      <c r="D2" s="4">
        <v>43466</v>
      </c>
      <c r="E2" s="4">
        <v>43467</v>
      </c>
      <c r="F2" s="4">
        <v>43468</v>
      </c>
      <c r="G2" s="4">
        <v>43469</v>
      </c>
      <c r="I2" s="33">
        <f>G2+3</f>
        <v>43472</v>
      </c>
      <c r="J2" s="33">
        <f>I2+1</f>
        <v>43473</v>
      </c>
      <c r="K2" s="33">
        <f t="shared" ref="K2:M2" si="0">J2+1</f>
        <v>43474</v>
      </c>
      <c r="L2" s="33">
        <f t="shared" si="0"/>
        <v>43475</v>
      </c>
      <c r="M2" s="33">
        <f t="shared" si="0"/>
        <v>43476</v>
      </c>
    </row>
    <row r="3" spans="1:13" ht="15.95" customHeight="1" x14ac:dyDescent="0.2">
      <c r="A3" s="102" t="s">
        <v>8</v>
      </c>
      <c r="B3" s="7" t="s">
        <v>2</v>
      </c>
      <c r="C3" s="13" t="s">
        <v>3</v>
      </c>
      <c r="D3" s="34" t="str">
        <f ca="1">IF(sommeCouleur(Travail!$E8:$E15,Travail!$L$4)&gt;27,"Erreur","Colonne B")</f>
        <v>Colonne B</v>
      </c>
      <c r="E3" s="34" t="str">
        <f ca="1">IF(sommeCouleur(Travail!$E8:$E15,Travail!$L$4)&gt;27,"Erreur","Colonne B")</f>
        <v>Colonne B</v>
      </c>
      <c r="F3" s="34" t="str">
        <f ca="1">IF(sommeCouleur(Travail!$E8:$E15,Travail!$L$4)&gt;27,"Erreur","Colonne B")</f>
        <v>Colonne B</v>
      </c>
      <c r="G3" s="34" t="str">
        <f ca="1">IF(sommeCouleur(Travail!$E8:$E15,Travail!$L$4)&gt;27,"Erreur","Colonne B")</f>
        <v>Colonne B</v>
      </c>
      <c r="I3" s="34" t="str">
        <f ca="1">IF(sommeCouleur(Travail!$F8:$F15,Travail!$L$4)&gt;27,"Erreur","Colonne B")</f>
        <v>Colonne B</v>
      </c>
      <c r="J3" s="34" t="str">
        <f ca="1">IF(sommeCouleur(Travail!$F8:$F15,Travail!$L$4)&gt;27,"Erreur","Colonne B")</f>
        <v>Colonne B</v>
      </c>
      <c r="K3" s="34" t="str">
        <f ca="1">IF(sommeCouleur(Travail!$F8:$F15,Travail!$L$4)&gt;27,"Erreur","Colonne B")</f>
        <v>Colonne B</v>
      </c>
      <c r="L3" s="34" t="str">
        <f ca="1">IF(sommeCouleur(Travail!$F8:$F15,Travail!$L$4)&gt;27,"Erreur","Colonne B")</f>
        <v>Colonne B</v>
      </c>
      <c r="M3" s="34" t="str">
        <f ca="1">IF(sommeCouleur(Travail!$F8:$F15,Travail!$L$4)&gt;27,"Erreur","Colonne B")</f>
        <v>Colonne B</v>
      </c>
    </row>
    <row r="4" spans="1:13" ht="15.95" customHeight="1" thickBot="1" x14ac:dyDescent="0.25">
      <c r="A4" s="103"/>
      <c r="B4" s="8"/>
      <c r="C4" s="14" t="s">
        <v>4</v>
      </c>
      <c r="D4" s="35" t="str">
        <f ca="1">IF(sommeCouleur(Travail!$E8:$E15,Travail!$L$4)&gt;27,"Erreur","Colonne A")</f>
        <v>Colonne A</v>
      </c>
      <c r="E4" s="35" t="str">
        <f ca="1">IF(sommeCouleur(Travail!$E8:$E15,Travail!$L$4)&gt;27,"Erreur","Colonne A")</f>
        <v>Colonne A</v>
      </c>
      <c r="F4" s="35" t="str">
        <f ca="1">IF(sommeCouleur(Travail!$E8:$E15,Travail!$L$4)&gt;27,"Erreur","Colonne A")</f>
        <v>Colonne A</v>
      </c>
      <c r="G4" s="35" t="str">
        <f ca="1">IF(sommeCouleur(Travail!$E8:$E15,Travail!$L$4)&gt;27,"Erreur","Colonne A")</f>
        <v>Colonne A</v>
      </c>
      <c r="I4" s="35" t="str">
        <f ca="1">IF(sommeCouleur(Travail!$F8:$F15,Travail!$L$4)&gt;27,"Erreur","Colonne A")</f>
        <v>Colonne A</v>
      </c>
      <c r="J4" s="35" t="str">
        <f ca="1">IF(sommeCouleur(Travail!$F8:$F15,Travail!$L$4)&gt;27,"Erreur","Colonne A")</f>
        <v>Colonne A</v>
      </c>
      <c r="K4" s="35" t="str">
        <f ca="1">IF(sommeCouleur(Travail!$F8:$F15,Travail!$L$4)&gt;27,"Erreur","Colonne A")</f>
        <v>Colonne A</v>
      </c>
      <c r="L4" s="35" t="str">
        <f ca="1">IF(sommeCouleur(Travail!$F8:$F15,Travail!$L$4)&gt;27,"Erreur","Colonne A")</f>
        <v>Colonne A</v>
      </c>
      <c r="M4" s="35" t="str">
        <f ca="1">IF(sommeCouleur(Travail!$F8:$F15,Travail!$L$4)&gt;27,"Erreur","Colonne A")</f>
        <v>Colonne A</v>
      </c>
    </row>
    <row r="5" spans="1:13" ht="15.95" customHeight="1" thickBot="1" x14ac:dyDescent="0.25">
      <c r="A5" s="103"/>
      <c r="B5" s="1"/>
      <c r="C5" s="1"/>
      <c r="D5" s="1"/>
      <c r="E5" s="1"/>
      <c r="F5" s="1"/>
      <c r="G5" s="1"/>
      <c r="I5" s="28"/>
      <c r="J5" s="28"/>
      <c r="K5" s="28"/>
      <c r="L5" s="28"/>
      <c r="M5" s="28"/>
    </row>
    <row r="6" spans="1:13" ht="15.95" customHeight="1" x14ac:dyDescent="0.2">
      <c r="A6" s="104"/>
      <c r="B6" s="9" t="s">
        <v>5</v>
      </c>
      <c r="C6" s="15" t="s">
        <v>3</v>
      </c>
      <c r="D6" s="16" t="str">
        <f ca="1">IF(sommeCouleur(Travail!$E$8:$E$15,Travail!$L$6)&gt;27,"Erreur","Colonne B")</f>
        <v>Colonne B</v>
      </c>
      <c r="E6" s="16"/>
      <c r="F6" s="16"/>
      <c r="G6" s="16"/>
      <c r="I6" s="36"/>
      <c r="J6" s="36"/>
      <c r="K6" s="36"/>
      <c r="L6" s="36"/>
      <c r="M6" s="36"/>
    </row>
    <row r="7" spans="1:13" ht="15.95" customHeight="1" thickBot="1" x14ac:dyDescent="0.25">
      <c r="A7" s="104"/>
      <c r="B7" s="10"/>
      <c r="C7" s="17" t="s">
        <v>4</v>
      </c>
      <c r="D7" s="18" t="str">
        <f ca="1">IF(sommeCouleur(Travail!$E$8:$E$15,Travail!$L$6)&gt;27,"Erreur","Colonne A")</f>
        <v>Colonne A</v>
      </c>
      <c r="E7" s="18"/>
      <c r="F7" s="18"/>
      <c r="G7" s="18"/>
      <c r="I7" s="37"/>
      <c r="J7" s="37"/>
      <c r="K7" s="37"/>
      <c r="L7" s="37"/>
      <c r="M7" s="37"/>
    </row>
    <row r="8" spans="1:13" ht="15.95" customHeight="1" thickBot="1" x14ac:dyDescent="0.25">
      <c r="A8" s="103"/>
      <c r="B8" s="1"/>
      <c r="C8" s="1"/>
      <c r="D8" s="1"/>
      <c r="E8" s="1"/>
      <c r="F8" s="1"/>
      <c r="G8" s="1"/>
      <c r="I8" s="28"/>
      <c r="J8" s="28"/>
      <c r="K8" s="28"/>
      <c r="L8" s="28"/>
      <c r="M8" s="28"/>
    </row>
    <row r="9" spans="1:13" ht="15.95" customHeight="1" x14ac:dyDescent="0.2">
      <c r="A9" s="103"/>
      <c r="B9" s="98" t="s">
        <v>6</v>
      </c>
      <c r="C9" s="19" t="s">
        <v>3</v>
      </c>
      <c r="D9" s="20" t="str">
        <f ca="1">IF(sommeCouleur(Travail!$E$8:$E$15,Travail!$L$8)&gt;27*2,"Erreur","Colonne B")</f>
        <v>Colonne B</v>
      </c>
      <c r="E9" s="20"/>
      <c r="F9" s="20"/>
      <c r="G9" s="20"/>
      <c r="I9" s="38"/>
      <c r="J9" s="38"/>
      <c r="K9" s="38"/>
      <c r="L9" s="38"/>
      <c r="M9" s="38"/>
    </row>
    <row r="10" spans="1:13" ht="15.95" customHeight="1" x14ac:dyDescent="0.2">
      <c r="A10" s="103"/>
      <c r="B10" s="99"/>
      <c r="C10" s="23" t="s">
        <v>4</v>
      </c>
      <c r="D10" s="24" t="str">
        <f ca="1">IF(sommeCouleur(Travail!$E$8:$E$15,Travail!$L$8)&gt;27*2,"Erreur","Colonne A")</f>
        <v>Colonne A</v>
      </c>
      <c r="E10" s="24"/>
      <c r="F10" s="24"/>
      <c r="G10" s="24"/>
      <c r="I10" s="40"/>
      <c r="J10" s="40"/>
      <c r="K10" s="40"/>
      <c r="L10" s="40"/>
      <c r="M10" s="40"/>
    </row>
    <row r="11" spans="1:13" ht="15.95" customHeight="1" x14ac:dyDescent="0.2">
      <c r="A11" s="103"/>
      <c r="B11" s="100"/>
      <c r="C11" s="19" t="s">
        <v>3</v>
      </c>
      <c r="D11" s="20"/>
      <c r="E11" s="20"/>
      <c r="F11" s="20"/>
      <c r="G11" s="20"/>
      <c r="I11" s="38"/>
      <c r="J11" s="38"/>
      <c r="K11" s="38"/>
      <c r="L11" s="38"/>
      <c r="M11" s="38"/>
    </row>
    <row r="12" spans="1:13" ht="15.95" customHeight="1" thickBot="1" x14ac:dyDescent="0.25">
      <c r="A12" s="103"/>
      <c r="B12" s="101"/>
      <c r="C12" s="23" t="s">
        <v>4</v>
      </c>
      <c r="D12" s="24"/>
      <c r="E12" s="24"/>
      <c r="F12" s="24"/>
      <c r="G12" s="24"/>
      <c r="I12" s="40"/>
      <c r="J12" s="40"/>
      <c r="K12" s="40"/>
      <c r="L12" s="40"/>
      <c r="M12" s="40"/>
    </row>
    <row r="13" spans="1:13" ht="15.95" customHeight="1" thickBot="1" x14ac:dyDescent="0.25">
      <c r="A13" s="103"/>
      <c r="B13" s="1"/>
      <c r="C13" s="1"/>
      <c r="D13" s="1"/>
      <c r="E13" s="1"/>
      <c r="F13" s="1"/>
      <c r="G13" s="1"/>
      <c r="I13" s="28"/>
      <c r="J13" s="28"/>
      <c r="K13" s="28"/>
      <c r="L13" s="28"/>
      <c r="M13" s="28"/>
    </row>
    <row r="14" spans="1:13" ht="15.95" customHeight="1" x14ac:dyDescent="0.2">
      <c r="A14" s="103"/>
      <c r="B14" s="11" t="s">
        <v>7</v>
      </c>
      <c r="C14" s="21" t="s">
        <v>3</v>
      </c>
      <c r="D14" s="22"/>
      <c r="E14" s="22"/>
      <c r="F14" s="22"/>
      <c r="G14" s="22"/>
      <c r="I14" s="39"/>
      <c r="J14" s="39"/>
      <c r="K14" s="39"/>
      <c r="L14" s="39"/>
      <c r="M14" s="39"/>
    </row>
    <row r="15" spans="1:13" ht="15.95" customHeight="1" thickBot="1" x14ac:dyDescent="0.25">
      <c r="A15" s="105"/>
      <c r="B15" s="12"/>
      <c r="C15" s="25" t="s">
        <v>4</v>
      </c>
      <c r="D15" s="26"/>
      <c r="E15" s="26"/>
      <c r="F15" s="26"/>
      <c r="G15" s="26"/>
      <c r="I15" s="41"/>
      <c r="J15" s="41"/>
      <c r="K15" s="41"/>
      <c r="L15" s="41"/>
      <c r="M15" s="41"/>
    </row>
  </sheetData>
  <mergeCells count="5">
    <mergeCell ref="B9:B10"/>
    <mergeCell ref="B11:B12"/>
    <mergeCell ref="A3:A15"/>
    <mergeCell ref="C1:G1"/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Travail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Merle Lancelot</dc:creator>
  <cp:lastModifiedBy>Merle Lancelot</cp:lastModifiedBy>
  <dcterms:created xsi:type="dcterms:W3CDTF">2018-12-11T07:26:50Z</dcterms:created>
  <dcterms:modified xsi:type="dcterms:W3CDTF">2018-12-11T09:22:58Z</dcterms:modified>
</cp:coreProperties>
</file>