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RVOISE\Desktop\"/>
    </mc:Choice>
  </mc:AlternateContent>
  <bookViews>
    <workbookView xWindow="0" yWindow="0" windowWidth="28800" windowHeight="12300" activeTab="1"/>
  </bookViews>
  <sheets>
    <sheet name="COTATION TRANSPORT" sheetId="4" r:id="rId1"/>
    <sheet name="suivi décisions fichier" sheetId="5" r:id="rId2"/>
    <sheet name="calculs" sheetId="3" r:id="rId3"/>
    <sheet name="messagerie" sheetId="1" r:id="rId4"/>
    <sheet name="Pallets" sheetId="2" r:id="rId5"/>
  </sheets>
  <definedNames>
    <definedName name="_xlnm.Print_Titles" localSheetId="3">messagerie!$1:$2</definedName>
    <definedName name="_xlnm.Print_Area" localSheetId="3">messagerie!$A$1:$Q$99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5" l="1"/>
  <c r="I2" i="5"/>
  <c r="G5" i="3"/>
  <c r="J5" i="3" s="1"/>
  <c r="F5" i="3"/>
  <c r="E5" i="3"/>
  <c r="M4" i="3" s="1"/>
  <c r="K1" i="1"/>
  <c r="I5" i="3" l="1" a="1"/>
  <c r="I5" i="3" s="1"/>
  <c r="I6" i="3" s="1"/>
  <c r="N4" i="3" s="1"/>
  <c r="R2" i="1" a="1"/>
  <c r="R2" i="1" s="1"/>
  <c r="G12" i="3" l="1"/>
  <c r="P10" i="4" s="1"/>
</calcChain>
</file>

<file path=xl/sharedStrings.xml><?xml version="1.0" encoding="utf-8"?>
<sst xmlns="http://schemas.openxmlformats.org/spreadsheetml/2006/main" count="242" uniqueCount="137">
  <si>
    <t>AIN</t>
  </si>
  <si>
    <t>AISNE</t>
  </si>
  <si>
    <t>ALLIER</t>
  </si>
  <si>
    <t>ALPES DE HAUTE-PROV</t>
  </si>
  <si>
    <t>ALPES (HAUTES-)</t>
  </si>
  <si>
    <t>ALPES-MARITIMES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</si>
  <si>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</si>
  <si>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</si>
  <si>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</si>
  <si>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</si>
  <si>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</si>
  <si>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</si>
  <si>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</si>
  <si>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</si>
  <si>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</si>
  <si>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</si>
  <si>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CHARENTE-MARITIME</t>
  </si>
  <si>
    <t>CHER</t>
  </si>
  <si>
    <t>CORREZE</t>
  </si>
  <si>
    <t>CORSE</t>
  </si>
  <si>
    <t>COTE-D OR</t>
  </si>
  <si>
    <t>COTES-D 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</si>
  <si>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</si>
  <si>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</si>
  <si>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</si>
  <si>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</si>
  <si>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</si>
  <si>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</si>
  <si>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</si>
  <si>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</si>
  <si>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</si>
  <si>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</si>
  <si>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</si>
  <si>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</si>
  <si>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</si>
  <si>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</si>
  <si>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>INDRE-ET-LOIRE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</si>
  <si>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</si>
  <si>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</si>
  <si>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</si>
  <si>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</si>
  <si>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</si>
  <si>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</si>
  <si>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</si>
  <si>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</si>
  <si>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</si>
  <si>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</si>
  <si>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</si>
  <si>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</si>
  <si>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</si>
  <si>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</si>
  <si>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</si>
  <si>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</si>
  <si>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</si>
  <si>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</si>
  <si>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</si>
  <si>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</si>
  <si>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</si>
  <si>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</si>
  <si>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</si>
  <si>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</si>
  <si>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</si>
  <si>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</si>
  <si>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</si>
  <si>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</si>
  <si>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</si>
  <si>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</si>
  <si>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</si>
  <si>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</si>
  <si>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</si>
  <si>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</si>
  <si>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</si>
  <si>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</si>
  <si>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</si>
  <si>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</si>
  <si>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</si>
  <si>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</si>
  <si>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</si>
  <si>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</si>
  <si>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</si>
  <si>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</si>
  <si>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</si>
  <si>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</si>
  <si>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</si>
  <si>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</si>
  <si>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</si>
  <si>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</si>
  <si>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</si>
  <si>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</si>
  <si>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</si>
  <si>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</si>
  <si>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</si>
  <si>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</si>
  <si>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</si>
  <si>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 OISE</t>
  </si>
  <si>
    <t>98 MONACO</t>
  </si>
  <si>
    <t>10 à                      19</t>
  </si>
  <si>
    <t>20 à                      29</t>
  </si>
  <si>
    <t>30 à                      39</t>
  </si>
  <si>
    <t>40 à                   49</t>
  </si>
  <si>
    <t>50 à                      59</t>
  </si>
  <si>
    <t>60 à                       69</t>
  </si>
  <si>
    <t>70 à                    79</t>
  </si>
  <si>
    <t>DPT</t>
  </si>
  <si>
    <t>LOCALITES</t>
  </si>
  <si>
    <t>&lt;</t>
  </si>
  <si>
    <t>&gt;</t>
  </si>
  <si>
    <t>Aux 100 kgs</t>
  </si>
  <si>
    <t>Forfait</t>
  </si>
  <si>
    <t>80 à                   89</t>
  </si>
  <si>
    <t>90 à                  100</t>
  </si>
  <si>
    <t>300 à                        499</t>
  </si>
  <si>
    <t>500 à                        699</t>
  </si>
  <si>
    <t>700 à                        999</t>
  </si>
  <si>
    <t>1000 à                       3000</t>
  </si>
  <si>
    <t>0 à                  9</t>
  </si>
  <si>
    <t xml:space="preserve">pds </t>
  </si>
  <si>
    <t>dep</t>
  </si>
  <si>
    <t>tarifs</t>
  </si>
  <si>
    <t>nb palete</t>
  </si>
  <si>
    <t>messagerie</t>
  </si>
  <si>
    <t>pallets</t>
  </si>
  <si>
    <t>0000 à                      299</t>
  </si>
  <si>
    <t>Attention, une erreur dans la formule matricielle car dans le premier champs si la valeur est égale ou inférieure à 8, retour d'une valeur d'erreur !</t>
  </si>
  <si>
    <t>Jour</t>
  </si>
  <si>
    <t>Poids</t>
  </si>
  <si>
    <t>Département</t>
  </si>
  <si>
    <t>Palette(s)</t>
  </si>
  <si>
    <t>FR PALLET</t>
  </si>
  <si>
    <t>MESSAGERIE</t>
  </si>
  <si>
    <t>Décision fichier</t>
  </si>
  <si>
    <t>Décision fichier (a)</t>
  </si>
  <si>
    <t>Règle des 350kg (b)</t>
  </si>
  <si>
    <t>Tarifs (a)</t>
  </si>
  <si>
    <t>Tarifs (b)</t>
  </si>
  <si>
    <t>Décision règle 350kg</t>
  </si>
  <si>
    <t>Gains / Pertes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</si>
</sst>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43" formatCode="_-* #,##0.00\ _€_-;\-* #,##0.00\ _€_-;_-* &quot;-&quot;??\ _€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0"/>
      <name val="Book Antiqua"/>
      <family val="1"/>
    </font>
    <font>
      <b/>
      <u val="double"/>
      <sz val="11"/>
      <color theme="1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b/>
      <u val="double"/>
      <sz val="24"/>
      <color theme="1"/>
      <name val="Arial Black"/>
      <family val="2"/>
    </font>
    <font>
      <b/>
      <i/>
      <sz val="2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86ECFA"/>
        <bgColor indexed="64"/>
      </patternFill>
    </fill>
    <fill>
      <patternFill patternType="solid">
        <fgColor rgb="FF4603BF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FFFF00"/>
      </left>
      <right/>
      <top style="thick">
        <color rgb="FFFFFF00"/>
      </top>
      <bottom/>
      <diagonal/>
    </border>
    <border>
      <left/>
      <right/>
      <top style="thick">
        <color rgb="FFFFFF00"/>
      </top>
      <bottom/>
      <diagonal/>
    </border>
    <border>
      <left/>
      <right style="thick">
        <color rgb="FFFFFF00"/>
      </right>
      <top style="thick">
        <color rgb="FFFFFF00"/>
      </top>
      <bottom/>
      <diagonal/>
    </border>
    <border>
      <left style="thick">
        <color rgb="FFFFFF00"/>
      </left>
      <right/>
      <top/>
      <bottom/>
      <diagonal/>
    </border>
    <border>
      <left/>
      <right style="thick">
        <color rgb="FFFFFF00"/>
      </right>
      <top/>
      <bottom/>
      <diagonal/>
    </border>
    <border>
      <left style="thick">
        <color rgb="FFFFFF00"/>
      </left>
      <right/>
      <top/>
      <bottom style="thick">
        <color rgb="FFFFFF00"/>
      </bottom>
      <diagonal/>
    </border>
    <border>
      <left/>
      <right/>
      <top/>
      <bottom style="thick">
        <color rgb="FFFFFF00"/>
      </bottom>
      <diagonal/>
    </border>
    <border>
      <left/>
      <right style="thick">
        <color rgb="FFFFFF00"/>
      </right>
      <top/>
      <bottom style="thick">
        <color rgb="FFFFFF00"/>
      </bottom>
      <diagonal/>
    </border>
    <border>
      <left style="thick">
        <color rgb="FF86ECFA"/>
      </left>
      <right/>
      <top style="thick">
        <color rgb="FF86ECFA"/>
      </top>
      <bottom/>
      <diagonal/>
    </border>
    <border>
      <left/>
      <right/>
      <top style="thick">
        <color rgb="FF86ECFA"/>
      </top>
      <bottom/>
      <diagonal/>
    </border>
    <border>
      <left/>
      <right style="thick">
        <color rgb="FF86ECFA"/>
      </right>
      <top style="thick">
        <color rgb="FF86ECFA"/>
      </top>
      <bottom/>
      <diagonal/>
    </border>
    <border>
      <left style="thick">
        <color rgb="FF86ECFA"/>
      </left>
      <right/>
      <top/>
      <bottom/>
      <diagonal/>
    </border>
    <border>
      <left/>
      <right style="thick">
        <color rgb="FF86ECFA"/>
      </right>
      <top/>
      <bottom/>
      <diagonal/>
    </border>
    <border>
      <left style="thick">
        <color rgb="FF86ECFA"/>
      </left>
      <right/>
      <top/>
      <bottom style="thick">
        <color rgb="FF86ECFA"/>
      </bottom>
      <diagonal/>
    </border>
    <border>
      <left/>
      <right/>
      <top/>
      <bottom style="thick">
        <color rgb="FF86ECFA"/>
      </bottom>
      <diagonal/>
    </border>
    <border>
      <left/>
      <right style="thick">
        <color rgb="FF86ECFA"/>
      </right>
      <top/>
      <bottom style="thick">
        <color rgb="FF86ECFA"/>
      </bottom>
      <diagonal/>
    </border>
    <border>
      <left style="thick">
        <color rgb="FF4603BF"/>
      </left>
      <right/>
      <top style="thick">
        <color rgb="FF4603BF"/>
      </top>
      <bottom/>
      <diagonal/>
    </border>
    <border>
      <left/>
      <right/>
      <top style="thick">
        <color rgb="FF4603BF"/>
      </top>
      <bottom/>
      <diagonal/>
    </border>
    <border>
      <left/>
      <right style="thick">
        <color rgb="FF4603BF"/>
      </right>
      <top style="thick">
        <color rgb="FF4603BF"/>
      </top>
      <bottom/>
      <diagonal/>
    </border>
    <border>
      <left style="thick">
        <color rgb="FF4603BF"/>
      </left>
      <right/>
      <top/>
      <bottom/>
      <diagonal/>
    </border>
    <border>
      <left/>
      <right style="thick">
        <color rgb="FF4603BF"/>
      </right>
      <top/>
      <bottom/>
      <diagonal/>
    </border>
    <border>
      <left style="thick">
        <color rgb="FF4603BF"/>
      </left>
      <right/>
      <top/>
      <bottom style="thick">
        <color rgb="FF4603BF"/>
      </bottom>
      <diagonal/>
    </border>
    <border>
      <left/>
      <right/>
      <top/>
      <bottom style="thick">
        <color rgb="FF4603BF"/>
      </bottom>
      <diagonal/>
    </border>
    <border>
      <left/>
      <right style="thick">
        <color rgb="FF4603BF"/>
      </right>
      <top/>
      <bottom style="thick">
        <color rgb="FF4603BF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3">
    <xf numFmtId="0" fontId="0" fillId="0" borderId="0" xfId="0"/>
    <xf numFmtId="0" fontId="0" fillId="0" borderId="0" xfId="0" applyAlignment="1">
      <alignment horizontal="center" vertical="center" wrapText="1"/>
    </xf>
    <xf numFmtId="43" fontId="0" fillId="0" borderId="0" xfId="1" applyFont="1" applyBorder="1"/>
    <xf numFmtId="43" fontId="0" fillId="0" borderId="14" xfId="1" applyFont="1" applyBorder="1"/>
    <xf numFmtId="43" fontId="0" fillId="0" borderId="16" xfId="1" applyFont="1" applyBorder="1"/>
    <xf numFmtId="43" fontId="0" fillId="0" borderId="17" xfId="1" applyFont="1" applyBorder="1"/>
    <xf numFmtId="43" fontId="0" fillId="0" borderId="15" xfId="1" applyFont="1" applyBorder="1"/>
    <xf numFmtId="43" fontId="0" fillId="0" borderId="19" xfId="1" applyFont="1" applyBorder="1"/>
    <xf numFmtId="43" fontId="0" fillId="0" borderId="20" xfId="1" applyFont="1" applyBorder="1"/>
    <xf numFmtId="43" fontId="0" fillId="0" borderId="22" xfId="1" applyFont="1" applyBorder="1"/>
    <xf numFmtId="43" fontId="0" fillId="0" borderId="23" xfId="1" applyFont="1" applyBorder="1"/>
    <xf numFmtId="0" fontId="0" fillId="0" borderId="0" xfId="0" applyAlignment="1">
      <alignment horizontal="right"/>
    </xf>
    <xf numFmtId="0" fontId="16" fillId="0" borderId="0" xfId="0" applyFont="1"/>
    <xf numFmtId="2" fontId="0" fillId="0" borderId="18" xfId="1" applyNumberFormat="1" applyFont="1" applyBorder="1" applyAlignment="1">
      <alignment horizontal="center"/>
    </xf>
    <xf numFmtId="2" fontId="0" fillId="0" borderId="12" xfId="1" applyNumberFormat="1" applyFont="1" applyBorder="1" applyAlignment="1">
      <alignment horizontal="center"/>
    </xf>
    <xf numFmtId="2" fontId="0" fillId="0" borderId="21" xfId="1" applyNumberFormat="1" applyFont="1" applyBorder="1" applyAlignment="1">
      <alignment horizontal="center"/>
    </xf>
    <xf numFmtId="2" fontId="0" fillId="0" borderId="19" xfId="1" applyNumberFormat="1" applyFont="1" applyBorder="1" applyAlignment="1">
      <alignment horizontal="center"/>
    </xf>
    <xf numFmtId="2" fontId="0" fillId="0" borderId="0" xfId="1" applyNumberFormat="1" applyFont="1" applyBorder="1" applyAlignment="1">
      <alignment horizontal="center"/>
    </xf>
    <xf numFmtId="2" fontId="0" fillId="0" borderId="22" xfId="1" applyNumberFormat="1" applyFont="1" applyBorder="1" applyAlignment="1">
      <alignment horizontal="center"/>
    </xf>
    <xf numFmtId="43" fontId="0" fillId="0" borderId="21" xfId="1" applyFont="1" applyBorder="1"/>
    <xf numFmtId="0" fontId="18" fillId="33" borderId="26" xfId="0" applyFont="1" applyFill="1" applyBorder="1" applyAlignment="1">
      <alignment horizontal="center" vertical="center" wrapText="1"/>
    </xf>
    <xf numFmtId="0" fontId="18" fillId="33" borderId="25" xfId="0" applyFont="1" applyFill="1" applyBorder="1" applyAlignment="1">
      <alignment horizontal="center" vertical="center" wrapText="1"/>
    </xf>
    <xf numFmtId="0" fontId="18" fillId="33" borderId="27" xfId="0" applyFont="1" applyFill="1" applyBorder="1" applyAlignment="1">
      <alignment horizontal="center" vertical="center" wrapText="1"/>
    </xf>
    <xf numFmtId="0" fontId="18" fillId="33" borderId="28" xfId="0" applyFont="1" applyFill="1" applyBorder="1" applyAlignment="1">
      <alignment horizontal="center" vertical="center" wrapText="1"/>
    </xf>
    <xf numFmtId="0" fontId="18" fillId="34" borderId="24" xfId="0" applyFont="1" applyFill="1" applyBorder="1" applyAlignment="1">
      <alignment horizontal="center" vertical="center" wrapText="1"/>
    </xf>
    <xf numFmtId="0" fontId="18" fillId="34" borderId="25" xfId="0" applyFont="1" applyFill="1" applyBorder="1" applyAlignment="1">
      <alignment horizontal="center" vertical="center" wrapText="1"/>
    </xf>
    <xf numFmtId="0" fontId="19" fillId="34" borderId="11" xfId="0" applyFont="1" applyFill="1" applyBorder="1"/>
    <xf numFmtId="0" fontId="19" fillId="34" borderId="12" xfId="0" applyFont="1" applyFill="1" applyBorder="1"/>
    <xf numFmtId="0" fontId="19" fillId="34" borderId="10" xfId="0" applyFont="1" applyFill="1" applyBorder="1"/>
    <xf numFmtId="0" fontId="19" fillId="34" borderId="0" xfId="0" applyFont="1" applyFill="1" applyBorder="1"/>
    <xf numFmtId="0" fontId="19" fillId="34" borderId="13" xfId="0" applyFont="1" applyFill="1" applyBorder="1"/>
    <xf numFmtId="0" fontId="19" fillId="34" borderId="14" xfId="0" applyFont="1" applyFill="1" applyBorder="1"/>
    <xf numFmtId="0" fontId="18" fillId="35" borderId="11" xfId="0" applyFont="1" applyFill="1" applyBorder="1" applyAlignment="1">
      <alignment horizontal="center" vertical="center" wrapText="1"/>
    </xf>
    <xf numFmtId="0" fontId="18" fillId="35" borderId="12" xfId="0" applyFont="1" applyFill="1" applyBorder="1" applyAlignment="1">
      <alignment horizontal="center" vertical="center" wrapText="1"/>
    </xf>
    <xf numFmtId="0" fontId="18" fillId="35" borderId="18" xfId="0" applyFont="1" applyFill="1" applyBorder="1" applyAlignment="1">
      <alignment horizontal="center" vertical="center" wrapText="1"/>
    </xf>
    <xf numFmtId="0" fontId="18" fillId="35" borderId="21" xfId="0" applyFont="1" applyFill="1" applyBorder="1" applyAlignment="1">
      <alignment horizontal="center" vertical="center" wrapText="1"/>
    </xf>
    <xf numFmtId="0" fontId="18" fillId="35" borderId="29" xfId="0" applyFont="1" applyFill="1" applyBorder="1" applyAlignment="1">
      <alignment horizontal="center" vertical="center" wrapText="1"/>
    </xf>
    <xf numFmtId="0" fontId="19" fillId="36" borderId="11" xfId="0" applyFont="1" applyFill="1" applyBorder="1"/>
    <xf numFmtId="0" fontId="19" fillId="36" borderId="12" xfId="0" applyFont="1" applyFill="1" applyBorder="1"/>
    <xf numFmtId="2" fontId="0" fillId="0" borderId="29" xfId="1" applyNumberFormat="1" applyFont="1" applyBorder="1" applyAlignment="1">
      <alignment horizontal="center"/>
    </xf>
    <xf numFmtId="0" fontId="19" fillId="36" borderId="10" xfId="0" applyFont="1" applyFill="1" applyBorder="1"/>
    <xf numFmtId="0" fontId="19" fillId="36" borderId="0" xfId="0" applyFont="1" applyFill="1"/>
    <xf numFmtId="2" fontId="0" fillId="0" borderId="0" xfId="1" applyNumberFormat="1" applyFont="1" applyAlignment="1">
      <alignment horizontal="center"/>
    </xf>
    <xf numFmtId="2" fontId="0" fillId="0" borderId="30" xfId="1" applyNumberFormat="1" applyFont="1" applyBorder="1" applyAlignment="1">
      <alignment horizontal="center"/>
    </xf>
    <xf numFmtId="43" fontId="0" fillId="0" borderId="0" xfId="1" applyFont="1"/>
    <xf numFmtId="43" fontId="0" fillId="0" borderId="30" xfId="1" applyFont="1" applyBorder="1"/>
    <xf numFmtId="0" fontId="19" fillId="36" borderId="13" xfId="0" applyFont="1" applyFill="1" applyBorder="1"/>
    <xf numFmtId="0" fontId="19" fillId="36" borderId="14" xfId="0" applyFont="1" applyFill="1" applyBorder="1"/>
    <xf numFmtId="43" fontId="0" fillId="0" borderId="31" xfId="1" applyFont="1" applyBorder="1"/>
    <xf numFmtId="0" fontId="0" fillId="0" borderId="0" xfId="0" applyFill="1"/>
    <xf numFmtId="43" fontId="0" fillId="0" borderId="0" xfId="0" applyNumberFormat="1"/>
    <xf numFmtId="0" fontId="0" fillId="0" borderId="0" xfId="0" applyAlignment="1">
      <alignment wrapText="1"/>
    </xf>
    <xf numFmtId="2" fontId="0" fillId="38" borderId="0" xfId="0" applyNumberFormat="1" applyFill="1"/>
    <xf numFmtId="0" fontId="0" fillId="39" borderId="0" xfId="0" applyFill="1"/>
    <xf numFmtId="0" fontId="0" fillId="37" borderId="0" xfId="0" applyFill="1" applyAlignment="1">
      <alignment horizontal="center"/>
    </xf>
    <xf numFmtId="0" fontId="0" fillId="40" borderId="0" xfId="0" applyFill="1" applyAlignment="1">
      <alignment horizontal="center"/>
    </xf>
    <xf numFmtId="0" fontId="0" fillId="41" borderId="0" xfId="0" applyFill="1" applyAlignment="1">
      <alignment horizontal="center"/>
    </xf>
    <xf numFmtId="0" fontId="0" fillId="42" borderId="0" xfId="0" applyFill="1"/>
    <xf numFmtId="0" fontId="0" fillId="0" borderId="0" xfId="0" applyAlignment="1">
      <alignment horizontal="center"/>
    </xf>
    <xf numFmtId="0" fontId="24" fillId="0" borderId="0" xfId="0" applyFont="1"/>
    <xf numFmtId="14" fontId="0" fillId="0" borderId="0" xfId="0" applyNumberFormat="1" applyAlignment="1">
      <alignment horizontal="center"/>
    </xf>
    <xf numFmtId="8" fontId="0" fillId="0" borderId="0" xfId="0" applyNumberFormat="1" applyAlignment="1">
      <alignment horizontal="center"/>
    </xf>
    <xf numFmtId="2" fontId="0" fillId="0" borderId="0" xfId="0" applyNumberForma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3" fillId="0" borderId="32" xfId="0" applyFont="1" applyBorder="1" applyAlignment="1" applyProtection="1">
      <alignment horizontal="center" vertical="center"/>
      <protection locked="0"/>
    </xf>
    <xf numFmtId="0" fontId="23" fillId="0" borderId="33" xfId="0" applyFont="1" applyBorder="1" applyAlignment="1" applyProtection="1">
      <alignment horizontal="center" vertical="center"/>
      <protection locked="0"/>
    </xf>
    <xf numFmtId="0" fontId="23" fillId="0" borderId="34" xfId="0" applyFont="1" applyBorder="1" applyAlignment="1" applyProtection="1">
      <alignment horizontal="center" vertical="center"/>
      <protection locked="0"/>
    </xf>
    <xf numFmtId="0" fontId="23" fillId="0" borderId="35" xfId="0" applyFont="1" applyBorder="1" applyAlignment="1" applyProtection="1">
      <alignment horizontal="center" vertical="center"/>
      <protection locked="0"/>
    </xf>
    <xf numFmtId="0" fontId="23" fillId="0" borderId="0" xfId="0" applyFont="1" applyBorder="1" applyAlignment="1" applyProtection="1">
      <alignment horizontal="center" vertical="center"/>
      <protection locked="0"/>
    </xf>
    <xf numFmtId="0" fontId="23" fillId="0" borderId="36" xfId="0" applyFont="1" applyBorder="1" applyAlignment="1" applyProtection="1">
      <alignment horizontal="center" vertical="center"/>
      <protection locked="0"/>
    </xf>
    <xf numFmtId="0" fontId="23" fillId="0" borderId="37" xfId="0" applyFont="1" applyBorder="1" applyAlignment="1" applyProtection="1">
      <alignment horizontal="center" vertical="center"/>
      <protection locked="0"/>
    </xf>
    <xf numFmtId="0" fontId="23" fillId="0" borderId="38" xfId="0" applyFont="1" applyBorder="1" applyAlignment="1" applyProtection="1">
      <alignment horizontal="center" vertical="center"/>
      <protection locked="0"/>
    </xf>
    <xf numFmtId="0" fontId="23" fillId="0" borderId="39" xfId="0" applyFont="1" applyBorder="1" applyAlignment="1" applyProtection="1">
      <alignment horizontal="center" vertical="center"/>
      <protection locked="0"/>
    </xf>
    <xf numFmtId="0" fontId="23" fillId="0" borderId="40" xfId="0" applyFont="1" applyBorder="1" applyAlignment="1" applyProtection="1">
      <alignment horizontal="center" vertical="center"/>
      <protection locked="0"/>
    </xf>
    <xf numFmtId="0" fontId="23" fillId="0" borderId="41" xfId="0" applyFont="1" applyBorder="1" applyAlignment="1" applyProtection="1">
      <alignment horizontal="center" vertical="center"/>
      <protection locked="0"/>
    </xf>
    <xf numFmtId="0" fontId="23" fillId="0" borderId="42" xfId="0" applyFont="1" applyBorder="1" applyAlignment="1" applyProtection="1">
      <alignment horizontal="center" vertical="center"/>
      <protection locked="0"/>
    </xf>
    <xf numFmtId="0" fontId="23" fillId="0" borderId="43" xfId="0" applyFont="1" applyBorder="1" applyAlignment="1" applyProtection="1">
      <alignment horizontal="center" vertical="center"/>
      <protection locked="0"/>
    </xf>
    <xf numFmtId="0" fontId="23" fillId="0" borderId="44" xfId="0" applyFont="1" applyBorder="1" applyAlignment="1" applyProtection="1">
      <alignment horizontal="center" vertical="center"/>
      <protection locked="0"/>
    </xf>
    <xf numFmtId="0" fontId="23" fillId="0" borderId="45" xfId="0" applyFont="1" applyBorder="1" applyAlignment="1" applyProtection="1">
      <alignment horizontal="center" vertical="center"/>
      <protection locked="0"/>
    </xf>
    <xf numFmtId="0" fontId="23" fillId="0" borderId="46" xfId="0" applyFont="1" applyBorder="1" applyAlignment="1" applyProtection="1">
      <alignment horizontal="center" vertical="center"/>
      <protection locked="0"/>
    </xf>
    <xf numFmtId="0" fontId="23" fillId="0" borderId="47" xfId="0" applyFont="1" applyBorder="1" applyAlignment="1" applyProtection="1">
      <alignment horizontal="center" vertical="center"/>
      <protection locked="0"/>
    </xf>
    <xf numFmtId="0" fontId="23" fillId="0" borderId="48" xfId="0" applyFont="1" applyBorder="1" applyAlignment="1" applyProtection="1">
      <alignment horizontal="center" vertical="center"/>
      <protection locked="0"/>
    </xf>
    <xf numFmtId="0" fontId="23" fillId="0" borderId="49" xfId="0" applyFont="1" applyBorder="1" applyAlignment="1" applyProtection="1">
      <alignment horizontal="center" vertical="center"/>
      <protection locked="0"/>
    </xf>
    <xf numFmtId="0" fontId="23" fillId="0" borderId="50" xfId="0" applyFont="1" applyBorder="1" applyAlignment="1" applyProtection="1">
      <alignment horizontal="center" vertical="center"/>
      <protection locked="0"/>
    </xf>
    <xf numFmtId="0" fontId="23" fillId="0" borderId="51" xfId="0" applyFont="1" applyBorder="1" applyAlignment="1" applyProtection="1">
      <alignment horizontal="center" vertical="center"/>
      <protection locked="0"/>
    </xf>
    <xf numFmtId="0" fontId="23" fillId="0" borderId="52" xfId="0" applyFont="1" applyBorder="1" applyAlignment="1" applyProtection="1">
      <alignment horizontal="center" vertical="center"/>
      <protection locked="0"/>
    </xf>
    <xf numFmtId="0" fontId="23" fillId="0" borderId="53" xfId="0" applyFont="1" applyBorder="1" applyAlignment="1" applyProtection="1">
      <alignment horizontal="center" vertical="center"/>
      <protection locked="0"/>
    </xf>
    <xf numFmtId="0" fontId="23" fillId="0" borderId="54" xfId="0" applyFont="1" applyBorder="1" applyAlignment="1" applyProtection="1">
      <alignment horizontal="center" vertical="center"/>
      <protection locked="0"/>
    </xf>
    <xf numFmtId="0" fontId="23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00FF99"/>
      <color rgb="FF81FF96"/>
      <color rgb="FF4603BF"/>
      <color rgb="FF86EC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216168</xdr:colOff>
      <xdr:row>7</xdr:row>
      <xdr:rowOff>38100</xdr:rowOff>
    </xdr:from>
    <xdr:to>
      <xdr:col>12</xdr:col>
      <xdr:colOff>692418</xdr:colOff>
      <xdr:row>9</xdr:row>
      <xdr:rowOff>133350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60168" y="1371600"/>
          <a:ext cx="476250" cy="476250"/>
        </a:xfrm>
        <a:prstGeom prst="rect">
          <a:avLst/>
        </a:prstGeom>
      </xdr:spPr>
    </xdr:pic>
    <xdr:clientData/>
  </xdr:twoCellAnchor>
  <xdr:twoCellAnchor>
    <xdr:from>
      <xdr:col>12</xdr:col>
      <xdr:colOff>197643</xdr:colOff>
      <xdr:row>15</xdr:row>
      <xdr:rowOff>10050</xdr:rowOff>
    </xdr:from>
    <xdr:to>
      <xdr:col>12</xdr:col>
      <xdr:colOff>672843</xdr:colOff>
      <xdr:row>17</xdr:row>
      <xdr:rowOff>104250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41643" y="2867550"/>
          <a:ext cx="475200" cy="475200"/>
        </a:xfrm>
        <a:prstGeom prst="rect">
          <a:avLst/>
        </a:prstGeom>
      </xdr:spPr>
    </xdr:pic>
    <xdr:clientData/>
  </xdr:twoCellAnchor>
  <xdr:twoCellAnchor>
    <xdr:from>
      <xdr:col>12</xdr:col>
      <xdr:colOff>216693</xdr:colOff>
      <xdr:row>23</xdr:row>
      <xdr:rowOff>525</xdr:rowOff>
    </xdr:from>
    <xdr:to>
      <xdr:col>12</xdr:col>
      <xdr:colOff>691893</xdr:colOff>
      <xdr:row>25</xdr:row>
      <xdr:rowOff>94725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60693" y="4382025"/>
          <a:ext cx="475200" cy="475200"/>
        </a:xfrm>
        <a:prstGeom prst="rect">
          <a:avLst/>
        </a:prstGeom>
      </xdr:spPr>
    </xdr:pic>
    <xdr:clientData/>
  </xdr:twoCellAnchor>
  <xdr:twoCellAnchor>
    <xdr:from>
      <xdr:col>1</xdr:col>
      <xdr:colOff>219075</xdr:colOff>
      <xdr:row>7</xdr:row>
      <xdr:rowOff>52388</xdr:rowOff>
    </xdr:from>
    <xdr:to>
      <xdr:col>6</xdr:col>
      <xdr:colOff>0</xdr:colOff>
      <xdr:row>9</xdr:row>
      <xdr:rowOff>100013</xdr:rowOff>
    </xdr:to>
    <xdr:sp macro="" textlink="">
      <xdr:nvSpPr>
        <xdr:cNvPr id="11" name="Rectangle 10"/>
        <xdr:cNvSpPr/>
      </xdr:nvSpPr>
      <xdr:spPr>
        <a:xfrm>
          <a:off x="981075" y="1766888"/>
          <a:ext cx="3590925" cy="428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1600" b="0" u="sng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Indiquez le poids</a:t>
          </a:r>
        </a:p>
      </xdr:txBody>
    </xdr:sp>
    <xdr:clientData/>
  </xdr:twoCellAnchor>
  <xdr:twoCellAnchor>
    <xdr:from>
      <xdr:col>1</xdr:col>
      <xdr:colOff>219075</xdr:colOff>
      <xdr:row>15</xdr:row>
      <xdr:rowOff>23813</xdr:rowOff>
    </xdr:from>
    <xdr:to>
      <xdr:col>6</xdr:col>
      <xdr:colOff>0</xdr:colOff>
      <xdr:row>17</xdr:row>
      <xdr:rowOff>71438</xdr:rowOff>
    </xdr:to>
    <xdr:sp macro="" textlink="">
      <xdr:nvSpPr>
        <xdr:cNvPr id="15" name="Rectangle 14"/>
        <xdr:cNvSpPr/>
      </xdr:nvSpPr>
      <xdr:spPr>
        <a:xfrm>
          <a:off x="981075" y="3262313"/>
          <a:ext cx="3590925" cy="428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1600" b="0" u="sng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Indiquez le département</a:t>
          </a:r>
        </a:p>
      </xdr:txBody>
    </xdr:sp>
    <xdr:clientData/>
  </xdr:twoCellAnchor>
  <xdr:twoCellAnchor>
    <xdr:from>
      <xdr:col>0</xdr:col>
      <xdr:colOff>476250</xdr:colOff>
      <xdr:row>22</xdr:row>
      <xdr:rowOff>185738</xdr:rowOff>
    </xdr:from>
    <xdr:to>
      <xdr:col>6</xdr:col>
      <xdr:colOff>0</xdr:colOff>
      <xdr:row>25</xdr:row>
      <xdr:rowOff>42863</xdr:rowOff>
    </xdr:to>
    <xdr:sp macro="" textlink="">
      <xdr:nvSpPr>
        <xdr:cNvPr id="16" name="Rectangle 15"/>
        <xdr:cNvSpPr/>
      </xdr:nvSpPr>
      <xdr:spPr>
        <a:xfrm>
          <a:off x="476250" y="4376738"/>
          <a:ext cx="4095750" cy="428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1600" b="0" u="sng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Indiquez le nombre de palettes</a:t>
          </a:r>
        </a:p>
      </xdr:txBody>
    </xdr:sp>
    <xdr:clientData/>
  </xdr:twoCellAnchor>
  <xdr:twoCellAnchor>
    <xdr:from>
      <xdr:col>8</xdr:col>
      <xdr:colOff>695325</xdr:colOff>
      <xdr:row>8</xdr:row>
      <xdr:rowOff>142875</xdr:rowOff>
    </xdr:from>
    <xdr:to>
      <xdr:col>10</xdr:col>
      <xdr:colOff>123825</xdr:colOff>
      <xdr:row>8</xdr:row>
      <xdr:rowOff>142875</xdr:rowOff>
    </xdr:to>
    <xdr:cxnSp macro="">
      <xdr:nvCxnSpPr>
        <xdr:cNvPr id="19" name="Connecteur droit 18"/>
        <xdr:cNvCxnSpPr/>
      </xdr:nvCxnSpPr>
      <xdr:spPr>
        <a:xfrm>
          <a:off x="6791325" y="166687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676275</xdr:colOff>
      <xdr:row>17</xdr:row>
      <xdr:rowOff>114300</xdr:rowOff>
    </xdr:from>
    <xdr:to>
      <xdr:col>10</xdr:col>
      <xdr:colOff>104775</xdr:colOff>
      <xdr:row>17</xdr:row>
      <xdr:rowOff>114300</xdr:rowOff>
    </xdr:to>
    <xdr:cxnSp macro="">
      <xdr:nvCxnSpPr>
        <xdr:cNvPr id="20" name="Connecteur droit 19"/>
        <xdr:cNvCxnSpPr/>
      </xdr:nvCxnSpPr>
      <xdr:spPr>
        <a:xfrm>
          <a:off x="6772275" y="335280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647700</xdr:colOff>
      <xdr:row>25</xdr:row>
      <xdr:rowOff>104775</xdr:rowOff>
    </xdr:from>
    <xdr:to>
      <xdr:col>10</xdr:col>
      <xdr:colOff>76200</xdr:colOff>
      <xdr:row>25</xdr:row>
      <xdr:rowOff>104775</xdr:rowOff>
    </xdr:to>
    <xdr:cxnSp macro="">
      <xdr:nvCxnSpPr>
        <xdr:cNvPr id="21" name="Connecteur droit 20"/>
        <xdr:cNvCxnSpPr/>
      </xdr:nvCxnSpPr>
      <xdr:spPr>
        <a:xfrm>
          <a:off x="6743700" y="486727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295276</xdr:colOff>
      <xdr:row>3</xdr:row>
      <xdr:rowOff>66676</xdr:rowOff>
    </xdr:from>
    <xdr:to>
      <xdr:col>2</xdr:col>
      <xdr:colOff>123826</xdr:colOff>
      <xdr:row>6</xdr:row>
      <xdr:rowOff>85726</xdr:rowOff>
    </xdr:to>
    <xdr:pic macro="[0]!Vider"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6" y="638176"/>
          <a:ext cx="590550" cy="59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noFill/>
        </a:ln>
      </a:spPr>
      <a:bodyPr vertOverflow="clip" horzOverflow="clip" wrap="square" rtlCol="0" anchor="ctr"/>
      <a:lstStyle>
        <a:defPPr algn="ctr">
          <a:defRPr sz="2400">
            <a:latin typeface="Arial Black" panose="020B0A04020102020204" pitchFamily="34" charset="0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V36"/>
  <sheetViews>
    <sheetView showGridLines="0" workbookViewId="0">
      <selection activeCell="H6" sqref="H6:L10"/>
    </sheetView>
  </sheetViews>
  <sheetFormatPr baseColWidth="10" defaultRowHeight="15" x14ac:dyDescent="0.25"/>
  <sheetData>
    <row r="4" spans="2:22" x14ac:dyDescent="0.25"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</row>
    <row r="5" spans="2:22" ht="15" customHeight="1" thickBot="1" x14ac:dyDescent="0.3"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</row>
    <row r="6" spans="2:22" ht="15" customHeight="1" thickTop="1" x14ac:dyDescent="0.25">
      <c r="B6" s="57"/>
      <c r="C6" s="57"/>
      <c r="D6" s="57"/>
      <c r="E6" s="57"/>
      <c r="F6" s="57"/>
      <c r="G6" s="57"/>
      <c r="H6" s="66">
        <v>340</v>
      </c>
      <c r="I6" s="67"/>
      <c r="J6" s="67"/>
      <c r="K6" s="67"/>
      <c r="L6" s="68"/>
      <c r="M6" s="57"/>
    </row>
    <row r="7" spans="2:22" ht="15" customHeight="1" x14ac:dyDescent="0.25">
      <c r="B7" s="57"/>
      <c r="C7" s="57"/>
      <c r="D7" s="57"/>
      <c r="E7" s="57"/>
      <c r="F7" s="57"/>
      <c r="G7" s="57"/>
      <c r="H7" s="69"/>
      <c r="I7" s="70"/>
      <c r="J7" s="70"/>
      <c r="K7" s="70"/>
      <c r="L7" s="71"/>
      <c r="M7" s="57"/>
    </row>
    <row r="8" spans="2:22" ht="15" customHeight="1" x14ac:dyDescent="0.25">
      <c r="B8" s="57"/>
      <c r="C8" s="57"/>
      <c r="D8" s="57"/>
      <c r="E8" s="57"/>
      <c r="F8" s="57"/>
      <c r="G8" s="57"/>
      <c r="H8" s="69"/>
      <c r="I8" s="70"/>
      <c r="J8" s="70"/>
      <c r="K8" s="70"/>
      <c r="L8" s="71"/>
      <c r="M8" s="57"/>
    </row>
    <row r="9" spans="2:22" ht="15" customHeight="1" x14ac:dyDescent="0.25">
      <c r="B9" s="57"/>
      <c r="C9" s="57"/>
      <c r="D9" s="57"/>
      <c r="E9" s="57"/>
      <c r="F9" s="57"/>
      <c r="G9" s="57"/>
      <c r="H9" s="69"/>
      <c r="I9" s="70"/>
      <c r="J9" s="70"/>
      <c r="K9" s="70"/>
      <c r="L9" s="71"/>
      <c r="M9" s="57"/>
    </row>
    <row r="10" spans="2:22" ht="15" customHeight="1" thickBot="1" x14ac:dyDescent="0.3">
      <c r="B10" s="57"/>
      <c r="C10" s="57"/>
      <c r="D10" s="57"/>
      <c r="E10" s="57"/>
      <c r="F10" s="57"/>
      <c r="G10" s="57"/>
      <c r="H10" s="72"/>
      <c r="I10" s="73"/>
      <c r="J10" s="73"/>
      <c r="K10" s="73"/>
      <c r="L10" s="74"/>
      <c r="M10" s="57"/>
      <c r="P10" s="65" t="str">
        <f ca="1">calculs!G12</f>
        <v>FR PALLET</v>
      </c>
      <c r="Q10" s="65"/>
      <c r="R10" s="65"/>
      <c r="S10" s="65"/>
      <c r="T10" s="65"/>
      <c r="U10" s="65"/>
      <c r="V10" s="65"/>
    </row>
    <row r="11" spans="2:22" ht="15" customHeight="1" thickTop="1" x14ac:dyDescent="0.25"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P11" s="65"/>
      <c r="Q11" s="65"/>
      <c r="R11" s="65"/>
      <c r="S11" s="65"/>
      <c r="T11" s="65"/>
      <c r="U11" s="65"/>
      <c r="V11" s="65"/>
    </row>
    <row r="12" spans="2:22" ht="15" customHeight="1" x14ac:dyDescent="0.25"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P12" s="65"/>
      <c r="Q12" s="65"/>
      <c r="R12" s="65"/>
      <c r="S12" s="65"/>
      <c r="T12" s="65"/>
      <c r="U12" s="65"/>
      <c r="V12" s="65"/>
    </row>
    <row r="13" spans="2:22" ht="15" customHeight="1" x14ac:dyDescent="0.25"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P13" s="65"/>
      <c r="Q13" s="65"/>
      <c r="R13" s="65"/>
      <c r="S13" s="65"/>
      <c r="T13" s="65"/>
      <c r="U13" s="65"/>
      <c r="V13" s="65"/>
    </row>
    <row r="14" spans="2:22" ht="15" customHeight="1" thickBot="1" x14ac:dyDescent="0.3"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P14" s="65"/>
      <c r="Q14" s="65"/>
      <c r="R14" s="65"/>
      <c r="S14" s="65"/>
      <c r="T14" s="65"/>
      <c r="U14" s="65"/>
      <c r="V14" s="65"/>
    </row>
    <row r="15" spans="2:22" ht="15" customHeight="1" thickTop="1" x14ac:dyDescent="0.25">
      <c r="B15" s="57"/>
      <c r="C15" s="57"/>
      <c r="D15" s="57"/>
      <c r="E15" s="57"/>
      <c r="F15" s="57"/>
      <c r="G15" s="57"/>
      <c r="H15" s="75">
        <v>77</v>
      </c>
      <c r="I15" s="76"/>
      <c r="J15" s="76"/>
      <c r="K15" s="76"/>
      <c r="L15" s="77"/>
      <c r="M15" s="57"/>
      <c r="P15" s="65"/>
      <c r="Q15" s="65"/>
      <c r="R15" s="65"/>
      <c r="S15" s="65"/>
      <c r="T15" s="65"/>
      <c r="U15" s="65"/>
      <c r="V15" s="65"/>
    </row>
    <row r="16" spans="2:22" ht="15" customHeight="1" x14ac:dyDescent="0.25">
      <c r="B16" s="57"/>
      <c r="C16" s="57"/>
      <c r="D16" s="57"/>
      <c r="E16" s="57"/>
      <c r="F16" s="57"/>
      <c r="G16" s="57"/>
      <c r="H16" s="78"/>
      <c r="I16" s="70"/>
      <c r="J16" s="70"/>
      <c r="K16" s="70"/>
      <c r="L16" s="79"/>
      <c r="M16" s="57"/>
      <c r="P16" s="65"/>
      <c r="Q16" s="65"/>
      <c r="R16" s="65"/>
      <c r="S16" s="65"/>
      <c r="T16" s="65"/>
      <c r="U16" s="65"/>
      <c r="V16" s="65"/>
    </row>
    <row r="17" spans="2:22" ht="15" customHeight="1" x14ac:dyDescent="0.25">
      <c r="B17" s="57"/>
      <c r="C17" s="57"/>
      <c r="D17" s="57"/>
      <c r="E17" s="57"/>
      <c r="F17" s="57"/>
      <c r="G17" s="57"/>
      <c r="H17" s="78"/>
      <c r="I17" s="70"/>
      <c r="J17" s="70"/>
      <c r="K17" s="70"/>
      <c r="L17" s="79"/>
      <c r="M17" s="57"/>
      <c r="P17" s="65"/>
      <c r="Q17" s="65"/>
      <c r="R17" s="65"/>
      <c r="S17" s="65"/>
      <c r="T17" s="65"/>
      <c r="U17" s="65"/>
      <c r="V17" s="65"/>
    </row>
    <row r="18" spans="2:22" ht="15" customHeight="1" x14ac:dyDescent="0.25">
      <c r="B18" s="57"/>
      <c r="C18" s="57"/>
      <c r="D18" s="57"/>
      <c r="E18" s="57"/>
      <c r="F18" s="57"/>
      <c r="G18" s="57"/>
      <c r="H18" s="78"/>
      <c r="I18" s="70"/>
      <c r="J18" s="70"/>
      <c r="K18" s="70"/>
      <c r="L18" s="79"/>
      <c r="M18" s="57"/>
      <c r="P18" s="65"/>
      <c r="Q18" s="65"/>
      <c r="R18" s="65"/>
      <c r="S18" s="65"/>
      <c r="T18" s="65"/>
      <c r="U18" s="65"/>
      <c r="V18" s="65"/>
    </row>
    <row r="19" spans="2:22" ht="15" customHeight="1" thickBot="1" x14ac:dyDescent="0.3">
      <c r="B19" s="57"/>
      <c r="C19" s="57"/>
      <c r="D19" s="57"/>
      <c r="E19" s="57"/>
      <c r="F19" s="57"/>
      <c r="G19" s="57"/>
      <c r="H19" s="80"/>
      <c r="I19" s="81"/>
      <c r="J19" s="81"/>
      <c r="K19" s="81"/>
      <c r="L19" s="82"/>
      <c r="M19" s="57"/>
      <c r="P19" s="65"/>
      <c r="Q19" s="65"/>
      <c r="R19" s="65"/>
      <c r="S19" s="65"/>
      <c r="T19" s="65"/>
      <c r="U19" s="65"/>
      <c r="V19" s="65"/>
    </row>
    <row r="20" spans="2:22" ht="15" customHeight="1" thickTop="1" x14ac:dyDescent="0.25"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P20" s="65"/>
      <c r="Q20" s="65"/>
      <c r="R20" s="65"/>
      <c r="S20" s="65"/>
      <c r="T20" s="65"/>
      <c r="U20" s="65"/>
      <c r="V20" s="65"/>
    </row>
    <row r="21" spans="2:22" ht="15" customHeight="1" x14ac:dyDescent="0.25"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P21" s="65"/>
      <c r="Q21" s="65"/>
      <c r="R21" s="65"/>
      <c r="S21" s="65"/>
      <c r="T21" s="65"/>
      <c r="U21" s="65"/>
      <c r="V21" s="65"/>
    </row>
    <row r="22" spans="2:22" ht="15" customHeight="1" thickBot="1" x14ac:dyDescent="0.3"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</row>
    <row r="23" spans="2:22" ht="15" customHeight="1" thickTop="1" x14ac:dyDescent="0.25">
      <c r="B23" s="57"/>
      <c r="C23" s="57"/>
      <c r="D23" s="57"/>
      <c r="E23" s="57"/>
      <c r="F23" s="57"/>
      <c r="G23" s="57"/>
      <c r="H23" s="83">
        <v>1</v>
      </c>
      <c r="I23" s="84"/>
      <c r="J23" s="84"/>
      <c r="K23" s="84"/>
      <c r="L23" s="85"/>
      <c r="M23" s="57"/>
    </row>
    <row r="24" spans="2:22" ht="15" customHeight="1" x14ac:dyDescent="0.25">
      <c r="B24" s="57"/>
      <c r="C24" s="57"/>
      <c r="D24" s="57"/>
      <c r="E24" s="57"/>
      <c r="F24" s="57"/>
      <c r="G24" s="57"/>
      <c r="H24" s="86"/>
      <c r="I24" s="70"/>
      <c r="J24" s="70"/>
      <c r="K24" s="70"/>
      <c r="L24" s="87"/>
      <c r="M24" s="57"/>
    </row>
    <row r="25" spans="2:22" ht="15" customHeight="1" x14ac:dyDescent="0.25">
      <c r="B25" s="57"/>
      <c r="C25" s="57"/>
      <c r="D25" s="57"/>
      <c r="E25" s="57"/>
      <c r="F25" s="57"/>
      <c r="G25" s="57"/>
      <c r="H25" s="86"/>
      <c r="I25" s="70"/>
      <c r="J25" s="70"/>
      <c r="K25" s="70"/>
      <c r="L25" s="87"/>
      <c r="M25" s="57"/>
    </row>
    <row r="26" spans="2:22" ht="15" customHeight="1" x14ac:dyDescent="0.25">
      <c r="B26" s="57"/>
      <c r="C26" s="57"/>
      <c r="D26" s="57"/>
      <c r="E26" s="57"/>
      <c r="F26" s="57"/>
      <c r="G26" s="57"/>
      <c r="H26" s="86"/>
      <c r="I26" s="70"/>
      <c r="J26" s="70"/>
      <c r="K26" s="70"/>
      <c r="L26" s="87"/>
      <c r="M26" s="57"/>
    </row>
    <row r="27" spans="2:22" ht="15" customHeight="1" thickBot="1" x14ac:dyDescent="0.3">
      <c r="B27" s="57"/>
      <c r="C27" s="57"/>
      <c r="D27" s="57"/>
      <c r="E27" s="57"/>
      <c r="F27" s="57"/>
      <c r="G27" s="57"/>
      <c r="H27" s="88"/>
      <c r="I27" s="89"/>
      <c r="J27" s="89"/>
      <c r="K27" s="89"/>
      <c r="L27" s="90"/>
      <c r="M27" s="57"/>
    </row>
    <row r="28" spans="2:22" ht="15.75" thickTop="1" x14ac:dyDescent="0.25"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</row>
    <row r="32" spans="2:22" ht="18.75" x14ac:dyDescent="0.3">
      <c r="E32" s="59" t="s">
        <v>123</v>
      </c>
      <c r="N32" s="12"/>
      <c r="O32" s="12"/>
    </row>
    <row r="36" spans="7:12" x14ac:dyDescent="0.25">
      <c r="G36" s="63"/>
      <c r="H36" s="64"/>
      <c r="I36" s="64"/>
      <c r="J36" s="64"/>
      <c r="K36" s="64"/>
      <c r="L36" s="64"/>
    </row>
  </sheetData>
  <sheetProtection sheet="1" scenarios="1" selectLockedCells="1"/>
  <mergeCells count="5">
    <mergeCell ref="G36:L36"/>
    <mergeCell ref="P10:V21"/>
    <mergeCell ref="H6:L10"/>
    <mergeCell ref="H15:L19"/>
    <mergeCell ref="H23:L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H15" sqref="H15"/>
    </sheetView>
  </sheetViews>
  <sheetFormatPr baseColWidth="10" defaultRowHeight="15" x14ac:dyDescent="0.25"/>
  <cols>
    <col min="1" max="2" width="11.42578125" style="58"/>
    <col min="3" max="3" width="15" style="58" customWidth="1"/>
    <col min="4" max="4" width="12.5703125" style="58" customWidth="1"/>
    <col min="5" max="5" width="22.7109375" style="58" customWidth="1"/>
    <col min="6" max="6" width="27" style="58" customWidth="1"/>
    <col min="7" max="8" width="11.42578125" style="58"/>
    <col min="9" max="9" width="13.28515625" style="58" bestFit="1" customWidth="1"/>
  </cols>
  <sheetData>
    <row r="1" spans="1:9" x14ac:dyDescent="0.25">
      <c r="A1" s="58" t="s">
        <v>124</v>
      </c>
      <c r="B1" s="58" t="s">
        <v>125</v>
      </c>
      <c r="C1" s="58" t="s">
        <v>126</v>
      </c>
      <c r="D1" s="58" t="s">
        <v>127</v>
      </c>
      <c r="E1" s="58" t="s">
        <v>131</v>
      </c>
      <c r="F1" s="58" t="s">
        <v>132</v>
      </c>
      <c r="G1" s="58" t="s">
        <v>133</v>
      </c>
      <c r="H1" s="58" t="s">
        <v>134</v>
      </c>
      <c r="I1" s="58" t="s">
        <v>136</v>
      </c>
    </row>
    <row r="2" spans="1:9" x14ac:dyDescent="0.25">
      <c r="A2" s="60">
        <v>43710</v>
      </c>
      <c r="B2" s="58">
        <v>340</v>
      </c>
      <c r="C2" s="58">
        <v>77</v>
      </c>
      <c r="D2" s="58">
        <v>1</v>
      </c>
      <c r="E2" s="58" t="s">
        <v>128</v>
      </c>
      <c r="F2" s="58" t="s">
        <v>129</v>
      </c>
      <c r="G2" s="61">
        <v>57.15</v>
      </c>
      <c r="H2" s="61">
        <v>92.79</v>
      </c>
      <c r="I2" s="61">
        <f>H2-G2</f>
        <v>35.640000000000008</v>
      </c>
    </row>
    <row r="3" spans="1:9" x14ac:dyDescent="0.25">
      <c r="A3" s="60">
        <v>43710</v>
      </c>
      <c r="B3" s="58">
        <v>265</v>
      </c>
      <c r="C3" s="58">
        <v>80</v>
      </c>
      <c r="D3" s="58">
        <v>1</v>
      </c>
      <c r="E3" s="58" t="s">
        <v>129</v>
      </c>
      <c r="F3" s="58" t="s">
        <v>129</v>
      </c>
      <c r="G3" s="61">
        <v>26.26</v>
      </c>
      <c r="H3" s="61">
        <v>26.26</v>
      </c>
      <c r="I3" s="61">
        <f>H3-G3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2:R74"/>
  <sheetViews>
    <sheetView topLeftCell="D1" workbookViewId="0">
      <selection activeCell="L17" sqref="L17"/>
    </sheetView>
  </sheetViews>
  <sheetFormatPr baseColWidth="10" defaultRowHeight="15" x14ac:dyDescent="0.25"/>
  <cols>
    <col min="13" max="13" width="12" bestFit="1" customWidth="1"/>
  </cols>
  <sheetData>
    <row r="2" spans="5:16" x14ac:dyDescent="0.25">
      <c r="E2" s="91" t="s">
        <v>130</v>
      </c>
      <c r="F2" s="91"/>
      <c r="G2" s="91"/>
      <c r="H2" s="91"/>
      <c r="I2" s="91"/>
      <c r="J2" s="91"/>
      <c r="M2" s="91" t="s">
        <v>135</v>
      </c>
      <c r="N2" s="91"/>
      <c r="O2" s="91"/>
      <c r="P2" s="91"/>
    </row>
    <row r="3" spans="5:16" x14ac:dyDescent="0.25">
      <c r="I3" s="91" t="s">
        <v>118</v>
      </c>
      <c r="J3" s="91"/>
    </row>
    <row r="4" spans="5:16" x14ac:dyDescent="0.25">
      <c r="E4" s="49" t="s">
        <v>116</v>
      </c>
      <c r="F4" s="49" t="s">
        <v>117</v>
      </c>
      <c r="G4" t="s">
        <v>119</v>
      </c>
      <c r="I4" t="s">
        <v>120</v>
      </c>
      <c r="J4" t="s">
        <v>121</v>
      </c>
      <c r="M4" t="str">
        <f>IF(E5&lt;350,"MESSAGERIE","FR PALLET")</f>
        <v>MESSAGERIE</v>
      </c>
      <c r="N4" s="62">
        <f ca="1">IF(M4="MESSAGERIE",I6,J5)</f>
        <v>92.786000000000001</v>
      </c>
    </row>
    <row r="5" spans="5:16" x14ac:dyDescent="0.25">
      <c r="E5" s="54">
        <f>'COTATION TRANSPORT'!H6</f>
        <v>340</v>
      </c>
      <c r="F5" s="55">
        <f>'COTATION TRANSPORT'!H15</f>
        <v>77</v>
      </c>
      <c r="G5" s="56">
        <f>'COTATION TRANSPORT'!H23</f>
        <v>1</v>
      </c>
      <c r="H5" s="49"/>
      <c r="I5" s="49">
        <f t="array" aca="1" ref="I5" ca="1">IF(E5&lt;101,OFFSET(messagerie!C3,MATCH(calculs!F5,messagerie!A3:A98,0)-1,MATCH(calculs!E5,RIGHT(messagerie!$C$2:$L$2,2)*1,1)),OFFSET(messagerie!$M$3,MATCH(calculs!$F$5,messagerie!A3:A98,0)-1,MATCH(calculs!E5,RIGHT(messagerie!$L$2:$Q$2,4)*1,1)-1))</f>
        <v>27.29</v>
      </c>
      <c r="J5" s="53">
        <f>SUMPRODUCT((Pallets!$D$2:$H$2=calculs!$G$5)*(Pallets!$B$3:$B$98=calculs!$F$5)*(Pallets!$D$3:$H$98))</f>
        <v>57.15</v>
      </c>
    </row>
    <row r="6" spans="5:16" x14ac:dyDescent="0.25">
      <c r="I6" s="52">
        <f ca="1">I5*(E5/100)</f>
        <v>92.786000000000001</v>
      </c>
    </row>
    <row r="12" spans="5:16" x14ac:dyDescent="0.25">
      <c r="G12" t="str">
        <f ca="1">IF(I6&gt;J5,"FR PALLET","MESSAGERIE")</f>
        <v>FR PALLET</v>
      </c>
    </row>
    <row r="73" spans="14:18" x14ac:dyDescent="0.25">
      <c r="N73" s="51"/>
    </row>
    <row r="74" spans="14:18" x14ac:dyDescent="0.25">
      <c r="N74" s="51"/>
      <c r="P74" s="51"/>
      <c r="R74" s="51"/>
    </row>
  </sheetData>
  <mergeCells count="3">
    <mergeCell ref="I3:J3"/>
    <mergeCell ref="E2:J2"/>
    <mergeCell ref="M2:P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S98"/>
  <sheetViews>
    <sheetView zoomScaleNormal="100" workbookViewId="0">
      <pane xSplit="2" ySplit="2" topLeftCell="C3" activePane="bottomRight" state="frozenSplit"/>
      <selection pane="topRight" activeCell="I1" sqref="I1"/>
      <selection pane="bottomLeft" activeCell="A10" sqref="A10"/>
      <selection pane="bottomRight" activeCell="R93" sqref="R93"/>
    </sheetView>
  </sheetViews>
  <sheetFormatPr baseColWidth="10" defaultRowHeight="15" x14ac:dyDescent="0.25"/>
  <cols>
    <col min="1" max="1" width="6.28515625" customWidth="1"/>
    <col min="2" max="2" width="28.5703125" bestFit="1" customWidth="1"/>
    <col min="3" max="6" width="9.7109375" customWidth="1"/>
    <col min="7" max="11" width="10.28515625" bestFit="1" customWidth="1"/>
    <col min="12" max="12" width="10.140625" customWidth="1"/>
    <col min="13" max="13" width="11" customWidth="1"/>
    <col min="14" max="14" width="10.28515625" bestFit="1" customWidth="1"/>
  </cols>
  <sheetData>
    <row r="1" spans="1:18" ht="15.75" thickBot="1" x14ac:dyDescent="0.3">
      <c r="A1" s="12"/>
      <c r="B1" s="12"/>
      <c r="C1" s="12" t="s">
        <v>105</v>
      </c>
      <c r="G1" t="s">
        <v>108</v>
      </c>
      <c r="K1">
        <f>N19*16</f>
        <v>420.8</v>
      </c>
      <c r="L1" s="11" t="s">
        <v>106</v>
      </c>
      <c r="M1" t="s">
        <v>105</v>
      </c>
      <c r="N1" s="92" t="s">
        <v>107</v>
      </c>
      <c r="O1" s="92"/>
      <c r="P1" s="92"/>
      <c r="Q1" s="11" t="s">
        <v>106</v>
      </c>
    </row>
    <row r="2" spans="1:18" s="1" customFormat="1" ht="39" customHeight="1" thickBot="1" x14ac:dyDescent="0.3">
      <c r="A2" s="24" t="s">
        <v>103</v>
      </c>
      <c r="B2" s="25" t="s">
        <v>104</v>
      </c>
      <c r="C2" s="20" t="s">
        <v>115</v>
      </c>
      <c r="D2" s="21" t="s">
        <v>96</v>
      </c>
      <c r="E2" s="22" t="s">
        <v>97</v>
      </c>
      <c r="F2" s="21" t="s">
        <v>98</v>
      </c>
      <c r="G2" s="22" t="s">
        <v>99</v>
      </c>
      <c r="H2" s="21" t="s">
        <v>100</v>
      </c>
      <c r="I2" s="22" t="s">
        <v>101</v>
      </c>
      <c r="J2" s="21" t="s">
        <v>102</v>
      </c>
      <c r="K2" s="22" t="s">
        <v>109</v>
      </c>
      <c r="L2" s="21" t="s">
        <v>110</v>
      </c>
      <c r="M2" s="20" t="s">
        <v>122</v>
      </c>
      <c r="N2" s="21" t="s">
        <v>111</v>
      </c>
      <c r="O2" s="22" t="s">
        <v>112</v>
      </c>
      <c r="P2" s="22" t="s">
        <v>113</v>
      </c>
      <c r="Q2" s="23" t="s">
        <v>114</v>
      </c>
      <c r="R2" s="1">
        <f t="array" ref="R2">MATCH(calculs!E5,LEFT(L2:Q2,4)*1,1)-1</f>
        <v>2</v>
      </c>
    </row>
    <row r="3" spans="1:18" ht="15.75" x14ac:dyDescent="0.3">
      <c r="A3" s="26">
        <v>1</v>
      </c>
      <c r="B3" s="27" t="s">
        <v>0</v>
      </c>
      <c r="C3" s="13">
        <v>9.8000000000000007</v>
      </c>
      <c r="D3" s="14">
        <v>12.92</v>
      </c>
      <c r="E3" s="15">
        <v>16.03</v>
      </c>
      <c r="F3" s="14">
        <v>17.79</v>
      </c>
      <c r="G3" s="15">
        <v>20.3</v>
      </c>
      <c r="H3" s="14">
        <v>23.8</v>
      </c>
      <c r="I3" s="15">
        <v>25.56</v>
      </c>
      <c r="J3" s="14">
        <v>27.32</v>
      </c>
      <c r="K3" s="15">
        <v>28.69</v>
      </c>
      <c r="L3" s="14">
        <v>30.32</v>
      </c>
      <c r="M3" s="13">
        <v>29</v>
      </c>
      <c r="N3" s="14">
        <v>26.62</v>
      </c>
      <c r="O3" s="19">
        <v>29.2</v>
      </c>
      <c r="P3" s="19">
        <v>27.98</v>
      </c>
      <c r="Q3" s="6">
        <v>26.82</v>
      </c>
    </row>
    <row r="4" spans="1:18" ht="15.75" x14ac:dyDescent="0.3">
      <c r="A4" s="28">
        <v>2</v>
      </c>
      <c r="B4" s="29" t="s">
        <v>1</v>
      </c>
      <c r="C4" s="16">
        <v>6.59</v>
      </c>
      <c r="D4" s="17">
        <v>7.62</v>
      </c>
      <c r="E4" s="18">
        <v>9.4</v>
      </c>
      <c r="F4" s="17">
        <v>10.77</v>
      </c>
      <c r="G4" s="18">
        <v>12.21</v>
      </c>
      <c r="H4" s="17">
        <v>13.85</v>
      </c>
      <c r="I4" s="18">
        <v>15.05</v>
      </c>
      <c r="J4" s="17">
        <v>16.11</v>
      </c>
      <c r="K4" s="18">
        <v>16.73</v>
      </c>
      <c r="L4" s="17">
        <v>17.510000000000002</v>
      </c>
      <c r="M4" s="16">
        <v>16.579999999999998</v>
      </c>
      <c r="N4" s="17">
        <v>14.7</v>
      </c>
      <c r="O4" s="9">
        <v>16.22</v>
      </c>
      <c r="P4" s="9">
        <v>14.75</v>
      </c>
      <c r="Q4" s="4">
        <v>13.38</v>
      </c>
    </row>
    <row r="5" spans="1:18" ht="15.75" x14ac:dyDescent="0.3">
      <c r="A5" s="28">
        <v>3</v>
      </c>
      <c r="B5" s="29" t="s">
        <v>2</v>
      </c>
      <c r="C5" s="16">
        <v>18.05</v>
      </c>
      <c r="D5" s="17">
        <v>21.65</v>
      </c>
      <c r="E5" s="18">
        <v>24.65</v>
      </c>
      <c r="F5" s="17">
        <v>26.25</v>
      </c>
      <c r="G5" s="18">
        <v>28.8</v>
      </c>
      <c r="H5" s="17">
        <v>33.880000000000003</v>
      </c>
      <c r="I5" s="18">
        <v>36.25</v>
      </c>
      <c r="J5" s="17">
        <v>37.46</v>
      </c>
      <c r="K5" s="18">
        <v>40.369999999999997</v>
      </c>
      <c r="L5" s="17">
        <v>42.19</v>
      </c>
      <c r="M5" s="16">
        <v>40.04</v>
      </c>
      <c r="N5" s="17">
        <v>37.729999999999997</v>
      </c>
      <c r="O5" s="9">
        <v>37.58</v>
      </c>
      <c r="P5" s="9">
        <v>36.71</v>
      </c>
      <c r="Q5" s="4">
        <v>36.020000000000003</v>
      </c>
    </row>
    <row r="6" spans="1:18" ht="15.75" x14ac:dyDescent="0.3">
      <c r="A6" s="28">
        <v>4</v>
      </c>
      <c r="B6" s="29" t="s">
        <v>3</v>
      </c>
      <c r="C6" s="16">
        <v>11.82</v>
      </c>
      <c r="D6" s="17">
        <v>15.48</v>
      </c>
      <c r="E6" s="18">
        <v>19.11</v>
      </c>
      <c r="F6" s="17">
        <v>21.68</v>
      </c>
      <c r="G6" s="18">
        <v>24.77</v>
      </c>
      <c r="H6" s="17">
        <v>29.48</v>
      </c>
      <c r="I6" s="18">
        <v>32.130000000000003</v>
      </c>
      <c r="J6" s="17">
        <v>34.61</v>
      </c>
      <c r="K6" s="18">
        <v>37.299999999999997</v>
      </c>
      <c r="L6" s="17">
        <v>40.74</v>
      </c>
      <c r="M6" s="16">
        <v>40.19</v>
      </c>
      <c r="N6" s="17">
        <v>38.43</v>
      </c>
      <c r="O6" s="9">
        <v>46.23</v>
      </c>
      <c r="P6" s="9">
        <v>46.8</v>
      </c>
      <c r="Q6" s="4">
        <v>49.19</v>
      </c>
    </row>
    <row r="7" spans="1:18" ht="15.75" x14ac:dyDescent="0.3">
      <c r="A7" s="28">
        <v>5</v>
      </c>
      <c r="B7" s="29" t="s">
        <v>4</v>
      </c>
      <c r="C7" s="16">
        <v>11.86</v>
      </c>
      <c r="D7" s="17">
        <v>15.91</v>
      </c>
      <c r="E7" s="18">
        <v>19.89</v>
      </c>
      <c r="F7" s="17">
        <v>22.78</v>
      </c>
      <c r="G7" s="18">
        <v>26.21</v>
      </c>
      <c r="H7" s="17">
        <v>31.37</v>
      </c>
      <c r="I7" s="18">
        <v>34.31</v>
      </c>
      <c r="J7" s="17">
        <v>37.090000000000003</v>
      </c>
      <c r="K7" s="18">
        <v>40.07</v>
      </c>
      <c r="L7" s="17">
        <v>43.89</v>
      </c>
      <c r="M7" s="16">
        <v>43.39</v>
      </c>
      <c r="N7" s="17">
        <v>41.54</v>
      </c>
      <c r="O7" s="9">
        <v>49.92</v>
      </c>
      <c r="P7" s="9">
        <v>50.44</v>
      </c>
      <c r="Q7" s="4">
        <v>52.83</v>
      </c>
    </row>
    <row r="8" spans="1:18" ht="15.75" x14ac:dyDescent="0.3">
      <c r="A8" s="28">
        <v>6</v>
      </c>
      <c r="B8" s="29" t="s">
        <v>5</v>
      </c>
      <c r="C8" s="16">
        <v>15.37</v>
      </c>
      <c r="D8" s="17">
        <v>19.46</v>
      </c>
      <c r="E8" s="18">
        <v>23.13</v>
      </c>
      <c r="F8" s="17">
        <v>25.55</v>
      </c>
      <c r="G8" s="18">
        <v>29.09</v>
      </c>
      <c r="H8" s="17">
        <v>34.44</v>
      </c>
      <c r="I8" s="18">
        <v>37.549999999999997</v>
      </c>
      <c r="J8" s="17">
        <v>39.82</v>
      </c>
      <c r="K8" s="18">
        <v>43.05</v>
      </c>
      <c r="L8" s="17">
        <v>45.65</v>
      </c>
      <c r="M8" s="16">
        <v>43.85</v>
      </c>
      <c r="N8" s="17">
        <v>41.45</v>
      </c>
      <c r="O8" s="9">
        <v>48.62</v>
      </c>
      <c r="P8" s="9">
        <v>47.53</v>
      </c>
      <c r="Q8" s="4">
        <v>46.7</v>
      </c>
    </row>
    <row r="9" spans="1:18" ht="15.75" x14ac:dyDescent="0.3">
      <c r="A9" s="28">
        <v>7</v>
      </c>
      <c r="B9" s="29" t="s">
        <v>6</v>
      </c>
      <c r="C9" s="16">
        <v>15.5</v>
      </c>
      <c r="D9" s="17">
        <v>20.46</v>
      </c>
      <c r="E9" s="18">
        <v>23.9</v>
      </c>
      <c r="F9" s="17">
        <v>25.83</v>
      </c>
      <c r="G9" s="18">
        <v>28.54</v>
      </c>
      <c r="H9" s="17">
        <v>33.619999999999997</v>
      </c>
      <c r="I9" s="18">
        <v>36.17</v>
      </c>
      <c r="J9" s="17">
        <v>37.53</v>
      </c>
      <c r="K9" s="18">
        <v>40.44</v>
      </c>
      <c r="L9" s="17">
        <v>43.47</v>
      </c>
      <c r="M9" s="16">
        <v>42.33</v>
      </c>
      <c r="N9" s="17">
        <v>40.04</v>
      </c>
      <c r="O9" s="9">
        <v>45.37</v>
      </c>
      <c r="P9" s="9">
        <v>44.63</v>
      </c>
      <c r="Q9" s="4">
        <v>43.78</v>
      </c>
    </row>
    <row r="10" spans="1:18" ht="15.75" x14ac:dyDescent="0.3">
      <c r="A10" s="28">
        <v>8</v>
      </c>
      <c r="B10" s="29" t="s">
        <v>7</v>
      </c>
      <c r="C10" s="16">
        <v>10.210000000000001</v>
      </c>
      <c r="D10" s="17">
        <v>11.56</v>
      </c>
      <c r="E10" s="18">
        <v>14.39</v>
      </c>
      <c r="F10" s="17">
        <v>15.79</v>
      </c>
      <c r="G10" s="18">
        <v>17.38</v>
      </c>
      <c r="H10" s="17">
        <v>20.28</v>
      </c>
      <c r="I10" s="18">
        <v>21.96</v>
      </c>
      <c r="J10" s="17">
        <v>22.79</v>
      </c>
      <c r="K10" s="18">
        <v>23.8</v>
      </c>
      <c r="L10" s="17">
        <v>25.52</v>
      </c>
      <c r="M10" s="16">
        <v>24.73</v>
      </c>
      <c r="N10" s="17">
        <v>22.79</v>
      </c>
      <c r="O10" s="9">
        <v>25.07</v>
      </c>
      <c r="P10" s="9">
        <v>23.53</v>
      </c>
      <c r="Q10" s="4">
        <v>21.94</v>
      </c>
    </row>
    <row r="11" spans="1:18" ht="15.75" x14ac:dyDescent="0.3">
      <c r="A11" s="28">
        <v>9</v>
      </c>
      <c r="B11" s="29" t="s">
        <v>8</v>
      </c>
      <c r="C11" s="16">
        <v>10.98</v>
      </c>
      <c r="D11" s="17">
        <v>14.52</v>
      </c>
      <c r="E11" s="18">
        <v>17.86</v>
      </c>
      <c r="F11" s="17">
        <v>20.059999999999999</v>
      </c>
      <c r="G11" s="18">
        <v>22.88</v>
      </c>
      <c r="H11" s="17">
        <v>27.31</v>
      </c>
      <c r="I11" s="18">
        <v>30.01</v>
      </c>
      <c r="J11" s="17">
        <v>32.35</v>
      </c>
      <c r="K11" s="18">
        <v>34.97</v>
      </c>
      <c r="L11" s="17">
        <v>37.64</v>
      </c>
      <c r="M11" s="16">
        <v>36.65</v>
      </c>
      <c r="N11" s="17">
        <v>34.520000000000003</v>
      </c>
      <c r="O11" s="9">
        <v>41.24</v>
      </c>
      <c r="P11" s="9">
        <v>39.99</v>
      </c>
      <c r="Q11" s="4">
        <v>38.9</v>
      </c>
    </row>
    <row r="12" spans="1:18" ht="15.75" x14ac:dyDescent="0.3">
      <c r="A12" s="28">
        <v>10</v>
      </c>
      <c r="B12" s="29" t="s">
        <v>9</v>
      </c>
      <c r="C12" s="16">
        <v>10.050000000000001</v>
      </c>
      <c r="D12" s="17">
        <v>12.05</v>
      </c>
      <c r="E12" s="18">
        <v>13.74</v>
      </c>
      <c r="F12" s="17">
        <v>14.68</v>
      </c>
      <c r="G12" s="18">
        <v>16.28</v>
      </c>
      <c r="H12" s="17">
        <v>18.829999999999998</v>
      </c>
      <c r="I12" s="18">
        <v>20.2</v>
      </c>
      <c r="J12" s="17">
        <v>21.03</v>
      </c>
      <c r="K12" s="18">
        <v>22.62</v>
      </c>
      <c r="L12" s="17">
        <v>23.54</v>
      </c>
      <c r="M12" s="16">
        <v>22.26</v>
      </c>
      <c r="N12" s="17">
        <v>20.94</v>
      </c>
      <c r="O12" s="9">
        <v>23.8</v>
      </c>
      <c r="P12" s="9">
        <v>23.21</v>
      </c>
      <c r="Q12" s="4">
        <v>22.74</v>
      </c>
    </row>
    <row r="13" spans="1:18" ht="15.75" x14ac:dyDescent="0.3">
      <c r="A13" s="28">
        <v>11</v>
      </c>
      <c r="B13" s="29" t="s">
        <v>10</v>
      </c>
      <c r="C13" s="16">
        <v>10.75</v>
      </c>
      <c r="D13" s="17">
        <v>13.83</v>
      </c>
      <c r="E13" s="18">
        <v>17.37</v>
      </c>
      <c r="F13" s="17">
        <v>19.68</v>
      </c>
      <c r="G13" s="18">
        <v>22.46</v>
      </c>
      <c r="H13" s="17">
        <v>26.86</v>
      </c>
      <c r="I13" s="18">
        <v>29.44</v>
      </c>
      <c r="J13" s="17">
        <v>31.78</v>
      </c>
      <c r="K13" s="18">
        <v>34.15</v>
      </c>
      <c r="L13" s="17">
        <v>37.72</v>
      </c>
      <c r="M13" s="16">
        <v>37.520000000000003</v>
      </c>
      <c r="N13" s="17">
        <v>35.880000000000003</v>
      </c>
      <c r="O13" s="9">
        <v>43.37</v>
      </c>
      <c r="P13" s="9">
        <v>42.59</v>
      </c>
      <c r="Q13" s="4">
        <v>41.76</v>
      </c>
    </row>
    <row r="14" spans="1:18" ht="15.75" x14ac:dyDescent="0.3">
      <c r="A14" s="28">
        <v>12</v>
      </c>
      <c r="B14" s="29" t="s">
        <v>11</v>
      </c>
      <c r="C14" s="16">
        <v>10.64</v>
      </c>
      <c r="D14" s="17">
        <v>14.67</v>
      </c>
      <c r="E14" s="18">
        <v>18.010000000000002</v>
      </c>
      <c r="F14" s="17">
        <v>20.67</v>
      </c>
      <c r="G14" s="18">
        <v>23.98</v>
      </c>
      <c r="H14" s="17">
        <v>28.45</v>
      </c>
      <c r="I14" s="18">
        <v>30.87</v>
      </c>
      <c r="J14" s="17">
        <v>33.25</v>
      </c>
      <c r="K14" s="18">
        <v>35.71</v>
      </c>
      <c r="L14" s="17">
        <v>38.700000000000003</v>
      </c>
      <c r="M14" s="16">
        <v>37.880000000000003</v>
      </c>
      <c r="N14" s="17">
        <v>35.71</v>
      </c>
      <c r="O14" s="9">
        <v>42.64</v>
      </c>
      <c r="P14" s="9">
        <v>41.39</v>
      </c>
      <c r="Q14" s="4">
        <v>40.299999999999997</v>
      </c>
    </row>
    <row r="15" spans="1:18" ht="15.75" x14ac:dyDescent="0.3">
      <c r="A15" s="28">
        <v>13</v>
      </c>
      <c r="B15" s="29" t="s">
        <v>12</v>
      </c>
      <c r="C15" s="16">
        <v>13.92</v>
      </c>
      <c r="D15" s="17">
        <v>17.59</v>
      </c>
      <c r="E15" s="18">
        <v>20.87</v>
      </c>
      <c r="F15" s="17">
        <v>22.97</v>
      </c>
      <c r="G15" s="18">
        <v>26.09</v>
      </c>
      <c r="H15" s="17">
        <v>30.83</v>
      </c>
      <c r="I15" s="18">
        <v>33.6</v>
      </c>
      <c r="J15" s="17">
        <v>35.53</v>
      </c>
      <c r="K15" s="18">
        <v>38.47</v>
      </c>
      <c r="L15" s="17">
        <v>40.869999999999997</v>
      </c>
      <c r="M15" s="16">
        <v>39.31</v>
      </c>
      <c r="N15" s="17">
        <v>37.25</v>
      </c>
      <c r="O15" s="9">
        <v>43.68</v>
      </c>
      <c r="P15" s="9">
        <v>42.8</v>
      </c>
      <c r="Q15" s="4">
        <v>42.12</v>
      </c>
    </row>
    <row r="16" spans="1:18" ht="15.75" x14ac:dyDescent="0.3">
      <c r="A16" s="28">
        <v>14</v>
      </c>
      <c r="B16" s="29" t="s">
        <v>13</v>
      </c>
      <c r="C16" s="16">
        <v>10.66</v>
      </c>
      <c r="D16" s="17">
        <v>13.14</v>
      </c>
      <c r="E16" s="18">
        <v>15.3</v>
      </c>
      <c r="F16" s="17">
        <v>16.63</v>
      </c>
      <c r="G16" s="18">
        <v>18.43</v>
      </c>
      <c r="H16" s="17">
        <v>21.09</v>
      </c>
      <c r="I16" s="18">
        <v>22.72</v>
      </c>
      <c r="J16" s="17">
        <v>23.71</v>
      </c>
      <c r="K16" s="18">
        <v>25.65</v>
      </c>
      <c r="L16" s="17">
        <v>27.13</v>
      </c>
      <c r="M16" s="16">
        <v>26.03</v>
      </c>
      <c r="N16" s="17">
        <v>24.59</v>
      </c>
      <c r="O16" s="9">
        <v>29.42</v>
      </c>
      <c r="P16" s="9">
        <v>28.75</v>
      </c>
      <c r="Q16" s="4">
        <v>28.27</v>
      </c>
    </row>
    <row r="17" spans="1:17" ht="15.75" x14ac:dyDescent="0.3">
      <c r="A17" s="28">
        <v>15</v>
      </c>
      <c r="B17" s="29" t="s">
        <v>14</v>
      </c>
      <c r="C17" s="16">
        <v>11.7</v>
      </c>
      <c r="D17" s="17">
        <v>15.3</v>
      </c>
      <c r="E17" s="18">
        <v>18.649999999999999</v>
      </c>
      <c r="F17" s="17">
        <v>20.85</v>
      </c>
      <c r="G17" s="18">
        <v>24.2</v>
      </c>
      <c r="H17" s="17">
        <v>29.87</v>
      </c>
      <c r="I17" s="18">
        <v>32.78</v>
      </c>
      <c r="J17" s="17">
        <v>35.75</v>
      </c>
      <c r="K17" s="18">
        <v>38.78</v>
      </c>
      <c r="L17" s="17">
        <v>42.35</v>
      </c>
      <c r="M17" s="16">
        <v>41.8</v>
      </c>
      <c r="N17" s="17">
        <v>39.380000000000003</v>
      </c>
      <c r="O17" s="9">
        <v>39.270000000000003</v>
      </c>
      <c r="P17" s="9">
        <v>37.29</v>
      </c>
      <c r="Q17" s="4">
        <v>35.549999999999997</v>
      </c>
    </row>
    <row r="18" spans="1:17" ht="15.75" x14ac:dyDescent="0.3">
      <c r="A18" s="28">
        <v>16</v>
      </c>
      <c r="B18" s="29" t="s">
        <v>15</v>
      </c>
      <c r="C18" s="16">
        <v>9.5399999999999991</v>
      </c>
      <c r="D18" s="17">
        <v>12.17</v>
      </c>
      <c r="E18" s="18">
        <v>14.54</v>
      </c>
      <c r="F18" s="17">
        <v>16.13</v>
      </c>
      <c r="G18" s="18">
        <v>18.399999999999999</v>
      </c>
      <c r="H18" s="17">
        <v>21.39</v>
      </c>
      <c r="I18" s="18">
        <v>23.37</v>
      </c>
      <c r="J18" s="17">
        <v>24.78</v>
      </c>
      <c r="K18" s="18">
        <v>26.87</v>
      </c>
      <c r="L18" s="17">
        <v>28.65</v>
      </c>
      <c r="M18" s="16">
        <v>27.66</v>
      </c>
      <c r="N18" s="17">
        <v>26.22</v>
      </c>
      <c r="O18" s="9">
        <v>31.44</v>
      </c>
      <c r="P18" s="9">
        <v>30.82</v>
      </c>
      <c r="Q18" s="4">
        <v>30.29</v>
      </c>
    </row>
    <row r="19" spans="1:17" ht="15.75" x14ac:dyDescent="0.3">
      <c r="A19" s="28">
        <v>17</v>
      </c>
      <c r="B19" s="29" t="s">
        <v>16</v>
      </c>
      <c r="C19" s="16">
        <v>9.5399999999999991</v>
      </c>
      <c r="D19" s="17">
        <v>12.2</v>
      </c>
      <c r="E19" s="18">
        <v>14.58</v>
      </c>
      <c r="F19" s="17">
        <v>16.16</v>
      </c>
      <c r="G19" s="18">
        <v>18.43</v>
      </c>
      <c r="H19" s="17">
        <v>21.43</v>
      </c>
      <c r="I19" s="18">
        <v>23.41</v>
      </c>
      <c r="J19" s="17">
        <v>24.85</v>
      </c>
      <c r="K19" s="18">
        <v>26.94</v>
      </c>
      <c r="L19" s="17">
        <v>28.73</v>
      </c>
      <c r="M19" s="16">
        <v>27.74</v>
      </c>
      <c r="N19" s="17">
        <v>26.3</v>
      </c>
      <c r="O19" s="9">
        <v>31.49</v>
      </c>
      <c r="P19" s="9">
        <v>30.86</v>
      </c>
      <c r="Q19" s="4">
        <v>30.38</v>
      </c>
    </row>
    <row r="20" spans="1:17" ht="15.75" x14ac:dyDescent="0.3">
      <c r="A20" s="28">
        <v>18</v>
      </c>
      <c r="B20" s="29" t="s">
        <v>17</v>
      </c>
      <c r="C20" s="16">
        <v>12.4</v>
      </c>
      <c r="D20" s="17">
        <v>14.9</v>
      </c>
      <c r="E20" s="18">
        <v>17.100000000000001</v>
      </c>
      <c r="F20" s="17">
        <v>18.350000000000001</v>
      </c>
      <c r="G20" s="18">
        <v>20.399999999999999</v>
      </c>
      <c r="H20" s="17">
        <v>24.26</v>
      </c>
      <c r="I20" s="18">
        <v>26.13</v>
      </c>
      <c r="J20" s="17">
        <v>27.23</v>
      </c>
      <c r="K20" s="18">
        <v>29.32</v>
      </c>
      <c r="L20" s="17">
        <v>30.64</v>
      </c>
      <c r="M20" s="16">
        <v>28.99</v>
      </c>
      <c r="N20" s="17">
        <v>27.34</v>
      </c>
      <c r="O20" s="9">
        <v>27.14</v>
      </c>
      <c r="P20" s="9">
        <v>26.51</v>
      </c>
      <c r="Q20" s="4">
        <v>26.04</v>
      </c>
    </row>
    <row r="21" spans="1:17" ht="15.75" x14ac:dyDescent="0.3">
      <c r="A21" s="28">
        <v>19</v>
      </c>
      <c r="B21" s="29" t="s">
        <v>18</v>
      </c>
      <c r="C21" s="16">
        <v>13.45</v>
      </c>
      <c r="D21" s="17">
        <v>17.350000000000001</v>
      </c>
      <c r="E21" s="18">
        <v>20.85</v>
      </c>
      <c r="F21" s="17">
        <v>23.25</v>
      </c>
      <c r="G21" s="18">
        <v>26.6</v>
      </c>
      <c r="H21" s="17">
        <v>32.340000000000003</v>
      </c>
      <c r="I21" s="18">
        <v>35.42</v>
      </c>
      <c r="J21" s="17">
        <v>37.68</v>
      </c>
      <c r="K21" s="18">
        <v>40.869999999999997</v>
      </c>
      <c r="L21" s="17">
        <v>43.73</v>
      </c>
      <c r="M21" s="16">
        <v>42.35</v>
      </c>
      <c r="N21" s="17">
        <v>40.15</v>
      </c>
      <c r="O21" s="9">
        <v>40.19</v>
      </c>
      <c r="P21" s="9">
        <v>39.380000000000003</v>
      </c>
      <c r="Q21" s="4">
        <v>38.799999999999997</v>
      </c>
    </row>
    <row r="22" spans="1:17" ht="15.75" x14ac:dyDescent="0.3">
      <c r="A22" s="28">
        <v>20</v>
      </c>
      <c r="B22" s="29" t="s">
        <v>19</v>
      </c>
      <c r="C22" s="16">
        <v>90.1</v>
      </c>
      <c r="D22" s="17">
        <v>106.2</v>
      </c>
      <c r="E22" s="18">
        <v>124</v>
      </c>
      <c r="F22" s="17">
        <v>140</v>
      </c>
      <c r="G22" s="18">
        <v>150.80000000000001</v>
      </c>
      <c r="H22" s="17">
        <v>180.9</v>
      </c>
      <c r="I22" s="18">
        <v>188.1</v>
      </c>
      <c r="J22" s="17">
        <v>207.7</v>
      </c>
      <c r="K22" s="18">
        <v>215.2</v>
      </c>
      <c r="L22" s="17">
        <v>230</v>
      </c>
      <c r="M22" s="16">
        <v>222.5</v>
      </c>
      <c r="N22" s="17">
        <v>203.9</v>
      </c>
      <c r="O22" s="9">
        <v>197</v>
      </c>
      <c r="P22" s="9">
        <v>182.4</v>
      </c>
      <c r="Q22" s="4">
        <v>160.1</v>
      </c>
    </row>
    <row r="23" spans="1:17" ht="15.75" x14ac:dyDescent="0.3">
      <c r="A23" s="28">
        <v>21</v>
      </c>
      <c r="B23" s="29" t="s">
        <v>20</v>
      </c>
      <c r="C23" s="16">
        <v>10.210000000000001</v>
      </c>
      <c r="D23" s="17">
        <v>12.42</v>
      </c>
      <c r="E23" s="18">
        <v>14.31</v>
      </c>
      <c r="F23" s="17">
        <v>15.46</v>
      </c>
      <c r="G23" s="18">
        <v>17.260000000000002</v>
      </c>
      <c r="H23" s="17">
        <v>20.059999999999999</v>
      </c>
      <c r="I23" s="18">
        <v>21.65</v>
      </c>
      <c r="J23" s="17">
        <v>22.66</v>
      </c>
      <c r="K23" s="18">
        <v>24.42</v>
      </c>
      <c r="L23" s="17">
        <v>25.61</v>
      </c>
      <c r="M23" s="16">
        <v>24.33</v>
      </c>
      <c r="N23" s="17">
        <v>22.92</v>
      </c>
      <c r="O23" s="9">
        <v>26.08</v>
      </c>
      <c r="P23" s="9">
        <v>25.49</v>
      </c>
      <c r="Q23" s="4">
        <v>25.02</v>
      </c>
    </row>
    <row r="24" spans="1:17" ht="15.75" x14ac:dyDescent="0.3">
      <c r="A24" s="28">
        <v>22</v>
      </c>
      <c r="B24" s="29" t="s">
        <v>21</v>
      </c>
      <c r="C24" s="16">
        <v>9.25</v>
      </c>
      <c r="D24" s="17">
        <v>11.52</v>
      </c>
      <c r="E24" s="18">
        <v>13.54</v>
      </c>
      <c r="F24" s="17">
        <v>14.83</v>
      </c>
      <c r="G24" s="18">
        <v>16.78</v>
      </c>
      <c r="H24" s="17">
        <v>19.34</v>
      </c>
      <c r="I24" s="18">
        <v>21.05</v>
      </c>
      <c r="J24" s="17">
        <v>22.15</v>
      </c>
      <c r="K24" s="18">
        <v>23.98</v>
      </c>
      <c r="L24" s="17">
        <v>25.35</v>
      </c>
      <c r="M24" s="16">
        <v>24.32</v>
      </c>
      <c r="N24" s="17">
        <v>22.99</v>
      </c>
      <c r="O24" s="9">
        <v>27.5</v>
      </c>
      <c r="P24" s="9">
        <v>26.88</v>
      </c>
      <c r="Q24" s="4">
        <v>26.45</v>
      </c>
    </row>
    <row r="25" spans="1:17" ht="15.75" x14ac:dyDescent="0.3">
      <c r="A25" s="28">
        <v>23</v>
      </c>
      <c r="B25" s="29" t="s">
        <v>22</v>
      </c>
      <c r="C25" s="16">
        <v>11.5</v>
      </c>
      <c r="D25" s="17">
        <v>14.3</v>
      </c>
      <c r="E25" s="18">
        <v>19.399999999999999</v>
      </c>
      <c r="F25" s="17">
        <v>21.15</v>
      </c>
      <c r="G25" s="18">
        <v>23.45</v>
      </c>
      <c r="H25" s="17">
        <v>27.94</v>
      </c>
      <c r="I25" s="18">
        <v>31.13</v>
      </c>
      <c r="J25" s="17">
        <v>34.1</v>
      </c>
      <c r="K25" s="18">
        <v>37.57</v>
      </c>
      <c r="L25" s="17">
        <v>39.99</v>
      </c>
      <c r="M25" s="16">
        <v>42.35</v>
      </c>
      <c r="N25" s="17">
        <v>38.61</v>
      </c>
      <c r="O25" s="9">
        <v>37.119999999999997</v>
      </c>
      <c r="P25" s="9">
        <v>35.090000000000003</v>
      </c>
      <c r="Q25" s="4">
        <v>33.35</v>
      </c>
    </row>
    <row r="26" spans="1:17" ht="15.75" x14ac:dyDescent="0.3">
      <c r="A26" s="28">
        <v>24</v>
      </c>
      <c r="B26" s="29" t="s">
        <v>23</v>
      </c>
      <c r="C26" s="16">
        <v>14.36</v>
      </c>
      <c r="D26" s="17">
        <v>17.82</v>
      </c>
      <c r="E26" s="18">
        <v>20.86</v>
      </c>
      <c r="F26" s="17">
        <v>22.65</v>
      </c>
      <c r="G26" s="18">
        <v>25.19</v>
      </c>
      <c r="H26" s="17">
        <v>29.48</v>
      </c>
      <c r="I26" s="18">
        <v>31.82</v>
      </c>
      <c r="J26" s="17">
        <v>33.25</v>
      </c>
      <c r="K26" s="18">
        <v>35.96</v>
      </c>
      <c r="L26" s="17">
        <v>38.17</v>
      </c>
      <c r="M26" s="16">
        <v>36.65</v>
      </c>
      <c r="N26" s="17">
        <v>34.69</v>
      </c>
      <c r="O26" s="9">
        <v>41.7</v>
      </c>
      <c r="P26" s="9">
        <v>40.82</v>
      </c>
      <c r="Q26" s="4">
        <v>40.14</v>
      </c>
    </row>
    <row r="27" spans="1:17" ht="15.75" x14ac:dyDescent="0.3">
      <c r="A27" s="28">
        <v>25</v>
      </c>
      <c r="B27" s="29" t="s">
        <v>24</v>
      </c>
      <c r="C27" s="16">
        <v>10.37</v>
      </c>
      <c r="D27" s="17">
        <v>12.75</v>
      </c>
      <c r="E27" s="18">
        <v>14.84</v>
      </c>
      <c r="F27" s="17">
        <v>16.149999999999999</v>
      </c>
      <c r="G27" s="18">
        <v>18.12</v>
      </c>
      <c r="H27" s="17">
        <v>21.16</v>
      </c>
      <c r="I27" s="18">
        <v>22.92</v>
      </c>
      <c r="J27" s="17">
        <v>24.07</v>
      </c>
      <c r="K27" s="18">
        <v>26</v>
      </c>
      <c r="L27" s="17">
        <v>27.37</v>
      </c>
      <c r="M27" s="16">
        <v>26.14</v>
      </c>
      <c r="N27" s="17">
        <v>24.68</v>
      </c>
      <c r="O27" s="9">
        <v>28.09</v>
      </c>
      <c r="P27" s="9">
        <v>27.45</v>
      </c>
      <c r="Q27" s="4">
        <v>26.98</v>
      </c>
    </row>
    <row r="28" spans="1:17" ht="15.75" x14ac:dyDescent="0.3">
      <c r="A28" s="28">
        <v>26</v>
      </c>
      <c r="B28" s="29" t="s">
        <v>25</v>
      </c>
      <c r="C28" s="16">
        <v>10.91</v>
      </c>
      <c r="D28" s="17">
        <v>13.98</v>
      </c>
      <c r="E28" s="18">
        <v>16.77</v>
      </c>
      <c r="F28" s="17">
        <v>18.61</v>
      </c>
      <c r="G28" s="18">
        <v>21.28</v>
      </c>
      <c r="H28" s="17">
        <v>25.21</v>
      </c>
      <c r="I28" s="18">
        <v>27.54</v>
      </c>
      <c r="J28" s="17">
        <v>29.26</v>
      </c>
      <c r="K28" s="18">
        <v>31.72</v>
      </c>
      <c r="L28" s="17">
        <v>33.880000000000003</v>
      </c>
      <c r="M28" s="16">
        <v>32.74</v>
      </c>
      <c r="N28" s="17">
        <v>31.02</v>
      </c>
      <c r="O28" s="9">
        <v>35.4</v>
      </c>
      <c r="P28" s="9">
        <v>34.72</v>
      </c>
      <c r="Q28" s="4">
        <v>34.19</v>
      </c>
    </row>
    <row r="29" spans="1:17" ht="15.75" x14ac:dyDescent="0.3">
      <c r="A29" s="28">
        <v>27</v>
      </c>
      <c r="B29" s="29" t="s">
        <v>26</v>
      </c>
      <c r="C29" s="16">
        <v>8.35</v>
      </c>
      <c r="D29" s="17">
        <v>9.5</v>
      </c>
      <c r="E29" s="18">
        <v>10.4</v>
      </c>
      <c r="F29" s="17">
        <v>10.73</v>
      </c>
      <c r="G29" s="18">
        <v>11.59</v>
      </c>
      <c r="H29" s="17">
        <v>12.88</v>
      </c>
      <c r="I29" s="18">
        <v>13.6</v>
      </c>
      <c r="J29" s="17">
        <v>13.79</v>
      </c>
      <c r="K29" s="18">
        <v>14.74</v>
      </c>
      <c r="L29" s="17">
        <v>15.28</v>
      </c>
      <c r="M29" s="16">
        <v>14.97</v>
      </c>
      <c r="N29" s="17">
        <v>13.38</v>
      </c>
      <c r="O29" s="9">
        <v>15.02</v>
      </c>
      <c r="P29" s="9">
        <v>14.59</v>
      </c>
      <c r="Q29" s="4">
        <v>14.21</v>
      </c>
    </row>
    <row r="30" spans="1:17" ht="15.75" x14ac:dyDescent="0.3">
      <c r="A30" s="28">
        <v>28</v>
      </c>
      <c r="B30" s="29" t="s">
        <v>27</v>
      </c>
      <c r="C30" s="16">
        <v>8.7100000000000009</v>
      </c>
      <c r="D30" s="17">
        <v>10.220000000000001</v>
      </c>
      <c r="E30" s="18">
        <v>11.52</v>
      </c>
      <c r="F30" s="17">
        <v>12.17</v>
      </c>
      <c r="G30" s="18">
        <v>13.43</v>
      </c>
      <c r="H30" s="17">
        <v>15.16</v>
      </c>
      <c r="I30" s="18">
        <v>16.190000000000001</v>
      </c>
      <c r="J30" s="17">
        <v>16.760000000000002</v>
      </c>
      <c r="K30" s="18">
        <v>17.97</v>
      </c>
      <c r="L30" s="17">
        <v>18.579999999999998</v>
      </c>
      <c r="M30" s="16">
        <v>17.440000000000001</v>
      </c>
      <c r="N30" s="17">
        <v>16.38</v>
      </c>
      <c r="O30" s="9">
        <v>19.440000000000001</v>
      </c>
      <c r="P30" s="9">
        <v>18.91</v>
      </c>
      <c r="Q30" s="4">
        <v>18.53</v>
      </c>
    </row>
    <row r="31" spans="1:17" ht="15.75" x14ac:dyDescent="0.3">
      <c r="A31" s="28">
        <v>29</v>
      </c>
      <c r="B31" s="29" t="s">
        <v>28</v>
      </c>
      <c r="C31" s="16">
        <v>9.4</v>
      </c>
      <c r="D31" s="17">
        <v>11.84</v>
      </c>
      <c r="E31" s="18">
        <v>14.04</v>
      </c>
      <c r="F31" s="17">
        <v>15.48</v>
      </c>
      <c r="G31" s="18">
        <v>17.57</v>
      </c>
      <c r="H31" s="17">
        <v>20.37</v>
      </c>
      <c r="I31" s="18">
        <v>22.19</v>
      </c>
      <c r="J31" s="17">
        <v>23.48</v>
      </c>
      <c r="K31" s="18">
        <v>25.42</v>
      </c>
      <c r="L31" s="17">
        <v>27.02</v>
      </c>
      <c r="M31" s="16">
        <v>25.99</v>
      </c>
      <c r="N31" s="17">
        <v>24.59</v>
      </c>
      <c r="O31" s="9">
        <v>29.42</v>
      </c>
      <c r="P31" s="9">
        <v>28.85</v>
      </c>
      <c r="Q31" s="4">
        <v>28.37</v>
      </c>
    </row>
    <row r="32" spans="1:17" ht="15.75" x14ac:dyDescent="0.3">
      <c r="A32" s="28">
        <v>30</v>
      </c>
      <c r="B32" s="29" t="s">
        <v>29</v>
      </c>
      <c r="C32" s="16">
        <v>14.9</v>
      </c>
      <c r="D32" s="17">
        <v>18.489999999999998</v>
      </c>
      <c r="E32" s="18">
        <v>21.65</v>
      </c>
      <c r="F32" s="17">
        <v>23.6</v>
      </c>
      <c r="G32" s="18">
        <v>26.64</v>
      </c>
      <c r="H32" s="17">
        <v>31.33</v>
      </c>
      <c r="I32" s="18">
        <v>34.020000000000003</v>
      </c>
      <c r="J32" s="17">
        <v>35.78</v>
      </c>
      <c r="K32" s="18">
        <v>38.68</v>
      </c>
      <c r="L32" s="17">
        <v>40.909999999999997</v>
      </c>
      <c r="M32" s="16">
        <v>39.14</v>
      </c>
      <c r="N32" s="17">
        <v>37</v>
      </c>
      <c r="O32" s="9">
        <v>43.37</v>
      </c>
      <c r="P32" s="9">
        <v>42.48</v>
      </c>
      <c r="Q32" s="4">
        <v>41.76</v>
      </c>
    </row>
    <row r="33" spans="1:17" ht="15.75" x14ac:dyDescent="0.3">
      <c r="A33" s="28">
        <v>31</v>
      </c>
      <c r="B33" s="29" t="s">
        <v>30</v>
      </c>
      <c r="C33" s="16">
        <v>12.58</v>
      </c>
      <c r="D33" s="17">
        <v>15.73</v>
      </c>
      <c r="E33" s="18">
        <v>18.510000000000002</v>
      </c>
      <c r="F33" s="17">
        <v>20.22</v>
      </c>
      <c r="G33" s="18">
        <v>22.88</v>
      </c>
      <c r="H33" s="17">
        <v>27.02</v>
      </c>
      <c r="I33" s="18">
        <v>29.36</v>
      </c>
      <c r="J33" s="17">
        <v>30.96</v>
      </c>
      <c r="K33" s="18">
        <v>33.46</v>
      </c>
      <c r="L33" s="17">
        <v>35.42</v>
      </c>
      <c r="M33" s="16">
        <v>33.99</v>
      </c>
      <c r="N33" s="17">
        <v>32.14</v>
      </c>
      <c r="O33" s="9">
        <v>38.64</v>
      </c>
      <c r="P33" s="9">
        <v>37.799999999999997</v>
      </c>
      <c r="Q33" s="4">
        <v>37.130000000000003</v>
      </c>
    </row>
    <row r="34" spans="1:17" ht="15.75" x14ac:dyDescent="0.3">
      <c r="A34" s="28">
        <v>32</v>
      </c>
      <c r="B34" s="29" t="s">
        <v>31</v>
      </c>
      <c r="C34" s="16">
        <v>12.08</v>
      </c>
      <c r="D34" s="17">
        <v>15.66</v>
      </c>
      <c r="E34" s="18">
        <v>19.91</v>
      </c>
      <c r="F34" s="17">
        <v>21.43</v>
      </c>
      <c r="G34" s="18">
        <v>24.24</v>
      </c>
      <c r="H34" s="17">
        <v>28</v>
      </c>
      <c r="I34" s="18">
        <v>30.46</v>
      </c>
      <c r="J34" s="17">
        <v>32.06</v>
      </c>
      <c r="K34" s="18">
        <v>34.19</v>
      </c>
      <c r="L34" s="17">
        <v>36.9</v>
      </c>
      <c r="M34" s="16">
        <v>36</v>
      </c>
      <c r="N34" s="17">
        <v>34.19</v>
      </c>
      <c r="O34" s="9">
        <v>41.03</v>
      </c>
      <c r="P34" s="9">
        <v>40.25</v>
      </c>
      <c r="Q34" s="4">
        <v>39.42</v>
      </c>
    </row>
    <row r="35" spans="1:17" ht="15.75" x14ac:dyDescent="0.3">
      <c r="A35" s="28">
        <v>33</v>
      </c>
      <c r="B35" s="29" t="s">
        <v>32</v>
      </c>
      <c r="C35" s="16">
        <v>10.94</v>
      </c>
      <c r="D35" s="17">
        <v>13.68</v>
      </c>
      <c r="E35" s="18">
        <v>16.149999999999999</v>
      </c>
      <c r="F35" s="17">
        <v>17.75</v>
      </c>
      <c r="G35" s="18">
        <v>20.14</v>
      </c>
      <c r="H35" s="17">
        <v>23.78</v>
      </c>
      <c r="I35" s="18">
        <v>25.87</v>
      </c>
      <c r="J35" s="17">
        <v>27.39</v>
      </c>
      <c r="K35" s="18">
        <v>29.56</v>
      </c>
      <c r="L35" s="17">
        <v>31.2</v>
      </c>
      <c r="M35" s="16">
        <v>29.89</v>
      </c>
      <c r="N35" s="17">
        <v>28.21</v>
      </c>
      <c r="O35" s="9">
        <v>33.799999999999997</v>
      </c>
      <c r="P35" s="9">
        <v>33.020000000000003</v>
      </c>
      <c r="Q35" s="4">
        <v>32.450000000000003</v>
      </c>
    </row>
    <row r="36" spans="1:17" ht="15.75" x14ac:dyDescent="0.3">
      <c r="A36" s="28">
        <v>34</v>
      </c>
      <c r="B36" s="29" t="s">
        <v>33</v>
      </c>
      <c r="C36" s="16">
        <v>12.01</v>
      </c>
      <c r="D36" s="17">
        <v>15.87</v>
      </c>
      <c r="E36" s="18">
        <v>19.420000000000002</v>
      </c>
      <c r="F36" s="17">
        <v>21.88</v>
      </c>
      <c r="G36" s="18">
        <v>25.31</v>
      </c>
      <c r="H36" s="17">
        <v>30.24</v>
      </c>
      <c r="I36" s="18">
        <v>33.31</v>
      </c>
      <c r="J36" s="17">
        <v>35.619999999999997</v>
      </c>
      <c r="K36" s="18">
        <v>38.72</v>
      </c>
      <c r="L36" s="17">
        <v>41.66</v>
      </c>
      <c r="M36" s="16">
        <v>40.53</v>
      </c>
      <c r="N36" s="17">
        <v>38.51</v>
      </c>
      <c r="O36" s="9">
        <v>45.34</v>
      </c>
      <c r="P36" s="9">
        <v>44.51</v>
      </c>
      <c r="Q36" s="4">
        <v>43.84</v>
      </c>
    </row>
    <row r="37" spans="1:17" ht="15.75" x14ac:dyDescent="0.3">
      <c r="A37" s="28">
        <v>35</v>
      </c>
      <c r="B37" s="29" t="s">
        <v>34</v>
      </c>
      <c r="C37" s="16">
        <v>8.7799999999999994</v>
      </c>
      <c r="D37" s="17">
        <v>10.51</v>
      </c>
      <c r="E37" s="18">
        <v>11.99</v>
      </c>
      <c r="F37" s="17">
        <v>12.78</v>
      </c>
      <c r="G37" s="18">
        <v>14.18</v>
      </c>
      <c r="H37" s="17">
        <v>16.149999999999999</v>
      </c>
      <c r="I37" s="18">
        <v>17.329999999999998</v>
      </c>
      <c r="J37" s="17">
        <v>18.010000000000002</v>
      </c>
      <c r="K37" s="18">
        <v>19.38</v>
      </c>
      <c r="L37" s="17">
        <v>20.18</v>
      </c>
      <c r="M37" s="16">
        <v>19.04</v>
      </c>
      <c r="N37" s="17">
        <v>17.899999999999999</v>
      </c>
      <c r="O37" s="9">
        <v>21.31</v>
      </c>
      <c r="P37" s="9">
        <v>20.78</v>
      </c>
      <c r="Q37" s="4">
        <v>20.350000000000001</v>
      </c>
    </row>
    <row r="38" spans="1:17" ht="15.75" x14ac:dyDescent="0.3">
      <c r="A38" s="28">
        <v>36</v>
      </c>
      <c r="B38" s="29" t="s">
        <v>35</v>
      </c>
      <c r="C38" s="16">
        <v>16.649999999999999</v>
      </c>
      <c r="D38" s="17">
        <v>19.399999999999999</v>
      </c>
      <c r="E38" s="18">
        <v>21.75</v>
      </c>
      <c r="F38" s="17">
        <v>22.9</v>
      </c>
      <c r="G38" s="18">
        <v>25.15</v>
      </c>
      <c r="H38" s="17">
        <v>29.48</v>
      </c>
      <c r="I38" s="18">
        <v>31.46</v>
      </c>
      <c r="J38" s="17">
        <v>32.450000000000003</v>
      </c>
      <c r="K38" s="18">
        <v>34.76</v>
      </c>
      <c r="L38" s="17">
        <v>35.64</v>
      </c>
      <c r="M38" s="16">
        <v>33.17</v>
      </c>
      <c r="N38" s="17">
        <v>31.02</v>
      </c>
      <c r="O38" s="9">
        <v>30.68</v>
      </c>
      <c r="P38" s="9">
        <v>29.81</v>
      </c>
      <c r="Q38" s="4">
        <v>29.12</v>
      </c>
    </row>
    <row r="39" spans="1:17" ht="15.75" x14ac:dyDescent="0.3">
      <c r="A39" s="28">
        <v>37</v>
      </c>
      <c r="B39" s="29" t="s">
        <v>36</v>
      </c>
      <c r="C39" s="16">
        <v>8.9600000000000009</v>
      </c>
      <c r="D39" s="17">
        <v>10.84</v>
      </c>
      <c r="E39" s="18">
        <v>12.46</v>
      </c>
      <c r="F39" s="17">
        <v>13.43</v>
      </c>
      <c r="G39" s="18">
        <v>14.98</v>
      </c>
      <c r="H39" s="17">
        <v>17.100000000000001</v>
      </c>
      <c r="I39" s="18">
        <v>18.43</v>
      </c>
      <c r="J39" s="17">
        <v>19.27</v>
      </c>
      <c r="K39" s="18">
        <v>20.75</v>
      </c>
      <c r="L39" s="17">
        <v>21.74</v>
      </c>
      <c r="M39" s="16">
        <v>20.63</v>
      </c>
      <c r="N39" s="17">
        <v>19.46</v>
      </c>
      <c r="O39" s="9">
        <v>23.18</v>
      </c>
      <c r="P39" s="9">
        <v>22.66</v>
      </c>
      <c r="Q39" s="4">
        <v>22.22</v>
      </c>
    </row>
    <row r="40" spans="1:17" ht="15.75" x14ac:dyDescent="0.3">
      <c r="A40" s="28">
        <v>38</v>
      </c>
      <c r="B40" s="29" t="s">
        <v>37</v>
      </c>
      <c r="C40" s="16">
        <v>10.62</v>
      </c>
      <c r="D40" s="17">
        <v>13.33</v>
      </c>
      <c r="E40" s="18">
        <v>15.74</v>
      </c>
      <c r="F40" s="17">
        <v>17.3</v>
      </c>
      <c r="G40" s="18">
        <v>19.600000000000001</v>
      </c>
      <c r="H40" s="17">
        <v>23.06</v>
      </c>
      <c r="I40" s="18">
        <v>25.08</v>
      </c>
      <c r="J40" s="17">
        <v>26.49</v>
      </c>
      <c r="K40" s="18">
        <v>28.69</v>
      </c>
      <c r="L40" s="17">
        <v>30.4</v>
      </c>
      <c r="M40" s="16">
        <v>29.17</v>
      </c>
      <c r="N40" s="17">
        <v>27.59</v>
      </c>
      <c r="O40" s="9">
        <v>31.48</v>
      </c>
      <c r="P40" s="9">
        <v>30.85</v>
      </c>
      <c r="Q40" s="4">
        <v>30.32</v>
      </c>
    </row>
    <row r="41" spans="1:17" ht="15.75" x14ac:dyDescent="0.3">
      <c r="A41" s="28">
        <v>39</v>
      </c>
      <c r="B41" s="29" t="s">
        <v>38</v>
      </c>
      <c r="C41" s="16">
        <v>10.29</v>
      </c>
      <c r="D41" s="17">
        <v>13.49</v>
      </c>
      <c r="E41" s="18">
        <v>16.52</v>
      </c>
      <c r="F41" s="17">
        <v>18.37</v>
      </c>
      <c r="G41" s="18">
        <v>20.54</v>
      </c>
      <c r="H41" s="17">
        <v>23.85</v>
      </c>
      <c r="I41" s="18">
        <v>25.61</v>
      </c>
      <c r="J41" s="17">
        <v>27.06</v>
      </c>
      <c r="K41" s="18">
        <v>28.78</v>
      </c>
      <c r="L41" s="17">
        <v>31.2</v>
      </c>
      <c r="M41" s="16">
        <v>30.58</v>
      </c>
      <c r="N41" s="17">
        <v>28.47</v>
      </c>
      <c r="O41" s="9">
        <v>31.75</v>
      </c>
      <c r="P41" s="9">
        <v>30.95</v>
      </c>
      <c r="Q41" s="4">
        <v>30.21</v>
      </c>
    </row>
    <row r="42" spans="1:17" ht="15.75" x14ac:dyDescent="0.3">
      <c r="A42" s="28">
        <v>40</v>
      </c>
      <c r="B42" s="29" t="s">
        <v>39</v>
      </c>
      <c r="C42" s="16">
        <v>12.84</v>
      </c>
      <c r="D42" s="17">
        <v>16.34</v>
      </c>
      <c r="E42" s="18">
        <v>19.46</v>
      </c>
      <c r="F42" s="17">
        <v>21.47</v>
      </c>
      <c r="G42" s="18">
        <v>24.47</v>
      </c>
      <c r="H42" s="17">
        <v>29.03</v>
      </c>
      <c r="I42" s="18">
        <v>31.73</v>
      </c>
      <c r="J42" s="17">
        <v>33.58</v>
      </c>
      <c r="K42" s="18">
        <v>36.409999999999997</v>
      </c>
      <c r="L42" s="17">
        <v>38.75</v>
      </c>
      <c r="M42" s="16">
        <v>37.35</v>
      </c>
      <c r="N42" s="17">
        <v>35.380000000000003</v>
      </c>
      <c r="O42" s="9">
        <v>42.54</v>
      </c>
      <c r="P42" s="9">
        <v>41.7</v>
      </c>
      <c r="Q42" s="4">
        <v>41.03</v>
      </c>
    </row>
    <row r="43" spans="1:17" ht="15.75" x14ac:dyDescent="0.3">
      <c r="A43" s="28">
        <v>41</v>
      </c>
      <c r="B43" s="29" t="s">
        <v>40</v>
      </c>
      <c r="C43" s="16">
        <v>12.7</v>
      </c>
      <c r="D43" s="17">
        <v>15.6</v>
      </c>
      <c r="E43" s="18">
        <v>18.149999999999999</v>
      </c>
      <c r="F43" s="17">
        <v>19.7</v>
      </c>
      <c r="G43" s="18">
        <v>22.1</v>
      </c>
      <c r="H43" s="17">
        <v>26.46</v>
      </c>
      <c r="I43" s="18">
        <v>28.66</v>
      </c>
      <c r="J43" s="17">
        <v>30.09</v>
      </c>
      <c r="K43" s="18">
        <v>32.450000000000003</v>
      </c>
      <c r="L43" s="17">
        <v>34.21</v>
      </c>
      <c r="M43" s="16">
        <v>32.729999999999997</v>
      </c>
      <c r="N43" s="17">
        <v>30.86</v>
      </c>
      <c r="O43" s="9">
        <v>30.8</v>
      </c>
      <c r="P43" s="9">
        <v>30.1</v>
      </c>
      <c r="Q43" s="4">
        <v>29.58</v>
      </c>
    </row>
    <row r="44" spans="1:17" ht="15.75" x14ac:dyDescent="0.3">
      <c r="A44" s="28">
        <v>42</v>
      </c>
      <c r="B44" s="29" t="s">
        <v>41</v>
      </c>
      <c r="C44" s="16">
        <v>10.54</v>
      </c>
      <c r="D44" s="17">
        <v>13.16</v>
      </c>
      <c r="E44" s="18">
        <v>15.5</v>
      </c>
      <c r="F44" s="17">
        <v>16.97</v>
      </c>
      <c r="G44" s="18">
        <v>19.190000000000001</v>
      </c>
      <c r="H44" s="17">
        <v>22.53</v>
      </c>
      <c r="I44" s="18">
        <v>24.46</v>
      </c>
      <c r="J44" s="17">
        <v>25.78</v>
      </c>
      <c r="K44" s="18">
        <v>27.9</v>
      </c>
      <c r="L44" s="17">
        <v>29.52</v>
      </c>
      <c r="M44" s="16">
        <v>28.34</v>
      </c>
      <c r="N44" s="17">
        <v>26.75</v>
      </c>
      <c r="O44" s="9">
        <v>30.53</v>
      </c>
      <c r="P44" s="9">
        <v>29.89</v>
      </c>
      <c r="Q44" s="4">
        <v>29.36</v>
      </c>
    </row>
    <row r="45" spans="1:17" ht="15.75" x14ac:dyDescent="0.3">
      <c r="A45" s="28">
        <v>43</v>
      </c>
      <c r="B45" s="29" t="s">
        <v>42</v>
      </c>
      <c r="C45" s="16">
        <v>13.7</v>
      </c>
      <c r="D45" s="17">
        <v>17.25</v>
      </c>
      <c r="E45" s="18">
        <v>21</v>
      </c>
      <c r="F45" s="17">
        <v>24.65</v>
      </c>
      <c r="G45" s="18">
        <v>27.1</v>
      </c>
      <c r="H45" s="17">
        <v>32.56</v>
      </c>
      <c r="I45" s="18">
        <v>34.6</v>
      </c>
      <c r="J45" s="17">
        <v>37.35</v>
      </c>
      <c r="K45" s="18">
        <v>39.44</v>
      </c>
      <c r="L45" s="17">
        <v>43.07</v>
      </c>
      <c r="M45" s="16">
        <v>42.52</v>
      </c>
      <c r="N45" s="17">
        <v>39.44</v>
      </c>
      <c r="O45" s="9">
        <v>38.979999999999997</v>
      </c>
      <c r="P45" s="9">
        <v>35.96</v>
      </c>
      <c r="Q45" s="4">
        <v>33.47</v>
      </c>
    </row>
    <row r="46" spans="1:17" ht="15.75" x14ac:dyDescent="0.3">
      <c r="A46" s="28">
        <v>44</v>
      </c>
      <c r="B46" s="29" t="s">
        <v>43</v>
      </c>
      <c r="C46" s="16">
        <v>9.2899999999999991</v>
      </c>
      <c r="D46" s="17">
        <v>11.59</v>
      </c>
      <c r="E46" s="18">
        <v>13.68</v>
      </c>
      <c r="F46" s="17">
        <v>15.01</v>
      </c>
      <c r="G46" s="18">
        <v>16.989999999999998</v>
      </c>
      <c r="H46" s="17">
        <v>19.649999999999999</v>
      </c>
      <c r="I46" s="18">
        <v>21.36</v>
      </c>
      <c r="J46" s="17">
        <v>22.53</v>
      </c>
      <c r="K46" s="18">
        <v>24.36</v>
      </c>
      <c r="L46" s="17">
        <v>25.8</v>
      </c>
      <c r="M46" s="16">
        <v>24.78</v>
      </c>
      <c r="N46" s="17">
        <v>23.45</v>
      </c>
      <c r="O46" s="9">
        <v>28.03</v>
      </c>
      <c r="P46" s="9">
        <v>27.46</v>
      </c>
      <c r="Q46" s="4">
        <v>26.98</v>
      </c>
    </row>
    <row r="47" spans="1:17" ht="15.75" x14ac:dyDescent="0.3">
      <c r="A47" s="28">
        <v>45</v>
      </c>
      <c r="B47" s="29" t="s">
        <v>44</v>
      </c>
      <c r="C47" s="16">
        <v>12.25</v>
      </c>
      <c r="D47" s="17">
        <v>14.6</v>
      </c>
      <c r="E47" s="18">
        <v>16.55</v>
      </c>
      <c r="F47" s="17">
        <v>17.649999999999999</v>
      </c>
      <c r="G47" s="18">
        <v>19.55</v>
      </c>
      <c r="H47" s="17">
        <v>23.16</v>
      </c>
      <c r="I47" s="18">
        <v>24.86</v>
      </c>
      <c r="J47" s="17">
        <v>25.8</v>
      </c>
      <c r="K47" s="18">
        <v>27.72</v>
      </c>
      <c r="L47" s="17">
        <v>28.88</v>
      </c>
      <c r="M47" s="16">
        <v>27.23</v>
      </c>
      <c r="N47" s="17">
        <v>25.58</v>
      </c>
      <c r="O47" s="9">
        <v>25.4</v>
      </c>
      <c r="P47" s="9">
        <v>24.82</v>
      </c>
      <c r="Q47" s="4">
        <v>24.3</v>
      </c>
    </row>
    <row r="48" spans="1:17" ht="15.75" x14ac:dyDescent="0.3">
      <c r="A48" s="28">
        <v>46</v>
      </c>
      <c r="B48" s="29" t="s">
        <v>45</v>
      </c>
      <c r="C48" s="16">
        <v>10.15</v>
      </c>
      <c r="D48" s="17">
        <v>13.98</v>
      </c>
      <c r="E48" s="18">
        <v>17.559999999999999</v>
      </c>
      <c r="F48" s="17">
        <v>20.059999999999999</v>
      </c>
      <c r="G48" s="18">
        <v>23.26</v>
      </c>
      <c r="H48" s="17">
        <v>27.63</v>
      </c>
      <c r="I48" s="18">
        <v>30.67</v>
      </c>
      <c r="J48" s="17">
        <v>33.21</v>
      </c>
      <c r="K48" s="18">
        <v>35.590000000000003</v>
      </c>
      <c r="L48" s="17">
        <v>38.75</v>
      </c>
      <c r="M48" s="16">
        <v>38.090000000000003</v>
      </c>
      <c r="N48" s="17">
        <v>36.24</v>
      </c>
      <c r="O48" s="9">
        <v>43.16</v>
      </c>
      <c r="P48" s="9">
        <v>41.76</v>
      </c>
      <c r="Q48" s="4">
        <v>39.99</v>
      </c>
    </row>
    <row r="49" spans="1:17" ht="15.75" x14ac:dyDescent="0.3">
      <c r="A49" s="28">
        <v>47</v>
      </c>
      <c r="B49" s="29" t="s">
        <v>46</v>
      </c>
      <c r="C49" s="16">
        <v>10.49</v>
      </c>
      <c r="D49" s="17">
        <v>13.83</v>
      </c>
      <c r="E49" s="18">
        <v>16.87</v>
      </c>
      <c r="F49" s="17">
        <v>19</v>
      </c>
      <c r="G49" s="18">
        <v>21.93</v>
      </c>
      <c r="H49" s="17">
        <v>26.28</v>
      </c>
      <c r="I49" s="18">
        <v>28.86</v>
      </c>
      <c r="J49" s="17">
        <v>30.87</v>
      </c>
      <c r="K49" s="18">
        <v>33.54</v>
      </c>
      <c r="L49" s="17">
        <v>36.08</v>
      </c>
      <c r="M49" s="16">
        <v>35.1</v>
      </c>
      <c r="N49" s="17">
        <v>33.33</v>
      </c>
      <c r="O49" s="9">
        <v>40.14</v>
      </c>
      <c r="P49" s="9">
        <v>39.42</v>
      </c>
      <c r="Q49" s="4">
        <v>38.79</v>
      </c>
    </row>
    <row r="50" spans="1:17" ht="15.75" x14ac:dyDescent="0.3">
      <c r="A50" s="28">
        <v>48</v>
      </c>
      <c r="B50" s="29" t="s">
        <v>47</v>
      </c>
      <c r="C50" s="16">
        <v>11.58</v>
      </c>
      <c r="D50" s="17">
        <v>13.81</v>
      </c>
      <c r="E50" s="18">
        <v>17.079999999999998</v>
      </c>
      <c r="F50" s="17">
        <v>18.760000000000002</v>
      </c>
      <c r="G50" s="18">
        <v>20.59</v>
      </c>
      <c r="H50" s="17">
        <v>24.28</v>
      </c>
      <c r="I50" s="18">
        <v>26</v>
      </c>
      <c r="J50" s="17">
        <v>28.06</v>
      </c>
      <c r="K50" s="18">
        <v>30.2</v>
      </c>
      <c r="L50" s="17">
        <v>33.01</v>
      </c>
      <c r="M50" s="16">
        <v>32.590000000000003</v>
      </c>
      <c r="N50" s="17">
        <v>31.08</v>
      </c>
      <c r="O50" s="9">
        <v>36.56</v>
      </c>
      <c r="P50" s="9">
        <v>35.72</v>
      </c>
      <c r="Q50" s="4">
        <v>34.840000000000003</v>
      </c>
    </row>
    <row r="51" spans="1:17" ht="15.75" x14ac:dyDescent="0.3">
      <c r="A51" s="28">
        <v>49</v>
      </c>
      <c r="B51" s="29" t="s">
        <v>48</v>
      </c>
      <c r="C51" s="16">
        <v>8.86</v>
      </c>
      <c r="D51" s="17">
        <v>10.55</v>
      </c>
      <c r="E51" s="18">
        <v>12.02</v>
      </c>
      <c r="F51" s="17">
        <v>12.82</v>
      </c>
      <c r="G51" s="18">
        <v>14.22</v>
      </c>
      <c r="H51" s="17">
        <v>16.190000000000001</v>
      </c>
      <c r="I51" s="18">
        <v>17.37</v>
      </c>
      <c r="J51" s="17">
        <v>18.05</v>
      </c>
      <c r="K51" s="18">
        <v>19.420000000000002</v>
      </c>
      <c r="L51" s="17">
        <v>20.22</v>
      </c>
      <c r="M51" s="16">
        <v>19.11</v>
      </c>
      <c r="N51" s="17">
        <v>17.97</v>
      </c>
      <c r="O51" s="9">
        <v>21.41</v>
      </c>
      <c r="P51" s="9">
        <v>20.88</v>
      </c>
      <c r="Q51" s="4">
        <v>20.45</v>
      </c>
    </row>
    <row r="52" spans="1:17" ht="15.75" x14ac:dyDescent="0.3">
      <c r="A52" s="28">
        <v>50</v>
      </c>
      <c r="B52" s="29" t="s">
        <v>49</v>
      </c>
      <c r="C52" s="16">
        <v>10.66</v>
      </c>
      <c r="D52" s="17">
        <v>13.14</v>
      </c>
      <c r="E52" s="18">
        <v>15.3</v>
      </c>
      <c r="F52" s="17">
        <v>16.63</v>
      </c>
      <c r="G52" s="18">
        <v>18.43</v>
      </c>
      <c r="H52" s="17">
        <v>21.09</v>
      </c>
      <c r="I52" s="18">
        <v>22.72</v>
      </c>
      <c r="J52" s="17">
        <v>23.71</v>
      </c>
      <c r="K52" s="18">
        <v>25.65</v>
      </c>
      <c r="L52" s="17">
        <v>27.13</v>
      </c>
      <c r="M52" s="16">
        <v>26.03</v>
      </c>
      <c r="N52" s="17">
        <v>24.59</v>
      </c>
      <c r="O52" s="9">
        <v>29.42</v>
      </c>
      <c r="P52" s="9">
        <v>28.75</v>
      </c>
      <c r="Q52" s="4">
        <v>28.27</v>
      </c>
    </row>
    <row r="53" spans="1:17" ht="15.75" x14ac:dyDescent="0.3">
      <c r="A53" s="28">
        <v>51</v>
      </c>
      <c r="B53" s="29" t="s">
        <v>50</v>
      </c>
      <c r="C53" s="16">
        <v>7.05</v>
      </c>
      <c r="D53" s="17">
        <v>7.95</v>
      </c>
      <c r="E53" s="18">
        <v>10.17</v>
      </c>
      <c r="F53" s="17">
        <v>11.28</v>
      </c>
      <c r="G53" s="18">
        <v>12.63</v>
      </c>
      <c r="H53" s="17">
        <v>14.92</v>
      </c>
      <c r="I53" s="18">
        <v>16.32</v>
      </c>
      <c r="J53" s="17">
        <v>17.03</v>
      </c>
      <c r="K53" s="18">
        <v>17.78</v>
      </c>
      <c r="L53" s="17">
        <v>19.23</v>
      </c>
      <c r="M53" s="16">
        <v>18.829999999999998</v>
      </c>
      <c r="N53" s="17">
        <v>17.38</v>
      </c>
      <c r="O53" s="9">
        <v>19.03</v>
      </c>
      <c r="P53" s="9">
        <v>17.809999999999999</v>
      </c>
      <c r="Q53" s="4">
        <v>16.48</v>
      </c>
    </row>
    <row r="54" spans="1:17" ht="15.75" x14ac:dyDescent="0.3">
      <c r="A54" s="28">
        <v>52</v>
      </c>
      <c r="B54" s="29" t="s">
        <v>51</v>
      </c>
      <c r="C54" s="16">
        <v>10.050000000000001</v>
      </c>
      <c r="D54" s="17">
        <v>12.05</v>
      </c>
      <c r="E54" s="18">
        <v>13.74</v>
      </c>
      <c r="F54" s="17">
        <v>14.68</v>
      </c>
      <c r="G54" s="18">
        <v>16.32</v>
      </c>
      <c r="H54" s="17">
        <v>18.88</v>
      </c>
      <c r="I54" s="18">
        <v>20.28</v>
      </c>
      <c r="J54" s="17">
        <v>21.12</v>
      </c>
      <c r="K54" s="18">
        <v>22.75</v>
      </c>
      <c r="L54" s="17">
        <v>23.67</v>
      </c>
      <c r="M54" s="16">
        <v>22.35</v>
      </c>
      <c r="N54" s="17">
        <v>21.03</v>
      </c>
      <c r="O54" s="9">
        <v>23.85</v>
      </c>
      <c r="P54" s="9">
        <v>23.27</v>
      </c>
      <c r="Q54" s="4">
        <v>22.84</v>
      </c>
    </row>
    <row r="55" spans="1:17" ht="15.75" x14ac:dyDescent="0.3">
      <c r="A55" s="28">
        <v>53</v>
      </c>
      <c r="B55" s="29" t="s">
        <v>52</v>
      </c>
      <c r="C55" s="16">
        <v>11.27</v>
      </c>
      <c r="D55" s="17">
        <v>13.54</v>
      </c>
      <c r="E55" s="18">
        <v>15.44</v>
      </c>
      <c r="F55" s="17">
        <v>16.489999999999998</v>
      </c>
      <c r="G55" s="18">
        <v>18.36</v>
      </c>
      <c r="H55" s="17">
        <v>20.9</v>
      </c>
      <c r="I55" s="18">
        <v>22.46</v>
      </c>
      <c r="J55" s="17">
        <v>23.37</v>
      </c>
      <c r="K55" s="18">
        <v>25.16</v>
      </c>
      <c r="L55" s="17">
        <v>26.26</v>
      </c>
      <c r="M55" s="16">
        <v>24.89</v>
      </c>
      <c r="N55" s="17">
        <v>23.45</v>
      </c>
      <c r="O55" s="9">
        <v>27.94</v>
      </c>
      <c r="P55" s="9">
        <v>27.26</v>
      </c>
      <c r="Q55" s="4">
        <v>26.74</v>
      </c>
    </row>
    <row r="56" spans="1:17" ht="15.75" x14ac:dyDescent="0.3">
      <c r="A56" s="28">
        <v>54</v>
      </c>
      <c r="B56" s="29" t="s">
        <v>53</v>
      </c>
      <c r="C56" s="16">
        <v>13.57</v>
      </c>
      <c r="D56" s="17">
        <v>16.03</v>
      </c>
      <c r="E56" s="18">
        <v>18.04</v>
      </c>
      <c r="F56" s="17">
        <v>19.07</v>
      </c>
      <c r="G56" s="18">
        <v>20.99</v>
      </c>
      <c r="H56" s="17">
        <v>24.11</v>
      </c>
      <c r="I56" s="18">
        <v>25.83</v>
      </c>
      <c r="J56" s="17">
        <v>26.66</v>
      </c>
      <c r="K56" s="18">
        <v>28.6</v>
      </c>
      <c r="L56" s="17">
        <v>29.61</v>
      </c>
      <c r="M56" s="16">
        <v>27.81</v>
      </c>
      <c r="N56" s="17">
        <v>26.14</v>
      </c>
      <c r="O56" s="9">
        <v>29.63</v>
      </c>
      <c r="P56" s="9">
        <v>28.89</v>
      </c>
      <c r="Q56" s="4">
        <v>28.3</v>
      </c>
    </row>
    <row r="57" spans="1:17" ht="15.75" x14ac:dyDescent="0.3">
      <c r="A57" s="28">
        <v>55</v>
      </c>
      <c r="B57" s="29" t="s">
        <v>54</v>
      </c>
      <c r="C57" s="16">
        <v>9.92</v>
      </c>
      <c r="D57" s="17">
        <v>11.77</v>
      </c>
      <c r="E57" s="18">
        <v>13.33</v>
      </c>
      <c r="F57" s="17">
        <v>14.15</v>
      </c>
      <c r="G57" s="18">
        <v>15.66</v>
      </c>
      <c r="H57" s="17">
        <v>18.04</v>
      </c>
      <c r="I57" s="18">
        <v>19.32</v>
      </c>
      <c r="J57" s="17">
        <v>20.02</v>
      </c>
      <c r="K57" s="18">
        <v>21.52</v>
      </c>
      <c r="L57" s="17">
        <v>22.26</v>
      </c>
      <c r="M57" s="16">
        <v>20.94</v>
      </c>
      <c r="N57" s="17">
        <v>19.670000000000002</v>
      </c>
      <c r="O57" s="9">
        <v>22.31</v>
      </c>
      <c r="P57" s="9">
        <v>21.73</v>
      </c>
      <c r="Q57" s="4">
        <v>21.31</v>
      </c>
    </row>
    <row r="58" spans="1:17" ht="15.75" x14ac:dyDescent="0.3">
      <c r="A58" s="28">
        <v>56</v>
      </c>
      <c r="B58" s="29" t="s">
        <v>55</v>
      </c>
      <c r="C58" s="16">
        <v>9.32</v>
      </c>
      <c r="D58" s="17">
        <v>11.66</v>
      </c>
      <c r="E58" s="18">
        <v>13.75</v>
      </c>
      <c r="F58" s="17">
        <v>15.12</v>
      </c>
      <c r="G58" s="18">
        <v>17.100000000000001</v>
      </c>
      <c r="H58" s="17">
        <v>19.760000000000002</v>
      </c>
      <c r="I58" s="18">
        <v>21.51</v>
      </c>
      <c r="J58" s="17">
        <v>22.72</v>
      </c>
      <c r="K58" s="18">
        <v>24.59</v>
      </c>
      <c r="L58" s="17">
        <v>26.03</v>
      </c>
      <c r="M58" s="16">
        <v>25</v>
      </c>
      <c r="N58" s="17">
        <v>23.64</v>
      </c>
      <c r="O58" s="9">
        <v>28.27</v>
      </c>
      <c r="P58" s="9">
        <v>27.65</v>
      </c>
      <c r="Q58" s="4">
        <v>27.22</v>
      </c>
    </row>
    <row r="59" spans="1:17" ht="15.75" x14ac:dyDescent="0.3">
      <c r="A59" s="28">
        <v>57</v>
      </c>
      <c r="B59" s="29" t="s">
        <v>56</v>
      </c>
      <c r="C59" s="16">
        <v>10.99</v>
      </c>
      <c r="D59" s="17">
        <v>13.2</v>
      </c>
      <c r="E59" s="18">
        <v>15.09</v>
      </c>
      <c r="F59" s="17">
        <v>16.149999999999999</v>
      </c>
      <c r="G59" s="18">
        <v>17.96</v>
      </c>
      <c r="H59" s="17">
        <v>20.77</v>
      </c>
      <c r="I59" s="18">
        <v>22.35</v>
      </c>
      <c r="J59" s="17">
        <v>23.28</v>
      </c>
      <c r="K59" s="18">
        <v>25.04</v>
      </c>
      <c r="L59" s="17">
        <v>26.14</v>
      </c>
      <c r="M59" s="16">
        <v>24.73</v>
      </c>
      <c r="N59" s="17">
        <v>23.28</v>
      </c>
      <c r="O59" s="9">
        <v>26.45</v>
      </c>
      <c r="P59" s="9">
        <v>25.81</v>
      </c>
      <c r="Q59" s="4">
        <v>25.33</v>
      </c>
    </row>
    <row r="60" spans="1:17" ht="15.75" x14ac:dyDescent="0.3">
      <c r="A60" s="28">
        <v>58</v>
      </c>
      <c r="B60" s="29" t="s">
        <v>57</v>
      </c>
      <c r="C60" s="16">
        <v>19.100000000000001</v>
      </c>
      <c r="D60" s="17">
        <v>22.15</v>
      </c>
      <c r="E60" s="18">
        <v>24.6</v>
      </c>
      <c r="F60" s="17">
        <v>25.65</v>
      </c>
      <c r="G60" s="18">
        <v>27.65</v>
      </c>
      <c r="H60" s="17">
        <v>32.119999999999997</v>
      </c>
      <c r="I60" s="18">
        <v>33.99</v>
      </c>
      <c r="J60" s="17">
        <v>34.76</v>
      </c>
      <c r="K60" s="18">
        <v>37.18</v>
      </c>
      <c r="L60" s="17">
        <v>38.119999999999997</v>
      </c>
      <c r="M60" s="16">
        <v>35.53</v>
      </c>
      <c r="N60" s="17">
        <v>33.22</v>
      </c>
      <c r="O60" s="9">
        <v>32.83</v>
      </c>
      <c r="P60" s="9">
        <v>31.9</v>
      </c>
      <c r="Q60" s="4">
        <v>31.2</v>
      </c>
    </row>
    <row r="61" spans="1:17" ht="15.75" x14ac:dyDescent="0.3">
      <c r="A61" s="28">
        <v>59</v>
      </c>
      <c r="B61" s="29" t="s">
        <v>58</v>
      </c>
      <c r="C61" s="16">
        <v>8.5500000000000007</v>
      </c>
      <c r="D61" s="17">
        <v>9.69</v>
      </c>
      <c r="E61" s="18">
        <v>10.55</v>
      </c>
      <c r="F61" s="17">
        <v>10.84</v>
      </c>
      <c r="G61" s="18">
        <v>11.69</v>
      </c>
      <c r="H61" s="17">
        <v>12.95</v>
      </c>
      <c r="I61" s="18">
        <v>13.61</v>
      </c>
      <c r="J61" s="17">
        <v>13.81</v>
      </c>
      <c r="K61" s="18">
        <v>14.7</v>
      </c>
      <c r="L61" s="17">
        <v>15.21</v>
      </c>
      <c r="M61" s="16">
        <v>14.9</v>
      </c>
      <c r="N61" s="17">
        <v>13.3</v>
      </c>
      <c r="O61" s="9">
        <v>14.85</v>
      </c>
      <c r="P61" s="9">
        <v>14.36</v>
      </c>
      <c r="Q61" s="4">
        <v>14.01</v>
      </c>
    </row>
    <row r="62" spans="1:17" ht="15.75" x14ac:dyDescent="0.3">
      <c r="A62" s="28">
        <v>60</v>
      </c>
      <c r="B62" s="29" t="s">
        <v>59</v>
      </c>
      <c r="C62" s="16">
        <v>8.51</v>
      </c>
      <c r="D62" s="17">
        <v>9.58</v>
      </c>
      <c r="E62" s="18">
        <v>10.43</v>
      </c>
      <c r="F62" s="17">
        <v>10.69</v>
      </c>
      <c r="G62" s="18">
        <v>11.47</v>
      </c>
      <c r="H62" s="17">
        <v>12.68</v>
      </c>
      <c r="I62" s="18">
        <v>13.3</v>
      </c>
      <c r="J62" s="17">
        <v>13.46</v>
      </c>
      <c r="K62" s="18">
        <v>14.31</v>
      </c>
      <c r="L62" s="17">
        <v>14.78</v>
      </c>
      <c r="M62" s="16">
        <v>14.47</v>
      </c>
      <c r="N62" s="17">
        <v>12.87</v>
      </c>
      <c r="O62" s="9">
        <v>14.31</v>
      </c>
      <c r="P62" s="9">
        <v>13.82</v>
      </c>
      <c r="Q62" s="4">
        <v>13.52</v>
      </c>
    </row>
    <row r="63" spans="1:17" ht="15.75" x14ac:dyDescent="0.3">
      <c r="A63" s="28">
        <v>61</v>
      </c>
      <c r="B63" s="29" t="s">
        <v>60</v>
      </c>
      <c r="C63" s="16">
        <v>8.7799999999999994</v>
      </c>
      <c r="D63" s="17">
        <v>10.44</v>
      </c>
      <c r="E63" s="18">
        <v>11.81</v>
      </c>
      <c r="F63" s="17">
        <v>12.56</v>
      </c>
      <c r="G63" s="18">
        <v>13.93</v>
      </c>
      <c r="H63" s="17">
        <v>15.77</v>
      </c>
      <c r="I63" s="18">
        <v>16.91</v>
      </c>
      <c r="J63" s="17">
        <v>17.559999999999999</v>
      </c>
      <c r="K63" s="18">
        <v>18.850000000000001</v>
      </c>
      <c r="L63" s="17">
        <v>19.57</v>
      </c>
      <c r="M63" s="16">
        <v>18.47</v>
      </c>
      <c r="N63" s="17">
        <v>17.37</v>
      </c>
      <c r="O63" s="9">
        <v>20.64</v>
      </c>
      <c r="P63" s="9">
        <v>20.11</v>
      </c>
      <c r="Q63" s="4">
        <v>19.73</v>
      </c>
    </row>
    <row r="64" spans="1:17" ht="15.75" x14ac:dyDescent="0.3">
      <c r="A64" s="28">
        <v>62</v>
      </c>
      <c r="B64" s="29" t="s">
        <v>61</v>
      </c>
      <c r="C64" s="16">
        <v>8.51</v>
      </c>
      <c r="D64" s="17">
        <v>9.6199999999999992</v>
      </c>
      <c r="E64" s="18">
        <v>10.43</v>
      </c>
      <c r="F64" s="17">
        <v>10.69</v>
      </c>
      <c r="G64" s="18">
        <v>11.47</v>
      </c>
      <c r="H64" s="17">
        <v>12.68</v>
      </c>
      <c r="I64" s="18">
        <v>13.34</v>
      </c>
      <c r="J64" s="17">
        <v>13.46</v>
      </c>
      <c r="K64" s="18">
        <v>14.35</v>
      </c>
      <c r="L64" s="17">
        <v>14.78</v>
      </c>
      <c r="M64" s="16">
        <v>14.47</v>
      </c>
      <c r="N64" s="17">
        <v>12.87</v>
      </c>
      <c r="O64" s="9">
        <v>14.31</v>
      </c>
      <c r="P64" s="9">
        <v>13.82</v>
      </c>
      <c r="Q64" s="4">
        <v>13.52</v>
      </c>
    </row>
    <row r="65" spans="1:17" ht="15.75" x14ac:dyDescent="0.3">
      <c r="A65" s="28">
        <v>63</v>
      </c>
      <c r="B65" s="29" t="s">
        <v>62</v>
      </c>
      <c r="C65" s="16">
        <v>12.75</v>
      </c>
      <c r="D65" s="17">
        <v>15.8</v>
      </c>
      <c r="E65" s="18">
        <v>18.45</v>
      </c>
      <c r="F65" s="17">
        <v>20.149999999999999</v>
      </c>
      <c r="G65" s="18">
        <v>22.7</v>
      </c>
      <c r="H65" s="17">
        <v>27.23</v>
      </c>
      <c r="I65" s="18">
        <v>29.54</v>
      </c>
      <c r="J65" s="17">
        <v>31.08</v>
      </c>
      <c r="K65" s="18">
        <v>33.549999999999997</v>
      </c>
      <c r="L65" s="17">
        <v>35.42</v>
      </c>
      <c r="M65" s="16">
        <v>33.880000000000003</v>
      </c>
      <c r="N65" s="17">
        <v>32.01</v>
      </c>
      <c r="O65" s="9">
        <v>31.9</v>
      </c>
      <c r="P65" s="9">
        <v>31.2</v>
      </c>
      <c r="Q65" s="4">
        <v>30.62</v>
      </c>
    </row>
    <row r="66" spans="1:17" ht="15.75" x14ac:dyDescent="0.3">
      <c r="A66" s="28">
        <v>64</v>
      </c>
      <c r="B66" s="29" t="s">
        <v>63</v>
      </c>
      <c r="C66" s="16">
        <v>11.51</v>
      </c>
      <c r="D66" s="17">
        <v>15.01</v>
      </c>
      <c r="E66" s="18">
        <v>18.2</v>
      </c>
      <c r="F66" s="17">
        <v>20.41</v>
      </c>
      <c r="G66" s="18">
        <v>23.48</v>
      </c>
      <c r="H66" s="17">
        <v>28.04</v>
      </c>
      <c r="I66" s="18">
        <v>30.79</v>
      </c>
      <c r="J66" s="17">
        <v>32.880000000000003</v>
      </c>
      <c r="K66" s="18">
        <v>35.71</v>
      </c>
      <c r="L66" s="17">
        <v>38.29</v>
      </c>
      <c r="M66" s="16">
        <v>37.15</v>
      </c>
      <c r="N66" s="17">
        <v>35.26</v>
      </c>
      <c r="O66" s="9">
        <v>42.43</v>
      </c>
      <c r="P66" s="9">
        <v>41.65</v>
      </c>
      <c r="Q66" s="4">
        <v>41.03</v>
      </c>
    </row>
    <row r="67" spans="1:17" ht="15.75" x14ac:dyDescent="0.3">
      <c r="A67" s="28">
        <v>65</v>
      </c>
      <c r="B67" s="29" t="s">
        <v>64</v>
      </c>
      <c r="C67" s="16">
        <v>11.13</v>
      </c>
      <c r="D67" s="17">
        <v>13.98</v>
      </c>
      <c r="E67" s="18">
        <v>18.2</v>
      </c>
      <c r="F67" s="17">
        <v>20.14</v>
      </c>
      <c r="G67" s="18">
        <v>22.8</v>
      </c>
      <c r="H67" s="17">
        <v>26.94</v>
      </c>
      <c r="I67" s="18">
        <v>30.55</v>
      </c>
      <c r="J67" s="17">
        <v>33.619999999999997</v>
      </c>
      <c r="K67" s="18">
        <v>36.94</v>
      </c>
      <c r="L67" s="17">
        <v>39.81</v>
      </c>
      <c r="M67" s="16">
        <v>38.79</v>
      </c>
      <c r="N67" s="17">
        <v>36.159999999999997</v>
      </c>
      <c r="O67" s="9">
        <v>42.64</v>
      </c>
      <c r="P67" s="9">
        <v>40.82</v>
      </c>
      <c r="Q67" s="4">
        <v>39</v>
      </c>
    </row>
    <row r="68" spans="1:17" ht="15.75" x14ac:dyDescent="0.3">
      <c r="A68" s="28">
        <v>66</v>
      </c>
      <c r="B68" s="29" t="s">
        <v>65</v>
      </c>
      <c r="C68" s="16">
        <v>12.62</v>
      </c>
      <c r="D68" s="17">
        <v>16.190000000000001</v>
      </c>
      <c r="E68" s="18">
        <v>19.46</v>
      </c>
      <c r="F68" s="17">
        <v>21.66</v>
      </c>
      <c r="G68" s="18">
        <v>24.81</v>
      </c>
      <c r="H68" s="17">
        <v>29.56</v>
      </c>
      <c r="I68" s="18">
        <v>32.35</v>
      </c>
      <c r="J68" s="17">
        <v>34.44</v>
      </c>
      <c r="K68" s="18">
        <v>37.31</v>
      </c>
      <c r="L68" s="17">
        <v>39.770000000000003</v>
      </c>
      <c r="M68" s="16">
        <v>38.340000000000003</v>
      </c>
      <c r="N68" s="17">
        <v>36.29</v>
      </c>
      <c r="O68" s="9">
        <v>43.63</v>
      </c>
      <c r="P68" s="9">
        <v>42.69</v>
      </c>
      <c r="Q68" s="4">
        <v>41.96</v>
      </c>
    </row>
    <row r="69" spans="1:17" ht="15.75" x14ac:dyDescent="0.3">
      <c r="A69" s="28">
        <v>67</v>
      </c>
      <c r="B69" s="29" t="s">
        <v>66</v>
      </c>
      <c r="C69" s="16">
        <v>11.11</v>
      </c>
      <c r="D69" s="17">
        <v>13.53</v>
      </c>
      <c r="E69" s="18">
        <v>15.62</v>
      </c>
      <c r="F69" s="17">
        <v>16.850000000000001</v>
      </c>
      <c r="G69" s="18">
        <v>18.86</v>
      </c>
      <c r="H69" s="17">
        <v>21.96</v>
      </c>
      <c r="I69" s="18">
        <v>23.72</v>
      </c>
      <c r="J69" s="17">
        <v>24.82</v>
      </c>
      <c r="K69" s="18">
        <v>26.8</v>
      </c>
      <c r="L69" s="17">
        <v>28.07</v>
      </c>
      <c r="M69" s="16">
        <v>26.66</v>
      </c>
      <c r="N69" s="17">
        <v>25.12</v>
      </c>
      <c r="O69" s="9">
        <v>28.62</v>
      </c>
      <c r="P69" s="9">
        <v>27.93</v>
      </c>
      <c r="Q69" s="4">
        <v>27.4</v>
      </c>
    </row>
    <row r="70" spans="1:17" ht="15.75" x14ac:dyDescent="0.3">
      <c r="A70" s="28">
        <v>68</v>
      </c>
      <c r="B70" s="29" t="s">
        <v>67</v>
      </c>
      <c r="C70" s="16">
        <v>11.07</v>
      </c>
      <c r="D70" s="17">
        <v>13.45</v>
      </c>
      <c r="E70" s="18">
        <v>15.5</v>
      </c>
      <c r="F70" s="17">
        <v>16.73</v>
      </c>
      <c r="G70" s="18">
        <v>18.7</v>
      </c>
      <c r="H70" s="17">
        <v>21.74</v>
      </c>
      <c r="I70" s="18">
        <v>23.45</v>
      </c>
      <c r="J70" s="17">
        <v>24.55</v>
      </c>
      <c r="K70" s="18">
        <v>26.44</v>
      </c>
      <c r="L70" s="17">
        <v>27.68</v>
      </c>
      <c r="M70" s="16">
        <v>26.31</v>
      </c>
      <c r="N70" s="17">
        <v>24.77</v>
      </c>
      <c r="O70" s="9">
        <v>28.2</v>
      </c>
      <c r="P70" s="9">
        <v>27.51</v>
      </c>
      <c r="Q70" s="4">
        <v>26.98</v>
      </c>
    </row>
    <row r="71" spans="1:17" ht="15.75" x14ac:dyDescent="0.3">
      <c r="A71" s="28">
        <v>69</v>
      </c>
      <c r="B71" s="29" t="s">
        <v>68</v>
      </c>
      <c r="C71" s="16">
        <v>12.1</v>
      </c>
      <c r="D71" s="17">
        <v>14.84</v>
      </c>
      <c r="E71" s="18">
        <v>17.3</v>
      </c>
      <c r="F71" s="17">
        <v>18.739999999999998</v>
      </c>
      <c r="G71" s="18">
        <v>21.07</v>
      </c>
      <c r="H71" s="17">
        <v>24.6</v>
      </c>
      <c r="I71" s="18">
        <v>26.62</v>
      </c>
      <c r="J71" s="17">
        <v>27.94</v>
      </c>
      <c r="K71" s="18">
        <v>30.18</v>
      </c>
      <c r="L71" s="17">
        <v>31.77</v>
      </c>
      <c r="M71" s="16">
        <v>30.32</v>
      </c>
      <c r="N71" s="17">
        <v>28.6</v>
      </c>
      <c r="O71" s="9">
        <v>32.6</v>
      </c>
      <c r="P71" s="9">
        <v>31.85</v>
      </c>
      <c r="Q71" s="4">
        <v>31.32</v>
      </c>
    </row>
    <row r="72" spans="1:17" ht="15.75" x14ac:dyDescent="0.3">
      <c r="A72" s="28">
        <v>70</v>
      </c>
      <c r="B72" s="29" t="s">
        <v>69</v>
      </c>
      <c r="C72" s="16">
        <v>10.09</v>
      </c>
      <c r="D72" s="17">
        <v>13.33</v>
      </c>
      <c r="E72" s="18">
        <v>16.36</v>
      </c>
      <c r="F72" s="17">
        <v>18.29</v>
      </c>
      <c r="G72" s="18">
        <v>20.46</v>
      </c>
      <c r="H72" s="17">
        <v>23.89</v>
      </c>
      <c r="I72" s="18">
        <v>25.65</v>
      </c>
      <c r="J72" s="17">
        <v>27.19</v>
      </c>
      <c r="K72" s="18">
        <v>28.91</v>
      </c>
      <c r="L72" s="17">
        <v>31.42</v>
      </c>
      <c r="M72" s="16">
        <v>30.84</v>
      </c>
      <c r="N72" s="17">
        <v>28.69</v>
      </c>
      <c r="O72" s="9">
        <v>32.07</v>
      </c>
      <c r="P72" s="9">
        <v>31.27</v>
      </c>
      <c r="Q72" s="4">
        <v>30.58</v>
      </c>
    </row>
    <row r="73" spans="1:17" ht="15.75" x14ac:dyDescent="0.3">
      <c r="A73" s="28">
        <v>71</v>
      </c>
      <c r="B73" s="29" t="s">
        <v>70</v>
      </c>
      <c r="C73" s="16">
        <v>12.18</v>
      </c>
      <c r="D73" s="17">
        <v>14.39</v>
      </c>
      <c r="E73" s="18">
        <v>17.02</v>
      </c>
      <c r="F73" s="17">
        <v>18.04</v>
      </c>
      <c r="G73" s="18">
        <v>19.39</v>
      </c>
      <c r="H73" s="17">
        <v>22.04</v>
      </c>
      <c r="I73" s="18">
        <v>23.1</v>
      </c>
      <c r="J73" s="17">
        <v>23.98</v>
      </c>
      <c r="K73" s="18">
        <v>25.39</v>
      </c>
      <c r="L73" s="17">
        <v>27.06</v>
      </c>
      <c r="M73" s="16">
        <v>26.09</v>
      </c>
      <c r="N73" s="17">
        <v>24.16</v>
      </c>
      <c r="O73" s="9">
        <v>26.77</v>
      </c>
      <c r="P73" s="9">
        <v>24.06</v>
      </c>
      <c r="Q73" s="4">
        <v>21.41</v>
      </c>
    </row>
    <row r="74" spans="1:17" ht="15.75" x14ac:dyDescent="0.3">
      <c r="A74" s="28">
        <v>72</v>
      </c>
      <c r="B74" s="29" t="s">
        <v>71</v>
      </c>
      <c r="C74" s="16">
        <v>8.89</v>
      </c>
      <c r="D74" s="17">
        <v>10.73</v>
      </c>
      <c r="E74" s="18">
        <v>12.31</v>
      </c>
      <c r="F74" s="17">
        <v>13.18</v>
      </c>
      <c r="G74" s="18">
        <v>14.69</v>
      </c>
      <c r="H74" s="17">
        <v>16.760000000000002</v>
      </c>
      <c r="I74" s="18">
        <v>18.05</v>
      </c>
      <c r="J74" s="17">
        <v>18.809999999999999</v>
      </c>
      <c r="K74" s="18">
        <v>20.25</v>
      </c>
      <c r="L74" s="17">
        <v>21.17</v>
      </c>
      <c r="M74" s="16">
        <v>20.059999999999999</v>
      </c>
      <c r="N74" s="17">
        <v>18.89</v>
      </c>
      <c r="O74" s="9">
        <v>22.51</v>
      </c>
      <c r="P74" s="9">
        <v>21.98</v>
      </c>
      <c r="Q74" s="4">
        <v>21.55</v>
      </c>
    </row>
    <row r="75" spans="1:17" ht="15.75" x14ac:dyDescent="0.3">
      <c r="A75" s="28">
        <v>73</v>
      </c>
      <c r="B75" s="29" t="s">
        <v>72</v>
      </c>
      <c r="C75" s="16">
        <v>10.91</v>
      </c>
      <c r="D75" s="17">
        <v>14.02</v>
      </c>
      <c r="E75" s="18">
        <v>16.850000000000001</v>
      </c>
      <c r="F75" s="17">
        <v>18.78</v>
      </c>
      <c r="G75" s="18">
        <v>21.44</v>
      </c>
      <c r="H75" s="17">
        <v>25.43</v>
      </c>
      <c r="I75" s="18">
        <v>27.81</v>
      </c>
      <c r="J75" s="17">
        <v>29.57</v>
      </c>
      <c r="K75" s="18">
        <v>32.08</v>
      </c>
      <c r="L75" s="17">
        <v>34.229999999999997</v>
      </c>
      <c r="M75" s="16">
        <v>33.090000000000003</v>
      </c>
      <c r="N75" s="17">
        <v>31.37</v>
      </c>
      <c r="O75" s="9">
        <v>35.880000000000003</v>
      </c>
      <c r="P75" s="9">
        <v>35.14</v>
      </c>
      <c r="Q75" s="4">
        <v>34.61</v>
      </c>
    </row>
    <row r="76" spans="1:17" ht="15.75" x14ac:dyDescent="0.3">
      <c r="A76" s="28">
        <v>74</v>
      </c>
      <c r="B76" s="29" t="s">
        <v>73</v>
      </c>
      <c r="C76" s="16">
        <v>11.93</v>
      </c>
      <c r="D76" s="17">
        <v>15.13</v>
      </c>
      <c r="E76" s="18">
        <v>17.96</v>
      </c>
      <c r="F76" s="17">
        <v>19.84</v>
      </c>
      <c r="G76" s="18">
        <v>22.59</v>
      </c>
      <c r="H76" s="17">
        <v>26.62</v>
      </c>
      <c r="I76" s="18">
        <v>29.04</v>
      </c>
      <c r="J76" s="17">
        <v>30.76</v>
      </c>
      <c r="K76" s="18">
        <v>33.35</v>
      </c>
      <c r="L76" s="17">
        <v>35.46</v>
      </c>
      <c r="M76" s="16">
        <v>34.14</v>
      </c>
      <c r="N76" s="17">
        <v>32.340000000000003</v>
      </c>
      <c r="O76" s="9">
        <v>36.94</v>
      </c>
      <c r="P76" s="9">
        <v>36.15</v>
      </c>
      <c r="Q76" s="4">
        <v>35.56</v>
      </c>
    </row>
    <row r="77" spans="1:17" ht="15.75" x14ac:dyDescent="0.3">
      <c r="A77" s="28">
        <v>75</v>
      </c>
      <c r="B77" s="29" t="s">
        <v>74</v>
      </c>
      <c r="C77" s="16">
        <v>19.3</v>
      </c>
      <c r="D77" s="17">
        <v>21.74</v>
      </c>
      <c r="E77" s="18">
        <v>23.66</v>
      </c>
      <c r="F77" s="17">
        <v>24.34</v>
      </c>
      <c r="G77" s="18">
        <v>26.16</v>
      </c>
      <c r="H77" s="17">
        <v>29.17</v>
      </c>
      <c r="I77" s="18">
        <v>29.84</v>
      </c>
      <c r="J77" s="17">
        <v>30.91</v>
      </c>
      <c r="K77" s="18">
        <v>31.06</v>
      </c>
      <c r="L77" s="17">
        <v>31.52</v>
      </c>
      <c r="M77" s="16">
        <v>30.91</v>
      </c>
      <c r="N77" s="17">
        <v>27.9</v>
      </c>
      <c r="O77" s="9">
        <v>27.55</v>
      </c>
      <c r="P77" s="9">
        <v>26.77</v>
      </c>
      <c r="Q77" s="4">
        <v>26.15</v>
      </c>
    </row>
    <row r="78" spans="1:17" ht="15.75" x14ac:dyDescent="0.3">
      <c r="A78" s="28">
        <v>76</v>
      </c>
      <c r="B78" s="29" t="s">
        <v>75</v>
      </c>
      <c r="C78" s="16">
        <v>8.82</v>
      </c>
      <c r="D78" s="17">
        <v>9.94</v>
      </c>
      <c r="E78" s="18">
        <v>10.76</v>
      </c>
      <c r="F78" s="17">
        <v>11.02</v>
      </c>
      <c r="G78" s="18">
        <v>11.81</v>
      </c>
      <c r="H78" s="17">
        <v>13.07</v>
      </c>
      <c r="I78" s="18">
        <v>13.72</v>
      </c>
      <c r="J78" s="17">
        <v>13.87</v>
      </c>
      <c r="K78" s="18">
        <v>14.74</v>
      </c>
      <c r="L78" s="17">
        <v>15.2</v>
      </c>
      <c r="M78" s="16">
        <v>14.9</v>
      </c>
      <c r="N78" s="17">
        <v>13.15</v>
      </c>
      <c r="O78" s="9">
        <v>14.5</v>
      </c>
      <c r="P78" s="9">
        <v>14.02</v>
      </c>
      <c r="Q78" s="4">
        <v>13.63</v>
      </c>
    </row>
    <row r="79" spans="1:17" ht="15.75" x14ac:dyDescent="0.3">
      <c r="A79" s="28">
        <v>77</v>
      </c>
      <c r="B79" s="29" t="s">
        <v>76</v>
      </c>
      <c r="C79" s="16">
        <v>19.39</v>
      </c>
      <c r="D79" s="17">
        <v>21.84</v>
      </c>
      <c r="E79" s="18">
        <v>23.86</v>
      </c>
      <c r="F79" s="17">
        <v>24.53</v>
      </c>
      <c r="G79" s="18">
        <v>26.45</v>
      </c>
      <c r="H79" s="17">
        <v>29.53</v>
      </c>
      <c r="I79" s="18">
        <v>30.24</v>
      </c>
      <c r="J79" s="17">
        <v>31.37</v>
      </c>
      <c r="K79" s="18">
        <v>32.49</v>
      </c>
      <c r="L79" s="17">
        <v>33.659999999999997</v>
      </c>
      <c r="M79" s="16">
        <v>29.17</v>
      </c>
      <c r="N79" s="17">
        <v>27.29</v>
      </c>
      <c r="O79" s="9">
        <v>28.11</v>
      </c>
      <c r="P79" s="9">
        <v>27.33</v>
      </c>
      <c r="Q79" s="4">
        <v>26.71</v>
      </c>
    </row>
    <row r="80" spans="1:17" ht="15.75" x14ac:dyDescent="0.3">
      <c r="A80" s="28">
        <v>78</v>
      </c>
      <c r="B80" s="29" t="s">
        <v>77</v>
      </c>
      <c r="C80" s="16">
        <v>19.3</v>
      </c>
      <c r="D80" s="17">
        <v>21.7</v>
      </c>
      <c r="E80" s="18">
        <v>23.62</v>
      </c>
      <c r="F80" s="17">
        <v>24.24</v>
      </c>
      <c r="G80" s="18">
        <v>26.06</v>
      </c>
      <c r="H80" s="17">
        <v>29.07</v>
      </c>
      <c r="I80" s="18">
        <v>29.68</v>
      </c>
      <c r="J80" s="17">
        <v>30.75</v>
      </c>
      <c r="K80" s="18">
        <v>30.91</v>
      </c>
      <c r="L80" s="17">
        <v>31.31</v>
      </c>
      <c r="M80" s="16">
        <v>30.7</v>
      </c>
      <c r="N80" s="17">
        <v>27.69</v>
      </c>
      <c r="O80" s="9">
        <v>27.33</v>
      </c>
      <c r="P80" s="9">
        <v>26.54</v>
      </c>
      <c r="Q80" s="4">
        <v>25.98</v>
      </c>
    </row>
    <row r="81" spans="1:19" ht="15.75" x14ac:dyDescent="0.3">
      <c r="A81" s="28">
        <v>79</v>
      </c>
      <c r="B81" s="29" t="s">
        <v>78</v>
      </c>
      <c r="C81" s="16">
        <v>9.36</v>
      </c>
      <c r="D81" s="17">
        <v>11.77</v>
      </c>
      <c r="E81" s="18">
        <v>13.86</v>
      </c>
      <c r="F81" s="17">
        <v>15.23</v>
      </c>
      <c r="G81" s="18">
        <v>17.28</v>
      </c>
      <c r="H81" s="17">
        <v>19.95</v>
      </c>
      <c r="I81" s="18">
        <v>21.74</v>
      </c>
      <c r="J81" s="17">
        <v>22.95</v>
      </c>
      <c r="K81" s="18">
        <v>24.85</v>
      </c>
      <c r="L81" s="17">
        <v>26.37</v>
      </c>
      <c r="M81" s="16">
        <v>25.35</v>
      </c>
      <c r="N81" s="17">
        <v>23.98</v>
      </c>
      <c r="O81" s="9">
        <v>28.7</v>
      </c>
      <c r="P81" s="9">
        <v>28.08</v>
      </c>
      <c r="Q81" s="4">
        <v>27.6</v>
      </c>
    </row>
    <row r="82" spans="1:19" ht="15.75" x14ac:dyDescent="0.3">
      <c r="A82" s="28">
        <v>80</v>
      </c>
      <c r="B82" s="29" t="s">
        <v>79</v>
      </c>
      <c r="C82" s="16">
        <v>7.81</v>
      </c>
      <c r="D82" s="17">
        <v>8.44</v>
      </c>
      <c r="E82" s="18">
        <v>8.6199999999999992</v>
      </c>
      <c r="F82" s="17">
        <v>8.99</v>
      </c>
      <c r="G82" s="18">
        <v>9.14</v>
      </c>
      <c r="H82" s="17">
        <v>9.83</v>
      </c>
      <c r="I82" s="18">
        <v>9.8699999999999992</v>
      </c>
      <c r="J82" s="17">
        <v>10.1</v>
      </c>
      <c r="K82" s="18">
        <v>10.1</v>
      </c>
      <c r="L82" s="17">
        <v>10.37</v>
      </c>
      <c r="M82" s="16">
        <v>9.91</v>
      </c>
      <c r="N82" s="17">
        <v>8.66</v>
      </c>
      <c r="O82" s="9">
        <v>9.4600000000000009</v>
      </c>
      <c r="P82" s="9">
        <v>9.07</v>
      </c>
      <c r="Q82" s="4">
        <v>8.82</v>
      </c>
    </row>
    <row r="83" spans="1:19" ht="15.75" x14ac:dyDescent="0.3">
      <c r="A83" s="28">
        <v>81</v>
      </c>
      <c r="B83" s="29" t="s">
        <v>80</v>
      </c>
      <c r="C83" s="16">
        <v>19.46</v>
      </c>
      <c r="D83" s="17">
        <v>23.29</v>
      </c>
      <c r="E83" s="18">
        <v>26.49</v>
      </c>
      <c r="F83" s="17">
        <v>28.23</v>
      </c>
      <c r="G83" s="18">
        <v>30.89</v>
      </c>
      <c r="H83" s="17">
        <v>35.71</v>
      </c>
      <c r="I83" s="18">
        <v>38.130000000000003</v>
      </c>
      <c r="J83" s="17">
        <v>39.4</v>
      </c>
      <c r="K83" s="18">
        <v>42.44</v>
      </c>
      <c r="L83" s="17">
        <v>44.24</v>
      </c>
      <c r="M83" s="16">
        <v>41.86</v>
      </c>
      <c r="N83" s="17">
        <v>39.4</v>
      </c>
      <c r="O83" s="9">
        <v>47.06</v>
      </c>
      <c r="P83" s="9">
        <v>45.92</v>
      </c>
      <c r="Q83" s="4">
        <v>45.03</v>
      </c>
    </row>
    <row r="84" spans="1:19" ht="15.75" x14ac:dyDescent="0.3">
      <c r="A84" s="28">
        <v>82</v>
      </c>
      <c r="B84" s="29" t="s">
        <v>81</v>
      </c>
      <c r="C84" s="16">
        <v>12.16</v>
      </c>
      <c r="D84" s="17">
        <v>15.92</v>
      </c>
      <c r="E84" s="18">
        <v>19.34</v>
      </c>
      <c r="F84" s="17">
        <v>21.62</v>
      </c>
      <c r="G84" s="18">
        <v>24.51</v>
      </c>
      <c r="H84" s="17">
        <v>29.15</v>
      </c>
      <c r="I84" s="18">
        <v>31.78</v>
      </c>
      <c r="J84" s="17">
        <v>33.700000000000003</v>
      </c>
      <c r="K84" s="18">
        <v>36.61</v>
      </c>
      <c r="L84" s="17">
        <v>39.4</v>
      </c>
      <c r="M84" s="16">
        <v>38.380000000000003</v>
      </c>
      <c r="N84" s="17">
        <v>36.450000000000003</v>
      </c>
      <c r="O84" s="9">
        <v>43.94</v>
      </c>
      <c r="P84" s="9">
        <v>43.16</v>
      </c>
      <c r="Q84" s="4">
        <v>42.48</v>
      </c>
    </row>
    <row r="85" spans="1:19" ht="15.75" x14ac:dyDescent="0.3">
      <c r="A85" s="28">
        <v>83</v>
      </c>
      <c r="B85" s="29" t="s">
        <v>82</v>
      </c>
      <c r="C85" s="16">
        <v>13.92</v>
      </c>
      <c r="D85" s="17">
        <v>17.510000000000002</v>
      </c>
      <c r="E85" s="18">
        <v>20.71</v>
      </c>
      <c r="F85" s="17">
        <v>22.74</v>
      </c>
      <c r="G85" s="18">
        <v>25.78</v>
      </c>
      <c r="H85" s="17">
        <v>30.45</v>
      </c>
      <c r="I85" s="18">
        <v>33.18</v>
      </c>
      <c r="J85" s="17">
        <v>35.03</v>
      </c>
      <c r="K85" s="18">
        <v>37.93</v>
      </c>
      <c r="L85" s="17">
        <v>40.24</v>
      </c>
      <c r="M85" s="16">
        <v>38.68</v>
      </c>
      <c r="N85" s="17">
        <v>36.619999999999997</v>
      </c>
      <c r="O85" s="9">
        <v>42.95</v>
      </c>
      <c r="P85" s="9">
        <v>42.07</v>
      </c>
      <c r="Q85" s="4">
        <v>41.34</v>
      </c>
    </row>
    <row r="86" spans="1:19" ht="15.75" x14ac:dyDescent="0.3">
      <c r="A86" s="28">
        <v>84</v>
      </c>
      <c r="B86" s="29" t="s">
        <v>83</v>
      </c>
      <c r="C86" s="16">
        <v>10.61</v>
      </c>
      <c r="D86" s="17">
        <v>13.85</v>
      </c>
      <c r="E86" s="18">
        <v>16.77</v>
      </c>
      <c r="F86" s="17">
        <v>18.760000000000002</v>
      </c>
      <c r="G86" s="18">
        <v>21.61</v>
      </c>
      <c r="H86" s="17">
        <v>25.79</v>
      </c>
      <c r="I86" s="18">
        <v>28.27</v>
      </c>
      <c r="J86" s="17">
        <v>30.16</v>
      </c>
      <c r="K86" s="18">
        <v>32.76</v>
      </c>
      <c r="L86" s="17">
        <v>35.11</v>
      </c>
      <c r="M86" s="16">
        <v>34.06</v>
      </c>
      <c r="N86" s="17">
        <v>32.299999999999997</v>
      </c>
      <c r="O86" s="9">
        <v>37.96</v>
      </c>
      <c r="P86" s="9">
        <v>37.229999999999997</v>
      </c>
      <c r="Q86" s="4">
        <v>36.659999999999997</v>
      </c>
    </row>
    <row r="87" spans="1:19" ht="15.75" x14ac:dyDescent="0.3">
      <c r="A87" s="28">
        <v>85</v>
      </c>
      <c r="B87" s="29" t="s">
        <v>84</v>
      </c>
      <c r="C87" s="16">
        <v>9.18</v>
      </c>
      <c r="D87" s="17">
        <v>11.3</v>
      </c>
      <c r="E87" s="18">
        <v>13.18</v>
      </c>
      <c r="F87" s="17">
        <v>14.33</v>
      </c>
      <c r="G87" s="18">
        <v>16.13</v>
      </c>
      <c r="H87" s="17">
        <v>18.54</v>
      </c>
      <c r="I87" s="18">
        <v>20.059999999999999</v>
      </c>
      <c r="J87" s="17">
        <v>21.09</v>
      </c>
      <c r="K87" s="18">
        <v>22.76</v>
      </c>
      <c r="L87" s="17">
        <v>24.02</v>
      </c>
      <c r="M87" s="16">
        <v>22.95</v>
      </c>
      <c r="N87" s="17">
        <v>21.7</v>
      </c>
      <c r="O87" s="9">
        <v>25.92</v>
      </c>
      <c r="P87" s="9">
        <v>25.34</v>
      </c>
      <c r="Q87" s="4">
        <v>24.91</v>
      </c>
    </row>
    <row r="88" spans="1:19" ht="15.75" x14ac:dyDescent="0.3">
      <c r="A88" s="28">
        <v>86</v>
      </c>
      <c r="B88" s="29" t="s">
        <v>85</v>
      </c>
      <c r="C88" s="16">
        <v>11.48</v>
      </c>
      <c r="D88" s="17">
        <v>14.08</v>
      </c>
      <c r="E88" s="18">
        <v>16.309999999999999</v>
      </c>
      <c r="F88" s="17">
        <v>17.64</v>
      </c>
      <c r="G88" s="18">
        <v>19.8</v>
      </c>
      <c r="H88" s="17">
        <v>22.69</v>
      </c>
      <c r="I88" s="18">
        <v>24.51</v>
      </c>
      <c r="J88" s="17">
        <v>25.69</v>
      </c>
      <c r="K88" s="18">
        <v>27.7</v>
      </c>
      <c r="L88" s="17">
        <v>29.15</v>
      </c>
      <c r="M88" s="16">
        <v>27.82</v>
      </c>
      <c r="N88" s="17">
        <v>26.26</v>
      </c>
      <c r="O88" s="9">
        <v>31.39</v>
      </c>
      <c r="P88" s="9">
        <v>30.67</v>
      </c>
      <c r="Q88" s="4">
        <v>30.14</v>
      </c>
      <c r="S88" s="50"/>
    </row>
    <row r="89" spans="1:19" ht="15.75" x14ac:dyDescent="0.3">
      <c r="A89" s="28">
        <v>87</v>
      </c>
      <c r="B89" s="29" t="s">
        <v>86</v>
      </c>
      <c r="C89" s="16">
        <v>11.5</v>
      </c>
      <c r="D89" s="17">
        <v>14.3</v>
      </c>
      <c r="E89" s="18">
        <v>19.399999999999999</v>
      </c>
      <c r="F89" s="17">
        <v>21.15</v>
      </c>
      <c r="G89" s="18">
        <v>23.45</v>
      </c>
      <c r="H89" s="17">
        <v>27.94</v>
      </c>
      <c r="I89" s="18">
        <v>31.13</v>
      </c>
      <c r="J89" s="17">
        <v>34.1</v>
      </c>
      <c r="K89" s="18">
        <v>37.57</v>
      </c>
      <c r="L89" s="17">
        <v>39.99</v>
      </c>
      <c r="M89" s="16">
        <v>42.35</v>
      </c>
      <c r="N89" s="17">
        <v>38.61</v>
      </c>
      <c r="O89" s="9">
        <v>37.119999999999997</v>
      </c>
      <c r="P89" s="9">
        <v>35.090000000000003</v>
      </c>
      <c r="Q89" s="4">
        <v>33.35</v>
      </c>
    </row>
    <row r="90" spans="1:19" ht="15.75" x14ac:dyDescent="0.3">
      <c r="A90" s="28">
        <v>88</v>
      </c>
      <c r="B90" s="29" t="s">
        <v>87</v>
      </c>
      <c r="C90" s="16">
        <v>10.130000000000001</v>
      </c>
      <c r="D90" s="17">
        <v>12.18</v>
      </c>
      <c r="E90" s="18">
        <v>13.98</v>
      </c>
      <c r="F90" s="17">
        <v>15.01</v>
      </c>
      <c r="G90" s="18">
        <v>16.73</v>
      </c>
      <c r="H90" s="17">
        <v>19.399999999999999</v>
      </c>
      <c r="I90" s="18">
        <v>20.9</v>
      </c>
      <c r="J90" s="17">
        <v>21.82</v>
      </c>
      <c r="K90" s="18">
        <v>23.5</v>
      </c>
      <c r="L90" s="17">
        <v>24.51</v>
      </c>
      <c r="M90" s="16">
        <v>23.23</v>
      </c>
      <c r="N90" s="17">
        <v>21.87</v>
      </c>
      <c r="O90" s="9">
        <v>24.8</v>
      </c>
      <c r="P90" s="9">
        <v>24.22</v>
      </c>
      <c r="Q90" s="4">
        <v>23.74</v>
      </c>
    </row>
    <row r="91" spans="1:19" ht="15.75" x14ac:dyDescent="0.3">
      <c r="A91" s="28">
        <v>89</v>
      </c>
      <c r="B91" s="29" t="s">
        <v>88</v>
      </c>
      <c r="C91" s="16">
        <v>8.98</v>
      </c>
      <c r="D91" s="17">
        <v>10.74</v>
      </c>
      <c r="E91" s="18">
        <v>12.14</v>
      </c>
      <c r="F91" s="17">
        <v>13.69</v>
      </c>
      <c r="G91" s="18">
        <v>14.68</v>
      </c>
      <c r="H91" s="17">
        <v>16.940000000000001</v>
      </c>
      <c r="I91" s="18">
        <v>17.78</v>
      </c>
      <c r="J91" s="17">
        <v>18.57</v>
      </c>
      <c r="K91" s="18">
        <v>19.62</v>
      </c>
      <c r="L91" s="17">
        <v>20.68</v>
      </c>
      <c r="M91" s="16">
        <v>19.8</v>
      </c>
      <c r="N91" s="17">
        <v>18.13</v>
      </c>
      <c r="O91" s="9">
        <v>20.14</v>
      </c>
      <c r="P91" s="9">
        <v>18.23</v>
      </c>
      <c r="Q91" s="4">
        <v>16.64</v>
      </c>
    </row>
    <row r="92" spans="1:19" ht="15.75" x14ac:dyDescent="0.3">
      <c r="A92" s="28">
        <v>90</v>
      </c>
      <c r="B92" s="29" t="s">
        <v>89</v>
      </c>
      <c r="C92" s="16">
        <v>11.07</v>
      </c>
      <c r="D92" s="17">
        <v>13.45</v>
      </c>
      <c r="E92" s="18">
        <v>15.5</v>
      </c>
      <c r="F92" s="17">
        <v>16.73</v>
      </c>
      <c r="G92" s="18">
        <v>18.739999999999998</v>
      </c>
      <c r="H92" s="17">
        <v>22.04</v>
      </c>
      <c r="I92" s="18">
        <v>23.89</v>
      </c>
      <c r="J92" s="17">
        <v>25.52</v>
      </c>
      <c r="K92" s="18">
        <v>27.15</v>
      </c>
      <c r="L92" s="17">
        <v>29.48</v>
      </c>
      <c r="M92" s="16">
        <v>28.95</v>
      </c>
      <c r="N92" s="17">
        <v>26.93</v>
      </c>
      <c r="O92" s="9">
        <v>30.1</v>
      </c>
      <c r="P92" s="9">
        <v>29.36</v>
      </c>
      <c r="Q92" s="4">
        <v>28.67</v>
      </c>
    </row>
    <row r="93" spans="1:19" ht="15.75" x14ac:dyDescent="0.3">
      <c r="A93" s="28">
        <v>91</v>
      </c>
      <c r="B93" s="29" t="s">
        <v>90</v>
      </c>
      <c r="C93" s="16">
        <v>14.45</v>
      </c>
      <c r="D93" s="17">
        <v>16.75</v>
      </c>
      <c r="E93" s="18">
        <v>18.62</v>
      </c>
      <c r="F93" s="17">
        <v>19.440000000000001</v>
      </c>
      <c r="G93" s="18">
        <v>21.26</v>
      </c>
      <c r="H93" s="17">
        <v>23.97</v>
      </c>
      <c r="I93" s="18">
        <v>25.5</v>
      </c>
      <c r="J93" s="17">
        <v>26.16</v>
      </c>
      <c r="K93" s="18">
        <v>28</v>
      </c>
      <c r="L93" s="17">
        <v>28.71</v>
      </c>
      <c r="M93" s="16">
        <v>26.72</v>
      </c>
      <c r="N93" s="17">
        <v>25.04</v>
      </c>
      <c r="O93" s="9">
        <v>25.82</v>
      </c>
      <c r="P93" s="9">
        <v>25.09</v>
      </c>
      <c r="Q93" s="4">
        <v>24.58</v>
      </c>
    </row>
    <row r="94" spans="1:19" ht="15.75" x14ac:dyDescent="0.3">
      <c r="A94" s="28">
        <v>92</v>
      </c>
      <c r="B94" s="29" t="s">
        <v>91</v>
      </c>
      <c r="C94" s="16">
        <v>16.32</v>
      </c>
      <c r="D94" s="17">
        <v>18.100000000000001</v>
      </c>
      <c r="E94" s="18">
        <v>19.39</v>
      </c>
      <c r="F94" s="17">
        <v>19.68</v>
      </c>
      <c r="G94" s="18">
        <v>20.93</v>
      </c>
      <c r="H94" s="17">
        <v>23.1</v>
      </c>
      <c r="I94" s="18">
        <v>23.36</v>
      </c>
      <c r="J94" s="17">
        <v>23.97</v>
      </c>
      <c r="K94" s="18">
        <v>24.58</v>
      </c>
      <c r="L94" s="17">
        <v>25.19</v>
      </c>
      <c r="M94" s="16">
        <v>23.41</v>
      </c>
      <c r="N94" s="17">
        <v>20.81</v>
      </c>
      <c r="O94" s="9">
        <v>20.22</v>
      </c>
      <c r="P94" s="9">
        <v>19.489999999999998</v>
      </c>
      <c r="Q94" s="4">
        <v>18.98</v>
      </c>
    </row>
    <row r="95" spans="1:19" ht="15.75" x14ac:dyDescent="0.3">
      <c r="A95" s="28">
        <v>93</v>
      </c>
      <c r="B95" s="29" t="s">
        <v>92</v>
      </c>
      <c r="C95" s="16">
        <v>16.37</v>
      </c>
      <c r="D95" s="17">
        <v>18.190000000000001</v>
      </c>
      <c r="E95" s="18">
        <v>19.54</v>
      </c>
      <c r="F95" s="17">
        <v>19.920000000000002</v>
      </c>
      <c r="G95" s="18">
        <v>21.22</v>
      </c>
      <c r="H95" s="17">
        <v>23.46</v>
      </c>
      <c r="I95" s="18">
        <v>23.82</v>
      </c>
      <c r="J95" s="17">
        <v>25.14</v>
      </c>
      <c r="K95" s="18">
        <v>25.81</v>
      </c>
      <c r="L95" s="17">
        <v>26.52</v>
      </c>
      <c r="M95" s="16">
        <v>24.02</v>
      </c>
      <c r="N95" s="17">
        <v>21.42</v>
      </c>
      <c r="O95" s="9">
        <v>20.83</v>
      </c>
      <c r="P95" s="9">
        <v>20.16</v>
      </c>
      <c r="Q95" s="4">
        <v>19.600000000000001</v>
      </c>
    </row>
    <row r="96" spans="1:19" ht="15.75" x14ac:dyDescent="0.3">
      <c r="A96" s="28">
        <v>94</v>
      </c>
      <c r="B96" s="29" t="s">
        <v>93</v>
      </c>
      <c r="C96" s="7">
        <v>16.420000000000002</v>
      </c>
      <c r="D96" s="2">
        <v>18.34</v>
      </c>
      <c r="E96" s="9">
        <v>19.78</v>
      </c>
      <c r="F96" s="2">
        <v>20.16</v>
      </c>
      <c r="G96" s="9">
        <v>21.55</v>
      </c>
      <c r="H96" s="2">
        <v>23.92</v>
      </c>
      <c r="I96" s="9">
        <v>24.28</v>
      </c>
      <c r="J96" s="2">
        <v>25.04</v>
      </c>
      <c r="K96" s="9">
        <v>26.52</v>
      </c>
      <c r="L96" s="2">
        <v>27.34</v>
      </c>
      <c r="M96" s="7">
        <v>24.68</v>
      </c>
      <c r="N96" s="2">
        <v>22.08</v>
      </c>
      <c r="O96" s="9">
        <v>21.56</v>
      </c>
      <c r="P96" s="9">
        <v>20.83</v>
      </c>
      <c r="Q96" s="4">
        <v>20.329999999999998</v>
      </c>
    </row>
    <row r="97" spans="1:17" ht="15.75" x14ac:dyDescent="0.3">
      <c r="A97" s="28">
        <v>95</v>
      </c>
      <c r="B97" s="29" t="s">
        <v>94</v>
      </c>
      <c r="C97" s="7">
        <v>18.91</v>
      </c>
      <c r="D97" s="2">
        <v>20.93</v>
      </c>
      <c r="E97" s="9">
        <v>22.42</v>
      </c>
      <c r="F97" s="2">
        <v>22.7</v>
      </c>
      <c r="G97" s="9">
        <v>24.14</v>
      </c>
      <c r="H97" s="2">
        <v>26.57</v>
      </c>
      <c r="I97" s="9">
        <v>26.88</v>
      </c>
      <c r="J97" s="2">
        <v>27.54</v>
      </c>
      <c r="K97" s="9">
        <v>28.2</v>
      </c>
      <c r="L97" s="2">
        <v>28.87</v>
      </c>
      <c r="M97" s="7">
        <v>26.83</v>
      </c>
      <c r="N97" s="2">
        <v>23.87</v>
      </c>
      <c r="O97" s="9">
        <v>23.18</v>
      </c>
      <c r="P97" s="9">
        <v>22.46</v>
      </c>
      <c r="Q97" s="4">
        <v>21.9</v>
      </c>
    </row>
    <row r="98" spans="1:17" ht="16.5" thickBot="1" x14ac:dyDescent="0.35">
      <c r="A98" s="30">
        <v>98</v>
      </c>
      <c r="B98" s="31" t="s">
        <v>95</v>
      </c>
      <c r="C98" s="8">
        <v>53.2</v>
      </c>
      <c r="D98" s="3">
        <v>67.400000000000006</v>
      </c>
      <c r="E98" s="10">
        <v>80.099999999999994</v>
      </c>
      <c r="F98" s="3">
        <v>88.4</v>
      </c>
      <c r="G98" s="10">
        <v>100.7</v>
      </c>
      <c r="H98" s="3">
        <v>110.7</v>
      </c>
      <c r="I98" s="10">
        <v>120.7</v>
      </c>
      <c r="J98" s="3">
        <v>128</v>
      </c>
      <c r="K98" s="10">
        <v>138.4</v>
      </c>
      <c r="L98" s="3">
        <v>146.69999999999999</v>
      </c>
      <c r="M98" s="8">
        <v>140.9</v>
      </c>
      <c r="N98" s="3">
        <v>133.19999999999999</v>
      </c>
      <c r="O98" s="10">
        <v>126.2</v>
      </c>
      <c r="P98" s="10">
        <v>123.4</v>
      </c>
      <c r="Q98" s="5">
        <v>121.2</v>
      </c>
    </row>
  </sheetData>
  <mergeCells count="1">
    <mergeCell ref="N1:P1"/>
  </mergeCells>
  <conditionalFormatting sqref="A1:A1048576">
    <cfRule type="duplicateValues" dxfId="1" priority="1"/>
  </conditionalFormatting>
  <printOptions horizontalCentered="1" verticalCentered="1"/>
  <pageMargins left="0.39370078740157483" right="0.39370078740157483" top="0.78740157480314965" bottom="0.78740157480314965" header="0" footer="0"/>
  <pageSetup paperSize="9" scale="71" fitToHeight="4" orientation="landscape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H98"/>
  <sheetViews>
    <sheetView zoomScale="85" zoomScaleNormal="85" workbookViewId="0">
      <pane xSplit="3" ySplit="2" topLeftCell="D3" activePane="bottomRight" state="frozenSplit"/>
      <selection pane="topRight" activeCell="K1" sqref="K1"/>
      <selection pane="bottomLeft" activeCell="A14" sqref="A14"/>
      <selection pane="bottomRight" activeCell="O23" sqref="O23"/>
    </sheetView>
  </sheetViews>
  <sheetFormatPr baseColWidth="10" defaultRowHeight="15" x14ac:dyDescent="0.25"/>
  <cols>
    <col min="2" max="2" width="6.28515625" customWidth="1"/>
    <col min="3" max="3" width="28.5703125" bestFit="1" customWidth="1"/>
    <col min="4" max="8" width="12" customWidth="1"/>
  </cols>
  <sheetData>
    <row r="1" spans="2:8" ht="15.75" thickBot="1" x14ac:dyDescent="0.3">
      <c r="B1" s="12"/>
      <c r="C1" s="12"/>
      <c r="D1" s="12" t="s">
        <v>105</v>
      </c>
      <c r="E1" s="92" t="s">
        <v>108</v>
      </c>
      <c r="F1" s="92"/>
      <c r="G1" s="92"/>
      <c r="H1" s="11" t="s">
        <v>106</v>
      </c>
    </row>
    <row r="2" spans="2:8" s="1" customFormat="1" ht="39" customHeight="1" thickBot="1" x14ac:dyDescent="0.3">
      <c r="B2" s="32" t="s">
        <v>103</v>
      </c>
      <c r="C2" s="33" t="s">
        <v>104</v>
      </c>
      <c r="D2" s="34">
        <v>1</v>
      </c>
      <c r="E2" s="33">
        <v>2</v>
      </c>
      <c r="F2" s="35">
        <v>3</v>
      </c>
      <c r="G2" s="33">
        <v>4</v>
      </c>
      <c r="H2" s="36">
        <v>5</v>
      </c>
    </row>
    <row r="3" spans="2:8" ht="15.75" x14ac:dyDescent="0.3">
      <c r="B3" s="37">
        <v>1</v>
      </c>
      <c r="C3" s="38" t="s">
        <v>0</v>
      </c>
      <c r="D3" s="13">
        <v>78.84</v>
      </c>
      <c r="E3" s="14">
        <v>137.43</v>
      </c>
      <c r="F3" s="15">
        <v>186.43</v>
      </c>
      <c r="G3" s="14">
        <v>242.95</v>
      </c>
      <c r="H3" s="39">
        <v>312.36</v>
      </c>
    </row>
    <row r="4" spans="2:8" ht="15.75" x14ac:dyDescent="0.3">
      <c r="B4" s="40">
        <v>2</v>
      </c>
      <c r="C4" s="41" t="s">
        <v>1</v>
      </c>
      <c r="D4" s="16">
        <v>61.18</v>
      </c>
      <c r="E4" s="42">
        <v>99.85</v>
      </c>
      <c r="F4" s="18">
        <v>134.44999999999999</v>
      </c>
      <c r="G4" s="42">
        <v>167.96</v>
      </c>
      <c r="H4" s="43">
        <v>211.36</v>
      </c>
    </row>
    <row r="5" spans="2:8" ht="15.75" x14ac:dyDescent="0.3">
      <c r="B5" s="40">
        <v>3</v>
      </c>
      <c r="C5" s="41" t="s">
        <v>2</v>
      </c>
      <c r="D5" s="16">
        <v>86.97</v>
      </c>
      <c r="E5" s="42">
        <v>146.69</v>
      </c>
      <c r="F5" s="18">
        <v>193.34</v>
      </c>
      <c r="G5" s="42">
        <v>241.29</v>
      </c>
      <c r="H5" s="43">
        <v>303.10000000000002</v>
      </c>
    </row>
    <row r="6" spans="2:8" ht="15.75" x14ac:dyDescent="0.3">
      <c r="B6" s="40">
        <v>4</v>
      </c>
      <c r="C6" s="41" t="s">
        <v>3</v>
      </c>
      <c r="D6" s="16">
        <v>95.19</v>
      </c>
      <c r="E6" s="42">
        <v>171.27</v>
      </c>
      <c r="F6" s="18">
        <v>232.65</v>
      </c>
      <c r="G6" s="42">
        <v>309.63</v>
      </c>
      <c r="H6" s="43">
        <v>398.1</v>
      </c>
    </row>
    <row r="7" spans="2:8" ht="15.75" x14ac:dyDescent="0.3">
      <c r="B7" s="40">
        <v>5</v>
      </c>
      <c r="C7" s="41" t="s">
        <v>4</v>
      </c>
      <c r="D7" s="16">
        <v>95.19</v>
      </c>
      <c r="E7" s="42">
        <v>171.27</v>
      </c>
      <c r="F7" s="18">
        <v>232.65</v>
      </c>
      <c r="G7" s="42">
        <v>309.63</v>
      </c>
      <c r="H7" s="43">
        <v>398.1</v>
      </c>
    </row>
    <row r="8" spans="2:8" ht="15.75" x14ac:dyDescent="0.3">
      <c r="B8" s="40">
        <v>6</v>
      </c>
      <c r="C8" s="41" t="s">
        <v>5</v>
      </c>
      <c r="D8" s="16">
        <v>98.35</v>
      </c>
      <c r="E8" s="42">
        <v>176.94</v>
      </c>
      <c r="F8" s="18">
        <v>240.36</v>
      </c>
      <c r="G8" s="42">
        <v>319.89</v>
      </c>
      <c r="H8" s="43">
        <v>411.29</v>
      </c>
    </row>
    <row r="9" spans="2:8" ht="15.75" x14ac:dyDescent="0.3">
      <c r="B9" s="40">
        <v>7</v>
      </c>
      <c r="C9" s="41" t="s">
        <v>6</v>
      </c>
      <c r="D9" s="16">
        <v>78.84</v>
      </c>
      <c r="E9" s="42">
        <v>137.43</v>
      </c>
      <c r="F9" s="18">
        <v>186.43</v>
      </c>
      <c r="G9" s="42">
        <v>242.95</v>
      </c>
      <c r="H9" s="43">
        <v>312.36</v>
      </c>
    </row>
    <row r="10" spans="2:8" ht="15.75" x14ac:dyDescent="0.3">
      <c r="B10" s="40">
        <v>8</v>
      </c>
      <c r="C10" s="41" t="s">
        <v>7</v>
      </c>
      <c r="D10" s="16">
        <v>58.71</v>
      </c>
      <c r="E10" s="42">
        <v>99.71</v>
      </c>
      <c r="F10" s="18">
        <v>129.62</v>
      </c>
      <c r="G10" s="42">
        <v>176.26</v>
      </c>
      <c r="H10" s="43">
        <v>226.62</v>
      </c>
    </row>
    <row r="11" spans="2:8" ht="15.75" x14ac:dyDescent="0.3">
      <c r="B11" s="40">
        <v>9</v>
      </c>
      <c r="C11" s="41" t="s">
        <v>8</v>
      </c>
      <c r="D11" s="16">
        <v>107.52</v>
      </c>
      <c r="E11" s="42">
        <v>182.01</v>
      </c>
      <c r="F11" s="18">
        <v>236.51</v>
      </c>
      <c r="G11" s="42">
        <v>314.76</v>
      </c>
      <c r="H11" s="43">
        <v>404.69</v>
      </c>
    </row>
    <row r="12" spans="2:8" ht="15.75" x14ac:dyDescent="0.3">
      <c r="B12" s="40">
        <v>10</v>
      </c>
      <c r="C12" s="41" t="s">
        <v>9</v>
      </c>
      <c r="D12" s="16">
        <v>57</v>
      </c>
      <c r="E12" s="42">
        <v>96.81</v>
      </c>
      <c r="F12" s="18">
        <v>125.85</v>
      </c>
      <c r="G12" s="42">
        <v>171.13</v>
      </c>
      <c r="H12" s="43">
        <v>220.02</v>
      </c>
    </row>
    <row r="13" spans="2:8" ht="15.75" x14ac:dyDescent="0.3">
      <c r="B13" s="40">
        <v>11</v>
      </c>
      <c r="C13" s="41" t="s">
        <v>10</v>
      </c>
      <c r="D13" s="16">
        <v>98.76</v>
      </c>
      <c r="E13" s="42">
        <v>167.18</v>
      </c>
      <c r="F13" s="18">
        <v>217.23</v>
      </c>
      <c r="G13" s="42">
        <v>289.11</v>
      </c>
      <c r="H13" s="43">
        <v>371.72</v>
      </c>
    </row>
    <row r="14" spans="2:8" ht="15.75" x14ac:dyDescent="0.3">
      <c r="B14" s="40">
        <v>12</v>
      </c>
      <c r="C14" s="41" t="s">
        <v>11</v>
      </c>
      <c r="D14" s="16">
        <v>109.28</v>
      </c>
      <c r="E14" s="42">
        <v>184.98</v>
      </c>
      <c r="F14" s="18">
        <v>240.36</v>
      </c>
      <c r="G14" s="42">
        <v>319.89</v>
      </c>
      <c r="H14" s="43">
        <v>411.29</v>
      </c>
    </row>
    <row r="15" spans="2:8" ht="15.75" x14ac:dyDescent="0.3">
      <c r="B15" s="40">
        <v>13</v>
      </c>
      <c r="C15" s="41" t="s">
        <v>12</v>
      </c>
      <c r="D15" s="16">
        <v>87.31</v>
      </c>
      <c r="E15" s="42">
        <v>157.08000000000001</v>
      </c>
      <c r="F15" s="18">
        <v>213.38</v>
      </c>
      <c r="G15" s="42">
        <v>283.98</v>
      </c>
      <c r="H15" s="43">
        <v>365.12</v>
      </c>
    </row>
    <row r="16" spans="2:8" ht="15.75" x14ac:dyDescent="0.3">
      <c r="B16" s="40">
        <v>14</v>
      </c>
      <c r="C16" s="41" t="s">
        <v>13</v>
      </c>
      <c r="D16" s="16">
        <v>59.54</v>
      </c>
      <c r="E16" s="42">
        <v>95.99</v>
      </c>
      <c r="F16" s="18">
        <v>127.38</v>
      </c>
      <c r="G16" s="42">
        <v>166</v>
      </c>
      <c r="H16" s="43">
        <v>213.43</v>
      </c>
    </row>
    <row r="17" spans="2:8" ht="15.75" x14ac:dyDescent="0.3">
      <c r="B17" s="40">
        <v>15</v>
      </c>
      <c r="C17" s="41" t="s">
        <v>14</v>
      </c>
      <c r="D17" s="16">
        <v>114.31</v>
      </c>
      <c r="E17" s="42">
        <v>192.8</v>
      </c>
      <c r="F17" s="18">
        <v>254.11</v>
      </c>
      <c r="G17" s="42">
        <v>317.13</v>
      </c>
      <c r="H17" s="43">
        <v>398.36</v>
      </c>
    </row>
    <row r="18" spans="2:8" ht="15.75" x14ac:dyDescent="0.3">
      <c r="B18" s="40">
        <v>16</v>
      </c>
      <c r="C18" s="41" t="s">
        <v>15</v>
      </c>
      <c r="D18" s="16">
        <v>77.94</v>
      </c>
      <c r="E18" s="42">
        <v>125.65</v>
      </c>
      <c r="F18" s="18">
        <v>166.75</v>
      </c>
      <c r="G18" s="42">
        <v>217.3</v>
      </c>
      <c r="H18" s="43">
        <v>279.39</v>
      </c>
    </row>
    <row r="19" spans="2:8" ht="15.75" x14ac:dyDescent="0.3">
      <c r="B19" s="40">
        <v>17</v>
      </c>
      <c r="C19" s="41" t="s">
        <v>16</v>
      </c>
      <c r="D19" s="16">
        <v>77.94</v>
      </c>
      <c r="E19" s="42">
        <v>125.65</v>
      </c>
      <c r="F19" s="18">
        <v>166.75</v>
      </c>
      <c r="G19" s="42">
        <v>217.3</v>
      </c>
      <c r="H19" s="43">
        <v>279.39</v>
      </c>
    </row>
    <row r="20" spans="2:8" ht="15.75" x14ac:dyDescent="0.3">
      <c r="B20" s="40">
        <v>18</v>
      </c>
      <c r="C20" s="41" t="s">
        <v>17</v>
      </c>
      <c r="D20" s="16">
        <v>76.459999999999994</v>
      </c>
      <c r="E20" s="42">
        <v>128.96</v>
      </c>
      <c r="F20" s="18">
        <v>169.97</v>
      </c>
      <c r="G20" s="42">
        <v>212.12</v>
      </c>
      <c r="H20" s="43">
        <v>266.45</v>
      </c>
    </row>
    <row r="21" spans="2:8" ht="15.75" x14ac:dyDescent="0.3">
      <c r="B21" s="40">
        <v>19</v>
      </c>
      <c r="C21" s="41" t="s">
        <v>18</v>
      </c>
      <c r="D21" s="16">
        <v>93.28</v>
      </c>
      <c r="E21" s="42">
        <v>157.33000000000001</v>
      </c>
      <c r="F21" s="18">
        <v>207.36</v>
      </c>
      <c r="G21" s="42">
        <v>258.79000000000002</v>
      </c>
      <c r="H21" s="43">
        <v>325.08</v>
      </c>
    </row>
    <row r="22" spans="2:8" ht="15.75" x14ac:dyDescent="0.3">
      <c r="B22" s="40">
        <v>20</v>
      </c>
      <c r="C22" s="41" t="s">
        <v>19</v>
      </c>
      <c r="D22" s="16">
        <v>448.42</v>
      </c>
      <c r="E22" s="42">
        <v>660.07</v>
      </c>
      <c r="F22" s="18">
        <v>839.44</v>
      </c>
      <c r="G22" s="42">
        <v>1029.57</v>
      </c>
      <c r="H22" s="43">
        <v>1250.19</v>
      </c>
    </row>
    <row r="23" spans="2:8" ht="15.75" x14ac:dyDescent="0.3">
      <c r="B23" s="40">
        <v>21</v>
      </c>
      <c r="C23" s="41" t="s">
        <v>20</v>
      </c>
      <c r="D23" s="16">
        <v>65.540000000000006</v>
      </c>
      <c r="E23" s="42">
        <v>111.32</v>
      </c>
      <c r="F23" s="18">
        <v>144.71</v>
      </c>
      <c r="G23" s="42">
        <v>196.78</v>
      </c>
      <c r="H23" s="43">
        <v>253</v>
      </c>
    </row>
    <row r="24" spans="2:8" ht="15.75" x14ac:dyDescent="0.3">
      <c r="B24" s="40">
        <v>22</v>
      </c>
      <c r="C24" s="41" t="s">
        <v>21</v>
      </c>
      <c r="D24" s="16">
        <v>76.099999999999994</v>
      </c>
      <c r="E24" s="42">
        <v>122.69</v>
      </c>
      <c r="F24" s="18">
        <v>162.81</v>
      </c>
      <c r="G24" s="42">
        <v>212.17</v>
      </c>
      <c r="H24" s="43">
        <v>272.79000000000002</v>
      </c>
    </row>
    <row r="25" spans="2:8" ht="15.75" x14ac:dyDescent="0.3">
      <c r="B25" s="40">
        <v>23</v>
      </c>
      <c r="C25" s="41" t="s">
        <v>22</v>
      </c>
      <c r="D25" s="16">
        <v>93.28</v>
      </c>
      <c r="E25" s="42">
        <v>157.33000000000001</v>
      </c>
      <c r="F25" s="18">
        <v>207.36</v>
      </c>
      <c r="G25" s="42">
        <v>258.79000000000002</v>
      </c>
      <c r="H25" s="43">
        <v>325.08</v>
      </c>
    </row>
    <row r="26" spans="2:8" ht="15.75" x14ac:dyDescent="0.3">
      <c r="B26" s="40">
        <v>24</v>
      </c>
      <c r="C26" s="41" t="s">
        <v>23</v>
      </c>
      <c r="D26" s="16">
        <v>82.99</v>
      </c>
      <c r="E26" s="42">
        <v>140.49</v>
      </c>
      <c r="F26" s="18">
        <v>182.55</v>
      </c>
      <c r="G26" s="42">
        <v>242.95</v>
      </c>
      <c r="H26" s="43">
        <v>312.36</v>
      </c>
    </row>
    <row r="27" spans="2:8" ht="15.75" x14ac:dyDescent="0.3">
      <c r="B27" s="40">
        <v>25</v>
      </c>
      <c r="C27" s="41" t="s">
        <v>24</v>
      </c>
      <c r="D27" s="16">
        <v>70.66</v>
      </c>
      <c r="E27" s="42">
        <v>120.02</v>
      </c>
      <c r="F27" s="18">
        <v>156.03</v>
      </c>
      <c r="G27" s="42">
        <v>212.17</v>
      </c>
      <c r="H27" s="43">
        <v>272.79000000000002</v>
      </c>
    </row>
    <row r="28" spans="2:8" ht="15.75" x14ac:dyDescent="0.3">
      <c r="B28" s="40">
        <v>26</v>
      </c>
      <c r="C28" s="41" t="s">
        <v>25</v>
      </c>
      <c r="D28" s="16">
        <v>80.510000000000005</v>
      </c>
      <c r="E28" s="42">
        <v>140.33000000000001</v>
      </c>
      <c r="F28" s="18">
        <v>190.37</v>
      </c>
      <c r="G28" s="42">
        <v>248.07</v>
      </c>
      <c r="H28" s="43">
        <v>318.95999999999998</v>
      </c>
    </row>
    <row r="29" spans="2:8" ht="15.75" x14ac:dyDescent="0.3">
      <c r="B29" s="40">
        <v>27</v>
      </c>
      <c r="C29" s="41" t="s">
        <v>26</v>
      </c>
      <c r="D29" s="16">
        <v>50.34</v>
      </c>
      <c r="E29" s="42">
        <v>81.16</v>
      </c>
      <c r="F29" s="18">
        <v>107.7</v>
      </c>
      <c r="G29" s="42">
        <v>140.35</v>
      </c>
      <c r="H29" s="43">
        <v>180.45</v>
      </c>
    </row>
    <row r="30" spans="2:8" ht="15.75" x14ac:dyDescent="0.3">
      <c r="B30" s="40">
        <v>28</v>
      </c>
      <c r="C30" s="41" t="s">
        <v>27</v>
      </c>
      <c r="D30" s="16">
        <v>57.7</v>
      </c>
      <c r="E30" s="42">
        <v>93.03</v>
      </c>
      <c r="F30" s="18">
        <v>123.45</v>
      </c>
      <c r="G30" s="42">
        <v>160.87</v>
      </c>
      <c r="H30" s="43">
        <v>206.84</v>
      </c>
    </row>
    <row r="31" spans="2:8" ht="15.75" x14ac:dyDescent="0.3">
      <c r="B31" s="40">
        <v>29</v>
      </c>
      <c r="C31" s="41" t="s">
        <v>28</v>
      </c>
      <c r="D31" s="16">
        <v>81.62</v>
      </c>
      <c r="E31" s="42">
        <v>131.59</v>
      </c>
      <c r="F31" s="18">
        <v>174.62</v>
      </c>
      <c r="G31" s="42">
        <v>227.56</v>
      </c>
      <c r="H31" s="43">
        <v>292.57</v>
      </c>
    </row>
    <row r="32" spans="2:8" ht="15.75" x14ac:dyDescent="0.3">
      <c r="B32" s="40">
        <v>30</v>
      </c>
      <c r="C32" s="41" t="s">
        <v>29</v>
      </c>
      <c r="D32" s="16">
        <v>85.73</v>
      </c>
      <c r="E32" s="42">
        <v>154.24</v>
      </c>
      <c r="F32" s="18">
        <v>209.53</v>
      </c>
      <c r="G32" s="42">
        <v>278.85000000000002</v>
      </c>
      <c r="H32" s="43">
        <v>358.53</v>
      </c>
    </row>
    <row r="33" spans="2:8" ht="15.75" x14ac:dyDescent="0.3">
      <c r="B33" s="40">
        <v>31</v>
      </c>
      <c r="C33" s="41" t="s">
        <v>30</v>
      </c>
      <c r="D33" s="16">
        <v>97.01</v>
      </c>
      <c r="E33" s="42">
        <v>164.22</v>
      </c>
      <c r="F33" s="18">
        <v>213.38</v>
      </c>
      <c r="G33" s="42">
        <v>283.98</v>
      </c>
      <c r="H33" s="43">
        <v>365.12</v>
      </c>
    </row>
    <row r="34" spans="2:8" ht="15.75" x14ac:dyDescent="0.3">
      <c r="B34" s="40">
        <v>32</v>
      </c>
      <c r="C34" s="41" t="s">
        <v>31</v>
      </c>
      <c r="D34" s="16">
        <v>98.76</v>
      </c>
      <c r="E34" s="42">
        <v>167.18</v>
      </c>
      <c r="F34" s="18">
        <v>217.23</v>
      </c>
      <c r="G34" s="42">
        <v>289.11</v>
      </c>
      <c r="H34" s="43">
        <v>371.72</v>
      </c>
    </row>
    <row r="35" spans="2:8" ht="15.75" x14ac:dyDescent="0.3">
      <c r="B35" s="40">
        <v>33</v>
      </c>
      <c r="C35" s="41" t="s">
        <v>32</v>
      </c>
      <c r="D35" s="16">
        <v>86.5</v>
      </c>
      <c r="E35" s="42">
        <v>146.41999999999999</v>
      </c>
      <c r="F35" s="18">
        <v>190.26</v>
      </c>
      <c r="G35" s="42">
        <v>253.2</v>
      </c>
      <c r="H35" s="43">
        <v>325.55</v>
      </c>
    </row>
    <row r="36" spans="2:8" ht="15.75" x14ac:dyDescent="0.3">
      <c r="B36" s="40">
        <v>34</v>
      </c>
      <c r="C36" s="41" t="s">
        <v>33</v>
      </c>
      <c r="D36" s="16">
        <v>85.73</v>
      </c>
      <c r="E36" s="42">
        <v>154.24</v>
      </c>
      <c r="F36" s="18">
        <v>209.53</v>
      </c>
      <c r="G36" s="42">
        <v>278.85000000000002</v>
      </c>
      <c r="H36" s="43">
        <v>358.53</v>
      </c>
    </row>
    <row r="37" spans="2:8" ht="15.75" x14ac:dyDescent="0.3">
      <c r="B37" s="40">
        <v>35</v>
      </c>
      <c r="C37" s="41" t="s">
        <v>34</v>
      </c>
      <c r="D37" s="16">
        <v>70.58</v>
      </c>
      <c r="E37" s="42">
        <v>113.79</v>
      </c>
      <c r="F37" s="18">
        <v>151</v>
      </c>
      <c r="G37" s="42">
        <v>196.78</v>
      </c>
      <c r="H37" s="43">
        <v>253</v>
      </c>
    </row>
    <row r="38" spans="2:8" ht="15.75" x14ac:dyDescent="0.3">
      <c r="B38" s="40">
        <v>36</v>
      </c>
      <c r="C38" s="41" t="s">
        <v>35</v>
      </c>
      <c r="D38" s="16">
        <v>80.66</v>
      </c>
      <c r="E38" s="42">
        <v>136.05000000000001</v>
      </c>
      <c r="F38" s="18">
        <v>179.32</v>
      </c>
      <c r="G38" s="42">
        <v>223.79</v>
      </c>
      <c r="H38" s="43">
        <v>281.11</v>
      </c>
    </row>
    <row r="39" spans="2:8" ht="15.75" x14ac:dyDescent="0.3">
      <c r="B39" s="40">
        <v>37</v>
      </c>
      <c r="C39" s="41" t="s">
        <v>36</v>
      </c>
      <c r="D39" s="16">
        <v>66.900000000000006</v>
      </c>
      <c r="E39" s="42">
        <v>107.86</v>
      </c>
      <c r="F39" s="18">
        <v>143.13</v>
      </c>
      <c r="G39" s="42">
        <v>186.52</v>
      </c>
      <c r="H39" s="43">
        <v>239.81</v>
      </c>
    </row>
    <row r="40" spans="2:8" ht="15.75" x14ac:dyDescent="0.3">
      <c r="B40" s="40">
        <v>38</v>
      </c>
      <c r="C40" s="41" t="s">
        <v>37</v>
      </c>
      <c r="D40" s="16">
        <v>78.84</v>
      </c>
      <c r="E40" s="42">
        <v>137.43</v>
      </c>
      <c r="F40" s="18">
        <v>186.43</v>
      </c>
      <c r="G40" s="42">
        <v>242.95</v>
      </c>
      <c r="H40" s="43">
        <v>312.36</v>
      </c>
    </row>
    <row r="41" spans="2:8" ht="15.75" x14ac:dyDescent="0.3">
      <c r="B41" s="40">
        <v>39</v>
      </c>
      <c r="C41" s="41" t="s">
        <v>38</v>
      </c>
      <c r="D41" s="16">
        <v>79.209999999999994</v>
      </c>
      <c r="E41" s="42">
        <v>134.53</v>
      </c>
      <c r="F41" s="18">
        <v>174.89</v>
      </c>
      <c r="G41" s="42">
        <v>237.82</v>
      </c>
      <c r="H41" s="43">
        <v>305.76</v>
      </c>
    </row>
    <row r="42" spans="2:8" ht="15.75" x14ac:dyDescent="0.3">
      <c r="B42" s="40">
        <v>40</v>
      </c>
      <c r="C42" s="41" t="s">
        <v>39</v>
      </c>
      <c r="D42" s="16">
        <v>93.5</v>
      </c>
      <c r="E42" s="42">
        <v>158.29</v>
      </c>
      <c r="F42" s="18">
        <v>205.67</v>
      </c>
      <c r="G42" s="42">
        <v>273.72000000000003</v>
      </c>
      <c r="H42" s="43">
        <v>351.93</v>
      </c>
    </row>
    <row r="43" spans="2:8" ht="15.75" x14ac:dyDescent="0.3">
      <c r="B43" s="40">
        <v>41</v>
      </c>
      <c r="C43" s="41" t="s">
        <v>40</v>
      </c>
      <c r="D43" s="16">
        <v>74.36</v>
      </c>
      <c r="E43" s="42">
        <v>125.41</v>
      </c>
      <c r="F43" s="18">
        <v>165.29</v>
      </c>
      <c r="G43" s="42">
        <v>206.29</v>
      </c>
      <c r="H43" s="43">
        <v>259.13</v>
      </c>
    </row>
    <row r="44" spans="2:8" ht="15.75" x14ac:dyDescent="0.3">
      <c r="B44" s="40">
        <v>42</v>
      </c>
      <c r="C44" s="41" t="s">
        <v>41</v>
      </c>
      <c r="D44" s="16">
        <v>73.849999999999994</v>
      </c>
      <c r="E44" s="42">
        <v>128.72999999999999</v>
      </c>
      <c r="F44" s="18">
        <v>174.62</v>
      </c>
      <c r="G44" s="42">
        <v>227.56</v>
      </c>
      <c r="H44" s="43">
        <v>292.57</v>
      </c>
    </row>
    <row r="45" spans="2:8" ht="15.75" x14ac:dyDescent="0.3">
      <c r="B45" s="40">
        <v>43</v>
      </c>
      <c r="C45" s="41" t="s">
        <v>42</v>
      </c>
      <c r="D45" s="16">
        <v>108</v>
      </c>
      <c r="E45" s="42">
        <v>182.16</v>
      </c>
      <c r="F45" s="18">
        <v>240.08</v>
      </c>
      <c r="G45" s="42">
        <v>299.63</v>
      </c>
      <c r="H45" s="43">
        <v>376.38</v>
      </c>
    </row>
    <row r="46" spans="2:8" ht="15.75" x14ac:dyDescent="0.3">
      <c r="B46" s="40">
        <v>44</v>
      </c>
      <c r="C46" s="41" t="s">
        <v>43</v>
      </c>
      <c r="D46" s="16">
        <v>76.099999999999994</v>
      </c>
      <c r="E46" s="42">
        <v>122.69</v>
      </c>
      <c r="F46" s="18">
        <v>162.81</v>
      </c>
      <c r="G46" s="42">
        <v>212.17</v>
      </c>
      <c r="H46" s="43">
        <v>272.79000000000002</v>
      </c>
    </row>
    <row r="47" spans="2:8" ht="15.75" x14ac:dyDescent="0.3">
      <c r="B47" s="40">
        <v>45</v>
      </c>
      <c r="C47" s="41" t="s">
        <v>44</v>
      </c>
      <c r="D47" s="16">
        <v>70.150000000000006</v>
      </c>
      <c r="E47" s="42">
        <v>118.32</v>
      </c>
      <c r="F47" s="18">
        <v>155.94</v>
      </c>
      <c r="G47" s="42">
        <v>194.62</v>
      </c>
      <c r="H47" s="43">
        <v>244.47</v>
      </c>
    </row>
    <row r="48" spans="2:8" ht="15.75" x14ac:dyDescent="0.3">
      <c r="B48" s="40">
        <v>46</v>
      </c>
      <c r="C48" s="41" t="s">
        <v>45</v>
      </c>
      <c r="D48" s="16">
        <v>95.26</v>
      </c>
      <c r="E48" s="42">
        <v>161.25</v>
      </c>
      <c r="F48" s="18">
        <v>209.53</v>
      </c>
      <c r="G48" s="42">
        <v>278.85000000000002</v>
      </c>
      <c r="H48" s="43">
        <v>358.53</v>
      </c>
    </row>
    <row r="49" spans="2:8" ht="15.75" x14ac:dyDescent="0.3">
      <c r="B49" s="40">
        <v>47</v>
      </c>
      <c r="C49" s="41" t="s">
        <v>46</v>
      </c>
      <c r="D49" s="16">
        <v>90</v>
      </c>
      <c r="E49" s="42">
        <v>152.35</v>
      </c>
      <c r="F49" s="18">
        <v>197.96</v>
      </c>
      <c r="G49" s="42">
        <v>263.47000000000003</v>
      </c>
      <c r="H49" s="43">
        <v>338.74</v>
      </c>
    </row>
    <row r="50" spans="2:8" ht="15.75" x14ac:dyDescent="0.3">
      <c r="B50" s="40">
        <v>48</v>
      </c>
      <c r="C50" s="41" t="s">
        <v>47</v>
      </c>
      <c r="D50" s="16">
        <v>96.77</v>
      </c>
      <c r="E50" s="42">
        <v>174.1</v>
      </c>
      <c r="F50" s="18">
        <v>236.51</v>
      </c>
      <c r="G50" s="42">
        <v>314.76</v>
      </c>
      <c r="H50" s="43">
        <v>404.69</v>
      </c>
    </row>
    <row r="51" spans="2:8" ht="15.75" x14ac:dyDescent="0.3">
      <c r="B51" s="40">
        <v>49</v>
      </c>
      <c r="C51" s="41" t="s">
        <v>48</v>
      </c>
      <c r="D51" s="16">
        <v>68.739999999999995</v>
      </c>
      <c r="E51" s="42">
        <v>110.82</v>
      </c>
      <c r="F51" s="18">
        <v>147.07</v>
      </c>
      <c r="G51" s="42">
        <v>191.65</v>
      </c>
      <c r="H51" s="43">
        <v>246.41</v>
      </c>
    </row>
    <row r="52" spans="2:8" ht="15.75" x14ac:dyDescent="0.3">
      <c r="B52" s="40">
        <v>50</v>
      </c>
      <c r="C52" s="41" t="s">
        <v>49</v>
      </c>
      <c r="D52" s="16">
        <v>72.42</v>
      </c>
      <c r="E52" s="42">
        <v>116.76</v>
      </c>
      <c r="F52" s="18">
        <v>154.94</v>
      </c>
      <c r="G52" s="42">
        <v>201.91</v>
      </c>
      <c r="H52" s="43">
        <v>259.60000000000002</v>
      </c>
    </row>
    <row r="53" spans="2:8" ht="15.75" x14ac:dyDescent="0.3">
      <c r="B53" s="40">
        <v>51</v>
      </c>
      <c r="C53" s="41" t="s">
        <v>50</v>
      </c>
      <c r="D53" s="16">
        <v>55.29</v>
      </c>
      <c r="E53" s="42">
        <v>93.91</v>
      </c>
      <c r="F53" s="18">
        <v>122.07</v>
      </c>
      <c r="G53" s="42">
        <v>166</v>
      </c>
      <c r="H53" s="43">
        <v>213.43</v>
      </c>
    </row>
    <row r="54" spans="2:8" ht="15.75" x14ac:dyDescent="0.3">
      <c r="B54" s="40">
        <v>52</v>
      </c>
      <c r="C54" s="41" t="s">
        <v>51</v>
      </c>
      <c r="D54" s="16">
        <v>63.83</v>
      </c>
      <c r="E54" s="42">
        <v>108.41</v>
      </c>
      <c r="F54" s="18">
        <v>140.94</v>
      </c>
      <c r="G54" s="42">
        <v>191.65</v>
      </c>
      <c r="H54" s="43">
        <v>246.41</v>
      </c>
    </row>
    <row r="55" spans="2:8" ht="15.75" x14ac:dyDescent="0.3">
      <c r="B55" s="40">
        <v>53</v>
      </c>
      <c r="C55" s="41" t="s">
        <v>52</v>
      </c>
      <c r="D55" s="16">
        <v>66.900000000000006</v>
      </c>
      <c r="E55" s="42">
        <v>107.86</v>
      </c>
      <c r="F55" s="18">
        <v>143.13</v>
      </c>
      <c r="G55" s="42">
        <v>186.52</v>
      </c>
      <c r="H55" s="43">
        <v>239.81</v>
      </c>
    </row>
    <row r="56" spans="2:8" ht="15.75" x14ac:dyDescent="0.3">
      <c r="B56" s="40">
        <v>54</v>
      </c>
      <c r="C56" s="41" t="s">
        <v>53</v>
      </c>
      <c r="D56" s="16">
        <v>63.83</v>
      </c>
      <c r="E56" s="42">
        <v>108.41</v>
      </c>
      <c r="F56" s="18">
        <v>140.94</v>
      </c>
      <c r="G56" s="42">
        <v>191.65</v>
      </c>
      <c r="H56" s="43">
        <v>246.41</v>
      </c>
    </row>
    <row r="57" spans="2:8" ht="15.75" x14ac:dyDescent="0.3">
      <c r="B57" s="40">
        <v>55</v>
      </c>
      <c r="C57" s="41" t="s">
        <v>54</v>
      </c>
      <c r="D57" s="16">
        <v>58.71</v>
      </c>
      <c r="E57" s="42">
        <v>99.71</v>
      </c>
      <c r="F57" s="18">
        <v>129.62</v>
      </c>
      <c r="G57" s="42">
        <v>176.26</v>
      </c>
      <c r="H57" s="43">
        <v>226.62</v>
      </c>
    </row>
    <row r="58" spans="2:8" ht="15.75" x14ac:dyDescent="0.3">
      <c r="B58" s="40">
        <v>56</v>
      </c>
      <c r="C58" s="41" t="s">
        <v>55</v>
      </c>
      <c r="D58" s="16">
        <v>79.78</v>
      </c>
      <c r="E58" s="42">
        <v>128.62</v>
      </c>
      <c r="F58" s="18">
        <v>170.68</v>
      </c>
      <c r="G58" s="42">
        <v>222.43</v>
      </c>
      <c r="H58" s="43">
        <v>285.98</v>
      </c>
    </row>
    <row r="59" spans="2:8" ht="15.75" x14ac:dyDescent="0.3">
      <c r="B59" s="40">
        <v>57</v>
      </c>
      <c r="C59" s="41" t="s">
        <v>56</v>
      </c>
      <c r="D59" s="16">
        <v>62.12</v>
      </c>
      <c r="E59" s="42">
        <v>105.51</v>
      </c>
      <c r="F59" s="18">
        <v>137.16999999999999</v>
      </c>
      <c r="G59" s="42">
        <v>186.52</v>
      </c>
      <c r="H59" s="43">
        <v>239.81</v>
      </c>
    </row>
    <row r="60" spans="2:8" ht="15.75" x14ac:dyDescent="0.3">
      <c r="B60" s="40">
        <v>58</v>
      </c>
      <c r="C60" s="41" t="s">
        <v>57</v>
      </c>
      <c r="D60" s="16">
        <v>86.97</v>
      </c>
      <c r="E60" s="42">
        <v>146.69</v>
      </c>
      <c r="F60" s="18">
        <v>193.34</v>
      </c>
      <c r="G60" s="42">
        <v>241.29</v>
      </c>
      <c r="H60" s="43">
        <v>303.10000000000002</v>
      </c>
    </row>
    <row r="61" spans="2:8" ht="15.75" x14ac:dyDescent="0.3">
      <c r="B61" s="40">
        <v>59</v>
      </c>
      <c r="C61" s="41" t="s">
        <v>58</v>
      </c>
      <c r="D61" s="16">
        <v>53.12</v>
      </c>
      <c r="E61" s="42">
        <v>86.69</v>
      </c>
      <c r="F61" s="18">
        <v>116.74</v>
      </c>
      <c r="G61" s="42">
        <v>145.83000000000001</v>
      </c>
      <c r="H61" s="43">
        <v>183.52</v>
      </c>
    </row>
    <row r="62" spans="2:8" ht="15.75" x14ac:dyDescent="0.3">
      <c r="B62" s="40">
        <v>60</v>
      </c>
      <c r="C62" s="41" t="s">
        <v>59</v>
      </c>
      <c r="D62" s="16">
        <v>49.09</v>
      </c>
      <c r="E62" s="42">
        <v>80.12</v>
      </c>
      <c r="F62" s="18">
        <v>107.88</v>
      </c>
      <c r="G62" s="42">
        <v>134.77000000000001</v>
      </c>
      <c r="H62" s="43">
        <v>169.59</v>
      </c>
    </row>
    <row r="63" spans="2:8" ht="15.75" x14ac:dyDescent="0.3">
      <c r="B63" s="40">
        <v>61</v>
      </c>
      <c r="C63" s="41" t="s">
        <v>60</v>
      </c>
      <c r="D63" s="16">
        <v>63.22</v>
      </c>
      <c r="E63" s="42">
        <v>101.93</v>
      </c>
      <c r="F63" s="18">
        <v>135.26</v>
      </c>
      <c r="G63" s="42">
        <v>176.26</v>
      </c>
      <c r="H63" s="43">
        <v>226.62</v>
      </c>
    </row>
    <row r="64" spans="2:8" ht="15.75" x14ac:dyDescent="0.3">
      <c r="B64" s="40">
        <v>62</v>
      </c>
      <c r="C64" s="41" t="s">
        <v>61</v>
      </c>
      <c r="D64" s="16">
        <v>51.11</v>
      </c>
      <c r="E64" s="42">
        <v>83.41</v>
      </c>
      <c r="F64" s="18">
        <v>112.31</v>
      </c>
      <c r="G64" s="42">
        <v>140.30000000000001</v>
      </c>
      <c r="H64" s="43">
        <v>176.56</v>
      </c>
    </row>
    <row r="65" spans="2:8" ht="15.75" x14ac:dyDescent="0.3">
      <c r="B65" s="40">
        <v>63</v>
      </c>
      <c r="C65" s="41" t="s">
        <v>62</v>
      </c>
      <c r="D65" s="16">
        <v>91.18</v>
      </c>
      <c r="E65" s="42">
        <v>153.79</v>
      </c>
      <c r="F65" s="18">
        <v>202.69</v>
      </c>
      <c r="G65" s="42">
        <v>252.96</v>
      </c>
      <c r="H65" s="43">
        <v>317.75</v>
      </c>
    </row>
    <row r="66" spans="2:8" ht="15.75" x14ac:dyDescent="0.3">
      <c r="B66" s="40">
        <v>64</v>
      </c>
      <c r="C66" s="41" t="s">
        <v>63</v>
      </c>
      <c r="D66" s="16">
        <v>95.26</v>
      </c>
      <c r="E66" s="42">
        <v>161.25</v>
      </c>
      <c r="F66" s="18">
        <v>209.53</v>
      </c>
      <c r="G66" s="42">
        <v>278.85000000000002</v>
      </c>
      <c r="H66" s="43">
        <v>358.53</v>
      </c>
    </row>
    <row r="67" spans="2:8" ht="15.75" x14ac:dyDescent="0.3">
      <c r="B67" s="40">
        <v>65</v>
      </c>
      <c r="C67" s="41" t="s">
        <v>64</v>
      </c>
      <c r="D67" s="16">
        <v>104.02</v>
      </c>
      <c r="E67" s="42">
        <v>176.08</v>
      </c>
      <c r="F67" s="18">
        <v>228.8</v>
      </c>
      <c r="G67" s="42">
        <v>304.5</v>
      </c>
      <c r="H67" s="43">
        <v>391.51</v>
      </c>
    </row>
    <row r="68" spans="2:8" ht="15.75" x14ac:dyDescent="0.3">
      <c r="B68" s="40">
        <v>66</v>
      </c>
      <c r="C68" s="41" t="s">
        <v>65</v>
      </c>
      <c r="D68" s="16">
        <v>107.52</v>
      </c>
      <c r="E68" s="42">
        <v>182.01</v>
      </c>
      <c r="F68" s="18">
        <v>236.51</v>
      </c>
      <c r="G68" s="42">
        <v>314.76</v>
      </c>
      <c r="H68" s="43">
        <v>404.69</v>
      </c>
    </row>
    <row r="69" spans="2:8" ht="15.75" x14ac:dyDescent="0.3">
      <c r="B69" s="40">
        <v>67</v>
      </c>
      <c r="C69" s="41" t="s">
        <v>66</v>
      </c>
      <c r="D69" s="16">
        <v>72.37</v>
      </c>
      <c r="E69" s="42">
        <v>122.92</v>
      </c>
      <c r="F69" s="18">
        <v>159.80000000000001</v>
      </c>
      <c r="G69" s="42">
        <v>217.3</v>
      </c>
      <c r="H69" s="43">
        <v>279.39</v>
      </c>
    </row>
    <row r="70" spans="2:8" ht="15.75" x14ac:dyDescent="0.3">
      <c r="B70" s="40">
        <v>68</v>
      </c>
      <c r="C70" s="41" t="s">
        <v>67</v>
      </c>
      <c r="D70" s="16">
        <v>72.37</v>
      </c>
      <c r="E70" s="42">
        <v>122.92</v>
      </c>
      <c r="F70" s="18">
        <v>159.80000000000001</v>
      </c>
      <c r="G70" s="42">
        <v>217.3</v>
      </c>
      <c r="H70" s="43">
        <v>279.39</v>
      </c>
    </row>
    <row r="71" spans="2:8" ht="15.75" x14ac:dyDescent="0.3">
      <c r="B71" s="40">
        <v>69</v>
      </c>
      <c r="C71" s="41" t="s">
        <v>68</v>
      </c>
      <c r="D71" s="16">
        <v>73.849999999999994</v>
      </c>
      <c r="E71" s="42">
        <v>128.72999999999999</v>
      </c>
      <c r="F71" s="18">
        <v>174.62</v>
      </c>
      <c r="G71" s="42">
        <v>227.56</v>
      </c>
      <c r="H71" s="43">
        <v>292.57</v>
      </c>
    </row>
    <row r="72" spans="2:8" ht="15.75" x14ac:dyDescent="0.3">
      <c r="B72" s="40">
        <v>70</v>
      </c>
      <c r="C72" s="41" t="s">
        <v>69</v>
      </c>
      <c r="D72" s="16">
        <v>74.08</v>
      </c>
      <c r="E72" s="42">
        <v>125.82</v>
      </c>
      <c r="F72" s="18">
        <v>163.57</v>
      </c>
      <c r="G72" s="42">
        <v>222.43</v>
      </c>
      <c r="H72" s="43">
        <v>285.98</v>
      </c>
    </row>
    <row r="73" spans="2:8" ht="15.75" x14ac:dyDescent="0.3">
      <c r="B73" s="40">
        <v>71</v>
      </c>
      <c r="C73" s="41" t="s">
        <v>70</v>
      </c>
      <c r="D73" s="16">
        <v>79.209999999999994</v>
      </c>
      <c r="E73" s="42">
        <v>134.53</v>
      </c>
      <c r="F73" s="18">
        <v>174.89</v>
      </c>
      <c r="G73" s="42">
        <v>237.82</v>
      </c>
      <c r="H73" s="43">
        <v>305.76</v>
      </c>
    </row>
    <row r="74" spans="2:8" ht="15.75" x14ac:dyDescent="0.3">
      <c r="B74" s="40">
        <v>72</v>
      </c>
      <c r="C74" s="41" t="s">
        <v>71</v>
      </c>
      <c r="D74" s="16">
        <v>63.22</v>
      </c>
      <c r="E74" s="42">
        <v>101.93</v>
      </c>
      <c r="F74" s="18">
        <v>135.26</v>
      </c>
      <c r="G74" s="42">
        <v>176.26</v>
      </c>
      <c r="H74" s="43">
        <v>226.62</v>
      </c>
    </row>
    <row r="75" spans="2:8" ht="15.75" x14ac:dyDescent="0.3">
      <c r="B75" s="40">
        <v>73</v>
      </c>
      <c r="C75" s="41" t="s">
        <v>72</v>
      </c>
      <c r="D75" s="16">
        <v>77.180000000000007</v>
      </c>
      <c r="E75" s="42">
        <v>134.53</v>
      </c>
      <c r="F75" s="18">
        <v>182.49</v>
      </c>
      <c r="G75" s="42">
        <v>237.82</v>
      </c>
      <c r="H75" s="43">
        <v>305.76</v>
      </c>
    </row>
    <row r="76" spans="2:8" ht="15.75" x14ac:dyDescent="0.3">
      <c r="B76" s="40">
        <v>74</v>
      </c>
      <c r="C76" s="41" t="s">
        <v>73</v>
      </c>
      <c r="D76" s="16">
        <v>77.180000000000007</v>
      </c>
      <c r="E76" s="42">
        <v>134.53</v>
      </c>
      <c r="F76" s="18">
        <v>182.49</v>
      </c>
      <c r="G76" s="42">
        <v>237.82</v>
      </c>
      <c r="H76" s="43">
        <v>305.76</v>
      </c>
    </row>
    <row r="77" spans="2:8" ht="15.75" x14ac:dyDescent="0.3">
      <c r="B77" s="40">
        <v>75</v>
      </c>
      <c r="C77" s="41" t="s">
        <v>74</v>
      </c>
      <c r="D77" s="16">
        <v>57.15</v>
      </c>
      <c r="E77" s="42">
        <v>93.27</v>
      </c>
      <c r="F77" s="18">
        <v>125.59</v>
      </c>
      <c r="G77" s="42">
        <v>162.6</v>
      </c>
      <c r="H77" s="43">
        <v>207.83</v>
      </c>
    </row>
    <row r="78" spans="2:8" ht="15.75" x14ac:dyDescent="0.3">
      <c r="B78" s="40">
        <v>76</v>
      </c>
      <c r="C78" s="41" t="s">
        <v>75</v>
      </c>
      <c r="D78" s="16">
        <v>48.5</v>
      </c>
      <c r="E78" s="42">
        <v>78.2</v>
      </c>
      <c r="F78" s="18">
        <v>103.77</v>
      </c>
      <c r="G78" s="42">
        <v>135.22</v>
      </c>
      <c r="H78" s="43">
        <v>173.86</v>
      </c>
    </row>
    <row r="79" spans="2:8" ht="15.75" x14ac:dyDescent="0.3">
      <c r="B79" s="40">
        <v>77</v>
      </c>
      <c r="C79" s="41" t="s">
        <v>76</v>
      </c>
      <c r="D79" s="16">
        <v>57.15</v>
      </c>
      <c r="E79" s="42">
        <v>93.27</v>
      </c>
      <c r="F79" s="18">
        <v>125.59</v>
      </c>
      <c r="G79" s="42">
        <v>162.6</v>
      </c>
      <c r="H79" s="43">
        <v>207.83</v>
      </c>
    </row>
    <row r="80" spans="2:8" ht="15.75" x14ac:dyDescent="0.3">
      <c r="B80" s="40">
        <v>78</v>
      </c>
      <c r="C80" s="41" t="s">
        <v>77</v>
      </c>
      <c r="D80" s="16">
        <v>57.15</v>
      </c>
      <c r="E80" s="42">
        <v>93.27</v>
      </c>
      <c r="F80" s="18">
        <v>125.59</v>
      </c>
      <c r="G80" s="42">
        <v>162.6</v>
      </c>
      <c r="H80" s="43">
        <v>207.83</v>
      </c>
    </row>
    <row r="81" spans="2:8" ht="15.75" x14ac:dyDescent="0.3">
      <c r="B81" s="40">
        <v>79</v>
      </c>
      <c r="C81" s="41" t="s">
        <v>78</v>
      </c>
      <c r="D81" s="16">
        <v>77.94</v>
      </c>
      <c r="E81" s="42">
        <v>125.65</v>
      </c>
      <c r="F81" s="18">
        <v>166.75</v>
      </c>
      <c r="G81" s="42">
        <v>217.3</v>
      </c>
      <c r="H81" s="43">
        <v>279.39</v>
      </c>
    </row>
    <row r="82" spans="2:8" ht="15.75" x14ac:dyDescent="0.3">
      <c r="B82" s="40">
        <v>80</v>
      </c>
      <c r="C82" s="41" t="s">
        <v>79</v>
      </c>
      <c r="D82" s="16">
        <v>43.05</v>
      </c>
      <c r="E82" s="42">
        <v>70.25</v>
      </c>
      <c r="F82" s="18">
        <v>94.6</v>
      </c>
      <c r="G82" s="42">
        <v>118.17</v>
      </c>
      <c r="H82" s="43">
        <v>148.71</v>
      </c>
    </row>
    <row r="83" spans="2:8" ht="15.75" x14ac:dyDescent="0.3">
      <c r="B83" s="40">
        <v>81</v>
      </c>
      <c r="C83" s="41" t="s">
        <v>80</v>
      </c>
      <c r="D83" s="16">
        <v>105.77</v>
      </c>
      <c r="E83" s="42">
        <v>179.05</v>
      </c>
      <c r="F83" s="18">
        <v>232.65</v>
      </c>
      <c r="G83" s="42">
        <v>309.63</v>
      </c>
      <c r="H83" s="43">
        <v>398.1</v>
      </c>
    </row>
    <row r="84" spans="2:8" ht="15.75" x14ac:dyDescent="0.3">
      <c r="B84" s="40">
        <v>82</v>
      </c>
      <c r="C84" s="41" t="s">
        <v>81</v>
      </c>
      <c r="D84" s="16">
        <v>93.5</v>
      </c>
      <c r="E84" s="42">
        <v>158.29</v>
      </c>
      <c r="F84" s="18">
        <v>205.67</v>
      </c>
      <c r="G84" s="42">
        <v>273.72000000000003</v>
      </c>
      <c r="H84" s="43">
        <v>351.93</v>
      </c>
    </row>
    <row r="85" spans="2:8" ht="15.75" x14ac:dyDescent="0.3">
      <c r="B85" s="40">
        <v>83</v>
      </c>
      <c r="C85" s="41" t="s">
        <v>82</v>
      </c>
      <c r="D85" s="16">
        <v>92.04</v>
      </c>
      <c r="E85" s="42">
        <v>165.59</v>
      </c>
      <c r="F85" s="18">
        <v>224.94</v>
      </c>
      <c r="G85" s="42">
        <v>299.38</v>
      </c>
      <c r="H85" s="43">
        <v>384.91</v>
      </c>
    </row>
    <row r="86" spans="2:8" ht="15.75" x14ac:dyDescent="0.3">
      <c r="B86" s="40">
        <v>84</v>
      </c>
      <c r="C86" s="41" t="s">
        <v>83</v>
      </c>
      <c r="D86" s="16">
        <v>85.73</v>
      </c>
      <c r="E86" s="42">
        <v>154.24</v>
      </c>
      <c r="F86" s="18">
        <v>209.53</v>
      </c>
      <c r="G86" s="42">
        <v>278.85000000000002</v>
      </c>
      <c r="H86" s="43">
        <v>358.53</v>
      </c>
    </row>
    <row r="87" spans="2:8" ht="15.75" x14ac:dyDescent="0.3">
      <c r="B87" s="40">
        <v>85</v>
      </c>
      <c r="C87" s="41" t="s">
        <v>84</v>
      </c>
      <c r="D87" s="16">
        <v>77.94</v>
      </c>
      <c r="E87" s="42">
        <v>125.65</v>
      </c>
      <c r="F87" s="18">
        <v>166.75</v>
      </c>
      <c r="G87" s="42">
        <v>217.3</v>
      </c>
      <c r="H87" s="43">
        <v>279.39</v>
      </c>
    </row>
    <row r="88" spans="2:8" ht="15.75" x14ac:dyDescent="0.3">
      <c r="B88" s="40">
        <v>86</v>
      </c>
      <c r="C88" s="41" t="s">
        <v>85</v>
      </c>
      <c r="D88" s="16">
        <v>74.260000000000005</v>
      </c>
      <c r="E88" s="42">
        <v>119.72</v>
      </c>
      <c r="F88" s="18">
        <v>158.88</v>
      </c>
      <c r="G88" s="42">
        <v>207.04</v>
      </c>
      <c r="H88" s="43">
        <v>266.19</v>
      </c>
    </row>
    <row r="89" spans="2:8" ht="15.75" x14ac:dyDescent="0.3">
      <c r="B89" s="40">
        <v>87</v>
      </c>
      <c r="C89" s="41" t="s">
        <v>86</v>
      </c>
      <c r="D89" s="16">
        <v>97.49</v>
      </c>
      <c r="E89" s="42">
        <v>164.43</v>
      </c>
      <c r="F89" s="18">
        <v>216.71</v>
      </c>
      <c r="G89" s="42">
        <v>270.45999999999998</v>
      </c>
      <c r="H89" s="43">
        <v>339.74</v>
      </c>
    </row>
    <row r="90" spans="2:8" ht="15.75" x14ac:dyDescent="0.3">
      <c r="B90" s="40">
        <v>88</v>
      </c>
      <c r="C90" s="41" t="s">
        <v>87</v>
      </c>
      <c r="D90" s="16">
        <v>67.25</v>
      </c>
      <c r="E90" s="42">
        <v>114.22</v>
      </c>
      <c r="F90" s="18">
        <v>148.47999999999999</v>
      </c>
      <c r="G90" s="42">
        <v>201.91</v>
      </c>
      <c r="H90" s="43">
        <v>259.60000000000002</v>
      </c>
    </row>
    <row r="91" spans="2:8" ht="15.75" x14ac:dyDescent="0.3">
      <c r="B91" s="40">
        <v>89</v>
      </c>
      <c r="C91" s="41" t="s">
        <v>88</v>
      </c>
      <c r="D91" s="16">
        <v>63.83</v>
      </c>
      <c r="E91" s="42">
        <v>108.41</v>
      </c>
      <c r="F91" s="18">
        <v>140.94</v>
      </c>
      <c r="G91" s="42">
        <v>191.65</v>
      </c>
      <c r="H91" s="43">
        <v>246.41</v>
      </c>
    </row>
    <row r="92" spans="2:8" ht="15.75" x14ac:dyDescent="0.3">
      <c r="B92" s="40">
        <v>90</v>
      </c>
      <c r="C92" s="41" t="s">
        <v>89</v>
      </c>
      <c r="D92" s="16">
        <v>75.790000000000006</v>
      </c>
      <c r="E92" s="42">
        <v>128.72999999999999</v>
      </c>
      <c r="F92" s="18">
        <v>167.34</v>
      </c>
      <c r="G92" s="42">
        <v>227.56</v>
      </c>
      <c r="H92" s="43">
        <v>292.57</v>
      </c>
    </row>
    <row r="93" spans="2:8" ht="15.75" x14ac:dyDescent="0.3">
      <c r="B93" s="40">
        <v>91</v>
      </c>
      <c r="C93" s="41" t="s">
        <v>90</v>
      </c>
      <c r="D93" s="16">
        <v>57.15</v>
      </c>
      <c r="E93" s="42">
        <v>93.27</v>
      </c>
      <c r="F93" s="18">
        <v>125.59</v>
      </c>
      <c r="G93" s="42">
        <v>162.6</v>
      </c>
      <c r="H93" s="43">
        <v>207.83</v>
      </c>
    </row>
    <row r="94" spans="2:8" ht="15.75" x14ac:dyDescent="0.3">
      <c r="B94" s="40">
        <v>92</v>
      </c>
      <c r="C94" s="41" t="s">
        <v>91</v>
      </c>
      <c r="D94" s="16">
        <v>57.15</v>
      </c>
      <c r="E94" s="42">
        <v>93.27</v>
      </c>
      <c r="F94" s="18">
        <v>125.59</v>
      </c>
      <c r="G94" s="42">
        <v>162.6</v>
      </c>
      <c r="H94" s="43">
        <v>207.83</v>
      </c>
    </row>
    <row r="95" spans="2:8" ht="15.75" x14ac:dyDescent="0.3">
      <c r="B95" s="40">
        <v>93</v>
      </c>
      <c r="C95" s="41" t="s">
        <v>92</v>
      </c>
      <c r="D95" s="16">
        <v>57.15</v>
      </c>
      <c r="E95" s="42">
        <v>93.27</v>
      </c>
      <c r="F95" s="18">
        <v>125.59</v>
      </c>
      <c r="G95" s="42">
        <v>162.6</v>
      </c>
      <c r="H95" s="43">
        <v>207.83</v>
      </c>
    </row>
    <row r="96" spans="2:8" ht="15.75" x14ac:dyDescent="0.3">
      <c r="B96" s="40">
        <v>94</v>
      </c>
      <c r="C96" s="41" t="s">
        <v>93</v>
      </c>
      <c r="D96" s="7">
        <v>57.15</v>
      </c>
      <c r="E96" s="44">
        <v>93.27</v>
      </c>
      <c r="F96" s="9">
        <v>125.59</v>
      </c>
      <c r="G96" s="44">
        <v>162.6</v>
      </c>
      <c r="H96" s="45">
        <v>207.83</v>
      </c>
    </row>
    <row r="97" spans="2:8" ht="15.75" x14ac:dyDescent="0.3">
      <c r="B97" s="40">
        <v>95</v>
      </c>
      <c r="C97" s="41" t="s">
        <v>94</v>
      </c>
      <c r="D97" s="7">
        <v>57.15</v>
      </c>
      <c r="E97" s="44">
        <v>93.27</v>
      </c>
      <c r="F97" s="9">
        <v>125.59</v>
      </c>
      <c r="G97" s="44">
        <v>162.6</v>
      </c>
      <c r="H97" s="45">
        <v>207.83</v>
      </c>
    </row>
    <row r="98" spans="2:8" ht="16.5" thickBot="1" x14ac:dyDescent="0.35">
      <c r="B98" s="46">
        <v>98</v>
      </c>
      <c r="C98" s="47" t="s">
        <v>95</v>
      </c>
      <c r="D98" s="8">
        <v>299.47000000000003</v>
      </c>
      <c r="E98" s="3">
        <v>440.82</v>
      </c>
      <c r="F98" s="10">
        <v>560.61</v>
      </c>
      <c r="G98" s="3">
        <v>687.59</v>
      </c>
      <c r="H98" s="48">
        <v>834.93</v>
      </c>
    </row>
  </sheetData>
  <mergeCells count="1">
    <mergeCell ref="E1:G1"/>
  </mergeCells>
  <conditionalFormatting sqref="B1:B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COTATION TRANSPORT</vt:lpstr>
      <vt:lpstr>suivi décisions fichier</vt:lpstr>
      <vt:lpstr>calculs</vt:lpstr>
      <vt:lpstr>messagerie</vt:lpstr>
      <vt:lpstr>Pallets</vt:lpstr>
      <vt:lpstr>messagerie!Impression_des_titres</vt:lpstr>
      <vt:lpstr>messagerie!Zone_d_impression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Delta-Calor</dc:creator>
  <cp:lastModifiedBy>GERVOISE</cp:lastModifiedBy>
  <cp:lastPrinted>2018-01-19T14:38:07Z</cp:lastPrinted>
  <dcterms:created xsi:type="dcterms:W3CDTF">2018-01-18T14:24:22Z</dcterms:created>
  <dcterms:modified xsi:type="dcterms:W3CDTF">2019-09-02T11:45:50Z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