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eric\Desktop\Clermont Ferrand\Planning\"/>
    </mc:Choice>
  </mc:AlternateContent>
  <xr:revisionPtr revIDLastSave="0" documentId="13_ncr:1_{E706B495-BFF6-4B76-81DF-C6F343C545DA}" xr6:coauthVersionLast="43" xr6:coauthVersionMax="43" xr10:uidLastSave="{00000000-0000-0000-0000-000000000000}"/>
  <bookViews>
    <workbookView xWindow="-120" yWindow="-120" windowWidth="24240" windowHeight="13140" activeTab="2" xr2:uid="{0E5AF839-5797-4D93-AFDC-004EB0FB1F79}"/>
  </bookViews>
  <sheets>
    <sheet name="Collaborateurs" sheetId="3" r:id="rId1"/>
    <sheet name="1er Mois" sheetId="2" r:id="rId2"/>
    <sheet name="2eme Mois" sheetId="4" r:id="rId3"/>
    <sheet name="3eme Mois" sheetId="5" r:id="rId4"/>
    <sheet name="4eme Mois" sheetId="6" r:id="rId5"/>
  </sheets>
  <definedNames>
    <definedName name="ddex">'1er Mois'!$C$1</definedName>
    <definedName name="Etats">OFFSET(Collaborateurs!$S$5,,,COUNTA(Collaborateurs!$S$5:$S$19),)</definedName>
    <definedName name="Noms" localSheetId="2">Tableau1[Noms]</definedName>
    <definedName name="Noms" localSheetId="3">Tableau1[Noms]</definedName>
    <definedName name="Noms" localSheetId="4">Tableau1[Noms]</definedName>
    <definedName name="Noms">Tableau1[Noms]</definedName>
    <definedName name="Situations">OFFSET(Collaborateurs!$R$5,,,COUNTA(Collaborateurs!$R$5:$R$19),)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6" l="1"/>
  <c r="J561" i="6"/>
  <c r="J560" i="6"/>
  <c r="J559" i="6"/>
  <c r="J558" i="6"/>
  <c r="J557" i="6"/>
  <c r="J556" i="6"/>
  <c r="J555" i="6"/>
  <c r="J554" i="6"/>
  <c r="J553" i="6"/>
  <c r="J552" i="6"/>
  <c r="J550" i="6"/>
  <c r="J549" i="6"/>
  <c r="J548" i="6"/>
  <c r="J547" i="6"/>
  <c r="J546" i="6"/>
  <c r="J545" i="6"/>
  <c r="J544" i="6"/>
  <c r="J543" i="6"/>
  <c r="J542" i="6"/>
  <c r="J541" i="6"/>
  <c r="J539" i="6"/>
  <c r="J538" i="6"/>
  <c r="J537" i="6"/>
  <c r="J536" i="6"/>
  <c r="J535" i="6"/>
  <c r="J534" i="6"/>
  <c r="J533" i="6"/>
  <c r="J532" i="6"/>
  <c r="J531" i="6"/>
  <c r="J530" i="6"/>
  <c r="J528" i="6"/>
  <c r="J527" i="6"/>
  <c r="J526" i="6"/>
  <c r="J525" i="6"/>
  <c r="J524" i="6"/>
  <c r="J523" i="6"/>
  <c r="J522" i="6"/>
  <c r="J521" i="6"/>
  <c r="J520" i="6"/>
  <c r="J519" i="6"/>
  <c r="J517" i="6"/>
  <c r="J516" i="6"/>
  <c r="J515" i="6"/>
  <c r="J514" i="6"/>
  <c r="J513" i="6"/>
  <c r="J512" i="6"/>
  <c r="J511" i="6"/>
  <c r="J510" i="6"/>
  <c r="J509" i="6"/>
  <c r="J508" i="6"/>
  <c r="J506" i="6"/>
  <c r="J505" i="6"/>
  <c r="J504" i="6"/>
  <c r="J503" i="6"/>
  <c r="J502" i="6"/>
  <c r="J501" i="6"/>
  <c r="J500" i="6"/>
  <c r="J499" i="6"/>
  <c r="J498" i="6"/>
  <c r="J497" i="6"/>
  <c r="J495" i="6"/>
  <c r="J494" i="6"/>
  <c r="J493" i="6"/>
  <c r="J492" i="6"/>
  <c r="J491" i="6"/>
  <c r="J490" i="6"/>
  <c r="J489" i="6"/>
  <c r="J488" i="6"/>
  <c r="J487" i="6"/>
  <c r="J486" i="6"/>
  <c r="AO478" i="6"/>
  <c r="AL478" i="6"/>
  <c r="AI478" i="6"/>
  <c r="AF478" i="6"/>
  <c r="AC478" i="6"/>
  <c r="Z478" i="6"/>
  <c r="W478" i="6"/>
  <c r="T478" i="6"/>
  <c r="Q478" i="6"/>
  <c r="N478" i="6"/>
  <c r="J466" i="6"/>
  <c r="J465" i="6"/>
  <c r="J464" i="6"/>
  <c r="J463" i="6"/>
  <c r="J462" i="6"/>
  <c r="J461" i="6"/>
  <c r="J460" i="6"/>
  <c r="J459" i="6"/>
  <c r="J458" i="6"/>
  <c r="J457" i="6"/>
  <c r="J455" i="6"/>
  <c r="J454" i="6"/>
  <c r="J453" i="6"/>
  <c r="J452" i="6"/>
  <c r="J451" i="6"/>
  <c r="J450" i="6"/>
  <c r="J449" i="6"/>
  <c r="J448" i="6"/>
  <c r="J447" i="6"/>
  <c r="J446" i="6"/>
  <c r="J444" i="6"/>
  <c r="J443" i="6"/>
  <c r="J442" i="6"/>
  <c r="J441" i="6"/>
  <c r="J440" i="6"/>
  <c r="J439" i="6"/>
  <c r="J438" i="6"/>
  <c r="J437" i="6"/>
  <c r="J436" i="6"/>
  <c r="J435" i="6"/>
  <c r="J433" i="6"/>
  <c r="J432" i="6"/>
  <c r="J431" i="6"/>
  <c r="J430" i="6"/>
  <c r="J429" i="6"/>
  <c r="J428" i="6"/>
  <c r="J427" i="6"/>
  <c r="J426" i="6"/>
  <c r="J425" i="6"/>
  <c r="J424" i="6"/>
  <c r="J422" i="6"/>
  <c r="J421" i="6"/>
  <c r="J420" i="6"/>
  <c r="J419" i="6"/>
  <c r="J418" i="6"/>
  <c r="J417" i="6"/>
  <c r="J416" i="6"/>
  <c r="J415" i="6"/>
  <c r="J414" i="6"/>
  <c r="J413" i="6"/>
  <c r="J411" i="6"/>
  <c r="J410" i="6"/>
  <c r="J409" i="6"/>
  <c r="J408" i="6"/>
  <c r="J407" i="6"/>
  <c r="J406" i="6"/>
  <c r="J405" i="6"/>
  <c r="J404" i="6"/>
  <c r="J403" i="6"/>
  <c r="J402" i="6"/>
  <c r="J400" i="6"/>
  <c r="J399" i="6"/>
  <c r="J398" i="6"/>
  <c r="J397" i="6"/>
  <c r="J396" i="6"/>
  <c r="J395" i="6"/>
  <c r="J394" i="6"/>
  <c r="J393" i="6"/>
  <c r="J392" i="6"/>
  <c r="J391" i="6"/>
  <c r="AO383" i="6"/>
  <c r="AL383" i="6"/>
  <c r="AI383" i="6"/>
  <c r="AF383" i="6"/>
  <c r="AC383" i="6"/>
  <c r="Z383" i="6"/>
  <c r="W383" i="6"/>
  <c r="T383" i="6"/>
  <c r="Q383" i="6"/>
  <c r="N383" i="6"/>
  <c r="J371" i="6"/>
  <c r="J370" i="6"/>
  <c r="J369" i="6"/>
  <c r="J368" i="6"/>
  <c r="J367" i="6"/>
  <c r="J366" i="6"/>
  <c r="J365" i="6"/>
  <c r="J364" i="6"/>
  <c r="J363" i="6"/>
  <c r="J362" i="6"/>
  <c r="J360" i="6"/>
  <c r="J359" i="6"/>
  <c r="J358" i="6"/>
  <c r="J357" i="6"/>
  <c r="J356" i="6"/>
  <c r="J355" i="6"/>
  <c r="J354" i="6"/>
  <c r="J353" i="6"/>
  <c r="J352" i="6"/>
  <c r="J351" i="6"/>
  <c r="J349" i="6"/>
  <c r="J348" i="6"/>
  <c r="J347" i="6"/>
  <c r="J346" i="6"/>
  <c r="J345" i="6"/>
  <c r="J344" i="6"/>
  <c r="J343" i="6"/>
  <c r="J342" i="6"/>
  <c r="J341" i="6"/>
  <c r="J340" i="6"/>
  <c r="J338" i="6"/>
  <c r="J337" i="6"/>
  <c r="J336" i="6"/>
  <c r="J335" i="6"/>
  <c r="J334" i="6"/>
  <c r="J333" i="6"/>
  <c r="J332" i="6"/>
  <c r="J331" i="6"/>
  <c r="J330" i="6"/>
  <c r="J329" i="6"/>
  <c r="J327" i="6"/>
  <c r="J326" i="6"/>
  <c r="J325" i="6"/>
  <c r="J324" i="6"/>
  <c r="J323" i="6"/>
  <c r="J322" i="6"/>
  <c r="J321" i="6"/>
  <c r="J320" i="6"/>
  <c r="J319" i="6"/>
  <c r="J318" i="6"/>
  <c r="J316" i="6"/>
  <c r="J315" i="6"/>
  <c r="J314" i="6"/>
  <c r="J313" i="6"/>
  <c r="J312" i="6"/>
  <c r="J311" i="6"/>
  <c r="J310" i="6"/>
  <c r="J309" i="6"/>
  <c r="J308" i="6"/>
  <c r="J307" i="6"/>
  <c r="J305" i="6"/>
  <c r="J304" i="6"/>
  <c r="J303" i="6"/>
  <c r="J302" i="6"/>
  <c r="J301" i="6"/>
  <c r="J300" i="6"/>
  <c r="J299" i="6"/>
  <c r="J298" i="6"/>
  <c r="J297" i="6"/>
  <c r="J296" i="6"/>
  <c r="AO288" i="6"/>
  <c r="AL288" i="6"/>
  <c r="AI288" i="6"/>
  <c r="AF288" i="6"/>
  <c r="AC288" i="6"/>
  <c r="Z288" i="6"/>
  <c r="W288" i="6"/>
  <c r="T288" i="6"/>
  <c r="Q288" i="6"/>
  <c r="N288" i="6"/>
  <c r="J276" i="6"/>
  <c r="J275" i="6"/>
  <c r="J274" i="6"/>
  <c r="J273" i="6"/>
  <c r="J272" i="6"/>
  <c r="J271" i="6"/>
  <c r="J270" i="6"/>
  <c r="J269" i="6"/>
  <c r="J268" i="6"/>
  <c r="J267" i="6"/>
  <c r="J265" i="6"/>
  <c r="J264" i="6"/>
  <c r="J263" i="6"/>
  <c r="J262" i="6"/>
  <c r="J261" i="6"/>
  <c r="J260" i="6"/>
  <c r="J259" i="6"/>
  <c r="J258" i="6"/>
  <c r="J257" i="6"/>
  <c r="J256" i="6"/>
  <c r="J254" i="6"/>
  <c r="J253" i="6"/>
  <c r="J252" i="6"/>
  <c r="J251" i="6"/>
  <c r="J250" i="6"/>
  <c r="J249" i="6"/>
  <c r="J248" i="6"/>
  <c r="J247" i="6"/>
  <c r="J246" i="6"/>
  <c r="J245" i="6"/>
  <c r="J243" i="6"/>
  <c r="J242" i="6"/>
  <c r="J241" i="6"/>
  <c r="J240" i="6"/>
  <c r="J239" i="6"/>
  <c r="J238" i="6"/>
  <c r="J237" i="6"/>
  <c r="J236" i="6"/>
  <c r="J235" i="6"/>
  <c r="J234" i="6"/>
  <c r="J232" i="6"/>
  <c r="J231" i="6"/>
  <c r="J230" i="6"/>
  <c r="J229" i="6"/>
  <c r="J228" i="6"/>
  <c r="J227" i="6"/>
  <c r="J226" i="6"/>
  <c r="J225" i="6"/>
  <c r="J224" i="6"/>
  <c r="J223" i="6"/>
  <c r="J221" i="6"/>
  <c r="J220" i="6"/>
  <c r="J219" i="6"/>
  <c r="J218" i="6"/>
  <c r="J217" i="6"/>
  <c r="J216" i="6"/>
  <c r="J215" i="6"/>
  <c r="J214" i="6"/>
  <c r="J213" i="6"/>
  <c r="J212" i="6"/>
  <c r="J210" i="6"/>
  <c r="J209" i="6"/>
  <c r="J208" i="6"/>
  <c r="J207" i="6"/>
  <c r="J206" i="6"/>
  <c r="J205" i="6"/>
  <c r="J204" i="6"/>
  <c r="J203" i="6"/>
  <c r="J202" i="6"/>
  <c r="J201" i="6"/>
  <c r="AO193" i="6"/>
  <c r="AL193" i="6"/>
  <c r="AI193" i="6"/>
  <c r="AF193" i="6"/>
  <c r="AC193" i="6"/>
  <c r="Z193" i="6"/>
  <c r="W193" i="6"/>
  <c r="T193" i="6"/>
  <c r="Q193" i="6"/>
  <c r="N193" i="6"/>
  <c r="J181" i="6"/>
  <c r="J180" i="6"/>
  <c r="J179" i="6"/>
  <c r="J178" i="6"/>
  <c r="J177" i="6"/>
  <c r="J176" i="6"/>
  <c r="J175" i="6"/>
  <c r="J174" i="6"/>
  <c r="J173" i="6"/>
  <c r="J172" i="6"/>
  <c r="J170" i="6"/>
  <c r="J169" i="6"/>
  <c r="J168" i="6"/>
  <c r="J167" i="6"/>
  <c r="J166" i="6"/>
  <c r="J165" i="6"/>
  <c r="J164" i="6"/>
  <c r="J163" i="6"/>
  <c r="J162" i="6"/>
  <c r="J161" i="6"/>
  <c r="J159" i="6"/>
  <c r="J158" i="6"/>
  <c r="J157" i="6"/>
  <c r="J156" i="6"/>
  <c r="J155" i="6"/>
  <c r="J154" i="6"/>
  <c r="J153" i="6"/>
  <c r="J152" i="6"/>
  <c r="J151" i="6"/>
  <c r="J150" i="6"/>
  <c r="J148" i="6"/>
  <c r="J147" i="6"/>
  <c r="J146" i="6"/>
  <c r="J145" i="6"/>
  <c r="J144" i="6"/>
  <c r="J143" i="6"/>
  <c r="J142" i="6"/>
  <c r="J141" i="6"/>
  <c r="J140" i="6"/>
  <c r="J139" i="6"/>
  <c r="J137" i="6"/>
  <c r="J136" i="6"/>
  <c r="J135" i="6"/>
  <c r="J134" i="6"/>
  <c r="J133" i="6"/>
  <c r="J132" i="6"/>
  <c r="J131" i="6"/>
  <c r="J130" i="6"/>
  <c r="J129" i="6"/>
  <c r="J128" i="6"/>
  <c r="J126" i="6"/>
  <c r="J125" i="6"/>
  <c r="J124" i="6"/>
  <c r="J123" i="6"/>
  <c r="J122" i="6"/>
  <c r="J121" i="6"/>
  <c r="J120" i="6"/>
  <c r="J119" i="6"/>
  <c r="J118" i="6"/>
  <c r="J117" i="6"/>
  <c r="J115" i="6"/>
  <c r="J114" i="6"/>
  <c r="J113" i="6"/>
  <c r="J112" i="6"/>
  <c r="J111" i="6"/>
  <c r="J110" i="6"/>
  <c r="J109" i="6"/>
  <c r="J108" i="6"/>
  <c r="J107" i="6"/>
  <c r="J106" i="6"/>
  <c r="AO98" i="6"/>
  <c r="AL98" i="6"/>
  <c r="AI98" i="6"/>
  <c r="AF98" i="6"/>
  <c r="AC98" i="6"/>
  <c r="Z98" i="6"/>
  <c r="W98" i="6"/>
  <c r="T98" i="6"/>
  <c r="Q98" i="6"/>
  <c r="N98" i="6"/>
  <c r="AR86" i="6"/>
  <c r="J86" i="6"/>
  <c r="AR85" i="6"/>
  <c r="J85" i="6"/>
  <c r="AR84" i="6"/>
  <c r="J84" i="6"/>
  <c r="AR83" i="6"/>
  <c r="J83" i="6"/>
  <c r="AR82" i="6"/>
  <c r="J82" i="6"/>
  <c r="AR81" i="6"/>
  <c r="J81" i="6"/>
  <c r="AR80" i="6"/>
  <c r="J80" i="6"/>
  <c r="AR79" i="6"/>
  <c r="J79" i="6"/>
  <c r="AR78" i="6"/>
  <c r="J78" i="6"/>
  <c r="AR77" i="6"/>
  <c r="J77" i="6"/>
  <c r="AR75" i="6"/>
  <c r="J75" i="6"/>
  <c r="AR74" i="6"/>
  <c r="J74" i="6"/>
  <c r="AR73" i="6"/>
  <c r="J73" i="6"/>
  <c r="AR72" i="6"/>
  <c r="J72" i="6"/>
  <c r="AR71" i="6"/>
  <c r="J71" i="6"/>
  <c r="AR70" i="6"/>
  <c r="J70" i="6"/>
  <c r="AR69" i="6"/>
  <c r="J69" i="6"/>
  <c r="AR68" i="6"/>
  <c r="J68" i="6"/>
  <c r="AR67" i="6"/>
  <c r="J67" i="6"/>
  <c r="AR66" i="6"/>
  <c r="AR65" i="6" s="1"/>
  <c r="J66" i="6"/>
  <c r="AR64" i="6"/>
  <c r="J64" i="6"/>
  <c r="AR63" i="6"/>
  <c r="J63" i="6"/>
  <c r="AR62" i="6"/>
  <c r="J62" i="6"/>
  <c r="AR61" i="6"/>
  <c r="J61" i="6"/>
  <c r="AR60" i="6"/>
  <c r="J60" i="6"/>
  <c r="AR59" i="6"/>
  <c r="J59" i="6"/>
  <c r="AR58" i="6"/>
  <c r="J58" i="6"/>
  <c r="AR57" i="6"/>
  <c r="J57" i="6"/>
  <c r="AR56" i="6"/>
  <c r="J56" i="6"/>
  <c r="AR55" i="6"/>
  <c r="AR54" i="6" s="1"/>
  <c r="J55" i="6"/>
  <c r="AR53" i="6"/>
  <c r="J53" i="6"/>
  <c r="AR52" i="6"/>
  <c r="J52" i="6"/>
  <c r="AR51" i="6"/>
  <c r="J51" i="6"/>
  <c r="AR50" i="6"/>
  <c r="J50" i="6"/>
  <c r="AR49" i="6"/>
  <c r="J49" i="6"/>
  <c r="AR48" i="6"/>
  <c r="J48" i="6"/>
  <c r="AR47" i="6"/>
  <c r="J47" i="6"/>
  <c r="AR46" i="6"/>
  <c r="J46" i="6"/>
  <c r="AR45" i="6"/>
  <c r="J45" i="6"/>
  <c r="AR44" i="6"/>
  <c r="AR43" i="6" s="1"/>
  <c r="J44" i="6"/>
  <c r="AR42" i="6"/>
  <c r="J42" i="6"/>
  <c r="AR41" i="6"/>
  <c r="J41" i="6"/>
  <c r="AR40" i="6"/>
  <c r="J40" i="6"/>
  <c r="AR39" i="6"/>
  <c r="J39" i="6"/>
  <c r="AR38" i="6"/>
  <c r="J38" i="6"/>
  <c r="AR37" i="6"/>
  <c r="J37" i="6"/>
  <c r="AR36" i="6"/>
  <c r="J36" i="6"/>
  <c r="AR35" i="6"/>
  <c r="J35" i="6"/>
  <c r="AR34" i="6"/>
  <c r="AR32" i="6" s="1"/>
  <c r="J34" i="6"/>
  <c r="AR33" i="6"/>
  <c r="J33" i="6"/>
  <c r="AR31" i="6"/>
  <c r="J31" i="6"/>
  <c r="AR30" i="6"/>
  <c r="J30" i="6"/>
  <c r="AR29" i="6"/>
  <c r="J29" i="6"/>
  <c r="AR28" i="6"/>
  <c r="J28" i="6"/>
  <c r="AR27" i="6"/>
  <c r="J27" i="6"/>
  <c r="AR26" i="6"/>
  <c r="J26" i="6"/>
  <c r="AR25" i="6"/>
  <c r="J25" i="6"/>
  <c r="AR24" i="6"/>
  <c r="J24" i="6"/>
  <c r="AR23" i="6"/>
  <c r="J23" i="6"/>
  <c r="AR22" i="6"/>
  <c r="J22" i="6"/>
  <c r="AR21" i="6"/>
  <c r="AR20" i="6"/>
  <c r="J20" i="6"/>
  <c r="AR19" i="6"/>
  <c r="J19" i="6"/>
  <c r="AR18" i="6"/>
  <c r="J18" i="6"/>
  <c r="AR17" i="6"/>
  <c r="J17" i="6"/>
  <c r="AR16" i="6"/>
  <c r="J16" i="6"/>
  <c r="AR15" i="6"/>
  <c r="J15" i="6"/>
  <c r="AR14" i="6"/>
  <c r="J14" i="6"/>
  <c r="AR13" i="6"/>
  <c r="J13" i="6"/>
  <c r="AR12" i="6"/>
  <c r="J12" i="6"/>
  <c r="AR11" i="6"/>
  <c r="J11" i="6"/>
  <c r="AO3" i="6"/>
  <c r="AL3" i="6"/>
  <c r="AI3" i="6"/>
  <c r="AF3" i="6"/>
  <c r="AC3" i="6"/>
  <c r="Z3" i="6"/>
  <c r="W3" i="6"/>
  <c r="T3" i="6"/>
  <c r="Q3" i="6"/>
  <c r="N3" i="6"/>
  <c r="J561" i="5"/>
  <c r="J560" i="5"/>
  <c r="J559" i="5"/>
  <c r="J558" i="5"/>
  <c r="J557" i="5"/>
  <c r="J556" i="5"/>
  <c r="J555" i="5"/>
  <c r="J554" i="5"/>
  <c r="J553" i="5"/>
  <c r="J552" i="5"/>
  <c r="J550" i="5"/>
  <c r="J549" i="5"/>
  <c r="J548" i="5"/>
  <c r="J547" i="5"/>
  <c r="J546" i="5"/>
  <c r="J545" i="5"/>
  <c r="J544" i="5"/>
  <c r="J543" i="5"/>
  <c r="J542" i="5"/>
  <c r="J541" i="5"/>
  <c r="J539" i="5"/>
  <c r="J538" i="5"/>
  <c r="J537" i="5"/>
  <c r="J536" i="5"/>
  <c r="J535" i="5"/>
  <c r="J534" i="5"/>
  <c r="J533" i="5"/>
  <c r="J532" i="5"/>
  <c r="J531" i="5"/>
  <c r="J530" i="5"/>
  <c r="J528" i="5"/>
  <c r="J527" i="5"/>
  <c r="J526" i="5"/>
  <c r="J525" i="5"/>
  <c r="J524" i="5"/>
  <c r="J523" i="5"/>
  <c r="J522" i="5"/>
  <c r="J521" i="5"/>
  <c r="J520" i="5"/>
  <c r="J519" i="5"/>
  <c r="J517" i="5"/>
  <c r="J516" i="5"/>
  <c r="J515" i="5"/>
  <c r="J514" i="5"/>
  <c r="J513" i="5"/>
  <c r="J512" i="5"/>
  <c r="J511" i="5"/>
  <c r="J510" i="5"/>
  <c r="J509" i="5"/>
  <c r="J508" i="5"/>
  <c r="J506" i="5"/>
  <c r="J505" i="5"/>
  <c r="J504" i="5"/>
  <c r="J503" i="5"/>
  <c r="J502" i="5"/>
  <c r="J501" i="5"/>
  <c r="J500" i="5"/>
  <c r="J499" i="5"/>
  <c r="J498" i="5"/>
  <c r="J497" i="5"/>
  <c r="J495" i="5"/>
  <c r="J494" i="5"/>
  <c r="J493" i="5"/>
  <c r="J492" i="5"/>
  <c r="J491" i="5"/>
  <c r="J490" i="5"/>
  <c r="J489" i="5"/>
  <c r="J488" i="5"/>
  <c r="J487" i="5"/>
  <c r="J486" i="5"/>
  <c r="AO478" i="5"/>
  <c r="AL478" i="5"/>
  <c r="AI478" i="5"/>
  <c r="AF478" i="5"/>
  <c r="AC478" i="5"/>
  <c r="Z478" i="5"/>
  <c r="W478" i="5"/>
  <c r="T478" i="5"/>
  <c r="Q478" i="5"/>
  <c r="N478" i="5"/>
  <c r="J466" i="5"/>
  <c r="J465" i="5"/>
  <c r="J464" i="5"/>
  <c r="J463" i="5"/>
  <c r="J462" i="5"/>
  <c r="J461" i="5"/>
  <c r="J460" i="5"/>
  <c r="J459" i="5"/>
  <c r="J458" i="5"/>
  <c r="J457" i="5"/>
  <c r="J455" i="5"/>
  <c r="J454" i="5"/>
  <c r="J453" i="5"/>
  <c r="J452" i="5"/>
  <c r="J451" i="5"/>
  <c r="J450" i="5"/>
  <c r="J449" i="5"/>
  <c r="J448" i="5"/>
  <c r="J447" i="5"/>
  <c r="J446" i="5"/>
  <c r="J444" i="5"/>
  <c r="J443" i="5"/>
  <c r="J442" i="5"/>
  <c r="J441" i="5"/>
  <c r="J440" i="5"/>
  <c r="J439" i="5"/>
  <c r="J438" i="5"/>
  <c r="J437" i="5"/>
  <c r="J436" i="5"/>
  <c r="J435" i="5"/>
  <c r="J433" i="5"/>
  <c r="J432" i="5"/>
  <c r="J431" i="5"/>
  <c r="J430" i="5"/>
  <c r="J429" i="5"/>
  <c r="J428" i="5"/>
  <c r="J427" i="5"/>
  <c r="J426" i="5"/>
  <c r="J425" i="5"/>
  <c r="J424" i="5"/>
  <c r="J422" i="5"/>
  <c r="J421" i="5"/>
  <c r="J420" i="5"/>
  <c r="J419" i="5"/>
  <c r="J418" i="5"/>
  <c r="J417" i="5"/>
  <c r="J416" i="5"/>
  <c r="J415" i="5"/>
  <c r="J414" i="5"/>
  <c r="J413" i="5"/>
  <c r="J411" i="5"/>
  <c r="J410" i="5"/>
  <c r="J409" i="5"/>
  <c r="J408" i="5"/>
  <c r="J407" i="5"/>
  <c r="J406" i="5"/>
  <c r="J405" i="5"/>
  <c r="J404" i="5"/>
  <c r="J403" i="5"/>
  <c r="J402" i="5"/>
  <c r="J400" i="5"/>
  <c r="J399" i="5"/>
  <c r="J398" i="5"/>
  <c r="J397" i="5"/>
  <c r="J396" i="5"/>
  <c r="J395" i="5"/>
  <c r="J394" i="5"/>
  <c r="J393" i="5"/>
  <c r="J392" i="5"/>
  <c r="J391" i="5"/>
  <c r="AO383" i="5"/>
  <c r="AL383" i="5"/>
  <c r="AI383" i="5"/>
  <c r="AF383" i="5"/>
  <c r="AC383" i="5"/>
  <c r="Z383" i="5"/>
  <c r="W383" i="5"/>
  <c r="T383" i="5"/>
  <c r="Q383" i="5"/>
  <c r="N383" i="5"/>
  <c r="J371" i="5"/>
  <c r="J370" i="5"/>
  <c r="J369" i="5"/>
  <c r="J368" i="5"/>
  <c r="J367" i="5"/>
  <c r="J366" i="5"/>
  <c r="J365" i="5"/>
  <c r="J364" i="5"/>
  <c r="J363" i="5"/>
  <c r="J362" i="5"/>
  <c r="J360" i="5"/>
  <c r="J359" i="5"/>
  <c r="J358" i="5"/>
  <c r="J357" i="5"/>
  <c r="J356" i="5"/>
  <c r="J355" i="5"/>
  <c r="J354" i="5"/>
  <c r="J353" i="5"/>
  <c r="J352" i="5"/>
  <c r="J351" i="5"/>
  <c r="J349" i="5"/>
  <c r="J348" i="5"/>
  <c r="J347" i="5"/>
  <c r="J346" i="5"/>
  <c r="J345" i="5"/>
  <c r="J344" i="5"/>
  <c r="J343" i="5"/>
  <c r="J342" i="5"/>
  <c r="J341" i="5"/>
  <c r="J340" i="5"/>
  <c r="J338" i="5"/>
  <c r="J337" i="5"/>
  <c r="J336" i="5"/>
  <c r="J335" i="5"/>
  <c r="J334" i="5"/>
  <c r="J333" i="5"/>
  <c r="J332" i="5"/>
  <c r="J331" i="5"/>
  <c r="J330" i="5"/>
  <c r="J329" i="5"/>
  <c r="J327" i="5"/>
  <c r="J326" i="5"/>
  <c r="J325" i="5"/>
  <c r="J324" i="5"/>
  <c r="J323" i="5"/>
  <c r="J322" i="5"/>
  <c r="J321" i="5"/>
  <c r="J320" i="5"/>
  <c r="J319" i="5"/>
  <c r="J318" i="5"/>
  <c r="J316" i="5"/>
  <c r="J315" i="5"/>
  <c r="J314" i="5"/>
  <c r="J313" i="5"/>
  <c r="J312" i="5"/>
  <c r="J311" i="5"/>
  <c r="J310" i="5"/>
  <c r="J309" i="5"/>
  <c r="J308" i="5"/>
  <c r="J307" i="5"/>
  <c r="J305" i="5"/>
  <c r="J304" i="5"/>
  <c r="J303" i="5"/>
  <c r="J302" i="5"/>
  <c r="J301" i="5"/>
  <c r="J300" i="5"/>
  <c r="J299" i="5"/>
  <c r="J298" i="5"/>
  <c r="J297" i="5"/>
  <c r="J296" i="5"/>
  <c r="AO288" i="5"/>
  <c r="AL288" i="5"/>
  <c r="AI288" i="5"/>
  <c r="AF288" i="5"/>
  <c r="AC288" i="5"/>
  <c r="Z288" i="5"/>
  <c r="W288" i="5"/>
  <c r="T288" i="5"/>
  <c r="Q288" i="5"/>
  <c r="N288" i="5"/>
  <c r="J276" i="5"/>
  <c r="J275" i="5"/>
  <c r="J274" i="5"/>
  <c r="J273" i="5"/>
  <c r="J272" i="5"/>
  <c r="J271" i="5"/>
  <c r="J270" i="5"/>
  <c r="J269" i="5"/>
  <c r="J268" i="5"/>
  <c r="J267" i="5"/>
  <c r="J265" i="5"/>
  <c r="J264" i="5"/>
  <c r="J263" i="5"/>
  <c r="J262" i="5"/>
  <c r="J261" i="5"/>
  <c r="J260" i="5"/>
  <c r="J259" i="5"/>
  <c r="J258" i="5"/>
  <c r="J257" i="5"/>
  <c r="J256" i="5"/>
  <c r="J254" i="5"/>
  <c r="J253" i="5"/>
  <c r="J252" i="5"/>
  <c r="J251" i="5"/>
  <c r="J250" i="5"/>
  <c r="J249" i="5"/>
  <c r="J248" i="5"/>
  <c r="J247" i="5"/>
  <c r="J246" i="5"/>
  <c r="J245" i="5"/>
  <c r="J243" i="5"/>
  <c r="J242" i="5"/>
  <c r="J241" i="5"/>
  <c r="J240" i="5"/>
  <c r="J239" i="5"/>
  <c r="J238" i="5"/>
  <c r="J237" i="5"/>
  <c r="J236" i="5"/>
  <c r="J235" i="5"/>
  <c r="J234" i="5"/>
  <c r="J232" i="5"/>
  <c r="J231" i="5"/>
  <c r="J230" i="5"/>
  <c r="J229" i="5"/>
  <c r="J228" i="5"/>
  <c r="J227" i="5"/>
  <c r="J226" i="5"/>
  <c r="J225" i="5"/>
  <c r="J224" i="5"/>
  <c r="J223" i="5"/>
  <c r="J221" i="5"/>
  <c r="J220" i="5"/>
  <c r="J219" i="5"/>
  <c r="J218" i="5"/>
  <c r="J217" i="5"/>
  <c r="J216" i="5"/>
  <c r="J215" i="5"/>
  <c r="J214" i="5"/>
  <c r="J213" i="5"/>
  <c r="J212" i="5"/>
  <c r="J210" i="5"/>
  <c r="J209" i="5"/>
  <c r="J208" i="5"/>
  <c r="J207" i="5"/>
  <c r="J206" i="5"/>
  <c r="J205" i="5"/>
  <c r="J204" i="5"/>
  <c r="J203" i="5"/>
  <c r="J202" i="5"/>
  <c r="J201" i="5"/>
  <c r="AO193" i="5"/>
  <c r="AL193" i="5"/>
  <c r="AI193" i="5"/>
  <c r="AF193" i="5"/>
  <c r="AC193" i="5"/>
  <c r="Z193" i="5"/>
  <c r="W193" i="5"/>
  <c r="T193" i="5"/>
  <c r="Q193" i="5"/>
  <c r="N193" i="5"/>
  <c r="J181" i="5"/>
  <c r="J180" i="5"/>
  <c r="J179" i="5"/>
  <c r="J178" i="5"/>
  <c r="J177" i="5"/>
  <c r="J176" i="5"/>
  <c r="J175" i="5"/>
  <c r="J174" i="5"/>
  <c r="J173" i="5"/>
  <c r="J172" i="5"/>
  <c r="J170" i="5"/>
  <c r="J169" i="5"/>
  <c r="J168" i="5"/>
  <c r="J167" i="5"/>
  <c r="J166" i="5"/>
  <c r="J165" i="5"/>
  <c r="J164" i="5"/>
  <c r="J163" i="5"/>
  <c r="J162" i="5"/>
  <c r="J161" i="5"/>
  <c r="J159" i="5"/>
  <c r="J158" i="5"/>
  <c r="J157" i="5"/>
  <c r="J156" i="5"/>
  <c r="J155" i="5"/>
  <c r="J154" i="5"/>
  <c r="J153" i="5"/>
  <c r="J152" i="5"/>
  <c r="J151" i="5"/>
  <c r="J150" i="5"/>
  <c r="J148" i="5"/>
  <c r="J147" i="5"/>
  <c r="J146" i="5"/>
  <c r="J145" i="5"/>
  <c r="J144" i="5"/>
  <c r="J143" i="5"/>
  <c r="J142" i="5"/>
  <c r="J141" i="5"/>
  <c r="J140" i="5"/>
  <c r="J139" i="5"/>
  <c r="J137" i="5"/>
  <c r="J136" i="5"/>
  <c r="J135" i="5"/>
  <c r="J134" i="5"/>
  <c r="J133" i="5"/>
  <c r="J132" i="5"/>
  <c r="J131" i="5"/>
  <c r="J130" i="5"/>
  <c r="J129" i="5"/>
  <c r="J128" i="5"/>
  <c r="J126" i="5"/>
  <c r="J125" i="5"/>
  <c r="J124" i="5"/>
  <c r="J123" i="5"/>
  <c r="J122" i="5"/>
  <c r="J121" i="5"/>
  <c r="J120" i="5"/>
  <c r="J119" i="5"/>
  <c r="J118" i="5"/>
  <c r="J117" i="5"/>
  <c r="J115" i="5"/>
  <c r="J114" i="5"/>
  <c r="J113" i="5"/>
  <c r="J112" i="5"/>
  <c r="J111" i="5"/>
  <c r="J110" i="5"/>
  <c r="J109" i="5"/>
  <c r="J108" i="5"/>
  <c r="J107" i="5"/>
  <c r="J106" i="5"/>
  <c r="AO98" i="5"/>
  <c r="AO99" i="5" s="1"/>
  <c r="AL98" i="5"/>
  <c r="AI98" i="5"/>
  <c r="AF98" i="5"/>
  <c r="AC98" i="5"/>
  <c r="Z98" i="5"/>
  <c r="W98" i="5"/>
  <c r="W101" i="5" s="1"/>
  <c r="T98" i="5"/>
  <c r="Q98" i="5"/>
  <c r="N98" i="5"/>
  <c r="AR86" i="5"/>
  <c r="J86" i="5"/>
  <c r="AR85" i="5"/>
  <c r="J85" i="5"/>
  <c r="AR84" i="5"/>
  <c r="J84" i="5"/>
  <c r="AR83" i="5"/>
  <c r="AR76" i="5" s="1"/>
  <c r="J83" i="5"/>
  <c r="AR82" i="5"/>
  <c r="J82" i="5"/>
  <c r="AR81" i="5"/>
  <c r="J81" i="5"/>
  <c r="AR80" i="5"/>
  <c r="J80" i="5"/>
  <c r="AR79" i="5"/>
  <c r="J79" i="5"/>
  <c r="AR78" i="5"/>
  <c r="J78" i="5"/>
  <c r="AR77" i="5"/>
  <c r="J77" i="5"/>
  <c r="AR75" i="5"/>
  <c r="J75" i="5"/>
  <c r="AR74" i="5"/>
  <c r="J74" i="5"/>
  <c r="AR73" i="5"/>
  <c r="AR65" i="5" s="1"/>
  <c r="J73" i="5"/>
  <c r="AR72" i="5"/>
  <c r="J72" i="5"/>
  <c r="AR71" i="5"/>
  <c r="J71" i="5"/>
  <c r="AR70" i="5"/>
  <c r="J70" i="5"/>
  <c r="AR69" i="5"/>
  <c r="J69" i="5"/>
  <c r="AR68" i="5"/>
  <c r="J68" i="5"/>
  <c r="AR67" i="5"/>
  <c r="J67" i="5"/>
  <c r="AR66" i="5"/>
  <c r="J66" i="5"/>
  <c r="AR64" i="5"/>
  <c r="J64" i="5"/>
  <c r="AR63" i="5"/>
  <c r="J63" i="5"/>
  <c r="AR62" i="5"/>
  <c r="J62" i="5"/>
  <c r="AR61" i="5"/>
  <c r="J61" i="5"/>
  <c r="AR60" i="5"/>
  <c r="J60" i="5"/>
  <c r="AR59" i="5"/>
  <c r="J59" i="5"/>
  <c r="AR58" i="5"/>
  <c r="J58" i="5"/>
  <c r="AR57" i="5"/>
  <c r="J57" i="5"/>
  <c r="AR56" i="5"/>
  <c r="J56" i="5"/>
  <c r="AR55" i="5"/>
  <c r="AR54" i="5" s="1"/>
  <c r="J55" i="5"/>
  <c r="AR53" i="5"/>
  <c r="J53" i="5"/>
  <c r="AR52" i="5"/>
  <c r="J52" i="5"/>
  <c r="AR51" i="5"/>
  <c r="J51" i="5"/>
  <c r="AR50" i="5"/>
  <c r="J50" i="5"/>
  <c r="AR49" i="5"/>
  <c r="J49" i="5"/>
  <c r="AR48" i="5"/>
  <c r="J48" i="5"/>
  <c r="AR47" i="5"/>
  <c r="J47" i="5"/>
  <c r="AR46" i="5"/>
  <c r="J46" i="5"/>
  <c r="AR45" i="5"/>
  <c r="J45" i="5"/>
  <c r="AR44" i="5"/>
  <c r="AR43" i="5" s="1"/>
  <c r="J44" i="5"/>
  <c r="AR42" i="5"/>
  <c r="J42" i="5"/>
  <c r="AR41" i="5"/>
  <c r="J41" i="5"/>
  <c r="AR40" i="5"/>
  <c r="J40" i="5"/>
  <c r="AR39" i="5"/>
  <c r="J39" i="5"/>
  <c r="AR38" i="5"/>
  <c r="J38" i="5"/>
  <c r="AR37" i="5"/>
  <c r="J37" i="5"/>
  <c r="AR36" i="5"/>
  <c r="J36" i="5"/>
  <c r="AR35" i="5"/>
  <c r="J35" i="5"/>
  <c r="AR34" i="5"/>
  <c r="J34" i="5"/>
  <c r="AR33" i="5"/>
  <c r="J33" i="5"/>
  <c r="AR32" i="5"/>
  <c r="AR31" i="5"/>
  <c r="J31" i="5"/>
  <c r="AR30" i="5"/>
  <c r="J30" i="5"/>
  <c r="AR29" i="5"/>
  <c r="J29" i="5"/>
  <c r="AR28" i="5"/>
  <c r="J28" i="5"/>
  <c r="AR27" i="5"/>
  <c r="J27" i="5"/>
  <c r="AR26" i="5"/>
  <c r="J26" i="5"/>
  <c r="AR25" i="5"/>
  <c r="J25" i="5"/>
  <c r="AR24" i="5"/>
  <c r="AR21" i="5" s="1"/>
  <c r="J24" i="5"/>
  <c r="AR23" i="5"/>
  <c r="J23" i="5"/>
  <c r="AR22" i="5"/>
  <c r="J22" i="5"/>
  <c r="AR20" i="5"/>
  <c r="J20" i="5"/>
  <c r="AR19" i="5"/>
  <c r="J19" i="5"/>
  <c r="AR18" i="5"/>
  <c r="J18" i="5"/>
  <c r="AR17" i="5"/>
  <c r="J17" i="5"/>
  <c r="AR16" i="5"/>
  <c r="J16" i="5"/>
  <c r="AR15" i="5"/>
  <c r="J15" i="5"/>
  <c r="AR14" i="5"/>
  <c r="J14" i="5"/>
  <c r="AR13" i="5"/>
  <c r="J13" i="5"/>
  <c r="AR12" i="5"/>
  <c r="J12" i="5"/>
  <c r="AR11" i="5"/>
  <c r="J11" i="5"/>
  <c r="AO3" i="5"/>
  <c r="AL3" i="5"/>
  <c r="AL6" i="5" s="1"/>
  <c r="AI3" i="5"/>
  <c r="AI6" i="5" s="1"/>
  <c r="AF3" i="5"/>
  <c r="AC3" i="5"/>
  <c r="Z3" i="5"/>
  <c r="W3" i="5"/>
  <c r="T3" i="5"/>
  <c r="Q3" i="5"/>
  <c r="N3" i="5"/>
  <c r="N6" i="5" s="1"/>
  <c r="C1" i="4"/>
  <c r="J561" i="4"/>
  <c r="J560" i="4"/>
  <c r="J559" i="4"/>
  <c r="J558" i="4"/>
  <c r="J557" i="4"/>
  <c r="J556" i="4"/>
  <c r="J555" i="4"/>
  <c r="J554" i="4"/>
  <c r="J553" i="4"/>
  <c r="J552" i="4"/>
  <c r="J550" i="4"/>
  <c r="J549" i="4"/>
  <c r="J548" i="4"/>
  <c r="J547" i="4"/>
  <c r="J546" i="4"/>
  <c r="J545" i="4"/>
  <c r="J544" i="4"/>
  <c r="J543" i="4"/>
  <c r="J542" i="4"/>
  <c r="J541" i="4"/>
  <c r="J539" i="4"/>
  <c r="J538" i="4"/>
  <c r="J537" i="4"/>
  <c r="J536" i="4"/>
  <c r="J535" i="4"/>
  <c r="J534" i="4"/>
  <c r="J533" i="4"/>
  <c r="J532" i="4"/>
  <c r="J531" i="4"/>
  <c r="J530" i="4"/>
  <c r="J528" i="4"/>
  <c r="J527" i="4"/>
  <c r="J526" i="4"/>
  <c r="J525" i="4"/>
  <c r="J524" i="4"/>
  <c r="J523" i="4"/>
  <c r="J522" i="4"/>
  <c r="J521" i="4"/>
  <c r="J520" i="4"/>
  <c r="J519" i="4"/>
  <c r="J517" i="4"/>
  <c r="J516" i="4"/>
  <c r="J515" i="4"/>
  <c r="J514" i="4"/>
  <c r="J513" i="4"/>
  <c r="J512" i="4"/>
  <c r="J511" i="4"/>
  <c r="J510" i="4"/>
  <c r="J509" i="4"/>
  <c r="J508" i="4"/>
  <c r="J506" i="4"/>
  <c r="J505" i="4"/>
  <c r="J504" i="4"/>
  <c r="J503" i="4"/>
  <c r="J502" i="4"/>
  <c r="J501" i="4"/>
  <c r="J500" i="4"/>
  <c r="J499" i="4"/>
  <c r="J498" i="4"/>
  <c r="J497" i="4"/>
  <c r="J495" i="4"/>
  <c r="J494" i="4"/>
  <c r="J493" i="4"/>
  <c r="J492" i="4"/>
  <c r="J491" i="4"/>
  <c r="J490" i="4"/>
  <c r="J489" i="4"/>
  <c r="J488" i="4"/>
  <c r="J487" i="4"/>
  <c r="J486" i="4"/>
  <c r="AO478" i="4"/>
  <c r="AL478" i="4"/>
  <c r="AI478" i="4"/>
  <c r="AF478" i="4"/>
  <c r="AC478" i="4"/>
  <c r="Z478" i="4"/>
  <c r="W478" i="4"/>
  <c r="T478" i="4"/>
  <c r="Q478" i="4"/>
  <c r="N478" i="4"/>
  <c r="J466" i="4"/>
  <c r="J465" i="4"/>
  <c r="J464" i="4"/>
  <c r="J463" i="4"/>
  <c r="J462" i="4"/>
  <c r="J461" i="4"/>
  <c r="J460" i="4"/>
  <c r="J459" i="4"/>
  <c r="J458" i="4"/>
  <c r="J457" i="4"/>
  <c r="J455" i="4"/>
  <c r="J454" i="4"/>
  <c r="J453" i="4"/>
  <c r="J452" i="4"/>
  <c r="J451" i="4"/>
  <c r="J450" i="4"/>
  <c r="J449" i="4"/>
  <c r="J448" i="4"/>
  <c r="J447" i="4"/>
  <c r="J446" i="4"/>
  <c r="J444" i="4"/>
  <c r="J443" i="4"/>
  <c r="J442" i="4"/>
  <c r="J441" i="4"/>
  <c r="J440" i="4"/>
  <c r="J439" i="4"/>
  <c r="J438" i="4"/>
  <c r="J437" i="4"/>
  <c r="J436" i="4"/>
  <c r="J435" i="4"/>
  <c r="J433" i="4"/>
  <c r="J432" i="4"/>
  <c r="J431" i="4"/>
  <c r="J430" i="4"/>
  <c r="J429" i="4"/>
  <c r="J428" i="4"/>
  <c r="J427" i="4"/>
  <c r="J426" i="4"/>
  <c r="J425" i="4"/>
  <c r="J424" i="4"/>
  <c r="J422" i="4"/>
  <c r="J421" i="4"/>
  <c r="J420" i="4"/>
  <c r="J419" i="4"/>
  <c r="J418" i="4"/>
  <c r="J417" i="4"/>
  <c r="J416" i="4"/>
  <c r="J415" i="4"/>
  <c r="J414" i="4"/>
  <c r="J413" i="4"/>
  <c r="J411" i="4"/>
  <c r="J410" i="4"/>
  <c r="J409" i="4"/>
  <c r="J408" i="4"/>
  <c r="J407" i="4"/>
  <c r="J406" i="4"/>
  <c r="J405" i="4"/>
  <c r="J404" i="4"/>
  <c r="J403" i="4"/>
  <c r="J402" i="4"/>
  <c r="J400" i="4"/>
  <c r="J399" i="4"/>
  <c r="J398" i="4"/>
  <c r="J397" i="4"/>
  <c r="J396" i="4"/>
  <c r="J395" i="4"/>
  <c r="J394" i="4"/>
  <c r="J393" i="4"/>
  <c r="J392" i="4"/>
  <c r="J391" i="4"/>
  <c r="AO383" i="4"/>
  <c r="AL383" i="4"/>
  <c r="AI383" i="4"/>
  <c r="AF383" i="4"/>
  <c r="AC383" i="4"/>
  <c r="Z383" i="4"/>
  <c r="W383" i="4"/>
  <c r="T383" i="4"/>
  <c r="Q383" i="4"/>
  <c r="N383" i="4"/>
  <c r="J371" i="4"/>
  <c r="J370" i="4"/>
  <c r="J369" i="4"/>
  <c r="J368" i="4"/>
  <c r="J367" i="4"/>
  <c r="J366" i="4"/>
  <c r="J365" i="4"/>
  <c r="J364" i="4"/>
  <c r="J363" i="4"/>
  <c r="J362" i="4"/>
  <c r="J360" i="4"/>
  <c r="J359" i="4"/>
  <c r="J358" i="4"/>
  <c r="J357" i="4"/>
  <c r="J356" i="4"/>
  <c r="J355" i="4"/>
  <c r="J354" i="4"/>
  <c r="J353" i="4"/>
  <c r="J352" i="4"/>
  <c r="J351" i="4"/>
  <c r="J349" i="4"/>
  <c r="J348" i="4"/>
  <c r="J347" i="4"/>
  <c r="J346" i="4"/>
  <c r="J345" i="4"/>
  <c r="J344" i="4"/>
  <c r="J343" i="4"/>
  <c r="J342" i="4"/>
  <c r="J341" i="4"/>
  <c r="J340" i="4"/>
  <c r="J338" i="4"/>
  <c r="J337" i="4"/>
  <c r="J336" i="4"/>
  <c r="J335" i="4"/>
  <c r="J334" i="4"/>
  <c r="J333" i="4"/>
  <c r="J332" i="4"/>
  <c r="J331" i="4"/>
  <c r="J330" i="4"/>
  <c r="J329" i="4"/>
  <c r="J327" i="4"/>
  <c r="J326" i="4"/>
  <c r="J325" i="4"/>
  <c r="J324" i="4"/>
  <c r="J323" i="4"/>
  <c r="J322" i="4"/>
  <c r="J321" i="4"/>
  <c r="J320" i="4"/>
  <c r="J319" i="4"/>
  <c r="J318" i="4"/>
  <c r="J316" i="4"/>
  <c r="J315" i="4"/>
  <c r="J314" i="4"/>
  <c r="J313" i="4"/>
  <c r="J312" i="4"/>
  <c r="J311" i="4"/>
  <c r="J310" i="4"/>
  <c r="J309" i="4"/>
  <c r="J308" i="4"/>
  <c r="J307" i="4"/>
  <c r="J305" i="4"/>
  <c r="J304" i="4"/>
  <c r="J303" i="4"/>
  <c r="J302" i="4"/>
  <c r="J301" i="4"/>
  <c r="J300" i="4"/>
  <c r="J299" i="4"/>
  <c r="J298" i="4"/>
  <c r="J297" i="4"/>
  <c r="J296" i="4"/>
  <c r="AO288" i="4"/>
  <c r="AL288" i="4"/>
  <c r="AI288" i="4"/>
  <c r="AF288" i="4"/>
  <c r="AC288" i="4"/>
  <c r="Z288" i="4"/>
  <c r="W288" i="4"/>
  <c r="T288" i="4"/>
  <c r="Q288" i="4"/>
  <c r="N288" i="4"/>
  <c r="J276" i="4"/>
  <c r="J275" i="4"/>
  <c r="J274" i="4"/>
  <c r="J273" i="4"/>
  <c r="J272" i="4"/>
  <c r="J271" i="4"/>
  <c r="J270" i="4"/>
  <c r="J269" i="4"/>
  <c r="J268" i="4"/>
  <c r="J267" i="4"/>
  <c r="J265" i="4"/>
  <c r="J264" i="4"/>
  <c r="J263" i="4"/>
  <c r="J262" i="4"/>
  <c r="J261" i="4"/>
  <c r="J260" i="4"/>
  <c r="J259" i="4"/>
  <c r="J258" i="4"/>
  <c r="J257" i="4"/>
  <c r="J256" i="4"/>
  <c r="J254" i="4"/>
  <c r="J253" i="4"/>
  <c r="J252" i="4"/>
  <c r="J251" i="4"/>
  <c r="J250" i="4"/>
  <c r="J249" i="4"/>
  <c r="J248" i="4"/>
  <c r="J247" i="4"/>
  <c r="J246" i="4"/>
  <c r="J245" i="4"/>
  <c r="J243" i="4"/>
  <c r="J242" i="4"/>
  <c r="J241" i="4"/>
  <c r="J240" i="4"/>
  <c r="J239" i="4"/>
  <c r="J238" i="4"/>
  <c r="J237" i="4"/>
  <c r="J236" i="4"/>
  <c r="J235" i="4"/>
  <c r="J234" i="4"/>
  <c r="J232" i="4"/>
  <c r="J231" i="4"/>
  <c r="J230" i="4"/>
  <c r="J229" i="4"/>
  <c r="J228" i="4"/>
  <c r="J227" i="4"/>
  <c r="J226" i="4"/>
  <c r="J225" i="4"/>
  <c r="J224" i="4"/>
  <c r="J223" i="4"/>
  <c r="J221" i="4"/>
  <c r="J220" i="4"/>
  <c r="J219" i="4"/>
  <c r="J218" i="4"/>
  <c r="J217" i="4"/>
  <c r="J216" i="4"/>
  <c r="J215" i="4"/>
  <c r="J214" i="4"/>
  <c r="J213" i="4"/>
  <c r="J212" i="4"/>
  <c r="J210" i="4"/>
  <c r="J209" i="4"/>
  <c r="J208" i="4"/>
  <c r="J207" i="4"/>
  <c r="J206" i="4"/>
  <c r="J205" i="4"/>
  <c r="J204" i="4"/>
  <c r="J203" i="4"/>
  <c r="J202" i="4"/>
  <c r="J201" i="4"/>
  <c r="AO193" i="4"/>
  <c r="AL193" i="4"/>
  <c r="AI193" i="4"/>
  <c r="AF193" i="4"/>
  <c r="AC193" i="4"/>
  <c r="Z193" i="4"/>
  <c r="W193" i="4"/>
  <c r="T193" i="4"/>
  <c r="Q193" i="4"/>
  <c r="N193" i="4"/>
  <c r="J181" i="4"/>
  <c r="J180" i="4"/>
  <c r="J179" i="4"/>
  <c r="J178" i="4"/>
  <c r="J177" i="4"/>
  <c r="J176" i="4"/>
  <c r="J175" i="4"/>
  <c r="J174" i="4"/>
  <c r="J173" i="4"/>
  <c r="J172" i="4"/>
  <c r="J170" i="4"/>
  <c r="J169" i="4"/>
  <c r="J168" i="4"/>
  <c r="J167" i="4"/>
  <c r="J166" i="4"/>
  <c r="J165" i="4"/>
  <c r="J164" i="4"/>
  <c r="J163" i="4"/>
  <c r="J162" i="4"/>
  <c r="J161" i="4"/>
  <c r="J159" i="4"/>
  <c r="J158" i="4"/>
  <c r="J157" i="4"/>
  <c r="J156" i="4"/>
  <c r="J155" i="4"/>
  <c r="J154" i="4"/>
  <c r="J153" i="4"/>
  <c r="J152" i="4"/>
  <c r="J151" i="4"/>
  <c r="J150" i="4"/>
  <c r="J148" i="4"/>
  <c r="J147" i="4"/>
  <c r="J146" i="4"/>
  <c r="J145" i="4"/>
  <c r="J144" i="4"/>
  <c r="J143" i="4"/>
  <c r="J142" i="4"/>
  <c r="J141" i="4"/>
  <c r="J140" i="4"/>
  <c r="J139" i="4"/>
  <c r="J137" i="4"/>
  <c r="J136" i="4"/>
  <c r="J135" i="4"/>
  <c r="J134" i="4"/>
  <c r="J133" i="4"/>
  <c r="J132" i="4"/>
  <c r="J131" i="4"/>
  <c r="J130" i="4"/>
  <c r="J129" i="4"/>
  <c r="J128" i="4"/>
  <c r="J126" i="4"/>
  <c r="J125" i="4"/>
  <c r="J124" i="4"/>
  <c r="J123" i="4"/>
  <c r="J122" i="4"/>
  <c r="J121" i="4"/>
  <c r="J120" i="4"/>
  <c r="J119" i="4"/>
  <c r="J118" i="4"/>
  <c r="J117" i="4"/>
  <c r="J115" i="4"/>
  <c r="J114" i="4"/>
  <c r="J113" i="4"/>
  <c r="J112" i="4"/>
  <c r="J111" i="4"/>
  <c r="J110" i="4"/>
  <c r="J109" i="4"/>
  <c r="J108" i="4"/>
  <c r="J107" i="4"/>
  <c r="J106" i="4"/>
  <c r="AO98" i="4"/>
  <c r="AL98" i="4"/>
  <c r="AL101" i="4" s="1"/>
  <c r="AI98" i="4"/>
  <c r="AF98" i="4"/>
  <c r="AC98" i="4"/>
  <c r="Z98" i="4"/>
  <c r="W98" i="4"/>
  <c r="T98" i="4"/>
  <c r="Q98" i="4"/>
  <c r="N98" i="4"/>
  <c r="N101" i="4" s="1"/>
  <c r="AR86" i="4"/>
  <c r="J86" i="4"/>
  <c r="AR85" i="4"/>
  <c r="J85" i="4"/>
  <c r="AR84" i="4"/>
  <c r="J84" i="4"/>
  <c r="AR83" i="4"/>
  <c r="J83" i="4"/>
  <c r="AR82" i="4"/>
  <c r="J82" i="4"/>
  <c r="AR81" i="4"/>
  <c r="J81" i="4"/>
  <c r="AR80" i="4"/>
  <c r="J80" i="4"/>
  <c r="AR79" i="4"/>
  <c r="J79" i="4"/>
  <c r="AR78" i="4"/>
  <c r="J78" i="4"/>
  <c r="AR77" i="4"/>
  <c r="AR76" i="4" s="1"/>
  <c r="J77" i="4"/>
  <c r="AR75" i="4"/>
  <c r="J75" i="4"/>
  <c r="AR74" i="4"/>
  <c r="J74" i="4"/>
  <c r="AR73" i="4"/>
  <c r="J73" i="4"/>
  <c r="AR72" i="4"/>
  <c r="J72" i="4"/>
  <c r="AR71" i="4"/>
  <c r="J71" i="4"/>
  <c r="AR70" i="4"/>
  <c r="J70" i="4"/>
  <c r="AR69" i="4"/>
  <c r="J69" i="4"/>
  <c r="AR68" i="4"/>
  <c r="J68" i="4"/>
  <c r="AR67" i="4"/>
  <c r="J67" i="4"/>
  <c r="AR66" i="4"/>
  <c r="AR65" i="4" s="1"/>
  <c r="J66" i="4"/>
  <c r="AR64" i="4"/>
  <c r="J64" i="4"/>
  <c r="AR63" i="4"/>
  <c r="J63" i="4"/>
  <c r="AR62" i="4"/>
  <c r="J62" i="4"/>
  <c r="AR61" i="4"/>
  <c r="AR54" i="4" s="1"/>
  <c r="J61" i="4"/>
  <c r="AR60" i="4"/>
  <c r="J60" i="4"/>
  <c r="AR59" i="4"/>
  <c r="J59" i="4"/>
  <c r="AR58" i="4"/>
  <c r="J58" i="4"/>
  <c r="AR57" i="4"/>
  <c r="J57" i="4"/>
  <c r="AR56" i="4"/>
  <c r="J56" i="4"/>
  <c r="AR55" i="4"/>
  <c r="J55" i="4"/>
  <c r="AR53" i="4"/>
  <c r="J53" i="4"/>
  <c r="AR52" i="4"/>
  <c r="J52" i="4"/>
  <c r="AR51" i="4"/>
  <c r="J51" i="4"/>
  <c r="AR50" i="4"/>
  <c r="J50" i="4"/>
  <c r="AR49" i="4"/>
  <c r="J49" i="4"/>
  <c r="AR48" i="4"/>
  <c r="J48" i="4"/>
  <c r="AR47" i="4"/>
  <c r="J47" i="4"/>
  <c r="AR46" i="4"/>
  <c r="J46" i="4"/>
  <c r="AR45" i="4"/>
  <c r="AR43" i="4" s="1"/>
  <c r="J45" i="4"/>
  <c r="AR44" i="4"/>
  <c r="J44" i="4"/>
  <c r="AR42" i="4"/>
  <c r="J42" i="4"/>
  <c r="AR41" i="4"/>
  <c r="J41" i="4"/>
  <c r="AR40" i="4"/>
  <c r="J40" i="4"/>
  <c r="AR39" i="4"/>
  <c r="J39" i="4"/>
  <c r="AR38" i="4"/>
  <c r="J38" i="4"/>
  <c r="AR37" i="4"/>
  <c r="J37" i="4"/>
  <c r="AR36" i="4"/>
  <c r="J36" i="4"/>
  <c r="AR35" i="4"/>
  <c r="J35" i="4"/>
  <c r="AR34" i="4"/>
  <c r="J34" i="4"/>
  <c r="AR33" i="4"/>
  <c r="J33" i="4"/>
  <c r="AR32" i="4"/>
  <c r="AR31" i="4"/>
  <c r="J31" i="4"/>
  <c r="AR30" i="4"/>
  <c r="J30" i="4"/>
  <c r="AR29" i="4"/>
  <c r="J29" i="4"/>
  <c r="AR28" i="4"/>
  <c r="J28" i="4"/>
  <c r="AR27" i="4"/>
  <c r="J27" i="4"/>
  <c r="AR26" i="4"/>
  <c r="J26" i="4"/>
  <c r="AR25" i="4"/>
  <c r="J25" i="4"/>
  <c r="AR24" i="4"/>
  <c r="J24" i="4"/>
  <c r="AR23" i="4"/>
  <c r="J23" i="4"/>
  <c r="AR22" i="4"/>
  <c r="AR21" i="4" s="1"/>
  <c r="J22" i="4"/>
  <c r="AR20" i="4"/>
  <c r="J20" i="4"/>
  <c r="AR19" i="4"/>
  <c r="J19" i="4"/>
  <c r="AR18" i="4"/>
  <c r="J18" i="4"/>
  <c r="AR17" i="4"/>
  <c r="AF6" i="4" s="1"/>
  <c r="J17" i="4"/>
  <c r="AR16" i="4"/>
  <c r="J16" i="4"/>
  <c r="AR15" i="4"/>
  <c r="J15" i="4"/>
  <c r="AR14" i="4"/>
  <c r="J14" i="4"/>
  <c r="AR13" i="4"/>
  <c r="Z99" i="4" s="1"/>
  <c r="J13" i="4"/>
  <c r="AR12" i="4"/>
  <c r="J12" i="4"/>
  <c r="AR11" i="4"/>
  <c r="J11" i="4"/>
  <c r="AO3" i="4"/>
  <c r="AL3" i="4"/>
  <c r="AL6" i="4" s="1"/>
  <c r="AI3" i="4"/>
  <c r="AI6" i="4" s="1"/>
  <c r="AF3" i="4"/>
  <c r="AC3" i="4"/>
  <c r="Z3" i="4"/>
  <c r="W3" i="4"/>
  <c r="T3" i="4"/>
  <c r="Q3" i="4"/>
  <c r="N3" i="4"/>
  <c r="N6" i="4" s="1"/>
  <c r="AR2" i="4"/>
  <c r="AR97" i="4" s="1"/>
  <c r="I6" i="3"/>
  <c r="I7" i="3"/>
  <c r="I8" i="3"/>
  <c r="I9" i="3"/>
  <c r="I10" i="3"/>
  <c r="J561" i="2"/>
  <c r="J560" i="2"/>
  <c r="J559" i="2"/>
  <c r="J558" i="2"/>
  <c r="J557" i="2"/>
  <c r="J556" i="2"/>
  <c r="J555" i="2"/>
  <c r="J554" i="2"/>
  <c r="J553" i="2"/>
  <c r="J552" i="2"/>
  <c r="J550" i="2"/>
  <c r="J549" i="2"/>
  <c r="J548" i="2"/>
  <c r="J547" i="2"/>
  <c r="J546" i="2"/>
  <c r="J545" i="2"/>
  <c r="J544" i="2"/>
  <c r="J543" i="2"/>
  <c r="J542" i="2"/>
  <c r="J541" i="2"/>
  <c r="J539" i="2"/>
  <c r="J538" i="2"/>
  <c r="J537" i="2"/>
  <c r="J536" i="2"/>
  <c r="J535" i="2"/>
  <c r="J534" i="2"/>
  <c r="J533" i="2"/>
  <c r="J532" i="2"/>
  <c r="J531" i="2"/>
  <c r="J530" i="2"/>
  <c r="J528" i="2"/>
  <c r="J527" i="2"/>
  <c r="J526" i="2"/>
  <c r="J525" i="2"/>
  <c r="J524" i="2"/>
  <c r="J523" i="2"/>
  <c r="J522" i="2"/>
  <c r="J521" i="2"/>
  <c r="J520" i="2"/>
  <c r="J519" i="2"/>
  <c r="J517" i="2"/>
  <c r="J516" i="2"/>
  <c r="J515" i="2"/>
  <c r="J514" i="2"/>
  <c r="J513" i="2"/>
  <c r="J512" i="2"/>
  <c r="J511" i="2"/>
  <c r="J510" i="2"/>
  <c r="J509" i="2"/>
  <c r="J508" i="2"/>
  <c r="J506" i="2"/>
  <c r="J505" i="2"/>
  <c r="J504" i="2"/>
  <c r="J503" i="2"/>
  <c r="J502" i="2"/>
  <c r="J501" i="2"/>
  <c r="J500" i="2"/>
  <c r="J499" i="2"/>
  <c r="J498" i="2"/>
  <c r="J497" i="2"/>
  <c r="J495" i="2"/>
  <c r="J494" i="2"/>
  <c r="J493" i="2"/>
  <c r="J492" i="2"/>
  <c r="J491" i="2"/>
  <c r="J490" i="2"/>
  <c r="J489" i="2"/>
  <c r="J488" i="2"/>
  <c r="J487" i="2"/>
  <c r="J486" i="2"/>
  <c r="AO478" i="2"/>
  <c r="AL478" i="2"/>
  <c r="AI478" i="2"/>
  <c r="AF478" i="2"/>
  <c r="AC478" i="2"/>
  <c r="Z478" i="2"/>
  <c r="W478" i="2"/>
  <c r="T478" i="2"/>
  <c r="Q478" i="2"/>
  <c r="N478" i="2"/>
  <c r="J466" i="2"/>
  <c r="J465" i="2"/>
  <c r="J464" i="2"/>
  <c r="J463" i="2"/>
  <c r="J462" i="2"/>
  <c r="J461" i="2"/>
  <c r="J460" i="2"/>
  <c r="J459" i="2"/>
  <c r="J458" i="2"/>
  <c r="J457" i="2"/>
  <c r="J455" i="2"/>
  <c r="J454" i="2"/>
  <c r="J453" i="2"/>
  <c r="J452" i="2"/>
  <c r="J451" i="2"/>
  <c r="J450" i="2"/>
  <c r="J449" i="2"/>
  <c r="J448" i="2"/>
  <c r="J447" i="2"/>
  <c r="J446" i="2"/>
  <c r="J444" i="2"/>
  <c r="J443" i="2"/>
  <c r="J442" i="2"/>
  <c r="J441" i="2"/>
  <c r="J440" i="2"/>
  <c r="J439" i="2"/>
  <c r="J438" i="2"/>
  <c r="J437" i="2"/>
  <c r="J436" i="2"/>
  <c r="J435" i="2"/>
  <c r="J433" i="2"/>
  <c r="J432" i="2"/>
  <c r="J431" i="2"/>
  <c r="J430" i="2"/>
  <c r="J429" i="2"/>
  <c r="J428" i="2"/>
  <c r="J427" i="2"/>
  <c r="J426" i="2"/>
  <c r="J425" i="2"/>
  <c r="J424" i="2"/>
  <c r="J422" i="2"/>
  <c r="J421" i="2"/>
  <c r="J420" i="2"/>
  <c r="J419" i="2"/>
  <c r="J418" i="2"/>
  <c r="J417" i="2"/>
  <c r="J416" i="2"/>
  <c r="J415" i="2"/>
  <c r="J414" i="2"/>
  <c r="J413" i="2"/>
  <c r="J411" i="2"/>
  <c r="J410" i="2"/>
  <c r="J409" i="2"/>
  <c r="J408" i="2"/>
  <c r="J407" i="2"/>
  <c r="J406" i="2"/>
  <c r="J405" i="2"/>
  <c r="J404" i="2"/>
  <c r="J403" i="2"/>
  <c r="J402" i="2"/>
  <c r="J400" i="2"/>
  <c r="J399" i="2"/>
  <c r="J398" i="2"/>
  <c r="J397" i="2"/>
  <c r="J396" i="2"/>
  <c r="J395" i="2"/>
  <c r="J394" i="2"/>
  <c r="J393" i="2"/>
  <c r="J392" i="2"/>
  <c r="J391" i="2"/>
  <c r="AO383" i="2"/>
  <c r="AL383" i="2"/>
  <c r="AI383" i="2"/>
  <c r="AF383" i="2"/>
  <c r="AC383" i="2"/>
  <c r="Z383" i="2"/>
  <c r="W383" i="2"/>
  <c r="T383" i="2"/>
  <c r="Q383" i="2"/>
  <c r="N383" i="2"/>
  <c r="J371" i="2"/>
  <c r="J370" i="2"/>
  <c r="J369" i="2"/>
  <c r="J368" i="2"/>
  <c r="J367" i="2"/>
  <c r="J366" i="2"/>
  <c r="J365" i="2"/>
  <c r="J364" i="2"/>
  <c r="J363" i="2"/>
  <c r="J362" i="2"/>
  <c r="J360" i="2"/>
  <c r="J359" i="2"/>
  <c r="J358" i="2"/>
  <c r="J357" i="2"/>
  <c r="J356" i="2"/>
  <c r="J355" i="2"/>
  <c r="J354" i="2"/>
  <c r="J353" i="2"/>
  <c r="J352" i="2"/>
  <c r="J351" i="2"/>
  <c r="J349" i="2"/>
  <c r="J348" i="2"/>
  <c r="J347" i="2"/>
  <c r="J346" i="2"/>
  <c r="J345" i="2"/>
  <c r="J344" i="2"/>
  <c r="J343" i="2"/>
  <c r="J342" i="2"/>
  <c r="J341" i="2"/>
  <c r="J340" i="2"/>
  <c r="J338" i="2"/>
  <c r="J337" i="2"/>
  <c r="J336" i="2"/>
  <c r="J335" i="2"/>
  <c r="J334" i="2"/>
  <c r="J333" i="2"/>
  <c r="J332" i="2"/>
  <c r="J331" i="2"/>
  <c r="J330" i="2"/>
  <c r="J329" i="2"/>
  <c r="J327" i="2"/>
  <c r="J326" i="2"/>
  <c r="J325" i="2"/>
  <c r="J324" i="2"/>
  <c r="J323" i="2"/>
  <c r="J322" i="2"/>
  <c r="J321" i="2"/>
  <c r="J320" i="2"/>
  <c r="J319" i="2"/>
  <c r="J318" i="2"/>
  <c r="J316" i="2"/>
  <c r="J315" i="2"/>
  <c r="J314" i="2"/>
  <c r="J313" i="2"/>
  <c r="J312" i="2"/>
  <c r="J311" i="2"/>
  <c r="J310" i="2"/>
  <c r="J309" i="2"/>
  <c r="J308" i="2"/>
  <c r="J307" i="2"/>
  <c r="J305" i="2"/>
  <c r="J304" i="2"/>
  <c r="J303" i="2"/>
  <c r="J302" i="2"/>
  <c r="J301" i="2"/>
  <c r="J300" i="2"/>
  <c r="J299" i="2"/>
  <c r="J298" i="2"/>
  <c r="J297" i="2"/>
  <c r="J296" i="2"/>
  <c r="AO288" i="2"/>
  <c r="AL288" i="2"/>
  <c r="AI288" i="2"/>
  <c r="AF288" i="2"/>
  <c r="AC288" i="2"/>
  <c r="Z288" i="2"/>
  <c r="W288" i="2"/>
  <c r="T288" i="2"/>
  <c r="Q288" i="2"/>
  <c r="N288" i="2"/>
  <c r="J276" i="2"/>
  <c r="J275" i="2"/>
  <c r="J274" i="2"/>
  <c r="J273" i="2"/>
  <c r="J272" i="2"/>
  <c r="J271" i="2"/>
  <c r="J270" i="2"/>
  <c r="J269" i="2"/>
  <c r="J268" i="2"/>
  <c r="J267" i="2"/>
  <c r="J265" i="2"/>
  <c r="J264" i="2"/>
  <c r="J263" i="2"/>
  <c r="J262" i="2"/>
  <c r="J261" i="2"/>
  <c r="J260" i="2"/>
  <c r="J259" i="2"/>
  <c r="J258" i="2"/>
  <c r="J257" i="2"/>
  <c r="J256" i="2"/>
  <c r="J254" i="2"/>
  <c r="J253" i="2"/>
  <c r="J252" i="2"/>
  <c r="J251" i="2"/>
  <c r="J250" i="2"/>
  <c r="J249" i="2"/>
  <c r="J248" i="2"/>
  <c r="J247" i="2"/>
  <c r="J246" i="2"/>
  <c r="J245" i="2"/>
  <c r="J243" i="2"/>
  <c r="J242" i="2"/>
  <c r="J241" i="2"/>
  <c r="J240" i="2"/>
  <c r="J239" i="2"/>
  <c r="J238" i="2"/>
  <c r="J237" i="2"/>
  <c r="J236" i="2"/>
  <c r="J235" i="2"/>
  <c r="J234" i="2"/>
  <c r="J232" i="2"/>
  <c r="J231" i="2"/>
  <c r="J230" i="2"/>
  <c r="J229" i="2"/>
  <c r="J228" i="2"/>
  <c r="J227" i="2"/>
  <c r="J226" i="2"/>
  <c r="J225" i="2"/>
  <c r="J224" i="2"/>
  <c r="J223" i="2"/>
  <c r="J221" i="2"/>
  <c r="J220" i="2"/>
  <c r="J219" i="2"/>
  <c r="J218" i="2"/>
  <c r="J217" i="2"/>
  <c r="J216" i="2"/>
  <c r="J215" i="2"/>
  <c r="J214" i="2"/>
  <c r="J213" i="2"/>
  <c r="J212" i="2"/>
  <c r="J210" i="2"/>
  <c r="J209" i="2"/>
  <c r="J208" i="2"/>
  <c r="J207" i="2"/>
  <c r="J206" i="2"/>
  <c r="J205" i="2"/>
  <c r="J204" i="2"/>
  <c r="J203" i="2"/>
  <c r="J202" i="2"/>
  <c r="J201" i="2"/>
  <c r="AO193" i="2"/>
  <c r="AL193" i="2"/>
  <c r="AI193" i="2"/>
  <c r="AF193" i="2"/>
  <c r="AC193" i="2"/>
  <c r="Z193" i="2"/>
  <c r="W193" i="2"/>
  <c r="T193" i="2"/>
  <c r="Q193" i="2"/>
  <c r="N193" i="2"/>
  <c r="J181" i="2"/>
  <c r="J180" i="2"/>
  <c r="J179" i="2"/>
  <c r="J178" i="2"/>
  <c r="J177" i="2"/>
  <c r="J176" i="2"/>
  <c r="J175" i="2"/>
  <c r="J174" i="2"/>
  <c r="J173" i="2"/>
  <c r="J172" i="2"/>
  <c r="J170" i="2"/>
  <c r="J169" i="2"/>
  <c r="J168" i="2"/>
  <c r="J167" i="2"/>
  <c r="J166" i="2"/>
  <c r="J165" i="2"/>
  <c r="J164" i="2"/>
  <c r="J163" i="2"/>
  <c r="J162" i="2"/>
  <c r="J161" i="2"/>
  <c r="J159" i="2"/>
  <c r="J158" i="2"/>
  <c r="J157" i="2"/>
  <c r="J156" i="2"/>
  <c r="J155" i="2"/>
  <c r="J154" i="2"/>
  <c r="J153" i="2"/>
  <c r="J152" i="2"/>
  <c r="J151" i="2"/>
  <c r="J150" i="2"/>
  <c r="J148" i="2"/>
  <c r="J147" i="2"/>
  <c r="J146" i="2"/>
  <c r="J145" i="2"/>
  <c r="J144" i="2"/>
  <c r="J143" i="2"/>
  <c r="J142" i="2"/>
  <c r="J141" i="2"/>
  <c r="J140" i="2"/>
  <c r="J139" i="2"/>
  <c r="J137" i="2"/>
  <c r="J136" i="2"/>
  <c r="J135" i="2"/>
  <c r="J134" i="2"/>
  <c r="J133" i="2"/>
  <c r="J132" i="2"/>
  <c r="J131" i="2"/>
  <c r="J130" i="2"/>
  <c r="J129" i="2"/>
  <c r="J128" i="2"/>
  <c r="J126" i="2"/>
  <c r="J125" i="2"/>
  <c r="J124" i="2"/>
  <c r="J123" i="2"/>
  <c r="J122" i="2"/>
  <c r="J121" i="2"/>
  <c r="J120" i="2"/>
  <c r="J119" i="2"/>
  <c r="J118" i="2"/>
  <c r="J117" i="2"/>
  <c r="J115" i="2"/>
  <c r="J114" i="2"/>
  <c r="J113" i="2"/>
  <c r="J112" i="2"/>
  <c r="J111" i="2"/>
  <c r="J110" i="2"/>
  <c r="J109" i="2"/>
  <c r="J108" i="2"/>
  <c r="J107" i="2"/>
  <c r="J106" i="2"/>
  <c r="AO98" i="2"/>
  <c r="AL98" i="2"/>
  <c r="AI98" i="2"/>
  <c r="AF98" i="2"/>
  <c r="AC98" i="2"/>
  <c r="Z98" i="2"/>
  <c r="W98" i="2"/>
  <c r="T98" i="2"/>
  <c r="Q98" i="2"/>
  <c r="N98" i="2"/>
  <c r="AR2" i="2"/>
  <c r="L1" i="2" s="1"/>
  <c r="AR2" i="6" l="1"/>
  <c r="AR97" i="6" s="1"/>
  <c r="W99" i="6"/>
  <c r="AF4" i="6"/>
  <c r="N386" i="6"/>
  <c r="AO386" i="6"/>
  <c r="Z6" i="6"/>
  <c r="AR10" i="6"/>
  <c r="T101" i="6"/>
  <c r="Q101" i="6"/>
  <c r="T384" i="6"/>
  <c r="AC481" i="6"/>
  <c r="AO384" i="6"/>
  <c r="W101" i="6"/>
  <c r="Q196" i="6"/>
  <c r="AI291" i="6"/>
  <c r="W291" i="6"/>
  <c r="W384" i="6"/>
  <c r="AF481" i="6"/>
  <c r="AF479" i="6"/>
  <c r="N481" i="6"/>
  <c r="AL4" i="6"/>
  <c r="C1" i="5"/>
  <c r="AR2" i="5" s="1"/>
  <c r="AR97" i="5" s="1"/>
  <c r="Q4" i="6"/>
  <c r="AR76" i="6"/>
  <c r="Q99" i="6" s="1"/>
  <c r="Z99" i="6"/>
  <c r="T99" i="6"/>
  <c r="Z101" i="6"/>
  <c r="T196" i="6"/>
  <c r="N194" i="6"/>
  <c r="N291" i="6"/>
  <c r="N289" i="6"/>
  <c r="AL291" i="6"/>
  <c r="AL289" i="6"/>
  <c r="Z384" i="6"/>
  <c r="AI481" i="6"/>
  <c r="AI479" i="6"/>
  <c r="Q384" i="6"/>
  <c r="AC6" i="6"/>
  <c r="AC194" i="6"/>
  <c r="AF99" i="6"/>
  <c r="N196" i="6"/>
  <c r="Z386" i="6"/>
  <c r="AC291" i="6"/>
  <c r="AF196" i="6"/>
  <c r="W386" i="6"/>
  <c r="Z291" i="6"/>
  <c r="AC196" i="6"/>
  <c r="W194" i="6"/>
  <c r="Q194" i="6"/>
  <c r="Q291" i="6"/>
  <c r="Q289" i="6"/>
  <c r="AO291" i="6"/>
  <c r="AO289" i="6"/>
  <c r="AC386" i="6"/>
  <c r="N479" i="6"/>
  <c r="AL479" i="6"/>
  <c r="AL481" i="6"/>
  <c r="AI196" i="6"/>
  <c r="AL6" i="6"/>
  <c r="AC99" i="6"/>
  <c r="Z194" i="6"/>
  <c r="T194" i="6"/>
  <c r="T289" i="6"/>
  <c r="AF289" i="6"/>
  <c r="AF386" i="6"/>
  <c r="Q386" i="6"/>
  <c r="Q479" i="6"/>
  <c r="AO479" i="6"/>
  <c r="AO481" i="6"/>
  <c r="AI99" i="6"/>
  <c r="AI194" i="6"/>
  <c r="W196" i="6"/>
  <c r="W289" i="6"/>
  <c r="AI289" i="6"/>
  <c r="AI386" i="6"/>
  <c r="AI384" i="6"/>
  <c r="T386" i="6"/>
  <c r="T479" i="6"/>
  <c r="Z479" i="6"/>
  <c r="T481" i="6"/>
  <c r="W481" i="6"/>
  <c r="AR192" i="5"/>
  <c r="L96" i="5"/>
  <c r="AO100" i="5"/>
  <c r="Q6" i="5"/>
  <c r="AO6" i="5"/>
  <c r="W6" i="5"/>
  <c r="AI194" i="5"/>
  <c r="Q101" i="5"/>
  <c r="N99" i="5"/>
  <c r="T6" i="5"/>
  <c r="AF4" i="5"/>
  <c r="T4" i="5"/>
  <c r="AC101" i="5"/>
  <c r="AF289" i="5"/>
  <c r="AF6" i="5"/>
  <c r="AI99" i="5"/>
  <c r="T384" i="5"/>
  <c r="T194" i="5"/>
  <c r="W196" i="5"/>
  <c r="W289" i="5"/>
  <c r="W291" i="5"/>
  <c r="Q386" i="5"/>
  <c r="AF481" i="5"/>
  <c r="AF479" i="5"/>
  <c r="AC384" i="5"/>
  <c r="W99" i="5"/>
  <c r="AO4" i="5"/>
  <c r="AF196" i="5"/>
  <c r="Z289" i="5"/>
  <c r="AC386" i="5"/>
  <c r="AI481" i="5"/>
  <c r="AF99" i="5"/>
  <c r="AF101" i="5"/>
  <c r="AC99" i="5"/>
  <c r="AI101" i="5"/>
  <c r="Z194" i="5"/>
  <c r="Z196" i="5"/>
  <c r="AF386" i="5"/>
  <c r="N479" i="5"/>
  <c r="AL479" i="5"/>
  <c r="Z481" i="5"/>
  <c r="N4" i="5"/>
  <c r="AL4" i="5"/>
  <c r="AC6" i="5"/>
  <c r="W194" i="5"/>
  <c r="T291" i="5"/>
  <c r="AO386" i="5"/>
  <c r="L1" i="5"/>
  <c r="W4" i="5"/>
  <c r="Z384" i="5"/>
  <c r="AO291" i="5"/>
  <c r="Q291" i="5"/>
  <c r="AC289" i="5"/>
  <c r="T196" i="5"/>
  <c r="AF194" i="5"/>
  <c r="AO384" i="5"/>
  <c r="Q384" i="5"/>
  <c r="AF291" i="5"/>
  <c r="T289" i="5"/>
  <c r="AI196" i="5"/>
  <c r="AI479" i="5"/>
  <c r="Z386" i="5"/>
  <c r="AL384" i="5"/>
  <c r="N384" i="5"/>
  <c r="AC291" i="5"/>
  <c r="AO289" i="5"/>
  <c r="Q289" i="5"/>
  <c r="AL101" i="5"/>
  <c r="AC194" i="5"/>
  <c r="AC196" i="5"/>
  <c r="AI386" i="5"/>
  <c r="AI384" i="5"/>
  <c r="Q479" i="5"/>
  <c r="AO479" i="5"/>
  <c r="T101" i="5"/>
  <c r="T99" i="5"/>
  <c r="Z6" i="5"/>
  <c r="AR10" i="5"/>
  <c r="Q4" i="5"/>
  <c r="Z4" i="5"/>
  <c r="AL99" i="5"/>
  <c r="AI291" i="5"/>
  <c r="N386" i="5"/>
  <c r="AL386" i="5"/>
  <c r="T479" i="5"/>
  <c r="Z479" i="5"/>
  <c r="AL196" i="5"/>
  <c r="AL194" i="5"/>
  <c r="Z101" i="5"/>
  <c r="Z99" i="5"/>
  <c r="AO101" i="5"/>
  <c r="AO102" i="5" s="1"/>
  <c r="AC4" i="5"/>
  <c r="N101" i="5"/>
  <c r="N291" i="5"/>
  <c r="N289" i="5"/>
  <c r="AL291" i="5"/>
  <c r="AL289" i="5"/>
  <c r="W479" i="5"/>
  <c r="N196" i="5"/>
  <c r="N194" i="5"/>
  <c r="N481" i="5"/>
  <c r="AI4" i="5"/>
  <c r="Q99" i="5"/>
  <c r="Q196" i="5"/>
  <c r="Q194" i="5"/>
  <c r="AO196" i="5"/>
  <c r="AO194" i="5"/>
  <c r="W384" i="5"/>
  <c r="AC481" i="5"/>
  <c r="AL481" i="5"/>
  <c r="AI289" i="5"/>
  <c r="AF384" i="5"/>
  <c r="T386" i="5"/>
  <c r="AC479" i="5"/>
  <c r="Q481" i="5"/>
  <c r="AO481" i="5"/>
  <c r="Z291" i="5"/>
  <c r="W386" i="5"/>
  <c r="T481" i="5"/>
  <c r="W481" i="5"/>
  <c r="Q196" i="4"/>
  <c r="Z100" i="4"/>
  <c r="AO101" i="4"/>
  <c r="L96" i="4"/>
  <c r="AR192" i="4"/>
  <c r="T4" i="4"/>
  <c r="AL481" i="4"/>
  <c r="AC101" i="4"/>
  <c r="AC4" i="4"/>
  <c r="Q6" i="4"/>
  <c r="AI99" i="4"/>
  <c r="Z6" i="4"/>
  <c r="AI101" i="4"/>
  <c r="AO6" i="4"/>
  <c r="Z4" i="4"/>
  <c r="W4" i="4"/>
  <c r="AO194" i="4"/>
  <c r="Q291" i="4"/>
  <c r="Q289" i="4"/>
  <c r="AO291" i="4"/>
  <c r="AO289" i="4"/>
  <c r="AO386" i="4"/>
  <c r="AC479" i="4"/>
  <c r="AF4" i="4"/>
  <c r="T6" i="4"/>
  <c r="AL99" i="4"/>
  <c r="T196" i="4"/>
  <c r="T194" i="4"/>
  <c r="N194" i="4"/>
  <c r="W289" i="4"/>
  <c r="W291" i="4"/>
  <c r="Z481" i="4"/>
  <c r="T291" i="4"/>
  <c r="N386" i="4"/>
  <c r="N384" i="4"/>
  <c r="AL386" i="4"/>
  <c r="AL384" i="4"/>
  <c r="W479" i="4"/>
  <c r="AI4" i="4"/>
  <c r="W6" i="4"/>
  <c r="T99" i="4"/>
  <c r="N99" i="4"/>
  <c r="AO99" i="4"/>
  <c r="Z194" i="4"/>
  <c r="N196" i="4"/>
  <c r="AF289" i="4"/>
  <c r="AI291" i="4"/>
  <c r="AC384" i="4"/>
  <c r="W101" i="4"/>
  <c r="Q99" i="4"/>
  <c r="AC194" i="4"/>
  <c r="Z291" i="4"/>
  <c r="AI289" i="4"/>
  <c r="W386" i="4"/>
  <c r="AF384" i="4"/>
  <c r="AF481" i="4"/>
  <c r="AF479" i="4"/>
  <c r="N481" i="4"/>
  <c r="Q194" i="4"/>
  <c r="AC6" i="4"/>
  <c r="W99" i="4"/>
  <c r="Q101" i="4"/>
  <c r="AC196" i="4"/>
  <c r="AI194" i="4"/>
  <c r="W196" i="4"/>
  <c r="AC289" i="4"/>
  <c r="AC291" i="4"/>
  <c r="Z384" i="4"/>
  <c r="AI481" i="4"/>
  <c r="AI479" i="4"/>
  <c r="Q481" i="4"/>
  <c r="Q4" i="4"/>
  <c r="T101" i="4"/>
  <c r="AF194" i="4"/>
  <c r="AF196" i="4"/>
  <c r="AL194" i="4"/>
  <c r="Z196" i="4"/>
  <c r="AF291" i="4"/>
  <c r="AC386" i="4"/>
  <c r="N479" i="4"/>
  <c r="AL479" i="4"/>
  <c r="N4" i="4"/>
  <c r="AO4" i="4"/>
  <c r="L1" i="4"/>
  <c r="T479" i="4"/>
  <c r="W384" i="4"/>
  <c r="Z289" i="4"/>
  <c r="AC481" i="4"/>
  <c r="AO479" i="4"/>
  <c r="Q479" i="4"/>
  <c r="AF386" i="4"/>
  <c r="T384" i="4"/>
  <c r="AO384" i="4"/>
  <c r="Q384" i="4"/>
  <c r="T289" i="4"/>
  <c r="W194" i="4"/>
  <c r="Z101" i="4"/>
  <c r="Z102" i="4" s="1"/>
  <c r="AI196" i="4"/>
  <c r="AL196" i="4"/>
  <c r="Q386" i="4"/>
  <c r="AO481" i="4"/>
  <c r="AL4" i="4"/>
  <c r="AR10" i="4"/>
  <c r="AF101" i="4"/>
  <c r="AC99" i="4"/>
  <c r="AF99" i="4"/>
  <c r="AO196" i="4"/>
  <c r="N291" i="4"/>
  <c r="N289" i="4"/>
  <c r="AL291" i="4"/>
  <c r="AL289" i="4"/>
  <c r="AI386" i="4"/>
  <c r="AI384" i="4"/>
  <c r="T386" i="4"/>
  <c r="T481" i="4"/>
  <c r="Z479" i="4"/>
  <c r="Z386" i="4"/>
  <c r="W481" i="4"/>
  <c r="AR97" i="2"/>
  <c r="J20" i="2"/>
  <c r="J86" i="2"/>
  <c r="J85" i="2"/>
  <c r="J84" i="2"/>
  <c r="J83" i="2"/>
  <c r="J82" i="2"/>
  <c r="J81" i="2"/>
  <c r="J80" i="2"/>
  <c r="J79" i="2"/>
  <c r="J78" i="2"/>
  <c r="J77" i="2"/>
  <c r="J75" i="2"/>
  <c r="J74" i="2"/>
  <c r="J73" i="2"/>
  <c r="J72" i="2"/>
  <c r="J71" i="2"/>
  <c r="J70" i="2"/>
  <c r="J69" i="2"/>
  <c r="J68" i="2"/>
  <c r="J67" i="2"/>
  <c r="J66" i="2"/>
  <c r="J64" i="2"/>
  <c r="J63" i="2"/>
  <c r="J62" i="2"/>
  <c r="J61" i="2"/>
  <c r="J60" i="2"/>
  <c r="J59" i="2"/>
  <c r="J58" i="2"/>
  <c r="J57" i="2"/>
  <c r="J56" i="2"/>
  <c r="J55" i="2"/>
  <c r="J53" i="2"/>
  <c r="J52" i="2"/>
  <c r="J51" i="2"/>
  <c r="J50" i="2"/>
  <c r="J49" i="2"/>
  <c r="J48" i="2"/>
  <c r="J47" i="2"/>
  <c r="J46" i="2"/>
  <c r="J45" i="2"/>
  <c r="J44" i="2"/>
  <c r="J42" i="2"/>
  <c r="J41" i="2"/>
  <c r="J40" i="2"/>
  <c r="J39" i="2"/>
  <c r="J38" i="2"/>
  <c r="J37" i="2"/>
  <c r="J36" i="2"/>
  <c r="J35" i="2"/>
  <c r="J34" i="2"/>
  <c r="J33" i="2"/>
  <c r="J31" i="2"/>
  <c r="J30" i="2"/>
  <c r="J29" i="2"/>
  <c r="J28" i="2"/>
  <c r="J27" i="2"/>
  <c r="J26" i="2"/>
  <c r="J25" i="2"/>
  <c r="J24" i="2"/>
  <c r="J23" i="2"/>
  <c r="J22" i="2"/>
  <c r="J19" i="2"/>
  <c r="J18" i="2"/>
  <c r="J17" i="2"/>
  <c r="J16" i="2"/>
  <c r="J15" i="2"/>
  <c r="J14" i="2"/>
  <c r="J13" i="2"/>
  <c r="J12" i="2"/>
  <c r="J11" i="2"/>
  <c r="J6" i="3"/>
  <c r="J7" i="3"/>
  <c r="J8" i="3"/>
  <c r="J9" i="3"/>
  <c r="J10" i="3"/>
  <c r="N6" i="3"/>
  <c r="N7" i="3"/>
  <c r="N8" i="3"/>
  <c r="N9" i="3"/>
  <c r="N10" i="3"/>
  <c r="L1" i="6" l="1"/>
  <c r="AC1" i="6" s="1"/>
  <c r="Q100" i="6"/>
  <c r="Q102" i="6"/>
  <c r="Q480" i="6"/>
  <c r="T290" i="6"/>
  <c r="Z195" i="6"/>
  <c r="AO290" i="6"/>
  <c r="AO292" i="6"/>
  <c r="AI385" i="6"/>
  <c r="AI387" i="6"/>
  <c r="AO480" i="6"/>
  <c r="AO482" i="6"/>
  <c r="AC100" i="6"/>
  <c r="AI480" i="6"/>
  <c r="AI482" i="6"/>
  <c r="AC289" i="6"/>
  <c r="AO196" i="6"/>
  <c r="AC384" i="6"/>
  <c r="N384" i="6"/>
  <c r="T6" i="6"/>
  <c r="AO101" i="6"/>
  <c r="Q290" i="6"/>
  <c r="Q292" i="6"/>
  <c r="Z387" i="6"/>
  <c r="Z385" i="6"/>
  <c r="T100" i="6"/>
  <c r="T102" i="6"/>
  <c r="AF480" i="6"/>
  <c r="AF482" i="6"/>
  <c r="T291" i="6"/>
  <c r="T292" i="6" s="1"/>
  <c r="Z481" i="6"/>
  <c r="Z289" i="6"/>
  <c r="Z4" i="6"/>
  <c r="AC4" i="6"/>
  <c r="T4" i="6"/>
  <c r="AF5" i="6"/>
  <c r="AR192" i="6"/>
  <c r="L96" i="6"/>
  <c r="Q195" i="6"/>
  <c r="Q197" i="6"/>
  <c r="AL290" i="6"/>
  <c r="AL292" i="6"/>
  <c r="Z100" i="6"/>
  <c r="Z102" i="6"/>
  <c r="AO4" i="6"/>
  <c r="AF291" i="6"/>
  <c r="AF292" i="6" s="1"/>
  <c r="AC479" i="6"/>
  <c r="AL194" i="6"/>
  <c r="AI101" i="6"/>
  <c r="AI102" i="6" s="1"/>
  <c r="Q481" i="6"/>
  <c r="Q482" i="6" s="1"/>
  <c r="AF101" i="6"/>
  <c r="W102" i="6"/>
  <c r="W100" i="6"/>
  <c r="AI292" i="6"/>
  <c r="AI290" i="6"/>
  <c r="W290" i="6"/>
  <c r="W292" i="6"/>
  <c r="AF290" i="6"/>
  <c r="AL480" i="6"/>
  <c r="AL482" i="6"/>
  <c r="W195" i="6"/>
  <c r="W197" i="6"/>
  <c r="AF102" i="6"/>
  <c r="AF100" i="6"/>
  <c r="AF384" i="6"/>
  <c r="N4" i="6"/>
  <c r="AL196" i="6"/>
  <c r="W479" i="6"/>
  <c r="AF194" i="6"/>
  <c r="AO99" i="6"/>
  <c r="AC101" i="6"/>
  <c r="AC102" i="6" s="1"/>
  <c r="AO6" i="6"/>
  <c r="AC197" i="6"/>
  <c r="AC195" i="6"/>
  <c r="N290" i="6"/>
  <c r="N292" i="6"/>
  <c r="Q5" i="6"/>
  <c r="W387" i="6"/>
  <c r="W385" i="6"/>
  <c r="AO385" i="6"/>
  <c r="AO387" i="6"/>
  <c r="AL99" i="6"/>
  <c r="W6" i="6"/>
  <c r="W4" i="6"/>
  <c r="Q6" i="6"/>
  <c r="Q7" i="6" s="1"/>
  <c r="Z482" i="6"/>
  <c r="Z480" i="6"/>
  <c r="AI197" i="6"/>
  <c r="AI195" i="6"/>
  <c r="T482" i="6"/>
  <c r="T480" i="6"/>
  <c r="AI100" i="6"/>
  <c r="T195" i="6"/>
  <c r="T197" i="6"/>
  <c r="AO194" i="6"/>
  <c r="N99" i="6"/>
  <c r="AL384" i="6"/>
  <c r="AL101" i="6"/>
  <c r="AI4" i="6"/>
  <c r="Z196" i="6"/>
  <c r="Z197" i="6" s="1"/>
  <c r="AI6" i="6"/>
  <c r="T385" i="6"/>
  <c r="T387" i="6"/>
  <c r="N480" i="6"/>
  <c r="N482" i="6"/>
  <c r="Q385" i="6"/>
  <c r="Q387" i="6"/>
  <c r="N197" i="6"/>
  <c r="N195" i="6"/>
  <c r="AL5" i="6"/>
  <c r="AL7" i="6"/>
  <c r="AL386" i="6"/>
  <c r="N101" i="6"/>
  <c r="AF6" i="6"/>
  <c r="AF7" i="6" s="1"/>
  <c r="N6" i="6"/>
  <c r="Q102" i="5"/>
  <c r="Q100" i="5"/>
  <c r="AI197" i="5"/>
  <c r="AI195" i="5"/>
  <c r="AF292" i="5"/>
  <c r="AF290" i="5"/>
  <c r="T482" i="5"/>
  <c r="T480" i="5"/>
  <c r="AC197" i="5"/>
  <c r="AC195" i="5"/>
  <c r="AI480" i="5"/>
  <c r="AI482" i="5"/>
  <c r="AC292" i="5"/>
  <c r="AC290" i="5"/>
  <c r="W195" i="5"/>
  <c r="W197" i="5"/>
  <c r="Z292" i="5"/>
  <c r="Z290" i="5"/>
  <c r="AF197" i="5"/>
  <c r="AF195" i="5"/>
  <c r="W387" i="5"/>
  <c r="W385" i="5"/>
  <c r="N197" i="5"/>
  <c r="N195" i="5"/>
  <c r="AC5" i="5"/>
  <c r="AC7" i="5"/>
  <c r="T100" i="5"/>
  <c r="T102" i="5"/>
  <c r="Z195" i="5"/>
  <c r="Z197" i="5"/>
  <c r="W290" i="5"/>
  <c r="W292" i="5"/>
  <c r="T5" i="5"/>
  <c r="T7" i="5"/>
  <c r="AO195" i="5"/>
  <c r="AO197" i="5"/>
  <c r="Q290" i="5"/>
  <c r="Q292" i="5"/>
  <c r="T290" i="5"/>
  <c r="T292" i="5"/>
  <c r="AL7" i="5"/>
  <c r="AL5" i="5"/>
  <c r="AO7" i="5"/>
  <c r="AO5" i="5"/>
  <c r="AF7" i="5"/>
  <c r="AF5" i="5"/>
  <c r="AI292" i="5"/>
  <c r="AI290" i="5"/>
  <c r="AL385" i="5"/>
  <c r="AL387" i="5"/>
  <c r="Z482" i="5"/>
  <c r="Z480" i="5"/>
  <c r="AC482" i="5"/>
  <c r="AC480" i="5"/>
  <c r="W482" i="5"/>
  <c r="W480" i="5"/>
  <c r="Z100" i="5"/>
  <c r="Z102" i="5"/>
  <c r="AO480" i="5"/>
  <c r="AO482" i="5"/>
  <c r="AO290" i="5"/>
  <c r="AO292" i="5"/>
  <c r="Z387" i="5"/>
  <c r="Z385" i="5"/>
  <c r="N5" i="5"/>
  <c r="N7" i="5"/>
  <c r="AC100" i="5"/>
  <c r="AC102" i="5"/>
  <c r="W102" i="5"/>
  <c r="W100" i="5"/>
  <c r="T195" i="5"/>
  <c r="T197" i="5"/>
  <c r="N290" i="5"/>
  <c r="N292" i="5"/>
  <c r="W5" i="5"/>
  <c r="W7" i="5"/>
  <c r="AC387" i="5"/>
  <c r="AC385" i="5"/>
  <c r="T385" i="5"/>
  <c r="T387" i="5"/>
  <c r="N102" i="5"/>
  <c r="N100" i="5"/>
  <c r="H106" i="5"/>
  <c r="AC96" i="5"/>
  <c r="Q7" i="5"/>
  <c r="Q5" i="5"/>
  <c r="N480" i="5"/>
  <c r="N482" i="5"/>
  <c r="AI7" i="5"/>
  <c r="AI5" i="5"/>
  <c r="Q195" i="5"/>
  <c r="Q197" i="5"/>
  <c r="AL290" i="5"/>
  <c r="AL292" i="5"/>
  <c r="AL102" i="5"/>
  <c r="AL100" i="5"/>
  <c r="Q480" i="5"/>
  <c r="Q482" i="5"/>
  <c r="Q385" i="5"/>
  <c r="Q387" i="5"/>
  <c r="AF387" i="5"/>
  <c r="AF385" i="5"/>
  <c r="AL197" i="5"/>
  <c r="AL195" i="5"/>
  <c r="Z7" i="5"/>
  <c r="Z5" i="5"/>
  <c r="AI385" i="5"/>
  <c r="AI387" i="5"/>
  <c r="N385" i="5"/>
  <c r="N387" i="5"/>
  <c r="AO385" i="5"/>
  <c r="AO387" i="5"/>
  <c r="AC1" i="5"/>
  <c r="H11" i="5"/>
  <c r="AL480" i="5"/>
  <c r="AL482" i="5"/>
  <c r="AF102" i="5"/>
  <c r="AF100" i="5"/>
  <c r="AF480" i="5"/>
  <c r="AF482" i="5"/>
  <c r="AI100" i="5"/>
  <c r="AI102" i="5"/>
  <c r="AR287" i="5"/>
  <c r="L191" i="5"/>
  <c r="Z292" i="4"/>
  <c r="Z290" i="4"/>
  <c r="AI5" i="4"/>
  <c r="AI7" i="4"/>
  <c r="AL5" i="4"/>
  <c r="AL7" i="4"/>
  <c r="Q385" i="4"/>
  <c r="Q387" i="4"/>
  <c r="W387" i="4"/>
  <c r="W385" i="4"/>
  <c r="AI480" i="4"/>
  <c r="AI482" i="4"/>
  <c r="AF292" i="4"/>
  <c r="AF290" i="4"/>
  <c r="W482" i="4"/>
  <c r="W480" i="4"/>
  <c r="W290" i="4"/>
  <c r="W292" i="4"/>
  <c r="T5" i="4"/>
  <c r="T7" i="4"/>
  <c r="AC482" i="4"/>
  <c r="AC480" i="4"/>
  <c r="N290" i="4"/>
  <c r="N292" i="4"/>
  <c r="AO385" i="4"/>
  <c r="AO387" i="4"/>
  <c r="T482" i="4"/>
  <c r="T480" i="4"/>
  <c r="W100" i="4"/>
  <c r="W102" i="4"/>
  <c r="AI292" i="4"/>
  <c r="AI290" i="4"/>
  <c r="AL385" i="4"/>
  <c r="AL387" i="4"/>
  <c r="N197" i="4"/>
  <c r="N195" i="4"/>
  <c r="AO292" i="4"/>
  <c r="AO290" i="4"/>
  <c r="AR287" i="4"/>
  <c r="L191" i="4"/>
  <c r="Z7" i="4"/>
  <c r="Z5" i="4"/>
  <c r="Z482" i="4"/>
  <c r="Z480" i="4"/>
  <c r="T385" i="4"/>
  <c r="T387" i="4"/>
  <c r="AC1" i="4"/>
  <c r="H11" i="4"/>
  <c r="AL197" i="4"/>
  <c r="AL195" i="4"/>
  <c r="Z387" i="4"/>
  <c r="Z385" i="4"/>
  <c r="Z195" i="4"/>
  <c r="Z197" i="4"/>
  <c r="T195" i="4"/>
  <c r="T197" i="4"/>
  <c r="AC96" i="4"/>
  <c r="H106" i="4"/>
  <c r="AL290" i="4"/>
  <c r="AL292" i="4"/>
  <c r="AO5" i="4"/>
  <c r="AO7" i="4"/>
  <c r="Q195" i="4"/>
  <c r="Q197" i="4"/>
  <c r="AC197" i="4"/>
  <c r="AC195" i="4"/>
  <c r="AO102" i="4"/>
  <c r="AO100" i="4"/>
  <c r="N385" i="4"/>
  <c r="N387" i="4"/>
  <c r="Q292" i="4"/>
  <c r="Q290" i="4"/>
  <c r="AI102" i="4"/>
  <c r="AI100" i="4"/>
  <c r="AF102" i="4"/>
  <c r="AF100" i="4"/>
  <c r="Q480" i="4"/>
  <c r="Q482" i="4"/>
  <c r="N5" i="4"/>
  <c r="N7" i="4"/>
  <c r="AF197" i="4"/>
  <c r="AF195" i="4"/>
  <c r="AC290" i="4"/>
  <c r="AC292" i="4"/>
  <c r="Q102" i="4"/>
  <c r="Q100" i="4"/>
  <c r="N100" i="4"/>
  <c r="N102" i="4"/>
  <c r="AL100" i="4"/>
  <c r="AL102" i="4"/>
  <c r="T290" i="4"/>
  <c r="T292" i="4"/>
  <c r="AF387" i="4"/>
  <c r="AF385" i="4"/>
  <c r="AI385" i="4"/>
  <c r="AI387" i="4"/>
  <c r="AC100" i="4"/>
  <c r="AC102" i="4"/>
  <c r="AO480" i="4"/>
  <c r="AO482" i="4"/>
  <c r="AL480" i="4"/>
  <c r="AL482" i="4"/>
  <c r="AF480" i="4"/>
  <c r="AF482" i="4"/>
  <c r="T102" i="4"/>
  <c r="T100" i="4"/>
  <c r="AO195" i="4"/>
  <c r="AO197" i="4"/>
  <c r="AC7" i="4"/>
  <c r="AC5" i="4"/>
  <c r="W197" i="4"/>
  <c r="W195" i="4"/>
  <c r="N480" i="4"/>
  <c r="N482" i="4"/>
  <c r="Q5" i="4"/>
  <c r="Q7" i="4"/>
  <c r="AI195" i="4"/>
  <c r="AI197" i="4"/>
  <c r="AC387" i="4"/>
  <c r="AC385" i="4"/>
  <c r="AF7" i="4"/>
  <c r="AF5" i="4"/>
  <c r="W5" i="4"/>
  <c r="W7" i="4"/>
  <c r="L96" i="2"/>
  <c r="AR192" i="2"/>
  <c r="K6" i="3"/>
  <c r="O6" i="3" s="1"/>
  <c r="K7" i="3"/>
  <c r="O7" i="3" s="1"/>
  <c r="K8" i="3"/>
  <c r="O8" i="3" s="1"/>
  <c r="K9" i="3"/>
  <c r="K10" i="3"/>
  <c r="O10" i="3" s="1"/>
  <c r="L10" i="3"/>
  <c r="L9" i="3"/>
  <c r="L8" i="3"/>
  <c r="L7" i="3"/>
  <c r="L6" i="3"/>
  <c r="H11" i="6" l="1"/>
  <c r="Z7" i="6"/>
  <c r="Z5" i="6"/>
  <c r="AO195" i="6"/>
  <c r="AO197" i="6"/>
  <c r="AF387" i="6"/>
  <c r="AF385" i="6"/>
  <c r="T7" i="6"/>
  <c r="T5" i="6"/>
  <c r="AO102" i="6"/>
  <c r="AO100" i="6"/>
  <c r="AC482" i="6"/>
  <c r="AC480" i="6"/>
  <c r="Z292" i="6"/>
  <c r="Z290" i="6"/>
  <c r="AC387" i="6"/>
  <c r="AC385" i="6"/>
  <c r="AC7" i="6"/>
  <c r="AC5" i="6"/>
  <c r="N385" i="6"/>
  <c r="N387" i="6"/>
  <c r="AI7" i="6"/>
  <c r="AI5" i="6"/>
  <c r="W5" i="6"/>
  <c r="W7" i="6"/>
  <c r="AF197" i="6"/>
  <c r="AF195" i="6"/>
  <c r="AC96" i="6"/>
  <c r="H106" i="6"/>
  <c r="W482" i="6"/>
  <c r="W480" i="6"/>
  <c r="AO5" i="6"/>
  <c r="AO7" i="6"/>
  <c r="AR287" i="6"/>
  <c r="L191" i="6"/>
  <c r="AC292" i="6"/>
  <c r="AC290" i="6"/>
  <c r="AL197" i="6"/>
  <c r="AL195" i="6"/>
  <c r="AL385" i="6"/>
  <c r="AL387" i="6"/>
  <c r="AL102" i="6"/>
  <c r="AL100" i="6"/>
  <c r="N102" i="6"/>
  <c r="N100" i="6"/>
  <c r="N5" i="6"/>
  <c r="N7" i="6"/>
  <c r="H12" i="6"/>
  <c r="H13" i="6" s="1"/>
  <c r="H14" i="6" s="1"/>
  <c r="H15" i="6" s="1"/>
  <c r="H16" i="6" s="1"/>
  <c r="H17" i="6" s="1"/>
  <c r="H18" i="6" s="1"/>
  <c r="H19" i="6" s="1"/>
  <c r="H20" i="6" s="1"/>
  <c r="H22" i="6"/>
  <c r="AC191" i="5"/>
  <c r="H201" i="5"/>
  <c r="L286" i="5"/>
  <c r="AR382" i="5"/>
  <c r="H107" i="5"/>
  <c r="H108" i="5" s="1"/>
  <c r="H109" i="5" s="1"/>
  <c r="H110" i="5" s="1"/>
  <c r="H111" i="5" s="1"/>
  <c r="H112" i="5" s="1"/>
  <c r="H113" i="5" s="1"/>
  <c r="H114" i="5" s="1"/>
  <c r="H115" i="5" s="1"/>
  <c r="H117" i="5"/>
  <c r="H12" i="5"/>
  <c r="H13" i="5" s="1"/>
  <c r="H14" i="5" s="1"/>
  <c r="H15" i="5" s="1"/>
  <c r="H16" i="5" s="1"/>
  <c r="H17" i="5" s="1"/>
  <c r="H18" i="5" s="1"/>
  <c r="H19" i="5" s="1"/>
  <c r="H20" i="5" s="1"/>
  <c r="H22" i="5"/>
  <c r="H201" i="4"/>
  <c r="AC191" i="4"/>
  <c r="AR382" i="4"/>
  <c r="L286" i="4"/>
  <c r="H12" i="4"/>
  <c r="H13" i="4" s="1"/>
  <c r="H14" i="4" s="1"/>
  <c r="H15" i="4" s="1"/>
  <c r="H16" i="4" s="1"/>
  <c r="H17" i="4" s="1"/>
  <c r="H18" i="4" s="1"/>
  <c r="H19" i="4" s="1"/>
  <c r="H20" i="4" s="1"/>
  <c r="H22" i="4"/>
  <c r="H107" i="4"/>
  <c r="H108" i="4" s="1"/>
  <c r="H109" i="4" s="1"/>
  <c r="H110" i="4" s="1"/>
  <c r="H111" i="4" s="1"/>
  <c r="H112" i="4" s="1"/>
  <c r="H113" i="4" s="1"/>
  <c r="H114" i="4" s="1"/>
  <c r="H115" i="4" s="1"/>
  <c r="H117" i="4"/>
  <c r="L191" i="2"/>
  <c r="AR287" i="2"/>
  <c r="H106" i="2"/>
  <c r="AC96" i="2"/>
  <c r="M6" i="3"/>
  <c r="M9" i="3"/>
  <c r="O9" i="3"/>
  <c r="M7" i="3"/>
  <c r="M10" i="3"/>
  <c r="M8" i="3"/>
  <c r="AC191" i="6" l="1"/>
  <c r="H201" i="6"/>
  <c r="L286" i="6"/>
  <c r="AR382" i="6"/>
  <c r="H33" i="6"/>
  <c r="H23" i="6"/>
  <c r="H24" i="6" s="1"/>
  <c r="H25" i="6" s="1"/>
  <c r="H26" i="6" s="1"/>
  <c r="H27" i="6" s="1"/>
  <c r="H28" i="6" s="1"/>
  <c r="H29" i="6" s="1"/>
  <c r="H30" i="6" s="1"/>
  <c r="H31" i="6" s="1"/>
  <c r="H117" i="6"/>
  <c r="H107" i="6"/>
  <c r="H108" i="6" s="1"/>
  <c r="H109" i="6" s="1"/>
  <c r="H110" i="6" s="1"/>
  <c r="H111" i="6" s="1"/>
  <c r="H112" i="6" s="1"/>
  <c r="H113" i="6" s="1"/>
  <c r="H114" i="6" s="1"/>
  <c r="H115" i="6" s="1"/>
  <c r="H118" i="5"/>
  <c r="H119" i="5" s="1"/>
  <c r="H120" i="5" s="1"/>
  <c r="H121" i="5" s="1"/>
  <c r="H122" i="5" s="1"/>
  <c r="H123" i="5" s="1"/>
  <c r="H124" i="5" s="1"/>
  <c r="H125" i="5" s="1"/>
  <c r="H126" i="5" s="1"/>
  <c r="H128" i="5"/>
  <c r="AC286" i="5"/>
  <c r="H296" i="5"/>
  <c r="L381" i="5"/>
  <c r="AR477" i="5"/>
  <c r="L476" i="5" s="1"/>
  <c r="H212" i="5"/>
  <c r="H202" i="5"/>
  <c r="H203" i="5" s="1"/>
  <c r="H204" i="5" s="1"/>
  <c r="H205" i="5" s="1"/>
  <c r="H206" i="5" s="1"/>
  <c r="H207" i="5" s="1"/>
  <c r="H208" i="5" s="1"/>
  <c r="H209" i="5" s="1"/>
  <c r="H210" i="5" s="1"/>
  <c r="H33" i="5"/>
  <c r="H23" i="5"/>
  <c r="H24" i="5" s="1"/>
  <c r="H25" i="5" s="1"/>
  <c r="H26" i="5" s="1"/>
  <c r="H27" i="5" s="1"/>
  <c r="H28" i="5" s="1"/>
  <c r="H29" i="5" s="1"/>
  <c r="H30" i="5" s="1"/>
  <c r="H31" i="5" s="1"/>
  <c r="H128" i="4"/>
  <c r="H118" i="4"/>
  <c r="H119" i="4" s="1"/>
  <c r="H120" i="4" s="1"/>
  <c r="H121" i="4" s="1"/>
  <c r="H122" i="4" s="1"/>
  <c r="H123" i="4" s="1"/>
  <c r="H124" i="4" s="1"/>
  <c r="H125" i="4" s="1"/>
  <c r="H126" i="4" s="1"/>
  <c r="H202" i="4"/>
  <c r="H203" i="4" s="1"/>
  <c r="H204" i="4" s="1"/>
  <c r="H205" i="4" s="1"/>
  <c r="H206" i="4" s="1"/>
  <c r="H207" i="4" s="1"/>
  <c r="H208" i="4" s="1"/>
  <c r="H209" i="4" s="1"/>
  <c r="H210" i="4" s="1"/>
  <c r="H212" i="4"/>
  <c r="AC286" i="4"/>
  <c r="H296" i="4"/>
  <c r="L381" i="4"/>
  <c r="AR477" i="4"/>
  <c r="L476" i="4" s="1"/>
  <c r="H23" i="4"/>
  <c r="H24" i="4" s="1"/>
  <c r="H25" i="4" s="1"/>
  <c r="H26" i="4" s="1"/>
  <c r="H27" i="4" s="1"/>
  <c r="H28" i="4" s="1"/>
  <c r="H29" i="4" s="1"/>
  <c r="H30" i="4" s="1"/>
  <c r="H31" i="4" s="1"/>
  <c r="H33" i="4"/>
  <c r="AC191" i="2"/>
  <c r="H201" i="2"/>
  <c r="H107" i="2"/>
  <c r="H108" i="2" s="1"/>
  <c r="H109" i="2" s="1"/>
  <c r="H110" i="2" s="1"/>
  <c r="H111" i="2" s="1"/>
  <c r="H112" i="2" s="1"/>
  <c r="H113" i="2" s="1"/>
  <c r="H114" i="2" s="1"/>
  <c r="H115" i="2" s="1"/>
  <c r="H117" i="2"/>
  <c r="AR382" i="2"/>
  <c r="L286" i="2"/>
  <c r="AR86" i="2"/>
  <c r="AR85" i="2"/>
  <c r="AR84" i="2"/>
  <c r="AR83" i="2"/>
  <c r="AR82" i="2"/>
  <c r="AR81" i="2"/>
  <c r="AR80" i="2"/>
  <c r="AR79" i="2"/>
  <c r="AR78" i="2"/>
  <c r="AR77" i="2"/>
  <c r="AR75" i="2"/>
  <c r="AR74" i="2"/>
  <c r="AR73" i="2"/>
  <c r="AR72" i="2"/>
  <c r="AR71" i="2"/>
  <c r="AR70" i="2"/>
  <c r="AR69" i="2"/>
  <c r="AR68" i="2"/>
  <c r="AR67" i="2"/>
  <c r="AR66" i="2"/>
  <c r="AR64" i="2"/>
  <c r="AR63" i="2"/>
  <c r="AR62" i="2"/>
  <c r="AR61" i="2"/>
  <c r="AR60" i="2"/>
  <c r="AR59" i="2"/>
  <c r="AR58" i="2"/>
  <c r="AR57" i="2"/>
  <c r="AR56" i="2"/>
  <c r="AR55" i="2"/>
  <c r="AR53" i="2"/>
  <c r="AR52" i="2"/>
  <c r="AR51" i="2"/>
  <c r="AR50" i="2"/>
  <c r="AR49" i="2"/>
  <c r="AR48" i="2"/>
  <c r="AR47" i="2"/>
  <c r="AR46" i="2"/>
  <c r="AR45" i="2"/>
  <c r="AR44" i="2"/>
  <c r="AR42" i="2"/>
  <c r="AR41" i="2"/>
  <c r="AR40" i="2"/>
  <c r="AR39" i="2"/>
  <c r="AR38" i="2"/>
  <c r="AR37" i="2"/>
  <c r="AR36" i="2"/>
  <c r="AR35" i="2"/>
  <c r="AR34" i="2"/>
  <c r="AR33" i="2"/>
  <c r="AR31" i="2"/>
  <c r="AR30" i="2"/>
  <c r="AR29" i="2"/>
  <c r="AR28" i="2"/>
  <c r="AR27" i="2"/>
  <c r="AR26" i="2"/>
  <c r="AR25" i="2"/>
  <c r="AR24" i="2"/>
  <c r="AR23" i="2"/>
  <c r="AR22" i="2"/>
  <c r="AO3" i="2"/>
  <c r="AC3" i="2"/>
  <c r="Z3" i="2"/>
  <c r="W3" i="2"/>
  <c r="Q3" i="2"/>
  <c r="N3" i="2"/>
  <c r="H11" i="2"/>
  <c r="H22" i="2" s="1"/>
  <c r="AL3" i="2"/>
  <c r="AI3" i="2"/>
  <c r="AF3" i="2"/>
  <c r="T3" i="2"/>
  <c r="H34" i="6" l="1"/>
  <c r="H35" i="6" s="1"/>
  <c r="H36" i="6" s="1"/>
  <c r="H37" i="6" s="1"/>
  <c r="H38" i="6" s="1"/>
  <c r="H39" i="6" s="1"/>
  <c r="H40" i="6" s="1"/>
  <c r="H41" i="6" s="1"/>
  <c r="H42" i="6" s="1"/>
  <c r="H44" i="6"/>
  <c r="L381" i="6"/>
  <c r="AR477" i="6"/>
  <c r="L476" i="6" s="1"/>
  <c r="H118" i="6"/>
  <c r="H119" i="6" s="1"/>
  <c r="H120" i="6" s="1"/>
  <c r="H121" i="6" s="1"/>
  <c r="H122" i="6" s="1"/>
  <c r="H123" i="6" s="1"/>
  <c r="H124" i="6" s="1"/>
  <c r="H125" i="6" s="1"/>
  <c r="H126" i="6" s="1"/>
  <c r="H128" i="6"/>
  <c r="AC286" i="6"/>
  <c r="H296" i="6"/>
  <c r="H212" i="6"/>
  <c r="H202" i="6"/>
  <c r="H203" i="6" s="1"/>
  <c r="H204" i="6" s="1"/>
  <c r="H205" i="6" s="1"/>
  <c r="H206" i="6" s="1"/>
  <c r="H207" i="6" s="1"/>
  <c r="H208" i="6" s="1"/>
  <c r="H209" i="6" s="1"/>
  <c r="H210" i="6" s="1"/>
  <c r="H213" i="5"/>
  <c r="H214" i="5" s="1"/>
  <c r="H215" i="5" s="1"/>
  <c r="H216" i="5" s="1"/>
  <c r="H217" i="5" s="1"/>
  <c r="H218" i="5" s="1"/>
  <c r="H219" i="5" s="1"/>
  <c r="H220" i="5" s="1"/>
  <c r="H221" i="5" s="1"/>
  <c r="H223" i="5"/>
  <c r="H486" i="5"/>
  <c r="AC476" i="5"/>
  <c r="AC381" i="5"/>
  <c r="H391" i="5"/>
  <c r="H307" i="5"/>
  <c r="H297" i="5"/>
  <c r="H298" i="5" s="1"/>
  <c r="H299" i="5" s="1"/>
  <c r="H300" i="5" s="1"/>
  <c r="H301" i="5" s="1"/>
  <c r="H302" i="5" s="1"/>
  <c r="H303" i="5" s="1"/>
  <c r="H304" i="5" s="1"/>
  <c r="H305" i="5" s="1"/>
  <c r="H129" i="5"/>
  <c r="H130" i="5" s="1"/>
  <c r="H131" i="5" s="1"/>
  <c r="H132" i="5" s="1"/>
  <c r="H133" i="5" s="1"/>
  <c r="H134" i="5" s="1"/>
  <c r="H135" i="5" s="1"/>
  <c r="H136" i="5" s="1"/>
  <c r="H137" i="5" s="1"/>
  <c r="H139" i="5"/>
  <c r="H34" i="5"/>
  <c r="H35" i="5" s="1"/>
  <c r="H36" i="5" s="1"/>
  <c r="H37" i="5" s="1"/>
  <c r="H38" i="5" s="1"/>
  <c r="H39" i="5" s="1"/>
  <c r="H40" i="5" s="1"/>
  <c r="H41" i="5" s="1"/>
  <c r="H42" i="5" s="1"/>
  <c r="H44" i="5"/>
  <c r="H44" i="4"/>
  <c r="H34" i="4"/>
  <c r="H35" i="4" s="1"/>
  <c r="H36" i="4" s="1"/>
  <c r="H37" i="4" s="1"/>
  <c r="H38" i="4" s="1"/>
  <c r="H39" i="4" s="1"/>
  <c r="H40" i="4" s="1"/>
  <c r="H41" i="4" s="1"/>
  <c r="H42" i="4" s="1"/>
  <c r="H129" i="4"/>
  <c r="H130" i="4" s="1"/>
  <c r="H131" i="4" s="1"/>
  <c r="H132" i="4" s="1"/>
  <c r="H133" i="4" s="1"/>
  <c r="H134" i="4" s="1"/>
  <c r="H135" i="4" s="1"/>
  <c r="H136" i="4" s="1"/>
  <c r="H137" i="4" s="1"/>
  <c r="H139" i="4"/>
  <c r="H486" i="4"/>
  <c r="AC476" i="4"/>
  <c r="H307" i="4"/>
  <c r="H297" i="4"/>
  <c r="H298" i="4" s="1"/>
  <c r="H299" i="4" s="1"/>
  <c r="H300" i="4" s="1"/>
  <c r="H301" i="4" s="1"/>
  <c r="H302" i="4" s="1"/>
  <c r="H303" i="4" s="1"/>
  <c r="H304" i="4" s="1"/>
  <c r="H305" i="4" s="1"/>
  <c r="AC381" i="4"/>
  <c r="H391" i="4"/>
  <c r="H213" i="4"/>
  <c r="H214" i="4" s="1"/>
  <c r="H215" i="4" s="1"/>
  <c r="H216" i="4" s="1"/>
  <c r="H217" i="4" s="1"/>
  <c r="H218" i="4" s="1"/>
  <c r="H219" i="4" s="1"/>
  <c r="H220" i="4" s="1"/>
  <c r="H221" i="4" s="1"/>
  <c r="H223" i="4"/>
  <c r="H296" i="2"/>
  <c r="AC286" i="2"/>
  <c r="L381" i="2"/>
  <c r="AR477" i="2"/>
  <c r="L476" i="2" s="1"/>
  <c r="H128" i="2"/>
  <c r="H118" i="2"/>
  <c r="H119" i="2" s="1"/>
  <c r="H120" i="2" s="1"/>
  <c r="H121" i="2" s="1"/>
  <c r="H122" i="2" s="1"/>
  <c r="H123" i="2" s="1"/>
  <c r="H124" i="2" s="1"/>
  <c r="H125" i="2" s="1"/>
  <c r="H126" i="2" s="1"/>
  <c r="H202" i="2"/>
  <c r="H203" i="2" s="1"/>
  <c r="H204" i="2" s="1"/>
  <c r="H205" i="2" s="1"/>
  <c r="H206" i="2" s="1"/>
  <c r="H207" i="2" s="1"/>
  <c r="H208" i="2" s="1"/>
  <c r="H209" i="2" s="1"/>
  <c r="H210" i="2" s="1"/>
  <c r="H212" i="2"/>
  <c r="AR54" i="2"/>
  <c r="H23" i="2"/>
  <c r="H24" i="2" s="1"/>
  <c r="H25" i="2" s="1"/>
  <c r="H26" i="2" s="1"/>
  <c r="H27" i="2" s="1"/>
  <c r="H28" i="2" s="1"/>
  <c r="H29" i="2" s="1"/>
  <c r="H30" i="2" s="1"/>
  <c r="H31" i="2" s="1"/>
  <c r="H33" i="2"/>
  <c r="AR32" i="2"/>
  <c r="AR65" i="2"/>
  <c r="AR43" i="2"/>
  <c r="AR76" i="2"/>
  <c r="AR21" i="2"/>
  <c r="AR20" i="2"/>
  <c r="AR19" i="2"/>
  <c r="AR18" i="2"/>
  <c r="AR17" i="2"/>
  <c r="N4" i="2" s="1"/>
  <c r="N5" i="2" s="1"/>
  <c r="AR16" i="2"/>
  <c r="AR15" i="2"/>
  <c r="AR14" i="2"/>
  <c r="AR13" i="2"/>
  <c r="AR12" i="2"/>
  <c r="Z6" i="2" s="1"/>
  <c r="AR11" i="2"/>
  <c r="AC1" i="2"/>
  <c r="H307" i="6" l="1"/>
  <c r="H297" i="6"/>
  <c r="H298" i="6" s="1"/>
  <c r="H299" i="6" s="1"/>
  <c r="H300" i="6" s="1"/>
  <c r="H301" i="6" s="1"/>
  <c r="H302" i="6" s="1"/>
  <c r="H303" i="6" s="1"/>
  <c r="H304" i="6" s="1"/>
  <c r="H305" i="6" s="1"/>
  <c r="H139" i="6"/>
  <c r="H129" i="6"/>
  <c r="H130" i="6" s="1"/>
  <c r="H131" i="6" s="1"/>
  <c r="H132" i="6" s="1"/>
  <c r="H133" i="6" s="1"/>
  <c r="H134" i="6" s="1"/>
  <c r="H135" i="6" s="1"/>
  <c r="H136" i="6" s="1"/>
  <c r="H137" i="6" s="1"/>
  <c r="H486" i="6"/>
  <c r="AC476" i="6"/>
  <c r="AC381" i="6"/>
  <c r="H391" i="6"/>
  <c r="H55" i="6"/>
  <c r="H45" i="6"/>
  <c r="H46" i="6" s="1"/>
  <c r="H47" i="6" s="1"/>
  <c r="H48" i="6" s="1"/>
  <c r="H49" i="6" s="1"/>
  <c r="H50" i="6" s="1"/>
  <c r="H51" i="6" s="1"/>
  <c r="H52" i="6" s="1"/>
  <c r="H53" i="6" s="1"/>
  <c r="H213" i="6"/>
  <c r="H214" i="6" s="1"/>
  <c r="H215" i="6" s="1"/>
  <c r="H216" i="6" s="1"/>
  <c r="H217" i="6" s="1"/>
  <c r="H218" i="6" s="1"/>
  <c r="H219" i="6" s="1"/>
  <c r="H220" i="6" s="1"/>
  <c r="H221" i="6" s="1"/>
  <c r="H223" i="6"/>
  <c r="H318" i="5"/>
  <c r="H308" i="5"/>
  <c r="H309" i="5" s="1"/>
  <c r="H310" i="5" s="1"/>
  <c r="H311" i="5" s="1"/>
  <c r="H312" i="5" s="1"/>
  <c r="H313" i="5" s="1"/>
  <c r="H314" i="5" s="1"/>
  <c r="H315" i="5" s="1"/>
  <c r="H316" i="5" s="1"/>
  <c r="H55" i="5"/>
  <c r="H45" i="5"/>
  <c r="H46" i="5" s="1"/>
  <c r="H47" i="5" s="1"/>
  <c r="H48" i="5" s="1"/>
  <c r="H49" i="5" s="1"/>
  <c r="H50" i="5" s="1"/>
  <c r="H51" i="5" s="1"/>
  <c r="H52" i="5" s="1"/>
  <c r="H53" i="5" s="1"/>
  <c r="H487" i="5"/>
  <c r="H488" i="5" s="1"/>
  <c r="H489" i="5" s="1"/>
  <c r="H490" i="5" s="1"/>
  <c r="H491" i="5" s="1"/>
  <c r="H492" i="5" s="1"/>
  <c r="H493" i="5" s="1"/>
  <c r="H494" i="5" s="1"/>
  <c r="H495" i="5" s="1"/>
  <c r="H497" i="5"/>
  <c r="H140" i="5"/>
  <c r="H141" i="5" s="1"/>
  <c r="H142" i="5" s="1"/>
  <c r="H143" i="5" s="1"/>
  <c r="H144" i="5" s="1"/>
  <c r="H145" i="5" s="1"/>
  <c r="H146" i="5" s="1"/>
  <c r="H147" i="5" s="1"/>
  <c r="H148" i="5" s="1"/>
  <c r="H150" i="5"/>
  <c r="H234" i="5"/>
  <c r="H224" i="5"/>
  <c r="H225" i="5" s="1"/>
  <c r="H226" i="5" s="1"/>
  <c r="H227" i="5" s="1"/>
  <c r="H228" i="5" s="1"/>
  <c r="H229" i="5" s="1"/>
  <c r="H230" i="5" s="1"/>
  <c r="H231" i="5" s="1"/>
  <c r="H232" i="5" s="1"/>
  <c r="H402" i="5"/>
  <c r="H392" i="5"/>
  <c r="H393" i="5" s="1"/>
  <c r="H394" i="5" s="1"/>
  <c r="H395" i="5" s="1"/>
  <c r="H396" i="5" s="1"/>
  <c r="H397" i="5" s="1"/>
  <c r="H398" i="5" s="1"/>
  <c r="H399" i="5" s="1"/>
  <c r="H400" i="5" s="1"/>
  <c r="H402" i="4"/>
  <c r="H392" i="4"/>
  <c r="H393" i="4" s="1"/>
  <c r="H394" i="4" s="1"/>
  <c r="H395" i="4" s="1"/>
  <c r="H396" i="4" s="1"/>
  <c r="H397" i="4" s="1"/>
  <c r="H398" i="4" s="1"/>
  <c r="H399" i="4" s="1"/>
  <c r="H400" i="4" s="1"/>
  <c r="H55" i="4"/>
  <c r="H45" i="4"/>
  <c r="H46" i="4" s="1"/>
  <c r="H47" i="4" s="1"/>
  <c r="H48" i="4" s="1"/>
  <c r="H49" i="4" s="1"/>
  <c r="H50" i="4" s="1"/>
  <c r="H51" i="4" s="1"/>
  <c r="H52" i="4" s="1"/>
  <c r="H53" i="4" s="1"/>
  <c r="H318" i="4"/>
  <c r="H308" i="4"/>
  <c r="H309" i="4" s="1"/>
  <c r="H310" i="4" s="1"/>
  <c r="H311" i="4" s="1"/>
  <c r="H312" i="4" s="1"/>
  <c r="H313" i="4" s="1"/>
  <c r="H314" i="4" s="1"/>
  <c r="H315" i="4" s="1"/>
  <c r="H316" i="4" s="1"/>
  <c r="H487" i="4"/>
  <c r="H488" i="4" s="1"/>
  <c r="H489" i="4" s="1"/>
  <c r="H490" i="4" s="1"/>
  <c r="H491" i="4" s="1"/>
  <c r="H492" i="4" s="1"/>
  <c r="H493" i="4" s="1"/>
  <c r="H494" i="4" s="1"/>
  <c r="H495" i="4" s="1"/>
  <c r="H497" i="4"/>
  <c r="H224" i="4"/>
  <c r="H225" i="4" s="1"/>
  <c r="H226" i="4" s="1"/>
  <c r="H227" i="4" s="1"/>
  <c r="H228" i="4" s="1"/>
  <c r="H229" i="4" s="1"/>
  <c r="H230" i="4" s="1"/>
  <c r="H231" i="4" s="1"/>
  <c r="H232" i="4" s="1"/>
  <c r="H234" i="4"/>
  <c r="H150" i="4"/>
  <c r="H140" i="4"/>
  <c r="H141" i="4" s="1"/>
  <c r="H142" i="4" s="1"/>
  <c r="H143" i="4" s="1"/>
  <c r="H144" i="4" s="1"/>
  <c r="H145" i="4" s="1"/>
  <c r="H146" i="4" s="1"/>
  <c r="H147" i="4" s="1"/>
  <c r="H148" i="4" s="1"/>
  <c r="W6" i="2"/>
  <c r="AF4" i="2"/>
  <c r="Q481" i="2"/>
  <c r="Q479" i="2"/>
  <c r="AC196" i="2"/>
  <c r="AC479" i="2"/>
  <c r="AI384" i="2"/>
  <c r="N291" i="2"/>
  <c r="AI386" i="2"/>
  <c r="AO196" i="2"/>
  <c r="AL99" i="2"/>
  <c r="AO481" i="2"/>
  <c r="Q194" i="2"/>
  <c r="Z291" i="2"/>
  <c r="W101" i="2"/>
  <c r="AF479" i="2"/>
  <c r="T386" i="2"/>
  <c r="W291" i="2"/>
  <c r="AC194" i="2"/>
  <c r="Q101" i="2"/>
  <c r="N101" i="2"/>
  <c r="T481" i="2"/>
  <c r="AF384" i="2"/>
  <c r="AL289" i="2"/>
  <c r="AF196" i="2"/>
  <c r="AL101" i="2"/>
  <c r="T384" i="2"/>
  <c r="AI289" i="2"/>
  <c r="AO289" i="2"/>
  <c r="AO290" i="2" s="1"/>
  <c r="AI291" i="2"/>
  <c r="N481" i="2"/>
  <c r="N194" i="2"/>
  <c r="N195" i="2" s="1"/>
  <c r="AL479" i="2"/>
  <c r="Q386" i="2"/>
  <c r="Z194" i="2"/>
  <c r="AI194" i="2"/>
  <c r="N289" i="2"/>
  <c r="Z289" i="2"/>
  <c r="AF291" i="2"/>
  <c r="W386" i="2"/>
  <c r="N384" i="2"/>
  <c r="N385" i="2" s="1"/>
  <c r="AL481" i="2"/>
  <c r="AL194" i="2"/>
  <c r="AL195" i="2" s="1"/>
  <c r="Q291" i="2"/>
  <c r="AF289" i="2"/>
  <c r="AO386" i="2"/>
  <c r="AC99" i="2"/>
  <c r="N196" i="2"/>
  <c r="N197" i="2" s="1"/>
  <c r="T289" i="2"/>
  <c r="T290" i="2" s="1"/>
  <c r="AC289" i="2"/>
  <c r="AL291" i="2"/>
  <c r="T196" i="2"/>
  <c r="Z386" i="2"/>
  <c r="AF481" i="2"/>
  <c r="AL384" i="2"/>
  <c r="AL385" i="2" s="1"/>
  <c r="AC101" i="2"/>
  <c r="Z101" i="2"/>
  <c r="Z481" i="2"/>
  <c r="AO291" i="2"/>
  <c r="AF99" i="2"/>
  <c r="Q196" i="2"/>
  <c r="N99" i="2"/>
  <c r="W289" i="2"/>
  <c r="W481" i="2"/>
  <c r="W194" i="2"/>
  <c r="W195" i="2" s="1"/>
  <c r="AI481" i="2"/>
  <c r="AF101" i="2"/>
  <c r="Z99" i="2"/>
  <c r="T291" i="2"/>
  <c r="AL196" i="2"/>
  <c r="AO99" i="2"/>
  <c r="AC384" i="2"/>
  <c r="AF194" i="2"/>
  <c r="AO384" i="2"/>
  <c r="AO385" i="2" s="1"/>
  <c r="AI99" i="2"/>
  <c r="AO194" i="2"/>
  <c r="AF386" i="2"/>
  <c r="W479" i="2"/>
  <c r="Z196" i="2"/>
  <c r="Z479" i="2"/>
  <c r="Z480" i="2" s="1"/>
  <c r="T194" i="2"/>
  <c r="AC291" i="2"/>
  <c r="Z384" i="2"/>
  <c r="T101" i="2"/>
  <c r="W384" i="2"/>
  <c r="Q384" i="2"/>
  <c r="Q385" i="2" s="1"/>
  <c r="Q289" i="2"/>
  <c r="Q290" i="2" s="1"/>
  <c r="AL386" i="2"/>
  <c r="W99" i="2"/>
  <c r="AO101" i="2"/>
  <c r="AC386" i="2"/>
  <c r="Q99" i="2"/>
  <c r="T99" i="2"/>
  <c r="T100" i="2" s="1"/>
  <c r="AI101" i="2"/>
  <c r="T479" i="2"/>
  <c r="AI479" i="2"/>
  <c r="W196" i="2"/>
  <c r="W197" i="2" s="1"/>
  <c r="AO479" i="2"/>
  <c r="AC481" i="2"/>
  <c r="N386" i="2"/>
  <c r="N387" i="2" s="1"/>
  <c r="AI196" i="2"/>
  <c r="N479" i="2"/>
  <c r="AC476" i="2"/>
  <c r="H486" i="2"/>
  <c r="Q6" i="2"/>
  <c r="Q4" i="2"/>
  <c r="AO4" i="2"/>
  <c r="AL6" i="2"/>
  <c r="AO6" i="2"/>
  <c r="H297" i="2"/>
  <c r="H298" i="2" s="1"/>
  <c r="H299" i="2" s="1"/>
  <c r="H300" i="2" s="1"/>
  <c r="H301" i="2" s="1"/>
  <c r="H302" i="2" s="1"/>
  <c r="H303" i="2" s="1"/>
  <c r="H304" i="2" s="1"/>
  <c r="H305" i="2" s="1"/>
  <c r="H307" i="2"/>
  <c r="H139" i="2"/>
  <c r="H129" i="2"/>
  <c r="H130" i="2" s="1"/>
  <c r="H131" i="2" s="1"/>
  <c r="H132" i="2" s="1"/>
  <c r="H133" i="2" s="1"/>
  <c r="H134" i="2" s="1"/>
  <c r="H135" i="2" s="1"/>
  <c r="H136" i="2" s="1"/>
  <c r="H137" i="2" s="1"/>
  <c r="T4" i="2"/>
  <c r="AI6" i="2"/>
  <c r="AC6" i="2"/>
  <c r="H391" i="2"/>
  <c r="AC381" i="2"/>
  <c r="AL4" i="2"/>
  <c r="H223" i="2"/>
  <c r="H213" i="2"/>
  <c r="H214" i="2" s="1"/>
  <c r="H215" i="2" s="1"/>
  <c r="H216" i="2" s="1"/>
  <c r="H217" i="2" s="1"/>
  <c r="H218" i="2" s="1"/>
  <c r="H219" i="2" s="1"/>
  <c r="H220" i="2" s="1"/>
  <c r="H221" i="2" s="1"/>
  <c r="T6" i="2"/>
  <c r="AI4" i="2"/>
  <c r="AC4" i="2"/>
  <c r="W4" i="2"/>
  <c r="AF6" i="2"/>
  <c r="Z4" i="2"/>
  <c r="N6" i="2"/>
  <c r="N7" i="2" s="1"/>
  <c r="H34" i="2"/>
  <c r="H35" i="2" s="1"/>
  <c r="H36" i="2" s="1"/>
  <c r="H37" i="2" s="1"/>
  <c r="H38" i="2" s="1"/>
  <c r="H39" i="2" s="1"/>
  <c r="H40" i="2" s="1"/>
  <c r="H41" i="2" s="1"/>
  <c r="H42" i="2" s="1"/>
  <c r="H44" i="2"/>
  <c r="H12" i="2"/>
  <c r="H13" i="2" s="1"/>
  <c r="H14" i="2" s="1"/>
  <c r="H15" i="2" s="1"/>
  <c r="H16" i="2" s="1"/>
  <c r="H17" i="2" s="1"/>
  <c r="H18" i="2" s="1"/>
  <c r="H19" i="2" s="1"/>
  <c r="H20" i="2" s="1"/>
  <c r="AR10" i="2"/>
  <c r="H402" i="6" l="1"/>
  <c r="H392" i="6"/>
  <c r="H393" i="6" s="1"/>
  <c r="H394" i="6" s="1"/>
  <c r="H395" i="6" s="1"/>
  <c r="H396" i="6" s="1"/>
  <c r="H397" i="6" s="1"/>
  <c r="H398" i="6" s="1"/>
  <c r="H399" i="6" s="1"/>
  <c r="H400" i="6" s="1"/>
  <c r="H487" i="6"/>
  <c r="H488" i="6" s="1"/>
  <c r="H489" i="6" s="1"/>
  <c r="H490" i="6" s="1"/>
  <c r="H491" i="6" s="1"/>
  <c r="H492" i="6" s="1"/>
  <c r="H493" i="6" s="1"/>
  <c r="H494" i="6" s="1"/>
  <c r="H495" i="6" s="1"/>
  <c r="H497" i="6"/>
  <c r="H234" i="6"/>
  <c r="H224" i="6"/>
  <c r="H225" i="6" s="1"/>
  <c r="H226" i="6" s="1"/>
  <c r="H227" i="6" s="1"/>
  <c r="H228" i="6" s="1"/>
  <c r="H229" i="6" s="1"/>
  <c r="H230" i="6" s="1"/>
  <c r="H231" i="6" s="1"/>
  <c r="H232" i="6" s="1"/>
  <c r="H140" i="6"/>
  <c r="H141" i="6" s="1"/>
  <c r="H142" i="6" s="1"/>
  <c r="H143" i="6" s="1"/>
  <c r="H144" i="6" s="1"/>
  <c r="H145" i="6" s="1"/>
  <c r="H146" i="6" s="1"/>
  <c r="H147" i="6" s="1"/>
  <c r="H148" i="6" s="1"/>
  <c r="H150" i="6"/>
  <c r="H56" i="6"/>
  <c r="H57" i="6" s="1"/>
  <c r="H58" i="6" s="1"/>
  <c r="H59" i="6" s="1"/>
  <c r="H60" i="6" s="1"/>
  <c r="H61" i="6" s="1"/>
  <c r="H62" i="6" s="1"/>
  <c r="H63" i="6" s="1"/>
  <c r="H64" i="6" s="1"/>
  <c r="H66" i="6"/>
  <c r="H318" i="6"/>
  <c r="H308" i="6"/>
  <c r="H309" i="6" s="1"/>
  <c r="H310" i="6" s="1"/>
  <c r="H311" i="6" s="1"/>
  <c r="H312" i="6" s="1"/>
  <c r="H313" i="6" s="1"/>
  <c r="H314" i="6" s="1"/>
  <c r="H315" i="6" s="1"/>
  <c r="H316" i="6" s="1"/>
  <c r="H235" i="5"/>
  <c r="H236" i="5" s="1"/>
  <c r="H237" i="5" s="1"/>
  <c r="H238" i="5" s="1"/>
  <c r="H239" i="5" s="1"/>
  <c r="H240" i="5" s="1"/>
  <c r="H241" i="5" s="1"/>
  <c r="H242" i="5" s="1"/>
  <c r="H243" i="5" s="1"/>
  <c r="H245" i="5"/>
  <c r="H151" i="5"/>
  <c r="H152" i="5" s="1"/>
  <c r="H153" i="5" s="1"/>
  <c r="H154" i="5" s="1"/>
  <c r="H155" i="5" s="1"/>
  <c r="H156" i="5" s="1"/>
  <c r="H157" i="5" s="1"/>
  <c r="H158" i="5" s="1"/>
  <c r="H159" i="5" s="1"/>
  <c r="H161" i="5"/>
  <c r="H508" i="5"/>
  <c r="H498" i="5"/>
  <c r="H499" i="5" s="1"/>
  <c r="H500" i="5" s="1"/>
  <c r="H501" i="5" s="1"/>
  <c r="H502" i="5" s="1"/>
  <c r="H503" i="5" s="1"/>
  <c r="H504" i="5" s="1"/>
  <c r="H505" i="5" s="1"/>
  <c r="H506" i="5" s="1"/>
  <c r="H329" i="5"/>
  <c r="H319" i="5"/>
  <c r="H320" i="5" s="1"/>
  <c r="H321" i="5" s="1"/>
  <c r="H322" i="5" s="1"/>
  <c r="H323" i="5" s="1"/>
  <c r="H324" i="5" s="1"/>
  <c r="H325" i="5" s="1"/>
  <c r="H326" i="5" s="1"/>
  <c r="H327" i="5" s="1"/>
  <c r="H413" i="5"/>
  <c r="H403" i="5"/>
  <c r="H404" i="5" s="1"/>
  <c r="H405" i="5" s="1"/>
  <c r="H406" i="5" s="1"/>
  <c r="H407" i="5" s="1"/>
  <c r="H408" i="5" s="1"/>
  <c r="H409" i="5" s="1"/>
  <c r="H410" i="5" s="1"/>
  <c r="H411" i="5" s="1"/>
  <c r="H66" i="5"/>
  <c r="H56" i="5"/>
  <c r="H57" i="5" s="1"/>
  <c r="H58" i="5" s="1"/>
  <c r="H59" i="5" s="1"/>
  <c r="H60" i="5" s="1"/>
  <c r="H61" i="5" s="1"/>
  <c r="H62" i="5" s="1"/>
  <c r="H63" i="5" s="1"/>
  <c r="H64" i="5" s="1"/>
  <c r="H508" i="4"/>
  <c r="H498" i="4"/>
  <c r="H499" i="4" s="1"/>
  <c r="H500" i="4" s="1"/>
  <c r="H501" i="4" s="1"/>
  <c r="H502" i="4" s="1"/>
  <c r="H503" i="4" s="1"/>
  <c r="H504" i="4" s="1"/>
  <c r="H505" i="4" s="1"/>
  <c r="H506" i="4" s="1"/>
  <c r="H151" i="4"/>
  <c r="H152" i="4" s="1"/>
  <c r="H153" i="4" s="1"/>
  <c r="H154" i="4" s="1"/>
  <c r="H155" i="4" s="1"/>
  <c r="H156" i="4" s="1"/>
  <c r="H157" i="4" s="1"/>
  <c r="H158" i="4" s="1"/>
  <c r="H159" i="4" s="1"/>
  <c r="H161" i="4"/>
  <c r="H235" i="4"/>
  <c r="H236" i="4" s="1"/>
  <c r="H237" i="4" s="1"/>
  <c r="H238" i="4" s="1"/>
  <c r="H239" i="4" s="1"/>
  <c r="H240" i="4" s="1"/>
  <c r="H241" i="4" s="1"/>
  <c r="H242" i="4" s="1"/>
  <c r="H243" i="4" s="1"/>
  <c r="H245" i="4"/>
  <c r="H413" i="4"/>
  <c r="H403" i="4"/>
  <c r="H404" i="4" s="1"/>
  <c r="H405" i="4" s="1"/>
  <c r="H406" i="4" s="1"/>
  <c r="H407" i="4" s="1"/>
  <c r="H408" i="4" s="1"/>
  <c r="H409" i="4" s="1"/>
  <c r="H410" i="4" s="1"/>
  <c r="H411" i="4" s="1"/>
  <c r="H56" i="4"/>
  <c r="H57" i="4" s="1"/>
  <c r="H58" i="4" s="1"/>
  <c r="H59" i="4" s="1"/>
  <c r="H60" i="4" s="1"/>
  <c r="H61" i="4" s="1"/>
  <c r="H62" i="4" s="1"/>
  <c r="H63" i="4" s="1"/>
  <c r="H64" i="4" s="1"/>
  <c r="H66" i="4"/>
  <c r="H329" i="4"/>
  <c r="H319" i="4"/>
  <c r="H320" i="4" s="1"/>
  <c r="H321" i="4" s="1"/>
  <c r="H322" i="4" s="1"/>
  <c r="H323" i="4" s="1"/>
  <c r="H324" i="4" s="1"/>
  <c r="H325" i="4" s="1"/>
  <c r="H326" i="4" s="1"/>
  <c r="H327" i="4" s="1"/>
  <c r="AO292" i="2"/>
  <c r="T292" i="2"/>
  <c r="T102" i="2"/>
  <c r="AL197" i="2"/>
  <c r="Z7" i="2"/>
  <c r="Z5" i="2"/>
  <c r="AO100" i="2"/>
  <c r="AO102" i="2"/>
  <c r="AC102" i="2"/>
  <c r="AC100" i="2"/>
  <c r="AC7" i="2"/>
  <c r="AC5" i="2"/>
  <c r="H224" i="2"/>
  <c r="H225" i="2" s="1"/>
  <c r="H226" i="2" s="1"/>
  <c r="H227" i="2" s="1"/>
  <c r="H228" i="2" s="1"/>
  <c r="H229" i="2" s="1"/>
  <c r="H230" i="2" s="1"/>
  <c r="H231" i="2" s="1"/>
  <c r="H232" i="2" s="1"/>
  <c r="H234" i="2"/>
  <c r="H150" i="2"/>
  <c r="H140" i="2"/>
  <c r="H141" i="2" s="1"/>
  <c r="H142" i="2" s="1"/>
  <c r="H143" i="2" s="1"/>
  <c r="H144" i="2" s="1"/>
  <c r="H145" i="2" s="1"/>
  <c r="H146" i="2" s="1"/>
  <c r="H147" i="2" s="1"/>
  <c r="H148" i="2" s="1"/>
  <c r="H487" i="2"/>
  <c r="H488" i="2" s="1"/>
  <c r="H489" i="2" s="1"/>
  <c r="H490" i="2" s="1"/>
  <c r="H491" i="2" s="1"/>
  <c r="H492" i="2" s="1"/>
  <c r="H493" i="2" s="1"/>
  <c r="H494" i="2" s="1"/>
  <c r="H495" i="2" s="1"/>
  <c r="H497" i="2"/>
  <c r="AI480" i="2"/>
  <c r="AI482" i="2"/>
  <c r="AL387" i="2"/>
  <c r="AC387" i="2"/>
  <c r="AC385" i="2"/>
  <c r="AL290" i="2"/>
  <c r="AL292" i="2"/>
  <c r="AF480" i="2"/>
  <c r="AF482" i="2"/>
  <c r="AF385" i="2"/>
  <c r="AF387" i="2"/>
  <c r="N480" i="2"/>
  <c r="N482" i="2"/>
  <c r="W480" i="2"/>
  <c r="W482" i="2"/>
  <c r="N100" i="2"/>
  <c r="N102" i="2"/>
  <c r="AO387" i="2"/>
  <c r="Z292" i="2"/>
  <c r="Z290" i="2"/>
  <c r="AC482" i="2"/>
  <c r="AC480" i="2"/>
  <c r="W7" i="2"/>
  <c r="W5" i="2"/>
  <c r="H392" i="2"/>
  <c r="H393" i="2" s="1"/>
  <c r="H394" i="2" s="1"/>
  <c r="H395" i="2" s="1"/>
  <c r="H396" i="2" s="1"/>
  <c r="H397" i="2" s="1"/>
  <c r="H398" i="2" s="1"/>
  <c r="H399" i="2" s="1"/>
  <c r="H400" i="2" s="1"/>
  <c r="H402" i="2"/>
  <c r="W387" i="2"/>
  <c r="W385" i="2"/>
  <c r="AF290" i="2"/>
  <c r="AF292" i="2"/>
  <c r="N290" i="2"/>
  <c r="N292" i="2"/>
  <c r="Q195" i="2"/>
  <c r="Q197" i="2"/>
  <c r="AL7" i="2"/>
  <c r="AL5" i="2"/>
  <c r="H308" i="2"/>
  <c r="H309" i="2" s="1"/>
  <c r="H310" i="2" s="1"/>
  <c r="H311" i="2" s="1"/>
  <c r="H312" i="2" s="1"/>
  <c r="H313" i="2" s="1"/>
  <c r="H314" i="2" s="1"/>
  <c r="H315" i="2" s="1"/>
  <c r="H316" i="2" s="1"/>
  <c r="H318" i="2"/>
  <c r="AO195" i="2"/>
  <c r="AO197" i="2"/>
  <c r="Z100" i="2"/>
  <c r="Z102" i="2"/>
  <c r="AF100" i="2"/>
  <c r="AF102" i="2"/>
  <c r="Q292" i="2"/>
  <c r="AI195" i="2"/>
  <c r="AI197" i="2"/>
  <c r="AI290" i="2"/>
  <c r="AI292" i="2"/>
  <c r="Q482" i="2"/>
  <c r="Q480" i="2"/>
  <c r="W292" i="2"/>
  <c r="W290" i="2"/>
  <c r="AI385" i="2"/>
  <c r="AI387" i="2"/>
  <c r="AI7" i="2"/>
  <c r="AI5" i="2"/>
  <c r="AO7" i="2"/>
  <c r="AO5" i="2"/>
  <c r="Z387" i="2"/>
  <c r="Z385" i="2"/>
  <c r="AI100" i="2"/>
  <c r="AI102" i="2"/>
  <c r="Z197" i="2"/>
  <c r="Z195" i="2"/>
  <c r="T387" i="2"/>
  <c r="T385" i="2"/>
  <c r="AC197" i="2"/>
  <c r="AC195" i="2"/>
  <c r="AL100" i="2"/>
  <c r="AL102" i="2"/>
  <c r="Q7" i="2"/>
  <c r="Q5" i="2"/>
  <c r="AO482" i="2"/>
  <c r="AO480" i="2"/>
  <c r="Z482" i="2"/>
  <c r="AC292" i="2"/>
  <c r="AC290" i="2"/>
  <c r="Q387" i="2"/>
  <c r="AF7" i="2"/>
  <c r="AF5" i="2"/>
  <c r="T480" i="2"/>
  <c r="T482" i="2"/>
  <c r="Q100" i="2"/>
  <c r="Q102" i="2"/>
  <c r="T7" i="2"/>
  <c r="T5" i="2"/>
  <c r="W102" i="2"/>
  <c r="W100" i="2"/>
  <c r="T197" i="2"/>
  <c r="T195" i="2"/>
  <c r="AF195" i="2"/>
  <c r="AF197" i="2"/>
  <c r="AL480" i="2"/>
  <c r="AL482" i="2"/>
  <c r="H45" i="2"/>
  <c r="H46" i="2" s="1"/>
  <c r="H47" i="2" s="1"/>
  <c r="H48" i="2" s="1"/>
  <c r="H49" i="2" s="1"/>
  <c r="H50" i="2" s="1"/>
  <c r="H51" i="2" s="1"/>
  <c r="H52" i="2" s="1"/>
  <c r="H53" i="2" s="1"/>
  <c r="H55" i="2"/>
  <c r="H413" i="6" l="1"/>
  <c r="H403" i="6"/>
  <c r="H404" i="6" s="1"/>
  <c r="H405" i="6" s="1"/>
  <c r="H406" i="6" s="1"/>
  <c r="H407" i="6" s="1"/>
  <c r="H408" i="6" s="1"/>
  <c r="H409" i="6" s="1"/>
  <c r="H410" i="6" s="1"/>
  <c r="H411" i="6" s="1"/>
  <c r="H161" i="6"/>
  <c r="H151" i="6"/>
  <c r="H152" i="6" s="1"/>
  <c r="H153" i="6" s="1"/>
  <c r="H154" i="6" s="1"/>
  <c r="H155" i="6" s="1"/>
  <c r="H156" i="6" s="1"/>
  <c r="H157" i="6" s="1"/>
  <c r="H158" i="6" s="1"/>
  <c r="H159" i="6" s="1"/>
  <c r="H508" i="6"/>
  <c r="H498" i="6"/>
  <c r="H499" i="6" s="1"/>
  <c r="H500" i="6" s="1"/>
  <c r="H501" i="6" s="1"/>
  <c r="H502" i="6" s="1"/>
  <c r="H503" i="6" s="1"/>
  <c r="H504" i="6" s="1"/>
  <c r="H505" i="6" s="1"/>
  <c r="H506" i="6" s="1"/>
  <c r="H235" i="6"/>
  <c r="H236" i="6" s="1"/>
  <c r="H237" i="6" s="1"/>
  <c r="H238" i="6" s="1"/>
  <c r="H239" i="6" s="1"/>
  <c r="H240" i="6" s="1"/>
  <c r="H241" i="6" s="1"/>
  <c r="H242" i="6" s="1"/>
  <c r="H243" i="6" s="1"/>
  <c r="H245" i="6"/>
  <c r="H329" i="6"/>
  <c r="H319" i="6"/>
  <c r="H320" i="6" s="1"/>
  <c r="H321" i="6" s="1"/>
  <c r="H322" i="6" s="1"/>
  <c r="H323" i="6" s="1"/>
  <c r="H324" i="6" s="1"/>
  <c r="H325" i="6" s="1"/>
  <c r="H326" i="6" s="1"/>
  <c r="H327" i="6" s="1"/>
  <c r="H67" i="6"/>
  <c r="H68" i="6" s="1"/>
  <c r="H69" i="6" s="1"/>
  <c r="H70" i="6" s="1"/>
  <c r="H71" i="6" s="1"/>
  <c r="H72" i="6" s="1"/>
  <c r="H73" i="6" s="1"/>
  <c r="H74" i="6" s="1"/>
  <c r="H75" i="6" s="1"/>
  <c r="H77" i="6"/>
  <c r="H78" i="6" s="1"/>
  <c r="H79" i="6" s="1"/>
  <c r="H80" i="6" s="1"/>
  <c r="H81" i="6" s="1"/>
  <c r="H82" i="6" s="1"/>
  <c r="H83" i="6" s="1"/>
  <c r="H84" i="6" s="1"/>
  <c r="H85" i="6" s="1"/>
  <c r="H86" i="6" s="1"/>
  <c r="H509" i="5"/>
  <c r="H510" i="5" s="1"/>
  <c r="H511" i="5" s="1"/>
  <c r="H512" i="5" s="1"/>
  <c r="H513" i="5" s="1"/>
  <c r="H514" i="5" s="1"/>
  <c r="H515" i="5" s="1"/>
  <c r="H516" i="5" s="1"/>
  <c r="H517" i="5" s="1"/>
  <c r="H519" i="5"/>
  <c r="H162" i="5"/>
  <c r="H163" i="5" s="1"/>
  <c r="H164" i="5" s="1"/>
  <c r="H165" i="5" s="1"/>
  <c r="H166" i="5" s="1"/>
  <c r="H167" i="5" s="1"/>
  <c r="H168" i="5" s="1"/>
  <c r="H169" i="5" s="1"/>
  <c r="H170" i="5" s="1"/>
  <c r="H172" i="5"/>
  <c r="H173" i="5" s="1"/>
  <c r="H174" i="5" s="1"/>
  <c r="H175" i="5" s="1"/>
  <c r="H176" i="5" s="1"/>
  <c r="H177" i="5" s="1"/>
  <c r="H178" i="5" s="1"/>
  <c r="H179" i="5" s="1"/>
  <c r="H180" i="5" s="1"/>
  <c r="H181" i="5" s="1"/>
  <c r="H77" i="5"/>
  <c r="H78" i="5" s="1"/>
  <c r="H79" i="5" s="1"/>
  <c r="H80" i="5" s="1"/>
  <c r="H81" i="5" s="1"/>
  <c r="H82" i="5" s="1"/>
  <c r="H83" i="5" s="1"/>
  <c r="H84" i="5" s="1"/>
  <c r="H85" i="5" s="1"/>
  <c r="H86" i="5" s="1"/>
  <c r="H67" i="5"/>
  <c r="H68" i="5" s="1"/>
  <c r="H69" i="5" s="1"/>
  <c r="H70" i="5" s="1"/>
  <c r="H71" i="5" s="1"/>
  <c r="H72" i="5" s="1"/>
  <c r="H73" i="5" s="1"/>
  <c r="H74" i="5" s="1"/>
  <c r="H75" i="5" s="1"/>
  <c r="H256" i="5"/>
  <c r="H246" i="5"/>
  <c r="H247" i="5" s="1"/>
  <c r="H248" i="5" s="1"/>
  <c r="H249" i="5" s="1"/>
  <c r="H250" i="5" s="1"/>
  <c r="H251" i="5" s="1"/>
  <c r="H252" i="5" s="1"/>
  <c r="H253" i="5" s="1"/>
  <c r="H254" i="5" s="1"/>
  <c r="H340" i="5"/>
  <c r="H330" i="5"/>
  <c r="H331" i="5" s="1"/>
  <c r="H332" i="5" s="1"/>
  <c r="H333" i="5" s="1"/>
  <c r="H334" i="5" s="1"/>
  <c r="H335" i="5" s="1"/>
  <c r="H336" i="5" s="1"/>
  <c r="H337" i="5" s="1"/>
  <c r="H338" i="5" s="1"/>
  <c r="H424" i="5"/>
  <c r="H414" i="5"/>
  <c r="H415" i="5" s="1"/>
  <c r="H416" i="5" s="1"/>
  <c r="H417" i="5" s="1"/>
  <c r="H418" i="5" s="1"/>
  <c r="H419" i="5" s="1"/>
  <c r="H420" i="5" s="1"/>
  <c r="H421" i="5" s="1"/>
  <c r="H422" i="5" s="1"/>
  <c r="H424" i="4"/>
  <c r="H414" i="4"/>
  <c r="H415" i="4" s="1"/>
  <c r="H416" i="4" s="1"/>
  <c r="H417" i="4" s="1"/>
  <c r="H418" i="4" s="1"/>
  <c r="H419" i="4" s="1"/>
  <c r="H420" i="4" s="1"/>
  <c r="H421" i="4" s="1"/>
  <c r="H422" i="4" s="1"/>
  <c r="H246" i="4"/>
  <c r="H247" i="4" s="1"/>
  <c r="H248" i="4" s="1"/>
  <c r="H249" i="4" s="1"/>
  <c r="H250" i="4" s="1"/>
  <c r="H251" i="4" s="1"/>
  <c r="H252" i="4" s="1"/>
  <c r="H253" i="4" s="1"/>
  <c r="H254" i="4" s="1"/>
  <c r="H256" i="4"/>
  <c r="H172" i="4"/>
  <c r="H173" i="4" s="1"/>
  <c r="H174" i="4" s="1"/>
  <c r="H175" i="4" s="1"/>
  <c r="H176" i="4" s="1"/>
  <c r="H177" i="4" s="1"/>
  <c r="H178" i="4" s="1"/>
  <c r="H179" i="4" s="1"/>
  <c r="H180" i="4" s="1"/>
  <c r="H181" i="4" s="1"/>
  <c r="H162" i="4"/>
  <c r="H163" i="4" s="1"/>
  <c r="H164" i="4" s="1"/>
  <c r="H165" i="4" s="1"/>
  <c r="H166" i="4" s="1"/>
  <c r="H167" i="4" s="1"/>
  <c r="H168" i="4" s="1"/>
  <c r="H169" i="4" s="1"/>
  <c r="H170" i="4" s="1"/>
  <c r="H509" i="4"/>
  <c r="H510" i="4" s="1"/>
  <c r="H511" i="4" s="1"/>
  <c r="H512" i="4" s="1"/>
  <c r="H513" i="4" s="1"/>
  <c r="H514" i="4" s="1"/>
  <c r="H515" i="4" s="1"/>
  <c r="H516" i="4" s="1"/>
  <c r="H517" i="4" s="1"/>
  <c r="H519" i="4"/>
  <c r="H340" i="4"/>
  <c r="H330" i="4"/>
  <c r="H331" i="4" s="1"/>
  <c r="H332" i="4" s="1"/>
  <c r="H333" i="4" s="1"/>
  <c r="H334" i="4" s="1"/>
  <c r="H335" i="4" s="1"/>
  <c r="H336" i="4" s="1"/>
  <c r="H337" i="4" s="1"/>
  <c r="H338" i="4" s="1"/>
  <c r="H67" i="4"/>
  <c r="H68" i="4" s="1"/>
  <c r="H69" i="4" s="1"/>
  <c r="H70" i="4" s="1"/>
  <c r="H71" i="4" s="1"/>
  <c r="H72" i="4" s="1"/>
  <c r="H73" i="4" s="1"/>
  <c r="H74" i="4" s="1"/>
  <c r="H75" i="4" s="1"/>
  <c r="H77" i="4"/>
  <c r="H78" i="4" s="1"/>
  <c r="H79" i="4" s="1"/>
  <c r="H80" i="4" s="1"/>
  <c r="H81" i="4" s="1"/>
  <c r="H82" i="4" s="1"/>
  <c r="H83" i="4" s="1"/>
  <c r="H84" i="4" s="1"/>
  <c r="H85" i="4" s="1"/>
  <c r="H86" i="4" s="1"/>
  <c r="H498" i="2"/>
  <c r="H499" i="2" s="1"/>
  <c r="H500" i="2" s="1"/>
  <c r="H501" i="2" s="1"/>
  <c r="H502" i="2" s="1"/>
  <c r="H503" i="2" s="1"/>
  <c r="H504" i="2" s="1"/>
  <c r="H505" i="2" s="1"/>
  <c r="H506" i="2" s="1"/>
  <c r="H508" i="2"/>
  <c r="H403" i="2"/>
  <c r="H404" i="2" s="1"/>
  <c r="H405" i="2" s="1"/>
  <c r="H406" i="2" s="1"/>
  <c r="H407" i="2" s="1"/>
  <c r="H408" i="2" s="1"/>
  <c r="H409" i="2" s="1"/>
  <c r="H410" i="2" s="1"/>
  <c r="H411" i="2" s="1"/>
  <c r="H413" i="2"/>
  <c r="H329" i="2"/>
  <c r="H319" i="2"/>
  <c r="H320" i="2" s="1"/>
  <c r="H321" i="2" s="1"/>
  <c r="H322" i="2" s="1"/>
  <c r="H323" i="2" s="1"/>
  <c r="H324" i="2" s="1"/>
  <c r="H325" i="2" s="1"/>
  <c r="H326" i="2" s="1"/>
  <c r="H327" i="2" s="1"/>
  <c r="H151" i="2"/>
  <c r="H152" i="2" s="1"/>
  <c r="H153" i="2" s="1"/>
  <c r="H154" i="2" s="1"/>
  <c r="H155" i="2" s="1"/>
  <c r="H156" i="2" s="1"/>
  <c r="H157" i="2" s="1"/>
  <c r="H158" i="2" s="1"/>
  <c r="H159" i="2" s="1"/>
  <c r="H161" i="2"/>
  <c r="H235" i="2"/>
  <c r="H236" i="2" s="1"/>
  <c r="H237" i="2" s="1"/>
  <c r="H238" i="2" s="1"/>
  <c r="H239" i="2" s="1"/>
  <c r="H240" i="2" s="1"/>
  <c r="H241" i="2" s="1"/>
  <c r="H242" i="2" s="1"/>
  <c r="H243" i="2" s="1"/>
  <c r="H245" i="2"/>
  <c r="H56" i="2"/>
  <c r="H57" i="2" s="1"/>
  <c r="H58" i="2" s="1"/>
  <c r="H59" i="2" s="1"/>
  <c r="H60" i="2" s="1"/>
  <c r="H61" i="2" s="1"/>
  <c r="H62" i="2" s="1"/>
  <c r="H63" i="2" s="1"/>
  <c r="H64" i="2" s="1"/>
  <c r="H66" i="2"/>
  <c r="H424" i="6" l="1"/>
  <c r="H414" i="6"/>
  <c r="H415" i="6" s="1"/>
  <c r="H416" i="6" s="1"/>
  <c r="H417" i="6" s="1"/>
  <c r="H418" i="6" s="1"/>
  <c r="H419" i="6" s="1"/>
  <c r="H420" i="6" s="1"/>
  <c r="H421" i="6" s="1"/>
  <c r="H422" i="6" s="1"/>
  <c r="H256" i="6"/>
  <c r="H246" i="6"/>
  <c r="H247" i="6" s="1"/>
  <c r="H248" i="6" s="1"/>
  <c r="H249" i="6" s="1"/>
  <c r="H250" i="6" s="1"/>
  <c r="H251" i="6" s="1"/>
  <c r="H252" i="6" s="1"/>
  <c r="H253" i="6" s="1"/>
  <c r="H254" i="6" s="1"/>
  <c r="H340" i="6"/>
  <c r="H330" i="6"/>
  <c r="H331" i="6" s="1"/>
  <c r="H332" i="6" s="1"/>
  <c r="H333" i="6" s="1"/>
  <c r="H334" i="6" s="1"/>
  <c r="H335" i="6" s="1"/>
  <c r="H336" i="6" s="1"/>
  <c r="H337" i="6" s="1"/>
  <c r="H338" i="6" s="1"/>
  <c r="H509" i="6"/>
  <c r="H510" i="6" s="1"/>
  <c r="H511" i="6" s="1"/>
  <c r="H512" i="6" s="1"/>
  <c r="H513" i="6" s="1"/>
  <c r="H514" i="6" s="1"/>
  <c r="H515" i="6" s="1"/>
  <c r="H516" i="6" s="1"/>
  <c r="H517" i="6" s="1"/>
  <c r="H519" i="6"/>
  <c r="H162" i="6"/>
  <c r="H163" i="6" s="1"/>
  <c r="H164" i="6" s="1"/>
  <c r="H165" i="6" s="1"/>
  <c r="H166" i="6" s="1"/>
  <c r="H167" i="6" s="1"/>
  <c r="H168" i="6" s="1"/>
  <c r="H169" i="6" s="1"/>
  <c r="H170" i="6" s="1"/>
  <c r="H172" i="6"/>
  <c r="H173" i="6" s="1"/>
  <c r="H174" i="6" s="1"/>
  <c r="H175" i="6" s="1"/>
  <c r="H176" i="6" s="1"/>
  <c r="H177" i="6" s="1"/>
  <c r="H178" i="6" s="1"/>
  <c r="H179" i="6" s="1"/>
  <c r="H180" i="6" s="1"/>
  <c r="H181" i="6" s="1"/>
  <c r="H257" i="5"/>
  <c r="H258" i="5" s="1"/>
  <c r="H259" i="5" s="1"/>
  <c r="H260" i="5" s="1"/>
  <c r="H261" i="5" s="1"/>
  <c r="H262" i="5" s="1"/>
  <c r="H263" i="5" s="1"/>
  <c r="H264" i="5" s="1"/>
  <c r="H265" i="5" s="1"/>
  <c r="H267" i="5"/>
  <c r="H268" i="5" s="1"/>
  <c r="H269" i="5" s="1"/>
  <c r="H270" i="5" s="1"/>
  <c r="H271" i="5" s="1"/>
  <c r="H272" i="5" s="1"/>
  <c r="H273" i="5" s="1"/>
  <c r="H274" i="5" s="1"/>
  <c r="H275" i="5" s="1"/>
  <c r="H276" i="5" s="1"/>
  <c r="H435" i="5"/>
  <c r="H425" i="5"/>
  <c r="H426" i="5" s="1"/>
  <c r="H427" i="5" s="1"/>
  <c r="H428" i="5" s="1"/>
  <c r="H429" i="5" s="1"/>
  <c r="H430" i="5" s="1"/>
  <c r="H431" i="5" s="1"/>
  <c r="H432" i="5" s="1"/>
  <c r="H433" i="5" s="1"/>
  <c r="H530" i="5"/>
  <c r="H520" i="5"/>
  <c r="H521" i="5" s="1"/>
  <c r="H522" i="5" s="1"/>
  <c r="H523" i="5" s="1"/>
  <c r="H524" i="5" s="1"/>
  <c r="H525" i="5" s="1"/>
  <c r="H526" i="5" s="1"/>
  <c r="H527" i="5" s="1"/>
  <c r="H528" i="5" s="1"/>
  <c r="H351" i="5"/>
  <c r="H341" i="5"/>
  <c r="H342" i="5" s="1"/>
  <c r="H343" i="5" s="1"/>
  <c r="H344" i="5" s="1"/>
  <c r="H345" i="5" s="1"/>
  <c r="H346" i="5" s="1"/>
  <c r="H347" i="5" s="1"/>
  <c r="H348" i="5" s="1"/>
  <c r="H349" i="5" s="1"/>
  <c r="H530" i="4"/>
  <c r="H520" i="4"/>
  <c r="H521" i="4" s="1"/>
  <c r="H522" i="4" s="1"/>
  <c r="H523" i="4" s="1"/>
  <c r="H524" i="4" s="1"/>
  <c r="H525" i="4" s="1"/>
  <c r="H526" i="4" s="1"/>
  <c r="H527" i="4" s="1"/>
  <c r="H528" i="4" s="1"/>
  <c r="H257" i="4"/>
  <c r="H258" i="4" s="1"/>
  <c r="H259" i="4" s="1"/>
  <c r="H260" i="4" s="1"/>
  <c r="H261" i="4" s="1"/>
  <c r="H262" i="4" s="1"/>
  <c r="H263" i="4" s="1"/>
  <c r="H264" i="4" s="1"/>
  <c r="H265" i="4" s="1"/>
  <c r="H267" i="4"/>
  <c r="H268" i="4" s="1"/>
  <c r="H269" i="4" s="1"/>
  <c r="H270" i="4" s="1"/>
  <c r="H271" i="4" s="1"/>
  <c r="H272" i="4" s="1"/>
  <c r="H273" i="4" s="1"/>
  <c r="H274" i="4" s="1"/>
  <c r="H275" i="4" s="1"/>
  <c r="H276" i="4" s="1"/>
  <c r="H351" i="4"/>
  <c r="H341" i="4"/>
  <c r="H342" i="4" s="1"/>
  <c r="H343" i="4" s="1"/>
  <c r="H344" i="4" s="1"/>
  <c r="H345" i="4" s="1"/>
  <c r="H346" i="4" s="1"/>
  <c r="H347" i="4" s="1"/>
  <c r="H348" i="4" s="1"/>
  <c r="H349" i="4" s="1"/>
  <c r="H435" i="4"/>
  <c r="H425" i="4"/>
  <c r="H426" i="4" s="1"/>
  <c r="H427" i="4" s="1"/>
  <c r="H428" i="4" s="1"/>
  <c r="H429" i="4" s="1"/>
  <c r="H430" i="4" s="1"/>
  <c r="H431" i="4" s="1"/>
  <c r="H432" i="4" s="1"/>
  <c r="H433" i="4" s="1"/>
  <c r="H162" i="2"/>
  <c r="H163" i="2" s="1"/>
  <c r="H164" i="2" s="1"/>
  <c r="H165" i="2" s="1"/>
  <c r="H166" i="2" s="1"/>
  <c r="H167" i="2" s="1"/>
  <c r="H168" i="2" s="1"/>
  <c r="H169" i="2" s="1"/>
  <c r="H170" i="2" s="1"/>
  <c r="H172" i="2"/>
  <c r="H173" i="2" s="1"/>
  <c r="H174" i="2" s="1"/>
  <c r="H175" i="2" s="1"/>
  <c r="H176" i="2" s="1"/>
  <c r="H177" i="2" s="1"/>
  <c r="H178" i="2" s="1"/>
  <c r="H179" i="2" s="1"/>
  <c r="H180" i="2" s="1"/>
  <c r="H181" i="2" s="1"/>
  <c r="H330" i="2"/>
  <c r="H331" i="2" s="1"/>
  <c r="H332" i="2" s="1"/>
  <c r="H333" i="2" s="1"/>
  <c r="H334" i="2" s="1"/>
  <c r="H335" i="2" s="1"/>
  <c r="H336" i="2" s="1"/>
  <c r="H337" i="2" s="1"/>
  <c r="H338" i="2" s="1"/>
  <c r="H340" i="2"/>
  <c r="H246" i="2"/>
  <c r="H247" i="2" s="1"/>
  <c r="H248" i="2" s="1"/>
  <c r="H249" i="2" s="1"/>
  <c r="H250" i="2" s="1"/>
  <c r="H251" i="2" s="1"/>
  <c r="H252" i="2" s="1"/>
  <c r="H253" i="2" s="1"/>
  <c r="H254" i="2" s="1"/>
  <c r="H256" i="2"/>
  <c r="H509" i="2"/>
  <c r="H510" i="2" s="1"/>
  <c r="H511" i="2" s="1"/>
  <c r="H512" i="2" s="1"/>
  <c r="H513" i="2" s="1"/>
  <c r="H514" i="2" s="1"/>
  <c r="H515" i="2" s="1"/>
  <c r="H516" i="2" s="1"/>
  <c r="H517" i="2" s="1"/>
  <c r="H519" i="2"/>
  <c r="H414" i="2"/>
  <c r="H415" i="2" s="1"/>
  <c r="H416" i="2" s="1"/>
  <c r="H417" i="2" s="1"/>
  <c r="H418" i="2" s="1"/>
  <c r="H419" i="2" s="1"/>
  <c r="H420" i="2" s="1"/>
  <c r="H421" i="2" s="1"/>
  <c r="H422" i="2" s="1"/>
  <c r="H424" i="2"/>
  <c r="H77" i="2"/>
  <c r="H78" i="2" s="1"/>
  <c r="H79" i="2" s="1"/>
  <c r="H80" i="2" s="1"/>
  <c r="H81" i="2" s="1"/>
  <c r="H82" i="2" s="1"/>
  <c r="H83" i="2" s="1"/>
  <c r="H84" i="2" s="1"/>
  <c r="H85" i="2" s="1"/>
  <c r="H86" i="2" s="1"/>
  <c r="H67" i="2"/>
  <c r="H68" i="2" s="1"/>
  <c r="H69" i="2" s="1"/>
  <c r="H70" i="2" s="1"/>
  <c r="H71" i="2" s="1"/>
  <c r="H72" i="2" s="1"/>
  <c r="H73" i="2" s="1"/>
  <c r="H74" i="2" s="1"/>
  <c r="H75" i="2" s="1"/>
  <c r="H530" i="6" l="1"/>
  <c r="H520" i="6"/>
  <c r="H521" i="6" s="1"/>
  <c r="H522" i="6" s="1"/>
  <c r="H523" i="6" s="1"/>
  <c r="H524" i="6" s="1"/>
  <c r="H525" i="6" s="1"/>
  <c r="H526" i="6" s="1"/>
  <c r="H527" i="6" s="1"/>
  <c r="H528" i="6" s="1"/>
  <c r="H351" i="6"/>
  <c r="H341" i="6"/>
  <c r="H342" i="6" s="1"/>
  <c r="H343" i="6" s="1"/>
  <c r="H344" i="6" s="1"/>
  <c r="H345" i="6" s="1"/>
  <c r="H346" i="6" s="1"/>
  <c r="H347" i="6" s="1"/>
  <c r="H348" i="6" s="1"/>
  <c r="H349" i="6" s="1"/>
  <c r="H257" i="6"/>
  <c r="H258" i="6" s="1"/>
  <c r="H259" i="6" s="1"/>
  <c r="H260" i="6" s="1"/>
  <c r="H261" i="6" s="1"/>
  <c r="H262" i="6" s="1"/>
  <c r="H263" i="6" s="1"/>
  <c r="H264" i="6" s="1"/>
  <c r="H265" i="6" s="1"/>
  <c r="H267" i="6"/>
  <c r="H268" i="6" s="1"/>
  <c r="H269" i="6" s="1"/>
  <c r="H270" i="6" s="1"/>
  <c r="H271" i="6" s="1"/>
  <c r="H272" i="6" s="1"/>
  <c r="H273" i="6" s="1"/>
  <c r="H274" i="6" s="1"/>
  <c r="H275" i="6" s="1"/>
  <c r="H276" i="6" s="1"/>
  <c r="H435" i="6"/>
  <c r="H425" i="6"/>
  <c r="H426" i="6" s="1"/>
  <c r="H427" i="6" s="1"/>
  <c r="H428" i="6" s="1"/>
  <c r="H429" i="6" s="1"/>
  <c r="H430" i="6" s="1"/>
  <c r="H431" i="6" s="1"/>
  <c r="H432" i="6" s="1"/>
  <c r="H433" i="6" s="1"/>
  <c r="H531" i="5"/>
  <c r="H532" i="5" s="1"/>
  <c r="H533" i="5" s="1"/>
  <c r="H534" i="5" s="1"/>
  <c r="H535" i="5" s="1"/>
  <c r="H536" i="5" s="1"/>
  <c r="H537" i="5" s="1"/>
  <c r="H538" i="5" s="1"/>
  <c r="H539" i="5" s="1"/>
  <c r="H541" i="5"/>
  <c r="H446" i="5"/>
  <c r="H436" i="5"/>
  <c r="H437" i="5" s="1"/>
  <c r="H438" i="5" s="1"/>
  <c r="H439" i="5" s="1"/>
  <c r="H440" i="5" s="1"/>
  <c r="H441" i="5" s="1"/>
  <c r="H442" i="5" s="1"/>
  <c r="H443" i="5" s="1"/>
  <c r="H444" i="5" s="1"/>
  <c r="H362" i="5"/>
  <c r="H363" i="5" s="1"/>
  <c r="H364" i="5" s="1"/>
  <c r="H365" i="5" s="1"/>
  <c r="H366" i="5" s="1"/>
  <c r="H367" i="5" s="1"/>
  <c r="H368" i="5" s="1"/>
  <c r="H369" i="5" s="1"/>
  <c r="H370" i="5" s="1"/>
  <c r="H371" i="5" s="1"/>
  <c r="H352" i="5"/>
  <c r="H353" i="5" s="1"/>
  <c r="H354" i="5" s="1"/>
  <c r="H355" i="5" s="1"/>
  <c r="H356" i="5" s="1"/>
  <c r="H357" i="5" s="1"/>
  <c r="H358" i="5" s="1"/>
  <c r="H359" i="5" s="1"/>
  <c r="H360" i="5" s="1"/>
  <c r="H531" i="4"/>
  <c r="H532" i="4" s="1"/>
  <c r="H533" i="4" s="1"/>
  <c r="H534" i="4" s="1"/>
  <c r="H535" i="4" s="1"/>
  <c r="H536" i="4" s="1"/>
  <c r="H537" i="4" s="1"/>
  <c r="H538" i="4" s="1"/>
  <c r="H539" i="4" s="1"/>
  <c r="H541" i="4"/>
  <c r="H446" i="4"/>
  <c r="H436" i="4"/>
  <c r="H437" i="4" s="1"/>
  <c r="H438" i="4" s="1"/>
  <c r="H439" i="4" s="1"/>
  <c r="H440" i="4" s="1"/>
  <c r="H441" i="4" s="1"/>
  <c r="H442" i="4" s="1"/>
  <c r="H443" i="4" s="1"/>
  <c r="H444" i="4" s="1"/>
  <c r="H362" i="4"/>
  <c r="H363" i="4" s="1"/>
  <c r="H364" i="4" s="1"/>
  <c r="H365" i="4" s="1"/>
  <c r="H366" i="4" s="1"/>
  <c r="H367" i="4" s="1"/>
  <c r="H368" i="4" s="1"/>
  <c r="H369" i="4" s="1"/>
  <c r="H370" i="4" s="1"/>
  <c r="H371" i="4" s="1"/>
  <c r="H352" i="4"/>
  <c r="H353" i="4" s="1"/>
  <c r="H354" i="4" s="1"/>
  <c r="H355" i="4" s="1"/>
  <c r="H356" i="4" s="1"/>
  <c r="H357" i="4" s="1"/>
  <c r="H358" i="4" s="1"/>
  <c r="H359" i="4" s="1"/>
  <c r="H360" i="4" s="1"/>
  <c r="H520" i="2"/>
  <c r="H521" i="2" s="1"/>
  <c r="H522" i="2" s="1"/>
  <c r="H523" i="2" s="1"/>
  <c r="H524" i="2" s="1"/>
  <c r="H525" i="2" s="1"/>
  <c r="H526" i="2" s="1"/>
  <c r="H527" i="2" s="1"/>
  <c r="H528" i="2" s="1"/>
  <c r="H530" i="2"/>
  <c r="H257" i="2"/>
  <c r="H258" i="2" s="1"/>
  <c r="H259" i="2" s="1"/>
  <c r="H260" i="2" s="1"/>
  <c r="H261" i="2" s="1"/>
  <c r="H262" i="2" s="1"/>
  <c r="H263" i="2" s="1"/>
  <c r="H264" i="2" s="1"/>
  <c r="H265" i="2" s="1"/>
  <c r="H267" i="2"/>
  <c r="H268" i="2" s="1"/>
  <c r="H269" i="2" s="1"/>
  <c r="H270" i="2" s="1"/>
  <c r="H271" i="2" s="1"/>
  <c r="H272" i="2" s="1"/>
  <c r="H273" i="2" s="1"/>
  <c r="H274" i="2" s="1"/>
  <c r="H275" i="2" s="1"/>
  <c r="H276" i="2" s="1"/>
  <c r="H351" i="2"/>
  <c r="H341" i="2"/>
  <c r="H342" i="2" s="1"/>
  <c r="H343" i="2" s="1"/>
  <c r="H344" i="2" s="1"/>
  <c r="H345" i="2" s="1"/>
  <c r="H346" i="2" s="1"/>
  <c r="H347" i="2" s="1"/>
  <c r="H348" i="2" s="1"/>
  <c r="H349" i="2" s="1"/>
  <c r="H425" i="2"/>
  <c r="H426" i="2" s="1"/>
  <c r="H427" i="2" s="1"/>
  <c r="H428" i="2" s="1"/>
  <c r="H429" i="2" s="1"/>
  <c r="H430" i="2" s="1"/>
  <c r="H431" i="2" s="1"/>
  <c r="H432" i="2" s="1"/>
  <c r="H433" i="2" s="1"/>
  <c r="H435" i="2"/>
  <c r="H446" i="6" l="1"/>
  <c r="H436" i="6"/>
  <c r="H437" i="6" s="1"/>
  <c r="H438" i="6" s="1"/>
  <c r="H439" i="6" s="1"/>
  <c r="H440" i="6" s="1"/>
  <c r="H441" i="6" s="1"/>
  <c r="H442" i="6" s="1"/>
  <c r="H443" i="6" s="1"/>
  <c r="H444" i="6" s="1"/>
  <c r="H362" i="6"/>
  <c r="H363" i="6" s="1"/>
  <c r="H364" i="6" s="1"/>
  <c r="H365" i="6" s="1"/>
  <c r="H366" i="6" s="1"/>
  <c r="H367" i="6" s="1"/>
  <c r="H368" i="6" s="1"/>
  <c r="H369" i="6" s="1"/>
  <c r="H370" i="6" s="1"/>
  <c r="H371" i="6" s="1"/>
  <c r="H352" i="6"/>
  <c r="H353" i="6" s="1"/>
  <c r="H354" i="6" s="1"/>
  <c r="H355" i="6" s="1"/>
  <c r="H356" i="6" s="1"/>
  <c r="H357" i="6" s="1"/>
  <c r="H358" i="6" s="1"/>
  <c r="H359" i="6" s="1"/>
  <c r="H360" i="6" s="1"/>
  <c r="H531" i="6"/>
  <c r="H532" i="6" s="1"/>
  <c r="H533" i="6" s="1"/>
  <c r="H534" i="6" s="1"/>
  <c r="H535" i="6" s="1"/>
  <c r="H536" i="6" s="1"/>
  <c r="H537" i="6" s="1"/>
  <c r="H538" i="6" s="1"/>
  <c r="H539" i="6" s="1"/>
  <c r="H541" i="6"/>
  <c r="H457" i="5"/>
  <c r="H458" i="5" s="1"/>
  <c r="H459" i="5" s="1"/>
  <c r="H460" i="5" s="1"/>
  <c r="H461" i="5" s="1"/>
  <c r="H462" i="5" s="1"/>
  <c r="H463" i="5" s="1"/>
  <c r="H464" i="5" s="1"/>
  <c r="H465" i="5" s="1"/>
  <c r="H466" i="5" s="1"/>
  <c r="H447" i="5"/>
  <c r="H448" i="5" s="1"/>
  <c r="H449" i="5" s="1"/>
  <c r="H450" i="5" s="1"/>
  <c r="H451" i="5" s="1"/>
  <c r="H452" i="5" s="1"/>
  <c r="H453" i="5" s="1"/>
  <c r="H454" i="5" s="1"/>
  <c r="H455" i="5" s="1"/>
  <c r="H552" i="5"/>
  <c r="H553" i="5" s="1"/>
  <c r="H554" i="5" s="1"/>
  <c r="H555" i="5" s="1"/>
  <c r="H556" i="5" s="1"/>
  <c r="H557" i="5" s="1"/>
  <c r="H558" i="5" s="1"/>
  <c r="H559" i="5" s="1"/>
  <c r="H560" i="5" s="1"/>
  <c r="H561" i="5" s="1"/>
  <c r="H542" i="5"/>
  <c r="H543" i="5" s="1"/>
  <c r="H544" i="5" s="1"/>
  <c r="H545" i="5" s="1"/>
  <c r="H546" i="5" s="1"/>
  <c r="H547" i="5" s="1"/>
  <c r="H548" i="5" s="1"/>
  <c r="H549" i="5" s="1"/>
  <c r="H550" i="5" s="1"/>
  <c r="H457" i="4"/>
  <c r="H458" i="4" s="1"/>
  <c r="H459" i="4" s="1"/>
  <c r="H460" i="4" s="1"/>
  <c r="H461" i="4" s="1"/>
  <c r="H462" i="4" s="1"/>
  <c r="H463" i="4" s="1"/>
  <c r="H464" i="4" s="1"/>
  <c r="H465" i="4" s="1"/>
  <c r="H466" i="4" s="1"/>
  <c r="H447" i="4"/>
  <c r="H448" i="4" s="1"/>
  <c r="H449" i="4" s="1"/>
  <c r="H450" i="4" s="1"/>
  <c r="H451" i="4" s="1"/>
  <c r="H452" i="4" s="1"/>
  <c r="H453" i="4" s="1"/>
  <c r="H454" i="4" s="1"/>
  <c r="H455" i="4" s="1"/>
  <c r="H552" i="4"/>
  <c r="H553" i="4" s="1"/>
  <c r="H554" i="4" s="1"/>
  <c r="H555" i="4" s="1"/>
  <c r="H556" i="4" s="1"/>
  <c r="H557" i="4" s="1"/>
  <c r="H558" i="4" s="1"/>
  <c r="H559" i="4" s="1"/>
  <c r="H560" i="4" s="1"/>
  <c r="H561" i="4" s="1"/>
  <c r="H542" i="4"/>
  <c r="H543" i="4" s="1"/>
  <c r="H544" i="4" s="1"/>
  <c r="H545" i="4" s="1"/>
  <c r="H546" i="4" s="1"/>
  <c r="H547" i="4" s="1"/>
  <c r="H548" i="4" s="1"/>
  <c r="H549" i="4" s="1"/>
  <c r="H550" i="4" s="1"/>
  <c r="H446" i="2"/>
  <c r="H436" i="2"/>
  <c r="H437" i="2" s="1"/>
  <c r="H438" i="2" s="1"/>
  <c r="H439" i="2" s="1"/>
  <c r="H440" i="2" s="1"/>
  <c r="H441" i="2" s="1"/>
  <c r="H442" i="2" s="1"/>
  <c r="H443" i="2" s="1"/>
  <c r="H444" i="2" s="1"/>
  <c r="H362" i="2"/>
  <c r="H363" i="2" s="1"/>
  <c r="H364" i="2" s="1"/>
  <c r="H365" i="2" s="1"/>
  <c r="H366" i="2" s="1"/>
  <c r="H367" i="2" s="1"/>
  <c r="H368" i="2" s="1"/>
  <c r="H369" i="2" s="1"/>
  <c r="H370" i="2" s="1"/>
  <c r="H371" i="2" s="1"/>
  <c r="H352" i="2"/>
  <c r="H353" i="2" s="1"/>
  <c r="H354" i="2" s="1"/>
  <c r="H355" i="2" s="1"/>
  <c r="H356" i="2" s="1"/>
  <c r="H357" i="2" s="1"/>
  <c r="H358" i="2" s="1"/>
  <c r="H359" i="2" s="1"/>
  <c r="H360" i="2" s="1"/>
  <c r="H531" i="2"/>
  <c r="H532" i="2" s="1"/>
  <c r="H533" i="2" s="1"/>
  <c r="H534" i="2" s="1"/>
  <c r="H535" i="2" s="1"/>
  <c r="H536" i="2" s="1"/>
  <c r="H537" i="2" s="1"/>
  <c r="H538" i="2" s="1"/>
  <c r="H539" i="2" s="1"/>
  <c r="H541" i="2"/>
  <c r="H552" i="6" l="1"/>
  <c r="H553" i="6" s="1"/>
  <c r="H554" i="6" s="1"/>
  <c r="H555" i="6" s="1"/>
  <c r="H556" i="6" s="1"/>
  <c r="H557" i="6" s="1"/>
  <c r="H558" i="6" s="1"/>
  <c r="H559" i="6" s="1"/>
  <c r="H560" i="6" s="1"/>
  <c r="H561" i="6" s="1"/>
  <c r="H542" i="6"/>
  <c r="H543" i="6" s="1"/>
  <c r="H544" i="6" s="1"/>
  <c r="H545" i="6" s="1"/>
  <c r="H546" i="6" s="1"/>
  <c r="H547" i="6" s="1"/>
  <c r="H548" i="6" s="1"/>
  <c r="H549" i="6" s="1"/>
  <c r="H550" i="6" s="1"/>
  <c r="H457" i="6"/>
  <c r="H458" i="6" s="1"/>
  <c r="H459" i="6" s="1"/>
  <c r="H460" i="6" s="1"/>
  <c r="H461" i="6" s="1"/>
  <c r="H462" i="6" s="1"/>
  <c r="H463" i="6" s="1"/>
  <c r="H464" i="6" s="1"/>
  <c r="H465" i="6" s="1"/>
  <c r="H466" i="6" s="1"/>
  <c r="H447" i="6"/>
  <c r="H448" i="6" s="1"/>
  <c r="H449" i="6" s="1"/>
  <c r="H450" i="6" s="1"/>
  <c r="H451" i="6" s="1"/>
  <c r="H452" i="6" s="1"/>
  <c r="H453" i="6" s="1"/>
  <c r="H454" i="6" s="1"/>
  <c r="H455" i="6" s="1"/>
  <c r="H552" i="2"/>
  <c r="H553" i="2" s="1"/>
  <c r="H554" i="2" s="1"/>
  <c r="H555" i="2" s="1"/>
  <c r="H556" i="2" s="1"/>
  <c r="H557" i="2" s="1"/>
  <c r="H558" i="2" s="1"/>
  <c r="H559" i="2" s="1"/>
  <c r="H560" i="2" s="1"/>
  <c r="H561" i="2" s="1"/>
  <c r="H542" i="2"/>
  <c r="H543" i="2" s="1"/>
  <c r="H544" i="2" s="1"/>
  <c r="H545" i="2" s="1"/>
  <c r="H546" i="2" s="1"/>
  <c r="H547" i="2" s="1"/>
  <c r="H548" i="2" s="1"/>
  <c r="H549" i="2" s="1"/>
  <c r="H550" i="2" s="1"/>
  <c r="H447" i="2"/>
  <c r="H448" i="2" s="1"/>
  <c r="H449" i="2" s="1"/>
  <c r="H450" i="2" s="1"/>
  <c r="H451" i="2" s="1"/>
  <c r="H452" i="2" s="1"/>
  <c r="H453" i="2" s="1"/>
  <c r="H454" i="2" s="1"/>
  <c r="H455" i="2" s="1"/>
  <c r="H457" i="2"/>
  <c r="H458" i="2" s="1"/>
  <c r="H459" i="2" s="1"/>
  <c r="H460" i="2" s="1"/>
  <c r="H461" i="2" s="1"/>
  <c r="H462" i="2" s="1"/>
  <c r="H463" i="2" s="1"/>
  <c r="H464" i="2" s="1"/>
  <c r="H465" i="2" s="1"/>
  <c r="H46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éric EICLAURE</author>
  </authors>
  <commentList>
    <comment ref="C1" authorId="0" shapeId="0" xr:uid="{64AEB8ED-2C12-430C-9797-AB441C281C23}">
      <text>
        <r>
          <rPr>
            <b/>
            <i/>
            <sz val="11"/>
            <color indexed="81"/>
            <rFont val="Tahoma"/>
            <family val="2"/>
          </rPr>
          <t xml:space="preserve">Entrer la date au format jj/mm/aa
</t>
        </r>
      </text>
    </comment>
  </commentList>
</comments>
</file>

<file path=xl/sharedStrings.xml><?xml version="1.0" encoding="utf-8"?>
<sst xmlns="http://schemas.openxmlformats.org/spreadsheetml/2006/main" count="2845" uniqueCount="61">
  <si>
    <t>Mois</t>
  </si>
  <si>
    <t>MATIN</t>
  </si>
  <si>
    <t>APRES-MIDI</t>
  </si>
  <si>
    <t>Arrivée</t>
  </si>
  <si>
    <t>Départ</t>
  </si>
  <si>
    <t xml:space="preserve">Semaine du </t>
  </si>
  <si>
    <t>Jours</t>
  </si>
  <si>
    <t>Noms</t>
  </si>
  <si>
    <t>Prénoms</t>
  </si>
  <si>
    <t>Etats</t>
  </si>
  <si>
    <t>N° Sem</t>
  </si>
  <si>
    <t>Etat</t>
  </si>
  <si>
    <t>Situation</t>
  </si>
  <si>
    <t xml:space="preserve">au </t>
  </si>
  <si>
    <t>Récup.</t>
  </si>
  <si>
    <t>Type de Contrat</t>
  </si>
  <si>
    <t>Statuts</t>
  </si>
  <si>
    <t>CDI temps complet</t>
  </si>
  <si>
    <t>Apprentie</t>
  </si>
  <si>
    <t>Apprentissage</t>
  </si>
  <si>
    <t>Responsable de magasin</t>
  </si>
  <si>
    <t>Heures par Sem.</t>
  </si>
  <si>
    <t>Dates Entrée</t>
  </si>
  <si>
    <t>Dates Sortie</t>
  </si>
  <si>
    <t>aujourd'hui</t>
  </si>
  <si>
    <t>Ancienneté</t>
  </si>
  <si>
    <t>Mois par an</t>
  </si>
  <si>
    <t>CP par mois</t>
  </si>
  <si>
    <t xml:space="preserve"> CP par an</t>
  </si>
  <si>
    <t>Sem. par an</t>
  </si>
  <si>
    <t>Heures par mois</t>
  </si>
  <si>
    <t>Commentaires</t>
  </si>
  <si>
    <t>Passe à 24h00 mi temps thérapeutique</t>
  </si>
  <si>
    <t>Situations</t>
  </si>
  <si>
    <t>Ouverture</t>
  </si>
  <si>
    <t>Matin</t>
  </si>
  <si>
    <t>Après-midi</t>
  </si>
  <si>
    <t>Journée</t>
  </si>
  <si>
    <t>Fermeture</t>
  </si>
  <si>
    <t>Repos Hebdo</t>
  </si>
  <si>
    <t>Week-End</t>
  </si>
  <si>
    <t>Heures sup.</t>
  </si>
  <si>
    <t>Congés Payés</t>
  </si>
  <si>
    <t>Arrêt travail</t>
  </si>
  <si>
    <t>Absence injustifiée</t>
  </si>
  <si>
    <t>Absence justifiée</t>
  </si>
  <si>
    <t>Mi temps thérapeutique</t>
  </si>
  <si>
    <t>Heures travaillées</t>
  </si>
  <si>
    <t>Dont Heures sup.</t>
  </si>
  <si>
    <t>Heures récupérées</t>
  </si>
  <si>
    <t>Heures plannifiées</t>
  </si>
  <si>
    <t>Repos Hebdomadaire</t>
  </si>
  <si>
    <t>Légende</t>
  </si>
  <si>
    <t xml:space="preserve"> </t>
  </si>
  <si>
    <t>Vendeuse 1</t>
  </si>
  <si>
    <t>Vendeuse 2</t>
  </si>
  <si>
    <t>Vendeuse 3</t>
  </si>
  <si>
    <t>Vendeuse 4</t>
  </si>
  <si>
    <t>Vendeuse 5</t>
  </si>
  <si>
    <t xml:space="preserve"> Confirmé</t>
  </si>
  <si>
    <t>Vendeuse(eur)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</si>
</sst>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h:mm;@"/>
    <numFmt numFmtId="165" formatCode="dddd\ d\ mmmm\ yyyy"/>
    <numFmt numFmtId="166" formatCode="ddd\.\ d\ mmm\.\ yy"/>
    <numFmt numFmtId="167" formatCode="[hh]:mm"/>
    <numFmt numFmtId="168" formatCode="0.0&quot; jrs&quot;"/>
    <numFmt numFmtId="169" formatCode="0&quot; jrs&quot;"/>
    <numFmt numFmtId="170" formatCode="mmmm"/>
  </numFmts>
  <fonts count="32" x14ac:knownFonts="1">
    <font>
      <sz val="10"/>
      <color theme="1"/>
      <name val="Calibri"/>
      <family val="2"/>
    </font>
    <font>
      <sz val="10"/>
      <color rgb="FFFF0000"/>
      <name val="Calibri"/>
      <family val="2"/>
    </font>
    <font>
      <b/>
      <sz val="10"/>
      <color theme="1"/>
      <name val="Calibri"/>
      <family val="2"/>
    </font>
    <font>
      <i/>
      <sz val="10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indexed="81"/>
      <name val="Tahoma"/>
      <family val="2"/>
    </font>
    <font>
      <sz val="10"/>
      <name val="Arial"/>
      <family val="2"/>
    </font>
    <font>
      <sz val="8"/>
      <name val="Arial"/>
      <family val="2"/>
    </font>
    <font>
      <sz val="12"/>
      <color theme="1"/>
      <name val="Calibri"/>
      <family val="2"/>
      <scheme val="minor"/>
    </font>
    <font>
      <i/>
      <sz val="10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i/>
      <sz val="9"/>
      <color theme="0"/>
      <name val="Arial"/>
      <family val="2"/>
    </font>
    <font>
      <sz val="9"/>
      <color rgb="FFFF0000"/>
      <name val="Arial"/>
      <family val="2"/>
    </font>
    <font>
      <sz val="9"/>
      <color rgb="FF00B050"/>
      <name val="Arial"/>
      <family val="2"/>
    </font>
    <font>
      <i/>
      <sz val="10"/>
      <color theme="1"/>
      <name val="Arial"/>
      <family val="2"/>
    </font>
    <font>
      <sz val="12"/>
      <color theme="1"/>
      <name val="Trebuchet MS"/>
      <family val="2"/>
    </font>
    <font>
      <i/>
      <sz val="10"/>
      <name val="Calibri Light"/>
      <family val="2"/>
      <scheme val="major"/>
    </font>
    <font>
      <b/>
      <i/>
      <sz val="11"/>
      <color theme="0"/>
      <name val="Calibri"/>
      <family val="2"/>
      <scheme val="minor"/>
    </font>
    <font>
      <i/>
      <sz val="10"/>
      <color theme="0" tint="-0.499984740745262"/>
      <name val="Calibri Light"/>
      <family val="2"/>
      <scheme val="major"/>
    </font>
    <font>
      <i/>
      <u/>
      <sz val="10"/>
      <color theme="1"/>
      <name val="Calibri"/>
      <family val="2"/>
      <scheme val="minor"/>
    </font>
    <font>
      <sz val="10"/>
      <name val="Calibri Light"/>
      <family val="2"/>
      <scheme val="major"/>
    </font>
    <font>
      <i/>
      <sz val="9"/>
      <color rgb="FFFF0000"/>
      <name val="Arial"/>
      <family val="2"/>
    </font>
    <font>
      <i/>
      <sz val="8"/>
      <color rgb="FFFF0000"/>
      <name val="Arial"/>
      <family val="2"/>
    </font>
    <font>
      <i/>
      <sz val="9"/>
      <color rgb="FF00B050"/>
      <name val="Arial"/>
      <family val="2"/>
    </font>
    <font>
      <sz val="8"/>
      <color theme="0"/>
      <name val="Arial"/>
      <family val="2"/>
    </font>
    <font>
      <b/>
      <i/>
      <sz val="9"/>
      <name val="Arial"/>
      <family val="2"/>
    </font>
    <font>
      <b/>
      <i/>
      <sz val="9"/>
      <color theme="1"/>
      <name val="Arial"/>
      <family val="2"/>
    </font>
    <font>
      <sz val="10"/>
      <name val="Calibri"/>
      <family val="2"/>
    </font>
    <font>
      <i/>
      <sz val="8"/>
      <color theme="0" tint="-4.9989318521683403E-2"/>
      <name val="Arial"/>
      <family val="2"/>
    </font>
    <font>
      <sz val="8"/>
      <color theme="0" tint="-4.9989318521683403E-2"/>
      <name val="Arial"/>
      <family val="2"/>
    </font>
    <font>
      <b/>
      <i/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CC9900"/>
        <bgColor indexed="64"/>
      </patternFill>
    </fill>
  </fills>
  <borders count="98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medium">
        <color rgb="FFFF0000"/>
      </bottom>
      <diagonal/>
    </border>
    <border>
      <left style="hair">
        <color auto="1"/>
      </left>
      <right style="thin">
        <color auto="1"/>
      </right>
      <top/>
      <bottom style="medium">
        <color rgb="FFFF0000"/>
      </bottom>
      <diagonal/>
    </border>
    <border>
      <left style="thin">
        <color auto="1"/>
      </left>
      <right style="hair">
        <color auto="1"/>
      </right>
      <top/>
      <bottom style="medium">
        <color rgb="FFFF0000"/>
      </bottom>
      <diagonal/>
    </border>
    <border>
      <left style="hair">
        <color auto="1"/>
      </left>
      <right/>
      <top/>
      <bottom style="medium">
        <color rgb="FFFF0000"/>
      </bottom>
      <diagonal/>
    </border>
    <border>
      <left style="medium">
        <color rgb="FFFF0000"/>
      </left>
      <right style="hair">
        <color auto="1"/>
      </right>
      <top style="medium">
        <color rgb="FFFF0000"/>
      </top>
      <bottom style="hair">
        <color theme="0" tint="-0.24994659260841701"/>
      </bottom>
      <diagonal/>
    </border>
    <border>
      <left style="hair">
        <color auto="1"/>
      </left>
      <right style="thin">
        <color auto="1"/>
      </right>
      <top style="medium">
        <color rgb="FFFF0000"/>
      </top>
      <bottom style="hair">
        <color theme="0" tint="-0.24994659260841701"/>
      </bottom>
      <diagonal/>
    </border>
    <border>
      <left style="thin">
        <color auto="1"/>
      </left>
      <right style="hair">
        <color auto="1"/>
      </right>
      <top style="medium">
        <color rgb="FFFF0000"/>
      </top>
      <bottom style="hair">
        <color theme="0" tint="-0.24994659260841701"/>
      </bottom>
      <diagonal/>
    </border>
    <border>
      <left style="hair">
        <color auto="1"/>
      </left>
      <right style="medium">
        <color rgb="FFFF0000"/>
      </right>
      <top style="medium">
        <color rgb="FFFF0000"/>
      </top>
      <bottom style="hair">
        <color theme="0" tint="-0.24994659260841701"/>
      </bottom>
      <diagonal/>
    </border>
    <border>
      <left style="medium">
        <color rgb="FFFF0000"/>
      </left>
      <right style="hair">
        <color auto="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auto="1"/>
      </left>
      <right style="thin">
        <color auto="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auto="1"/>
      </left>
      <right style="hair">
        <color auto="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auto="1"/>
      </left>
      <right style="medium">
        <color rgb="FFFF0000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rgb="FFFF0000"/>
      </left>
      <right style="hair">
        <color auto="1"/>
      </right>
      <top style="hair">
        <color theme="0" tint="-0.24994659260841701"/>
      </top>
      <bottom style="medium">
        <color rgb="FFFF0000"/>
      </bottom>
      <diagonal/>
    </border>
    <border>
      <left style="hair">
        <color auto="1"/>
      </left>
      <right style="thin">
        <color auto="1"/>
      </right>
      <top style="hair">
        <color theme="0" tint="-0.24994659260841701"/>
      </top>
      <bottom style="medium">
        <color rgb="FFFF0000"/>
      </bottom>
      <diagonal/>
    </border>
    <border>
      <left style="thin">
        <color auto="1"/>
      </left>
      <right style="hair">
        <color auto="1"/>
      </right>
      <top style="hair">
        <color theme="0" tint="-0.24994659260841701"/>
      </top>
      <bottom style="medium">
        <color rgb="FFFF0000"/>
      </bottom>
      <diagonal/>
    </border>
    <border>
      <left style="hair">
        <color auto="1"/>
      </left>
      <right style="medium">
        <color rgb="FFFF0000"/>
      </right>
      <top style="hair">
        <color theme="0" tint="-0.24994659260841701"/>
      </top>
      <bottom style="medium">
        <color rgb="FFFF0000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hair">
        <color theme="0" tint="-0.24994659260841701"/>
      </bottom>
      <diagonal/>
    </border>
    <border>
      <left style="hair">
        <color auto="1"/>
      </left>
      <right/>
      <top style="medium">
        <color auto="1"/>
      </top>
      <bottom style="hair">
        <color theme="0" tint="-0.24994659260841701"/>
      </bottom>
      <diagonal/>
    </border>
    <border>
      <left style="thick">
        <color rgb="FFFF00FF"/>
      </left>
      <right/>
      <top style="medium">
        <color auto="1"/>
      </top>
      <bottom style="hair">
        <color theme="0" tint="-0.24994659260841701"/>
      </bottom>
      <diagonal/>
    </border>
    <border>
      <left/>
      <right style="hair">
        <color auto="1"/>
      </right>
      <top style="medium">
        <color auto="1"/>
      </top>
      <bottom style="hair">
        <color theme="0" tint="-0.24994659260841701"/>
      </bottom>
      <diagonal/>
    </border>
    <border>
      <left/>
      <right style="thick">
        <color rgb="FFFF00FF"/>
      </right>
      <top style="medium">
        <color auto="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auto="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ck">
        <color rgb="FFFF00FF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hair">
        <color auto="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thick">
        <color rgb="FFFF00FF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/>
      <diagonal/>
    </border>
    <border>
      <left style="hair">
        <color auto="1"/>
      </left>
      <right/>
      <top style="hair">
        <color theme="0" tint="-0.24994659260841701"/>
      </top>
      <bottom/>
      <diagonal/>
    </border>
    <border>
      <left style="thick">
        <color rgb="FFFF00FF"/>
      </left>
      <right/>
      <top style="hair">
        <color theme="0" tint="-0.24994659260841701"/>
      </top>
      <bottom/>
      <diagonal/>
    </border>
    <border>
      <left/>
      <right style="hair">
        <color auto="1"/>
      </right>
      <top style="hair">
        <color theme="0" tint="-0.24994659260841701"/>
      </top>
      <bottom/>
      <diagonal/>
    </border>
    <border>
      <left/>
      <right style="thick">
        <color rgb="FFFF00FF"/>
      </right>
      <top style="hair">
        <color theme="0" tint="-0.24994659260841701"/>
      </top>
      <bottom/>
      <diagonal/>
    </border>
    <border>
      <left style="double">
        <color auto="1"/>
      </left>
      <right/>
      <top style="medium">
        <color auto="1"/>
      </top>
      <bottom style="hair">
        <color theme="0" tint="-0.24994659260841701"/>
      </bottom>
      <diagonal/>
    </border>
    <border>
      <left style="double">
        <color auto="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double">
        <color auto="1"/>
      </left>
      <right/>
      <top style="hair">
        <color theme="0" tint="-0.24994659260841701"/>
      </top>
      <bottom/>
      <diagonal/>
    </border>
    <border>
      <left style="hair">
        <color auto="1"/>
      </left>
      <right/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n">
        <color auto="1"/>
      </right>
      <top style="double">
        <color auto="1"/>
      </top>
      <bottom style="thick">
        <color auto="1"/>
      </bottom>
      <diagonal/>
    </border>
    <border>
      <left/>
      <right style="hair">
        <color theme="0" tint="-0.24994659260841701"/>
      </right>
      <top style="medium">
        <color auto="1"/>
      </top>
      <bottom style="hair">
        <color theme="0" tint="-0.24994659260841701"/>
      </bottom>
      <diagonal/>
    </border>
    <border>
      <left/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hair">
        <color theme="0" tint="-0.24994659260841701"/>
      </right>
      <top style="hair">
        <color theme="0" tint="-0.24994659260841701"/>
      </top>
      <bottom/>
      <diagonal/>
    </border>
    <border>
      <left style="thin">
        <color auto="1"/>
      </left>
      <right/>
      <top style="hair">
        <color theme="0" tint="-0.24994659260841701"/>
      </top>
      <bottom/>
      <diagonal/>
    </border>
    <border>
      <left style="thin">
        <color auto="1"/>
      </left>
      <right/>
      <top style="double">
        <color auto="1"/>
      </top>
      <bottom style="thick">
        <color auto="1"/>
      </bottom>
      <diagonal/>
    </border>
    <border>
      <left/>
      <right/>
      <top/>
      <bottom style="thin">
        <color theme="1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/>
      <diagonal/>
    </border>
    <border>
      <left style="thin">
        <color rgb="FFFF0000"/>
      </left>
      <right style="thin">
        <color rgb="FFFF0000"/>
      </right>
      <top style="medium">
        <color rgb="FFFF0000"/>
      </top>
      <bottom/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medium">
        <color rgb="FFFF0000"/>
      </right>
      <top/>
      <bottom/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double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 style="hair">
        <color theme="0" tint="-0.2499465926084170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theme="0" tint="-0.24994659260841701"/>
      </bottom>
      <diagonal/>
    </border>
    <border>
      <left style="thin">
        <color auto="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ck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/>
    <xf numFmtId="0" fontId="6" fillId="0" borderId="0"/>
    <xf numFmtId="0" fontId="8" fillId="0" borderId="0"/>
    <xf numFmtId="0" fontId="16" fillId="0" borderId="0"/>
  </cellStyleXfs>
  <cellXfs count="162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6" fillId="0" borderId="0" xfId="1" applyAlignment="1" applyProtection="1">
      <alignment horizontal="centerContinuous" vertical="center"/>
      <protection hidden="1"/>
    </xf>
    <xf numFmtId="0" fontId="6" fillId="0" borderId="6" xfId="1" applyBorder="1" applyAlignment="1" applyProtection="1">
      <alignment horizontal="centerContinuous" vertical="center"/>
      <protection hidden="1"/>
    </xf>
    <xf numFmtId="0" fontId="6" fillId="0" borderId="5" xfId="1" applyBorder="1" applyAlignment="1" applyProtection="1">
      <alignment horizontal="centerContinuous" vertical="center"/>
      <protection hidden="1"/>
    </xf>
    <xf numFmtId="0" fontId="7" fillId="0" borderId="9" xfId="1" applyFont="1" applyBorder="1" applyAlignment="1" applyProtection="1">
      <alignment horizontal="center" vertical="center" wrapText="1"/>
      <protection hidden="1"/>
    </xf>
    <xf numFmtId="0" fontId="7" fillId="0" borderId="10" xfId="1" applyFont="1" applyBorder="1" applyAlignment="1" applyProtection="1">
      <alignment horizontal="center" vertical="center" wrapText="1"/>
      <protection hidden="1"/>
    </xf>
    <xf numFmtId="0" fontId="7" fillId="0" borderId="11" xfId="1" applyFont="1" applyBorder="1" applyAlignment="1" applyProtection="1">
      <alignment horizontal="center" vertical="center" wrapText="1"/>
      <protection hidden="1"/>
    </xf>
    <xf numFmtId="0" fontId="7" fillId="0" borderId="12" xfId="1" applyFont="1" applyBorder="1" applyAlignment="1" applyProtection="1">
      <alignment horizontal="center" vertical="center" wrapText="1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164" fontId="7" fillId="0" borderId="13" xfId="1" applyNumberFormat="1" applyFont="1" applyBorder="1" applyAlignment="1" applyProtection="1">
      <alignment horizontal="center" vertical="center"/>
      <protection hidden="1"/>
    </xf>
    <xf numFmtId="164" fontId="7" fillId="0" borderId="14" xfId="1" applyNumberFormat="1" applyFont="1" applyBorder="1" applyAlignment="1" applyProtection="1">
      <alignment horizontal="center" vertical="center"/>
      <protection hidden="1"/>
    </xf>
    <xf numFmtId="164" fontId="7" fillId="0" borderId="15" xfId="1" applyNumberFormat="1" applyFont="1" applyBorder="1" applyAlignment="1" applyProtection="1">
      <alignment horizontal="center" vertical="center"/>
      <protection hidden="1"/>
    </xf>
    <xf numFmtId="164" fontId="7" fillId="0" borderId="16" xfId="1" applyNumberFormat="1" applyFont="1" applyBorder="1" applyAlignment="1" applyProtection="1">
      <alignment horizontal="center" vertical="center"/>
      <protection hidden="1"/>
    </xf>
    <xf numFmtId="164" fontId="7" fillId="0" borderId="17" xfId="1" applyNumberFormat="1" applyFont="1" applyBorder="1" applyAlignment="1" applyProtection="1">
      <alignment horizontal="center" vertical="center"/>
      <protection hidden="1"/>
    </xf>
    <xf numFmtId="164" fontId="7" fillId="0" borderId="18" xfId="1" applyNumberFormat="1" applyFont="1" applyBorder="1" applyAlignment="1" applyProtection="1">
      <alignment horizontal="center" vertical="center"/>
      <protection hidden="1"/>
    </xf>
    <xf numFmtId="164" fontId="7" fillId="0" borderId="19" xfId="1" applyNumberFormat="1" applyFont="1" applyBorder="1" applyAlignment="1" applyProtection="1">
      <alignment horizontal="center" vertical="center"/>
      <protection hidden="1"/>
    </xf>
    <xf numFmtId="164" fontId="7" fillId="0" borderId="20" xfId="1" applyNumberFormat="1" applyFont="1" applyBorder="1" applyAlignment="1" applyProtection="1">
      <alignment horizontal="center" vertical="center"/>
      <protection hidden="1"/>
    </xf>
    <xf numFmtId="164" fontId="7" fillId="0" borderId="21" xfId="1" applyNumberFormat="1" applyFont="1" applyBorder="1" applyAlignment="1" applyProtection="1">
      <alignment horizontal="center" vertical="center"/>
      <protection hidden="1"/>
    </xf>
    <xf numFmtId="164" fontId="7" fillId="0" borderId="22" xfId="1" applyNumberFormat="1" applyFont="1" applyBorder="1" applyAlignment="1" applyProtection="1">
      <alignment horizontal="center" vertical="center"/>
      <protection hidden="1"/>
    </xf>
    <xf numFmtId="164" fontId="7" fillId="0" borderId="23" xfId="1" applyNumberFormat="1" applyFont="1" applyBorder="1" applyAlignment="1" applyProtection="1">
      <alignment horizontal="center" vertical="center"/>
      <protection hidden="1"/>
    </xf>
    <xf numFmtId="164" fontId="7" fillId="0" borderId="24" xfId="1" applyNumberFormat="1" applyFont="1" applyBorder="1" applyAlignment="1" applyProtection="1">
      <alignment horizontal="center" vertical="center"/>
      <protection hidden="1"/>
    </xf>
    <xf numFmtId="20" fontId="9" fillId="0" borderId="27" xfId="2" applyNumberFormat="1" applyFont="1" applyBorder="1" applyAlignment="1" applyProtection="1">
      <alignment horizontal="centerContinuous" vertical="center"/>
      <protection hidden="1"/>
    </xf>
    <xf numFmtId="0" fontId="3" fillId="0" borderId="0" xfId="0" applyFont="1" applyAlignment="1" applyProtection="1">
      <alignment horizontal="centerContinuous" vertical="center"/>
      <protection hidden="1"/>
    </xf>
    <xf numFmtId="2" fontId="7" fillId="0" borderId="29" xfId="2" applyNumberFormat="1" applyFont="1" applyBorder="1" applyAlignment="1" applyProtection="1">
      <alignment horizontal="center"/>
      <protection hidden="1"/>
    </xf>
    <xf numFmtId="20" fontId="9" fillId="0" borderId="25" xfId="2" applyNumberFormat="1" applyFont="1" applyBorder="1" applyAlignment="1" applyProtection="1">
      <alignment horizontal="centerContinuous" vertical="center"/>
      <protection hidden="1"/>
    </xf>
    <xf numFmtId="20" fontId="9" fillId="0" borderId="26" xfId="2" applyNumberFormat="1" applyFont="1" applyBorder="1" applyAlignment="1" applyProtection="1">
      <alignment horizontal="centerContinuous" vertical="center"/>
      <protection hidden="1"/>
    </xf>
    <xf numFmtId="166" fontId="12" fillId="0" borderId="0" xfId="2" applyNumberFormat="1" applyFont="1" applyBorder="1" applyAlignment="1" applyProtection="1">
      <alignment horizontal="left" vertical="center"/>
      <protection hidden="1"/>
    </xf>
    <xf numFmtId="0" fontId="6" fillId="0" borderId="32" xfId="2" applyFont="1" applyBorder="1" applyAlignment="1" applyProtection="1">
      <alignment horizontal="left" vertical="center"/>
      <protection hidden="1"/>
    </xf>
    <xf numFmtId="0" fontId="6" fillId="0" borderId="33" xfId="2" applyFont="1" applyBorder="1" applyAlignment="1" applyProtection="1">
      <alignment horizontal="left" vertical="center"/>
      <protection hidden="1"/>
    </xf>
    <xf numFmtId="0" fontId="6" fillId="0" borderId="34" xfId="2" applyFont="1" applyBorder="1" applyAlignment="1" applyProtection="1">
      <alignment horizontal="center" vertical="center"/>
      <protection hidden="1"/>
    </xf>
    <xf numFmtId="0" fontId="6" fillId="0" borderId="35" xfId="2" applyFont="1" applyBorder="1" applyAlignment="1" applyProtection="1">
      <alignment horizontal="center" vertical="center"/>
      <protection hidden="1"/>
    </xf>
    <xf numFmtId="0" fontId="6" fillId="0" borderId="33" xfId="2" applyFont="1" applyBorder="1" applyAlignment="1" applyProtection="1">
      <alignment horizontal="center" vertical="center"/>
      <protection hidden="1"/>
    </xf>
    <xf numFmtId="0" fontId="6" fillId="0" borderId="36" xfId="2" applyFont="1" applyBorder="1" applyAlignment="1" applyProtection="1">
      <alignment horizontal="center" vertical="center"/>
      <protection hidden="1"/>
    </xf>
    <xf numFmtId="0" fontId="6" fillId="0" borderId="32" xfId="2" applyFont="1" applyBorder="1" applyAlignment="1" applyProtection="1">
      <alignment horizontal="center" vertical="center"/>
      <protection hidden="1"/>
    </xf>
    <xf numFmtId="0" fontId="6" fillId="0" borderId="37" xfId="2" applyFont="1" applyBorder="1" applyAlignment="1" applyProtection="1">
      <alignment horizontal="left" vertical="center"/>
      <protection hidden="1"/>
    </xf>
    <xf numFmtId="0" fontId="6" fillId="0" borderId="38" xfId="2" applyFont="1" applyBorder="1" applyAlignment="1" applyProtection="1">
      <alignment horizontal="left" vertical="center"/>
      <protection hidden="1"/>
    </xf>
    <xf numFmtId="0" fontId="6" fillId="0" borderId="39" xfId="2" applyFont="1" applyBorder="1" applyAlignment="1" applyProtection="1">
      <alignment horizontal="center" vertical="center"/>
      <protection hidden="1"/>
    </xf>
    <xf numFmtId="0" fontId="6" fillId="0" borderId="40" xfId="2" applyFont="1" applyBorder="1" applyAlignment="1" applyProtection="1">
      <alignment horizontal="center" vertical="center"/>
      <protection hidden="1"/>
    </xf>
    <xf numFmtId="0" fontId="6" fillId="0" borderId="38" xfId="2" applyFont="1" applyBorder="1" applyAlignment="1" applyProtection="1">
      <alignment horizontal="center" vertical="center"/>
      <protection hidden="1"/>
    </xf>
    <xf numFmtId="0" fontId="6" fillId="0" borderId="41" xfId="2" applyFont="1" applyBorder="1" applyAlignment="1" applyProtection="1">
      <alignment horizontal="center" vertical="center"/>
      <protection hidden="1"/>
    </xf>
    <xf numFmtId="0" fontId="6" fillId="0" borderId="37" xfId="2" applyFont="1" applyBorder="1" applyAlignment="1" applyProtection="1">
      <alignment horizontal="center" vertical="center"/>
      <protection hidden="1"/>
    </xf>
    <xf numFmtId="0" fontId="6" fillId="0" borderId="42" xfId="2" applyFont="1" applyBorder="1" applyAlignment="1" applyProtection="1">
      <alignment horizontal="left" vertical="center"/>
      <protection hidden="1"/>
    </xf>
    <xf numFmtId="0" fontId="6" fillId="0" borderId="43" xfId="2" applyFont="1" applyBorder="1" applyAlignment="1" applyProtection="1">
      <alignment horizontal="left" vertical="center"/>
      <protection hidden="1"/>
    </xf>
    <xf numFmtId="0" fontId="6" fillId="0" borderId="44" xfId="2" applyFont="1" applyBorder="1" applyAlignment="1" applyProtection="1">
      <alignment horizontal="center" vertical="center"/>
      <protection hidden="1"/>
    </xf>
    <xf numFmtId="0" fontId="6" fillId="0" borderId="45" xfId="2" applyFont="1" applyBorder="1" applyAlignment="1" applyProtection="1">
      <alignment horizontal="center" vertical="center"/>
      <protection hidden="1"/>
    </xf>
    <xf numFmtId="0" fontId="6" fillId="0" borderId="43" xfId="2" applyFont="1" applyBorder="1" applyAlignment="1" applyProtection="1">
      <alignment horizontal="center" vertical="center"/>
      <protection hidden="1"/>
    </xf>
    <xf numFmtId="0" fontId="6" fillId="0" borderId="46" xfId="2" applyFont="1" applyBorder="1" applyAlignment="1" applyProtection="1">
      <alignment horizontal="center" vertical="center"/>
      <protection hidden="1"/>
    </xf>
    <xf numFmtId="0" fontId="6" fillId="0" borderId="42" xfId="2" applyFont="1" applyBorder="1" applyAlignment="1" applyProtection="1">
      <alignment horizontal="center" vertical="center"/>
      <protection hidden="1"/>
    </xf>
    <xf numFmtId="164" fontId="6" fillId="0" borderId="47" xfId="2" applyNumberFormat="1" applyFont="1" applyBorder="1" applyAlignment="1" applyProtection="1">
      <alignment horizontal="center" vertical="center"/>
      <protection hidden="1"/>
    </xf>
    <xf numFmtId="164" fontId="6" fillId="0" borderId="48" xfId="2" applyNumberFormat="1" applyFont="1" applyBorder="1" applyAlignment="1" applyProtection="1">
      <alignment horizontal="center" vertical="center"/>
      <protection hidden="1"/>
    </xf>
    <xf numFmtId="164" fontId="6" fillId="0" borderId="49" xfId="2" applyNumberFormat="1" applyFont="1" applyBorder="1" applyAlignment="1" applyProtection="1">
      <alignment horizontal="center" vertical="center"/>
      <protection hidden="1"/>
    </xf>
    <xf numFmtId="0" fontId="6" fillId="0" borderId="53" xfId="2" applyFont="1" applyBorder="1" applyAlignment="1" applyProtection="1">
      <alignment horizontal="center" vertical="center"/>
      <protection hidden="1"/>
    </xf>
    <xf numFmtId="0" fontId="6" fillId="0" borderId="54" xfId="2" applyFont="1" applyBorder="1" applyAlignment="1" applyProtection="1">
      <alignment horizontal="center" vertical="center"/>
      <protection hidden="1"/>
    </xf>
    <xf numFmtId="0" fontId="6" fillId="0" borderId="55" xfId="2" applyFont="1" applyBorder="1" applyAlignment="1" applyProtection="1">
      <alignment horizontal="center" vertical="center"/>
      <protection hidden="1"/>
    </xf>
    <xf numFmtId="0" fontId="15" fillId="0" borderId="31" xfId="0" applyFont="1" applyBorder="1" applyProtection="1">
      <protection hidden="1"/>
    </xf>
    <xf numFmtId="0" fontId="15" fillId="0" borderId="0" xfId="0" applyFont="1" applyProtection="1">
      <protection hidden="1"/>
    </xf>
    <xf numFmtId="164" fontId="9" fillId="0" borderId="28" xfId="2" applyNumberFormat="1" applyFont="1" applyBorder="1" applyAlignment="1" applyProtection="1">
      <alignment horizontal="center" vertical="center"/>
      <protection hidden="1"/>
    </xf>
    <xf numFmtId="0" fontId="18" fillId="0" borderId="58" xfId="3" applyFont="1" applyBorder="1" applyAlignment="1" applyProtection="1">
      <alignment horizontal="left" vertical="center"/>
      <protection hidden="1"/>
    </xf>
    <xf numFmtId="0" fontId="18" fillId="0" borderId="58" xfId="3" applyFont="1" applyFill="1" applyBorder="1" applyAlignment="1" applyProtection="1">
      <alignment horizontal="left" vertical="center"/>
      <protection hidden="1"/>
    </xf>
    <xf numFmtId="0" fontId="17" fillId="6" borderId="59" xfId="3" applyFont="1" applyFill="1" applyBorder="1" applyAlignment="1" applyProtection="1">
      <alignment horizontal="left" vertical="center"/>
      <protection hidden="1"/>
    </xf>
    <xf numFmtId="0" fontId="17" fillId="6" borderId="60" xfId="3" applyFont="1" applyFill="1" applyBorder="1" applyAlignment="1" applyProtection="1">
      <alignment horizontal="left" vertical="center"/>
      <protection hidden="1"/>
    </xf>
    <xf numFmtId="1" fontId="17" fillId="6" borderId="60" xfId="3" applyNumberFormat="1" applyFont="1" applyFill="1" applyBorder="1" applyAlignment="1" applyProtection="1">
      <alignment horizontal="center" vertical="center"/>
      <protection hidden="1"/>
    </xf>
    <xf numFmtId="14" fontId="17" fillId="6" borderId="60" xfId="3" applyNumberFormat="1" applyFont="1" applyFill="1" applyBorder="1" applyAlignment="1" applyProtection="1">
      <alignment horizontal="left" vertical="center"/>
      <protection hidden="1"/>
    </xf>
    <xf numFmtId="14" fontId="17" fillId="6" borderId="61" xfId="3" applyNumberFormat="1" applyFont="1" applyFill="1" applyBorder="1" applyAlignment="1" applyProtection="1">
      <alignment horizontal="left" vertical="center"/>
      <protection hidden="1"/>
    </xf>
    <xf numFmtId="14" fontId="19" fillId="6" borderId="0" xfId="3" applyNumberFormat="1" applyFont="1" applyFill="1" applyAlignment="1" applyProtection="1">
      <alignment horizontal="center" vertical="center"/>
      <protection hidden="1"/>
    </xf>
    <xf numFmtId="14" fontId="17" fillId="6" borderId="0" xfId="3" applyNumberFormat="1" applyFont="1" applyFill="1" applyAlignment="1" applyProtection="1">
      <alignment horizontal="left" vertical="center"/>
      <protection hidden="1"/>
    </xf>
    <xf numFmtId="1" fontId="17" fillId="6" borderId="0" xfId="3" applyNumberFormat="1" applyFont="1" applyFill="1" applyAlignment="1" applyProtection="1">
      <alignment horizontal="center" vertical="center"/>
      <protection hidden="1"/>
    </xf>
    <xf numFmtId="168" fontId="17" fillId="6" borderId="0" xfId="3" applyNumberFormat="1" applyFont="1" applyFill="1" applyAlignment="1" applyProtection="1">
      <alignment horizontal="center" vertical="center"/>
      <protection hidden="1"/>
    </xf>
    <xf numFmtId="169" fontId="17" fillId="6" borderId="0" xfId="3" applyNumberFormat="1" applyFont="1" applyFill="1" applyAlignment="1" applyProtection="1">
      <alignment horizontal="center" vertical="center"/>
      <protection hidden="1"/>
    </xf>
    <xf numFmtId="2" fontId="17" fillId="6" borderId="0" xfId="3" applyNumberFormat="1" applyFont="1" applyFill="1" applyAlignment="1" applyProtection="1">
      <alignment horizontal="center" vertical="center"/>
      <protection hidden="1"/>
    </xf>
    <xf numFmtId="0" fontId="17" fillId="0" borderId="62" xfId="3" applyFont="1" applyBorder="1" applyAlignment="1" applyProtection="1">
      <alignment horizontal="left" vertical="center"/>
      <protection hidden="1"/>
    </xf>
    <xf numFmtId="0" fontId="17" fillId="0" borderId="63" xfId="3" applyFont="1" applyBorder="1" applyAlignment="1" applyProtection="1">
      <alignment horizontal="left" vertical="center"/>
      <protection hidden="1"/>
    </xf>
    <xf numFmtId="1" fontId="17" fillId="0" borderId="63" xfId="3" applyNumberFormat="1" applyFont="1" applyBorder="1" applyAlignment="1" applyProtection="1">
      <alignment horizontal="center" vertical="center"/>
      <protection hidden="1"/>
    </xf>
    <xf numFmtId="14" fontId="17" fillId="0" borderId="63" xfId="3" applyNumberFormat="1" applyFont="1" applyBorder="1" applyAlignment="1" applyProtection="1">
      <alignment horizontal="left" vertical="center"/>
      <protection hidden="1"/>
    </xf>
    <xf numFmtId="14" fontId="17" fillId="0" borderId="64" xfId="3" applyNumberFormat="1" applyFont="1" applyBorder="1" applyAlignment="1" applyProtection="1">
      <alignment horizontal="left" vertical="center"/>
      <protection hidden="1"/>
    </xf>
    <xf numFmtId="14" fontId="19" fillId="0" borderId="0" xfId="3" applyNumberFormat="1" applyFont="1" applyAlignment="1" applyProtection="1">
      <alignment horizontal="center" vertical="center"/>
      <protection hidden="1"/>
    </xf>
    <xf numFmtId="14" fontId="17" fillId="0" borderId="0" xfId="3" applyNumberFormat="1" applyFont="1" applyAlignment="1" applyProtection="1">
      <alignment horizontal="left" vertical="center"/>
      <protection hidden="1"/>
    </xf>
    <xf numFmtId="1" fontId="17" fillId="0" borderId="0" xfId="3" applyNumberFormat="1" applyFont="1" applyAlignment="1" applyProtection="1">
      <alignment horizontal="center" vertical="center"/>
      <protection hidden="1"/>
    </xf>
    <xf numFmtId="168" fontId="17" fillId="0" borderId="0" xfId="3" applyNumberFormat="1" applyFont="1" applyAlignment="1" applyProtection="1">
      <alignment horizontal="center" vertical="center"/>
      <protection hidden="1"/>
    </xf>
    <xf numFmtId="169" fontId="17" fillId="0" borderId="0" xfId="3" applyNumberFormat="1" applyFont="1" applyAlignment="1" applyProtection="1">
      <alignment horizontal="center" vertical="center"/>
      <protection hidden="1"/>
    </xf>
    <xf numFmtId="2" fontId="17" fillId="0" borderId="0" xfId="3" applyNumberFormat="1" applyFont="1" applyAlignment="1" applyProtection="1">
      <alignment horizontal="center" vertical="center"/>
      <protection hidden="1"/>
    </xf>
    <xf numFmtId="0" fontId="17" fillId="6" borderId="62" xfId="3" applyFont="1" applyFill="1" applyBorder="1" applyAlignment="1" applyProtection="1">
      <alignment horizontal="left" vertical="center"/>
      <protection hidden="1"/>
    </xf>
    <xf numFmtId="0" fontId="17" fillId="6" borderId="63" xfId="3" applyFont="1" applyFill="1" applyBorder="1" applyAlignment="1" applyProtection="1">
      <alignment horizontal="left" vertical="center"/>
      <protection hidden="1"/>
    </xf>
    <xf numFmtId="1" fontId="17" fillId="6" borderId="63" xfId="3" applyNumberFormat="1" applyFont="1" applyFill="1" applyBorder="1" applyAlignment="1" applyProtection="1">
      <alignment horizontal="center" vertical="center"/>
      <protection hidden="1"/>
    </xf>
    <xf numFmtId="14" fontId="17" fillId="6" borderId="63" xfId="3" applyNumberFormat="1" applyFont="1" applyFill="1" applyBorder="1" applyAlignment="1" applyProtection="1">
      <alignment horizontal="left" vertical="center"/>
      <protection hidden="1"/>
    </xf>
    <xf numFmtId="14" fontId="17" fillId="6" borderId="64" xfId="3" applyNumberFormat="1" applyFont="1" applyFill="1" applyBorder="1" applyAlignment="1" applyProtection="1">
      <alignment horizontal="left" vertical="center"/>
      <protection hidden="1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17" fillId="0" borderId="0" xfId="3" applyFont="1" applyAlignment="1" applyProtection="1">
      <alignment horizontal="left" vertical="center"/>
      <protection hidden="1"/>
    </xf>
    <xf numFmtId="0" fontId="17" fillId="0" borderId="65" xfId="3" applyFont="1" applyBorder="1" applyAlignment="1" applyProtection="1">
      <alignment horizontal="left" vertical="center"/>
      <protection hidden="1"/>
    </xf>
    <xf numFmtId="0" fontId="17" fillId="0" borderId="66" xfId="3" applyFont="1" applyBorder="1" applyAlignment="1" applyProtection="1">
      <alignment horizontal="left" vertical="center"/>
      <protection locked="0"/>
    </xf>
    <xf numFmtId="0" fontId="21" fillId="0" borderId="67" xfId="3" applyFont="1" applyBorder="1" applyAlignment="1" applyProtection="1">
      <alignment vertical="center"/>
      <protection locked="0"/>
    </xf>
    <xf numFmtId="0" fontId="20" fillId="0" borderId="0" xfId="3" applyFont="1" applyAlignment="1" applyProtection="1">
      <alignment horizontal="left"/>
      <protection hidden="1"/>
    </xf>
    <xf numFmtId="166" fontId="23" fillId="0" borderId="0" xfId="2" applyNumberFormat="1" applyFont="1" applyBorder="1" applyAlignment="1" applyProtection="1">
      <alignment horizontal="left" vertical="center"/>
      <protection hidden="1"/>
    </xf>
    <xf numFmtId="0" fontId="25" fillId="0" borderId="0" xfId="0" applyFont="1" applyAlignment="1" applyProtection="1">
      <alignment horizontal="right" vertical="center"/>
      <protection hidden="1"/>
    </xf>
    <xf numFmtId="0" fontId="0" fillId="0" borderId="68" xfId="0" applyBorder="1" applyProtection="1">
      <protection hidden="1"/>
    </xf>
    <xf numFmtId="0" fontId="0" fillId="0" borderId="1" xfId="0" applyBorder="1" applyProtection="1">
      <protection hidden="1"/>
    </xf>
    <xf numFmtId="0" fontId="22" fillId="0" borderId="1" xfId="0" applyFont="1" applyBorder="1" applyAlignment="1" applyProtection="1">
      <alignment horizontal="right" vertical="center"/>
      <protection hidden="1"/>
    </xf>
    <xf numFmtId="167" fontId="13" fillId="0" borderId="8" xfId="2" applyNumberFormat="1" applyFont="1" applyBorder="1" applyAlignment="1" applyProtection="1">
      <alignment horizontal="centerContinuous" vertical="center"/>
      <protection hidden="1"/>
    </xf>
    <xf numFmtId="167" fontId="13" fillId="0" borderId="1" xfId="2" applyNumberFormat="1" applyFont="1" applyBorder="1" applyAlignment="1" applyProtection="1">
      <alignment horizontal="centerContinuous" vertical="center"/>
      <protection hidden="1"/>
    </xf>
    <xf numFmtId="167" fontId="13" fillId="0" borderId="70" xfId="2" applyNumberFormat="1" applyFont="1" applyBorder="1" applyAlignment="1" applyProtection="1">
      <alignment horizontal="centerContinuous" vertical="center"/>
      <protection hidden="1"/>
    </xf>
    <xf numFmtId="167" fontId="13" fillId="0" borderId="71" xfId="2" applyNumberFormat="1" applyFont="1" applyBorder="1" applyAlignment="1" applyProtection="1">
      <alignment horizontal="centerContinuous" vertical="center"/>
      <protection hidden="1"/>
    </xf>
    <xf numFmtId="167" fontId="14" fillId="0" borderId="72" xfId="2" applyNumberFormat="1" applyFont="1" applyBorder="1" applyAlignment="1" applyProtection="1">
      <alignment horizontal="centerContinuous" vertical="center"/>
      <protection hidden="1"/>
    </xf>
    <xf numFmtId="167" fontId="14" fillId="0" borderId="73" xfId="2" applyNumberFormat="1" applyFont="1" applyBorder="1" applyAlignment="1" applyProtection="1">
      <alignment horizontal="centerContinuous" vertical="center"/>
      <protection hidden="1"/>
    </xf>
    <xf numFmtId="167" fontId="14" fillId="0" borderId="74" xfId="2" applyNumberFormat="1" applyFont="1" applyBorder="1" applyAlignment="1" applyProtection="1">
      <alignment horizontal="centerContinuous" vertical="center"/>
      <protection hidden="1"/>
    </xf>
    <xf numFmtId="167" fontId="14" fillId="0" borderId="75" xfId="2" applyNumberFormat="1" applyFont="1" applyBorder="1" applyAlignment="1" applyProtection="1">
      <alignment horizontal="centerContinuous" vertical="center"/>
      <protection hidden="1"/>
    </xf>
    <xf numFmtId="0" fontId="10" fillId="0" borderId="1" xfId="0" applyFont="1" applyBorder="1" applyAlignment="1" applyProtection="1">
      <alignment horizontal="right" vertical="center"/>
      <protection hidden="1"/>
    </xf>
    <xf numFmtId="0" fontId="0" fillId="0" borderId="32" xfId="0" applyBorder="1" applyProtection="1">
      <protection hidden="1"/>
    </xf>
    <xf numFmtId="0" fontId="0" fillId="0" borderId="37" xfId="0" applyBorder="1" applyProtection="1">
      <protection hidden="1"/>
    </xf>
    <xf numFmtId="0" fontId="0" fillId="0" borderId="42" xfId="0" applyBorder="1" applyProtection="1">
      <protection hidden="1"/>
    </xf>
    <xf numFmtId="0" fontId="0" fillId="0" borderId="77" xfId="0" applyBorder="1" applyProtection="1">
      <protection hidden="1"/>
    </xf>
    <xf numFmtId="0" fontId="24" fillId="0" borderId="69" xfId="0" applyFont="1" applyBorder="1" applyAlignment="1" applyProtection="1">
      <alignment horizontal="right" vertical="center"/>
      <protection hidden="1"/>
    </xf>
    <xf numFmtId="0" fontId="2" fillId="0" borderId="79" xfId="0" applyFont="1" applyBorder="1" applyProtection="1">
      <protection hidden="1"/>
    </xf>
    <xf numFmtId="0" fontId="26" fillId="0" borderId="78" xfId="0" applyFont="1" applyBorder="1" applyAlignment="1" applyProtection="1">
      <alignment horizontal="right" vertical="center"/>
      <protection hidden="1"/>
    </xf>
    <xf numFmtId="167" fontId="26" fillId="5" borderId="57" xfId="2" applyNumberFormat="1" applyFont="1" applyFill="1" applyBorder="1" applyAlignment="1" applyProtection="1">
      <alignment horizontal="centerContinuous" vertical="center"/>
      <protection hidden="1"/>
    </xf>
    <xf numFmtId="167" fontId="26" fillId="5" borderId="51" xfId="2" applyNumberFormat="1" applyFont="1" applyFill="1" applyBorder="1" applyAlignment="1" applyProtection="1">
      <alignment horizontal="centerContinuous" vertical="center"/>
      <protection hidden="1"/>
    </xf>
    <xf numFmtId="167" fontId="26" fillId="5" borderId="50" xfId="2" applyNumberFormat="1" applyFont="1" applyFill="1" applyBorder="1" applyAlignment="1" applyProtection="1">
      <alignment horizontal="centerContinuous" vertical="center"/>
      <protection hidden="1"/>
    </xf>
    <xf numFmtId="167" fontId="26" fillId="5" borderId="52" xfId="2" applyNumberFormat="1" applyFont="1" applyFill="1" applyBorder="1" applyAlignment="1" applyProtection="1">
      <alignment horizontal="centerContinuous" vertical="center"/>
      <protection hidden="1"/>
    </xf>
    <xf numFmtId="167" fontId="11" fillId="0" borderId="7" xfId="2" applyNumberFormat="1" applyFont="1" applyBorder="1" applyAlignment="1" applyProtection="1">
      <alignment horizontal="centerContinuous" vertical="center"/>
      <protection hidden="1"/>
    </xf>
    <xf numFmtId="167" fontId="11" fillId="0" borderId="4" xfId="2" applyNumberFormat="1" applyFont="1" applyBorder="1" applyAlignment="1" applyProtection="1">
      <alignment horizontal="centerContinuous" vertical="center"/>
      <protection hidden="1"/>
    </xf>
    <xf numFmtId="167" fontId="11" fillId="0" borderId="80" xfId="2" applyNumberFormat="1" applyFont="1" applyBorder="1" applyAlignment="1" applyProtection="1">
      <alignment horizontal="centerContinuous" vertical="center"/>
      <protection hidden="1"/>
    </xf>
    <xf numFmtId="167" fontId="11" fillId="0" borderId="76" xfId="2" applyNumberFormat="1" applyFont="1" applyBorder="1" applyAlignment="1" applyProtection="1">
      <alignment horizontal="centerContinuous" vertical="center"/>
      <protection hidden="1"/>
    </xf>
    <xf numFmtId="0" fontId="26" fillId="0" borderId="81" xfId="2" applyFont="1" applyBorder="1" applyAlignment="1" applyProtection="1">
      <alignment horizontal="centerContinuous" vertical="center"/>
      <protection hidden="1"/>
    </xf>
    <xf numFmtId="0" fontId="27" fillId="0" borderId="82" xfId="2" applyFont="1" applyBorder="1" applyAlignment="1" applyProtection="1">
      <alignment horizontal="centerContinuous" vertical="center"/>
      <protection hidden="1"/>
    </xf>
    <xf numFmtId="0" fontId="26" fillId="0" borderId="83" xfId="2" applyFont="1" applyBorder="1" applyAlignment="1" applyProtection="1">
      <alignment horizontal="centerContinuous" vertical="center"/>
      <protection hidden="1"/>
    </xf>
    <xf numFmtId="0" fontId="27" fillId="0" borderId="84" xfId="2" applyFont="1" applyBorder="1" applyAlignment="1" applyProtection="1">
      <alignment horizontal="centerContinuous" vertical="center"/>
      <protection hidden="1"/>
    </xf>
    <xf numFmtId="0" fontId="28" fillId="0" borderId="1" xfId="0" applyFont="1" applyBorder="1" applyProtection="1">
      <protection hidden="1"/>
    </xf>
    <xf numFmtId="20" fontId="9" fillId="0" borderId="86" xfId="2" applyNumberFormat="1" applyFont="1" applyBorder="1" applyAlignment="1" applyProtection="1">
      <alignment horizontal="centerContinuous" vertical="center"/>
      <protection hidden="1"/>
    </xf>
    <xf numFmtId="0" fontId="6" fillId="0" borderId="87" xfId="2" applyFont="1" applyBorder="1" applyAlignment="1" applyProtection="1">
      <alignment horizontal="left" vertical="center" shrinkToFit="1"/>
      <protection hidden="1"/>
    </xf>
    <xf numFmtId="0" fontId="6" fillId="0" borderId="88" xfId="2" applyFont="1" applyBorder="1" applyAlignment="1" applyProtection="1">
      <alignment horizontal="left" vertical="center" shrinkToFit="1"/>
      <protection hidden="1"/>
    </xf>
    <xf numFmtId="0" fontId="6" fillId="0" borderId="56" xfId="2" applyFont="1" applyBorder="1" applyAlignment="1" applyProtection="1">
      <alignment horizontal="left" vertical="center" shrinkToFit="1"/>
      <protection hidden="1"/>
    </xf>
    <xf numFmtId="164" fontId="29" fillId="0" borderId="85" xfId="2" applyNumberFormat="1" applyFont="1" applyBorder="1" applyAlignment="1" applyProtection="1">
      <alignment horizontal="center"/>
      <protection hidden="1"/>
    </xf>
    <xf numFmtId="164" fontId="29" fillId="0" borderId="29" xfId="2" applyNumberFormat="1" applyFont="1" applyBorder="1" applyAlignment="1" applyProtection="1">
      <alignment horizontal="center"/>
      <protection hidden="1"/>
    </xf>
    <xf numFmtId="164" fontId="30" fillId="0" borderId="29" xfId="2" applyNumberFormat="1" applyFont="1" applyBorder="1" applyAlignment="1" applyProtection="1">
      <alignment horizontal="center"/>
      <protection hidden="1"/>
    </xf>
    <xf numFmtId="0" fontId="4" fillId="0" borderId="0" xfId="0" applyFont="1" applyAlignment="1" applyProtection="1">
      <alignment horizontal="centerContinuous" vertical="center"/>
      <protection hidden="1"/>
    </xf>
    <xf numFmtId="170" fontId="4" fillId="0" borderId="89" xfId="0" applyNumberFormat="1" applyFont="1" applyBorder="1" applyAlignment="1" applyProtection="1">
      <alignment horizontal="centerContinuous" vertical="center"/>
      <protection hidden="1"/>
    </xf>
    <xf numFmtId="0" fontId="4" fillId="0" borderId="90" xfId="0" applyFont="1" applyBorder="1" applyAlignment="1" applyProtection="1">
      <alignment horizontal="centerContinuous" vertical="center"/>
      <protection hidden="1"/>
    </xf>
    <xf numFmtId="0" fontId="0" fillId="0" borderId="91" xfId="0" applyBorder="1" applyAlignment="1" applyProtection="1">
      <alignment horizontal="centerContinuous" vertical="center"/>
      <protection hidden="1"/>
    </xf>
    <xf numFmtId="166" fontId="26" fillId="0" borderId="30" xfId="2" applyNumberFormat="1" applyFont="1" applyBorder="1" applyAlignment="1" applyProtection="1">
      <alignment horizontal="left" vertical="center"/>
      <protection hidden="1"/>
    </xf>
    <xf numFmtId="0" fontId="27" fillId="0" borderId="92" xfId="0" applyFont="1" applyBorder="1" applyAlignment="1" applyProtection="1">
      <alignment horizontal="centerContinuous" vertical="center"/>
      <protection hidden="1"/>
    </xf>
    <xf numFmtId="0" fontId="0" fillId="0" borderId="3" xfId="0" applyBorder="1" applyAlignment="1" applyProtection="1">
      <alignment horizontal="centerContinuous" vertical="center"/>
      <protection hidden="1"/>
    </xf>
    <xf numFmtId="0" fontId="0" fillId="0" borderId="93" xfId="0" applyBorder="1" applyAlignment="1" applyProtection="1">
      <alignment horizontal="centerContinuous" vertical="center"/>
      <protection hidden="1"/>
    </xf>
    <xf numFmtId="0" fontId="3" fillId="0" borderId="4" xfId="0" applyFont="1" applyBorder="1" applyProtection="1">
      <protection hidden="1"/>
    </xf>
    <xf numFmtId="0" fontId="3" fillId="0" borderId="1" xfId="0" applyFont="1" applyBorder="1" applyProtection="1">
      <protection hidden="1"/>
    </xf>
    <xf numFmtId="0" fontId="3" fillId="0" borderId="96" xfId="0" applyFont="1" applyBorder="1" applyProtection="1">
      <protection hidden="1"/>
    </xf>
    <xf numFmtId="0" fontId="3" fillId="2" borderId="7" xfId="0" applyFont="1" applyFill="1" applyBorder="1" applyProtection="1">
      <protection hidden="1"/>
    </xf>
    <xf numFmtId="0" fontId="3" fillId="0" borderId="94" xfId="0" applyFont="1" applyBorder="1" applyProtection="1">
      <protection hidden="1"/>
    </xf>
    <xf numFmtId="0" fontId="3" fillId="3" borderId="8" xfId="0" applyFont="1" applyFill="1" applyBorder="1" applyProtection="1">
      <protection hidden="1"/>
    </xf>
    <xf numFmtId="0" fontId="3" fillId="0" borderId="2" xfId="0" applyFont="1" applyBorder="1" applyProtection="1">
      <protection hidden="1"/>
    </xf>
    <xf numFmtId="0" fontId="3" fillId="4" borderId="8" xfId="0" applyFont="1" applyFill="1" applyBorder="1" applyProtection="1">
      <protection hidden="1"/>
    </xf>
    <xf numFmtId="0" fontId="3" fillId="7" borderId="95" xfId="0" applyFont="1" applyFill="1" applyBorder="1" applyProtection="1">
      <protection hidden="1"/>
    </xf>
    <xf numFmtId="0" fontId="3" fillId="0" borderId="97" xfId="0" applyFont="1" applyBorder="1" applyProtection="1">
      <protection hidden="1"/>
    </xf>
    <xf numFmtId="0" fontId="4" fillId="0" borderId="0" xfId="0" applyFont="1" applyAlignment="1" applyProtection="1">
      <alignment horizontal="left" vertical="center"/>
      <protection hidden="1"/>
    </xf>
    <xf numFmtId="165" fontId="31" fillId="0" borderId="0" xfId="2" applyNumberFormat="1" applyFont="1" applyAlignment="1" applyProtection="1">
      <alignment horizontal="centerContinuous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1" fontId="4" fillId="0" borderId="0" xfId="0" applyNumberFormat="1" applyFont="1" applyAlignment="1" applyProtection="1">
      <alignment horizontal="center" vertical="top"/>
      <protection hidden="1"/>
    </xf>
    <xf numFmtId="170" fontId="4" fillId="0" borderId="0" xfId="0" applyNumberFormat="1" applyFont="1" applyBorder="1" applyAlignment="1" applyProtection="1">
      <alignment horizontal="centerContinuous" vertical="center"/>
      <protection locked="0"/>
    </xf>
    <xf numFmtId="0" fontId="4" fillId="0" borderId="0" xfId="0" applyFont="1" applyBorder="1" applyAlignment="1" applyProtection="1">
      <alignment horizontal="centerContinuous" vertical="center"/>
      <protection locked="0"/>
    </xf>
    <xf numFmtId="0" fontId="0" fillId="0" borderId="0" xfId="0" applyBorder="1" applyAlignment="1" applyProtection="1">
      <alignment horizontal="centerContinuous" vertical="center"/>
      <protection locked="0"/>
    </xf>
  </cellXfs>
  <cellStyles count="4">
    <cellStyle name="Normal" xfId="0" builtinId="0"/>
    <cellStyle name="Normal 2" xfId="2" xr:uid="{E99FE364-F199-418C-84E8-D7727086EFC8}"/>
    <cellStyle name="Normal 3" xfId="1" xr:uid="{B5A2BEE9-C7F3-43A1-9173-33765BD019A8}"/>
    <cellStyle name="Normal 4" xfId="3" xr:uid="{0C98C845-6E21-4762-AF31-B6B77545C994}"/>
  </cellStyles>
  <dxfs count="715"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border>
        <left style="thin">
          <color theme="0"/>
        </lef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00FF99"/>
        </patternFill>
      </fill>
    </dxf>
    <dxf>
      <fill>
        <patternFill>
          <bgColor rgb="FFFF0000"/>
        </patternFill>
      </fill>
      <border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  <border>
        <top/>
      </border>
    </dxf>
    <dxf>
      <font>
        <color theme="0"/>
      </font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none"/>
      </font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numFmt numFmtId="2" formatCode="0.0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numFmt numFmtId="169" formatCode="0&quot; jrs&quot;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numFmt numFmtId="168" formatCode="0.0&quot; jrs&quot;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Calibri Light"/>
        <family val="2"/>
        <scheme val="major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FF0000"/>
        </left>
        <right style="medium">
          <color rgb="FFFF0000"/>
        </right>
        <top/>
        <bottom/>
        <vertical style="thin">
          <color rgb="FFFF0000"/>
        </vertical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FF0000"/>
        </left>
        <right style="thin">
          <color rgb="FFFF0000"/>
        </right>
        <top/>
        <bottom/>
        <vertical style="thin">
          <color rgb="FFFF0000"/>
        </vertical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0000"/>
        </left>
        <right style="thin">
          <color rgb="FFFF0000"/>
        </right>
        <top/>
        <bottom/>
        <vertical style="thin">
          <color rgb="FFFF0000"/>
        </vertical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FF0000"/>
        </left>
        <right style="thin">
          <color rgb="FFFF0000"/>
        </right>
        <top/>
        <bottom/>
        <vertical style="thin">
          <color rgb="FFFF0000"/>
        </vertical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FF0000"/>
        </left>
        <right style="thin">
          <color rgb="FFFF0000"/>
        </right>
        <top/>
        <bottom/>
        <vertical style="thin">
          <color rgb="FFFF0000"/>
        </vertical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FF0000"/>
        </left>
        <right style="thin">
          <color rgb="FFFF0000"/>
        </right>
        <top/>
        <bottom/>
        <vertical style="thin">
          <color rgb="FFFF0000"/>
        </vertical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rgb="FFFF0000"/>
        </left>
        <right style="thin">
          <color rgb="FFFF0000"/>
        </right>
        <top/>
        <bottom/>
        <vertical style="thin">
          <color rgb="FFFF0000"/>
        </vertical>
        <horizontal/>
      </border>
      <protection locked="1" hidden="1"/>
    </dxf>
    <dxf>
      <border outline="0">
        <top style="thin">
          <color theme="1"/>
        </top>
      </border>
    </dxf>
    <dxf>
      <protection locked="1" hidden="1"/>
    </dxf>
    <dxf>
      <border outline="0">
        <bottom style="thin">
          <color theme="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</dxfs>
  <tableStyles count="0" defaultTableStyle="TableStyleMedium2" defaultPivotStyle="PivotStyleLight16"/>
  <colors>
    <mruColors>
      <color rgb="FFCC9900"/>
      <color rgb="FFFF99FF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E92286-8C97-4D4D-89D8-28EA727D498D}" name="Tableau1" displayName="Tableau1" ref="B5:P10" totalsRowShown="0" headerRowDxfId="714" dataDxfId="712" headerRowBorderDxfId="713" tableBorderDxfId="711" headerRowCellStyle="Normal 4">
  <autoFilter ref="B5:P10" xr:uid="{ADD7D0A6-9492-4F70-83E3-20585F393B14}"/>
  <tableColumns count="15">
    <tableColumn id="1" xr3:uid="{E86FE7DC-2191-4933-95F9-0F36E13A363B}" name="Noms" dataDxfId="710" dataCellStyle="Normal 4"/>
    <tableColumn id="2" xr3:uid="{B0A7E755-1601-4D4A-BD9A-857855BED05A}" name="Prénoms" dataDxfId="709" dataCellStyle="Normal 4"/>
    <tableColumn id="4" xr3:uid="{2FD86343-9B89-4FD4-A38F-5222C4DB1236}" name="Type de Contrat" dataDxfId="708" dataCellStyle="Normal 4"/>
    <tableColumn id="5" xr3:uid="{507E8B2D-F5C6-4B98-99FF-D68A366A0B2E}" name="Statuts" dataDxfId="707" dataCellStyle="Normal 4"/>
    <tableColumn id="7" xr3:uid="{D93ED4E9-4D4B-4935-99C1-50EB84AF8DBF}" name="Heures par Sem." dataDxfId="706" dataCellStyle="Normal 4"/>
    <tableColumn id="8" xr3:uid="{1030931E-B890-4F05-8E4C-18E0BDCAACE1}" name="Dates Entrée" dataDxfId="705" dataCellStyle="Normal 4"/>
    <tableColumn id="9" xr3:uid="{6413BC86-F1D4-4D7A-B967-252858357787}" name="Dates Sortie" dataDxfId="704" dataCellStyle="Normal 4"/>
    <tableColumn id="10" xr3:uid="{5B5EAADD-DCF3-44FB-8232-474F09438032}" name="aujourd'hui" dataDxfId="703" dataCellStyle="Normal 4">
      <calculatedColumnFormula>IF(G6&lt;&gt;"",TODAY(),"")</calculatedColumnFormula>
    </tableColumn>
    <tableColumn id="11" xr3:uid="{2108B48C-0B14-464F-9CC2-11D90A21B507}" name="Ancienneté" dataDxfId="702" dataCellStyle="Normal 4">
      <calculatedColumnFormula>IF(H6="",0,IF(H6="",IFERROR(TRIM(IF(I6-G6,TEXT(DATEDIF(G6,I6,"y"),"[&gt;1]0"" ans"";[&gt;]""1 an"";")&amp;TEXT(DATEDIF(G6,I6,"ym"),"[&gt;] 0"" mois "";")&amp;TEXT(DATEDIF(G6,I6,"md"),"[&gt;1]0"" jours"";[&gt;]""1 jour"";"),"0 jour")),0),IFERROR(TRIM(IF(H6-G6,TEXT(DATEDIF(G6,H6,"y"),"[&gt;1]0"" ans"";[&gt;]""1 an"";")&amp;TEXT(DATEDIF(G6,H6,"ym"),"[&gt;] 0"" mois "";")&amp;TEXT(DATEDIF(G6,H6,"md"),"[&gt;1]0"" jours"";[&gt;]""1 jour"";"),"0 jour")),0)))</calculatedColumnFormula>
    </tableColumn>
    <tableColumn id="12" xr3:uid="{DBDA68E8-57C1-45A4-8C02-18BCB8E6D8F7}" name="Mois par an" dataDxfId="701" dataCellStyle="Normal 4">
      <calculatedColumnFormula>IF(F6="","",12)</calculatedColumnFormula>
    </tableColumn>
    <tableColumn id="13" xr3:uid="{0C4E9A4D-0CDA-4530-8BC8-8ABB6A6CCBB3}" name="CP par mois" dataDxfId="700" dataCellStyle="Normal 4">
      <calculatedColumnFormula>IF(F6="","",2.5)</calculatedColumnFormula>
    </tableColumn>
    <tableColumn id="14" xr3:uid="{5DA357BC-CE5D-44C0-A557-7CA37F7081C5}" name=" CP par an" dataDxfId="699" dataCellStyle="Normal 4">
      <calculatedColumnFormula>IF(F6="","",K6*L6)</calculatedColumnFormula>
    </tableColumn>
    <tableColumn id="15" xr3:uid="{3F5E7561-A419-4633-8778-93B0DB82A007}" name="Sem. par an" dataDxfId="698" dataCellStyle="Normal 4">
      <calculatedColumnFormula>IF(F6="",0,52)</calculatedColumnFormula>
    </tableColumn>
    <tableColumn id="16" xr3:uid="{D9AFFA0B-8180-45E8-B01F-CB8E2C3E1AE4}" name="Heures par mois" dataDxfId="697" dataCellStyle="Normal 4">
      <calculatedColumnFormula>IF(N6=0,0,(F6*N6)/K6)</calculatedColumnFormula>
    </tableColumn>
    <tableColumn id="17" xr3:uid="{13F80E09-E834-4FDE-9085-D1636746652D}" name="Commentaires" dataDxfId="696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B2289-35AE-4574-A15A-8EAB53CDC547}">
  <sheetPr codeName="Feuil3"/>
  <dimension ref="B4:S1000"/>
  <sheetViews>
    <sheetView showGridLines="0" showZeros="0" workbookViewId="0">
      <selection activeCell="I7" sqref="I7"/>
    </sheetView>
  </sheetViews>
  <sheetFormatPr baseColWidth="10" defaultRowHeight="12.75" x14ac:dyDescent="0.2"/>
  <cols>
    <col min="1" max="1" width="2.140625" style="1" customWidth="1"/>
    <col min="2" max="2" width="16.5703125" style="1" customWidth="1"/>
    <col min="3" max="3" width="11.5703125" style="1" bestFit="1" customWidth="1"/>
    <col min="4" max="4" width="17.7109375" style="1" bestFit="1" customWidth="1"/>
    <col min="5" max="5" width="20.5703125" style="1" bestFit="1" customWidth="1"/>
    <col min="6" max="6" width="18" style="1" bestFit="1" customWidth="1"/>
    <col min="7" max="7" width="14.85546875" style="1" bestFit="1" customWidth="1"/>
    <col min="8" max="8" width="14.42578125" style="1" bestFit="1" customWidth="1"/>
    <col min="9" max="9" width="14.28515625" style="1" bestFit="1" customWidth="1"/>
    <col min="10" max="10" width="17.140625" style="1" bestFit="1" customWidth="1"/>
    <col min="11" max="11" width="14.42578125" style="1" bestFit="1" customWidth="1"/>
    <col min="12" max="12" width="14.28515625" style="1" bestFit="1" customWidth="1"/>
    <col min="13" max="13" width="12.7109375" style="1" bestFit="1" customWidth="1"/>
    <col min="14" max="14" width="14.28515625" style="1" bestFit="1" customWidth="1"/>
    <col min="15" max="15" width="18" style="1" bestFit="1" customWidth="1"/>
    <col min="16" max="16" width="32" style="1" bestFit="1" customWidth="1"/>
    <col min="17" max="17" width="11.42578125" style="1"/>
    <col min="18" max="18" width="15.42578125" style="1" bestFit="1" customWidth="1"/>
    <col min="19" max="19" width="19.85546875" style="1" bestFit="1" customWidth="1"/>
    <col min="20" max="16384" width="11.42578125" style="1"/>
  </cols>
  <sheetData>
    <row r="4" spans="2:19" x14ac:dyDescent="0.2">
      <c r="R4" s="94" t="s">
        <v>33</v>
      </c>
      <c r="S4" s="94" t="s">
        <v>9</v>
      </c>
    </row>
    <row r="5" spans="2:19" ht="15.75" thickBot="1" x14ac:dyDescent="0.25">
      <c r="B5" s="59" t="s">
        <v>7</v>
      </c>
      <c r="C5" s="59" t="s">
        <v>8</v>
      </c>
      <c r="D5" s="59" t="s">
        <v>15</v>
      </c>
      <c r="E5" s="59" t="s">
        <v>16</v>
      </c>
      <c r="F5" s="60" t="s">
        <v>21</v>
      </c>
      <c r="G5" s="60" t="s">
        <v>22</v>
      </c>
      <c r="H5" s="60" t="s">
        <v>23</v>
      </c>
      <c r="I5" s="60" t="s">
        <v>24</v>
      </c>
      <c r="J5" s="60" t="s">
        <v>25</v>
      </c>
      <c r="K5" s="60" t="s">
        <v>26</v>
      </c>
      <c r="L5" s="60" t="s">
        <v>27</v>
      </c>
      <c r="M5" s="60" t="s">
        <v>28</v>
      </c>
      <c r="N5" s="60" t="s">
        <v>29</v>
      </c>
      <c r="O5" s="60" t="s">
        <v>30</v>
      </c>
      <c r="P5" s="60" t="s">
        <v>31</v>
      </c>
      <c r="R5" s="90" t="s">
        <v>34</v>
      </c>
      <c r="S5" s="1" t="s">
        <v>46</v>
      </c>
    </row>
    <row r="6" spans="2:19" x14ac:dyDescent="0.2">
      <c r="B6" s="61" t="s">
        <v>54</v>
      </c>
      <c r="C6" s="62">
        <v>1</v>
      </c>
      <c r="D6" s="62" t="s">
        <v>17</v>
      </c>
      <c r="E6" s="62" t="s">
        <v>59</v>
      </c>
      <c r="F6" s="63">
        <v>35</v>
      </c>
      <c r="G6" s="64"/>
      <c r="H6" s="65"/>
      <c r="I6" s="66" t="str">
        <f t="shared" ref="I6:I10" ca="1" si="0">IF(G6&lt;&gt;"",TODAY(),"")</f>
        <v/>
      </c>
      <c r="J6" s="67">
        <f t="shared" ref="J6:J10" si="1">IF(H6="",0,IF(H6="",IFERROR(TRIM(IF(I6-G6,TEXT(DATEDIF(G6,I6,"y"),"[&gt;1]0"" ans"";[&gt;]""1 an"";")&amp;TEXT(DATEDIF(G6,I6,"ym"),"[&gt;] 0"" mois "";")&amp;TEXT(DATEDIF(G6,I6,"md"),"[&gt;1]0"" jours"";[&gt;]""1 jour"";"),"0 jour")),0),IFERROR(TRIM(IF(H6-G6,TEXT(DATEDIF(G6,H6,"y"),"[&gt;1]0"" ans"";[&gt;]""1 an"";")&amp;TEXT(DATEDIF(G6,H6,"ym"),"[&gt;] 0"" mois "";")&amp;TEXT(DATEDIF(G6,H6,"md"),"[&gt;1]0"" jours"";[&gt;]""1 jour"";"),"0 jour")),0)))</f>
        <v>0</v>
      </c>
      <c r="K6" s="68">
        <f t="shared" ref="K6:K10" si="2">IF(F6="","",12)</f>
        <v>12</v>
      </c>
      <c r="L6" s="69">
        <f t="shared" ref="L6:L10" si="3">IF(F6="","",2.5)</f>
        <v>2.5</v>
      </c>
      <c r="M6" s="70">
        <f>IF(F6="","",K6*L6)</f>
        <v>30</v>
      </c>
      <c r="N6" s="68">
        <f t="shared" ref="N6:N10" si="4">IF(F6="",0,52)</f>
        <v>52</v>
      </c>
      <c r="O6" s="71">
        <f t="shared" ref="O6:O10" si="5">IF(N6=0,0,(F6*N6)/K6)</f>
        <v>151.66666666666666</v>
      </c>
      <c r="P6" s="88"/>
      <c r="R6" s="90" t="s">
        <v>35</v>
      </c>
    </row>
    <row r="7" spans="2:19" x14ac:dyDescent="0.2">
      <c r="B7" s="72" t="s">
        <v>55</v>
      </c>
      <c r="C7" s="73">
        <v>2</v>
      </c>
      <c r="D7" s="73" t="s">
        <v>17</v>
      </c>
      <c r="E7" s="73" t="s">
        <v>18</v>
      </c>
      <c r="F7" s="74">
        <v>35</v>
      </c>
      <c r="G7" s="75"/>
      <c r="H7" s="76"/>
      <c r="I7" s="77" t="str">
        <f t="shared" ca="1" si="0"/>
        <v/>
      </c>
      <c r="J7" s="78">
        <f t="shared" si="1"/>
        <v>0</v>
      </c>
      <c r="K7" s="79">
        <f t="shared" si="2"/>
        <v>12</v>
      </c>
      <c r="L7" s="80">
        <f t="shared" si="3"/>
        <v>2.5</v>
      </c>
      <c r="M7" s="81">
        <f t="shared" ref="M7:M10" si="6">IF(F7="","",K7*L7)</f>
        <v>30</v>
      </c>
      <c r="N7" s="79">
        <f t="shared" si="4"/>
        <v>52</v>
      </c>
      <c r="O7" s="82">
        <f t="shared" si="5"/>
        <v>151.66666666666666</v>
      </c>
      <c r="P7" s="88"/>
      <c r="R7" s="90" t="s">
        <v>36</v>
      </c>
    </row>
    <row r="8" spans="2:19" x14ac:dyDescent="0.2">
      <c r="B8" s="83" t="s">
        <v>56</v>
      </c>
      <c r="C8" s="84">
        <v>3</v>
      </c>
      <c r="D8" s="84" t="s">
        <v>17</v>
      </c>
      <c r="E8" s="84" t="s">
        <v>60</v>
      </c>
      <c r="F8" s="85">
        <v>35</v>
      </c>
      <c r="G8" s="86"/>
      <c r="H8" s="87"/>
      <c r="I8" s="66" t="str">
        <f t="shared" ca="1" si="0"/>
        <v/>
      </c>
      <c r="J8" s="67">
        <f t="shared" si="1"/>
        <v>0</v>
      </c>
      <c r="K8" s="68">
        <f t="shared" si="2"/>
        <v>12</v>
      </c>
      <c r="L8" s="69">
        <f t="shared" si="3"/>
        <v>2.5</v>
      </c>
      <c r="M8" s="70">
        <f t="shared" si="6"/>
        <v>30</v>
      </c>
      <c r="N8" s="68">
        <f t="shared" si="4"/>
        <v>52</v>
      </c>
      <c r="O8" s="71">
        <f t="shared" si="5"/>
        <v>151.66666666666666</v>
      </c>
      <c r="P8" s="88"/>
      <c r="R8" s="90" t="s">
        <v>37</v>
      </c>
    </row>
    <row r="9" spans="2:19" x14ac:dyDescent="0.2">
      <c r="B9" s="72" t="s">
        <v>57</v>
      </c>
      <c r="C9" s="73">
        <v>4</v>
      </c>
      <c r="D9" s="73" t="s">
        <v>19</v>
      </c>
      <c r="E9" s="73" t="s">
        <v>20</v>
      </c>
      <c r="F9" s="74">
        <v>24</v>
      </c>
      <c r="G9" s="75"/>
      <c r="H9" s="76"/>
      <c r="I9" s="77" t="str">
        <f t="shared" ca="1" si="0"/>
        <v/>
      </c>
      <c r="J9" s="78">
        <f t="shared" si="1"/>
        <v>0</v>
      </c>
      <c r="K9" s="79">
        <f t="shared" si="2"/>
        <v>12</v>
      </c>
      <c r="L9" s="80">
        <f t="shared" si="3"/>
        <v>2.5</v>
      </c>
      <c r="M9" s="81">
        <f t="shared" si="6"/>
        <v>30</v>
      </c>
      <c r="N9" s="79">
        <f t="shared" si="4"/>
        <v>52</v>
      </c>
      <c r="O9" s="82">
        <f t="shared" si="5"/>
        <v>104</v>
      </c>
      <c r="P9" s="88" t="s">
        <v>32</v>
      </c>
      <c r="R9" s="90" t="s">
        <v>38</v>
      </c>
    </row>
    <row r="10" spans="2:19" x14ac:dyDescent="0.2">
      <c r="B10" s="83" t="s">
        <v>58</v>
      </c>
      <c r="C10" s="84">
        <v>5</v>
      </c>
      <c r="D10" s="84" t="s">
        <v>19</v>
      </c>
      <c r="E10" s="84" t="s">
        <v>18</v>
      </c>
      <c r="F10" s="85">
        <v>35</v>
      </c>
      <c r="G10" s="86"/>
      <c r="H10" s="87"/>
      <c r="I10" s="66" t="str">
        <f t="shared" ca="1" si="0"/>
        <v/>
      </c>
      <c r="J10" s="67">
        <f t="shared" si="1"/>
        <v>0</v>
      </c>
      <c r="K10" s="68">
        <f t="shared" si="2"/>
        <v>12</v>
      </c>
      <c r="L10" s="69">
        <f t="shared" si="3"/>
        <v>2.5</v>
      </c>
      <c r="M10" s="70">
        <f t="shared" si="6"/>
        <v>30</v>
      </c>
      <c r="N10" s="68">
        <f t="shared" si="4"/>
        <v>52</v>
      </c>
      <c r="O10" s="71">
        <f t="shared" si="5"/>
        <v>151.66666666666666</v>
      </c>
      <c r="P10" s="88"/>
      <c r="R10" s="90" t="s">
        <v>39</v>
      </c>
    </row>
    <row r="11" spans="2:19" x14ac:dyDescent="0.2">
      <c r="B11" s="89"/>
      <c r="R11" s="90" t="s">
        <v>40</v>
      </c>
    </row>
    <row r="12" spans="2:19" x14ac:dyDescent="0.2">
      <c r="B12" s="89"/>
      <c r="R12" s="90" t="s">
        <v>14</v>
      </c>
    </row>
    <row r="13" spans="2:19" x14ac:dyDescent="0.2">
      <c r="B13" s="89"/>
      <c r="R13" s="90" t="s">
        <v>41</v>
      </c>
    </row>
    <row r="14" spans="2:19" x14ac:dyDescent="0.2">
      <c r="B14" s="89"/>
      <c r="R14" s="90" t="s">
        <v>42</v>
      </c>
    </row>
    <row r="15" spans="2:19" x14ac:dyDescent="0.2">
      <c r="B15" s="89"/>
      <c r="R15" s="90" t="s">
        <v>43</v>
      </c>
    </row>
    <row r="16" spans="2:19" x14ac:dyDescent="0.2">
      <c r="B16" s="89"/>
      <c r="R16" s="90" t="s">
        <v>44</v>
      </c>
    </row>
    <row r="17" spans="2:18" x14ac:dyDescent="0.2">
      <c r="B17" s="89"/>
      <c r="R17" s="91" t="s">
        <v>45</v>
      </c>
    </row>
    <row r="18" spans="2:18" x14ac:dyDescent="0.2">
      <c r="B18" s="89"/>
      <c r="R18" s="92"/>
    </row>
    <row r="19" spans="2:18" x14ac:dyDescent="0.2">
      <c r="B19" s="89"/>
      <c r="R19" s="93"/>
    </row>
    <row r="20" spans="2:18" x14ac:dyDescent="0.2">
      <c r="B20" s="89"/>
    </row>
    <row r="21" spans="2:18" x14ac:dyDescent="0.2">
      <c r="B21" s="89"/>
    </row>
    <row r="22" spans="2:18" x14ac:dyDescent="0.2">
      <c r="B22" s="89"/>
    </row>
    <row r="23" spans="2:18" x14ac:dyDescent="0.2">
      <c r="B23" s="89"/>
    </row>
    <row r="24" spans="2:18" x14ac:dyDescent="0.2">
      <c r="B24" s="89"/>
    </row>
    <row r="25" spans="2:18" x14ac:dyDescent="0.2">
      <c r="B25" s="89"/>
    </row>
    <row r="26" spans="2:18" x14ac:dyDescent="0.2">
      <c r="B26" s="89"/>
    </row>
    <row r="27" spans="2:18" x14ac:dyDescent="0.2">
      <c r="B27" s="89"/>
    </row>
    <row r="28" spans="2:18" x14ac:dyDescent="0.2">
      <c r="B28" s="89"/>
    </row>
    <row r="29" spans="2:18" x14ac:dyDescent="0.2">
      <c r="B29" s="89"/>
    </row>
    <row r="30" spans="2:18" x14ac:dyDescent="0.2">
      <c r="B30" s="89"/>
    </row>
    <row r="31" spans="2:18" x14ac:dyDescent="0.2">
      <c r="B31" s="89"/>
    </row>
    <row r="32" spans="2:18" x14ac:dyDescent="0.2">
      <c r="B32" s="89"/>
    </row>
    <row r="33" spans="2:2" x14ac:dyDescent="0.2">
      <c r="B33" s="89"/>
    </row>
    <row r="34" spans="2:2" x14ac:dyDescent="0.2">
      <c r="B34" s="89"/>
    </row>
    <row r="35" spans="2:2" x14ac:dyDescent="0.2">
      <c r="B35" s="89"/>
    </row>
    <row r="36" spans="2:2" x14ac:dyDescent="0.2">
      <c r="B36" s="89"/>
    </row>
    <row r="37" spans="2:2" x14ac:dyDescent="0.2">
      <c r="B37" s="89"/>
    </row>
    <row r="38" spans="2:2" x14ac:dyDescent="0.2">
      <c r="B38" s="89"/>
    </row>
    <row r="39" spans="2:2" x14ac:dyDescent="0.2">
      <c r="B39" s="89"/>
    </row>
    <row r="40" spans="2:2" x14ac:dyDescent="0.2">
      <c r="B40" s="89"/>
    </row>
    <row r="41" spans="2:2" x14ac:dyDescent="0.2">
      <c r="B41" s="89"/>
    </row>
    <row r="42" spans="2:2" x14ac:dyDescent="0.2">
      <c r="B42" s="89"/>
    </row>
    <row r="43" spans="2:2" x14ac:dyDescent="0.2">
      <c r="B43" s="89"/>
    </row>
    <row r="44" spans="2:2" x14ac:dyDescent="0.2">
      <c r="B44" s="89"/>
    </row>
    <row r="45" spans="2:2" x14ac:dyDescent="0.2">
      <c r="B45" s="89"/>
    </row>
    <row r="46" spans="2:2" x14ac:dyDescent="0.2">
      <c r="B46" s="89"/>
    </row>
    <row r="47" spans="2:2" x14ac:dyDescent="0.2">
      <c r="B47" s="89"/>
    </row>
    <row r="48" spans="2:2" x14ac:dyDescent="0.2">
      <c r="B48" s="89"/>
    </row>
    <row r="49" spans="2:2" x14ac:dyDescent="0.2">
      <c r="B49" s="89"/>
    </row>
    <row r="50" spans="2:2" x14ac:dyDescent="0.2">
      <c r="B50" s="89"/>
    </row>
    <row r="51" spans="2:2" x14ac:dyDescent="0.2">
      <c r="B51" s="89"/>
    </row>
    <row r="52" spans="2:2" x14ac:dyDescent="0.2">
      <c r="B52" s="89"/>
    </row>
    <row r="53" spans="2:2" x14ac:dyDescent="0.2">
      <c r="B53" s="89"/>
    </row>
    <row r="54" spans="2:2" x14ac:dyDescent="0.2">
      <c r="B54" s="89"/>
    </row>
    <row r="55" spans="2:2" x14ac:dyDescent="0.2">
      <c r="B55" s="89"/>
    </row>
    <row r="56" spans="2:2" x14ac:dyDescent="0.2">
      <c r="B56" s="89"/>
    </row>
    <row r="57" spans="2:2" x14ac:dyDescent="0.2">
      <c r="B57" s="89"/>
    </row>
    <row r="58" spans="2:2" x14ac:dyDescent="0.2">
      <c r="B58" s="89"/>
    </row>
    <row r="59" spans="2:2" x14ac:dyDescent="0.2">
      <c r="B59" s="89"/>
    </row>
    <row r="60" spans="2:2" x14ac:dyDescent="0.2">
      <c r="B60" s="89"/>
    </row>
    <row r="61" spans="2:2" x14ac:dyDescent="0.2">
      <c r="B61" s="89"/>
    </row>
    <row r="62" spans="2:2" x14ac:dyDescent="0.2">
      <c r="B62" s="89"/>
    </row>
    <row r="63" spans="2:2" x14ac:dyDescent="0.2">
      <c r="B63" s="89"/>
    </row>
    <row r="64" spans="2:2" x14ac:dyDescent="0.2">
      <c r="B64" s="89"/>
    </row>
    <row r="65" spans="2:2" x14ac:dyDescent="0.2">
      <c r="B65" s="89"/>
    </row>
    <row r="66" spans="2:2" x14ac:dyDescent="0.2">
      <c r="B66" s="89"/>
    </row>
    <row r="67" spans="2:2" x14ac:dyDescent="0.2">
      <c r="B67" s="89"/>
    </row>
    <row r="68" spans="2:2" x14ac:dyDescent="0.2">
      <c r="B68" s="89"/>
    </row>
    <row r="69" spans="2:2" x14ac:dyDescent="0.2">
      <c r="B69" s="89"/>
    </row>
    <row r="70" spans="2:2" x14ac:dyDescent="0.2">
      <c r="B70" s="89"/>
    </row>
    <row r="71" spans="2:2" x14ac:dyDescent="0.2">
      <c r="B71" s="89"/>
    </row>
    <row r="72" spans="2:2" x14ac:dyDescent="0.2">
      <c r="B72" s="89"/>
    </row>
    <row r="73" spans="2:2" x14ac:dyDescent="0.2">
      <c r="B73" s="89"/>
    </row>
    <row r="74" spans="2:2" x14ac:dyDescent="0.2">
      <c r="B74" s="89"/>
    </row>
    <row r="75" spans="2:2" x14ac:dyDescent="0.2">
      <c r="B75" s="89"/>
    </row>
    <row r="76" spans="2:2" x14ac:dyDescent="0.2">
      <c r="B76" s="89"/>
    </row>
    <row r="77" spans="2:2" x14ac:dyDescent="0.2">
      <c r="B77" s="89"/>
    </row>
    <row r="78" spans="2:2" x14ac:dyDescent="0.2">
      <c r="B78" s="89"/>
    </row>
    <row r="79" spans="2:2" x14ac:dyDescent="0.2">
      <c r="B79" s="89"/>
    </row>
    <row r="80" spans="2:2" x14ac:dyDescent="0.2">
      <c r="B80" s="89"/>
    </row>
    <row r="81" spans="2:2" x14ac:dyDescent="0.2">
      <c r="B81" s="89"/>
    </row>
    <row r="82" spans="2:2" x14ac:dyDescent="0.2">
      <c r="B82" s="89"/>
    </row>
    <row r="83" spans="2:2" x14ac:dyDescent="0.2">
      <c r="B83" s="89"/>
    </row>
    <row r="84" spans="2:2" x14ac:dyDescent="0.2">
      <c r="B84" s="89"/>
    </row>
    <row r="85" spans="2:2" x14ac:dyDescent="0.2">
      <c r="B85" s="89"/>
    </row>
    <row r="86" spans="2:2" x14ac:dyDescent="0.2">
      <c r="B86" s="89"/>
    </row>
    <row r="87" spans="2:2" x14ac:dyDescent="0.2">
      <c r="B87" s="89"/>
    </row>
    <row r="88" spans="2:2" x14ac:dyDescent="0.2">
      <c r="B88" s="89"/>
    </row>
    <row r="89" spans="2:2" x14ac:dyDescent="0.2">
      <c r="B89" s="89"/>
    </row>
    <row r="90" spans="2:2" x14ac:dyDescent="0.2">
      <c r="B90" s="89"/>
    </row>
    <row r="91" spans="2:2" x14ac:dyDescent="0.2">
      <c r="B91" s="89"/>
    </row>
    <row r="92" spans="2:2" x14ac:dyDescent="0.2">
      <c r="B92" s="89"/>
    </row>
    <row r="93" spans="2:2" x14ac:dyDescent="0.2">
      <c r="B93" s="89"/>
    </row>
    <row r="94" spans="2:2" x14ac:dyDescent="0.2">
      <c r="B94" s="89"/>
    </row>
    <row r="95" spans="2:2" x14ac:dyDescent="0.2">
      <c r="B95" s="89"/>
    </row>
    <row r="96" spans="2:2" x14ac:dyDescent="0.2">
      <c r="B96" s="89"/>
    </row>
    <row r="97" spans="2:2" x14ac:dyDescent="0.2">
      <c r="B97" s="89"/>
    </row>
    <row r="98" spans="2:2" x14ac:dyDescent="0.2">
      <c r="B98" s="89"/>
    </row>
    <row r="99" spans="2:2" x14ac:dyDescent="0.2">
      <c r="B99" s="89"/>
    </row>
    <row r="100" spans="2:2" x14ac:dyDescent="0.2">
      <c r="B100" s="89"/>
    </row>
    <row r="101" spans="2:2" x14ac:dyDescent="0.2">
      <c r="B101" s="89"/>
    </row>
    <row r="102" spans="2:2" x14ac:dyDescent="0.2">
      <c r="B102" s="89"/>
    </row>
    <row r="103" spans="2:2" x14ac:dyDescent="0.2">
      <c r="B103" s="89"/>
    </row>
    <row r="104" spans="2:2" x14ac:dyDescent="0.2">
      <c r="B104" s="89"/>
    </row>
    <row r="105" spans="2:2" x14ac:dyDescent="0.2">
      <c r="B105" s="89"/>
    </row>
    <row r="106" spans="2:2" x14ac:dyDescent="0.2">
      <c r="B106" s="89"/>
    </row>
    <row r="107" spans="2:2" x14ac:dyDescent="0.2">
      <c r="B107" s="89"/>
    </row>
    <row r="108" spans="2:2" x14ac:dyDescent="0.2">
      <c r="B108" s="89"/>
    </row>
    <row r="109" spans="2:2" x14ac:dyDescent="0.2">
      <c r="B109" s="89"/>
    </row>
    <row r="110" spans="2:2" x14ac:dyDescent="0.2">
      <c r="B110" s="89"/>
    </row>
    <row r="111" spans="2:2" x14ac:dyDescent="0.2">
      <c r="B111" s="89"/>
    </row>
    <row r="112" spans="2:2" x14ac:dyDescent="0.2">
      <c r="B112" s="89"/>
    </row>
    <row r="113" spans="2:2" x14ac:dyDescent="0.2">
      <c r="B113" s="89"/>
    </row>
    <row r="114" spans="2:2" x14ac:dyDescent="0.2">
      <c r="B114" s="89"/>
    </row>
    <row r="115" spans="2:2" x14ac:dyDescent="0.2">
      <c r="B115" s="89"/>
    </row>
    <row r="116" spans="2:2" x14ac:dyDescent="0.2">
      <c r="B116" s="89"/>
    </row>
    <row r="117" spans="2:2" x14ac:dyDescent="0.2">
      <c r="B117" s="89"/>
    </row>
    <row r="118" spans="2:2" x14ac:dyDescent="0.2">
      <c r="B118" s="89"/>
    </row>
    <row r="119" spans="2:2" x14ac:dyDescent="0.2">
      <c r="B119" s="89"/>
    </row>
    <row r="120" spans="2:2" x14ac:dyDescent="0.2">
      <c r="B120" s="89"/>
    </row>
    <row r="121" spans="2:2" x14ac:dyDescent="0.2">
      <c r="B121" s="89"/>
    </row>
    <row r="122" spans="2:2" x14ac:dyDescent="0.2">
      <c r="B122" s="89"/>
    </row>
    <row r="123" spans="2:2" x14ac:dyDescent="0.2">
      <c r="B123" s="89"/>
    </row>
    <row r="124" spans="2:2" x14ac:dyDescent="0.2">
      <c r="B124" s="89"/>
    </row>
    <row r="125" spans="2:2" x14ac:dyDescent="0.2">
      <c r="B125" s="89"/>
    </row>
    <row r="126" spans="2:2" x14ac:dyDescent="0.2">
      <c r="B126" s="89"/>
    </row>
    <row r="127" spans="2:2" x14ac:dyDescent="0.2">
      <c r="B127" s="89"/>
    </row>
    <row r="128" spans="2:2" x14ac:dyDescent="0.2">
      <c r="B128" s="89"/>
    </row>
    <row r="129" spans="2:2" x14ac:dyDescent="0.2">
      <c r="B129" s="89"/>
    </row>
    <row r="130" spans="2:2" x14ac:dyDescent="0.2">
      <c r="B130" s="89"/>
    </row>
    <row r="131" spans="2:2" x14ac:dyDescent="0.2">
      <c r="B131" s="89"/>
    </row>
    <row r="132" spans="2:2" x14ac:dyDescent="0.2">
      <c r="B132" s="89"/>
    </row>
    <row r="133" spans="2:2" x14ac:dyDescent="0.2">
      <c r="B133" s="89"/>
    </row>
    <row r="134" spans="2:2" x14ac:dyDescent="0.2">
      <c r="B134" s="89"/>
    </row>
    <row r="135" spans="2:2" x14ac:dyDescent="0.2">
      <c r="B135" s="89"/>
    </row>
    <row r="136" spans="2:2" x14ac:dyDescent="0.2">
      <c r="B136" s="89"/>
    </row>
    <row r="137" spans="2:2" x14ac:dyDescent="0.2">
      <c r="B137" s="89"/>
    </row>
    <row r="138" spans="2:2" x14ac:dyDescent="0.2">
      <c r="B138" s="89"/>
    </row>
    <row r="139" spans="2:2" x14ac:dyDescent="0.2">
      <c r="B139" s="89"/>
    </row>
    <row r="140" spans="2:2" x14ac:dyDescent="0.2">
      <c r="B140" s="89"/>
    </row>
    <row r="141" spans="2:2" x14ac:dyDescent="0.2">
      <c r="B141" s="89"/>
    </row>
    <row r="142" spans="2:2" x14ac:dyDescent="0.2">
      <c r="B142" s="89"/>
    </row>
    <row r="143" spans="2:2" x14ac:dyDescent="0.2">
      <c r="B143" s="89"/>
    </row>
    <row r="144" spans="2:2" x14ac:dyDescent="0.2">
      <c r="B144" s="89"/>
    </row>
    <row r="145" spans="2:2" x14ac:dyDescent="0.2">
      <c r="B145" s="89"/>
    </row>
    <row r="146" spans="2:2" x14ac:dyDescent="0.2">
      <c r="B146" s="89"/>
    </row>
    <row r="147" spans="2:2" x14ac:dyDescent="0.2">
      <c r="B147" s="89"/>
    </row>
    <row r="148" spans="2:2" x14ac:dyDescent="0.2">
      <c r="B148" s="89"/>
    </row>
    <row r="149" spans="2:2" x14ac:dyDescent="0.2">
      <c r="B149" s="89"/>
    </row>
    <row r="150" spans="2:2" x14ac:dyDescent="0.2">
      <c r="B150" s="89"/>
    </row>
    <row r="151" spans="2:2" x14ac:dyDescent="0.2">
      <c r="B151" s="89"/>
    </row>
    <row r="152" spans="2:2" x14ac:dyDescent="0.2">
      <c r="B152" s="89"/>
    </row>
    <row r="153" spans="2:2" x14ac:dyDescent="0.2">
      <c r="B153" s="89"/>
    </row>
    <row r="154" spans="2:2" x14ac:dyDescent="0.2">
      <c r="B154" s="89"/>
    </row>
    <row r="155" spans="2:2" x14ac:dyDescent="0.2">
      <c r="B155" s="89"/>
    </row>
    <row r="156" spans="2:2" x14ac:dyDescent="0.2">
      <c r="B156" s="89"/>
    </row>
    <row r="157" spans="2:2" x14ac:dyDescent="0.2">
      <c r="B157" s="89"/>
    </row>
    <row r="158" spans="2:2" x14ac:dyDescent="0.2">
      <c r="B158" s="89"/>
    </row>
    <row r="159" spans="2:2" x14ac:dyDescent="0.2">
      <c r="B159" s="89"/>
    </row>
    <row r="160" spans="2:2" x14ac:dyDescent="0.2">
      <c r="B160" s="89"/>
    </row>
    <row r="161" spans="2:2" x14ac:dyDescent="0.2">
      <c r="B161" s="89"/>
    </row>
    <row r="162" spans="2:2" x14ac:dyDescent="0.2">
      <c r="B162" s="89"/>
    </row>
    <row r="163" spans="2:2" x14ac:dyDescent="0.2">
      <c r="B163" s="89"/>
    </row>
    <row r="164" spans="2:2" x14ac:dyDescent="0.2">
      <c r="B164" s="89"/>
    </row>
    <row r="165" spans="2:2" x14ac:dyDescent="0.2">
      <c r="B165" s="89"/>
    </row>
    <row r="166" spans="2:2" x14ac:dyDescent="0.2">
      <c r="B166" s="89"/>
    </row>
    <row r="167" spans="2:2" x14ac:dyDescent="0.2">
      <c r="B167" s="89"/>
    </row>
    <row r="168" spans="2:2" x14ac:dyDescent="0.2">
      <c r="B168" s="89"/>
    </row>
    <row r="169" spans="2:2" x14ac:dyDescent="0.2">
      <c r="B169" s="89"/>
    </row>
    <row r="170" spans="2:2" x14ac:dyDescent="0.2">
      <c r="B170" s="89"/>
    </row>
    <row r="171" spans="2:2" x14ac:dyDescent="0.2">
      <c r="B171" s="89"/>
    </row>
    <row r="172" spans="2:2" x14ac:dyDescent="0.2">
      <c r="B172" s="89"/>
    </row>
    <row r="173" spans="2:2" x14ac:dyDescent="0.2">
      <c r="B173" s="89"/>
    </row>
    <row r="174" spans="2:2" x14ac:dyDescent="0.2">
      <c r="B174" s="89"/>
    </row>
    <row r="175" spans="2:2" x14ac:dyDescent="0.2">
      <c r="B175" s="89"/>
    </row>
    <row r="176" spans="2:2" x14ac:dyDescent="0.2">
      <c r="B176" s="89"/>
    </row>
    <row r="177" spans="2:2" x14ac:dyDescent="0.2">
      <c r="B177" s="89"/>
    </row>
    <row r="178" spans="2:2" x14ac:dyDescent="0.2">
      <c r="B178" s="89"/>
    </row>
    <row r="179" spans="2:2" x14ac:dyDescent="0.2">
      <c r="B179" s="89"/>
    </row>
    <row r="180" spans="2:2" x14ac:dyDescent="0.2">
      <c r="B180" s="89"/>
    </row>
    <row r="181" spans="2:2" x14ac:dyDescent="0.2">
      <c r="B181" s="89"/>
    </row>
    <row r="182" spans="2:2" x14ac:dyDescent="0.2">
      <c r="B182" s="89"/>
    </row>
    <row r="183" spans="2:2" x14ac:dyDescent="0.2">
      <c r="B183" s="89"/>
    </row>
    <row r="184" spans="2:2" x14ac:dyDescent="0.2">
      <c r="B184" s="89"/>
    </row>
    <row r="185" spans="2:2" x14ac:dyDescent="0.2">
      <c r="B185" s="89"/>
    </row>
    <row r="186" spans="2:2" x14ac:dyDescent="0.2">
      <c r="B186" s="89"/>
    </row>
    <row r="187" spans="2:2" x14ac:dyDescent="0.2">
      <c r="B187" s="89"/>
    </row>
    <row r="188" spans="2:2" x14ac:dyDescent="0.2">
      <c r="B188" s="89"/>
    </row>
    <row r="189" spans="2:2" x14ac:dyDescent="0.2">
      <c r="B189" s="89"/>
    </row>
    <row r="190" spans="2:2" x14ac:dyDescent="0.2">
      <c r="B190" s="89"/>
    </row>
    <row r="191" spans="2:2" x14ac:dyDescent="0.2">
      <c r="B191" s="89"/>
    </row>
    <row r="192" spans="2:2" x14ac:dyDescent="0.2">
      <c r="B192" s="89"/>
    </row>
    <row r="193" spans="2:2" x14ac:dyDescent="0.2">
      <c r="B193" s="89"/>
    </row>
    <row r="194" spans="2:2" x14ac:dyDescent="0.2">
      <c r="B194" s="89"/>
    </row>
    <row r="195" spans="2:2" x14ac:dyDescent="0.2">
      <c r="B195" s="89"/>
    </row>
    <row r="196" spans="2:2" x14ac:dyDescent="0.2">
      <c r="B196" s="89"/>
    </row>
    <row r="197" spans="2:2" x14ac:dyDescent="0.2">
      <c r="B197" s="89"/>
    </row>
    <row r="198" spans="2:2" x14ac:dyDescent="0.2">
      <c r="B198" s="89"/>
    </row>
    <row r="199" spans="2:2" x14ac:dyDescent="0.2">
      <c r="B199" s="89"/>
    </row>
    <row r="200" spans="2:2" x14ac:dyDescent="0.2">
      <c r="B200" s="89"/>
    </row>
    <row r="201" spans="2:2" x14ac:dyDescent="0.2">
      <c r="B201" s="89"/>
    </row>
    <row r="202" spans="2:2" x14ac:dyDescent="0.2">
      <c r="B202" s="89"/>
    </row>
    <row r="203" spans="2:2" x14ac:dyDescent="0.2">
      <c r="B203" s="89"/>
    </row>
    <row r="204" spans="2:2" x14ac:dyDescent="0.2">
      <c r="B204" s="89"/>
    </row>
    <row r="205" spans="2:2" x14ac:dyDescent="0.2">
      <c r="B205" s="89"/>
    </row>
    <row r="206" spans="2:2" x14ac:dyDescent="0.2">
      <c r="B206" s="89"/>
    </row>
    <row r="207" spans="2:2" x14ac:dyDescent="0.2">
      <c r="B207" s="89"/>
    </row>
    <row r="208" spans="2:2" x14ac:dyDescent="0.2">
      <c r="B208" s="89"/>
    </row>
    <row r="209" spans="2:2" x14ac:dyDescent="0.2">
      <c r="B209" s="89"/>
    </row>
    <row r="210" spans="2:2" x14ac:dyDescent="0.2">
      <c r="B210" s="89"/>
    </row>
    <row r="211" spans="2:2" x14ac:dyDescent="0.2">
      <c r="B211" s="89"/>
    </row>
    <row r="212" spans="2:2" x14ac:dyDescent="0.2">
      <c r="B212" s="89"/>
    </row>
    <row r="213" spans="2:2" x14ac:dyDescent="0.2">
      <c r="B213" s="89"/>
    </row>
    <row r="214" spans="2:2" x14ac:dyDescent="0.2">
      <c r="B214" s="89"/>
    </row>
    <row r="215" spans="2:2" x14ac:dyDescent="0.2">
      <c r="B215" s="89"/>
    </row>
    <row r="216" spans="2:2" x14ac:dyDescent="0.2">
      <c r="B216" s="89"/>
    </row>
    <row r="217" spans="2:2" x14ac:dyDescent="0.2">
      <c r="B217" s="89"/>
    </row>
    <row r="218" spans="2:2" x14ac:dyDescent="0.2">
      <c r="B218" s="89"/>
    </row>
    <row r="219" spans="2:2" x14ac:dyDescent="0.2">
      <c r="B219" s="89"/>
    </row>
    <row r="220" spans="2:2" x14ac:dyDescent="0.2">
      <c r="B220" s="89"/>
    </row>
    <row r="221" spans="2:2" x14ac:dyDescent="0.2">
      <c r="B221" s="89"/>
    </row>
    <row r="222" spans="2:2" x14ac:dyDescent="0.2">
      <c r="B222" s="89"/>
    </row>
    <row r="223" spans="2:2" x14ac:dyDescent="0.2">
      <c r="B223" s="89"/>
    </row>
    <row r="224" spans="2:2" x14ac:dyDescent="0.2">
      <c r="B224" s="89"/>
    </row>
    <row r="225" spans="2:2" x14ac:dyDescent="0.2">
      <c r="B225" s="89"/>
    </row>
    <row r="226" spans="2:2" x14ac:dyDescent="0.2">
      <c r="B226" s="89"/>
    </row>
    <row r="227" spans="2:2" x14ac:dyDescent="0.2">
      <c r="B227" s="89"/>
    </row>
    <row r="228" spans="2:2" x14ac:dyDescent="0.2">
      <c r="B228" s="89"/>
    </row>
    <row r="229" spans="2:2" x14ac:dyDescent="0.2">
      <c r="B229" s="89"/>
    </row>
    <row r="230" spans="2:2" x14ac:dyDescent="0.2">
      <c r="B230" s="89"/>
    </row>
    <row r="231" spans="2:2" x14ac:dyDescent="0.2">
      <c r="B231" s="89"/>
    </row>
    <row r="232" spans="2:2" x14ac:dyDescent="0.2">
      <c r="B232" s="89"/>
    </row>
    <row r="233" spans="2:2" x14ac:dyDescent="0.2">
      <c r="B233" s="89"/>
    </row>
    <row r="234" spans="2:2" x14ac:dyDescent="0.2">
      <c r="B234" s="89"/>
    </row>
    <row r="235" spans="2:2" x14ac:dyDescent="0.2">
      <c r="B235" s="89"/>
    </row>
    <row r="236" spans="2:2" x14ac:dyDescent="0.2">
      <c r="B236" s="89"/>
    </row>
    <row r="237" spans="2:2" x14ac:dyDescent="0.2">
      <c r="B237" s="89"/>
    </row>
    <row r="238" spans="2:2" x14ac:dyDescent="0.2">
      <c r="B238" s="89"/>
    </row>
    <row r="239" spans="2:2" x14ac:dyDescent="0.2">
      <c r="B239" s="89"/>
    </row>
    <row r="240" spans="2:2" x14ac:dyDescent="0.2">
      <c r="B240" s="89"/>
    </row>
    <row r="241" spans="2:2" x14ac:dyDescent="0.2">
      <c r="B241" s="89"/>
    </row>
    <row r="242" spans="2:2" x14ac:dyDescent="0.2">
      <c r="B242" s="89"/>
    </row>
    <row r="243" spans="2:2" x14ac:dyDescent="0.2">
      <c r="B243" s="89"/>
    </row>
    <row r="244" spans="2:2" x14ac:dyDescent="0.2">
      <c r="B244" s="89"/>
    </row>
    <row r="245" spans="2:2" x14ac:dyDescent="0.2">
      <c r="B245" s="89"/>
    </row>
    <row r="246" spans="2:2" x14ac:dyDescent="0.2">
      <c r="B246" s="89"/>
    </row>
    <row r="247" spans="2:2" x14ac:dyDescent="0.2">
      <c r="B247" s="89"/>
    </row>
    <row r="248" spans="2:2" x14ac:dyDescent="0.2">
      <c r="B248" s="89"/>
    </row>
    <row r="249" spans="2:2" x14ac:dyDescent="0.2">
      <c r="B249" s="89"/>
    </row>
    <row r="250" spans="2:2" x14ac:dyDescent="0.2">
      <c r="B250" s="89"/>
    </row>
    <row r="251" spans="2:2" x14ac:dyDescent="0.2">
      <c r="B251" s="89"/>
    </row>
    <row r="252" spans="2:2" x14ac:dyDescent="0.2">
      <c r="B252" s="89"/>
    </row>
    <row r="253" spans="2:2" x14ac:dyDescent="0.2">
      <c r="B253" s="89"/>
    </row>
    <row r="254" spans="2:2" x14ac:dyDescent="0.2">
      <c r="B254" s="89"/>
    </row>
    <row r="255" spans="2:2" x14ac:dyDescent="0.2">
      <c r="B255" s="89"/>
    </row>
    <row r="256" spans="2:2" x14ac:dyDescent="0.2">
      <c r="B256" s="89"/>
    </row>
    <row r="257" spans="2:2" x14ac:dyDescent="0.2">
      <c r="B257" s="89"/>
    </row>
    <row r="258" spans="2:2" x14ac:dyDescent="0.2">
      <c r="B258" s="89"/>
    </row>
    <row r="259" spans="2:2" x14ac:dyDescent="0.2">
      <c r="B259" s="89"/>
    </row>
    <row r="260" spans="2:2" x14ac:dyDescent="0.2">
      <c r="B260" s="89"/>
    </row>
    <row r="261" spans="2:2" x14ac:dyDescent="0.2">
      <c r="B261" s="89"/>
    </row>
    <row r="262" spans="2:2" x14ac:dyDescent="0.2">
      <c r="B262" s="89"/>
    </row>
    <row r="263" spans="2:2" x14ac:dyDescent="0.2">
      <c r="B263" s="89"/>
    </row>
    <row r="264" spans="2:2" x14ac:dyDescent="0.2">
      <c r="B264" s="89"/>
    </row>
    <row r="265" spans="2:2" x14ac:dyDescent="0.2">
      <c r="B265" s="89"/>
    </row>
    <row r="266" spans="2:2" x14ac:dyDescent="0.2">
      <c r="B266" s="89"/>
    </row>
    <row r="267" spans="2:2" x14ac:dyDescent="0.2">
      <c r="B267" s="89"/>
    </row>
    <row r="268" spans="2:2" x14ac:dyDescent="0.2">
      <c r="B268" s="89"/>
    </row>
    <row r="269" spans="2:2" x14ac:dyDescent="0.2">
      <c r="B269" s="89"/>
    </row>
    <row r="270" spans="2:2" x14ac:dyDescent="0.2">
      <c r="B270" s="89"/>
    </row>
    <row r="271" spans="2:2" x14ac:dyDescent="0.2">
      <c r="B271" s="89"/>
    </row>
    <row r="272" spans="2:2" x14ac:dyDescent="0.2">
      <c r="B272" s="89"/>
    </row>
    <row r="273" spans="2:2" x14ac:dyDescent="0.2">
      <c r="B273" s="89"/>
    </row>
    <row r="274" spans="2:2" x14ac:dyDescent="0.2">
      <c r="B274" s="89"/>
    </row>
    <row r="275" spans="2:2" x14ac:dyDescent="0.2">
      <c r="B275" s="89"/>
    </row>
    <row r="276" spans="2:2" x14ac:dyDescent="0.2">
      <c r="B276" s="89"/>
    </row>
    <row r="277" spans="2:2" x14ac:dyDescent="0.2">
      <c r="B277" s="89"/>
    </row>
    <row r="278" spans="2:2" x14ac:dyDescent="0.2">
      <c r="B278" s="89"/>
    </row>
    <row r="279" spans="2:2" x14ac:dyDescent="0.2">
      <c r="B279" s="89"/>
    </row>
    <row r="280" spans="2:2" x14ac:dyDescent="0.2">
      <c r="B280" s="89"/>
    </row>
    <row r="281" spans="2:2" x14ac:dyDescent="0.2">
      <c r="B281" s="89"/>
    </row>
    <row r="282" spans="2:2" x14ac:dyDescent="0.2">
      <c r="B282" s="89"/>
    </row>
    <row r="283" spans="2:2" x14ac:dyDescent="0.2">
      <c r="B283" s="89"/>
    </row>
    <row r="284" spans="2:2" x14ac:dyDescent="0.2">
      <c r="B284" s="89"/>
    </row>
    <row r="285" spans="2:2" x14ac:dyDescent="0.2">
      <c r="B285" s="89"/>
    </row>
    <row r="286" spans="2:2" x14ac:dyDescent="0.2">
      <c r="B286" s="89"/>
    </row>
    <row r="287" spans="2:2" x14ac:dyDescent="0.2">
      <c r="B287" s="89"/>
    </row>
    <row r="288" spans="2:2" x14ac:dyDescent="0.2">
      <c r="B288" s="89"/>
    </row>
    <row r="289" spans="2:2" x14ac:dyDescent="0.2">
      <c r="B289" s="89"/>
    </row>
    <row r="290" spans="2:2" x14ac:dyDescent="0.2">
      <c r="B290" s="89"/>
    </row>
    <row r="291" spans="2:2" x14ac:dyDescent="0.2">
      <c r="B291" s="89"/>
    </row>
    <row r="292" spans="2:2" x14ac:dyDescent="0.2">
      <c r="B292" s="89"/>
    </row>
    <row r="293" spans="2:2" x14ac:dyDescent="0.2">
      <c r="B293" s="89"/>
    </row>
    <row r="294" spans="2:2" x14ac:dyDescent="0.2">
      <c r="B294" s="89"/>
    </row>
    <row r="295" spans="2:2" x14ac:dyDescent="0.2">
      <c r="B295" s="89"/>
    </row>
    <row r="296" spans="2:2" x14ac:dyDescent="0.2">
      <c r="B296" s="89"/>
    </row>
    <row r="297" spans="2:2" x14ac:dyDescent="0.2">
      <c r="B297" s="89"/>
    </row>
    <row r="298" spans="2:2" x14ac:dyDescent="0.2">
      <c r="B298" s="89"/>
    </row>
    <row r="299" spans="2:2" x14ac:dyDescent="0.2">
      <c r="B299" s="89"/>
    </row>
    <row r="300" spans="2:2" x14ac:dyDescent="0.2">
      <c r="B300" s="89"/>
    </row>
    <row r="301" spans="2:2" x14ac:dyDescent="0.2">
      <c r="B301" s="89"/>
    </row>
    <row r="302" spans="2:2" x14ac:dyDescent="0.2">
      <c r="B302" s="89"/>
    </row>
    <row r="303" spans="2:2" x14ac:dyDescent="0.2">
      <c r="B303" s="89"/>
    </row>
    <row r="304" spans="2:2" x14ac:dyDescent="0.2">
      <c r="B304" s="89"/>
    </row>
    <row r="305" spans="2:2" x14ac:dyDescent="0.2">
      <c r="B305" s="89"/>
    </row>
    <row r="306" spans="2:2" x14ac:dyDescent="0.2">
      <c r="B306" s="89"/>
    </row>
    <row r="307" spans="2:2" x14ac:dyDescent="0.2">
      <c r="B307" s="89"/>
    </row>
    <row r="308" spans="2:2" x14ac:dyDescent="0.2">
      <c r="B308" s="89"/>
    </row>
    <row r="309" spans="2:2" x14ac:dyDescent="0.2">
      <c r="B309" s="89"/>
    </row>
    <row r="310" spans="2:2" x14ac:dyDescent="0.2">
      <c r="B310" s="89"/>
    </row>
    <row r="311" spans="2:2" x14ac:dyDescent="0.2">
      <c r="B311" s="89"/>
    </row>
    <row r="312" spans="2:2" x14ac:dyDescent="0.2">
      <c r="B312" s="89"/>
    </row>
    <row r="313" spans="2:2" x14ac:dyDescent="0.2">
      <c r="B313" s="89"/>
    </row>
    <row r="314" spans="2:2" x14ac:dyDescent="0.2">
      <c r="B314" s="89"/>
    </row>
    <row r="315" spans="2:2" x14ac:dyDescent="0.2">
      <c r="B315" s="89"/>
    </row>
    <row r="316" spans="2:2" x14ac:dyDescent="0.2">
      <c r="B316" s="89"/>
    </row>
    <row r="317" spans="2:2" x14ac:dyDescent="0.2">
      <c r="B317" s="89"/>
    </row>
    <row r="318" spans="2:2" x14ac:dyDescent="0.2">
      <c r="B318" s="89"/>
    </row>
    <row r="319" spans="2:2" x14ac:dyDescent="0.2">
      <c r="B319" s="89"/>
    </row>
    <row r="320" spans="2:2" x14ac:dyDescent="0.2">
      <c r="B320" s="89"/>
    </row>
    <row r="321" spans="2:2" x14ac:dyDescent="0.2">
      <c r="B321" s="89"/>
    </row>
    <row r="322" spans="2:2" x14ac:dyDescent="0.2">
      <c r="B322" s="89"/>
    </row>
    <row r="323" spans="2:2" x14ac:dyDescent="0.2">
      <c r="B323" s="89"/>
    </row>
    <row r="324" spans="2:2" x14ac:dyDescent="0.2">
      <c r="B324" s="89"/>
    </row>
    <row r="325" spans="2:2" x14ac:dyDescent="0.2">
      <c r="B325" s="89"/>
    </row>
    <row r="326" spans="2:2" x14ac:dyDescent="0.2">
      <c r="B326" s="89"/>
    </row>
    <row r="327" spans="2:2" x14ac:dyDescent="0.2">
      <c r="B327" s="89"/>
    </row>
    <row r="328" spans="2:2" x14ac:dyDescent="0.2">
      <c r="B328" s="89"/>
    </row>
    <row r="329" spans="2:2" x14ac:dyDescent="0.2">
      <c r="B329" s="89"/>
    </row>
    <row r="330" spans="2:2" x14ac:dyDescent="0.2">
      <c r="B330" s="89"/>
    </row>
    <row r="331" spans="2:2" x14ac:dyDescent="0.2">
      <c r="B331" s="89"/>
    </row>
    <row r="332" spans="2:2" x14ac:dyDescent="0.2">
      <c r="B332" s="89"/>
    </row>
    <row r="333" spans="2:2" x14ac:dyDescent="0.2">
      <c r="B333" s="89"/>
    </row>
    <row r="334" spans="2:2" x14ac:dyDescent="0.2">
      <c r="B334" s="89"/>
    </row>
    <row r="335" spans="2:2" x14ac:dyDescent="0.2">
      <c r="B335" s="89"/>
    </row>
    <row r="336" spans="2:2" x14ac:dyDescent="0.2">
      <c r="B336" s="89"/>
    </row>
    <row r="337" spans="2:2" x14ac:dyDescent="0.2">
      <c r="B337" s="89"/>
    </row>
    <row r="338" spans="2:2" x14ac:dyDescent="0.2">
      <c r="B338" s="89"/>
    </row>
    <row r="339" spans="2:2" x14ac:dyDescent="0.2">
      <c r="B339" s="89"/>
    </row>
    <row r="340" spans="2:2" x14ac:dyDescent="0.2">
      <c r="B340" s="89"/>
    </row>
    <row r="341" spans="2:2" x14ac:dyDescent="0.2">
      <c r="B341" s="89"/>
    </row>
    <row r="342" spans="2:2" x14ac:dyDescent="0.2">
      <c r="B342" s="89"/>
    </row>
    <row r="343" spans="2:2" x14ac:dyDescent="0.2">
      <c r="B343" s="89"/>
    </row>
    <row r="344" spans="2:2" x14ac:dyDescent="0.2">
      <c r="B344" s="89"/>
    </row>
    <row r="345" spans="2:2" x14ac:dyDescent="0.2">
      <c r="B345" s="89"/>
    </row>
    <row r="346" spans="2:2" x14ac:dyDescent="0.2">
      <c r="B346" s="89"/>
    </row>
    <row r="347" spans="2:2" x14ac:dyDescent="0.2">
      <c r="B347" s="89"/>
    </row>
    <row r="348" spans="2:2" x14ac:dyDescent="0.2">
      <c r="B348" s="89"/>
    </row>
    <row r="349" spans="2:2" x14ac:dyDescent="0.2">
      <c r="B349" s="89"/>
    </row>
    <row r="350" spans="2:2" x14ac:dyDescent="0.2">
      <c r="B350" s="89"/>
    </row>
    <row r="351" spans="2:2" x14ac:dyDescent="0.2">
      <c r="B351" s="89"/>
    </row>
    <row r="352" spans="2:2" x14ac:dyDescent="0.2">
      <c r="B352" s="89"/>
    </row>
    <row r="353" spans="2:2" x14ac:dyDescent="0.2">
      <c r="B353" s="89"/>
    </row>
    <row r="354" spans="2:2" x14ac:dyDescent="0.2">
      <c r="B354" s="89"/>
    </row>
    <row r="355" spans="2:2" x14ac:dyDescent="0.2">
      <c r="B355" s="89"/>
    </row>
    <row r="356" spans="2:2" x14ac:dyDescent="0.2">
      <c r="B356" s="89"/>
    </row>
    <row r="357" spans="2:2" x14ac:dyDescent="0.2">
      <c r="B357" s="89"/>
    </row>
    <row r="358" spans="2:2" x14ac:dyDescent="0.2">
      <c r="B358" s="89"/>
    </row>
    <row r="359" spans="2:2" x14ac:dyDescent="0.2">
      <c r="B359" s="89"/>
    </row>
    <row r="360" spans="2:2" x14ac:dyDescent="0.2">
      <c r="B360" s="89"/>
    </row>
    <row r="361" spans="2:2" x14ac:dyDescent="0.2">
      <c r="B361" s="89"/>
    </row>
    <row r="362" spans="2:2" x14ac:dyDescent="0.2">
      <c r="B362" s="89"/>
    </row>
    <row r="363" spans="2:2" x14ac:dyDescent="0.2">
      <c r="B363" s="89"/>
    </row>
    <row r="364" spans="2:2" x14ac:dyDescent="0.2">
      <c r="B364" s="89"/>
    </row>
    <row r="365" spans="2:2" x14ac:dyDescent="0.2">
      <c r="B365" s="89"/>
    </row>
    <row r="366" spans="2:2" x14ac:dyDescent="0.2">
      <c r="B366" s="89"/>
    </row>
    <row r="367" spans="2:2" x14ac:dyDescent="0.2">
      <c r="B367" s="89"/>
    </row>
    <row r="368" spans="2:2" x14ac:dyDescent="0.2">
      <c r="B368" s="89"/>
    </row>
    <row r="369" spans="2:2" x14ac:dyDescent="0.2">
      <c r="B369" s="89"/>
    </row>
    <row r="370" spans="2:2" x14ac:dyDescent="0.2">
      <c r="B370" s="89"/>
    </row>
    <row r="371" spans="2:2" x14ac:dyDescent="0.2">
      <c r="B371" s="89"/>
    </row>
    <row r="372" spans="2:2" x14ac:dyDescent="0.2">
      <c r="B372" s="89"/>
    </row>
    <row r="373" spans="2:2" x14ac:dyDescent="0.2">
      <c r="B373" s="89"/>
    </row>
    <row r="374" spans="2:2" x14ac:dyDescent="0.2">
      <c r="B374" s="89"/>
    </row>
    <row r="375" spans="2:2" x14ac:dyDescent="0.2">
      <c r="B375" s="89"/>
    </row>
    <row r="376" spans="2:2" x14ac:dyDescent="0.2">
      <c r="B376" s="89"/>
    </row>
    <row r="377" spans="2:2" x14ac:dyDescent="0.2">
      <c r="B377" s="89"/>
    </row>
    <row r="378" spans="2:2" x14ac:dyDescent="0.2">
      <c r="B378" s="89"/>
    </row>
    <row r="379" spans="2:2" x14ac:dyDescent="0.2">
      <c r="B379" s="89"/>
    </row>
    <row r="380" spans="2:2" x14ac:dyDescent="0.2">
      <c r="B380" s="89"/>
    </row>
    <row r="381" spans="2:2" x14ac:dyDescent="0.2">
      <c r="B381" s="89"/>
    </row>
    <row r="382" spans="2:2" x14ac:dyDescent="0.2">
      <c r="B382" s="89"/>
    </row>
    <row r="383" spans="2:2" x14ac:dyDescent="0.2">
      <c r="B383" s="89"/>
    </row>
    <row r="384" spans="2:2" x14ac:dyDescent="0.2">
      <c r="B384" s="89"/>
    </row>
    <row r="385" spans="2:2" x14ac:dyDescent="0.2">
      <c r="B385" s="89"/>
    </row>
    <row r="386" spans="2:2" x14ac:dyDescent="0.2">
      <c r="B386" s="89"/>
    </row>
    <row r="387" spans="2:2" x14ac:dyDescent="0.2">
      <c r="B387" s="89"/>
    </row>
    <row r="388" spans="2:2" x14ac:dyDescent="0.2">
      <c r="B388" s="89"/>
    </row>
    <row r="389" spans="2:2" x14ac:dyDescent="0.2">
      <c r="B389" s="89"/>
    </row>
    <row r="390" spans="2:2" x14ac:dyDescent="0.2">
      <c r="B390" s="89"/>
    </row>
    <row r="391" spans="2:2" x14ac:dyDescent="0.2">
      <c r="B391" s="89"/>
    </row>
    <row r="392" spans="2:2" x14ac:dyDescent="0.2">
      <c r="B392" s="89"/>
    </row>
    <row r="393" spans="2:2" x14ac:dyDescent="0.2">
      <c r="B393" s="89"/>
    </row>
    <row r="394" spans="2:2" x14ac:dyDescent="0.2">
      <c r="B394" s="89"/>
    </row>
    <row r="395" spans="2:2" x14ac:dyDescent="0.2">
      <c r="B395" s="89"/>
    </row>
    <row r="396" spans="2:2" x14ac:dyDescent="0.2">
      <c r="B396" s="89"/>
    </row>
    <row r="397" spans="2:2" x14ac:dyDescent="0.2">
      <c r="B397" s="89"/>
    </row>
    <row r="398" spans="2:2" x14ac:dyDescent="0.2">
      <c r="B398" s="89"/>
    </row>
    <row r="399" spans="2:2" x14ac:dyDescent="0.2">
      <c r="B399" s="89"/>
    </row>
    <row r="400" spans="2:2" x14ac:dyDescent="0.2">
      <c r="B400" s="89"/>
    </row>
    <row r="401" spans="2:2" x14ac:dyDescent="0.2">
      <c r="B401" s="89"/>
    </row>
    <row r="402" spans="2:2" x14ac:dyDescent="0.2">
      <c r="B402" s="89"/>
    </row>
    <row r="403" spans="2:2" x14ac:dyDescent="0.2">
      <c r="B403" s="89"/>
    </row>
    <row r="404" spans="2:2" x14ac:dyDescent="0.2">
      <c r="B404" s="89"/>
    </row>
    <row r="405" spans="2:2" x14ac:dyDescent="0.2">
      <c r="B405" s="89"/>
    </row>
    <row r="406" spans="2:2" x14ac:dyDescent="0.2">
      <c r="B406" s="89"/>
    </row>
    <row r="407" spans="2:2" x14ac:dyDescent="0.2">
      <c r="B407" s="89"/>
    </row>
    <row r="408" spans="2:2" x14ac:dyDescent="0.2">
      <c r="B408" s="89"/>
    </row>
    <row r="409" spans="2:2" x14ac:dyDescent="0.2">
      <c r="B409" s="89"/>
    </row>
    <row r="410" spans="2:2" x14ac:dyDescent="0.2">
      <c r="B410" s="89"/>
    </row>
    <row r="411" spans="2:2" x14ac:dyDescent="0.2">
      <c r="B411" s="89"/>
    </row>
    <row r="412" spans="2:2" x14ac:dyDescent="0.2">
      <c r="B412" s="89"/>
    </row>
    <row r="413" spans="2:2" x14ac:dyDescent="0.2">
      <c r="B413" s="89"/>
    </row>
    <row r="414" spans="2:2" x14ac:dyDescent="0.2">
      <c r="B414" s="89"/>
    </row>
    <row r="415" spans="2:2" x14ac:dyDescent="0.2">
      <c r="B415" s="89"/>
    </row>
    <row r="416" spans="2:2" x14ac:dyDescent="0.2">
      <c r="B416" s="89"/>
    </row>
    <row r="417" spans="2:2" x14ac:dyDescent="0.2">
      <c r="B417" s="89"/>
    </row>
    <row r="418" spans="2:2" x14ac:dyDescent="0.2">
      <c r="B418" s="89"/>
    </row>
    <row r="419" spans="2:2" x14ac:dyDescent="0.2">
      <c r="B419" s="89"/>
    </row>
    <row r="420" spans="2:2" x14ac:dyDescent="0.2">
      <c r="B420" s="89"/>
    </row>
    <row r="421" spans="2:2" x14ac:dyDescent="0.2">
      <c r="B421" s="89"/>
    </row>
    <row r="422" spans="2:2" x14ac:dyDescent="0.2">
      <c r="B422" s="89"/>
    </row>
    <row r="423" spans="2:2" x14ac:dyDescent="0.2">
      <c r="B423" s="89"/>
    </row>
    <row r="424" spans="2:2" x14ac:dyDescent="0.2">
      <c r="B424" s="89"/>
    </row>
    <row r="425" spans="2:2" x14ac:dyDescent="0.2">
      <c r="B425" s="89"/>
    </row>
    <row r="426" spans="2:2" x14ac:dyDescent="0.2">
      <c r="B426" s="89"/>
    </row>
    <row r="427" spans="2:2" x14ac:dyDescent="0.2">
      <c r="B427" s="89"/>
    </row>
    <row r="428" spans="2:2" x14ac:dyDescent="0.2">
      <c r="B428" s="89"/>
    </row>
    <row r="429" spans="2:2" x14ac:dyDescent="0.2">
      <c r="B429" s="89"/>
    </row>
    <row r="430" spans="2:2" x14ac:dyDescent="0.2">
      <c r="B430" s="89"/>
    </row>
    <row r="431" spans="2:2" x14ac:dyDescent="0.2">
      <c r="B431" s="89"/>
    </row>
    <row r="432" spans="2:2" x14ac:dyDescent="0.2">
      <c r="B432" s="89"/>
    </row>
    <row r="433" spans="2:2" x14ac:dyDescent="0.2">
      <c r="B433" s="89"/>
    </row>
    <row r="434" spans="2:2" x14ac:dyDescent="0.2">
      <c r="B434" s="89"/>
    </row>
    <row r="435" spans="2:2" x14ac:dyDescent="0.2">
      <c r="B435" s="89"/>
    </row>
    <row r="436" spans="2:2" x14ac:dyDescent="0.2">
      <c r="B436" s="89"/>
    </row>
    <row r="437" spans="2:2" x14ac:dyDescent="0.2">
      <c r="B437" s="89"/>
    </row>
    <row r="438" spans="2:2" x14ac:dyDescent="0.2">
      <c r="B438" s="89"/>
    </row>
    <row r="439" spans="2:2" x14ac:dyDescent="0.2">
      <c r="B439" s="89"/>
    </row>
    <row r="440" spans="2:2" x14ac:dyDescent="0.2">
      <c r="B440" s="89"/>
    </row>
    <row r="441" spans="2:2" x14ac:dyDescent="0.2">
      <c r="B441" s="89"/>
    </row>
    <row r="442" spans="2:2" x14ac:dyDescent="0.2">
      <c r="B442" s="89"/>
    </row>
    <row r="443" spans="2:2" x14ac:dyDescent="0.2">
      <c r="B443" s="89"/>
    </row>
    <row r="444" spans="2:2" x14ac:dyDescent="0.2">
      <c r="B444" s="89"/>
    </row>
    <row r="445" spans="2:2" x14ac:dyDescent="0.2">
      <c r="B445" s="89"/>
    </row>
    <row r="446" spans="2:2" x14ac:dyDescent="0.2">
      <c r="B446" s="89"/>
    </row>
    <row r="447" spans="2:2" x14ac:dyDescent="0.2">
      <c r="B447" s="89"/>
    </row>
    <row r="448" spans="2:2" x14ac:dyDescent="0.2">
      <c r="B448" s="89"/>
    </row>
    <row r="449" spans="2:2" x14ac:dyDescent="0.2">
      <c r="B449" s="89"/>
    </row>
    <row r="450" spans="2:2" x14ac:dyDescent="0.2">
      <c r="B450" s="89"/>
    </row>
    <row r="451" spans="2:2" x14ac:dyDescent="0.2">
      <c r="B451" s="89"/>
    </row>
    <row r="452" spans="2:2" x14ac:dyDescent="0.2">
      <c r="B452" s="89"/>
    </row>
    <row r="453" spans="2:2" x14ac:dyDescent="0.2">
      <c r="B453" s="89"/>
    </row>
    <row r="454" spans="2:2" x14ac:dyDescent="0.2">
      <c r="B454" s="89"/>
    </row>
    <row r="455" spans="2:2" x14ac:dyDescent="0.2">
      <c r="B455" s="89"/>
    </row>
    <row r="456" spans="2:2" x14ac:dyDescent="0.2">
      <c r="B456" s="89"/>
    </row>
    <row r="457" spans="2:2" x14ac:dyDescent="0.2">
      <c r="B457" s="89"/>
    </row>
    <row r="458" spans="2:2" x14ac:dyDescent="0.2">
      <c r="B458" s="89"/>
    </row>
    <row r="459" spans="2:2" x14ac:dyDescent="0.2">
      <c r="B459" s="89"/>
    </row>
    <row r="460" spans="2:2" x14ac:dyDescent="0.2">
      <c r="B460" s="89"/>
    </row>
    <row r="461" spans="2:2" x14ac:dyDescent="0.2">
      <c r="B461" s="89"/>
    </row>
    <row r="462" spans="2:2" x14ac:dyDescent="0.2">
      <c r="B462" s="89"/>
    </row>
    <row r="463" spans="2:2" x14ac:dyDescent="0.2">
      <c r="B463" s="89"/>
    </row>
    <row r="464" spans="2:2" x14ac:dyDescent="0.2">
      <c r="B464" s="89"/>
    </row>
    <row r="465" spans="2:2" x14ac:dyDescent="0.2">
      <c r="B465" s="89"/>
    </row>
    <row r="466" spans="2:2" x14ac:dyDescent="0.2">
      <c r="B466" s="89"/>
    </row>
    <row r="467" spans="2:2" x14ac:dyDescent="0.2">
      <c r="B467" s="89"/>
    </row>
    <row r="468" spans="2:2" x14ac:dyDescent="0.2">
      <c r="B468" s="89"/>
    </row>
    <row r="469" spans="2:2" x14ac:dyDescent="0.2">
      <c r="B469" s="89"/>
    </row>
    <row r="470" spans="2:2" x14ac:dyDescent="0.2">
      <c r="B470" s="89"/>
    </row>
    <row r="471" spans="2:2" x14ac:dyDescent="0.2">
      <c r="B471" s="89"/>
    </row>
    <row r="472" spans="2:2" x14ac:dyDescent="0.2">
      <c r="B472" s="89"/>
    </row>
    <row r="473" spans="2:2" x14ac:dyDescent="0.2">
      <c r="B473" s="89"/>
    </row>
    <row r="474" spans="2:2" x14ac:dyDescent="0.2">
      <c r="B474" s="89"/>
    </row>
    <row r="475" spans="2:2" x14ac:dyDescent="0.2">
      <c r="B475" s="89"/>
    </row>
    <row r="476" spans="2:2" x14ac:dyDescent="0.2">
      <c r="B476" s="89"/>
    </row>
    <row r="477" spans="2:2" x14ac:dyDescent="0.2">
      <c r="B477" s="89"/>
    </row>
    <row r="478" spans="2:2" x14ac:dyDescent="0.2">
      <c r="B478" s="89"/>
    </row>
    <row r="479" spans="2:2" x14ac:dyDescent="0.2">
      <c r="B479" s="89"/>
    </row>
    <row r="480" spans="2:2" x14ac:dyDescent="0.2">
      <c r="B480" s="89"/>
    </row>
    <row r="481" spans="2:2" x14ac:dyDescent="0.2">
      <c r="B481" s="89"/>
    </row>
    <row r="482" spans="2:2" x14ac:dyDescent="0.2">
      <c r="B482" s="89"/>
    </row>
    <row r="483" spans="2:2" x14ac:dyDescent="0.2">
      <c r="B483" s="89"/>
    </row>
    <row r="484" spans="2:2" x14ac:dyDescent="0.2">
      <c r="B484" s="89"/>
    </row>
    <row r="485" spans="2:2" x14ac:dyDescent="0.2">
      <c r="B485" s="89"/>
    </row>
    <row r="486" spans="2:2" x14ac:dyDescent="0.2">
      <c r="B486" s="89"/>
    </row>
    <row r="487" spans="2:2" x14ac:dyDescent="0.2">
      <c r="B487" s="89"/>
    </row>
    <row r="488" spans="2:2" x14ac:dyDescent="0.2">
      <c r="B488" s="89"/>
    </row>
    <row r="489" spans="2:2" x14ac:dyDescent="0.2">
      <c r="B489" s="89"/>
    </row>
    <row r="490" spans="2:2" x14ac:dyDescent="0.2">
      <c r="B490" s="89"/>
    </row>
    <row r="491" spans="2:2" x14ac:dyDescent="0.2">
      <c r="B491" s="89"/>
    </row>
    <row r="492" spans="2:2" x14ac:dyDescent="0.2">
      <c r="B492" s="89"/>
    </row>
    <row r="493" spans="2:2" x14ac:dyDescent="0.2">
      <c r="B493" s="89"/>
    </row>
    <row r="494" spans="2:2" x14ac:dyDescent="0.2">
      <c r="B494" s="89"/>
    </row>
    <row r="495" spans="2:2" x14ac:dyDescent="0.2">
      <c r="B495" s="89"/>
    </row>
    <row r="496" spans="2:2" x14ac:dyDescent="0.2">
      <c r="B496" s="89"/>
    </row>
    <row r="497" spans="2:2" x14ac:dyDescent="0.2">
      <c r="B497" s="89"/>
    </row>
    <row r="498" spans="2:2" x14ac:dyDescent="0.2">
      <c r="B498" s="89"/>
    </row>
    <row r="499" spans="2:2" x14ac:dyDescent="0.2">
      <c r="B499" s="89"/>
    </row>
    <row r="500" spans="2:2" x14ac:dyDescent="0.2">
      <c r="B500" s="89"/>
    </row>
    <row r="501" spans="2:2" x14ac:dyDescent="0.2">
      <c r="B501" s="89"/>
    </row>
    <row r="502" spans="2:2" x14ac:dyDescent="0.2">
      <c r="B502" s="89"/>
    </row>
    <row r="503" spans="2:2" x14ac:dyDescent="0.2">
      <c r="B503" s="89"/>
    </row>
    <row r="504" spans="2:2" x14ac:dyDescent="0.2">
      <c r="B504" s="89"/>
    </row>
    <row r="505" spans="2:2" x14ac:dyDescent="0.2">
      <c r="B505" s="89"/>
    </row>
    <row r="506" spans="2:2" x14ac:dyDescent="0.2">
      <c r="B506" s="89"/>
    </row>
    <row r="507" spans="2:2" x14ac:dyDescent="0.2">
      <c r="B507" s="89"/>
    </row>
    <row r="508" spans="2:2" x14ac:dyDescent="0.2">
      <c r="B508" s="89"/>
    </row>
    <row r="509" spans="2:2" x14ac:dyDescent="0.2">
      <c r="B509" s="89"/>
    </row>
    <row r="510" spans="2:2" x14ac:dyDescent="0.2">
      <c r="B510" s="89"/>
    </row>
    <row r="511" spans="2:2" x14ac:dyDescent="0.2">
      <c r="B511" s="89"/>
    </row>
    <row r="512" spans="2:2" x14ac:dyDescent="0.2">
      <c r="B512" s="89"/>
    </row>
    <row r="513" spans="2:2" x14ac:dyDescent="0.2">
      <c r="B513" s="89"/>
    </row>
    <row r="514" spans="2:2" x14ac:dyDescent="0.2">
      <c r="B514" s="89"/>
    </row>
    <row r="515" spans="2:2" x14ac:dyDescent="0.2">
      <c r="B515" s="89"/>
    </row>
    <row r="516" spans="2:2" x14ac:dyDescent="0.2">
      <c r="B516" s="89"/>
    </row>
    <row r="517" spans="2:2" x14ac:dyDescent="0.2">
      <c r="B517" s="89"/>
    </row>
    <row r="518" spans="2:2" x14ac:dyDescent="0.2">
      <c r="B518" s="89"/>
    </row>
    <row r="519" spans="2:2" x14ac:dyDescent="0.2">
      <c r="B519" s="89"/>
    </row>
    <row r="520" spans="2:2" x14ac:dyDescent="0.2">
      <c r="B520" s="89"/>
    </row>
    <row r="521" spans="2:2" x14ac:dyDescent="0.2">
      <c r="B521" s="89"/>
    </row>
    <row r="522" spans="2:2" x14ac:dyDescent="0.2">
      <c r="B522" s="89"/>
    </row>
    <row r="523" spans="2:2" x14ac:dyDescent="0.2">
      <c r="B523" s="89"/>
    </row>
    <row r="524" spans="2:2" x14ac:dyDescent="0.2">
      <c r="B524" s="89"/>
    </row>
    <row r="525" spans="2:2" x14ac:dyDescent="0.2">
      <c r="B525" s="89"/>
    </row>
    <row r="526" spans="2:2" x14ac:dyDescent="0.2">
      <c r="B526" s="89"/>
    </row>
    <row r="527" spans="2:2" x14ac:dyDescent="0.2">
      <c r="B527" s="89"/>
    </row>
    <row r="528" spans="2:2" x14ac:dyDescent="0.2">
      <c r="B528" s="89"/>
    </row>
    <row r="529" spans="2:2" x14ac:dyDescent="0.2">
      <c r="B529" s="89"/>
    </row>
    <row r="530" spans="2:2" x14ac:dyDescent="0.2">
      <c r="B530" s="89"/>
    </row>
    <row r="531" spans="2:2" x14ac:dyDescent="0.2">
      <c r="B531" s="89"/>
    </row>
    <row r="532" spans="2:2" x14ac:dyDescent="0.2">
      <c r="B532" s="89"/>
    </row>
    <row r="533" spans="2:2" x14ac:dyDescent="0.2">
      <c r="B533" s="89"/>
    </row>
    <row r="534" spans="2:2" x14ac:dyDescent="0.2">
      <c r="B534" s="89"/>
    </row>
    <row r="535" spans="2:2" x14ac:dyDescent="0.2">
      <c r="B535" s="89"/>
    </row>
    <row r="536" spans="2:2" x14ac:dyDescent="0.2">
      <c r="B536" s="89"/>
    </row>
    <row r="537" spans="2:2" x14ac:dyDescent="0.2">
      <c r="B537" s="89"/>
    </row>
    <row r="538" spans="2:2" x14ac:dyDescent="0.2">
      <c r="B538" s="89"/>
    </row>
    <row r="539" spans="2:2" x14ac:dyDescent="0.2">
      <c r="B539" s="89"/>
    </row>
    <row r="540" spans="2:2" x14ac:dyDescent="0.2">
      <c r="B540" s="89"/>
    </row>
    <row r="541" spans="2:2" x14ac:dyDescent="0.2">
      <c r="B541" s="89"/>
    </row>
    <row r="542" spans="2:2" x14ac:dyDescent="0.2">
      <c r="B542" s="89"/>
    </row>
    <row r="543" spans="2:2" x14ac:dyDescent="0.2">
      <c r="B543" s="89"/>
    </row>
    <row r="544" spans="2:2" x14ac:dyDescent="0.2">
      <c r="B544" s="89"/>
    </row>
    <row r="545" spans="2:2" x14ac:dyDescent="0.2">
      <c r="B545" s="89"/>
    </row>
    <row r="546" spans="2:2" x14ac:dyDescent="0.2">
      <c r="B546" s="89"/>
    </row>
    <row r="547" spans="2:2" x14ac:dyDescent="0.2">
      <c r="B547" s="89"/>
    </row>
    <row r="548" spans="2:2" x14ac:dyDescent="0.2">
      <c r="B548" s="89"/>
    </row>
    <row r="549" spans="2:2" x14ac:dyDescent="0.2">
      <c r="B549" s="89"/>
    </row>
    <row r="550" spans="2:2" x14ac:dyDescent="0.2">
      <c r="B550" s="89"/>
    </row>
    <row r="551" spans="2:2" x14ac:dyDescent="0.2">
      <c r="B551" s="89"/>
    </row>
    <row r="552" spans="2:2" x14ac:dyDescent="0.2">
      <c r="B552" s="89"/>
    </row>
    <row r="553" spans="2:2" x14ac:dyDescent="0.2">
      <c r="B553" s="89"/>
    </row>
    <row r="554" spans="2:2" x14ac:dyDescent="0.2">
      <c r="B554" s="89"/>
    </row>
    <row r="555" spans="2:2" x14ac:dyDescent="0.2">
      <c r="B555" s="89"/>
    </row>
    <row r="556" spans="2:2" x14ac:dyDescent="0.2">
      <c r="B556" s="89"/>
    </row>
    <row r="557" spans="2:2" x14ac:dyDescent="0.2">
      <c r="B557" s="89"/>
    </row>
    <row r="558" spans="2:2" x14ac:dyDescent="0.2">
      <c r="B558" s="89"/>
    </row>
    <row r="559" spans="2:2" x14ac:dyDescent="0.2">
      <c r="B559" s="89"/>
    </row>
    <row r="560" spans="2:2" x14ac:dyDescent="0.2">
      <c r="B560" s="89"/>
    </row>
    <row r="561" spans="2:2" x14ac:dyDescent="0.2">
      <c r="B561" s="89"/>
    </row>
    <row r="562" spans="2:2" x14ac:dyDescent="0.2">
      <c r="B562" s="89"/>
    </row>
    <row r="563" spans="2:2" x14ac:dyDescent="0.2">
      <c r="B563" s="89"/>
    </row>
    <row r="564" spans="2:2" x14ac:dyDescent="0.2">
      <c r="B564" s="89"/>
    </row>
    <row r="565" spans="2:2" x14ac:dyDescent="0.2">
      <c r="B565" s="89"/>
    </row>
    <row r="566" spans="2:2" x14ac:dyDescent="0.2">
      <c r="B566" s="89"/>
    </row>
    <row r="567" spans="2:2" x14ac:dyDescent="0.2">
      <c r="B567" s="89"/>
    </row>
    <row r="568" spans="2:2" x14ac:dyDescent="0.2">
      <c r="B568" s="89"/>
    </row>
    <row r="569" spans="2:2" x14ac:dyDescent="0.2">
      <c r="B569" s="89"/>
    </row>
    <row r="570" spans="2:2" x14ac:dyDescent="0.2">
      <c r="B570" s="89"/>
    </row>
    <row r="571" spans="2:2" x14ac:dyDescent="0.2">
      <c r="B571" s="89"/>
    </row>
    <row r="572" spans="2:2" x14ac:dyDescent="0.2">
      <c r="B572" s="89"/>
    </row>
    <row r="573" spans="2:2" x14ac:dyDescent="0.2">
      <c r="B573" s="89"/>
    </row>
    <row r="574" spans="2:2" x14ac:dyDescent="0.2">
      <c r="B574" s="89"/>
    </row>
    <row r="575" spans="2:2" x14ac:dyDescent="0.2">
      <c r="B575" s="89"/>
    </row>
    <row r="576" spans="2:2" x14ac:dyDescent="0.2">
      <c r="B576" s="89"/>
    </row>
    <row r="577" spans="2:2" x14ac:dyDescent="0.2">
      <c r="B577" s="89"/>
    </row>
    <row r="578" spans="2:2" x14ac:dyDescent="0.2">
      <c r="B578" s="89"/>
    </row>
    <row r="579" spans="2:2" x14ac:dyDescent="0.2">
      <c r="B579" s="89"/>
    </row>
    <row r="580" spans="2:2" x14ac:dyDescent="0.2">
      <c r="B580" s="89"/>
    </row>
    <row r="581" spans="2:2" x14ac:dyDescent="0.2">
      <c r="B581" s="89"/>
    </row>
    <row r="582" spans="2:2" x14ac:dyDescent="0.2">
      <c r="B582" s="89"/>
    </row>
    <row r="583" spans="2:2" x14ac:dyDescent="0.2">
      <c r="B583" s="89"/>
    </row>
    <row r="584" spans="2:2" x14ac:dyDescent="0.2">
      <c r="B584" s="89"/>
    </row>
    <row r="585" spans="2:2" x14ac:dyDescent="0.2">
      <c r="B585" s="89"/>
    </row>
    <row r="586" spans="2:2" x14ac:dyDescent="0.2">
      <c r="B586" s="89"/>
    </row>
    <row r="587" spans="2:2" x14ac:dyDescent="0.2">
      <c r="B587" s="89"/>
    </row>
    <row r="588" spans="2:2" x14ac:dyDescent="0.2">
      <c r="B588" s="89"/>
    </row>
    <row r="589" spans="2:2" x14ac:dyDescent="0.2">
      <c r="B589" s="89"/>
    </row>
    <row r="590" spans="2:2" x14ac:dyDescent="0.2">
      <c r="B590" s="89"/>
    </row>
    <row r="591" spans="2:2" x14ac:dyDescent="0.2">
      <c r="B591" s="89"/>
    </row>
    <row r="592" spans="2:2" x14ac:dyDescent="0.2">
      <c r="B592" s="89"/>
    </row>
    <row r="593" spans="2:2" x14ac:dyDescent="0.2">
      <c r="B593" s="89"/>
    </row>
    <row r="594" spans="2:2" x14ac:dyDescent="0.2">
      <c r="B594" s="89"/>
    </row>
    <row r="595" spans="2:2" x14ac:dyDescent="0.2">
      <c r="B595" s="89"/>
    </row>
    <row r="596" spans="2:2" x14ac:dyDescent="0.2">
      <c r="B596" s="89"/>
    </row>
    <row r="597" spans="2:2" x14ac:dyDescent="0.2">
      <c r="B597" s="89"/>
    </row>
    <row r="598" spans="2:2" x14ac:dyDescent="0.2">
      <c r="B598" s="89"/>
    </row>
    <row r="599" spans="2:2" x14ac:dyDescent="0.2">
      <c r="B599" s="89"/>
    </row>
    <row r="600" spans="2:2" x14ac:dyDescent="0.2">
      <c r="B600" s="89"/>
    </row>
    <row r="601" spans="2:2" x14ac:dyDescent="0.2">
      <c r="B601" s="89"/>
    </row>
    <row r="602" spans="2:2" x14ac:dyDescent="0.2">
      <c r="B602" s="89"/>
    </row>
    <row r="603" spans="2:2" x14ac:dyDescent="0.2">
      <c r="B603" s="89"/>
    </row>
    <row r="604" spans="2:2" x14ac:dyDescent="0.2">
      <c r="B604" s="89"/>
    </row>
    <row r="605" spans="2:2" x14ac:dyDescent="0.2">
      <c r="B605" s="89"/>
    </row>
    <row r="606" spans="2:2" x14ac:dyDescent="0.2">
      <c r="B606" s="89"/>
    </row>
    <row r="607" spans="2:2" x14ac:dyDescent="0.2">
      <c r="B607" s="89"/>
    </row>
    <row r="608" spans="2:2" x14ac:dyDescent="0.2">
      <c r="B608" s="89"/>
    </row>
    <row r="609" spans="2:2" x14ac:dyDescent="0.2">
      <c r="B609" s="89"/>
    </row>
    <row r="610" spans="2:2" x14ac:dyDescent="0.2">
      <c r="B610" s="89"/>
    </row>
    <row r="611" spans="2:2" x14ac:dyDescent="0.2">
      <c r="B611" s="89"/>
    </row>
    <row r="612" spans="2:2" x14ac:dyDescent="0.2">
      <c r="B612" s="89"/>
    </row>
    <row r="613" spans="2:2" x14ac:dyDescent="0.2">
      <c r="B613" s="89"/>
    </row>
    <row r="614" spans="2:2" x14ac:dyDescent="0.2">
      <c r="B614" s="89"/>
    </row>
    <row r="615" spans="2:2" x14ac:dyDescent="0.2">
      <c r="B615" s="89"/>
    </row>
    <row r="616" spans="2:2" x14ac:dyDescent="0.2">
      <c r="B616" s="89"/>
    </row>
    <row r="617" spans="2:2" x14ac:dyDescent="0.2">
      <c r="B617" s="89"/>
    </row>
    <row r="618" spans="2:2" x14ac:dyDescent="0.2">
      <c r="B618" s="89"/>
    </row>
    <row r="619" spans="2:2" x14ac:dyDescent="0.2">
      <c r="B619" s="89"/>
    </row>
    <row r="620" spans="2:2" x14ac:dyDescent="0.2">
      <c r="B620" s="89"/>
    </row>
    <row r="621" spans="2:2" x14ac:dyDescent="0.2">
      <c r="B621" s="89"/>
    </row>
    <row r="622" spans="2:2" x14ac:dyDescent="0.2">
      <c r="B622" s="89"/>
    </row>
    <row r="623" spans="2:2" x14ac:dyDescent="0.2">
      <c r="B623" s="89"/>
    </row>
    <row r="624" spans="2:2" x14ac:dyDescent="0.2">
      <c r="B624" s="89"/>
    </row>
    <row r="625" spans="2:2" x14ac:dyDescent="0.2">
      <c r="B625" s="89"/>
    </row>
    <row r="626" spans="2:2" x14ac:dyDescent="0.2">
      <c r="B626" s="89"/>
    </row>
    <row r="627" spans="2:2" x14ac:dyDescent="0.2">
      <c r="B627" s="89"/>
    </row>
    <row r="628" spans="2:2" x14ac:dyDescent="0.2">
      <c r="B628" s="89"/>
    </row>
    <row r="629" spans="2:2" x14ac:dyDescent="0.2">
      <c r="B629" s="89"/>
    </row>
    <row r="630" spans="2:2" x14ac:dyDescent="0.2">
      <c r="B630" s="89"/>
    </row>
    <row r="631" spans="2:2" x14ac:dyDescent="0.2">
      <c r="B631" s="89"/>
    </row>
    <row r="632" spans="2:2" x14ac:dyDescent="0.2">
      <c r="B632" s="89"/>
    </row>
    <row r="633" spans="2:2" x14ac:dyDescent="0.2">
      <c r="B633" s="89"/>
    </row>
    <row r="634" spans="2:2" x14ac:dyDescent="0.2">
      <c r="B634" s="89"/>
    </row>
    <row r="635" spans="2:2" x14ac:dyDescent="0.2">
      <c r="B635" s="89"/>
    </row>
    <row r="636" spans="2:2" x14ac:dyDescent="0.2">
      <c r="B636" s="89"/>
    </row>
    <row r="637" spans="2:2" x14ac:dyDescent="0.2">
      <c r="B637" s="89"/>
    </row>
    <row r="638" spans="2:2" x14ac:dyDescent="0.2">
      <c r="B638" s="89"/>
    </row>
    <row r="639" spans="2:2" x14ac:dyDescent="0.2">
      <c r="B639" s="89"/>
    </row>
    <row r="640" spans="2:2" x14ac:dyDescent="0.2">
      <c r="B640" s="89"/>
    </row>
    <row r="641" spans="2:2" x14ac:dyDescent="0.2">
      <c r="B641" s="89"/>
    </row>
    <row r="642" spans="2:2" x14ac:dyDescent="0.2">
      <c r="B642" s="89"/>
    </row>
    <row r="643" spans="2:2" x14ac:dyDescent="0.2">
      <c r="B643" s="89"/>
    </row>
    <row r="644" spans="2:2" x14ac:dyDescent="0.2">
      <c r="B644" s="89"/>
    </row>
    <row r="645" spans="2:2" x14ac:dyDescent="0.2">
      <c r="B645" s="89"/>
    </row>
    <row r="646" spans="2:2" x14ac:dyDescent="0.2">
      <c r="B646" s="89"/>
    </row>
    <row r="647" spans="2:2" x14ac:dyDescent="0.2">
      <c r="B647" s="89"/>
    </row>
    <row r="648" spans="2:2" x14ac:dyDescent="0.2">
      <c r="B648" s="89"/>
    </row>
    <row r="649" spans="2:2" x14ac:dyDescent="0.2">
      <c r="B649" s="89"/>
    </row>
    <row r="650" spans="2:2" x14ac:dyDescent="0.2">
      <c r="B650" s="89"/>
    </row>
    <row r="651" spans="2:2" x14ac:dyDescent="0.2">
      <c r="B651" s="89"/>
    </row>
    <row r="652" spans="2:2" x14ac:dyDescent="0.2">
      <c r="B652" s="89"/>
    </row>
    <row r="653" spans="2:2" x14ac:dyDescent="0.2">
      <c r="B653" s="89"/>
    </row>
    <row r="654" spans="2:2" x14ac:dyDescent="0.2">
      <c r="B654" s="89"/>
    </row>
    <row r="655" spans="2:2" x14ac:dyDescent="0.2">
      <c r="B655" s="89"/>
    </row>
    <row r="656" spans="2:2" x14ac:dyDescent="0.2">
      <c r="B656" s="89"/>
    </row>
    <row r="657" spans="2:2" x14ac:dyDescent="0.2">
      <c r="B657" s="89"/>
    </row>
    <row r="658" spans="2:2" x14ac:dyDescent="0.2">
      <c r="B658" s="89"/>
    </row>
    <row r="659" spans="2:2" x14ac:dyDescent="0.2">
      <c r="B659" s="89"/>
    </row>
    <row r="660" spans="2:2" x14ac:dyDescent="0.2">
      <c r="B660" s="89"/>
    </row>
    <row r="661" spans="2:2" x14ac:dyDescent="0.2">
      <c r="B661" s="89"/>
    </row>
    <row r="662" spans="2:2" x14ac:dyDescent="0.2">
      <c r="B662" s="89"/>
    </row>
    <row r="663" spans="2:2" x14ac:dyDescent="0.2">
      <c r="B663" s="89"/>
    </row>
    <row r="664" spans="2:2" x14ac:dyDescent="0.2">
      <c r="B664" s="89"/>
    </row>
    <row r="665" spans="2:2" x14ac:dyDescent="0.2">
      <c r="B665" s="89"/>
    </row>
    <row r="666" spans="2:2" x14ac:dyDescent="0.2">
      <c r="B666" s="89"/>
    </row>
    <row r="667" spans="2:2" x14ac:dyDescent="0.2">
      <c r="B667" s="89"/>
    </row>
    <row r="668" spans="2:2" x14ac:dyDescent="0.2">
      <c r="B668" s="89"/>
    </row>
    <row r="669" spans="2:2" x14ac:dyDescent="0.2">
      <c r="B669" s="89"/>
    </row>
    <row r="670" spans="2:2" x14ac:dyDescent="0.2">
      <c r="B670" s="89"/>
    </row>
    <row r="671" spans="2:2" x14ac:dyDescent="0.2">
      <c r="B671" s="89"/>
    </row>
    <row r="672" spans="2:2" x14ac:dyDescent="0.2">
      <c r="B672" s="89"/>
    </row>
    <row r="673" spans="2:2" x14ac:dyDescent="0.2">
      <c r="B673" s="89"/>
    </row>
    <row r="674" spans="2:2" x14ac:dyDescent="0.2">
      <c r="B674" s="89"/>
    </row>
    <row r="675" spans="2:2" x14ac:dyDescent="0.2">
      <c r="B675" s="89"/>
    </row>
    <row r="676" spans="2:2" x14ac:dyDescent="0.2">
      <c r="B676" s="89"/>
    </row>
    <row r="677" spans="2:2" x14ac:dyDescent="0.2">
      <c r="B677" s="89"/>
    </row>
    <row r="678" spans="2:2" x14ac:dyDescent="0.2">
      <c r="B678" s="89"/>
    </row>
    <row r="679" spans="2:2" x14ac:dyDescent="0.2">
      <c r="B679" s="89"/>
    </row>
    <row r="680" spans="2:2" x14ac:dyDescent="0.2">
      <c r="B680" s="89"/>
    </row>
    <row r="681" spans="2:2" x14ac:dyDescent="0.2">
      <c r="B681" s="89"/>
    </row>
    <row r="682" spans="2:2" x14ac:dyDescent="0.2">
      <c r="B682" s="89"/>
    </row>
    <row r="683" spans="2:2" x14ac:dyDescent="0.2">
      <c r="B683" s="89"/>
    </row>
    <row r="684" spans="2:2" x14ac:dyDescent="0.2">
      <c r="B684" s="89"/>
    </row>
    <row r="685" spans="2:2" x14ac:dyDescent="0.2">
      <c r="B685" s="89"/>
    </row>
    <row r="686" spans="2:2" x14ac:dyDescent="0.2">
      <c r="B686" s="89"/>
    </row>
    <row r="687" spans="2:2" x14ac:dyDescent="0.2">
      <c r="B687" s="89"/>
    </row>
    <row r="688" spans="2:2" x14ac:dyDescent="0.2">
      <c r="B688" s="89"/>
    </row>
    <row r="689" spans="2:2" x14ac:dyDescent="0.2">
      <c r="B689" s="89"/>
    </row>
    <row r="690" spans="2:2" x14ac:dyDescent="0.2">
      <c r="B690" s="89"/>
    </row>
    <row r="691" spans="2:2" x14ac:dyDescent="0.2">
      <c r="B691" s="89"/>
    </row>
    <row r="692" spans="2:2" x14ac:dyDescent="0.2">
      <c r="B692" s="89"/>
    </row>
    <row r="693" spans="2:2" x14ac:dyDescent="0.2">
      <c r="B693" s="89"/>
    </row>
    <row r="694" spans="2:2" x14ac:dyDescent="0.2">
      <c r="B694" s="89"/>
    </row>
    <row r="695" spans="2:2" x14ac:dyDescent="0.2">
      <c r="B695" s="89"/>
    </row>
    <row r="696" spans="2:2" x14ac:dyDescent="0.2">
      <c r="B696" s="89"/>
    </row>
    <row r="697" spans="2:2" x14ac:dyDescent="0.2">
      <c r="B697" s="89"/>
    </row>
    <row r="698" spans="2:2" x14ac:dyDescent="0.2">
      <c r="B698" s="89"/>
    </row>
    <row r="699" spans="2:2" x14ac:dyDescent="0.2">
      <c r="B699" s="89"/>
    </row>
    <row r="700" spans="2:2" x14ac:dyDescent="0.2">
      <c r="B700" s="89"/>
    </row>
    <row r="701" spans="2:2" x14ac:dyDescent="0.2">
      <c r="B701" s="89"/>
    </row>
    <row r="702" spans="2:2" x14ac:dyDescent="0.2">
      <c r="B702" s="89"/>
    </row>
    <row r="703" spans="2:2" x14ac:dyDescent="0.2">
      <c r="B703" s="89"/>
    </row>
    <row r="704" spans="2:2" x14ac:dyDescent="0.2">
      <c r="B704" s="89"/>
    </row>
    <row r="705" spans="2:2" x14ac:dyDescent="0.2">
      <c r="B705" s="89"/>
    </row>
    <row r="706" spans="2:2" x14ac:dyDescent="0.2">
      <c r="B706" s="89"/>
    </row>
    <row r="707" spans="2:2" x14ac:dyDescent="0.2">
      <c r="B707" s="89"/>
    </row>
    <row r="708" spans="2:2" x14ac:dyDescent="0.2">
      <c r="B708" s="89"/>
    </row>
    <row r="709" spans="2:2" x14ac:dyDescent="0.2">
      <c r="B709" s="89"/>
    </row>
    <row r="710" spans="2:2" x14ac:dyDescent="0.2">
      <c r="B710" s="89"/>
    </row>
    <row r="711" spans="2:2" x14ac:dyDescent="0.2">
      <c r="B711" s="89"/>
    </row>
    <row r="712" spans="2:2" x14ac:dyDescent="0.2">
      <c r="B712" s="89"/>
    </row>
    <row r="713" spans="2:2" x14ac:dyDescent="0.2">
      <c r="B713" s="89"/>
    </row>
    <row r="714" spans="2:2" x14ac:dyDescent="0.2">
      <c r="B714" s="89"/>
    </row>
    <row r="715" spans="2:2" x14ac:dyDescent="0.2">
      <c r="B715" s="89"/>
    </row>
    <row r="716" spans="2:2" x14ac:dyDescent="0.2">
      <c r="B716" s="89"/>
    </row>
    <row r="717" spans="2:2" x14ac:dyDescent="0.2">
      <c r="B717" s="89"/>
    </row>
    <row r="718" spans="2:2" x14ac:dyDescent="0.2">
      <c r="B718" s="89"/>
    </row>
    <row r="719" spans="2:2" x14ac:dyDescent="0.2">
      <c r="B719" s="89"/>
    </row>
    <row r="720" spans="2:2" x14ac:dyDescent="0.2">
      <c r="B720" s="89"/>
    </row>
    <row r="721" spans="2:2" x14ac:dyDescent="0.2">
      <c r="B721" s="89"/>
    </row>
    <row r="722" spans="2:2" x14ac:dyDescent="0.2">
      <c r="B722" s="89"/>
    </row>
    <row r="723" spans="2:2" x14ac:dyDescent="0.2">
      <c r="B723" s="89"/>
    </row>
    <row r="724" spans="2:2" x14ac:dyDescent="0.2">
      <c r="B724" s="89"/>
    </row>
    <row r="725" spans="2:2" x14ac:dyDescent="0.2">
      <c r="B725" s="89"/>
    </row>
    <row r="726" spans="2:2" x14ac:dyDescent="0.2">
      <c r="B726" s="89"/>
    </row>
    <row r="727" spans="2:2" x14ac:dyDescent="0.2">
      <c r="B727" s="89"/>
    </row>
    <row r="728" spans="2:2" x14ac:dyDescent="0.2">
      <c r="B728" s="89"/>
    </row>
    <row r="729" spans="2:2" x14ac:dyDescent="0.2">
      <c r="B729" s="89"/>
    </row>
    <row r="730" spans="2:2" x14ac:dyDescent="0.2">
      <c r="B730" s="89"/>
    </row>
    <row r="731" spans="2:2" x14ac:dyDescent="0.2">
      <c r="B731" s="89"/>
    </row>
    <row r="732" spans="2:2" x14ac:dyDescent="0.2">
      <c r="B732" s="89"/>
    </row>
    <row r="733" spans="2:2" x14ac:dyDescent="0.2">
      <c r="B733" s="89"/>
    </row>
    <row r="734" spans="2:2" x14ac:dyDescent="0.2">
      <c r="B734" s="89"/>
    </row>
    <row r="735" spans="2:2" x14ac:dyDescent="0.2">
      <c r="B735" s="89"/>
    </row>
    <row r="736" spans="2:2" x14ac:dyDescent="0.2">
      <c r="B736" s="89"/>
    </row>
    <row r="737" spans="2:2" x14ac:dyDescent="0.2">
      <c r="B737" s="89"/>
    </row>
    <row r="738" spans="2:2" x14ac:dyDescent="0.2">
      <c r="B738" s="89"/>
    </row>
    <row r="739" spans="2:2" x14ac:dyDescent="0.2">
      <c r="B739" s="89"/>
    </row>
    <row r="740" spans="2:2" x14ac:dyDescent="0.2">
      <c r="B740" s="89"/>
    </row>
    <row r="741" spans="2:2" x14ac:dyDescent="0.2">
      <c r="B741" s="89"/>
    </row>
    <row r="742" spans="2:2" x14ac:dyDescent="0.2">
      <c r="B742" s="89"/>
    </row>
    <row r="743" spans="2:2" x14ac:dyDescent="0.2">
      <c r="B743" s="89"/>
    </row>
    <row r="744" spans="2:2" x14ac:dyDescent="0.2">
      <c r="B744" s="89"/>
    </row>
    <row r="745" spans="2:2" x14ac:dyDescent="0.2">
      <c r="B745" s="89"/>
    </row>
    <row r="746" spans="2:2" x14ac:dyDescent="0.2">
      <c r="B746" s="89"/>
    </row>
    <row r="747" spans="2:2" x14ac:dyDescent="0.2">
      <c r="B747" s="89"/>
    </row>
    <row r="748" spans="2:2" x14ac:dyDescent="0.2">
      <c r="B748" s="89"/>
    </row>
    <row r="749" spans="2:2" x14ac:dyDescent="0.2">
      <c r="B749" s="89"/>
    </row>
    <row r="750" spans="2:2" x14ac:dyDescent="0.2">
      <c r="B750" s="89"/>
    </row>
    <row r="751" spans="2:2" x14ac:dyDescent="0.2">
      <c r="B751" s="89"/>
    </row>
    <row r="752" spans="2:2" x14ac:dyDescent="0.2">
      <c r="B752" s="89"/>
    </row>
    <row r="753" spans="2:2" x14ac:dyDescent="0.2">
      <c r="B753" s="89"/>
    </row>
    <row r="754" spans="2:2" x14ac:dyDescent="0.2">
      <c r="B754" s="89"/>
    </row>
    <row r="755" spans="2:2" x14ac:dyDescent="0.2">
      <c r="B755" s="89"/>
    </row>
    <row r="756" spans="2:2" x14ac:dyDescent="0.2">
      <c r="B756" s="89"/>
    </row>
    <row r="757" spans="2:2" x14ac:dyDescent="0.2">
      <c r="B757" s="89"/>
    </row>
    <row r="758" spans="2:2" x14ac:dyDescent="0.2">
      <c r="B758" s="89"/>
    </row>
    <row r="759" spans="2:2" x14ac:dyDescent="0.2">
      <c r="B759" s="89"/>
    </row>
    <row r="760" spans="2:2" x14ac:dyDescent="0.2">
      <c r="B760" s="89"/>
    </row>
    <row r="761" spans="2:2" x14ac:dyDescent="0.2">
      <c r="B761" s="89"/>
    </row>
    <row r="762" spans="2:2" x14ac:dyDescent="0.2">
      <c r="B762" s="89"/>
    </row>
    <row r="763" spans="2:2" x14ac:dyDescent="0.2">
      <c r="B763" s="89"/>
    </row>
    <row r="764" spans="2:2" x14ac:dyDescent="0.2">
      <c r="B764" s="89"/>
    </row>
    <row r="765" spans="2:2" x14ac:dyDescent="0.2">
      <c r="B765" s="89"/>
    </row>
    <row r="766" spans="2:2" x14ac:dyDescent="0.2">
      <c r="B766" s="89"/>
    </row>
    <row r="767" spans="2:2" x14ac:dyDescent="0.2">
      <c r="B767" s="89"/>
    </row>
    <row r="768" spans="2:2" x14ac:dyDescent="0.2">
      <c r="B768" s="89"/>
    </row>
    <row r="769" spans="2:2" x14ac:dyDescent="0.2">
      <c r="B769" s="89"/>
    </row>
    <row r="770" spans="2:2" x14ac:dyDescent="0.2">
      <c r="B770" s="89"/>
    </row>
    <row r="771" spans="2:2" x14ac:dyDescent="0.2">
      <c r="B771" s="89"/>
    </row>
    <row r="772" spans="2:2" x14ac:dyDescent="0.2">
      <c r="B772" s="89"/>
    </row>
    <row r="773" spans="2:2" x14ac:dyDescent="0.2">
      <c r="B773" s="89"/>
    </row>
    <row r="774" spans="2:2" x14ac:dyDescent="0.2">
      <c r="B774" s="89"/>
    </row>
    <row r="775" spans="2:2" x14ac:dyDescent="0.2">
      <c r="B775" s="89"/>
    </row>
    <row r="776" spans="2:2" x14ac:dyDescent="0.2">
      <c r="B776" s="89"/>
    </row>
    <row r="777" spans="2:2" x14ac:dyDescent="0.2">
      <c r="B777" s="89"/>
    </row>
    <row r="778" spans="2:2" x14ac:dyDescent="0.2">
      <c r="B778" s="89"/>
    </row>
    <row r="779" spans="2:2" x14ac:dyDescent="0.2">
      <c r="B779" s="89"/>
    </row>
    <row r="780" spans="2:2" x14ac:dyDescent="0.2">
      <c r="B780" s="89"/>
    </row>
    <row r="781" spans="2:2" x14ac:dyDescent="0.2">
      <c r="B781" s="89"/>
    </row>
    <row r="782" spans="2:2" x14ac:dyDescent="0.2">
      <c r="B782" s="89"/>
    </row>
    <row r="783" spans="2:2" x14ac:dyDescent="0.2">
      <c r="B783" s="89"/>
    </row>
    <row r="784" spans="2:2" x14ac:dyDescent="0.2">
      <c r="B784" s="89"/>
    </row>
    <row r="785" spans="2:2" x14ac:dyDescent="0.2">
      <c r="B785" s="89"/>
    </row>
    <row r="786" spans="2:2" x14ac:dyDescent="0.2">
      <c r="B786" s="89"/>
    </row>
    <row r="787" spans="2:2" x14ac:dyDescent="0.2">
      <c r="B787" s="89"/>
    </row>
    <row r="788" spans="2:2" x14ac:dyDescent="0.2">
      <c r="B788" s="89"/>
    </row>
    <row r="789" spans="2:2" x14ac:dyDescent="0.2">
      <c r="B789" s="89"/>
    </row>
    <row r="790" spans="2:2" x14ac:dyDescent="0.2">
      <c r="B790" s="89"/>
    </row>
    <row r="791" spans="2:2" x14ac:dyDescent="0.2">
      <c r="B791" s="89"/>
    </row>
    <row r="792" spans="2:2" x14ac:dyDescent="0.2">
      <c r="B792" s="89"/>
    </row>
    <row r="793" spans="2:2" x14ac:dyDescent="0.2">
      <c r="B793" s="89"/>
    </row>
    <row r="794" spans="2:2" x14ac:dyDescent="0.2">
      <c r="B794" s="89"/>
    </row>
    <row r="795" spans="2:2" x14ac:dyDescent="0.2">
      <c r="B795" s="89"/>
    </row>
    <row r="796" spans="2:2" x14ac:dyDescent="0.2">
      <c r="B796" s="89"/>
    </row>
    <row r="797" spans="2:2" x14ac:dyDescent="0.2">
      <c r="B797" s="89"/>
    </row>
    <row r="798" spans="2:2" x14ac:dyDescent="0.2">
      <c r="B798" s="89"/>
    </row>
    <row r="799" spans="2:2" x14ac:dyDescent="0.2">
      <c r="B799" s="89"/>
    </row>
    <row r="800" spans="2:2" x14ac:dyDescent="0.2">
      <c r="B800" s="89"/>
    </row>
    <row r="801" spans="2:2" x14ac:dyDescent="0.2">
      <c r="B801" s="89"/>
    </row>
    <row r="802" spans="2:2" x14ac:dyDescent="0.2">
      <c r="B802" s="89"/>
    </row>
    <row r="803" spans="2:2" x14ac:dyDescent="0.2">
      <c r="B803" s="89"/>
    </row>
    <row r="804" spans="2:2" x14ac:dyDescent="0.2">
      <c r="B804" s="89"/>
    </row>
    <row r="805" spans="2:2" x14ac:dyDescent="0.2">
      <c r="B805" s="89"/>
    </row>
    <row r="806" spans="2:2" x14ac:dyDescent="0.2">
      <c r="B806" s="89"/>
    </row>
    <row r="807" spans="2:2" x14ac:dyDescent="0.2">
      <c r="B807" s="89"/>
    </row>
    <row r="808" spans="2:2" x14ac:dyDescent="0.2">
      <c r="B808" s="89"/>
    </row>
    <row r="809" spans="2:2" x14ac:dyDescent="0.2">
      <c r="B809" s="89"/>
    </row>
    <row r="810" spans="2:2" x14ac:dyDescent="0.2">
      <c r="B810" s="89"/>
    </row>
    <row r="811" spans="2:2" x14ac:dyDescent="0.2">
      <c r="B811" s="89"/>
    </row>
    <row r="812" spans="2:2" x14ac:dyDescent="0.2">
      <c r="B812" s="89"/>
    </row>
    <row r="813" spans="2:2" x14ac:dyDescent="0.2">
      <c r="B813" s="89"/>
    </row>
    <row r="814" spans="2:2" x14ac:dyDescent="0.2">
      <c r="B814" s="89"/>
    </row>
    <row r="815" spans="2:2" x14ac:dyDescent="0.2">
      <c r="B815" s="89"/>
    </row>
    <row r="816" spans="2:2" x14ac:dyDescent="0.2">
      <c r="B816" s="89"/>
    </row>
    <row r="817" spans="2:2" x14ac:dyDescent="0.2">
      <c r="B817" s="89"/>
    </row>
    <row r="818" spans="2:2" x14ac:dyDescent="0.2">
      <c r="B818" s="89"/>
    </row>
    <row r="819" spans="2:2" x14ac:dyDescent="0.2">
      <c r="B819" s="89"/>
    </row>
    <row r="820" spans="2:2" x14ac:dyDescent="0.2">
      <c r="B820" s="89"/>
    </row>
    <row r="821" spans="2:2" x14ac:dyDescent="0.2">
      <c r="B821" s="89"/>
    </row>
    <row r="822" spans="2:2" x14ac:dyDescent="0.2">
      <c r="B822" s="89"/>
    </row>
    <row r="823" spans="2:2" x14ac:dyDescent="0.2">
      <c r="B823" s="89"/>
    </row>
    <row r="824" spans="2:2" x14ac:dyDescent="0.2">
      <c r="B824" s="89"/>
    </row>
    <row r="825" spans="2:2" x14ac:dyDescent="0.2">
      <c r="B825" s="89"/>
    </row>
    <row r="826" spans="2:2" x14ac:dyDescent="0.2">
      <c r="B826" s="89"/>
    </row>
    <row r="827" spans="2:2" x14ac:dyDescent="0.2">
      <c r="B827" s="89"/>
    </row>
    <row r="828" spans="2:2" x14ac:dyDescent="0.2">
      <c r="B828" s="89"/>
    </row>
    <row r="829" spans="2:2" x14ac:dyDescent="0.2">
      <c r="B829" s="89"/>
    </row>
    <row r="830" spans="2:2" x14ac:dyDescent="0.2">
      <c r="B830" s="89"/>
    </row>
    <row r="831" spans="2:2" x14ac:dyDescent="0.2">
      <c r="B831" s="89"/>
    </row>
    <row r="832" spans="2:2" x14ac:dyDescent="0.2">
      <c r="B832" s="89"/>
    </row>
    <row r="833" spans="2:2" x14ac:dyDescent="0.2">
      <c r="B833" s="89"/>
    </row>
    <row r="834" spans="2:2" x14ac:dyDescent="0.2">
      <c r="B834" s="89"/>
    </row>
    <row r="835" spans="2:2" x14ac:dyDescent="0.2">
      <c r="B835" s="89"/>
    </row>
    <row r="836" spans="2:2" x14ac:dyDescent="0.2">
      <c r="B836" s="89"/>
    </row>
    <row r="837" spans="2:2" x14ac:dyDescent="0.2">
      <c r="B837" s="89"/>
    </row>
    <row r="838" spans="2:2" x14ac:dyDescent="0.2">
      <c r="B838" s="89"/>
    </row>
    <row r="839" spans="2:2" x14ac:dyDescent="0.2">
      <c r="B839" s="89"/>
    </row>
    <row r="840" spans="2:2" x14ac:dyDescent="0.2">
      <c r="B840" s="89"/>
    </row>
    <row r="841" spans="2:2" x14ac:dyDescent="0.2">
      <c r="B841" s="89"/>
    </row>
    <row r="842" spans="2:2" x14ac:dyDescent="0.2">
      <c r="B842" s="89"/>
    </row>
    <row r="843" spans="2:2" x14ac:dyDescent="0.2">
      <c r="B843" s="89"/>
    </row>
    <row r="844" spans="2:2" x14ac:dyDescent="0.2">
      <c r="B844" s="89"/>
    </row>
    <row r="845" spans="2:2" x14ac:dyDescent="0.2">
      <c r="B845" s="89"/>
    </row>
    <row r="846" spans="2:2" x14ac:dyDescent="0.2">
      <c r="B846" s="89"/>
    </row>
    <row r="847" spans="2:2" x14ac:dyDescent="0.2">
      <c r="B847" s="89"/>
    </row>
    <row r="848" spans="2:2" x14ac:dyDescent="0.2">
      <c r="B848" s="89"/>
    </row>
    <row r="849" spans="2:2" x14ac:dyDescent="0.2">
      <c r="B849" s="89"/>
    </row>
    <row r="850" spans="2:2" x14ac:dyDescent="0.2">
      <c r="B850" s="89"/>
    </row>
    <row r="851" spans="2:2" x14ac:dyDescent="0.2">
      <c r="B851" s="89"/>
    </row>
    <row r="852" spans="2:2" x14ac:dyDescent="0.2">
      <c r="B852" s="89"/>
    </row>
    <row r="853" spans="2:2" x14ac:dyDescent="0.2">
      <c r="B853" s="89"/>
    </row>
    <row r="854" spans="2:2" x14ac:dyDescent="0.2">
      <c r="B854" s="89"/>
    </row>
    <row r="855" spans="2:2" x14ac:dyDescent="0.2">
      <c r="B855" s="89"/>
    </row>
    <row r="856" spans="2:2" x14ac:dyDescent="0.2">
      <c r="B856" s="89"/>
    </row>
    <row r="857" spans="2:2" x14ac:dyDescent="0.2">
      <c r="B857" s="89"/>
    </row>
    <row r="858" spans="2:2" x14ac:dyDescent="0.2">
      <c r="B858" s="89"/>
    </row>
    <row r="859" spans="2:2" x14ac:dyDescent="0.2">
      <c r="B859" s="89"/>
    </row>
    <row r="860" spans="2:2" x14ac:dyDescent="0.2">
      <c r="B860" s="89"/>
    </row>
    <row r="861" spans="2:2" x14ac:dyDescent="0.2">
      <c r="B861" s="89"/>
    </row>
    <row r="862" spans="2:2" x14ac:dyDescent="0.2">
      <c r="B862" s="89"/>
    </row>
    <row r="863" spans="2:2" x14ac:dyDescent="0.2">
      <c r="B863" s="89"/>
    </row>
    <row r="864" spans="2:2" x14ac:dyDescent="0.2">
      <c r="B864" s="89"/>
    </row>
    <row r="865" spans="2:2" x14ac:dyDescent="0.2">
      <c r="B865" s="89"/>
    </row>
    <row r="866" spans="2:2" x14ac:dyDescent="0.2">
      <c r="B866" s="89"/>
    </row>
    <row r="867" spans="2:2" x14ac:dyDescent="0.2">
      <c r="B867" s="89"/>
    </row>
    <row r="868" spans="2:2" x14ac:dyDescent="0.2">
      <c r="B868" s="89"/>
    </row>
    <row r="869" spans="2:2" x14ac:dyDescent="0.2">
      <c r="B869" s="89"/>
    </row>
    <row r="870" spans="2:2" x14ac:dyDescent="0.2">
      <c r="B870" s="89"/>
    </row>
    <row r="871" spans="2:2" x14ac:dyDescent="0.2">
      <c r="B871" s="89"/>
    </row>
    <row r="872" spans="2:2" x14ac:dyDescent="0.2">
      <c r="B872" s="89"/>
    </row>
    <row r="873" spans="2:2" x14ac:dyDescent="0.2">
      <c r="B873" s="89"/>
    </row>
    <row r="874" spans="2:2" x14ac:dyDescent="0.2">
      <c r="B874" s="89"/>
    </row>
    <row r="875" spans="2:2" x14ac:dyDescent="0.2">
      <c r="B875" s="89"/>
    </row>
    <row r="876" spans="2:2" x14ac:dyDescent="0.2">
      <c r="B876" s="89"/>
    </row>
    <row r="877" spans="2:2" x14ac:dyDescent="0.2">
      <c r="B877" s="89"/>
    </row>
    <row r="878" spans="2:2" x14ac:dyDescent="0.2">
      <c r="B878" s="89"/>
    </row>
    <row r="879" spans="2:2" x14ac:dyDescent="0.2">
      <c r="B879" s="89"/>
    </row>
    <row r="880" spans="2:2" x14ac:dyDescent="0.2">
      <c r="B880" s="89"/>
    </row>
    <row r="881" spans="2:2" x14ac:dyDescent="0.2">
      <c r="B881" s="89"/>
    </row>
    <row r="882" spans="2:2" x14ac:dyDescent="0.2">
      <c r="B882" s="89"/>
    </row>
    <row r="883" spans="2:2" x14ac:dyDescent="0.2">
      <c r="B883" s="89"/>
    </row>
    <row r="884" spans="2:2" x14ac:dyDescent="0.2">
      <c r="B884" s="89"/>
    </row>
    <row r="885" spans="2:2" x14ac:dyDescent="0.2">
      <c r="B885" s="89"/>
    </row>
    <row r="886" spans="2:2" x14ac:dyDescent="0.2">
      <c r="B886" s="89"/>
    </row>
    <row r="887" spans="2:2" x14ac:dyDescent="0.2">
      <c r="B887" s="89"/>
    </row>
    <row r="888" spans="2:2" x14ac:dyDescent="0.2">
      <c r="B888" s="89"/>
    </row>
    <row r="889" spans="2:2" x14ac:dyDescent="0.2">
      <c r="B889" s="89"/>
    </row>
    <row r="890" spans="2:2" x14ac:dyDescent="0.2">
      <c r="B890" s="89"/>
    </row>
    <row r="891" spans="2:2" x14ac:dyDescent="0.2">
      <c r="B891" s="89"/>
    </row>
    <row r="892" spans="2:2" x14ac:dyDescent="0.2">
      <c r="B892" s="89"/>
    </row>
    <row r="893" spans="2:2" x14ac:dyDescent="0.2">
      <c r="B893" s="89"/>
    </row>
    <row r="894" spans="2:2" x14ac:dyDescent="0.2">
      <c r="B894" s="89"/>
    </row>
    <row r="895" spans="2:2" x14ac:dyDescent="0.2">
      <c r="B895" s="89"/>
    </row>
    <row r="896" spans="2:2" x14ac:dyDescent="0.2">
      <c r="B896" s="89"/>
    </row>
    <row r="897" spans="2:2" x14ac:dyDescent="0.2">
      <c r="B897" s="89"/>
    </row>
    <row r="898" spans="2:2" x14ac:dyDescent="0.2">
      <c r="B898" s="89"/>
    </row>
    <row r="899" spans="2:2" x14ac:dyDescent="0.2">
      <c r="B899" s="89"/>
    </row>
    <row r="900" spans="2:2" x14ac:dyDescent="0.2">
      <c r="B900" s="89"/>
    </row>
    <row r="901" spans="2:2" x14ac:dyDescent="0.2">
      <c r="B901" s="89"/>
    </row>
    <row r="902" spans="2:2" x14ac:dyDescent="0.2">
      <c r="B902" s="89"/>
    </row>
    <row r="903" spans="2:2" x14ac:dyDescent="0.2">
      <c r="B903" s="89"/>
    </row>
    <row r="904" spans="2:2" x14ac:dyDescent="0.2">
      <c r="B904" s="89"/>
    </row>
    <row r="905" spans="2:2" x14ac:dyDescent="0.2">
      <c r="B905" s="89"/>
    </row>
    <row r="906" spans="2:2" x14ac:dyDescent="0.2">
      <c r="B906" s="89"/>
    </row>
    <row r="907" spans="2:2" x14ac:dyDescent="0.2">
      <c r="B907" s="89"/>
    </row>
    <row r="908" spans="2:2" x14ac:dyDescent="0.2">
      <c r="B908" s="89"/>
    </row>
    <row r="909" spans="2:2" x14ac:dyDescent="0.2">
      <c r="B909" s="89"/>
    </row>
    <row r="910" spans="2:2" x14ac:dyDescent="0.2">
      <c r="B910" s="89"/>
    </row>
    <row r="911" spans="2:2" x14ac:dyDescent="0.2">
      <c r="B911" s="89"/>
    </row>
    <row r="912" spans="2:2" x14ac:dyDescent="0.2">
      <c r="B912" s="89"/>
    </row>
    <row r="913" spans="2:2" x14ac:dyDescent="0.2">
      <c r="B913" s="89"/>
    </row>
    <row r="914" spans="2:2" x14ac:dyDescent="0.2">
      <c r="B914" s="89"/>
    </row>
    <row r="915" spans="2:2" x14ac:dyDescent="0.2">
      <c r="B915" s="89"/>
    </row>
    <row r="916" spans="2:2" x14ac:dyDescent="0.2">
      <c r="B916" s="89"/>
    </row>
    <row r="917" spans="2:2" x14ac:dyDescent="0.2">
      <c r="B917" s="89"/>
    </row>
    <row r="918" spans="2:2" x14ac:dyDescent="0.2">
      <c r="B918" s="89"/>
    </row>
    <row r="919" spans="2:2" x14ac:dyDescent="0.2">
      <c r="B919" s="89"/>
    </row>
    <row r="920" spans="2:2" x14ac:dyDescent="0.2">
      <c r="B920" s="89"/>
    </row>
    <row r="921" spans="2:2" x14ac:dyDescent="0.2">
      <c r="B921" s="89"/>
    </row>
    <row r="922" spans="2:2" x14ac:dyDescent="0.2">
      <c r="B922" s="89"/>
    </row>
    <row r="923" spans="2:2" x14ac:dyDescent="0.2">
      <c r="B923" s="89"/>
    </row>
    <row r="924" spans="2:2" x14ac:dyDescent="0.2">
      <c r="B924" s="89"/>
    </row>
    <row r="925" spans="2:2" x14ac:dyDescent="0.2">
      <c r="B925" s="89"/>
    </row>
    <row r="926" spans="2:2" x14ac:dyDescent="0.2">
      <c r="B926" s="89"/>
    </row>
    <row r="927" spans="2:2" x14ac:dyDescent="0.2">
      <c r="B927" s="89"/>
    </row>
    <row r="928" spans="2:2" x14ac:dyDescent="0.2">
      <c r="B928" s="89"/>
    </row>
    <row r="929" spans="2:2" x14ac:dyDescent="0.2">
      <c r="B929" s="89"/>
    </row>
    <row r="930" spans="2:2" x14ac:dyDescent="0.2">
      <c r="B930" s="89"/>
    </row>
    <row r="931" spans="2:2" x14ac:dyDescent="0.2">
      <c r="B931" s="89"/>
    </row>
    <row r="932" spans="2:2" x14ac:dyDescent="0.2">
      <c r="B932" s="89"/>
    </row>
    <row r="933" spans="2:2" x14ac:dyDescent="0.2">
      <c r="B933" s="89"/>
    </row>
    <row r="934" spans="2:2" x14ac:dyDescent="0.2">
      <c r="B934" s="89"/>
    </row>
    <row r="935" spans="2:2" x14ac:dyDescent="0.2">
      <c r="B935" s="89"/>
    </row>
    <row r="936" spans="2:2" x14ac:dyDescent="0.2">
      <c r="B936" s="89"/>
    </row>
    <row r="937" spans="2:2" x14ac:dyDescent="0.2">
      <c r="B937" s="89"/>
    </row>
    <row r="938" spans="2:2" x14ac:dyDescent="0.2">
      <c r="B938" s="89"/>
    </row>
    <row r="939" spans="2:2" x14ac:dyDescent="0.2">
      <c r="B939" s="89"/>
    </row>
    <row r="940" spans="2:2" x14ac:dyDescent="0.2">
      <c r="B940" s="89"/>
    </row>
    <row r="941" spans="2:2" x14ac:dyDescent="0.2">
      <c r="B941" s="89"/>
    </row>
    <row r="942" spans="2:2" x14ac:dyDescent="0.2">
      <c r="B942" s="89"/>
    </row>
    <row r="943" spans="2:2" x14ac:dyDescent="0.2">
      <c r="B943" s="89"/>
    </row>
    <row r="944" spans="2:2" x14ac:dyDescent="0.2">
      <c r="B944" s="89"/>
    </row>
    <row r="945" spans="2:2" x14ac:dyDescent="0.2">
      <c r="B945" s="89"/>
    </row>
    <row r="946" spans="2:2" x14ac:dyDescent="0.2">
      <c r="B946" s="89"/>
    </row>
    <row r="947" spans="2:2" x14ac:dyDescent="0.2">
      <c r="B947" s="89"/>
    </row>
    <row r="948" spans="2:2" x14ac:dyDescent="0.2">
      <c r="B948" s="89"/>
    </row>
    <row r="949" spans="2:2" x14ac:dyDescent="0.2">
      <c r="B949" s="89"/>
    </row>
    <row r="950" spans="2:2" x14ac:dyDescent="0.2">
      <c r="B950" s="89"/>
    </row>
    <row r="951" spans="2:2" x14ac:dyDescent="0.2">
      <c r="B951" s="89"/>
    </row>
    <row r="952" spans="2:2" x14ac:dyDescent="0.2">
      <c r="B952" s="89"/>
    </row>
    <row r="953" spans="2:2" x14ac:dyDescent="0.2">
      <c r="B953" s="89"/>
    </row>
    <row r="954" spans="2:2" x14ac:dyDescent="0.2">
      <c r="B954" s="89"/>
    </row>
    <row r="955" spans="2:2" x14ac:dyDescent="0.2">
      <c r="B955" s="89"/>
    </row>
    <row r="956" spans="2:2" x14ac:dyDescent="0.2">
      <c r="B956" s="89"/>
    </row>
    <row r="957" spans="2:2" x14ac:dyDescent="0.2">
      <c r="B957" s="89"/>
    </row>
    <row r="958" spans="2:2" x14ac:dyDescent="0.2">
      <c r="B958" s="89"/>
    </row>
    <row r="959" spans="2:2" x14ac:dyDescent="0.2">
      <c r="B959" s="89"/>
    </row>
    <row r="960" spans="2:2" x14ac:dyDescent="0.2">
      <c r="B960" s="89"/>
    </row>
    <row r="961" spans="2:2" x14ac:dyDescent="0.2">
      <c r="B961" s="89"/>
    </row>
    <row r="962" spans="2:2" x14ac:dyDescent="0.2">
      <c r="B962" s="89"/>
    </row>
    <row r="963" spans="2:2" x14ac:dyDescent="0.2">
      <c r="B963" s="89"/>
    </row>
    <row r="964" spans="2:2" x14ac:dyDescent="0.2">
      <c r="B964" s="89"/>
    </row>
    <row r="965" spans="2:2" x14ac:dyDescent="0.2">
      <c r="B965" s="89"/>
    </row>
    <row r="966" spans="2:2" x14ac:dyDescent="0.2">
      <c r="B966" s="89"/>
    </row>
    <row r="967" spans="2:2" x14ac:dyDescent="0.2">
      <c r="B967" s="89"/>
    </row>
    <row r="968" spans="2:2" x14ac:dyDescent="0.2">
      <c r="B968" s="89"/>
    </row>
    <row r="969" spans="2:2" x14ac:dyDescent="0.2">
      <c r="B969" s="89"/>
    </row>
    <row r="970" spans="2:2" x14ac:dyDescent="0.2">
      <c r="B970" s="89"/>
    </row>
    <row r="971" spans="2:2" x14ac:dyDescent="0.2">
      <c r="B971" s="89"/>
    </row>
    <row r="972" spans="2:2" x14ac:dyDescent="0.2">
      <c r="B972" s="89"/>
    </row>
    <row r="973" spans="2:2" x14ac:dyDescent="0.2">
      <c r="B973" s="89"/>
    </row>
    <row r="974" spans="2:2" x14ac:dyDescent="0.2">
      <c r="B974" s="89"/>
    </row>
    <row r="975" spans="2:2" x14ac:dyDescent="0.2">
      <c r="B975" s="89"/>
    </row>
    <row r="976" spans="2:2" x14ac:dyDescent="0.2">
      <c r="B976" s="89"/>
    </row>
    <row r="977" spans="2:2" x14ac:dyDescent="0.2">
      <c r="B977" s="89"/>
    </row>
    <row r="978" spans="2:2" x14ac:dyDescent="0.2">
      <c r="B978" s="89"/>
    </row>
    <row r="979" spans="2:2" x14ac:dyDescent="0.2">
      <c r="B979" s="89"/>
    </row>
    <row r="980" spans="2:2" x14ac:dyDescent="0.2">
      <c r="B980" s="89"/>
    </row>
    <row r="981" spans="2:2" x14ac:dyDescent="0.2">
      <c r="B981" s="89"/>
    </row>
    <row r="982" spans="2:2" x14ac:dyDescent="0.2">
      <c r="B982" s="89"/>
    </row>
    <row r="983" spans="2:2" x14ac:dyDescent="0.2">
      <c r="B983" s="89"/>
    </row>
    <row r="984" spans="2:2" x14ac:dyDescent="0.2">
      <c r="B984" s="89"/>
    </row>
    <row r="985" spans="2:2" x14ac:dyDescent="0.2">
      <c r="B985" s="89"/>
    </row>
    <row r="986" spans="2:2" x14ac:dyDescent="0.2">
      <c r="B986" s="89"/>
    </row>
    <row r="987" spans="2:2" x14ac:dyDescent="0.2">
      <c r="B987" s="89"/>
    </row>
    <row r="988" spans="2:2" x14ac:dyDescent="0.2">
      <c r="B988" s="89"/>
    </row>
    <row r="989" spans="2:2" x14ac:dyDescent="0.2">
      <c r="B989" s="89"/>
    </row>
    <row r="990" spans="2:2" x14ac:dyDescent="0.2">
      <c r="B990" s="89"/>
    </row>
    <row r="991" spans="2:2" x14ac:dyDescent="0.2">
      <c r="B991" s="89"/>
    </row>
    <row r="992" spans="2:2" x14ac:dyDescent="0.2">
      <c r="B992" s="89"/>
    </row>
    <row r="993" spans="2:2" x14ac:dyDescent="0.2">
      <c r="B993" s="89"/>
    </row>
    <row r="994" spans="2:2" x14ac:dyDescent="0.2">
      <c r="B994" s="89"/>
    </row>
    <row r="995" spans="2:2" x14ac:dyDescent="0.2">
      <c r="B995" s="89"/>
    </row>
    <row r="996" spans="2:2" x14ac:dyDescent="0.2">
      <c r="B996" s="89"/>
    </row>
    <row r="997" spans="2:2" x14ac:dyDescent="0.2">
      <c r="B997" s="89"/>
    </row>
    <row r="998" spans="2:2" x14ac:dyDescent="0.2">
      <c r="B998" s="89"/>
    </row>
    <row r="999" spans="2:2" x14ac:dyDescent="0.2">
      <c r="B999" s="89"/>
    </row>
    <row r="1000" spans="2:2" x14ac:dyDescent="0.2">
      <c r="B1000" s="8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C4816-5E21-4BFF-9675-E9B255BED834}">
  <sheetPr codeName="Feuil2"/>
  <dimension ref="B1:AR561"/>
  <sheetViews>
    <sheetView showGridLines="0" showZeros="0" zoomScale="85" zoomScaleNormal="85" workbookViewId="0">
      <selection activeCell="G5" sqref="G5"/>
    </sheetView>
  </sheetViews>
  <sheetFormatPr baseColWidth="10" defaultRowHeight="12.75" x14ac:dyDescent="0.2"/>
  <cols>
    <col min="1" max="1" width="2.7109375" style="1" customWidth="1"/>
    <col min="2" max="2" width="6.28515625" style="1" bestFit="1" customWidth="1"/>
    <col min="3" max="3" width="5.85546875" style="1" bestFit="1" customWidth="1"/>
    <col min="4" max="4" width="6.28515625" style="1" bestFit="1" customWidth="1"/>
    <col min="5" max="5" width="5.85546875" style="1" bestFit="1" customWidth="1"/>
    <col min="6" max="6" width="3" style="1" bestFit="1" customWidth="1"/>
    <col min="7" max="7" width="18.140625" style="1" bestFit="1" customWidth="1"/>
    <col min="8" max="8" width="18.28515625" style="1" bestFit="1" customWidth="1"/>
    <col min="9" max="9" width="18.140625" style="1" customWidth="1"/>
    <col min="10" max="10" width="11.42578125" style="1"/>
    <col min="11" max="11" width="15.85546875" style="1" bestFit="1" customWidth="1"/>
    <col min="12" max="43" width="4.28515625" style="1" customWidth="1"/>
    <col min="44" max="44" width="8.7109375" style="1" bestFit="1" customWidth="1"/>
    <col min="45" max="16384" width="11.42578125" style="1"/>
  </cols>
  <sheetData>
    <row r="1" spans="2:44" ht="17.25" thickTop="1" thickBot="1" x14ac:dyDescent="0.3">
      <c r="B1" s="154" t="s">
        <v>0</v>
      </c>
      <c r="C1" s="137">
        <v>43709</v>
      </c>
      <c r="D1" s="138"/>
      <c r="E1" s="139"/>
      <c r="K1" s="156" t="s">
        <v>5</v>
      </c>
      <c r="L1" s="155">
        <f>7*AR2+DATE(YEAR($C$1),1,3)-WEEKDAY(DATE(YEAR($C$1),1,3))-5</f>
        <v>43703</v>
      </c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56" t="s">
        <v>13</v>
      </c>
      <c r="AC1" s="155">
        <f>L1+6</f>
        <v>43709</v>
      </c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57" t="s">
        <v>10</v>
      </c>
    </row>
    <row r="2" spans="2:44" ht="17.25" thickTop="1" thickBot="1" x14ac:dyDescent="0.25">
      <c r="G2" s="10"/>
      <c r="AR2" s="158">
        <f>INT(MOD(INT(($C$1-2)/7)+0.6,52+5/28))+1</f>
        <v>35</v>
      </c>
    </row>
    <row r="3" spans="2:44" ht="13.5" thickTop="1" x14ac:dyDescent="0.2">
      <c r="B3" s="141" t="s">
        <v>52</v>
      </c>
      <c r="C3" s="142"/>
      <c r="D3" s="142"/>
      <c r="E3" s="143"/>
      <c r="F3" s="24" t="s">
        <v>53</v>
      </c>
      <c r="K3" s="2"/>
      <c r="L3" s="2"/>
      <c r="M3" s="96" t="s">
        <v>14</v>
      </c>
      <c r="N3" s="124" t="str">
        <f>I11</f>
        <v>Vendeuse 1</v>
      </c>
      <c r="O3" s="125"/>
      <c r="P3" s="125"/>
      <c r="Q3" s="126" t="str">
        <f>I12</f>
        <v>Vendeuse 2</v>
      </c>
      <c r="R3" s="125"/>
      <c r="S3" s="125"/>
      <c r="T3" s="126" t="str">
        <f>I13</f>
        <v>Vendeuse 3</v>
      </c>
      <c r="U3" s="125"/>
      <c r="V3" s="125"/>
      <c r="W3" s="126" t="str">
        <f>I14</f>
        <v>Vendeuse 4</v>
      </c>
      <c r="X3" s="125"/>
      <c r="Y3" s="125"/>
      <c r="Z3" s="126" t="str">
        <f>I15</f>
        <v>Vendeuse 5</v>
      </c>
      <c r="AA3" s="125"/>
      <c r="AB3" s="125"/>
      <c r="AC3" s="126">
        <f>I16</f>
        <v>1</v>
      </c>
      <c r="AD3" s="125"/>
      <c r="AE3" s="125"/>
      <c r="AF3" s="126">
        <f>I17</f>
        <v>2</v>
      </c>
      <c r="AG3" s="125"/>
      <c r="AH3" s="125"/>
      <c r="AI3" s="126">
        <f>I18</f>
        <v>3</v>
      </c>
      <c r="AJ3" s="125"/>
      <c r="AK3" s="125"/>
      <c r="AL3" s="126">
        <f>I19</f>
        <v>4</v>
      </c>
      <c r="AM3" s="125"/>
      <c r="AN3" s="125"/>
      <c r="AO3" s="126">
        <f>I20</f>
        <v>5</v>
      </c>
      <c r="AP3" s="125"/>
      <c r="AQ3" s="127"/>
    </row>
    <row r="4" spans="2:44" x14ac:dyDescent="0.2">
      <c r="B4" s="147"/>
      <c r="C4" s="144" t="s">
        <v>40</v>
      </c>
      <c r="D4" s="144"/>
      <c r="E4" s="148"/>
      <c r="K4" s="128"/>
      <c r="L4" s="128"/>
      <c r="M4" s="108" t="s">
        <v>50</v>
      </c>
      <c r="N4" s="120">
        <f>SUMPRODUCT(($I$11:$I$86=N3)*($AR$11:$AR$86))</f>
        <v>0</v>
      </c>
      <c r="O4" s="121"/>
      <c r="P4" s="121"/>
      <c r="Q4" s="122">
        <f>SUMPRODUCT(($I$11:$I$86=Q3)*($AR$11:$AR$86))</f>
        <v>0</v>
      </c>
      <c r="R4" s="121"/>
      <c r="S4" s="121"/>
      <c r="T4" s="122">
        <f>SUMPRODUCT(($I$11:$I$86=T3)*($AR$11:$AR$86))</f>
        <v>0</v>
      </c>
      <c r="U4" s="121"/>
      <c r="V4" s="121"/>
      <c r="W4" s="122">
        <f>SUMPRODUCT(($I$11:$I$86=W3)*($AR$11:$AR$86))</f>
        <v>0</v>
      </c>
      <c r="X4" s="121"/>
      <c r="Y4" s="121"/>
      <c r="Z4" s="122">
        <f>SUMPRODUCT(($I$11:$I$86=Z3)*($AR$11:$AR$86))</f>
        <v>0</v>
      </c>
      <c r="AA4" s="121"/>
      <c r="AB4" s="121"/>
      <c r="AC4" s="122">
        <f>SUMPRODUCT(($I$11:$I$86=AC3)*($AR$11:$AR$86))</f>
        <v>0</v>
      </c>
      <c r="AD4" s="121"/>
      <c r="AE4" s="121"/>
      <c r="AF4" s="122">
        <f>SUMPRODUCT(($I$11:$I$86=AF3)*($AR$11:$AR$86))</f>
        <v>0</v>
      </c>
      <c r="AG4" s="121"/>
      <c r="AH4" s="121"/>
      <c r="AI4" s="122">
        <f>SUMPRODUCT(($I$11:$I$86=AI3)*($AR$11:$AR$86))</f>
        <v>0</v>
      </c>
      <c r="AJ4" s="121"/>
      <c r="AK4" s="121"/>
      <c r="AL4" s="122">
        <f>SUMPRODUCT(($I$11:$I$86=AL3)*($AR$11:$AR$86))</f>
        <v>0</v>
      </c>
      <c r="AM4" s="121"/>
      <c r="AN4" s="121"/>
      <c r="AO4" s="122">
        <f>SUMPRODUCT(($I$11:$I$86=AO3)*($AR$11:$AR$86))</f>
        <v>0</v>
      </c>
      <c r="AP4" s="121"/>
      <c r="AQ4" s="123"/>
    </row>
    <row r="5" spans="2:44" x14ac:dyDescent="0.2">
      <c r="B5" s="149"/>
      <c r="C5" s="145" t="s">
        <v>42</v>
      </c>
      <c r="D5" s="145"/>
      <c r="E5" s="150"/>
      <c r="K5" s="98"/>
      <c r="L5" s="98"/>
      <c r="M5" s="99" t="s">
        <v>48</v>
      </c>
      <c r="N5" s="100">
        <f>IF(N4&gt;((IFERROR(INDEX(Tableau1[Heures par Sem.],MATCH(N3,Tableau1[Noms])),0))/24),N4-((IFERROR(INDEX(Tableau1[Heures par Sem.],MATCH(N3,Tableau1[Noms])),0))/24),0)</f>
        <v>0</v>
      </c>
      <c r="O5" s="101"/>
      <c r="P5" s="101"/>
      <c r="Q5" s="102">
        <f>IF(Q4&gt;((IFERROR(INDEX(Tableau1[Heures par Sem.],MATCH(Q3,Tableau1[Noms])),0))/24),Q4-((IFERROR(INDEX(Tableau1[Heures par Sem.],MATCH(Q3,Tableau1[Noms])),0))/24),0)</f>
        <v>0</v>
      </c>
      <c r="R5" s="101"/>
      <c r="S5" s="101"/>
      <c r="T5" s="102">
        <f>IF(T4&gt;((IFERROR(INDEX(Tableau1[Heures par Sem.],MATCH(T3,Tableau1[Noms])),0))/24),T4-((IFERROR(INDEX(Tableau1[Heures par Sem.],MATCH(T3,Tableau1[Noms])),0))/24),0)</f>
        <v>0</v>
      </c>
      <c r="U5" s="101"/>
      <c r="V5" s="101"/>
      <c r="W5" s="102">
        <f>IF(W4&gt;((IFERROR(INDEX(Tableau1[Heures par Sem.],MATCH(W3,Tableau1[Noms])),0))/24),W4-((IFERROR(INDEX(Tableau1[Heures par Sem.],MATCH(W3,Tableau1[Noms])),0))/24),0)</f>
        <v>0</v>
      </c>
      <c r="X5" s="101"/>
      <c r="Y5" s="101"/>
      <c r="Z5" s="102">
        <f>IF(Z4&gt;((IFERROR(INDEX(Tableau1[Heures par Sem.],MATCH(Z3,Tableau1[Noms])),0))/24),Z4-((IFERROR(INDEX(Tableau1[Heures par Sem.],MATCH(Z3,Tableau1[Noms])),0))/24),0)</f>
        <v>0</v>
      </c>
      <c r="AA5" s="101"/>
      <c r="AB5" s="101"/>
      <c r="AC5" s="102">
        <f>IF(AC4&gt;((IFERROR(INDEX(Tableau1[Heures par Sem.],MATCH(AC3,Tableau1[Noms])),0))/24),AC4-((IFERROR(INDEX(Tableau1[Heures par Sem.],MATCH(AC3,Tableau1[Noms])),0))/24),0)</f>
        <v>0</v>
      </c>
      <c r="AD5" s="101"/>
      <c r="AE5" s="101"/>
      <c r="AF5" s="102">
        <f>IF(AF4&gt;((IFERROR(INDEX(Tableau1[Heures par Sem.],MATCH(AF3,Tableau1[Noms])),0))/24),AF4-((IFERROR(INDEX(Tableau1[Heures par Sem.],MATCH(AF3,Tableau1[Noms])),0))/24),0)</f>
        <v>0</v>
      </c>
      <c r="AG5" s="101"/>
      <c r="AH5" s="101"/>
      <c r="AI5" s="102">
        <f>IF(AI4&gt;((IFERROR(INDEX(Tableau1[Heures par Sem.],MATCH(AI3,Tableau1[Noms])),0))/24),AI4-((IFERROR(INDEX(Tableau1[Heures par Sem.],MATCH(AI3,Tableau1[Noms])),0))/24),0)</f>
        <v>0</v>
      </c>
      <c r="AJ5" s="101"/>
      <c r="AK5" s="101"/>
      <c r="AL5" s="102">
        <f>IF(AL4&gt;((IFERROR(INDEX(Tableau1[Heures par Sem.],MATCH(AL3,Tableau1[Noms])),0))/24),AL4-((IFERROR(INDEX(Tableau1[Heures par Sem.],MATCH(AL3,Tableau1[Noms])),0))/24),0)</f>
        <v>0</v>
      </c>
      <c r="AM5" s="101"/>
      <c r="AN5" s="101"/>
      <c r="AO5" s="102">
        <f>IF(AO4&gt;((IFERROR(INDEX(Tableau1[Heures par Sem.],MATCH(AO3,Tableau1[Noms])),0))/24),AO4-((IFERROR(INDEX(Tableau1[Heures par Sem.],MATCH(AO3,Tableau1[Noms])),0))/24),0)</f>
        <v>0</v>
      </c>
      <c r="AP5" s="101"/>
      <c r="AQ5" s="103"/>
    </row>
    <row r="6" spans="2:44" ht="13.5" thickBot="1" x14ac:dyDescent="0.25">
      <c r="B6" s="151"/>
      <c r="C6" s="145" t="s">
        <v>51</v>
      </c>
      <c r="D6" s="145"/>
      <c r="E6" s="150"/>
      <c r="K6" s="97"/>
      <c r="L6" s="97"/>
      <c r="M6" s="113" t="s">
        <v>49</v>
      </c>
      <c r="N6" s="104">
        <f>SUMPRODUCT(($I$11:$I$86=N3)*($K$11:$K$86=$M$3)*($AR$11:$AR$86))</f>
        <v>0</v>
      </c>
      <c r="O6" s="105"/>
      <c r="P6" s="105"/>
      <c r="Q6" s="106">
        <f>SUMPRODUCT(($I$11:$I$86=Q3)*($K$11:$K$86=$M$3)*($AR$11:$AR$86))</f>
        <v>0</v>
      </c>
      <c r="R6" s="105"/>
      <c r="S6" s="105"/>
      <c r="T6" s="106">
        <f>SUMPRODUCT(($I$11:$I$86=T3)*($K$11:$K$86=$M$3)*($AR$11:$AR$86))</f>
        <v>0</v>
      </c>
      <c r="U6" s="105"/>
      <c r="V6" s="105"/>
      <c r="W6" s="106">
        <f>SUMPRODUCT(($I$11:$I$86=W3)*($K$11:$K$86=$M$3)*($AR$11:$AR$86))</f>
        <v>0</v>
      </c>
      <c r="X6" s="105"/>
      <c r="Y6" s="105"/>
      <c r="Z6" s="106">
        <f>SUMPRODUCT(($I$11:$I$86=Z3)*($K$11:$K$86=$M$3)*($AR$11:$AR$86))</f>
        <v>0</v>
      </c>
      <c r="AA6" s="105"/>
      <c r="AB6" s="105"/>
      <c r="AC6" s="106">
        <f>SUMPRODUCT(($I$11:$I$86=AC3)*($K$11:$K$86=$M$3)*($AR$11:$AR$86))</f>
        <v>0</v>
      </c>
      <c r="AD6" s="105"/>
      <c r="AE6" s="105"/>
      <c r="AF6" s="106">
        <f>SUMPRODUCT(($I$11:$I$86=AF3)*($K$11:$K$86=$M$3)*($AR$11:$AR$86))</f>
        <v>0</v>
      </c>
      <c r="AG6" s="105"/>
      <c r="AH6" s="105"/>
      <c r="AI6" s="106">
        <f>SUMPRODUCT(($I$11:$I$86=AI3)*($K$11:$K$86=$M$3)*($AR$11:$AR$86))</f>
        <v>0</v>
      </c>
      <c r="AJ6" s="105"/>
      <c r="AK6" s="105"/>
      <c r="AL6" s="106">
        <f>SUMPRODUCT(($I$11:$I$86=AL3)*($K$11:$K$86=$M$3)*($AR$11:$AR$86))</f>
        <v>0</v>
      </c>
      <c r="AM6" s="105"/>
      <c r="AN6" s="105"/>
      <c r="AO6" s="106">
        <f>SUMPRODUCT(($I$11:$I$86=AO3)*($K$11:$K$86=$M$3)*($AR$11:$AR$86))</f>
        <v>0</v>
      </c>
      <c r="AP6" s="105"/>
      <c r="AQ6" s="107"/>
    </row>
    <row r="7" spans="2:44" ht="14.25" thickTop="1" thickBot="1" x14ac:dyDescent="0.25">
      <c r="B7" s="152"/>
      <c r="C7" s="146" t="s">
        <v>43</v>
      </c>
      <c r="D7" s="146"/>
      <c r="E7" s="153"/>
      <c r="K7" s="114"/>
      <c r="L7" s="114"/>
      <c r="M7" s="115" t="s">
        <v>47</v>
      </c>
      <c r="N7" s="116">
        <f>N4-N6</f>
        <v>0</v>
      </c>
      <c r="O7" s="117"/>
      <c r="P7" s="117"/>
      <c r="Q7" s="118">
        <f>Q4-Q6</f>
        <v>0</v>
      </c>
      <c r="R7" s="117"/>
      <c r="S7" s="117"/>
      <c r="T7" s="118">
        <f>T4-T6</f>
        <v>0</v>
      </c>
      <c r="U7" s="117"/>
      <c r="V7" s="117"/>
      <c r="W7" s="118">
        <f>W4-W6</f>
        <v>0</v>
      </c>
      <c r="X7" s="117"/>
      <c r="Y7" s="117"/>
      <c r="Z7" s="118">
        <f>Z4-Z6</f>
        <v>0</v>
      </c>
      <c r="AA7" s="117"/>
      <c r="AB7" s="117"/>
      <c r="AC7" s="118">
        <f>AC4-AC6</f>
        <v>0</v>
      </c>
      <c r="AD7" s="117"/>
      <c r="AE7" s="117"/>
      <c r="AF7" s="118">
        <f>AF4-AF6</f>
        <v>0</v>
      </c>
      <c r="AG7" s="117"/>
      <c r="AH7" s="117"/>
      <c r="AI7" s="118">
        <f>AI4-AI6</f>
        <v>0</v>
      </c>
      <c r="AJ7" s="117"/>
      <c r="AK7" s="117"/>
      <c r="AL7" s="118">
        <f>AL4-AL6</f>
        <v>0</v>
      </c>
      <c r="AM7" s="117"/>
      <c r="AN7" s="117"/>
      <c r="AO7" s="118">
        <f>AO4-AO6</f>
        <v>0</v>
      </c>
      <c r="AP7" s="117"/>
      <c r="AQ7" s="119"/>
    </row>
    <row r="8" spans="2:44" ht="13.5" thickTop="1" x14ac:dyDescent="0.2"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</row>
    <row r="9" spans="2:44" x14ac:dyDescent="0.2">
      <c r="B9" s="3" t="s">
        <v>1</v>
      </c>
      <c r="C9" s="4"/>
      <c r="D9" s="5" t="s">
        <v>2</v>
      </c>
      <c r="E9" s="3"/>
      <c r="L9" s="133">
        <v>0.27083333333333331</v>
      </c>
      <c r="M9" s="134">
        <v>0.29166666666666669</v>
      </c>
      <c r="N9" s="134">
        <v>0.3125</v>
      </c>
      <c r="O9" s="135">
        <v>0.33333333333333331</v>
      </c>
      <c r="P9" s="134">
        <v>0.35416666666666669</v>
      </c>
      <c r="Q9" s="135">
        <v>0.375</v>
      </c>
      <c r="R9" s="134">
        <v>0.39583333333333331</v>
      </c>
      <c r="S9" s="135">
        <v>0.41666666666666669</v>
      </c>
      <c r="T9" s="134">
        <v>0.4375</v>
      </c>
      <c r="U9" s="135">
        <v>0.45833333333333331</v>
      </c>
      <c r="V9" s="134">
        <v>0.47916666666666669</v>
      </c>
      <c r="W9" s="135">
        <v>0.5</v>
      </c>
      <c r="X9" s="134">
        <v>0.52083333333333337</v>
      </c>
      <c r="Y9" s="135">
        <v>0.54166666666666663</v>
      </c>
      <c r="Z9" s="134">
        <v>0.5625</v>
      </c>
      <c r="AA9" s="135">
        <v>0.58333333333333337</v>
      </c>
      <c r="AB9" s="134">
        <v>0.60416666666666663</v>
      </c>
      <c r="AC9" s="135">
        <v>0.625</v>
      </c>
      <c r="AD9" s="134">
        <v>0.64583333333333337</v>
      </c>
      <c r="AE9" s="135">
        <v>0.66666666666666663</v>
      </c>
      <c r="AF9" s="134">
        <v>0.6875</v>
      </c>
      <c r="AG9" s="135">
        <v>0.70833333333333337</v>
      </c>
      <c r="AH9" s="134">
        <v>0.72916666666666663</v>
      </c>
      <c r="AI9" s="135">
        <v>0.75</v>
      </c>
      <c r="AJ9" s="134">
        <v>0.77083333333333337</v>
      </c>
      <c r="AK9" s="135">
        <v>0.79166666666666663</v>
      </c>
      <c r="AL9" s="134">
        <v>0.8125</v>
      </c>
      <c r="AM9" s="135">
        <v>0.83333333333333337</v>
      </c>
      <c r="AN9" s="134">
        <v>0.85416666666666663</v>
      </c>
      <c r="AO9" s="135">
        <v>0.875</v>
      </c>
      <c r="AP9" s="135">
        <v>0.89583333333333337</v>
      </c>
      <c r="AQ9" s="135">
        <v>0.91666666666666663</v>
      </c>
      <c r="AR9" s="25">
        <v>0</v>
      </c>
    </row>
    <row r="10" spans="2:44" ht="13.5" thickBot="1" x14ac:dyDescent="0.25">
      <c r="B10" s="6" t="s">
        <v>3</v>
      </c>
      <c r="C10" s="7" t="s">
        <v>4</v>
      </c>
      <c r="D10" s="8" t="s">
        <v>3</v>
      </c>
      <c r="E10" s="9" t="s">
        <v>4</v>
      </c>
      <c r="G10" s="56" t="s">
        <v>11</v>
      </c>
      <c r="H10" s="57" t="s">
        <v>6</v>
      </c>
      <c r="I10" s="56" t="s">
        <v>7</v>
      </c>
      <c r="J10" s="56" t="s">
        <v>8</v>
      </c>
      <c r="K10" s="56" t="s">
        <v>12</v>
      </c>
      <c r="L10" s="129"/>
      <c r="M10" s="27">
        <v>0.3125</v>
      </c>
      <c r="N10" s="23"/>
      <c r="O10" s="26">
        <v>0.35416666666666669</v>
      </c>
      <c r="P10" s="23"/>
      <c r="Q10" s="27">
        <v>0.39583333333333331</v>
      </c>
      <c r="R10" s="23"/>
      <c r="S10" s="27">
        <v>0.4375</v>
      </c>
      <c r="T10" s="23"/>
      <c r="U10" s="27">
        <v>0.47916666666666702</v>
      </c>
      <c r="V10" s="23"/>
      <c r="W10" s="27">
        <v>0.52083333333333304</v>
      </c>
      <c r="X10" s="23"/>
      <c r="Y10" s="27">
        <v>0.5625</v>
      </c>
      <c r="Z10" s="23"/>
      <c r="AA10" s="27">
        <v>0.60416666666666696</v>
      </c>
      <c r="AB10" s="23"/>
      <c r="AC10" s="27">
        <v>0.64583333333333304</v>
      </c>
      <c r="AD10" s="23"/>
      <c r="AE10" s="27">
        <v>0.6875</v>
      </c>
      <c r="AF10" s="23"/>
      <c r="AG10" s="27">
        <v>0.72916666666666696</v>
      </c>
      <c r="AH10" s="23"/>
      <c r="AI10" s="27">
        <v>0.77083333333333404</v>
      </c>
      <c r="AJ10" s="23"/>
      <c r="AK10" s="27">
        <v>0.8125</v>
      </c>
      <c r="AL10" s="23"/>
      <c r="AM10" s="27">
        <v>0.85416666666666696</v>
      </c>
      <c r="AN10" s="23"/>
      <c r="AO10" s="27">
        <v>0.89583333333333404</v>
      </c>
      <c r="AP10" s="23"/>
      <c r="AQ10" s="27"/>
      <c r="AR10" s="58">
        <f>SUM(AR11:AR20)</f>
        <v>0</v>
      </c>
    </row>
    <row r="11" spans="2:44" x14ac:dyDescent="0.2">
      <c r="B11" s="11"/>
      <c r="C11" s="12"/>
      <c r="D11" s="13"/>
      <c r="E11" s="14"/>
      <c r="G11" s="95"/>
      <c r="H11" s="140">
        <f>L1</f>
        <v>43703</v>
      </c>
      <c r="I11" s="109" t="s">
        <v>54</v>
      </c>
      <c r="J11" s="109">
        <f>IFERROR(INDEX(Tableau1[Prénoms],MATCH(I11,Tableau1[Noms])),"")</f>
        <v>1</v>
      </c>
      <c r="K11" s="109"/>
      <c r="L11" s="130"/>
      <c r="M11" s="29"/>
      <c r="N11" s="30"/>
      <c r="O11" s="29"/>
      <c r="P11" s="31"/>
      <c r="Q11" s="32"/>
      <c r="R11" s="33"/>
      <c r="S11" s="32"/>
      <c r="T11" s="33"/>
      <c r="U11" s="32"/>
      <c r="V11" s="33"/>
      <c r="W11" s="32"/>
      <c r="X11" s="33"/>
      <c r="Y11" s="32"/>
      <c r="Z11" s="33"/>
      <c r="AA11" s="32"/>
      <c r="AB11" s="33"/>
      <c r="AC11" s="32"/>
      <c r="AD11" s="33"/>
      <c r="AE11" s="32"/>
      <c r="AF11" s="33"/>
      <c r="AG11" s="32"/>
      <c r="AH11" s="33"/>
      <c r="AI11" s="32"/>
      <c r="AJ11" s="33"/>
      <c r="AK11" s="32"/>
      <c r="AL11" s="33"/>
      <c r="AM11" s="34"/>
      <c r="AN11" s="35"/>
      <c r="AO11" s="32"/>
      <c r="AP11" s="35"/>
      <c r="AQ11" s="53"/>
      <c r="AR11" s="50">
        <f>((C11-B11)+(E11-D11))</f>
        <v>0</v>
      </c>
    </row>
    <row r="12" spans="2:44" x14ac:dyDescent="0.2">
      <c r="B12" s="15"/>
      <c r="C12" s="16"/>
      <c r="D12" s="17"/>
      <c r="E12" s="18"/>
      <c r="G12" s="95"/>
      <c r="H12" s="28">
        <f>H11</f>
        <v>43703</v>
      </c>
      <c r="I12" s="110" t="s">
        <v>55</v>
      </c>
      <c r="J12" s="110">
        <f>IFERROR(INDEX(Tableau1[Prénoms],MATCH(I12,Tableau1[Noms])),"")</f>
        <v>2</v>
      </c>
      <c r="K12" s="110"/>
      <c r="L12" s="131"/>
      <c r="M12" s="36"/>
      <c r="N12" s="37"/>
      <c r="O12" s="36"/>
      <c r="P12" s="38"/>
      <c r="Q12" s="39"/>
      <c r="R12" s="40"/>
      <c r="S12" s="39"/>
      <c r="T12" s="40"/>
      <c r="U12" s="39"/>
      <c r="V12" s="40"/>
      <c r="W12" s="39"/>
      <c r="X12" s="40"/>
      <c r="Y12" s="39"/>
      <c r="Z12" s="40"/>
      <c r="AA12" s="39"/>
      <c r="AB12" s="40"/>
      <c r="AC12" s="39"/>
      <c r="AD12" s="40"/>
      <c r="AE12" s="39"/>
      <c r="AF12" s="40"/>
      <c r="AG12" s="39"/>
      <c r="AH12" s="40"/>
      <c r="AI12" s="39"/>
      <c r="AJ12" s="40"/>
      <c r="AK12" s="39"/>
      <c r="AL12" s="40"/>
      <c r="AM12" s="41"/>
      <c r="AN12" s="42"/>
      <c r="AO12" s="39"/>
      <c r="AP12" s="42"/>
      <c r="AQ12" s="54"/>
      <c r="AR12" s="51">
        <f t="shared" ref="AR12:AR20" si="0">((C12-B12)+(E12-D12))</f>
        <v>0</v>
      </c>
    </row>
    <row r="13" spans="2:44" x14ac:dyDescent="0.2">
      <c r="B13" s="15"/>
      <c r="C13" s="16"/>
      <c r="D13" s="17"/>
      <c r="E13" s="18"/>
      <c r="G13" s="95"/>
      <c r="H13" s="28">
        <f t="shared" ref="H13:H20" si="1">H12</f>
        <v>43703</v>
      </c>
      <c r="I13" s="110" t="s">
        <v>56</v>
      </c>
      <c r="J13" s="110">
        <f>IFERROR(INDEX(Tableau1[Prénoms],MATCH(I13,Tableau1[Noms])),"")</f>
        <v>3</v>
      </c>
      <c r="K13" s="110"/>
      <c r="L13" s="131"/>
      <c r="M13" s="36"/>
      <c r="N13" s="37"/>
      <c r="O13" s="36"/>
      <c r="P13" s="38"/>
      <c r="Q13" s="39"/>
      <c r="R13" s="40"/>
      <c r="S13" s="39"/>
      <c r="T13" s="40"/>
      <c r="U13" s="39"/>
      <c r="V13" s="40"/>
      <c r="W13" s="39"/>
      <c r="X13" s="40"/>
      <c r="Y13" s="39"/>
      <c r="Z13" s="40"/>
      <c r="AA13" s="39"/>
      <c r="AB13" s="40"/>
      <c r="AC13" s="39"/>
      <c r="AD13" s="40"/>
      <c r="AE13" s="39"/>
      <c r="AF13" s="40"/>
      <c r="AG13" s="39"/>
      <c r="AH13" s="40"/>
      <c r="AI13" s="39"/>
      <c r="AJ13" s="40"/>
      <c r="AK13" s="39"/>
      <c r="AL13" s="40"/>
      <c r="AM13" s="41"/>
      <c r="AN13" s="42"/>
      <c r="AO13" s="39"/>
      <c r="AP13" s="42"/>
      <c r="AQ13" s="54"/>
      <c r="AR13" s="51">
        <f t="shared" si="0"/>
        <v>0</v>
      </c>
    </row>
    <row r="14" spans="2:44" x14ac:dyDescent="0.2">
      <c r="B14" s="15"/>
      <c r="C14" s="16"/>
      <c r="D14" s="17"/>
      <c r="E14" s="18"/>
      <c r="G14" s="95" t="s">
        <v>46</v>
      </c>
      <c r="H14" s="28">
        <f t="shared" si="1"/>
        <v>43703</v>
      </c>
      <c r="I14" s="110" t="s">
        <v>57</v>
      </c>
      <c r="J14" s="110">
        <f>IFERROR(INDEX(Tableau1[Prénoms],MATCH(I14,Tableau1[Noms])),"")</f>
        <v>4</v>
      </c>
      <c r="K14" s="110"/>
      <c r="L14" s="131"/>
      <c r="M14" s="36"/>
      <c r="N14" s="37"/>
      <c r="O14" s="36"/>
      <c r="P14" s="38"/>
      <c r="Q14" s="39"/>
      <c r="R14" s="40"/>
      <c r="S14" s="39"/>
      <c r="T14" s="40"/>
      <c r="U14" s="39"/>
      <c r="V14" s="40"/>
      <c r="W14" s="39"/>
      <c r="X14" s="40"/>
      <c r="Y14" s="39"/>
      <c r="Z14" s="40"/>
      <c r="AA14" s="39"/>
      <c r="AB14" s="40"/>
      <c r="AC14" s="39"/>
      <c r="AD14" s="40"/>
      <c r="AE14" s="39"/>
      <c r="AF14" s="40"/>
      <c r="AG14" s="39"/>
      <c r="AH14" s="40"/>
      <c r="AI14" s="39"/>
      <c r="AJ14" s="40"/>
      <c r="AK14" s="39"/>
      <c r="AL14" s="40"/>
      <c r="AM14" s="41"/>
      <c r="AN14" s="42"/>
      <c r="AO14" s="39"/>
      <c r="AP14" s="42"/>
      <c r="AQ14" s="54"/>
      <c r="AR14" s="51">
        <f t="shared" si="0"/>
        <v>0</v>
      </c>
    </row>
    <row r="15" spans="2:44" x14ac:dyDescent="0.2">
      <c r="B15" s="15"/>
      <c r="C15" s="16"/>
      <c r="D15" s="17"/>
      <c r="E15" s="18"/>
      <c r="G15" s="95"/>
      <c r="H15" s="28">
        <f t="shared" si="1"/>
        <v>43703</v>
      </c>
      <c r="I15" s="110" t="s">
        <v>58</v>
      </c>
      <c r="J15" s="110">
        <f>IFERROR(INDEX(Tableau1[Prénoms],MATCH(I15,Tableau1[Noms])),"")</f>
        <v>5</v>
      </c>
      <c r="K15" s="110"/>
      <c r="L15" s="131"/>
      <c r="M15" s="36"/>
      <c r="N15" s="37"/>
      <c r="O15" s="36"/>
      <c r="P15" s="38"/>
      <c r="Q15" s="39"/>
      <c r="R15" s="40"/>
      <c r="S15" s="39"/>
      <c r="T15" s="40"/>
      <c r="U15" s="39"/>
      <c r="V15" s="40"/>
      <c r="W15" s="39"/>
      <c r="X15" s="40"/>
      <c r="Y15" s="39"/>
      <c r="Z15" s="40"/>
      <c r="AA15" s="39"/>
      <c r="AB15" s="40"/>
      <c r="AC15" s="39"/>
      <c r="AD15" s="40"/>
      <c r="AE15" s="39"/>
      <c r="AF15" s="40"/>
      <c r="AG15" s="39"/>
      <c r="AH15" s="40"/>
      <c r="AI15" s="39"/>
      <c r="AJ15" s="40"/>
      <c r="AK15" s="39"/>
      <c r="AL15" s="40"/>
      <c r="AM15" s="41"/>
      <c r="AN15" s="42"/>
      <c r="AO15" s="39"/>
      <c r="AP15" s="42"/>
      <c r="AQ15" s="54"/>
      <c r="AR15" s="51">
        <f t="shared" si="0"/>
        <v>0</v>
      </c>
    </row>
    <row r="16" spans="2:44" x14ac:dyDescent="0.2">
      <c r="B16" s="15"/>
      <c r="C16" s="16"/>
      <c r="D16" s="17"/>
      <c r="E16" s="18"/>
      <c r="G16" s="95"/>
      <c r="H16" s="28">
        <f t="shared" si="1"/>
        <v>43703</v>
      </c>
      <c r="I16" s="110">
        <v>1</v>
      </c>
      <c r="J16" s="110" t="str">
        <f>IFERROR(INDEX(Tableau1[Prénoms],MATCH(I16,Tableau1[Noms])),"")</f>
        <v/>
      </c>
      <c r="K16" s="110"/>
      <c r="L16" s="131"/>
      <c r="M16" s="36"/>
      <c r="N16" s="37"/>
      <c r="O16" s="36"/>
      <c r="P16" s="38"/>
      <c r="Q16" s="39"/>
      <c r="R16" s="40"/>
      <c r="S16" s="39"/>
      <c r="T16" s="40"/>
      <c r="U16" s="39"/>
      <c r="V16" s="40"/>
      <c r="W16" s="39"/>
      <c r="X16" s="40"/>
      <c r="Y16" s="39"/>
      <c r="Z16" s="40"/>
      <c r="AA16" s="39"/>
      <c r="AB16" s="40"/>
      <c r="AC16" s="39"/>
      <c r="AD16" s="40"/>
      <c r="AE16" s="39"/>
      <c r="AF16" s="40"/>
      <c r="AG16" s="39"/>
      <c r="AH16" s="40"/>
      <c r="AI16" s="39"/>
      <c r="AJ16" s="40"/>
      <c r="AK16" s="39"/>
      <c r="AL16" s="40"/>
      <c r="AM16" s="41"/>
      <c r="AN16" s="42"/>
      <c r="AO16" s="39"/>
      <c r="AP16" s="42"/>
      <c r="AQ16" s="54"/>
      <c r="AR16" s="51">
        <f t="shared" si="0"/>
        <v>0</v>
      </c>
    </row>
    <row r="17" spans="2:44" x14ac:dyDescent="0.2">
      <c r="B17" s="15"/>
      <c r="C17" s="16"/>
      <c r="D17" s="17"/>
      <c r="E17" s="18"/>
      <c r="G17" s="95"/>
      <c r="H17" s="28">
        <f t="shared" si="1"/>
        <v>43703</v>
      </c>
      <c r="I17" s="110">
        <v>2</v>
      </c>
      <c r="J17" s="110" t="str">
        <f>IFERROR(INDEX(Tableau1[Prénoms],MATCH(I17,Tableau1[Noms])),"")</f>
        <v/>
      </c>
      <c r="K17" s="110"/>
      <c r="L17" s="131"/>
      <c r="M17" s="36"/>
      <c r="N17" s="37"/>
      <c r="O17" s="36"/>
      <c r="P17" s="38"/>
      <c r="Q17" s="39"/>
      <c r="R17" s="40"/>
      <c r="S17" s="39"/>
      <c r="T17" s="40"/>
      <c r="U17" s="39"/>
      <c r="V17" s="40"/>
      <c r="W17" s="39"/>
      <c r="X17" s="40"/>
      <c r="Y17" s="39"/>
      <c r="Z17" s="40"/>
      <c r="AA17" s="39"/>
      <c r="AB17" s="40"/>
      <c r="AC17" s="39"/>
      <c r="AD17" s="40"/>
      <c r="AE17" s="39"/>
      <c r="AF17" s="40"/>
      <c r="AG17" s="39"/>
      <c r="AH17" s="40"/>
      <c r="AI17" s="39"/>
      <c r="AJ17" s="40"/>
      <c r="AK17" s="39"/>
      <c r="AL17" s="40"/>
      <c r="AM17" s="41"/>
      <c r="AN17" s="42"/>
      <c r="AO17" s="39"/>
      <c r="AP17" s="42"/>
      <c r="AQ17" s="54"/>
      <c r="AR17" s="51">
        <f t="shared" si="0"/>
        <v>0</v>
      </c>
    </row>
    <row r="18" spans="2:44" x14ac:dyDescent="0.2">
      <c r="B18" s="15"/>
      <c r="C18" s="16"/>
      <c r="D18" s="17"/>
      <c r="E18" s="18"/>
      <c r="G18" s="95"/>
      <c r="H18" s="28">
        <f t="shared" si="1"/>
        <v>43703</v>
      </c>
      <c r="I18" s="110">
        <v>3</v>
      </c>
      <c r="J18" s="110" t="str">
        <f>IFERROR(INDEX(Tableau1[Prénoms],MATCH(I18,Tableau1[Noms])),"")</f>
        <v/>
      </c>
      <c r="K18" s="110"/>
      <c r="L18" s="131"/>
      <c r="M18" s="36"/>
      <c r="N18" s="37"/>
      <c r="O18" s="36"/>
      <c r="P18" s="38"/>
      <c r="Q18" s="39"/>
      <c r="R18" s="40"/>
      <c r="S18" s="39"/>
      <c r="T18" s="40"/>
      <c r="U18" s="39"/>
      <c r="V18" s="40"/>
      <c r="W18" s="39"/>
      <c r="X18" s="40"/>
      <c r="Y18" s="39"/>
      <c r="Z18" s="40"/>
      <c r="AA18" s="39"/>
      <c r="AB18" s="40"/>
      <c r="AC18" s="39"/>
      <c r="AD18" s="40"/>
      <c r="AE18" s="39"/>
      <c r="AF18" s="40"/>
      <c r="AG18" s="39"/>
      <c r="AH18" s="40"/>
      <c r="AI18" s="39"/>
      <c r="AJ18" s="40"/>
      <c r="AK18" s="39"/>
      <c r="AL18" s="40"/>
      <c r="AM18" s="41"/>
      <c r="AN18" s="42"/>
      <c r="AO18" s="39"/>
      <c r="AP18" s="42"/>
      <c r="AQ18" s="54"/>
      <c r="AR18" s="51">
        <f t="shared" si="0"/>
        <v>0</v>
      </c>
    </row>
    <row r="19" spans="2:44" x14ac:dyDescent="0.2">
      <c r="B19" s="15"/>
      <c r="C19" s="16"/>
      <c r="D19" s="17"/>
      <c r="E19" s="18"/>
      <c r="G19" s="95"/>
      <c r="H19" s="28">
        <f t="shared" si="1"/>
        <v>43703</v>
      </c>
      <c r="I19" s="110">
        <v>4</v>
      </c>
      <c r="J19" s="110" t="str">
        <f>IFERROR(INDEX(Tableau1[Prénoms],MATCH(I19,Tableau1[Noms])),"")</f>
        <v/>
      </c>
      <c r="K19" s="110"/>
      <c r="L19" s="131"/>
      <c r="M19" s="36"/>
      <c r="N19" s="37"/>
      <c r="O19" s="36"/>
      <c r="P19" s="38"/>
      <c r="Q19" s="39"/>
      <c r="R19" s="40"/>
      <c r="S19" s="39"/>
      <c r="T19" s="40"/>
      <c r="U19" s="39"/>
      <c r="V19" s="40"/>
      <c r="W19" s="39"/>
      <c r="X19" s="40"/>
      <c r="Y19" s="39"/>
      <c r="Z19" s="40"/>
      <c r="AA19" s="39"/>
      <c r="AB19" s="40"/>
      <c r="AC19" s="39"/>
      <c r="AD19" s="40"/>
      <c r="AE19" s="39"/>
      <c r="AF19" s="40"/>
      <c r="AG19" s="39"/>
      <c r="AH19" s="40"/>
      <c r="AI19" s="39"/>
      <c r="AJ19" s="40"/>
      <c r="AK19" s="39"/>
      <c r="AL19" s="40"/>
      <c r="AM19" s="41"/>
      <c r="AN19" s="42"/>
      <c r="AO19" s="39"/>
      <c r="AP19" s="42"/>
      <c r="AQ19" s="54"/>
      <c r="AR19" s="51">
        <f t="shared" si="0"/>
        <v>0</v>
      </c>
    </row>
    <row r="20" spans="2:44" ht="13.5" thickBot="1" x14ac:dyDescent="0.25">
      <c r="B20" s="19"/>
      <c r="C20" s="20"/>
      <c r="D20" s="21"/>
      <c r="E20" s="22"/>
      <c r="G20" s="95"/>
      <c r="H20" s="28">
        <f t="shared" si="1"/>
        <v>43703</v>
      </c>
      <c r="I20" s="112">
        <v>5</v>
      </c>
      <c r="J20" s="112" t="str">
        <f>IFERROR(INDEX(Tableau1[Prénoms],MATCH(I20,Tableau1[Noms])),"")</f>
        <v/>
      </c>
      <c r="K20" s="112"/>
      <c r="L20" s="132"/>
      <c r="M20" s="43"/>
      <c r="N20" s="44"/>
      <c r="O20" s="43"/>
      <c r="P20" s="45"/>
      <c r="Q20" s="46"/>
      <c r="R20" s="47"/>
      <c r="S20" s="46"/>
      <c r="T20" s="47"/>
      <c r="U20" s="46"/>
      <c r="V20" s="47"/>
      <c r="W20" s="46"/>
      <c r="X20" s="47"/>
      <c r="Y20" s="46"/>
      <c r="Z20" s="47"/>
      <c r="AA20" s="46"/>
      <c r="AB20" s="47"/>
      <c r="AC20" s="46"/>
      <c r="AD20" s="47"/>
      <c r="AE20" s="46"/>
      <c r="AF20" s="47"/>
      <c r="AG20" s="46"/>
      <c r="AH20" s="47"/>
      <c r="AI20" s="46"/>
      <c r="AJ20" s="47"/>
      <c r="AK20" s="46"/>
      <c r="AL20" s="47"/>
      <c r="AM20" s="48"/>
      <c r="AN20" s="49"/>
      <c r="AO20" s="46"/>
      <c r="AP20" s="49"/>
      <c r="AQ20" s="55"/>
      <c r="AR20" s="52">
        <f t="shared" si="0"/>
        <v>0</v>
      </c>
    </row>
    <row r="21" spans="2:44" ht="13.5" thickBot="1" x14ac:dyDescent="0.25">
      <c r="B21" s="6" t="s">
        <v>3</v>
      </c>
      <c r="C21" s="7" t="s">
        <v>4</v>
      </c>
      <c r="D21" s="8" t="s">
        <v>3</v>
      </c>
      <c r="E21" s="9" t="s">
        <v>4</v>
      </c>
      <c r="G21" s="56" t="s">
        <v>11</v>
      </c>
      <c r="H21" s="57" t="s">
        <v>6</v>
      </c>
      <c r="I21" s="56" t="s">
        <v>7</v>
      </c>
      <c r="J21" s="56" t="s">
        <v>8</v>
      </c>
      <c r="K21" s="56" t="s">
        <v>12</v>
      </c>
      <c r="L21" s="129"/>
      <c r="M21" s="27">
        <v>0.3125</v>
      </c>
      <c r="N21" s="23"/>
      <c r="O21" s="26">
        <v>0.35416666666666669</v>
      </c>
      <c r="P21" s="23"/>
      <c r="Q21" s="27">
        <v>0.39583333333333331</v>
      </c>
      <c r="R21" s="23"/>
      <c r="S21" s="27">
        <v>0.4375</v>
      </c>
      <c r="T21" s="23"/>
      <c r="U21" s="27">
        <v>0.47916666666666702</v>
      </c>
      <c r="V21" s="23"/>
      <c r="W21" s="27">
        <v>0.52083333333333304</v>
      </c>
      <c r="X21" s="23"/>
      <c r="Y21" s="27">
        <v>0.5625</v>
      </c>
      <c r="Z21" s="23"/>
      <c r="AA21" s="27">
        <v>0.60416666666666696</v>
      </c>
      <c r="AB21" s="23"/>
      <c r="AC21" s="27">
        <v>0.64583333333333304</v>
      </c>
      <c r="AD21" s="23"/>
      <c r="AE21" s="27">
        <v>0.6875</v>
      </c>
      <c r="AF21" s="23"/>
      <c r="AG21" s="27">
        <v>0.72916666666666696</v>
      </c>
      <c r="AH21" s="23"/>
      <c r="AI21" s="27">
        <v>0.77083333333333404</v>
      </c>
      <c r="AJ21" s="23"/>
      <c r="AK21" s="27">
        <v>0.8125</v>
      </c>
      <c r="AL21" s="23"/>
      <c r="AM21" s="27">
        <v>0.85416666666666696</v>
      </c>
      <c r="AN21" s="23"/>
      <c r="AO21" s="27">
        <v>0.89583333333333404</v>
      </c>
      <c r="AP21" s="23"/>
      <c r="AQ21" s="27"/>
      <c r="AR21" s="58">
        <f>SUM(AR22:AR31)</f>
        <v>0</v>
      </c>
    </row>
    <row r="22" spans="2:44" x14ac:dyDescent="0.2">
      <c r="B22" s="11"/>
      <c r="C22" s="12"/>
      <c r="D22" s="13"/>
      <c r="E22" s="14"/>
      <c r="G22" s="95"/>
      <c r="H22" s="140">
        <f>H11+1</f>
        <v>43704</v>
      </c>
      <c r="I22" s="109" t="s">
        <v>54</v>
      </c>
      <c r="J22" s="109">
        <f>IFERROR(INDEX(Tableau1[Prénoms],MATCH(I22,Tableau1[Noms])),"")</f>
        <v>1</v>
      </c>
      <c r="K22" s="109"/>
      <c r="L22" s="130"/>
      <c r="M22" s="29"/>
      <c r="N22" s="30"/>
      <c r="O22" s="29"/>
      <c r="P22" s="31"/>
      <c r="Q22" s="32"/>
      <c r="R22" s="33"/>
      <c r="S22" s="32"/>
      <c r="T22" s="33"/>
      <c r="U22" s="32"/>
      <c r="V22" s="33"/>
      <c r="W22" s="32"/>
      <c r="X22" s="33"/>
      <c r="Y22" s="32"/>
      <c r="Z22" s="33"/>
      <c r="AA22" s="32"/>
      <c r="AB22" s="33"/>
      <c r="AC22" s="32"/>
      <c r="AD22" s="33"/>
      <c r="AE22" s="32"/>
      <c r="AF22" s="33"/>
      <c r="AG22" s="32"/>
      <c r="AH22" s="33"/>
      <c r="AI22" s="32"/>
      <c r="AJ22" s="33"/>
      <c r="AK22" s="32"/>
      <c r="AL22" s="33"/>
      <c r="AM22" s="34"/>
      <c r="AN22" s="35"/>
      <c r="AO22" s="32"/>
      <c r="AP22" s="35"/>
      <c r="AQ22" s="53"/>
      <c r="AR22" s="50">
        <f>((C22-B22)+(E22-D22))</f>
        <v>0</v>
      </c>
    </row>
    <row r="23" spans="2:44" x14ac:dyDescent="0.2">
      <c r="B23" s="15"/>
      <c r="C23" s="16"/>
      <c r="D23" s="17"/>
      <c r="E23" s="18"/>
      <c r="G23" s="95"/>
      <c r="H23" s="28">
        <f>H22</f>
        <v>43704</v>
      </c>
      <c r="I23" s="110" t="s">
        <v>55</v>
      </c>
      <c r="J23" s="110">
        <f>IFERROR(INDEX(Tableau1[Prénoms],MATCH(I23,Tableau1[Noms])),"")</f>
        <v>2</v>
      </c>
      <c r="K23" s="110"/>
      <c r="L23" s="131"/>
      <c r="M23" s="36"/>
      <c r="N23" s="37"/>
      <c r="O23" s="36"/>
      <c r="P23" s="38"/>
      <c r="Q23" s="39"/>
      <c r="R23" s="40"/>
      <c r="S23" s="39"/>
      <c r="T23" s="40"/>
      <c r="U23" s="39"/>
      <c r="V23" s="40"/>
      <c r="W23" s="39"/>
      <c r="X23" s="40"/>
      <c r="Y23" s="39"/>
      <c r="Z23" s="40"/>
      <c r="AA23" s="39"/>
      <c r="AB23" s="40"/>
      <c r="AC23" s="39"/>
      <c r="AD23" s="40"/>
      <c r="AE23" s="39"/>
      <c r="AF23" s="40"/>
      <c r="AG23" s="39"/>
      <c r="AH23" s="40"/>
      <c r="AI23" s="39"/>
      <c r="AJ23" s="40"/>
      <c r="AK23" s="39"/>
      <c r="AL23" s="40"/>
      <c r="AM23" s="41"/>
      <c r="AN23" s="42"/>
      <c r="AO23" s="39"/>
      <c r="AP23" s="42"/>
      <c r="AQ23" s="54"/>
      <c r="AR23" s="51">
        <f t="shared" ref="AR23:AR31" si="2">((C23-B23)+(E23-D23))</f>
        <v>0</v>
      </c>
    </row>
    <row r="24" spans="2:44" x14ac:dyDescent="0.2">
      <c r="B24" s="15"/>
      <c r="C24" s="16"/>
      <c r="D24" s="17"/>
      <c r="E24" s="18"/>
      <c r="G24" s="95"/>
      <c r="H24" s="28">
        <f t="shared" ref="H24:H31" si="3">H23</f>
        <v>43704</v>
      </c>
      <c r="I24" s="110" t="s">
        <v>56</v>
      </c>
      <c r="J24" s="110">
        <f>IFERROR(INDEX(Tableau1[Prénoms],MATCH(I24,Tableau1[Noms])),"")</f>
        <v>3</v>
      </c>
      <c r="K24" s="110"/>
      <c r="L24" s="131"/>
      <c r="M24" s="36"/>
      <c r="N24" s="37"/>
      <c r="O24" s="36"/>
      <c r="P24" s="38"/>
      <c r="Q24" s="39"/>
      <c r="R24" s="40"/>
      <c r="S24" s="39"/>
      <c r="T24" s="40"/>
      <c r="U24" s="39"/>
      <c r="V24" s="40"/>
      <c r="W24" s="39"/>
      <c r="X24" s="40"/>
      <c r="Y24" s="39"/>
      <c r="Z24" s="40"/>
      <c r="AA24" s="39"/>
      <c r="AB24" s="40"/>
      <c r="AC24" s="39"/>
      <c r="AD24" s="40"/>
      <c r="AE24" s="39"/>
      <c r="AF24" s="40"/>
      <c r="AG24" s="39"/>
      <c r="AH24" s="40"/>
      <c r="AI24" s="39"/>
      <c r="AJ24" s="40"/>
      <c r="AK24" s="39"/>
      <c r="AL24" s="40"/>
      <c r="AM24" s="41"/>
      <c r="AN24" s="42"/>
      <c r="AO24" s="39"/>
      <c r="AP24" s="42"/>
      <c r="AQ24" s="54"/>
      <c r="AR24" s="51">
        <f t="shared" si="2"/>
        <v>0</v>
      </c>
    </row>
    <row r="25" spans="2:44" x14ac:dyDescent="0.2">
      <c r="B25" s="15"/>
      <c r="C25" s="16"/>
      <c r="D25" s="17"/>
      <c r="E25" s="18"/>
      <c r="G25" s="95" t="s">
        <v>46</v>
      </c>
      <c r="H25" s="28">
        <f t="shared" si="3"/>
        <v>43704</v>
      </c>
      <c r="I25" s="110" t="s">
        <v>57</v>
      </c>
      <c r="J25" s="110">
        <f>IFERROR(INDEX(Tableau1[Prénoms],MATCH(I25,Tableau1[Noms])),"")</f>
        <v>4</v>
      </c>
      <c r="K25" s="110"/>
      <c r="L25" s="131"/>
      <c r="M25" s="36"/>
      <c r="N25" s="37"/>
      <c r="O25" s="36"/>
      <c r="P25" s="38"/>
      <c r="Q25" s="39"/>
      <c r="R25" s="40"/>
      <c r="S25" s="39"/>
      <c r="T25" s="40"/>
      <c r="U25" s="39"/>
      <c r="V25" s="40"/>
      <c r="W25" s="39"/>
      <c r="X25" s="40"/>
      <c r="Y25" s="39"/>
      <c r="Z25" s="40"/>
      <c r="AA25" s="39"/>
      <c r="AB25" s="40"/>
      <c r="AC25" s="39"/>
      <c r="AD25" s="40"/>
      <c r="AE25" s="39"/>
      <c r="AF25" s="40"/>
      <c r="AG25" s="39"/>
      <c r="AH25" s="40"/>
      <c r="AI25" s="39"/>
      <c r="AJ25" s="40"/>
      <c r="AK25" s="39"/>
      <c r="AL25" s="40"/>
      <c r="AM25" s="41"/>
      <c r="AN25" s="42"/>
      <c r="AO25" s="39"/>
      <c r="AP25" s="42"/>
      <c r="AQ25" s="54"/>
      <c r="AR25" s="51">
        <f t="shared" si="2"/>
        <v>0</v>
      </c>
    </row>
    <row r="26" spans="2:44" x14ac:dyDescent="0.2">
      <c r="B26" s="15"/>
      <c r="C26" s="16"/>
      <c r="D26" s="17"/>
      <c r="E26" s="18"/>
      <c r="G26" s="95"/>
      <c r="H26" s="28">
        <f t="shared" si="3"/>
        <v>43704</v>
      </c>
      <c r="I26" s="110" t="s">
        <v>58</v>
      </c>
      <c r="J26" s="110">
        <f>IFERROR(INDEX(Tableau1[Prénoms],MATCH(I26,Tableau1[Noms])),"")</f>
        <v>5</v>
      </c>
      <c r="K26" s="110"/>
      <c r="L26" s="131"/>
      <c r="M26" s="36"/>
      <c r="N26" s="37"/>
      <c r="O26" s="36"/>
      <c r="P26" s="38"/>
      <c r="Q26" s="39"/>
      <c r="R26" s="40"/>
      <c r="S26" s="39"/>
      <c r="T26" s="40"/>
      <c r="U26" s="39"/>
      <c r="V26" s="40"/>
      <c r="W26" s="39"/>
      <c r="X26" s="40"/>
      <c r="Y26" s="39"/>
      <c r="Z26" s="40"/>
      <c r="AA26" s="39"/>
      <c r="AB26" s="40"/>
      <c r="AC26" s="39"/>
      <c r="AD26" s="40"/>
      <c r="AE26" s="39"/>
      <c r="AF26" s="40"/>
      <c r="AG26" s="39"/>
      <c r="AH26" s="40"/>
      <c r="AI26" s="39"/>
      <c r="AJ26" s="40"/>
      <c r="AK26" s="39"/>
      <c r="AL26" s="40"/>
      <c r="AM26" s="41"/>
      <c r="AN26" s="42"/>
      <c r="AO26" s="39"/>
      <c r="AP26" s="42"/>
      <c r="AQ26" s="54"/>
      <c r="AR26" s="51">
        <f t="shared" si="2"/>
        <v>0</v>
      </c>
    </row>
    <row r="27" spans="2:44" x14ac:dyDescent="0.2">
      <c r="B27" s="15"/>
      <c r="C27" s="16"/>
      <c r="D27" s="17"/>
      <c r="E27" s="18"/>
      <c r="G27" s="95"/>
      <c r="H27" s="28">
        <f t="shared" si="3"/>
        <v>43704</v>
      </c>
      <c r="I27" s="110">
        <v>1</v>
      </c>
      <c r="J27" s="110" t="str">
        <f>IFERROR(INDEX(Tableau1[Prénoms],MATCH(I27,Tableau1[Noms])),"")</f>
        <v/>
      </c>
      <c r="K27" s="110"/>
      <c r="L27" s="131"/>
      <c r="M27" s="36"/>
      <c r="N27" s="37"/>
      <c r="O27" s="36"/>
      <c r="P27" s="38"/>
      <c r="Q27" s="39"/>
      <c r="R27" s="40"/>
      <c r="S27" s="39"/>
      <c r="T27" s="40"/>
      <c r="U27" s="39"/>
      <c r="V27" s="40"/>
      <c r="W27" s="39"/>
      <c r="X27" s="40"/>
      <c r="Y27" s="39"/>
      <c r="Z27" s="40"/>
      <c r="AA27" s="39"/>
      <c r="AB27" s="40"/>
      <c r="AC27" s="39"/>
      <c r="AD27" s="40"/>
      <c r="AE27" s="39"/>
      <c r="AF27" s="40"/>
      <c r="AG27" s="39"/>
      <c r="AH27" s="40"/>
      <c r="AI27" s="39"/>
      <c r="AJ27" s="40"/>
      <c r="AK27" s="39"/>
      <c r="AL27" s="40"/>
      <c r="AM27" s="41"/>
      <c r="AN27" s="42"/>
      <c r="AO27" s="39"/>
      <c r="AP27" s="42"/>
      <c r="AQ27" s="54"/>
      <c r="AR27" s="51">
        <f t="shared" si="2"/>
        <v>0</v>
      </c>
    </row>
    <row r="28" spans="2:44" x14ac:dyDescent="0.2">
      <c r="B28" s="15"/>
      <c r="C28" s="16"/>
      <c r="D28" s="17"/>
      <c r="E28" s="18"/>
      <c r="G28" s="95"/>
      <c r="H28" s="28">
        <f t="shared" si="3"/>
        <v>43704</v>
      </c>
      <c r="I28" s="110">
        <v>2</v>
      </c>
      <c r="J28" s="110" t="str">
        <f>IFERROR(INDEX(Tableau1[Prénoms],MATCH(I28,Tableau1[Noms])),"")</f>
        <v/>
      </c>
      <c r="K28" s="110"/>
      <c r="L28" s="131"/>
      <c r="M28" s="36"/>
      <c r="N28" s="37"/>
      <c r="O28" s="36"/>
      <c r="P28" s="38"/>
      <c r="Q28" s="39"/>
      <c r="R28" s="40"/>
      <c r="S28" s="39"/>
      <c r="T28" s="40"/>
      <c r="U28" s="39"/>
      <c r="V28" s="40"/>
      <c r="W28" s="39"/>
      <c r="X28" s="40"/>
      <c r="Y28" s="39"/>
      <c r="Z28" s="40"/>
      <c r="AA28" s="39"/>
      <c r="AB28" s="40"/>
      <c r="AC28" s="39"/>
      <c r="AD28" s="40"/>
      <c r="AE28" s="39"/>
      <c r="AF28" s="40"/>
      <c r="AG28" s="39"/>
      <c r="AH28" s="40"/>
      <c r="AI28" s="39"/>
      <c r="AJ28" s="40"/>
      <c r="AK28" s="39"/>
      <c r="AL28" s="40"/>
      <c r="AM28" s="41"/>
      <c r="AN28" s="42"/>
      <c r="AO28" s="39"/>
      <c r="AP28" s="42"/>
      <c r="AQ28" s="54"/>
      <c r="AR28" s="51">
        <f t="shared" si="2"/>
        <v>0</v>
      </c>
    </row>
    <row r="29" spans="2:44" x14ac:dyDescent="0.2">
      <c r="B29" s="15"/>
      <c r="C29" s="16"/>
      <c r="D29" s="17"/>
      <c r="E29" s="18"/>
      <c r="G29" s="95"/>
      <c r="H29" s="28">
        <f t="shared" si="3"/>
        <v>43704</v>
      </c>
      <c r="I29" s="110">
        <v>3</v>
      </c>
      <c r="J29" s="110" t="str">
        <f>IFERROR(INDEX(Tableau1[Prénoms],MATCH(I29,Tableau1[Noms])),"")</f>
        <v/>
      </c>
      <c r="K29" s="110"/>
      <c r="L29" s="131"/>
      <c r="M29" s="36"/>
      <c r="N29" s="37"/>
      <c r="O29" s="36"/>
      <c r="P29" s="38"/>
      <c r="Q29" s="39"/>
      <c r="R29" s="40"/>
      <c r="S29" s="39"/>
      <c r="T29" s="40"/>
      <c r="U29" s="39"/>
      <c r="V29" s="40"/>
      <c r="W29" s="39"/>
      <c r="X29" s="40"/>
      <c r="Y29" s="39"/>
      <c r="Z29" s="40"/>
      <c r="AA29" s="39"/>
      <c r="AB29" s="40"/>
      <c r="AC29" s="39"/>
      <c r="AD29" s="40"/>
      <c r="AE29" s="39"/>
      <c r="AF29" s="40"/>
      <c r="AG29" s="39"/>
      <c r="AH29" s="40"/>
      <c r="AI29" s="39"/>
      <c r="AJ29" s="40"/>
      <c r="AK29" s="39"/>
      <c r="AL29" s="40"/>
      <c r="AM29" s="41"/>
      <c r="AN29" s="42"/>
      <c r="AO29" s="39"/>
      <c r="AP29" s="42"/>
      <c r="AQ29" s="54"/>
      <c r="AR29" s="51">
        <f t="shared" si="2"/>
        <v>0</v>
      </c>
    </row>
    <row r="30" spans="2:44" x14ac:dyDescent="0.2">
      <c r="B30" s="15"/>
      <c r="C30" s="16"/>
      <c r="D30" s="17"/>
      <c r="E30" s="18"/>
      <c r="G30" s="95"/>
      <c r="H30" s="28">
        <f t="shared" si="3"/>
        <v>43704</v>
      </c>
      <c r="I30" s="110">
        <v>4</v>
      </c>
      <c r="J30" s="110" t="str">
        <f>IFERROR(INDEX(Tableau1[Prénoms],MATCH(I30,Tableau1[Noms])),"")</f>
        <v/>
      </c>
      <c r="K30" s="110"/>
      <c r="L30" s="131"/>
      <c r="M30" s="36"/>
      <c r="N30" s="37"/>
      <c r="O30" s="36"/>
      <c r="P30" s="38"/>
      <c r="Q30" s="39"/>
      <c r="R30" s="40"/>
      <c r="S30" s="39"/>
      <c r="T30" s="40"/>
      <c r="U30" s="39"/>
      <c r="V30" s="40"/>
      <c r="W30" s="39"/>
      <c r="X30" s="40"/>
      <c r="Y30" s="39"/>
      <c r="Z30" s="40"/>
      <c r="AA30" s="39"/>
      <c r="AB30" s="40"/>
      <c r="AC30" s="39"/>
      <c r="AD30" s="40"/>
      <c r="AE30" s="39"/>
      <c r="AF30" s="40"/>
      <c r="AG30" s="39"/>
      <c r="AH30" s="40"/>
      <c r="AI30" s="39"/>
      <c r="AJ30" s="40"/>
      <c r="AK30" s="39"/>
      <c r="AL30" s="40"/>
      <c r="AM30" s="41"/>
      <c r="AN30" s="42"/>
      <c r="AO30" s="39"/>
      <c r="AP30" s="42"/>
      <c r="AQ30" s="54"/>
      <c r="AR30" s="51">
        <f t="shared" si="2"/>
        <v>0</v>
      </c>
    </row>
    <row r="31" spans="2:44" ht="13.5" thickBot="1" x14ac:dyDescent="0.25">
      <c r="B31" s="19"/>
      <c r="C31" s="20"/>
      <c r="D31" s="21"/>
      <c r="E31" s="22"/>
      <c r="G31" s="95"/>
      <c r="H31" s="28">
        <f t="shared" si="3"/>
        <v>43704</v>
      </c>
      <c r="I31" s="112">
        <v>5</v>
      </c>
      <c r="J31" s="112" t="str">
        <f>IFERROR(INDEX(Tableau1[Prénoms],MATCH(I31,Tableau1[Noms])),"")</f>
        <v/>
      </c>
      <c r="K31" s="112"/>
      <c r="L31" s="132"/>
      <c r="M31" s="43"/>
      <c r="N31" s="44"/>
      <c r="O31" s="43"/>
      <c r="P31" s="45"/>
      <c r="Q31" s="46"/>
      <c r="R31" s="47"/>
      <c r="S31" s="46"/>
      <c r="T31" s="47"/>
      <c r="U31" s="46"/>
      <c r="V31" s="47"/>
      <c r="W31" s="46"/>
      <c r="X31" s="47"/>
      <c r="Y31" s="46"/>
      <c r="Z31" s="47"/>
      <c r="AA31" s="46"/>
      <c r="AB31" s="47"/>
      <c r="AC31" s="46"/>
      <c r="AD31" s="47"/>
      <c r="AE31" s="46"/>
      <c r="AF31" s="47"/>
      <c r="AG31" s="46"/>
      <c r="AH31" s="47"/>
      <c r="AI31" s="46"/>
      <c r="AJ31" s="47"/>
      <c r="AK31" s="46"/>
      <c r="AL31" s="47"/>
      <c r="AM31" s="48"/>
      <c r="AN31" s="49"/>
      <c r="AO31" s="46"/>
      <c r="AP31" s="49"/>
      <c r="AQ31" s="55"/>
      <c r="AR31" s="52">
        <f t="shared" si="2"/>
        <v>0</v>
      </c>
    </row>
    <row r="32" spans="2:44" ht="13.5" thickBot="1" x14ac:dyDescent="0.25">
      <c r="B32" s="6" t="s">
        <v>3</v>
      </c>
      <c r="C32" s="7" t="s">
        <v>4</v>
      </c>
      <c r="D32" s="8" t="s">
        <v>3</v>
      </c>
      <c r="E32" s="9" t="s">
        <v>4</v>
      </c>
      <c r="G32" s="56" t="s">
        <v>11</v>
      </c>
      <c r="H32" s="57" t="s">
        <v>6</v>
      </c>
      <c r="I32" s="56" t="s">
        <v>7</v>
      </c>
      <c r="J32" s="56" t="s">
        <v>8</v>
      </c>
      <c r="K32" s="56" t="s">
        <v>12</v>
      </c>
      <c r="L32" s="129"/>
      <c r="M32" s="27">
        <v>0.3125</v>
      </c>
      <c r="N32" s="23"/>
      <c r="O32" s="26">
        <v>0.35416666666666669</v>
      </c>
      <c r="P32" s="23"/>
      <c r="Q32" s="27">
        <v>0.39583333333333331</v>
      </c>
      <c r="R32" s="23"/>
      <c r="S32" s="27">
        <v>0.4375</v>
      </c>
      <c r="T32" s="23"/>
      <c r="U32" s="27">
        <v>0.47916666666666702</v>
      </c>
      <c r="V32" s="23"/>
      <c r="W32" s="27">
        <v>0.52083333333333304</v>
      </c>
      <c r="X32" s="23"/>
      <c r="Y32" s="27">
        <v>0.5625</v>
      </c>
      <c r="Z32" s="23"/>
      <c r="AA32" s="27">
        <v>0.60416666666666696</v>
      </c>
      <c r="AB32" s="23"/>
      <c r="AC32" s="27">
        <v>0.64583333333333304</v>
      </c>
      <c r="AD32" s="23"/>
      <c r="AE32" s="27">
        <v>0.6875</v>
      </c>
      <c r="AF32" s="23"/>
      <c r="AG32" s="27">
        <v>0.72916666666666696</v>
      </c>
      <c r="AH32" s="23"/>
      <c r="AI32" s="27">
        <v>0.77083333333333404</v>
      </c>
      <c r="AJ32" s="23"/>
      <c r="AK32" s="27">
        <v>0.8125</v>
      </c>
      <c r="AL32" s="23"/>
      <c r="AM32" s="27">
        <v>0.85416666666666696</v>
      </c>
      <c r="AN32" s="23"/>
      <c r="AO32" s="27">
        <v>0.89583333333333404</v>
      </c>
      <c r="AP32" s="23"/>
      <c r="AQ32" s="27"/>
      <c r="AR32" s="58">
        <f>SUM(AR33:AR42)</f>
        <v>0</v>
      </c>
    </row>
    <row r="33" spans="2:44" x14ac:dyDescent="0.2">
      <c r="B33" s="11"/>
      <c r="C33" s="12"/>
      <c r="D33" s="13"/>
      <c r="E33" s="14"/>
      <c r="G33" s="95"/>
      <c r="H33" s="140">
        <f>H22+1</f>
        <v>43705</v>
      </c>
      <c r="I33" s="109" t="s">
        <v>54</v>
      </c>
      <c r="J33" s="109">
        <f>IFERROR(INDEX(Tableau1[Prénoms],MATCH(I33,Tableau1[Noms])),"")</f>
        <v>1</v>
      </c>
      <c r="K33" s="109"/>
      <c r="L33" s="130"/>
      <c r="M33" s="29"/>
      <c r="N33" s="30"/>
      <c r="O33" s="29"/>
      <c r="P33" s="31"/>
      <c r="Q33" s="32"/>
      <c r="R33" s="33"/>
      <c r="S33" s="32"/>
      <c r="T33" s="33"/>
      <c r="U33" s="32"/>
      <c r="V33" s="33"/>
      <c r="W33" s="32"/>
      <c r="X33" s="33"/>
      <c r="Y33" s="32"/>
      <c r="Z33" s="33"/>
      <c r="AA33" s="32"/>
      <c r="AB33" s="33"/>
      <c r="AC33" s="32"/>
      <c r="AD33" s="33"/>
      <c r="AE33" s="32"/>
      <c r="AF33" s="33"/>
      <c r="AG33" s="32"/>
      <c r="AH33" s="33"/>
      <c r="AI33" s="32"/>
      <c r="AJ33" s="33"/>
      <c r="AK33" s="32"/>
      <c r="AL33" s="33"/>
      <c r="AM33" s="34"/>
      <c r="AN33" s="35"/>
      <c r="AO33" s="32"/>
      <c r="AP33" s="35"/>
      <c r="AQ33" s="53"/>
      <c r="AR33" s="50">
        <f>((C33-B33)+(E33-D33))</f>
        <v>0</v>
      </c>
    </row>
    <row r="34" spans="2:44" x14ac:dyDescent="0.2">
      <c r="B34" s="15"/>
      <c r="C34" s="16"/>
      <c r="D34" s="17"/>
      <c r="E34" s="18"/>
      <c r="G34" s="95"/>
      <c r="H34" s="28">
        <f>H33</f>
        <v>43705</v>
      </c>
      <c r="I34" s="110" t="s">
        <v>55</v>
      </c>
      <c r="J34" s="110">
        <f>IFERROR(INDEX(Tableau1[Prénoms],MATCH(I34,Tableau1[Noms])),"")</f>
        <v>2</v>
      </c>
      <c r="K34" s="110"/>
      <c r="L34" s="131"/>
      <c r="M34" s="36"/>
      <c r="N34" s="37"/>
      <c r="O34" s="36"/>
      <c r="P34" s="38"/>
      <c r="Q34" s="39"/>
      <c r="R34" s="40"/>
      <c r="S34" s="39"/>
      <c r="T34" s="40"/>
      <c r="U34" s="39"/>
      <c r="V34" s="40"/>
      <c r="W34" s="39"/>
      <c r="X34" s="40"/>
      <c r="Y34" s="39"/>
      <c r="Z34" s="40"/>
      <c r="AA34" s="39"/>
      <c r="AB34" s="40"/>
      <c r="AC34" s="39"/>
      <c r="AD34" s="40"/>
      <c r="AE34" s="39"/>
      <c r="AF34" s="40"/>
      <c r="AG34" s="39"/>
      <c r="AH34" s="40"/>
      <c r="AI34" s="39"/>
      <c r="AJ34" s="40"/>
      <c r="AK34" s="39"/>
      <c r="AL34" s="40"/>
      <c r="AM34" s="41"/>
      <c r="AN34" s="42"/>
      <c r="AO34" s="39"/>
      <c r="AP34" s="42"/>
      <c r="AQ34" s="54"/>
      <c r="AR34" s="51">
        <f t="shared" ref="AR34:AR42" si="4">((C34-B34)+(E34-D34))</f>
        <v>0</v>
      </c>
    </row>
    <row r="35" spans="2:44" x14ac:dyDescent="0.2">
      <c r="B35" s="15"/>
      <c r="C35" s="16"/>
      <c r="D35" s="17"/>
      <c r="E35" s="18"/>
      <c r="G35" s="95"/>
      <c r="H35" s="28">
        <f t="shared" ref="H35:H42" si="5">H34</f>
        <v>43705</v>
      </c>
      <c r="I35" s="110" t="s">
        <v>56</v>
      </c>
      <c r="J35" s="110">
        <f>IFERROR(INDEX(Tableau1[Prénoms],MATCH(I35,Tableau1[Noms])),"")</f>
        <v>3</v>
      </c>
      <c r="K35" s="110"/>
      <c r="L35" s="131"/>
      <c r="M35" s="36"/>
      <c r="N35" s="37"/>
      <c r="O35" s="36"/>
      <c r="P35" s="38"/>
      <c r="Q35" s="39"/>
      <c r="R35" s="40"/>
      <c r="S35" s="39"/>
      <c r="T35" s="40"/>
      <c r="U35" s="39"/>
      <c r="V35" s="40"/>
      <c r="W35" s="39"/>
      <c r="X35" s="40"/>
      <c r="Y35" s="39"/>
      <c r="Z35" s="40"/>
      <c r="AA35" s="39"/>
      <c r="AB35" s="40"/>
      <c r="AC35" s="39"/>
      <c r="AD35" s="40"/>
      <c r="AE35" s="39"/>
      <c r="AF35" s="40"/>
      <c r="AG35" s="39"/>
      <c r="AH35" s="40"/>
      <c r="AI35" s="39"/>
      <c r="AJ35" s="40"/>
      <c r="AK35" s="39"/>
      <c r="AL35" s="40"/>
      <c r="AM35" s="41"/>
      <c r="AN35" s="42"/>
      <c r="AO35" s="39"/>
      <c r="AP35" s="42"/>
      <c r="AQ35" s="54"/>
      <c r="AR35" s="51">
        <f t="shared" si="4"/>
        <v>0</v>
      </c>
    </row>
    <row r="36" spans="2:44" x14ac:dyDescent="0.2">
      <c r="B36" s="15"/>
      <c r="C36" s="16"/>
      <c r="D36" s="17"/>
      <c r="E36" s="18"/>
      <c r="G36" s="95" t="s">
        <v>46</v>
      </c>
      <c r="H36" s="28">
        <f t="shared" si="5"/>
        <v>43705</v>
      </c>
      <c r="I36" s="110" t="s">
        <v>57</v>
      </c>
      <c r="J36" s="110">
        <f>IFERROR(INDEX(Tableau1[Prénoms],MATCH(I36,Tableau1[Noms])),"")</f>
        <v>4</v>
      </c>
      <c r="K36" s="110"/>
      <c r="L36" s="131"/>
      <c r="M36" s="36"/>
      <c r="N36" s="37"/>
      <c r="O36" s="36"/>
      <c r="P36" s="38"/>
      <c r="Q36" s="39"/>
      <c r="R36" s="40"/>
      <c r="S36" s="39"/>
      <c r="T36" s="40"/>
      <c r="U36" s="39"/>
      <c r="V36" s="40"/>
      <c r="W36" s="39"/>
      <c r="X36" s="40"/>
      <c r="Y36" s="39"/>
      <c r="Z36" s="40"/>
      <c r="AA36" s="39"/>
      <c r="AB36" s="40"/>
      <c r="AC36" s="39"/>
      <c r="AD36" s="40"/>
      <c r="AE36" s="39"/>
      <c r="AF36" s="40"/>
      <c r="AG36" s="39"/>
      <c r="AH36" s="40"/>
      <c r="AI36" s="39"/>
      <c r="AJ36" s="40"/>
      <c r="AK36" s="39"/>
      <c r="AL36" s="40"/>
      <c r="AM36" s="41"/>
      <c r="AN36" s="42"/>
      <c r="AO36" s="39"/>
      <c r="AP36" s="42"/>
      <c r="AQ36" s="54"/>
      <c r="AR36" s="51">
        <f t="shared" si="4"/>
        <v>0</v>
      </c>
    </row>
    <row r="37" spans="2:44" x14ac:dyDescent="0.2">
      <c r="B37" s="15"/>
      <c r="C37" s="16"/>
      <c r="D37" s="17"/>
      <c r="E37" s="18"/>
      <c r="G37" s="95"/>
      <c r="H37" s="28">
        <f t="shared" si="5"/>
        <v>43705</v>
      </c>
      <c r="I37" s="110" t="s">
        <v>58</v>
      </c>
      <c r="J37" s="110">
        <f>IFERROR(INDEX(Tableau1[Prénoms],MATCH(I37,Tableau1[Noms])),"")</f>
        <v>5</v>
      </c>
      <c r="K37" s="110"/>
      <c r="L37" s="131"/>
      <c r="M37" s="36"/>
      <c r="N37" s="37"/>
      <c r="O37" s="36"/>
      <c r="P37" s="38"/>
      <c r="Q37" s="39"/>
      <c r="R37" s="40"/>
      <c r="S37" s="39"/>
      <c r="T37" s="40"/>
      <c r="U37" s="39"/>
      <c r="V37" s="40"/>
      <c r="W37" s="39"/>
      <c r="X37" s="40"/>
      <c r="Y37" s="39"/>
      <c r="Z37" s="40"/>
      <c r="AA37" s="39"/>
      <c r="AB37" s="40"/>
      <c r="AC37" s="39"/>
      <c r="AD37" s="40"/>
      <c r="AE37" s="39"/>
      <c r="AF37" s="40"/>
      <c r="AG37" s="39"/>
      <c r="AH37" s="40"/>
      <c r="AI37" s="39"/>
      <c r="AJ37" s="40"/>
      <c r="AK37" s="39"/>
      <c r="AL37" s="40"/>
      <c r="AM37" s="41"/>
      <c r="AN37" s="42"/>
      <c r="AO37" s="39"/>
      <c r="AP37" s="42"/>
      <c r="AQ37" s="54"/>
      <c r="AR37" s="51">
        <f t="shared" si="4"/>
        <v>0</v>
      </c>
    </row>
    <row r="38" spans="2:44" x14ac:dyDescent="0.2">
      <c r="B38" s="15"/>
      <c r="C38" s="16"/>
      <c r="D38" s="17"/>
      <c r="E38" s="18"/>
      <c r="G38" s="95"/>
      <c r="H38" s="28">
        <f t="shared" si="5"/>
        <v>43705</v>
      </c>
      <c r="I38" s="110">
        <v>1</v>
      </c>
      <c r="J38" s="110" t="str">
        <f>IFERROR(INDEX(Tableau1[Prénoms],MATCH(I38,Tableau1[Noms])),"")</f>
        <v/>
      </c>
      <c r="K38" s="110"/>
      <c r="L38" s="131"/>
      <c r="M38" s="36"/>
      <c r="N38" s="37"/>
      <c r="O38" s="36"/>
      <c r="P38" s="38"/>
      <c r="Q38" s="39"/>
      <c r="R38" s="40"/>
      <c r="S38" s="39"/>
      <c r="T38" s="40"/>
      <c r="U38" s="39"/>
      <c r="V38" s="40"/>
      <c r="W38" s="39"/>
      <c r="X38" s="40"/>
      <c r="Y38" s="39"/>
      <c r="Z38" s="40"/>
      <c r="AA38" s="39"/>
      <c r="AB38" s="40"/>
      <c r="AC38" s="39"/>
      <c r="AD38" s="40"/>
      <c r="AE38" s="39"/>
      <c r="AF38" s="40"/>
      <c r="AG38" s="39"/>
      <c r="AH38" s="40"/>
      <c r="AI38" s="39"/>
      <c r="AJ38" s="40"/>
      <c r="AK38" s="39"/>
      <c r="AL38" s="40"/>
      <c r="AM38" s="41"/>
      <c r="AN38" s="42"/>
      <c r="AO38" s="39"/>
      <c r="AP38" s="42"/>
      <c r="AQ38" s="54"/>
      <c r="AR38" s="51">
        <f t="shared" si="4"/>
        <v>0</v>
      </c>
    </row>
    <row r="39" spans="2:44" x14ac:dyDescent="0.2">
      <c r="B39" s="15"/>
      <c r="C39" s="16"/>
      <c r="D39" s="17"/>
      <c r="E39" s="18"/>
      <c r="G39" s="95"/>
      <c r="H39" s="28">
        <f t="shared" si="5"/>
        <v>43705</v>
      </c>
      <c r="I39" s="110">
        <v>2</v>
      </c>
      <c r="J39" s="110" t="str">
        <f>IFERROR(INDEX(Tableau1[Prénoms],MATCH(I39,Tableau1[Noms])),"")</f>
        <v/>
      </c>
      <c r="K39" s="110"/>
      <c r="L39" s="131"/>
      <c r="M39" s="36"/>
      <c r="N39" s="37"/>
      <c r="O39" s="36"/>
      <c r="P39" s="38"/>
      <c r="Q39" s="39"/>
      <c r="R39" s="40"/>
      <c r="S39" s="39"/>
      <c r="T39" s="40"/>
      <c r="U39" s="39"/>
      <c r="V39" s="40"/>
      <c r="W39" s="39"/>
      <c r="X39" s="40"/>
      <c r="Y39" s="39"/>
      <c r="Z39" s="40"/>
      <c r="AA39" s="39"/>
      <c r="AB39" s="40"/>
      <c r="AC39" s="39"/>
      <c r="AD39" s="40"/>
      <c r="AE39" s="39"/>
      <c r="AF39" s="40"/>
      <c r="AG39" s="39"/>
      <c r="AH39" s="40"/>
      <c r="AI39" s="39"/>
      <c r="AJ39" s="40"/>
      <c r="AK39" s="39"/>
      <c r="AL39" s="40"/>
      <c r="AM39" s="41"/>
      <c r="AN39" s="42"/>
      <c r="AO39" s="39"/>
      <c r="AP39" s="42"/>
      <c r="AQ39" s="54"/>
      <c r="AR39" s="51">
        <f t="shared" si="4"/>
        <v>0</v>
      </c>
    </row>
    <row r="40" spans="2:44" x14ac:dyDescent="0.2">
      <c r="B40" s="15"/>
      <c r="C40" s="16"/>
      <c r="D40" s="17"/>
      <c r="E40" s="18"/>
      <c r="G40" s="95"/>
      <c r="H40" s="28">
        <f t="shared" si="5"/>
        <v>43705</v>
      </c>
      <c r="I40" s="110">
        <v>3</v>
      </c>
      <c r="J40" s="110" t="str">
        <f>IFERROR(INDEX(Tableau1[Prénoms],MATCH(I40,Tableau1[Noms])),"")</f>
        <v/>
      </c>
      <c r="K40" s="110"/>
      <c r="L40" s="131"/>
      <c r="M40" s="36"/>
      <c r="N40" s="37"/>
      <c r="O40" s="36"/>
      <c r="P40" s="38"/>
      <c r="Q40" s="39"/>
      <c r="R40" s="40"/>
      <c r="S40" s="39"/>
      <c r="T40" s="40"/>
      <c r="U40" s="39"/>
      <c r="V40" s="40"/>
      <c r="W40" s="39"/>
      <c r="X40" s="40"/>
      <c r="Y40" s="39"/>
      <c r="Z40" s="40"/>
      <c r="AA40" s="39"/>
      <c r="AB40" s="40"/>
      <c r="AC40" s="39"/>
      <c r="AD40" s="40"/>
      <c r="AE40" s="39"/>
      <c r="AF40" s="40"/>
      <c r="AG40" s="39"/>
      <c r="AH40" s="40"/>
      <c r="AI40" s="39"/>
      <c r="AJ40" s="40"/>
      <c r="AK40" s="39"/>
      <c r="AL40" s="40"/>
      <c r="AM40" s="41"/>
      <c r="AN40" s="42"/>
      <c r="AO40" s="39"/>
      <c r="AP40" s="42"/>
      <c r="AQ40" s="54"/>
      <c r="AR40" s="51">
        <f t="shared" si="4"/>
        <v>0</v>
      </c>
    </row>
    <row r="41" spans="2:44" x14ac:dyDescent="0.2">
      <c r="B41" s="15"/>
      <c r="C41" s="16"/>
      <c r="D41" s="17"/>
      <c r="E41" s="18"/>
      <c r="G41" s="95"/>
      <c r="H41" s="28">
        <f t="shared" si="5"/>
        <v>43705</v>
      </c>
      <c r="I41" s="110">
        <v>4</v>
      </c>
      <c r="J41" s="110" t="str">
        <f>IFERROR(INDEX(Tableau1[Prénoms],MATCH(I41,Tableau1[Noms])),"")</f>
        <v/>
      </c>
      <c r="K41" s="110"/>
      <c r="L41" s="131"/>
      <c r="M41" s="36"/>
      <c r="N41" s="37"/>
      <c r="O41" s="36"/>
      <c r="P41" s="38"/>
      <c r="Q41" s="39"/>
      <c r="R41" s="40"/>
      <c r="S41" s="39"/>
      <c r="T41" s="40"/>
      <c r="U41" s="39"/>
      <c r="V41" s="40"/>
      <c r="W41" s="39"/>
      <c r="X41" s="40"/>
      <c r="Y41" s="39"/>
      <c r="Z41" s="40"/>
      <c r="AA41" s="39"/>
      <c r="AB41" s="40"/>
      <c r="AC41" s="39"/>
      <c r="AD41" s="40"/>
      <c r="AE41" s="39"/>
      <c r="AF41" s="40"/>
      <c r="AG41" s="39"/>
      <c r="AH41" s="40"/>
      <c r="AI41" s="39"/>
      <c r="AJ41" s="40"/>
      <c r="AK41" s="39"/>
      <c r="AL41" s="40"/>
      <c r="AM41" s="41"/>
      <c r="AN41" s="42"/>
      <c r="AO41" s="39"/>
      <c r="AP41" s="42"/>
      <c r="AQ41" s="54"/>
      <c r="AR41" s="51">
        <f t="shared" si="4"/>
        <v>0</v>
      </c>
    </row>
    <row r="42" spans="2:44" ht="13.5" thickBot="1" x14ac:dyDescent="0.25">
      <c r="B42" s="19"/>
      <c r="C42" s="20"/>
      <c r="D42" s="21"/>
      <c r="E42" s="22"/>
      <c r="G42" s="95"/>
      <c r="H42" s="28">
        <f t="shared" si="5"/>
        <v>43705</v>
      </c>
      <c r="I42" s="112">
        <v>5</v>
      </c>
      <c r="J42" s="112" t="str">
        <f>IFERROR(INDEX(Tableau1[Prénoms],MATCH(I42,Tableau1[Noms])),"")</f>
        <v/>
      </c>
      <c r="K42" s="112"/>
      <c r="L42" s="132"/>
      <c r="M42" s="43"/>
      <c r="N42" s="44"/>
      <c r="O42" s="43"/>
      <c r="P42" s="45"/>
      <c r="Q42" s="46"/>
      <c r="R42" s="47"/>
      <c r="S42" s="46"/>
      <c r="T42" s="47"/>
      <c r="U42" s="46"/>
      <c r="V42" s="47"/>
      <c r="W42" s="46"/>
      <c r="X42" s="47"/>
      <c r="Y42" s="46"/>
      <c r="Z42" s="47"/>
      <c r="AA42" s="46"/>
      <c r="AB42" s="47"/>
      <c r="AC42" s="46"/>
      <c r="AD42" s="47"/>
      <c r="AE42" s="46"/>
      <c r="AF42" s="47"/>
      <c r="AG42" s="46"/>
      <c r="AH42" s="47"/>
      <c r="AI42" s="46"/>
      <c r="AJ42" s="47"/>
      <c r="AK42" s="46"/>
      <c r="AL42" s="47"/>
      <c r="AM42" s="48"/>
      <c r="AN42" s="49"/>
      <c r="AO42" s="46"/>
      <c r="AP42" s="49"/>
      <c r="AQ42" s="55"/>
      <c r="AR42" s="52">
        <f t="shared" si="4"/>
        <v>0</v>
      </c>
    </row>
    <row r="43" spans="2:44" ht="13.5" thickBot="1" x14ac:dyDescent="0.25">
      <c r="B43" s="6" t="s">
        <v>3</v>
      </c>
      <c r="C43" s="7" t="s">
        <v>4</v>
      </c>
      <c r="D43" s="8" t="s">
        <v>3</v>
      </c>
      <c r="E43" s="9" t="s">
        <v>4</v>
      </c>
      <c r="G43" s="56" t="s">
        <v>11</v>
      </c>
      <c r="H43" s="57" t="s">
        <v>6</v>
      </c>
      <c r="I43" s="56" t="s">
        <v>7</v>
      </c>
      <c r="J43" s="56" t="s">
        <v>8</v>
      </c>
      <c r="K43" s="56" t="s">
        <v>12</v>
      </c>
      <c r="L43" s="129"/>
      <c r="M43" s="27">
        <v>0.3125</v>
      </c>
      <c r="N43" s="23"/>
      <c r="O43" s="26">
        <v>0.35416666666666669</v>
      </c>
      <c r="P43" s="23"/>
      <c r="Q43" s="27">
        <v>0.39583333333333331</v>
      </c>
      <c r="R43" s="23"/>
      <c r="S43" s="27">
        <v>0.4375</v>
      </c>
      <c r="T43" s="23"/>
      <c r="U43" s="27">
        <v>0.47916666666666702</v>
      </c>
      <c r="V43" s="23"/>
      <c r="W43" s="27">
        <v>0.52083333333333304</v>
      </c>
      <c r="X43" s="23"/>
      <c r="Y43" s="27">
        <v>0.5625</v>
      </c>
      <c r="Z43" s="23"/>
      <c r="AA43" s="27">
        <v>0.60416666666666696</v>
      </c>
      <c r="AB43" s="23"/>
      <c r="AC43" s="27">
        <v>0.64583333333333304</v>
      </c>
      <c r="AD43" s="23"/>
      <c r="AE43" s="27">
        <v>0.6875</v>
      </c>
      <c r="AF43" s="23"/>
      <c r="AG43" s="27">
        <v>0.72916666666666696</v>
      </c>
      <c r="AH43" s="23"/>
      <c r="AI43" s="27">
        <v>0.77083333333333404</v>
      </c>
      <c r="AJ43" s="23"/>
      <c r="AK43" s="27">
        <v>0.8125</v>
      </c>
      <c r="AL43" s="23"/>
      <c r="AM43" s="27">
        <v>0.85416666666666696</v>
      </c>
      <c r="AN43" s="23"/>
      <c r="AO43" s="27">
        <v>0.89583333333333404</v>
      </c>
      <c r="AP43" s="23"/>
      <c r="AQ43" s="27"/>
      <c r="AR43" s="58">
        <f>SUM(AR44:AR53)</f>
        <v>0</v>
      </c>
    </row>
    <row r="44" spans="2:44" x14ac:dyDescent="0.2">
      <c r="B44" s="11"/>
      <c r="C44" s="12"/>
      <c r="D44" s="13"/>
      <c r="E44" s="14"/>
      <c r="G44" s="95"/>
      <c r="H44" s="140">
        <f>H33+1</f>
        <v>43706</v>
      </c>
      <c r="I44" s="109" t="s">
        <v>54</v>
      </c>
      <c r="J44" s="109">
        <f>IFERROR(INDEX(Tableau1[Prénoms],MATCH(I44,Tableau1[Noms])),"")</f>
        <v>1</v>
      </c>
      <c r="K44" s="109"/>
      <c r="L44" s="130"/>
      <c r="M44" s="29"/>
      <c r="N44" s="30"/>
      <c r="O44" s="29"/>
      <c r="P44" s="31"/>
      <c r="Q44" s="32"/>
      <c r="R44" s="33"/>
      <c r="S44" s="32"/>
      <c r="T44" s="33"/>
      <c r="U44" s="32"/>
      <c r="V44" s="33"/>
      <c r="W44" s="32"/>
      <c r="X44" s="33"/>
      <c r="Y44" s="32"/>
      <c r="Z44" s="33"/>
      <c r="AA44" s="32"/>
      <c r="AB44" s="33"/>
      <c r="AC44" s="32"/>
      <c r="AD44" s="33"/>
      <c r="AE44" s="32"/>
      <c r="AF44" s="33"/>
      <c r="AG44" s="32"/>
      <c r="AH44" s="33"/>
      <c r="AI44" s="32"/>
      <c r="AJ44" s="33"/>
      <c r="AK44" s="32"/>
      <c r="AL44" s="33"/>
      <c r="AM44" s="34"/>
      <c r="AN44" s="35"/>
      <c r="AO44" s="32"/>
      <c r="AP44" s="35"/>
      <c r="AQ44" s="53"/>
      <c r="AR44" s="50">
        <f>((C44-B44)+(E44-D44))</f>
        <v>0</v>
      </c>
    </row>
    <row r="45" spans="2:44" x14ac:dyDescent="0.2">
      <c r="B45" s="15"/>
      <c r="C45" s="16"/>
      <c r="D45" s="17"/>
      <c r="E45" s="18"/>
      <c r="G45" s="95"/>
      <c r="H45" s="28">
        <f>H44</f>
        <v>43706</v>
      </c>
      <c r="I45" s="110" t="s">
        <v>55</v>
      </c>
      <c r="J45" s="110">
        <f>IFERROR(INDEX(Tableau1[Prénoms],MATCH(I45,Tableau1[Noms])),"")</f>
        <v>2</v>
      </c>
      <c r="K45" s="110"/>
      <c r="L45" s="131"/>
      <c r="M45" s="36"/>
      <c r="N45" s="37"/>
      <c r="O45" s="36"/>
      <c r="P45" s="38"/>
      <c r="Q45" s="39"/>
      <c r="R45" s="40"/>
      <c r="S45" s="39"/>
      <c r="T45" s="40"/>
      <c r="U45" s="39"/>
      <c r="V45" s="40"/>
      <c r="W45" s="39"/>
      <c r="X45" s="40"/>
      <c r="Y45" s="39"/>
      <c r="Z45" s="40"/>
      <c r="AA45" s="39"/>
      <c r="AB45" s="40"/>
      <c r="AC45" s="39"/>
      <c r="AD45" s="40"/>
      <c r="AE45" s="39"/>
      <c r="AF45" s="40"/>
      <c r="AG45" s="39"/>
      <c r="AH45" s="40"/>
      <c r="AI45" s="39"/>
      <c r="AJ45" s="40"/>
      <c r="AK45" s="39"/>
      <c r="AL45" s="40"/>
      <c r="AM45" s="41"/>
      <c r="AN45" s="42"/>
      <c r="AO45" s="39"/>
      <c r="AP45" s="42"/>
      <c r="AQ45" s="54"/>
      <c r="AR45" s="51">
        <f t="shared" ref="AR45:AR53" si="6">((C45-B45)+(E45-D45))</f>
        <v>0</v>
      </c>
    </row>
    <row r="46" spans="2:44" x14ac:dyDescent="0.2">
      <c r="B46" s="15"/>
      <c r="C46" s="16"/>
      <c r="D46" s="17"/>
      <c r="E46" s="18"/>
      <c r="G46" s="95"/>
      <c r="H46" s="28">
        <f t="shared" ref="H46:H53" si="7">H45</f>
        <v>43706</v>
      </c>
      <c r="I46" s="110" t="s">
        <v>56</v>
      </c>
      <c r="J46" s="110">
        <f>IFERROR(INDEX(Tableau1[Prénoms],MATCH(I46,Tableau1[Noms])),"")</f>
        <v>3</v>
      </c>
      <c r="K46" s="110"/>
      <c r="L46" s="131"/>
      <c r="M46" s="36"/>
      <c r="N46" s="37"/>
      <c r="O46" s="36"/>
      <c r="P46" s="38"/>
      <c r="Q46" s="39"/>
      <c r="R46" s="40"/>
      <c r="S46" s="39"/>
      <c r="T46" s="40"/>
      <c r="U46" s="39"/>
      <c r="V46" s="40"/>
      <c r="W46" s="39"/>
      <c r="X46" s="40"/>
      <c r="Y46" s="39"/>
      <c r="Z46" s="40"/>
      <c r="AA46" s="39"/>
      <c r="AB46" s="40"/>
      <c r="AC46" s="39"/>
      <c r="AD46" s="40"/>
      <c r="AE46" s="39"/>
      <c r="AF46" s="40"/>
      <c r="AG46" s="39"/>
      <c r="AH46" s="40"/>
      <c r="AI46" s="39"/>
      <c r="AJ46" s="40"/>
      <c r="AK46" s="39"/>
      <c r="AL46" s="40"/>
      <c r="AM46" s="41"/>
      <c r="AN46" s="42"/>
      <c r="AO46" s="39"/>
      <c r="AP46" s="42"/>
      <c r="AQ46" s="54"/>
      <c r="AR46" s="51">
        <f t="shared" si="6"/>
        <v>0</v>
      </c>
    </row>
    <row r="47" spans="2:44" x14ac:dyDescent="0.2">
      <c r="B47" s="15"/>
      <c r="C47" s="16"/>
      <c r="D47" s="17"/>
      <c r="E47" s="18"/>
      <c r="G47" s="95" t="s">
        <v>46</v>
      </c>
      <c r="H47" s="28">
        <f t="shared" si="7"/>
        <v>43706</v>
      </c>
      <c r="I47" s="110" t="s">
        <v>57</v>
      </c>
      <c r="J47" s="110">
        <f>IFERROR(INDEX(Tableau1[Prénoms],MATCH(I47,Tableau1[Noms])),"")</f>
        <v>4</v>
      </c>
      <c r="K47" s="110"/>
      <c r="L47" s="131"/>
      <c r="M47" s="36"/>
      <c r="N47" s="37"/>
      <c r="O47" s="36"/>
      <c r="P47" s="38"/>
      <c r="Q47" s="39"/>
      <c r="R47" s="40"/>
      <c r="S47" s="39"/>
      <c r="T47" s="40"/>
      <c r="U47" s="39"/>
      <c r="V47" s="40"/>
      <c r="W47" s="39"/>
      <c r="X47" s="40"/>
      <c r="Y47" s="39"/>
      <c r="Z47" s="40"/>
      <c r="AA47" s="39"/>
      <c r="AB47" s="40"/>
      <c r="AC47" s="39"/>
      <c r="AD47" s="40"/>
      <c r="AE47" s="39"/>
      <c r="AF47" s="40"/>
      <c r="AG47" s="39"/>
      <c r="AH47" s="40"/>
      <c r="AI47" s="39"/>
      <c r="AJ47" s="40"/>
      <c r="AK47" s="39"/>
      <c r="AL47" s="40"/>
      <c r="AM47" s="41"/>
      <c r="AN47" s="42"/>
      <c r="AO47" s="39"/>
      <c r="AP47" s="42"/>
      <c r="AQ47" s="54"/>
      <c r="AR47" s="51">
        <f t="shared" si="6"/>
        <v>0</v>
      </c>
    </row>
    <row r="48" spans="2:44" x14ac:dyDescent="0.2">
      <c r="B48" s="15"/>
      <c r="C48" s="16"/>
      <c r="D48" s="17"/>
      <c r="E48" s="18"/>
      <c r="G48" s="95"/>
      <c r="H48" s="28">
        <f t="shared" si="7"/>
        <v>43706</v>
      </c>
      <c r="I48" s="110" t="s">
        <v>58</v>
      </c>
      <c r="J48" s="110">
        <f>IFERROR(INDEX(Tableau1[Prénoms],MATCH(I48,Tableau1[Noms])),"")</f>
        <v>5</v>
      </c>
      <c r="K48" s="110"/>
      <c r="L48" s="131"/>
      <c r="M48" s="36"/>
      <c r="N48" s="37"/>
      <c r="O48" s="36"/>
      <c r="P48" s="38"/>
      <c r="Q48" s="39"/>
      <c r="R48" s="40"/>
      <c r="S48" s="39"/>
      <c r="T48" s="40"/>
      <c r="U48" s="39"/>
      <c r="V48" s="40"/>
      <c r="W48" s="39"/>
      <c r="X48" s="40"/>
      <c r="Y48" s="39"/>
      <c r="Z48" s="40"/>
      <c r="AA48" s="39"/>
      <c r="AB48" s="40"/>
      <c r="AC48" s="39"/>
      <c r="AD48" s="40"/>
      <c r="AE48" s="39"/>
      <c r="AF48" s="40"/>
      <c r="AG48" s="39"/>
      <c r="AH48" s="40"/>
      <c r="AI48" s="39"/>
      <c r="AJ48" s="40"/>
      <c r="AK48" s="39"/>
      <c r="AL48" s="40"/>
      <c r="AM48" s="41"/>
      <c r="AN48" s="42"/>
      <c r="AO48" s="39"/>
      <c r="AP48" s="42"/>
      <c r="AQ48" s="54"/>
      <c r="AR48" s="51">
        <f t="shared" si="6"/>
        <v>0</v>
      </c>
    </row>
    <row r="49" spans="2:44" x14ac:dyDescent="0.2">
      <c r="B49" s="15"/>
      <c r="C49" s="16"/>
      <c r="D49" s="17"/>
      <c r="E49" s="18"/>
      <c r="G49" s="95"/>
      <c r="H49" s="28">
        <f t="shared" si="7"/>
        <v>43706</v>
      </c>
      <c r="I49" s="110">
        <v>1</v>
      </c>
      <c r="J49" s="110" t="str">
        <f>IFERROR(INDEX(Tableau1[Prénoms],MATCH(I49,Tableau1[Noms])),"")</f>
        <v/>
      </c>
      <c r="K49" s="110"/>
      <c r="L49" s="131"/>
      <c r="M49" s="36"/>
      <c r="N49" s="37"/>
      <c r="O49" s="36"/>
      <c r="P49" s="38"/>
      <c r="Q49" s="39"/>
      <c r="R49" s="40"/>
      <c r="S49" s="39"/>
      <c r="T49" s="40"/>
      <c r="U49" s="39"/>
      <c r="V49" s="40"/>
      <c r="W49" s="39"/>
      <c r="X49" s="40"/>
      <c r="Y49" s="39"/>
      <c r="Z49" s="40"/>
      <c r="AA49" s="39"/>
      <c r="AB49" s="40"/>
      <c r="AC49" s="39"/>
      <c r="AD49" s="40"/>
      <c r="AE49" s="39"/>
      <c r="AF49" s="40"/>
      <c r="AG49" s="39"/>
      <c r="AH49" s="40"/>
      <c r="AI49" s="39"/>
      <c r="AJ49" s="40"/>
      <c r="AK49" s="39"/>
      <c r="AL49" s="40"/>
      <c r="AM49" s="41"/>
      <c r="AN49" s="42"/>
      <c r="AO49" s="39"/>
      <c r="AP49" s="42"/>
      <c r="AQ49" s="54"/>
      <c r="AR49" s="51">
        <f t="shared" si="6"/>
        <v>0</v>
      </c>
    </row>
    <row r="50" spans="2:44" x14ac:dyDescent="0.2">
      <c r="B50" s="15"/>
      <c r="C50" s="16"/>
      <c r="D50" s="17"/>
      <c r="E50" s="18"/>
      <c r="G50" s="95"/>
      <c r="H50" s="28">
        <f t="shared" si="7"/>
        <v>43706</v>
      </c>
      <c r="I50" s="110">
        <v>2</v>
      </c>
      <c r="J50" s="110" t="str">
        <f>IFERROR(INDEX(Tableau1[Prénoms],MATCH(I50,Tableau1[Noms])),"")</f>
        <v/>
      </c>
      <c r="K50" s="110"/>
      <c r="L50" s="131"/>
      <c r="M50" s="36"/>
      <c r="N50" s="37"/>
      <c r="O50" s="36"/>
      <c r="P50" s="38"/>
      <c r="Q50" s="39"/>
      <c r="R50" s="40"/>
      <c r="S50" s="39"/>
      <c r="T50" s="40"/>
      <c r="U50" s="39"/>
      <c r="V50" s="40"/>
      <c r="W50" s="39"/>
      <c r="X50" s="40"/>
      <c r="Y50" s="39"/>
      <c r="Z50" s="40"/>
      <c r="AA50" s="39"/>
      <c r="AB50" s="40"/>
      <c r="AC50" s="39"/>
      <c r="AD50" s="40"/>
      <c r="AE50" s="39"/>
      <c r="AF50" s="40"/>
      <c r="AG50" s="39"/>
      <c r="AH50" s="40"/>
      <c r="AI50" s="39"/>
      <c r="AJ50" s="40"/>
      <c r="AK50" s="39"/>
      <c r="AL50" s="40"/>
      <c r="AM50" s="41"/>
      <c r="AN50" s="42"/>
      <c r="AO50" s="39"/>
      <c r="AP50" s="42"/>
      <c r="AQ50" s="54"/>
      <c r="AR50" s="51">
        <f t="shared" si="6"/>
        <v>0</v>
      </c>
    </row>
    <row r="51" spans="2:44" x14ac:dyDescent="0.2">
      <c r="B51" s="15"/>
      <c r="C51" s="16"/>
      <c r="D51" s="17"/>
      <c r="E51" s="18"/>
      <c r="G51" s="95"/>
      <c r="H51" s="28">
        <f t="shared" si="7"/>
        <v>43706</v>
      </c>
      <c r="I51" s="110">
        <v>3</v>
      </c>
      <c r="J51" s="110" t="str">
        <f>IFERROR(INDEX(Tableau1[Prénoms],MATCH(I51,Tableau1[Noms])),"")</f>
        <v/>
      </c>
      <c r="K51" s="110"/>
      <c r="L51" s="131"/>
      <c r="M51" s="36"/>
      <c r="N51" s="37"/>
      <c r="O51" s="36"/>
      <c r="P51" s="38"/>
      <c r="Q51" s="39"/>
      <c r="R51" s="40"/>
      <c r="S51" s="39"/>
      <c r="T51" s="40"/>
      <c r="U51" s="39"/>
      <c r="V51" s="40"/>
      <c r="W51" s="39"/>
      <c r="X51" s="40"/>
      <c r="Y51" s="39"/>
      <c r="Z51" s="40"/>
      <c r="AA51" s="39"/>
      <c r="AB51" s="40"/>
      <c r="AC51" s="39"/>
      <c r="AD51" s="40"/>
      <c r="AE51" s="39"/>
      <c r="AF51" s="40"/>
      <c r="AG51" s="39"/>
      <c r="AH51" s="40"/>
      <c r="AI51" s="39"/>
      <c r="AJ51" s="40"/>
      <c r="AK51" s="39"/>
      <c r="AL51" s="40"/>
      <c r="AM51" s="41"/>
      <c r="AN51" s="42"/>
      <c r="AO51" s="39"/>
      <c r="AP51" s="42"/>
      <c r="AQ51" s="54"/>
      <c r="AR51" s="51">
        <f t="shared" si="6"/>
        <v>0</v>
      </c>
    </row>
    <row r="52" spans="2:44" x14ac:dyDescent="0.2">
      <c r="B52" s="15"/>
      <c r="C52" s="16"/>
      <c r="D52" s="17"/>
      <c r="E52" s="18"/>
      <c r="G52" s="95"/>
      <c r="H52" s="28">
        <f t="shared" si="7"/>
        <v>43706</v>
      </c>
      <c r="I52" s="110">
        <v>4</v>
      </c>
      <c r="J52" s="110" t="str">
        <f>IFERROR(INDEX(Tableau1[Prénoms],MATCH(I52,Tableau1[Noms])),"")</f>
        <v/>
      </c>
      <c r="K52" s="110"/>
      <c r="L52" s="131"/>
      <c r="M52" s="36"/>
      <c r="N52" s="37"/>
      <c r="O52" s="36"/>
      <c r="P52" s="38"/>
      <c r="Q52" s="39"/>
      <c r="R52" s="40"/>
      <c r="S52" s="39"/>
      <c r="T52" s="40"/>
      <c r="U52" s="39"/>
      <c r="V52" s="40"/>
      <c r="W52" s="39"/>
      <c r="X52" s="40"/>
      <c r="Y52" s="39"/>
      <c r="Z52" s="40"/>
      <c r="AA52" s="39"/>
      <c r="AB52" s="40"/>
      <c r="AC52" s="39"/>
      <c r="AD52" s="40"/>
      <c r="AE52" s="39"/>
      <c r="AF52" s="40"/>
      <c r="AG52" s="39"/>
      <c r="AH52" s="40"/>
      <c r="AI52" s="39"/>
      <c r="AJ52" s="40"/>
      <c r="AK52" s="39"/>
      <c r="AL52" s="40"/>
      <c r="AM52" s="41"/>
      <c r="AN52" s="42"/>
      <c r="AO52" s="39"/>
      <c r="AP52" s="42"/>
      <c r="AQ52" s="54"/>
      <c r="AR52" s="51">
        <f t="shared" si="6"/>
        <v>0</v>
      </c>
    </row>
    <row r="53" spans="2:44" ht="13.5" thickBot="1" x14ac:dyDescent="0.25">
      <c r="B53" s="19"/>
      <c r="C53" s="20"/>
      <c r="D53" s="21"/>
      <c r="E53" s="22"/>
      <c r="G53" s="95"/>
      <c r="H53" s="28">
        <f t="shared" si="7"/>
        <v>43706</v>
      </c>
      <c r="I53" s="112">
        <v>5</v>
      </c>
      <c r="J53" s="112" t="str">
        <f>IFERROR(INDEX(Tableau1[Prénoms],MATCH(I53,Tableau1[Noms])),"")</f>
        <v/>
      </c>
      <c r="K53" s="112"/>
      <c r="L53" s="132"/>
      <c r="M53" s="43"/>
      <c r="N53" s="44"/>
      <c r="O53" s="43"/>
      <c r="P53" s="45"/>
      <c r="Q53" s="46"/>
      <c r="R53" s="47"/>
      <c r="S53" s="46"/>
      <c r="T53" s="47"/>
      <c r="U53" s="46"/>
      <c r="V53" s="47"/>
      <c r="W53" s="46"/>
      <c r="X53" s="47"/>
      <c r="Y53" s="46"/>
      <c r="Z53" s="47"/>
      <c r="AA53" s="46"/>
      <c r="AB53" s="47"/>
      <c r="AC53" s="46"/>
      <c r="AD53" s="47"/>
      <c r="AE53" s="46"/>
      <c r="AF53" s="47"/>
      <c r="AG53" s="46"/>
      <c r="AH53" s="47"/>
      <c r="AI53" s="46"/>
      <c r="AJ53" s="47"/>
      <c r="AK53" s="46"/>
      <c r="AL53" s="47"/>
      <c r="AM53" s="48"/>
      <c r="AN53" s="49"/>
      <c r="AO53" s="46"/>
      <c r="AP53" s="49"/>
      <c r="AQ53" s="55"/>
      <c r="AR53" s="52">
        <f t="shared" si="6"/>
        <v>0</v>
      </c>
    </row>
    <row r="54" spans="2:44" ht="13.5" thickBot="1" x14ac:dyDescent="0.25">
      <c r="B54" s="6" t="s">
        <v>3</v>
      </c>
      <c r="C54" s="7" t="s">
        <v>4</v>
      </c>
      <c r="D54" s="8" t="s">
        <v>3</v>
      </c>
      <c r="E54" s="9" t="s">
        <v>4</v>
      </c>
      <c r="G54" s="56" t="s">
        <v>11</v>
      </c>
      <c r="H54" s="57" t="s">
        <v>6</v>
      </c>
      <c r="I54" s="56" t="s">
        <v>7</v>
      </c>
      <c r="J54" s="56" t="s">
        <v>8</v>
      </c>
      <c r="K54" s="56" t="s">
        <v>12</v>
      </c>
      <c r="L54" s="129"/>
      <c r="M54" s="27">
        <v>0.3125</v>
      </c>
      <c r="N54" s="23"/>
      <c r="O54" s="26">
        <v>0.35416666666666669</v>
      </c>
      <c r="P54" s="23"/>
      <c r="Q54" s="27">
        <v>0.39583333333333331</v>
      </c>
      <c r="R54" s="23"/>
      <c r="S54" s="27">
        <v>0.4375</v>
      </c>
      <c r="T54" s="23"/>
      <c r="U54" s="27">
        <v>0.47916666666666702</v>
      </c>
      <c r="V54" s="23"/>
      <c r="W54" s="27">
        <v>0.52083333333333304</v>
      </c>
      <c r="X54" s="23"/>
      <c r="Y54" s="27">
        <v>0.5625</v>
      </c>
      <c r="Z54" s="23"/>
      <c r="AA54" s="27">
        <v>0.60416666666666696</v>
      </c>
      <c r="AB54" s="23"/>
      <c r="AC54" s="27">
        <v>0.64583333333333304</v>
      </c>
      <c r="AD54" s="23"/>
      <c r="AE54" s="27">
        <v>0.6875</v>
      </c>
      <c r="AF54" s="23"/>
      <c r="AG54" s="27">
        <v>0.72916666666666696</v>
      </c>
      <c r="AH54" s="23"/>
      <c r="AI54" s="27">
        <v>0.77083333333333404</v>
      </c>
      <c r="AJ54" s="23"/>
      <c r="AK54" s="27">
        <v>0.8125</v>
      </c>
      <c r="AL54" s="23"/>
      <c r="AM54" s="27">
        <v>0.85416666666666696</v>
      </c>
      <c r="AN54" s="23"/>
      <c r="AO54" s="27">
        <v>0.89583333333333404</v>
      </c>
      <c r="AP54" s="23"/>
      <c r="AQ54" s="27"/>
      <c r="AR54" s="58">
        <f>SUM(AR55:AR64)</f>
        <v>0</v>
      </c>
    </row>
    <row r="55" spans="2:44" x14ac:dyDescent="0.2">
      <c r="B55" s="11"/>
      <c r="C55" s="12"/>
      <c r="D55" s="13"/>
      <c r="E55" s="14"/>
      <c r="G55" s="95"/>
      <c r="H55" s="140">
        <f>H44+1</f>
        <v>43707</v>
      </c>
      <c r="I55" s="109" t="s">
        <v>54</v>
      </c>
      <c r="J55" s="109">
        <f>IFERROR(INDEX(Tableau1[Prénoms],MATCH(I55,Tableau1[Noms])),"")</f>
        <v>1</v>
      </c>
      <c r="K55" s="109"/>
      <c r="L55" s="130"/>
      <c r="M55" s="29"/>
      <c r="N55" s="30"/>
      <c r="O55" s="29"/>
      <c r="P55" s="31"/>
      <c r="Q55" s="32"/>
      <c r="R55" s="33"/>
      <c r="S55" s="32"/>
      <c r="T55" s="33"/>
      <c r="U55" s="32"/>
      <c r="V55" s="33"/>
      <c r="W55" s="32"/>
      <c r="X55" s="33"/>
      <c r="Y55" s="32"/>
      <c r="Z55" s="33"/>
      <c r="AA55" s="32"/>
      <c r="AB55" s="33"/>
      <c r="AC55" s="32"/>
      <c r="AD55" s="33"/>
      <c r="AE55" s="32"/>
      <c r="AF55" s="33"/>
      <c r="AG55" s="32"/>
      <c r="AH55" s="33"/>
      <c r="AI55" s="32"/>
      <c r="AJ55" s="33"/>
      <c r="AK55" s="32"/>
      <c r="AL55" s="33"/>
      <c r="AM55" s="34"/>
      <c r="AN55" s="35"/>
      <c r="AO55" s="32"/>
      <c r="AP55" s="35"/>
      <c r="AQ55" s="53"/>
      <c r="AR55" s="50">
        <f>((C55-B55)+(E55-D55))</f>
        <v>0</v>
      </c>
    </row>
    <row r="56" spans="2:44" x14ac:dyDescent="0.2">
      <c r="B56" s="15"/>
      <c r="C56" s="16"/>
      <c r="D56" s="17"/>
      <c r="E56" s="18"/>
      <c r="G56" s="95"/>
      <c r="H56" s="28">
        <f>H55</f>
        <v>43707</v>
      </c>
      <c r="I56" s="110" t="s">
        <v>55</v>
      </c>
      <c r="J56" s="110">
        <f>IFERROR(INDEX(Tableau1[Prénoms],MATCH(I56,Tableau1[Noms])),"")</f>
        <v>2</v>
      </c>
      <c r="K56" s="110"/>
      <c r="L56" s="131"/>
      <c r="M56" s="36"/>
      <c r="N56" s="37"/>
      <c r="O56" s="36"/>
      <c r="P56" s="38"/>
      <c r="Q56" s="39"/>
      <c r="R56" s="40"/>
      <c r="S56" s="39"/>
      <c r="T56" s="40"/>
      <c r="U56" s="39"/>
      <c r="V56" s="40"/>
      <c r="W56" s="39"/>
      <c r="X56" s="40"/>
      <c r="Y56" s="39"/>
      <c r="Z56" s="40"/>
      <c r="AA56" s="39"/>
      <c r="AB56" s="40"/>
      <c r="AC56" s="39"/>
      <c r="AD56" s="40"/>
      <c r="AE56" s="39"/>
      <c r="AF56" s="40"/>
      <c r="AG56" s="39"/>
      <c r="AH56" s="40"/>
      <c r="AI56" s="39"/>
      <c r="AJ56" s="40"/>
      <c r="AK56" s="39"/>
      <c r="AL56" s="40"/>
      <c r="AM56" s="41"/>
      <c r="AN56" s="42"/>
      <c r="AO56" s="39"/>
      <c r="AP56" s="42"/>
      <c r="AQ56" s="54"/>
      <c r="AR56" s="51">
        <f t="shared" ref="AR56:AR64" si="8">((C56-B56)+(E56-D56))</f>
        <v>0</v>
      </c>
    </row>
    <row r="57" spans="2:44" x14ac:dyDescent="0.2">
      <c r="B57" s="15"/>
      <c r="C57" s="16"/>
      <c r="D57" s="17"/>
      <c r="E57" s="18"/>
      <c r="G57" s="95"/>
      <c r="H57" s="28">
        <f t="shared" ref="H57:H64" si="9">H56</f>
        <v>43707</v>
      </c>
      <c r="I57" s="110" t="s">
        <v>56</v>
      </c>
      <c r="J57" s="110">
        <f>IFERROR(INDEX(Tableau1[Prénoms],MATCH(I57,Tableau1[Noms])),"")</f>
        <v>3</v>
      </c>
      <c r="K57" s="110"/>
      <c r="L57" s="131"/>
      <c r="M57" s="36"/>
      <c r="N57" s="37"/>
      <c r="O57" s="36"/>
      <c r="P57" s="38"/>
      <c r="Q57" s="39"/>
      <c r="R57" s="40"/>
      <c r="S57" s="39"/>
      <c r="T57" s="40"/>
      <c r="U57" s="39"/>
      <c r="V57" s="40"/>
      <c r="W57" s="39"/>
      <c r="X57" s="40"/>
      <c r="Y57" s="39"/>
      <c r="Z57" s="40"/>
      <c r="AA57" s="39"/>
      <c r="AB57" s="40"/>
      <c r="AC57" s="39"/>
      <c r="AD57" s="40"/>
      <c r="AE57" s="39"/>
      <c r="AF57" s="40"/>
      <c r="AG57" s="39"/>
      <c r="AH57" s="40"/>
      <c r="AI57" s="39"/>
      <c r="AJ57" s="40"/>
      <c r="AK57" s="39"/>
      <c r="AL57" s="40"/>
      <c r="AM57" s="41"/>
      <c r="AN57" s="42"/>
      <c r="AO57" s="39"/>
      <c r="AP57" s="42"/>
      <c r="AQ57" s="54"/>
      <c r="AR57" s="51">
        <f t="shared" si="8"/>
        <v>0</v>
      </c>
    </row>
    <row r="58" spans="2:44" x14ac:dyDescent="0.2">
      <c r="B58" s="15"/>
      <c r="C58" s="16"/>
      <c r="D58" s="17"/>
      <c r="E58" s="18"/>
      <c r="G58" s="95" t="s">
        <v>46</v>
      </c>
      <c r="H58" s="28">
        <f t="shared" si="9"/>
        <v>43707</v>
      </c>
      <c r="I58" s="110" t="s">
        <v>57</v>
      </c>
      <c r="J58" s="110">
        <f>IFERROR(INDEX(Tableau1[Prénoms],MATCH(I58,Tableau1[Noms])),"")</f>
        <v>4</v>
      </c>
      <c r="K58" s="110"/>
      <c r="L58" s="131"/>
      <c r="M58" s="36"/>
      <c r="N58" s="37"/>
      <c r="O58" s="36"/>
      <c r="P58" s="38"/>
      <c r="Q58" s="39"/>
      <c r="R58" s="40"/>
      <c r="S58" s="39"/>
      <c r="T58" s="40"/>
      <c r="U58" s="39"/>
      <c r="V58" s="40"/>
      <c r="W58" s="39"/>
      <c r="X58" s="40"/>
      <c r="Y58" s="39"/>
      <c r="Z58" s="40"/>
      <c r="AA58" s="39"/>
      <c r="AB58" s="40"/>
      <c r="AC58" s="39"/>
      <c r="AD58" s="40"/>
      <c r="AE58" s="39"/>
      <c r="AF58" s="40"/>
      <c r="AG58" s="39"/>
      <c r="AH58" s="40"/>
      <c r="AI58" s="39"/>
      <c r="AJ58" s="40"/>
      <c r="AK58" s="39"/>
      <c r="AL58" s="40"/>
      <c r="AM58" s="41"/>
      <c r="AN58" s="42"/>
      <c r="AO58" s="39"/>
      <c r="AP58" s="42"/>
      <c r="AQ58" s="54"/>
      <c r="AR58" s="51">
        <f t="shared" si="8"/>
        <v>0</v>
      </c>
    </row>
    <row r="59" spans="2:44" x14ac:dyDescent="0.2">
      <c r="B59" s="15"/>
      <c r="C59" s="16"/>
      <c r="D59" s="17"/>
      <c r="E59" s="18"/>
      <c r="G59" s="95"/>
      <c r="H59" s="28">
        <f t="shared" si="9"/>
        <v>43707</v>
      </c>
      <c r="I59" s="110" t="s">
        <v>58</v>
      </c>
      <c r="J59" s="110">
        <f>IFERROR(INDEX(Tableau1[Prénoms],MATCH(I59,Tableau1[Noms])),"")</f>
        <v>5</v>
      </c>
      <c r="K59" s="110"/>
      <c r="L59" s="131"/>
      <c r="M59" s="36"/>
      <c r="N59" s="37"/>
      <c r="O59" s="36"/>
      <c r="P59" s="38"/>
      <c r="Q59" s="39"/>
      <c r="R59" s="40"/>
      <c r="S59" s="39"/>
      <c r="T59" s="40"/>
      <c r="U59" s="39"/>
      <c r="V59" s="40"/>
      <c r="W59" s="39"/>
      <c r="X59" s="40"/>
      <c r="Y59" s="39"/>
      <c r="Z59" s="40"/>
      <c r="AA59" s="39"/>
      <c r="AB59" s="40"/>
      <c r="AC59" s="39"/>
      <c r="AD59" s="40"/>
      <c r="AE59" s="39"/>
      <c r="AF59" s="40"/>
      <c r="AG59" s="39"/>
      <c r="AH59" s="40"/>
      <c r="AI59" s="39"/>
      <c r="AJ59" s="40"/>
      <c r="AK59" s="39"/>
      <c r="AL59" s="40"/>
      <c r="AM59" s="41"/>
      <c r="AN59" s="42"/>
      <c r="AO59" s="39"/>
      <c r="AP59" s="42"/>
      <c r="AQ59" s="54"/>
      <c r="AR59" s="51">
        <f t="shared" si="8"/>
        <v>0</v>
      </c>
    </row>
    <row r="60" spans="2:44" x14ac:dyDescent="0.2">
      <c r="B60" s="15"/>
      <c r="C60" s="16"/>
      <c r="D60" s="17"/>
      <c r="E60" s="18"/>
      <c r="G60" s="95"/>
      <c r="H60" s="28">
        <f t="shared" si="9"/>
        <v>43707</v>
      </c>
      <c r="I60" s="110">
        <v>1</v>
      </c>
      <c r="J60" s="110" t="str">
        <f>IFERROR(INDEX(Tableau1[Prénoms],MATCH(I60,Tableau1[Noms])),"")</f>
        <v/>
      </c>
      <c r="K60" s="110"/>
      <c r="L60" s="131"/>
      <c r="M60" s="36"/>
      <c r="N60" s="37"/>
      <c r="O60" s="36"/>
      <c r="P60" s="38"/>
      <c r="Q60" s="39"/>
      <c r="R60" s="40"/>
      <c r="S60" s="39"/>
      <c r="T60" s="40"/>
      <c r="U60" s="39"/>
      <c r="V60" s="40"/>
      <c r="W60" s="39"/>
      <c r="X60" s="40"/>
      <c r="Y60" s="39"/>
      <c r="Z60" s="40"/>
      <c r="AA60" s="39"/>
      <c r="AB60" s="40"/>
      <c r="AC60" s="39"/>
      <c r="AD60" s="40"/>
      <c r="AE60" s="39"/>
      <c r="AF60" s="40"/>
      <c r="AG60" s="39"/>
      <c r="AH60" s="40"/>
      <c r="AI60" s="39"/>
      <c r="AJ60" s="40"/>
      <c r="AK60" s="39"/>
      <c r="AL60" s="40"/>
      <c r="AM60" s="41"/>
      <c r="AN60" s="42"/>
      <c r="AO60" s="39"/>
      <c r="AP60" s="42"/>
      <c r="AQ60" s="54"/>
      <c r="AR60" s="51">
        <f t="shared" si="8"/>
        <v>0</v>
      </c>
    </row>
    <row r="61" spans="2:44" x14ac:dyDescent="0.2">
      <c r="B61" s="15"/>
      <c r="C61" s="16"/>
      <c r="D61" s="17"/>
      <c r="E61" s="18"/>
      <c r="G61" s="95"/>
      <c r="H61" s="28">
        <f t="shared" si="9"/>
        <v>43707</v>
      </c>
      <c r="I61" s="110">
        <v>2</v>
      </c>
      <c r="J61" s="110" t="str">
        <f>IFERROR(INDEX(Tableau1[Prénoms],MATCH(I61,Tableau1[Noms])),"")</f>
        <v/>
      </c>
      <c r="K61" s="110"/>
      <c r="L61" s="131"/>
      <c r="M61" s="36"/>
      <c r="N61" s="37"/>
      <c r="O61" s="36"/>
      <c r="P61" s="38"/>
      <c r="Q61" s="39"/>
      <c r="R61" s="40"/>
      <c r="S61" s="39"/>
      <c r="T61" s="40"/>
      <c r="U61" s="39"/>
      <c r="V61" s="40"/>
      <c r="W61" s="39"/>
      <c r="X61" s="40"/>
      <c r="Y61" s="39"/>
      <c r="Z61" s="40"/>
      <c r="AA61" s="39"/>
      <c r="AB61" s="40"/>
      <c r="AC61" s="39"/>
      <c r="AD61" s="40"/>
      <c r="AE61" s="39"/>
      <c r="AF61" s="40"/>
      <c r="AG61" s="39"/>
      <c r="AH61" s="40"/>
      <c r="AI61" s="39"/>
      <c r="AJ61" s="40"/>
      <c r="AK61" s="39"/>
      <c r="AL61" s="40"/>
      <c r="AM61" s="41"/>
      <c r="AN61" s="42"/>
      <c r="AO61" s="39"/>
      <c r="AP61" s="42"/>
      <c r="AQ61" s="54"/>
      <c r="AR61" s="51">
        <f t="shared" si="8"/>
        <v>0</v>
      </c>
    </row>
    <row r="62" spans="2:44" x14ac:dyDescent="0.2">
      <c r="B62" s="15"/>
      <c r="C62" s="16"/>
      <c r="D62" s="17"/>
      <c r="E62" s="18"/>
      <c r="G62" s="95"/>
      <c r="H62" s="28">
        <f t="shared" si="9"/>
        <v>43707</v>
      </c>
      <c r="I62" s="110">
        <v>3</v>
      </c>
      <c r="J62" s="110" t="str">
        <f>IFERROR(INDEX(Tableau1[Prénoms],MATCH(I62,Tableau1[Noms])),"")</f>
        <v/>
      </c>
      <c r="K62" s="110"/>
      <c r="L62" s="131"/>
      <c r="M62" s="36"/>
      <c r="N62" s="37"/>
      <c r="O62" s="36"/>
      <c r="P62" s="38"/>
      <c r="Q62" s="39"/>
      <c r="R62" s="40"/>
      <c r="S62" s="39"/>
      <c r="T62" s="40"/>
      <c r="U62" s="39"/>
      <c r="V62" s="40"/>
      <c r="W62" s="39"/>
      <c r="X62" s="40"/>
      <c r="Y62" s="39"/>
      <c r="Z62" s="40"/>
      <c r="AA62" s="39"/>
      <c r="AB62" s="40"/>
      <c r="AC62" s="39"/>
      <c r="AD62" s="40"/>
      <c r="AE62" s="39"/>
      <c r="AF62" s="40"/>
      <c r="AG62" s="39"/>
      <c r="AH62" s="40"/>
      <c r="AI62" s="39"/>
      <c r="AJ62" s="40"/>
      <c r="AK62" s="39"/>
      <c r="AL62" s="40"/>
      <c r="AM62" s="41"/>
      <c r="AN62" s="42"/>
      <c r="AO62" s="39"/>
      <c r="AP62" s="42"/>
      <c r="AQ62" s="54"/>
      <c r="AR62" s="51">
        <f t="shared" si="8"/>
        <v>0</v>
      </c>
    </row>
    <row r="63" spans="2:44" x14ac:dyDescent="0.2">
      <c r="B63" s="15"/>
      <c r="C63" s="16"/>
      <c r="D63" s="17"/>
      <c r="E63" s="18"/>
      <c r="G63" s="95"/>
      <c r="H63" s="28">
        <f t="shared" si="9"/>
        <v>43707</v>
      </c>
      <c r="I63" s="110">
        <v>4</v>
      </c>
      <c r="J63" s="110" t="str">
        <f>IFERROR(INDEX(Tableau1[Prénoms],MATCH(I63,Tableau1[Noms])),"")</f>
        <v/>
      </c>
      <c r="K63" s="110"/>
      <c r="L63" s="131"/>
      <c r="M63" s="36"/>
      <c r="N63" s="37"/>
      <c r="O63" s="36"/>
      <c r="P63" s="38"/>
      <c r="Q63" s="39"/>
      <c r="R63" s="40"/>
      <c r="S63" s="39"/>
      <c r="T63" s="40"/>
      <c r="U63" s="39"/>
      <c r="V63" s="40"/>
      <c r="W63" s="39"/>
      <c r="X63" s="40"/>
      <c r="Y63" s="39"/>
      <c r="Z63" s="40"/>
      <c r="AA63" s="39"/>
      <c r="AB63" s="40"/>
      <c r="AC63" s="39"/>
      <c r="AD63" s="40"/>
      <c r="AE63" s="39"/>
      <c r="AF63" s="40"/>
      <c r="AG63" s="39"/>
      <c r="AH63" s="40"/>
      <c r="AI63" s="39"/>
      <c r="AJ63" s="40"/>
      <c r="AK63" s="39"/>
      <c r="AL63" s="40"/>
      <c r="AM63" s="41"/>
      <c r="AN63" s="42"/>
      <c r="AO63" s="39"/>
      <c r="AP63" s="42"/>
      <c r="AQ63" s="54"/>
      <c r="AR63" s="51">
        <f t="shared" si="8"/>
        <v>0</v>
      </c>
    </row>
    <row r="64" spans="2:44" ht="13.5" thickBot="1" x14ac:dyDescent="0.25">
      <c r="B64" s="19"/>
      <c r="C64" s="20"/>
      <c r="D64" s="21"/>
      <c r="E64" s="22"/>
      <c r="G64" s="95"/>
      <c r="H64" s="28">
        <f t="shared" si="9"/>
        <v>43707</v>
      </c>
      <c r="I64" s="112">
        <v>5</v>
      </c>
      <c r="J64" s="112" t="str">
        <f>IFERROR(INDEX(Tableau1[Prénoms],MATCH(I64,Tableau1[Noms])),"")</f>
        <v/>
      </c>
      <c r="K64" s="112"/>
      <c r="L64" s="132"/>
      <c r="M64" s="43"/>
      <c r="N64" s="44"/>
      <c r="O64" s="43"/>
      <c r="P64" s="45"/>
      <c r="Q64" s="46"/>
      <c r="R64" s="47"/>
      <c r="S64" s="46"/>
      <c r="T64" s="47"/>
      <c r="U64" s="46"/>
      <c r="V64" s="47"/>
      <c r="W64" s="46"/>
      <c r="X64" s="47"/>
      <c r="Y64" s="46"/>
      <c r="Z64" s="47"/>
      <c r="AA64" s="46"/>
      <c r="AB64" s="47"/>
      <c r="AC64" s="46"/>
      <c r="AD64" s="47"/>
      <c r="AE64" s="46"/>
      <c r="AF64" s="47"/>
      <c r="AG64" s="46"/>
      <c r="AH64" s="47"/>
      <c r="AI64" s="46"/>
      <c r="AJ64" s="47"/>
      <c r="AK64" s="46"/>
      <c r="AL64" s="47"/>
      <c r="AM64" s="48"/>
      <c r="AN64" s="49"/>
      <c r="AO64" s="46"/>
      <c r="AP64" s="49"/>
      <c r="AQ64" s="55"/>
      <c r="AR64" s="52">
        <f t="shared" si="8"/>
        <v>0</v>
      </c>
    </row>
    <row r="65" spans="2:44" ht="13.5" thickBot="1" x14ac:dyDescent="0.25">
      <c r="B65" s="6" t="s">
        <v>3</v>
      </c>
      <c r="C65" s="7" t="s">
        <v>4</v>
      </c>
      <c r="D65" s="8" t="s">
        <v>3</v>
      </c>
      <c r="E65" s="9" t="s">
        <v>4</v>
      </c>
      <c r="G65" s="56" t="s">
        <v>11</v>
      </c>
      <c r="H65" s="57" t="s">
        <v>6</v>
      </c>
      <c r="I65" s="56" t="s">
        <v>7</v>
      </c>
      <c r="J65" s="56" t="s">
        <v>8</v>
      </c>
      <c r="K65" s="56" t="s">
        <v>12</v>
      </c>
      <c r="L65" s="129"/>
      <c r="M65" s="27">
        <v>0.3125</v>
      </c>
      <c r="N65" s="23"/>
      <c r="O65" s="26">
        <v>0.35416666666666669</v>
      </c>
      <c r="P65" s="23"/>
      <c r="Q65" s="27">
        <v>0.39583333333333331</v>
      </c>
      <c r="R65" s="23"/>
      <c r="S65" s="27">
        <v>0.4375</v>
      </c>
      <c r="T65" s="23"/>
      <c r="U65" s="27">
        <v>0.47916666666666702</v>
      </c>
      <c r="V65" s="23"/>
      <c r="W65" s="27">
        <v>0.52083333333333304</v>
      </c>
      <c r="X65" s="23"/>
      <c r="Y65" s="27">
        <v>0.5625</v>
      </c>
      <c r="Z65" s="23"/>
      <c r="AA65" s="27">
        <v>0.60416666666666696</v>
      </c>
      <c r="AB65" s="23"/>
      <c r="AC65" s="27">
        <v>0.64583333333333304</v>
      </c>
      <c r="AD65" s="23"/>
      <c r="AE65" s="27">
        <v>0.6875</v>
      </c>
      <c r="AF65" s="23"/>
      <c r="AG65" s="27">
        <v>0.72916666666666696</v>
      </c>
      <c r="AH65" s="23"/>
      <c r="AI65" s="27">
        <v>0.77083333333333404</v>
      </c>
      <c r="AJ65" s="23"/>
      <c r="AK65" s="27">
        <v>0.8125</v>
      </c>
      <c r="AL65" s="23"/>
      <c r="AM65" s="27">
        <v>0.85416666666666696</v>
      </c>
      <c r="AN65" s="23"/>
      <c r="AO65" s="27">
        <v>0.89583333333333404</v>
      </c>
      <c r="AP65" s="23"/>
      <c r="AQ65" s="27"/>
      <c r="AR65" s="58">
        <f>SUM(AR66:AR75)</f>
        <v>0</v>
      </c>
    </row>
    <row r="66" spans="2:44" x14ac:dyDescent="0.2">
      <c r="B66" s="11"/>
      <c r="C66" s="12"/>
      <c r="D66" s="13"/>
      <c r="E66" s="14"/>
      <c r="G66" s="95"/>
      <c r="H66" s="140">
        <f>H55+1</f>
        <v>43708</v>
      </c>
      <c r="I66" s="109" t="s">
        <v>54</v>
      </c>
      <c r="J66" s="109">
        <f>IFERROR(INDEX(Tableau1[Prénoms],MATCH(I66,Tableau1[Noms])),"")</f>
        <v>1</v>
      </c>
      <c r="K66" s="109" t="s">
        <v>40</v>
      </c>
      <c r="L66" s="130"/>
      <c r="M66" s="29"/>
      <c r="N66" s="30"/>
      <c r="O66" s="29"/>
      <c r="P66" s="31"/>
      <c r="Q66" s="32"/>
      <c r="R66" s="33"/>
      <c r="S66" s="32"/>
      <c r="T66" s="33"/>
      <c r="U66" s="32"/>
      <c r="V66" s="33"/>
      <c r="W66" s="32"/>
      <c r="X66" s="33"/>
      <c r="Y66" s="32"/>
      <c r="Z66" s="33"/>
      <c r="AA66" s="32"/>
      <c r="AB66" s="33"/>
      <c r="AC66" s="32"/>
      <c r="AD66" s="33"/>
      <c r="AE66" s="32"/>
      <c r="AF66" s="33"/>
      <c r="AG66" s="32"/>
      <c r="AH66" s="33"/>
      <c r="AI66" s="32"/>
      <c r="AJ66" s="33"/>
      <c r="AK66" s="32"/>
      <c r="AL66" s="33"/>
      <c r="AM66" s="34"/>
      <c r="AN66" s="35"/>
      <c r="AO66" s="32"/>
      <c r="AP66" s="35"/>
      <c r="AQ66" s="53"/>
      <c r="AR66" s="50">
        <f>((C66-B66)+(E66-D66))</f>
        <v>0</v>
      </c>
    </row>
    <row r="67" spans="2:44" x14ac:dyDescent="0.2">
      <c r="B67" s="15"/>
      <c r="C67" s="16"/>
      <c r="D67" s="17"/>
      <c r="E67" s="18"/>
      <c r="G67" s="95"/>
      <c r="H67" s="28">
        <f>H66</f>
        <v>43708</v>
      </c>
      <c r="I67" s="110" t="s">
        <v>55</v>
      </c>
      <c r="J67" s="110">
        <f>IFERROR(INDEX(Tableau1[Prénoms],MATCH(I67,Tableau1[Noms])),"")</f>
        <v>2</v>
      </c>
      <c r="K67" s="110"/>
      <c r="L67" s="131"/>
      <c r="M67" s="36"/>
      <c r="N67" s="37"/>
      <c r="O67" s="36"/>
      <c r="P67" s="38"/>
      <c r="Q67" s="39"/>
      <c r="R67" s="40"/>
      <c r="S67" s="39"/>
      <c r="T67" s="40"/>
      <c r="U67" s="39"/>
      <c r="V67" s="40"/>
      <c r="W67" s="39"/>
      <c r="X67" s="40"/>
      <c r="Y67" s="39"/>
      <c r="Z67" s="40"/>
      <c r="AA67" s="39"/>
      <c r="AB67" s="40"/>
      <c r="AC67" s="39"/>
      <c r="AD67" s="40"/>
      <c r="AE67" s="39"/>
      <c r="AF67" s="40"/>
      <c r="AG67" s="39"/>
      <c r="AH67" s="40"/>
      <c r="AI67" s="39"/>
      <c r="AJ67" s="40"/>
      <c r="AK67" s="39"/>
      <c r="AL67" s="40"/>
      <c r="AM67" s="41"/>
      <c r="AN67" s="42"/>
      <c r="AO67" s="39"/>
      <c r="AP67" s="42"/>
      <c r="AQ67" s="54"/>
      <c r="AR67" s="51">
        <f t="shared" ref="AR67:AR75" si="10">((C67-B67)+(E67-D67))</f>
        <v>0</v>
      </c>
    </row>
    <row r="68" spans="2:44" x14ac:dyDescent="0.2">
      <c r="B68" s="15"/>
      <c r="C68" s="16"/>
      <c r="D68" s="17"/>
      <c r="E68" s="18"/>
      <c r="G68" s="95"/>
      <c r="H68" s="28">
        <f t="shared" ref="H68:H75" si="11">H67</f>
        <v>43708</v>
      </c>
      <c r="I68" s="110" t="s">
        <v>56</v>
      </c>
      <c r="J68" s="110">
        <f>IFERROR(INDEX(Tableau1[Prénoms],MATCH(I68,Tableau1[Noms])),"")</f>
        <v>3</v>
      </c>
      <c r="K68" s="110"/>
      <c r="L68" s="131"/>
      <c r="M68" s="36"/>
      <c r="N68" s="37"/>
      <c r="O68" s="36"/>
      <c r="P68" s="38"/>
      <c r="Q68" s="39"/>
      <c r="R68" s="40"/>
      <c r="S68" s="39"/>
      <c r="T68" s="40"/>
      <c r="U68" s="39"/>
      <c r="V68" s="40"/>
      <c r="W68" s="39"/>
      <c r="X68" s="40"/>
      <c r="Y68" s="39"/>
      <c r="Z68" s="40"/>
      <c r="AA68" s="39"/>
      <c r="AB68" s="40"/>
      <c r="AC68" s="39"/>
      <c r="AD68" s="40"/>
      <c r="AE68" s="39"/>
      <c r="AF68" s="40"/>
      <c r="AG68" s="39"/>
      <c r="AH68" s="40"/>
      <c r="AI68" s="39"/>
      <c r="AJ68" s="40"/>
      <c r="AK68" s="39"/>
      <c r="AL68" s="40"/>
      <c r="AM68" s="41"/>
      <c r="AN68" s="42"/>
      <c r="AO68" s="39"/>
      <c r="AP68" s="42"/>
      <c r="AQ68" s="54"/>
      <c r="AR68" s="51">
        <f t="shared" si="10"/>
        <v>0</v>
      </c>
    </row>
    <row r="69" spans="2:44" x14ac:dyDescent="0.2">
      <c r="B69" s="15"/>
      <c r="C69" s="16"/>
      <c r="D69" s="17"/>
      <c r="E69" s="18"/>
      <c r="G69" s="95" t="s">
        <v>46</v>
      </c>
      <c r="H69" s="28">
        <f t="shared" si="11"/>
        <v>43708</v>
      </c>
      <c r="I69" s="110" t="s">
        <v>57</v>
      </c>
      <c r="J69" s="110">
        <f>IFERROR(INDEX(Tableau1[Prénoms],MATCH(I69,Tableau1[Noms])),"")</f>
        <v>4</v>
      </c>
      <c r="K69" s="110"/>
      <c r="L69" s="131"/>
      <c r="M69" s="36"/>
      <c r="N69" s="37"/>
      <c r="O69" s="36"/>
      <c r="P69" s="38"/>
      <c r="Q69" s="39"/>
      <c r="R69" s="40"/>
      <c r="S69" s="39"/>
      <c r="T69" s="40"/>
      <c r="U69" s="39"/>
      <c r="V69" s="40"/>
      <c r="W69" s="39"/>
      <c r="X69" s="40"/>
      <c r="Y69" s="39"/>
      <c r="Z69" s="40"/>
      <c r="AA69" s="39"/>
      <c r="AB69" s="40"/>
      <c r="AC69" s="39"/>
      <c r="AD69" s="40"/>
      <c r="AE69" s="39"/>
      <c r="AF69" s="40"/>
      <c r="AG69" s="39"/>
      <c r="AH69" s="40"/>
      <c r="AI69" s="39"/>
      <c r="AJ69" s="40"/>
      <c r="AK69" s="39"/>
      <c r="AL69" s="40"/>
      <c r="AM69" s="41"/>
      <c r="AN69" s="42"/>
      <c r="AO69" s="39"/>
      <c r="AP69" s="42"/>
      <c r="AQ69" s="54"/>
      <c r="AR69" s="51">
        <f t="shared" si="10"/>
        <v>0</v>
      </c>
    </row>
    <row r="70" spans="2:44" x14ac:dyDescent="0.2">
      <c r="B70" s="15"/>
      <c r="C70" s="16"/>
      <c r="D70" s="17"/>
      <c r="E70" s="18"/>
      <c r="G70" s="95"/>
      <c r="H70" s="28">
        <f t="shared" si="11"/>
        <v>43708</v>
      </c>
      <c r="I70" s="110" t="s">
        <v>58</v>
      </c>
      <c r="J70" s="110">
        <f>IFERROR(INDEX(Tableau1[Prénoms],MATCH(I70,Tableau1[Noms])),"")</f>
        <v>5</v>
      </c>
      <c r="K70" s="110"/>
      <c r="L70" s="131"/>
      <c r="M70" s="36"/>
      <c r="N70" s="37"/>
      <c r="O70" s="36"/>
      <c r="P70" s="38"/>
      <c r="Q70" s="39"/>
      <c r="R70" s="40"/>
      <c r="S70" s="39"/>
      <c r="T70" s="40"/>
      <c r="U70" s="39"/>
      <c r="V70" s="40"/>
      <c r="W70" s="39"/>
      <c r="X70" s="40"/>
      <c r="Y70" s="39"/>
      <c r="Z70" s="40"/>
      <c r="AA70" s="39"/>
      <c r="AB70" s="40"/>
      <c r="AC70" s="39"/>
      <c r="AD70" s="40"/>
      <c r="AE70" s="39"/>
      <c r="AF70" s="40"/>
      <c r="AG70" s="39"/>
      <c r="AH70" s="40"/>
      <c r="AI70" s="39"/>
      <c r="AJ70" s="40"/>
      <c r="AK70" s="39"/>
      <c r="AL70" s="40"/>
      <c r="AM70" s="41"/>
      <c r="AN70" s="42"/>
      <c r="AO70" s="39"/>
      <c r="AP70" s="42"/>
      <c r="AQ70" s="54"/>
      <c r="AR70" s="51">
        <f t="shared" si="10"/>
        <v>0</v>
      </c>
    </row>
    <row r="71" spans="2:44" x14ac:dyDescent="0.2">
      <c r="B71" s="15"/>
      <c r="C71" s="16"/>
      <c r="D71" s="17"/>
      <c r="E71" s="18"/>
      <c r="G71" s="95"/>
      <c r="H71" s="28">
        <f t="shared" si="11"/>
        <v>43708</v>
      </c>
      <c r="I71" s="110">
        <v>1</v>
      </c>
      <c r="J71" s="110" t="str">
        <f>IFERROR(INDEX(Tableau1[Prénoms],MATCH(I71,Tableau1[Noms])),"")</f>
        <v/>
      </c>
      <c r="K71" s="110"/>
      <c r="L71" s="131"/>
      <c r="M71" s="36"/>
      <c r="N71" s="37"/>
      <c r="O71" s="36"/>
      <c r="P71" s="38"/>
      <c r="Q71" s="39"/>
      <c r="R71" s="40"/>
      <c r="S71" s="39"/>
      <c r="T71" s="40"/>
      <c r="U71" s="39"/>
      <c r="V71" s="40"/>
      <c r="W71" s="39"/>
      <c r="X71" s="40"/>
      <c r="Y71" s="39"/>
      <c r="Z71" s="40"/>
      <c r="AA71" s="39"/>
      <c r="AB71" s="40"/>
      <c r="AC71" s="39"/>
      <c r="AD71" s="40"/>
      <c r="AE71" s="39"/>
      <c r="AF71" s="40"/>
      <c r="AG71" s="39"/>
      <c r="AH71" s="40"/>
      <c r="AI71" s="39"/>
      <c r="AJ71" s="40"/>
      <c r="AK71" s="39"/>
      <c r="AL71" s="40"/>
      <c r="AM71" s="41"/>
      <c r="AN71" s="42"/>
      <c r="AO71" s="39"/>
      <c r="AP71" s="42"/>
      <c r="AQ71" s="54"/>
      <c r="AR71" s="51">
        <f t="shared" si="10"/>
        <v>0</v>
      </c>
    </row>
    <row r="72" spans="2:44" x14ac:dyDescent="0.2">
      <c r="B72" s="15"/>
      <c r="C72" s="16"/>
      <c r="D72" s="17"/>
      <c r="E72" s="18"/>
      <c r="G72" s="95"/>
      <c r="H72" s="28">
        <f t="shared" si="11"/>
        <v>43708</v>
      </c>
      <c r="I72" s="110">
        <v>2</v>
      </c>
      <c r="J72" s="110" t="str">
        <f>IFERROR(INDEX(Tableau1[Prénoms],MATCH(I72,Tableau1[Noms])),"")</f>
        <v/>
      </c>
      <c r="K72" s="110"/>
      <c r="L72" s="131"/>
      <c r="M72" s="36"/>
      <c r="N72" s="37"/>
      <c r="O72" s="36"/>
      <c r="P72" s="38"/>
      <c r="Q72" s="39"/>
      <c r="R72" s="40"/>
      <c r="S72" s="39"/>
      <c r="T72" s="40"/>
      <c r="U72" s="39"/>
      <c r="V72" s="40"/>
      <c r="W72" s="39"/>
      <c r="X72" s="40"/>
      <c r="Y72" s="39"/>
      <c r="Z72" s="40"/>
      <c r="AA72" s="39"/>
      <c r="AB72" s="40"/>
      <c r="AC72" s="39"/>
      <c r="AD72" s="40"/>
      <c r="AE72" s="39"/>
      <c r="AF72" s="40"/>
      <c r="AG72" s="39"/>
      <c r="AH72" s="40"/>
      <c r="AI72" s="39"/>
      <c r="AJ72" s="40"/>
      <c r="AK72" s="39"/>
      <c r="AL72" s="40"/>
      <c r="AM72" s="41"/>
      <c r="AN72" s="42"/>
      <c r="AO72" s="39"/>
      <c r="AP72" s="42"/>
      <c r="AQ72" s="54"/>
      <c r="AR72" s="51">
        <f t="shared" si="10"/>
        <v>0</v>
      </c>
    </row>
    <row r="73" spans="2:44" x14ac:dyDescent="0.2">
      <c r="B73" s="15"/>
      <c r="C73" s="16"/>
      <c r="D73" s="17"/>
      <c r="E73" s="18"/>
      <c r="G73" s="95"/>
      <c r="H73" s="28">
        <f t="shared" si="11"/>
        <v>43708</v>
      </c>
      <c r="I73" s="110">
        <v>3</v>
      </c>
      <c r="J73" s="110" t="str">
        <f>IFERROR(INDEX(Tableau1[Prénoms],MATCH(I73,Tableau1[Noms])),"")</f>
        <v/>
      </c>
      <c r="K73" s="110"/>
      <c r="L73" s="131"/>
      <c r="M73" s="36"/>
      <c r="N73" s="37"/>
      <c r="O73" s="36"/>
      <c r="P73" s="38"/>
      <c r="Q73" s="39"/>
      <c r="R73" s="40"/>
      <c r="S73" s="39"/>
      <c r="T73" s="40"/>
      <c r="U73" s="39"/>
      <c r="V73" s="40"/>
      <c r="W73" s="39"/>
      <c r="X73" s="40"/>
      <c r="Y73" s="39"/>
      <c r="Z73" s="40"/>
      <c r="AA73" s="39"/>
      <c r="AB73" s="40"/>
      <c r="AC73" s="39"/>
      <c r="AD73" s="40"/>
      <c r="AE73" s="39"/>
      <c r="AF73" s="40"/>
      <c r="AG73" s="39"/>
      <c r="AH73" s="40"/>
      <c r="AI73" s="39"/>
      <c r="AJ73" s="40"/>
      <c r="AK73" s="39"/>
      <c r="AL73" s="40"/>
      <c r="AM73" s="41"/>
      <c r="AN73" s="42"/>
      <c r="AO73" s="39"/>
      <c r="AP73" s="42"/>
      <c r="AQ73" s="54"/>
      <c r="AR73" s="51">
        <f t="shared" si="10"/>
        <v>0</v>
      </c>
    </row>
    <row r="74" spans="2:44" x14ac:dyDescent="0.2">
      <c r="B74" s="15"/>
      <c r="C74" s="16"/>
      <c r="D74" s="17"/>
      <c r="E74" s="18"/>
      <c r="G74" s="95"/>
      <c r="H74" s="28">
        <f t="shared" si="11"/>
        <v>43708</v>
      </c>
      <c r="I74" s="110">
        <v>4</v>
      </c>
      <c r="J74" s="110" t="str">
        <f>IFERROR(INDEX(Tableau1[Prénoms],MATCH(I74,Tableau1[Noms])),"")</f>
        <v/>
      </c>
      <c r="K74" s="110"/>
      <c r="L74" s="131"/>
      <c r="M74" s="36"/>
      <c r="N74" s="37"/>
      <c r="O74" s="36"/>
      <c r="P74" s="38"/>
      <c r="Q74" s="39"/>
      <c r="R74" s="40"/>
      <c r="S74" s="39"/>
      <c r="T74" s="40"/>
      <c r="U74" s="39"/>
      <c r="V74" s="40"/>
      <c r="W74" s="39"/>
      <c r="X74" s="40"/>
      <c r="Y74" s="39"/>
      <c r="Z74" s="40"/>
      <c r="AA74" s="39"/>
      <c r="AB74" s="40"/>
      <c r="AC74" s="39"/>
      <c r="AD74" s="40"/>
      <c r="AE74" s="39"/>
      <c r="AF74" s="40"/>
      <c r="AG74" s="39"/>
      <c r="AH74" s="40"/>
      <c r="AI74" s="39"/>
      <c r="AJ74" s="40"/>
      <c r="AK74" s="39"/>
      <c r="AL74" s="40"/>
      <c r="AM74" s="41"/>
      <c r="AN74" s="42"/>
      <c r="AO74" s="39"/>
      <c r="AP74" s="42"/>
      <c r="AQ74" s="54"/>
      <c r="AR74" s="51">
        <f t="shared" si="10"/>
        <v>0</v>
      </c>
    </row>
    <row r="75" spans="2:44" ht="13.5" thickBot="1" x14ac:dyDescent="0.25">
      <c r="B75" s="19"/>
      <c r="C75" s="20"/>
      <c r="D75" s="21"/>
      <c r="E75" s="22"/>
      <c r="G75" s="95"/>
      <c r="H75" s="28">
        <f t="shared" si="11"/>
        <v>43708</v>
      </c>
      <c r="I75" s="112">
        <v>5</v>
      </c>
      <c r="J75" s="112" t="str">
        <f>IFERROR(INDEX(Tableau1[Prénoms],MATCH(I75,Tableau1[Noms])),"")</f>
        <v/>
      </c>
      <c r="K75" s="112"/>
      <c r="L75" s="132"/>
      <c r="M75" s="43"/>
      <c r="N75" s="44"/>
      <c r="O75" s="43"/>
      <c r="P75" s="45"/>
      <c r="Q75" s="46"/>
      <c r="R75" s="47"/>
      <c r="S75" s="46"/>
      <c r="T75" s="47"/>
      <c r="U75" s="46"/>
      <c r="V75" s="47"/>
      <c r="W75" s="46"/>
      <c r="X75" s="47"/>
      <c r="Y75" s="46"/>
      <c r="Z75" s="47"/>
      <c r="AA75" s="46"/>
      <c r="AB75" s="47"/>
      <c r="AC75" s="46"/>
      <c r="AD75" s="47"/>
      <c r="AE75" s="46"/>
      <c r="AF75" s="47"/>
      <c r="AG75" s="46"/>
      <c r="AH75" s="47"/>
      <c r="AI75" s="46"/>
      <c r="AJ75" s="47"/>
      <c r="AK75" s="46"/>
      <c r="AL75" s="47"/>
      <c r="AM75" s="48"/>
      <c r="AN75" s="49"/>
      <c r="AO75" s="46"/>
      <c r="AP75" s="49"/>
      <c r="AQ75" s="55"/>
      <c r="AR75" s="52">
        <f t="shared" si="10"/>
        <v>0</v>
      </c>
    </row>
    <row r="76" spans="2:44" ht="13.5" thickBot="1" x14ac:dyDescent="0.25">
      <c r="B76" s="6" t="s">
        <v>3</v>
      </c>
      <c r="C76" s="7" t="s">
        <v>4</v>
      </c>
      <c r="D76" s="8" t="s">
        <v>3</v>
      </c>
      <c r="E76" s="9" t="s">
        <v>4</v>
      </c>
      <c r="G76" s="56" t="s">
        <v>11</v>
      </c>
      <c r="H76" s="57" t="s">
        <v>6</v>
      </c>
      <c r="I76" s="56" t="s">
        <v>7</v>
      </c>
      <c r="J76" s="56" t="s">
        <v>8</v>
      </c>
      <c r="K76" s="56" t="s">
        <v>12</v>
      </c>
      <c r="L76" s="129"/>
      <c r="M76" s="27">
        <v>0.3125</v>
      </c>
      <c r="N76" s="23"/>
      <c r="O76" s="26">
        <v>0.35416666666666669</v>
      </c>
      <c r="P76" s="23"/>
      <c r="Q76" s="27">
        <v>0.39583333333333331</v>
      </c>
      <c r="R76" s="23"/>
      <c r="S76" s="27">
        <v>0.4375</v>
      </c>
      <c r="T76" s="23"/>
      <c r="U76" s="27">
        <v>0.47916666666666702</v>
      </c>
      <c r="V76" s="23"/>
      <c r="W76" s="27">
        <v>0.52083333333333304</v>
      </c>
      <c r="X76" s="23"/>
      <c r="Y76" s="27">
        <v>0.5625</v>
      </c>
      <c r="Z76" s="23"/>
      <c r="AA76" s="27">
        <v>0.60416666666666696</v>
      </c>
      <c r="AB76" s="23"/>
      <c r="AC76" s="27">
        <v>0.64583333333333304</v>
      </c>
      <c r="AD76" s="23"/>
      <c r="AE76" s="27">
        <v>0.6875</v>
      </c>
      <c r="AF76" s="23"/>
      <c r="AG76" s="27">
        <v>0.72916666666666696</v>
      </c>
      <c r="AH76" s="23"/>
      <c r="AI76" s="27">
        <v>0.77083333333333404</v>
      </c>
      <c r="AJ76" s="23"/>
      <c r="AK76" s="27">
        <v>0.8125</v>
      </c>
      <c r="AL76" s="23"/>
      <c r="AM76" s="27">
        <v>0.85416666666666696</v>
      </c>
      <c r="AN76" s="23"/>
      <c r="AO76" s="27">
        <v>0.89583333333333404</v>
      </c>
      <c r="AP76" s="23"/>
      <c r="AQ76" s="27"/>
      <c r="AR76" s="58">
        <f>SUM(AR77:AR86)</f>
        <v>0</v>
      </c>
    </row>
    <row r="77" spans="2:44" x14ac:dyDescent="0.2">
      <c r="B77" s="11"/>
      <c r="C77" s="12"/>
      <c r="D77" s="13"/>
      <c r="E77" s="14"/>
      <c r="G77" s="95"/>
      <c r="H77" s="140">
        <f>H66+1</f>
        <v>43709</v>
      </c>
      <c r="I77" s="109" t="s">
        <v>54</v>
      </c>
      <c r="J77" s="109">
        <f>IFERROR(INDEX(Tableau1[Prénoms],MATCH(I77,Tableau1[Noms])),"")</f>
        <v>1</v>
      </c>
      <c r="K77" s="109" t="s">
        <v>40</v>
      </c>
      <c r="L77" s="130"/>
      <c r="M77" s="29"/>
      <c r="N77" s="30"/>
      <c r="O77" s="29"/>
      <c r="P77" s="31"/>
      <c r="Q77" s="32"/>
      <c r="R77" s="33"/>
      <c r="S77" s="32"/>
      <c r="T77" s="33"/>
      <c r="U77" s="32"/>
      <c r="V77" s="33"/>
      <c r="W77" s="32"/>
      <c r="X77" s="33"/>
      <c r="Y77" s="32"/>
      <c r="Z77" s="33"/>
      <c r="AA77" s="32"/>
      <c r="AB77" s="33"/>
      <c r="AC77" s="32"/>
      <c r="AD77" s="33"/>
      <c r="AE77" s="32"/>
      <c r="AF77" s="33"/>
      <c r="AG77" s="32"/>
      <c r="AH77" s="33"/>
      <c r="AI77" s="32"/>
      <c r="AJ77" s="33"/>
      <c r="AK77" s="32"/>
      <c r="AL77" s="33"/>
      <c r="AM77" s="34"/>
      <c r="AN77" s="35"/>
      <c r="AO77" s="32"/>
      <c r="AP77" s="35"/>
      <c r="AQ77" s="53"/>
      <c r="AR77" s="50">
        <f>((C77-B77)+(E77-D77))</f>
        <v>0</v>
      </c>
    </row>
    <row r="78" spans="2:44" x14ac:dyDescent="0.2">
      <c r="B78" s="15"/>
      <c r="C78" s="16"/>
      <c r="D78" s="17"/>
      <c r="E78" s="18"/>
      <c r="G78" s="95"/>
      <c r="H78" s="28">
        <f>H77</f>
        <v>43709</v>
      </c>
      <c r="I78" s="110" t="s">
        <v>55</v>
      </c>
      <c r="J78" s="110">
        <f>IFERROR(INDEX(Tableau1[Prénoms],MATCH(I78,Tableau1[Noms])),"")</f>
        <v>2</v>
      </c>
      <c r="K78" s="110"/>
      <c r="L78" s="131"/>
      <c r="M78" s="36"/>
      <c r="N78" s="37"/>
      <c r="O78" s="36"/>
      <c r="P78" s="38"/>
      <c r="Q78" s="39"/>
      <c r="R78" s="40"/>
      <c r="S78" s="39"/>
      <c r="T78" s="40"/>
      <c r="U78" s="39"/>
      <c r="V78" s="40"/>
      <c r="W78" s="39"/>
      <c r="X78" s="40"/>
      <c r="Y78" s="39"/>
      <c r="Z78" s="40"/>
      <c r="AA78" s="39"/>
      <c r="AB78" s="40"/>
      <c r="AC78" s="39"/>
      <c r="AD78" s="40"/>
      <c r="AE78" s="39"/>
      <c r="AF78" s="40"/>
      <c r="AG78" s="39"/>
      <c r="AH78" s="40"/>
      <c r="AI78" s="39"/>
      <c r="AJ78" s="40"/>
      <c r="AK78" s="39"/>
      <c r="AL78" s="40"/>
      <c r="AM78" s="41"/>
      <c r="AN78" s="42"/>
      <c r="AO78" s="39"/>
      <c r="AP78" s="42"/>
      <c r="AQ78" s="54"/>
      <c r="AR78" s="51">
        <f t="shared" ref="AR78:AR86" si="12">((C78-B78)+(E78-D78))</f>
        <v>0</v>
      </c>
    </row>
    <row r="79" spans="2:44" x14ac:dyDescent="0.2">
      <c r="B79" s="15"/>
      <c r="C79" s="16"/>
      <c r="D79" s="17"/>
      <c r="E79" s="18"/>
      <c r="G79" s="95"/>
      <c r="H79" s="28">
        <f t="shared" ref="H79:H86" si="13">H78</f>
        <v>43709</v>
      </c>
      <c r="I79" s="110" t="s">
        <v>56</v>
      </c>
      <c r="J79" s="110">
        <f>IFERROR(INDEX(Tableau1[Prénoms],MATCH(I79,Tableau1[Noms])),"")</f>
        <v>3</v>
      </c>
      <c r="K79" s="110"/>
      <c r="L79" s="131"/>
      <c r="M79" s="36"/>
      <c r="N79" s="37"/>
      <c r="O79" s="36"/>
      <c r="P79" s="38"/>
      <c r="Q79" s="39"/>
      <c r="R79" s="40"/>
      <c r="S79" s="39"/>
      <c r="T79" s="40"/>
      <c r="U79" s="39"/>
      <c r="V79" s="40"/>
      <c r="W79" s="39"/>
      <c r="X79" s="40"/>
      <c r="Y79" s="39"/>
      <c r="Z79" s="40"/>
      <c r="AA79" s="39"/>
      <c r="AB79" s="40"/>
      <c r="AC79" s="39"/>
      <c r="AD79" s="40"/>
      <c r="AE79" s="39"/>
      <c r="AF79" s="40"/>
      <c r="AG79" s="39"/>
      <c r="AH79" s="40"/>
      <c r="AI79" s="39"/>
      <c r="AJ79" s="40"/>
      <c r="AK79" s="39"/>
      <c r="AL79" s="40"/>
      <c r="AM79" s="41"/>
      <c r="AN79" s="42"/>
      <c r="AO79" s="39"/>
      <c r="AP79" s="42"/>
      <c r="AQ79" s="54"/>
      <c r="AR79" s="51">
        <f t="shared" si="12"/>
        <v>0</v>
      </c>
    </row>
    <row r="80" spans="2:44" x14ac:dyDescent="0.2">
      <c r="B80" s="15"/>
      <c r="C80" s="16"/>
      <c r="D80" s="17"/>
      <c r="E80" s="18"/>
      <c r="G80" s="95" t="s">
        <v>46</v>
      </c>
      <c r="H80" s="28">
        <f t="shared" si="13"/>
        <v>43709</v>
      </c>
      <c r="I80" s="110" t="s">
        <v>57</v>
      </c>
      <c r="J80" s="110">
        <f>IFERROR(INDEX(Tableau1[Prénoms],MATCH(I80,Tableau1[Noms])),"")</f>
        <v>4</v>
      </c>
      <c r="K80" s="110"/>
      <c r="L80" s="131"/>
      <c r="M80" s="36"/>
      <c r="N80" s="37"/>
      <c r="O80" s="36"/>
      <c r="P80" s="38"/>
      <c r="Q80" s="39"/>
      <c r="R80" s="40"/>
      <c r="S80" s="39"/>
      <c r="T80" s="40"/>
      <c r="U80" s="39"/>
      <c r="V80" s="40"/>
      <c r="W80" s="39"/>
      <c r="X80" s="40"/>
      <c r="Y80" s="39"/>
      <c r="Z80" s="40"/>
      <c r="AA80" s="39"/>
      <c r="AB80" s="40"/>
      <c r="AC80" s="39"/>
      <c r="AD80" s="40"/>
      <c r="AE80" s="39"/>
      <c r="AF80" s="40"/>
      <c r="AG80" s="39"/>
      <c r="AH80" s="40"/>
      <c r="AI80" s="39"/>
      <c r="AJ80" s="40"/>
      <c r="AK80" s="39"/>
      <c r="AL80" s="40"/>
      <c r="AM80" s="41"/>
      <c r="AN80" s="42"/>
      <c r="AO80" s="39"/>
      <c r="AP80" s="42"/>
      <c r="AQ80" s="54"/>
      <c r="AR80" s="51">
        <f t="shared" si="12"/>
        <v>0</v>
      </c>
    </row>
    <row r="81" spans="2:44" x14ac:dyDescent="0.2">
      <c r="B81" s="15"/>
      <c r="C81" s="16"/>
      <c r="D81" s="17"/>
      <c r="E81" s="18"/>
      <c r="G81" s="95"/>
      <c r="H81" s="28">
        <f t="shared" si="13"/>
        <v>43709</v>
      </c>
      <c r="I81" s="110" t="s">
        <v>58</v>
      </c>
      <c r="J81" s="110">
        <f>IFERROR(INDEX(Tableau1[Prénoms],MATCH(I81,Tableau1[Noms])),"")</f>
        <v>5</v>
      </c>
      <c r="K81" s="110"/>
      <c r="L81" s="131"/>
      <c r="M81" s="36"/>
      <c r="N81" s="37"/>
      <c r="O81" s="36"/>
      <c r="P81" s="38"/>
      <c r="Q81" s="39"/>
      <c r="R81" s="40"/>
      <c r="S81" s="39"/>
      <c r="T81" s="40"/>
      <c r="U81" s="39"/>
      <c r="V81" s="40"/>
      <c r="W81" s="39"/>
      <c r="X81" s="40"/>
      <c r="Y81" s="39"/>
      <c r="Z81" s="40"/>
      <c r="AA81" s="39"/>
      <c r="AB81" s="40"/>
      <c r="AC81" s="39"/>
      <c r="AD81" s="40"/>
      <c r="AE81" s="39"/>
      <c r="AF81" s="40"/>
      <c r="AG81" s="39"/>
      <c r="AH81" s="40"/>
      <c r="AI81" s="39"/>
      <c r="AJ81" s="40"/>
      <c r="AK81" s="39"/>
      <c r="AL81" s="40"/>
      <c r="AM81" s="41"/>
      <c r="AN81" s="42"/>
      <c r="AO81" s="39"/>
      <c r="AP81" s="42"/>
      <c r="AQ81" s="54"/>
      <c r="AR81" s="51">
        <f t="shared" si="12"/>
        <v>0</v>
      </c>
    </row>
    <row r="82" spans="2:44" x14ac:dyDescent="0.2">
      <c r="B82" s="15"/>
      <c r="C82" s="16"/>
      <c r="D82" s="17"/>
      <c r="E82" s="18"/>
      <c r="G82" s="95"/>
      <c r="H82" s="28">
        <f t="shared" si="13"/>
        <v>43709</v>
      </c>
      <c r="I82" s="110">
        <v>1</v>
      </c>
      <c r="J82" s="110" t="str">
        <f>IFERROR(INDEX(Tableau1[Prénoms],MATCH(I82,Tableau1[Noms])),"")</f>
        <v/>
      </c>
      <c r="K82" s="110"/>
      <c r="L82" s="131"/>
      <c r="M82" s="36"/>
      <c r="N82" s="37"/>
      <c r="O82" s="36"/>
      <c r="P82" s="38"/>
      <c r="Q82" s="39"/>
      <c r="R82" s="40"/>
      <c r="S82" s="39"/>
      <c r="T82" s="40"/>
      <c r="U82" s="39"/>
      <c r="V82" s="40"/>
      <c r="W82" s="39"/>
      <c r="X82" s="40"/>
      <c r="Y82" s="39"/>
      <c r="Z82" s="40"/>
      <c r="AA82" s="39"/>
      <c r="AB82" s="40"/>
      <c r="AC82" s="39"/>
      <c r="AD82" s="40"/>
      <c r="AE82" s="39"/>
      <c r="AF82" s="40"/>
      <c r="AG82" s="39"/>
      <c r="AH82" s="40"/>
      <c r="AI82" s="39"/>
      <c r="AJ82" s="40"/>
      <c r="AK82" s="39"/>
      <c r="AL82" s="40"/>
      <c r="AM82" s="41"/>
      <c r="AN82" s="42"/>
      <c r="AO82" s="39"/>
      <c r="AP82" s="42"/>
      <c r="AQ82" s="54"/>
      <c r="AR82" s="51">
        <f t="shared" si="12"/>
        <v>0</v>
      </c>
    </row>
    <row r="83" spans="2:44" x14ac:dyDescent="0.2">
      <c r="B83" s="15"/>
      <c r="C83" s="16"/>
      <c r="D83" s="17"/>
      <c r="E83" s="18"/>
      <c r="G83" s="95"/>
      <c r="H83" s="28">
        <f t="shared" si="13"/>
        <v>43709</v>
      </c>
      <c r="I83" s="110">
        <v>2</v>
      </c>
      <c r="J83" s="110" t="str">
        <f>IFERROR(INDEX(Tableau1[Prénoms],MATCH(I83,Tableau1[Noms])),"")</f>
        <v/>
      </c>
      <c r="K83" s="110"/>
      <c r="L83" s="131"/>
      <c r="M83" s="36"/>
      <c r="N83" s="37"/>
      <c r="O83" s="36"/>
      <c r="P83" s="38"/>
      <c r="Q83" s="39"/>
      <c r="R83" s="40"/>
      <c r="S83" s="39"/>
      <c r="T83" s="40"/>
      <c r="U83" s="39"/>
      <c r="V83" s="40"/>
      <c r="W83" s="39"/>
      <c r="X83" s="40"/>
      <c r="Y83" s="39"/>
      <c r="Z83" s="40"/>
      <c r="AA83" s="39"/>
      <c r="AB83" s="40"/>
      <c r="AC83" s="39"/>
      <c r="AD83" s="40"/>
      <c r="AE83" s="39"/>
      <c r="AF83" s="40"/>
      <c r="AG83" s="39"/>
      <c r="AH83" s="40"/>
      <c r="AI83" s="39"/>
      <c r="AJ83" s="40"/>
      <c r="AK83" s="39"/>
      <c r="AL83" s="40"/>
      <c r="AM83" s="41"/>
      <c r="AN83" s="42"/>
      <c r="AO83" s="39"/>
      <c r="AP83" s="42"/>
      <c r="AQ83" s="54"/>
      <c r="AR83" s="51">
        <f t="shared" si="12"/>
        <v>0</v>
      </c>
    </row>
    <row r="84" spans="2:44" x14ac:dyDescent="0.2">
      <c r="B84" s="15"/>
      <c r="C84" s="16"/>
      <c r="D84" s="17"/>
      <c r="E84" s="18"/>
      <c r="G84" s="95"/>
      <c r="H84" s="28">
        <f t="shared" si="13"/>
        <v>43709</v>
      </c>
      <c r="I84" s="110">
        <v>3</v>
      </c>
      <c r="J84" s="110" t="str">
        <f>IFERROR(INDEX(Tableau1[Prénoms],MATCH(I84,Tableau1[Noms])),"")</f>
        <v/>
      </c>
      <c r="K84" s="110"/>
      <c r="L84" s="131"/>
      <c r="M84" s="36"/>
      <c r="N84" s="37"/>
      <c r="O84" s="36"/>
      <c r="P84" s="38"/>
      <c r="Q84" s="39"/>
      <c r="R84" s="40"/>
      <c r="S84" s="39"/>
      <c r="T84" s="40"/>
      <c r="U84" s="39"/>
      <c r="V84" s="40"/>
      <c r="W84" s="39"/>
      <c r="X84" s="40"/>
      <c r="Y84" s="39"/>
      <c r="Z84" s="40"/>
      <c r="AA84" s="39"/>
      <c r="AB84" s="40"/>
      <c r="AC84" s="39"/>
      <c r="AD84" s="40"/>
      <c r="AE84" s="39"/>
      <c r="AF84" s="40"/>
      <c r="AG84" s="39"/>
      <c r="AH84" s="40"/>
      <c r="AI84" s="39"/>
      <c r="AJ84" s="40"/>
      <c r="AK84" s="39"/>
      <c r="AL84" s="40"/>
      <c r="AM84" s="41"/>
      <c r="AN84" s="42"/>
      <c r="AO84" s="39"/>
      <c r="AP84" s="42"/>
      <c r="AQ84" s="54"/>
      <c r="AR84" s="51">
        <f t="shared" si="12"/>
        <v>0</v>
      </c>
    </row>
    <row r="85" spans="2:44" x14ac:dyDescent="0.2">
      <c r="B85" s="15"/>
      <c r="C85" s="16"/>
      <c r="D85" s="17"/>
      <c r="E85" s="18"/>
      <c r="G85" s="95"/>
      <c r="H85" s="28">
        <f t="shared" si="13"/>
        <v>43709</v>
      </c>
      <c r="I85" s="110">
        <v>4</v>
      </c>
      <c r="J85" s="110" t="str">
        <f>IFERROR(INDEX(Tableau1[Prénoms],MATCH(I85,Tableau1[Noms])),"")</f>
        <v/>
      </c>
      <c r="K85" s="110"/>
      <c r="L85" s="131"/>
      <c r="M85" s="36"/>
      <c r="N85" s="37"/>
      <c r="O85" s="36"/>
      <c r="P85" s="38"/>
      <c r="Q85" s="39"/>
      <c r="R85" s="40"/>
      <c r="S85" s="39"/>
      <c r="T85" s="40"/>
      <c r="U85" s="39"/>
      <c r="V85" s="40"/>
      <c r="W85" s="39"/>
      <c r="X85" s="40"/>
      <c r="Y85" s="39"/>
      <c r="Z85" s="40"/>
      <c r="AA85" s="39"/>
      <c r="AB85" s="40"/>
      <c r="AC85" s="39"/>
      <c r="AD85" s="40"/>
      <c r="AE85" s="39"/>
      <c r="AF85" s="40"/>
      <c r="AG85" s="39"/>
      <c r="AH85" s="40"/>
      <c r="AI85" s="39"/>
      <c r="AJ85" s="40"/>
      <c r="AK85" s="39"/>
      <c r="AL85" s="40"/>
      <c r="AM85" s="41"/>
      <c r="AN85" s="42"/>
      <c r="AO85" s="39"/>
      <c r="AP85" s="42"/>
      <c r="AQ85" s="54"/>
      <c r="AR85" s="51">
        <f t="shared" si="12"/>
        <v>0</v>
      </c>
    </row>
    <row r="86" spans="2:44" ht="13.5" thickBot="1" x14ac:dyDescent="0.25">
      <c r="B86" s="19"/>
      <c r="C86" s="20"/>
      <c r="D86" s="21"/>
      <c r="E86" s="22"/>
      <c r="G86" s="95"/>
      <c r="H86" s="28">
        <f t="shared" si="13"/>
        <v>43709</v>
      </c>
      <c r="I86" s="111">
        <v>5</v>
      </c>
      <c r="J86" s="111" t="str">
        <f>IFERROR(INDEX(Tableau1[Prénoms],MATCH(I86,Tableau1[Noms])),"")</f>
        <v/>
      </c>
      <c r="K86" s="111"/>
      <c r="L86" s="132"/>
      <c r="M86" s="43"/>
      <c r="N86" s="44"/>
      <c r="O86" s="43"/>
      <c r="P86" s="45"/>
      <c r="Q86" s="46"/>
      <c r="R86" s="47"/>
      <c r="S86" s="46"/>
      <c r="T86" s="47"/>
      <c r="U86" s="46"/>
      <c r="V86" s="47"/>
      <c r="W86" s="46"/>
      <c r="X86" s="47"/>
      <c r="Y86" s="46"/>
      <c r="Z86" s="47"/>
      <c r="AA86" s="46"/>
      <c r="AB86" s="47"/>
      <c r="AC86" s="46"/>
      <c r="AD86" s="47"/>
      <c r="AE86" s="46"/>
      <c r="AF86" s="47"/>
      <c r="AG86" s="46"/>
      <c r="AH86" s="47"/>
      <c r="AI86" s="46"/>
      <c r="AJ86" s="47"/>
      <c r="AK86" s="46"/>
      <c r="AL86" s="47"/>
      <c r="AM86" s="48"/>
      <c r="AN86" s="49"/>
      <c r="AO86" s="46"/>
      <c r="AP86" s="49"/>
      <c r="AQ86" s="55"/>
      <c r="AR86" s="52">
        <f t="shared" si="12"/>
        <v>0</v>
      </c>
    </row>
    <row r="96" spans="2:44" ht="15.75" x14ac:dyDescent="0.25">
      <c r="K96" s="156" t="s">
        <v>5</v>
      </c>
      <c r="L96" s="155">
        <f>7*AR97+DATE(YEAR($C$1),1,3)-WEEKDAY(DATE(YEAR($C$1),1,3))-5</f>
        <v>43710</v>
      </c>
      <c r="M96" s="136"/>
      <c r="N96" s="136"/>
      <c r="O96" s="136"/>
      <c r="P96" s="136"/>
      <c r="Q96" s="136"/>
      <c r="R96" s="136"/>
      <c r="S96" s="136"/>
      <c r="T96" s="136"/>
      <c r="U96" s="136"/>
      <c r="V96" s="136"/>
      <c r="W96" s="136"/>
      <c r="X96" s="136"/>
      <c r="Y96" s="136"/>
      <c r="Z96" s="136"/>
      <c r="AA96" s="136"/>
      <c r="AB96" s="156" t="s">
        <v>13</v>
      </c>
      <c r="AC96" s="155">
        <f>L96+6</f>
        <v>43716</v>
      </c>
      <c r="AD96" s="136"/>
      <c r="AE96" s="136"/>
      <c r="AF96" s="136"/>
      <c r="AG96" s="136"/>
      <c r="AH96" s="136"/>
      <c r="AI96" s="136"/>
      <c r="AJ96" s="136"/>
      <c r="AK96" s="136"/>
      <c r="AL96" s="136"/>
      <c r="AM96" s="136"/>
      <c r="AN96" s="136"/>
      <c r="AO96" s="136"/>
      <c r="AP96" s="136"/>
      <c r="AR96" s="157" t="s">
        <v>10</v>
      </c>
    </row>
    <row r="97" spans="2:44" ht="16.5" thickBot="1" x14ac:dyDescent="0.25">
      <c r="G97" s="10"/>
      <c r="AR97" s="158">
        <f>AR2+1</f>
        <v>36</v>
      </c>
    </row>
    <row r="98" spans="2:44" ht="13.5" thickTop="1" x14ac:dyDescent="0.2">
      <c r="B98" s="141" t="s">
        <v>52</v>
      </c>
      <c r="C98" s="142"/>
      <c r="D98" s="142"/>
      <c r="E98" s="143"/>
      <c r="F98" s="24" t="s">
        <v>53</v>
      </c>
      <c r="K98" s="2"/>
      <c r="L98" s="2"/>
      <c r="M98" s="96" t="s">
        <v>14</v>
      </c>
      <c r="N98" s="124" t="str">
        <f>I106</f>
        <v>Vendeuse 1</v>
      </c>
      <c r="O98" s="125"/>
      <c r="P98" s="125"/>
      <c r="Q98" s="126" t="str">
        <f>I107</f>
        <v>Vendeuse 2</v>
      </c>
      <c r="R98" s="125"/>
      <c r="S98" s="125"/>
      <c r="T98" s="126" t="str">
        <f>I108</f>
        <v>Vendeuse 3</v>
      </c>
      <c r="U98" s="125"/>
      <c r="V98" s="125"/>
      <c r="W98" s="126" t="str">
        <f>I109</f>
        <v>Vendeuse 4</v>
      </c>
      <c r="X98" s="125"/>
      <c r="Y98" s="125"/>
      <c r="Z98" s="126" t="str">
        <f>I110</f>
        <v>Vendeuse 5</v>
      </c>
      <c r="AA98" s="125"/>
      <c r="AB98" s="125"/>
      <c r="AC98" s="126">
        <f>I111</f>
        <v>1</v>
      </c>
      <c r="AD98" s="125"/>
      <c r="AE98" s="125"/>
      <c r="AF98" s="126">
        <f>I112</f>
        <v>2</v>
      </c>
      <c r="AG98" s="125"/>
      <c r="AH98" s="125"/>
      <c r="AI98" s="126">
        <f>I113</f>
        <v>3</v>
      </c>
      <c r="AJ98" s="125"/>
      <c r="AK98" s="125"/>
      <c r="AL98" s="126">
        <f>I114</f>
        <v>4</v>
      </c>
      <c r="AM98" s="125"/>
      <c r="AN98" s="125"/>
      <c r="AO98" s="126">
        <f>I115</f>
        <v>5</v>
      </c>
      <c r="AP98" s="125"/>
    </row>
    <row r="99" spans="2:44" x14ac:dyDescent="0.2">
      <c r="B99" s="147"/>
      <c r="C99" s="144" t="s">
        <v>40</v>
      </c>
      <c r="D99" s="144"/>
      <c r="E99" s="148"/>
      <c r="K99" s="128"/>
      <c r="L99" s="128"/>
      <c r="M99" s="108" t="s">
        <v>50</v>
      </c>
      <c r="N99" s="120">
        <f>SUMPRODUCT(($I$11:$I$86=N98)*($AR$11:$AR$86))</f>
        <v>0</v>
      </c>
      <c r="O99" s="121"/>
      <c r="P99" s="121"/>
      <c r="Q99" s="122">
        <f>SUMPRODUCT(($I$11:$I$86=Q98)*($AR$11:$AR$86))</f>
        <v>0</v>
      </c>
      <c r="R99" s="121"/>
      <c r="S99" s="121"/>
      <c r="T99" s="122">
        <f>SUMPRODUCT(($I$11:$I$86=T98)*($AR$11:$AR$86))</f>
        <v>0</v>
      </c>
      <c r="U99" s="121"/>
      <c r="V99" s="121"/>
      <c r="W99" s="122">
        <f>SUMPRODUCT(($I$11:$I$86=W98)*($AR$11:$AR$86))</f>
        <v>0</v>
      </c>
      <c r="X99" s="121"/>
      <c r="Y99" s="121"/>
      <c r="Z99" s="122">
        <f>SUMPRODUCT(($I$11:$I$86=Z98)*($AR$11:$AR$86))</f>
        <v>0</v>
      </c>
      <c r="AA99" s="121"/>
      <c r="AB99" s="121"/>
      <c r="AC99" s="122">
        <f>SUMPRODUCT(($I$11:$I$86=AC98)*($AR$11:$AR$86))</f>
        <v>0</v>
      </c>
      <c r="AD99" s="121"/>
      <c r="AE99" s="121"/>
      <c r="AF99" s="122">
        <f>SUMPRODUCT(($I$11:$I$86=AF98)*($AR$11:$AR$86))</f>
        <v>0</v>
      </c>
      <c r="AG99" s="121"/>
      <c r="AH99" s="121"/>
      <c r="AI99" s="122">
        <f>SUMPRODUCT(($I$11:$I$86=AI98)*($AR$11:$AR$86))</f>
        <v>0</v>
      </c>
      <c r="AJ99" s="121"/>
      <c r="AK99" s="121"/>
      <c r="AL99" s="122">
        <f>SUMPRODUCT(($I$11:$I$86=AL98)*($AR$11:$AR$86))</f>
        <v>0</v>
      </c>
      <c r="AM99" s="121"/>
      <c r="AN99" s="121"/>
      <c r="AO99" s="122">
        <f>SUMPRODUCT(($I$11:$I$86=AO98)*($AR$11:$AR$86))</f>
        <v>0</v>
      </c>
      <c r="AP99" s="121"/>
    </row>
    <row r="100" spans="2:44" x14ac:dyDescent="0.2">
      <c r="B100" s="149"/>
      <c r="C100" s="145" t="s">
        <v>42</v>
      </c>
      <c r="D100" s="145"/>
      <c r="E100" s="150"/>
      <c r="K100" s="98"/>
      <c r="L100" s="98"/>
      <c r="M100" s="99" t="s">
        <v>48</v>
      </c>
      <c r="N100" s="100">
        <f>IF(N99&gt;((IFERROR(INDEX(Tableau1[Heures par Sem.],MATCH(N98,Tableau1[Noms])),0))/24),N99-((IFERROR(INDEX(Tableau1[Heures par Sem.],MATCH(N98,Tableau1[Noms])),0))/24),0)</f>
        <v>0</v>
      </c>
      <c r="O100" s="101"/>
      <c r="P100" s="101"/>
      <c r="Q100" s="102">
        <f>IF(Q99&gt;((IFERROR(INDEX(Tableau1[Heures par Sem.],MATCH(Q98,Tableau1[Noms])),0))/24),Q99-((IFERROR(INDEX(Tableau1[Heures par Sem.],MATCH(Q98,Tableau1[Noms])),0))/24),0)</f>
        <v>0</v>
      </c>
      <c r="R100" s="101"/>
      <c r="S100" s="101"/>
      <c r="T100" s="102">
        <f>IF(T99&gt;((IFERROR(INDEX(Tableau1[Heures par Sem.],MATCH(T98,Tableau1[Noms])),0))/24),T99-((IFERROR(INDEX(Tableau1[Heures par Sem.],MATCH(T98,Tableau1[Noms])),0))/24),0)</f>
        <v>0</v>
      </c>
      <c r="U100" s="101"/>
      <c r="V100" s="101"/>
      <c r="W100" s="102">
        <f>IF(W99&gt;((IFERROR(INDEX(Tableau1[Heures par Sem.],MATCH(W98,Tableau1[Noms])),0))/24),W99-((IFERROR(INDEX(Tableau1[Heures par Sem.],MATCH(W98,Tableau1[Noms])),0))/24),0)</f>
        <v>0</v>
      </c>
      <c r="X100" s="101"/>
      <c r="Y100" s="101"/>
      <c r="Z100" s="102">
        <f>IF(Z99&gt;((IFERROR(INDEX(Tableau1[Heures par Sem.],MATCH(Z98,Tableau1[Noms])),0))/24),Z99-((IFERROR(INDEX(Tableau1[Heures par Sem.],MATCH(Z98,Tableau1[Noms])),0))/24),0)</f>
        <v>0</v>
      </c>
      <c r="AA100" s="101"/>
      <c r="AB100" s="101"/>
      <c r="AC100" s="102">
        <f>IF(AC99&gt;((IFERROR(INDEX(Tableau1[Heures par Sem.],MATCH(AC98,Tableau1[Noms])),0))/24),AC99-((IFERROR(INDEX(Tableau1[Heures par Sem.],MATCH(AC98,Tableau1[Noms])),0))/24),0)</f>
        <v>0</v>
      </c>
      <c r="AD100" s="101"/>
      <c r="AE100" s="101"/>
      <c r="AF100" s="102">
        <f>IF(AF99&gt;((IFERROR(INDEX(Tableau1[Heures par Sem.],MATCH(AF98,Tableau1[Noms])),0))/24),AF99-((IFERROR(INDEX(Tableau1[Heures par Sem.],MATCH(AF98,Tableau1[Noms])),0))/24),0)</f>
        <v>0</v>
      </c>
      <c r="AG100" s="101"/>
      <c r="AH100" s="101"/>
      <c r="AI100" s="102">
        <f>IF(AI99&gt;((IFERROR(INDEX(Tableau1[Heures par Sem.],MATCH(AI98,Tableau1[Noms])),0))/24),AI99-((IFERROR(INDEX(Tableau1[Heures par Sem.],MATCH(AI98,Tableau1[Noms])),0))/24),0)</f>
        <v>0</v>
      </c>
      <c r="AJ100" s="101"/>
      <c r="AK100" s="101"/>
      <c r="AL100" s="102">
        <f>IF(AL99&gt;((IFERROR(INDEX(Tableau1[Heures par Sem.],MATCH(AL98,Tableau1[Noms])),0))/24),AL99-((IFERROR(INDEX(Tableau1[Heures par Sem.],MATCH(AL98,Tableau1[Noms])),0))/24),0)</f>
        <v>0</v>
      </c>
      <c r="AM100" s="101"/>
      <c r="AN100" s="101"/>
      <c r="AO100" s="102">
        <f>IF(AO99&gt;((IFERROR(INDEX(Tableau1[Heures par Sem.],MATCH(AO98,Tableau1[Noms])),0))/24),AO99-((IFERROR(INDEX(Tableau1[Heures par Sem.],MATCH(AO98,Tableau1[Noms])),0))/24),0)</f>
        <v>0</v>
      </c>
      <c r="AP100" s="101"/>
    </row>
    <row r="101" spans="2:44" ht="13.5" thickBot="1" x14ac:dyDescent="0.25">
      <c r="B101" s="151"/>
      <c r="C101" s="145" t="s">
        <v>51</v>
      </c>
      <c r="D101" s="145"/>
      <c r="E101" s="150"/>
      <c r="K101" s="97"/>
      <c r="L101" s="97"/>
      <c r="M101" s="113" t="s">
        <v>49</v>
      </c>
      <c r="N101" s="104">
        <f>SUMPRODUCT(($I$11:$I$86=N98)*($K$11:$K$86=$M$3)*($AR$11:$AR$86))</f>
        <v>0</v>
      </c>
      <c r="O101" s="105"/>
      <c r="P101" s="105"/>
      <c r="Q101" s="106">
        <f>SUMPRODUCT(($I$11:$I$86=Q98)*($K$11:$K$86=$M$3)*($AR$11:$AR$86))</f>
        <v>0</v>
      </c>
      <c r="R101" s="105"/>
      <c r="S101" s="105"/>
      <c r="T101" s="106">
        <f>SUMPRODUCT(($I$11:$I$86=T98)*($K$11:$K$86=$M$3)*($AR$11:$AR$86))</f>
        <v>0</v>
      </c>
      <c r="U101" s="105"/>
      <c r="V101" s="105"/>
      <c r="W101" s="106">
        <f>SUMPRODUCT(($I$11:$I$86=W98)*($K$11:$K$86=$M$3)*($AR$11:$AR$86))</f>
        <v>0</v>
      </c>
      <c r="X101" s="105"/>
      <c r="Y101" s="105"/>
      <c r="Z101" s="106">
        <f>SUMPRODUCT(($I$11:$I$86=Z98)*($K$11:$K$86=$M$3)*($AR$11:$AR$86))</f>
        <v>0</v>
      </c>
      <c r="AA101" s="105"/>
      <c r="AB101" s="105"/>
      <c r="AC101" s="106">
        <f>SUMPRODUCT(($I$11:$I$86=AC98)*($K$11:$K$86=$M$3)*($AR$11:$AR$86))</f>
        <v>0</v>
      </c>
      <c r="AD101" s="105"/>
      <c r="AE101" s="105"/>
      <c r="AF101" s="106">
        <f>SUMPRODUCT(($I$11:$I$86=AF98)*($K$11:$K$86=$M$3)*($AR$11:$AR$86))</f>
        <v>0</v>
      </c>
      <c r="AG101" s="105"/>
      <c r="AH101" s="105"/>
      <c r="AI101" s="106">
        <f>SUMPRODUCT(($I$11:$I$86=AI98)*($K$11:$K$86=$M$3)*($AR$11:$AR$86))</f>
        <v>0</v>
      </c>
      <c r="AJ101" s="105"/>
      <c r="AK101" s="105"/>
      <c r="AL101" s="106">
        <f>SUMPRODUCT(($I$11:$I$86=AL98)*($K$11:$K$86=$M$3)*($AR$11:$AR$86))</f>
        <v>0</v>
      </c>
      <c r="AM101" s="105"/>
      <c r="AN101" s="105"/>
      <c r="AO101" s="106">
        <f>SUMPRODUCT(($I$11:$I$86=AO98)*($K$11:$K$86=$M$3)*($AR$11:$AR$86))</f>
        <v>0</v>
      </c>
      <c r="AP101" s="105"/>
    </row>
    <row r="102" spans="2:44" ht="14.25" thickTop="1" thickBot="1" x14ac:dyDescent="0.25">
      <c r="B102" s="152"/>
      <c r="C102" s="146" t="s">
        <v>43</v>
      </c>
      <c r="D102" s="146"/>
      <c r="E102" s="153"/>
      <c r="K102" s="114"/>
      <c r="L102" s="114"/>
      <c r="M102" s="115" t="s">
        <v>47</v>
      </c>
      <c r="N102" s="116">
        <f>N99-N101</f>
        <v>0</v>
      </c>
      <c r="O102" s="117"/>
      <c r="P102" s="117"/>
      <c r="Q102" s="118">
        <f>Q99-Q101</f>
        <v>0</v>
      </c>
      <c r="R102" s="117"/>
      <c r="S102" s="117"/>
      <c r="T102" s="118">
        <f>T99-T101</f>
        <v>0</v>
      </c>
      <c r="U102" s="117"/>
      <c r="V102" s="117"/>
      <c r="W102" s="118">
        <f>W99-W101</f>
        <v>0</v>
      </c>
      <c r="X102" s="117"/>
      <c r="Y102" s="117"/>
      <c r="Z102" s="118">
        <f>Z99-Z101</f>
        <v>0</v>
      </c>
      <c r="AA102" s="117"/>
      <c r="AB102" s="117"/>
      <c r="AC102" s="118">
        <f>AC99-AC101</f>
        <v>0</v>
      </c>
      <c r="AD102" s="117"/>
      <c r="AE102" s="117"/>
      <c r="AF102" s="118">
        <f>AF99-AF101</f>
        <v>0</v>
      </c>
      <c r="AG102" s="117"/>
      <c r="AH102" s="117"/>
      <c r="AI102" s="118">
        <f>AI99-AI101</f>
        <v>0</v>
      </c>
      <c r="AJ102" s="117"/>
      <c r="AK102" s="117"/>
      <c r="AL102" s="118">
        <f>AL99-AL101</f>
        <v>0</v>
      </c>
      <c r="AM102" s="117"/>
      <c r="AN102" s="117"/>
      <c r="AO102" s="118">
        <f>AO99-AO101</f>
        <v>0</v>
      </c>
      <c r="AP102" s="117"/>
    </row>
    <row r="103" spans="2:44" ht="13.5" thickTop="1" x14ac:dyDescent="0.2"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</row>
    <row r="104" spans="2:44" x14ac:dyDescent="0.2">
      <c r="B104" s="3" t="s">
        <v>1</v>
      </c>
      <c r="C104" s="4"/>
      <c r="D104" s="5" t="s">
        <v>2</v>
      </c>
      <c r="E104" s="3"/>
      <c r="L104" s="133">
        <v>0.27083333333333331</v>
      </c>
      <c r="M104" s="134">
        <v>0.29166666666666669</v>
      </c>
      <c r="N104" s="134">
        <v>0.3125</v>
      </c>
      <c r="O104" s="135">
        <v>0.33333333333333331</v>
      </c>
      <c r="P104" s="134">
        <v>0.35416666666666669</v>
      </c>
      <c r="Q104" s="135">
        <v>0.375</v>
      </c>
      <c r="R104" s="134">
        <v>0.39583333333333331</v>
      </c>
      <c r="S104" s="135">
        <v>0.41666666666666669</v>
      </c>
      <c r="T104" s="134">
        <v>0.4375</v>
      </c>
      <c r="U104" s="135">
        <v>0.45833333333333331</v>
      </c>
      <c r="V104" s="134">
        <v>0.47916666666666669</v>
      </c>
      <c r="W104" s="135">
        <v>0.5</v>
      </c>
      <c r="X104" s="134">
        <v>0.52083333333333337</v>
      </c>
      <c r="Y104" s="135">
        <v>0.54166666666666663</v>
      </c>
      <c r="Z104" s="134">
        <v>0.5625</v>
      </c>
      <c r="AA104" s="135">
        <v>0.58333333333333337</v>
      </c>
      <c r="AB104" s="134">
        <v>0.60416666666666663</v>
      </c>
      <c r="AC104" s="135">
        <v>0.625</v>
      </c>
      <c r="AD104" s="134">
        <v>0.64583333333333337</v>
      </c>
      <c r="AE104" s="135">
        <v>0.66666666666666663</v>
      </c>
      <c r="AF104" s="134">
        <v>0.6875</v>
      </c>
      <c r="AG104" s="135">
        <v>0.70833333333333337</v>
      </c>
      <c r="AH104" s="134">
        <v>0.72916666666666663</v>
      </c>
      <c r="AI104" s="135">
        <v>0.75</v>
      </c>
      <c r="AJ104" s="134">
        <v>0.77083333333333337</v>
      </c>
      <c r="AK104" s="135">
        <v>0.79166666666666663</v>
      </c>
      <c r="AL104" s="134">
        <v>0.8125</v>
      </c>
      <c r="AM104" s="135">
        <v>0.83333333333333337</v>
      </c>
      <c r="AN104" s="134">
        <v>0.85416666666666663</v>
      </c>
      <c r="AO104" s="135">
        <v>0.875</v>
      </c>
      <c r="AP104" s="135">
        <v>0.89583333333333337</v>
      </c>
    </row>
    <row r="105" spans="2:44" ht="13.5" thickBot="1" x14ac:dyDescent="0.25">
      <c r="B105" s="6" t="s">
        <v>3</v>
      </c>
      <c r="C105" s="7" t="s">
        <v>4</v>
      </c>
      <c r="D105" s="8" t="s">
        <v>3</v>
      </c>
      <c r="E105" s="9" t="s">
        <v>4</v>
      </c>
      <c r="G105" s="56" t="s">
        <v>11</v>
      </c>
      <c r="H105" s="57" t="s">
        <v>6</v>
      </c>
      <c r="I105" s="56" t="s">
        <v>7</v>
      </c>
      <c r="J105" s="56" t="s">
        <v>8</v>
      </c>
      <c r="K105" s="56" t="s">
        <v>12</v>
      </c>
      <c r="L105" s="129"/>
      <c r="M105" s="27">
        <v>0.3125</v>
      </c>
      <c r="N105" s="23"/>
      <c r="O105" s="26">
        <v>0.35416666666666669</v>
      </c>
      <c r="P105" s="23"/>
      <c r="Q105" s="27">
        <v>0.39583333333333331</v>
      </c>
      <c r="R105" s="23"/>
      <c r="S105" s="27">
        <v>0.4375</v>
      </c>
      <c r="T105" s="23"/>
      <c r="U105" s="27">
        <v>0.47916666666666702</v>
      </c>
      <c r="V105" s="23"/>
      <c r="W105" s="27">
        <v>0.52083333333333304</v>
      </c>
      <c r="X105" s="23"/>
      <c r="Y105" s="27">
        <v>0.5625</v>
      </c>
      <c r="Z105" s="23"/>
      <c r="AA105" s="27">
        <v>0.60416666666666696</v>
      </c>
      <c r="AB105" s="23"/>
      <c r="AC105" s="27">
        <v>0.64583333333333304</v>
      </c>
      <c r="AD105" s="23"/>
      <c r="AE105" s="27">
        <v>0.6875</v>
      </c>
      <c r="AF105" s="23"/>
      <c r="AG105" s="27">
        <v>0.72916666666666696</v>
      </c>
      <c r="AH105" s="23"/>
      <c r="AI105" s="27">
        <v>0.77083333333333404</v>
      </c>
      <c r="AJ105" s="23"/>
      <c r="AK105" s="27">
        <v>0.8125</v>
      </c>
      <c r="AL105" s="23"/>
      <c r="AM105" s="27">
        <v>0.85416666666666696</v>
      </c>
      <c r="AN105" s="23"/>
      <c r="AO105" s="27">
        <v>0.89583333333333404</v>
      </c>
      <c r="AP105" s="23"/>
    </row>
    <row r="106" spans="2:44" x14ac:dyDescent="0.2">
      <c r="B106" s="11">
        <v>0.35416666666666669</v>
      </c>
      <c r="C106" s="12">
        <v>0.60416666666666663</v>
      </c>
      <c r="D106" s="13"/>
      <c r="E106" s="14"/>
      <c r="G106" s="95"/>
      <c r="H106" s="140">
        <f>L96</f>
        <v>43710</v>
      </c>
      <c r="I106" s="109" t="s">
        <v>54</v>
      </c>
      <c r="J106" s="109">
        <f>IFERROR(INDEX(Tableau1[Prénoms],MATCH(I106,Tableau1[Noms])),"")</f>
        <v>1</v>
      </c>
      <c r="K106" s="109"/>
      <c r="L106" s="130"/>
      <c r="M106" s="29"/>
      <c r="N106" s="30"/>
      <c r="O106" s="29"/>
      <c r="P106" s="31"/>
      <c r="Q106" s="32"/>
      <c r="R106" s="33"/>
      <c r="S106" s="32"/>
      <c r="T106" s="33"/>
      <c r="U106" s="32"/>
      <c r="V106" s="33"/>
      <c r="W106" s="32"/>
      <c r="X106" s="33"/>
      <c r="Y106" s="32"/>
      <c r="Z106" s="33"/>
      <c r="AA106" s="32"/>
      <c r="AB106" s="33"/>
      <c r="AC106" s="32"/>
      <c r="AD106" s="33"/>
      <c r="AE106" s="32"/>
      <c r="AF106" s="33"/>
      <c r="AG106" s="32"/>
      <c r="AH106" s="33"/>
      <c r="AI106" s="32"/>
      <c r="AJ106" s="33"/>
      <c r="AK106" s="32"/>
      <c r="AL106" s="33"/>
      <c r="AM106" s="34"/>
      <c r="AN106" s="35"/>
      <c r="AO106" s="32"/>
      <c r="AP106" s="35"/>
    </row>
    <row r="107" spans="2:44" x14ac:dyDescent="0.2">
      <c r="B107" s="15"/>
      <c r="C107" s="16"/>
      <c r="D107" s="17"/>
      <c r="E107" s="18"/>
      <c r="G107" s="95"/>
      <c r="H107" s="28">
        <f>H106</f>
        <v>43710</v>
      </c>
      <c r="I107" s="110" t="s">
        <v>55</v>
      </c>
      <c r="J107" s="110">
        <f>IFERROR(INDEX(Tableau1[Prénoms],MATCH(I107,Tableau1[Noms])),"")</f>
        <v>2</v>
      </c>
      <c r="K107" s="110"/>
      <c r="L107" s="131"/>
      <c r="M107" s="36"/>
      <c r="N107" s="37"/>
      <c r="O107" s="36"/>
      <c r="P107" s="38"/>
      <c r="Q107" s="39"/>
      <c r="R107" s="40"/>
      <c r="S107" s="39"/>
      <c r="T107" s="40"/>
      <c r="U107" s="39"/>
      <c r="V107" s="40"/>
      <c r="W107" s="39"/>
      <c r="X107" s="40"/>
      <c r="Y107" s="39"/>
      <c r="Z107" s="40"/>
      <c r="AA107" s="39"/>
      <c r="AB107" s="40"/>
      <c r="AC107" s="39"/>
      <c r="AD107" s="40"/>
      <c r="AE107" s="39"/>
      <c r="AF107" s="40"/>
      <c r="AG107" s="39"/>
      <c r="AH107" s="40"/>
      <c r="AI107" s="39"/>
      <c r="AJ107" s="40"/>
      <c r="AK107" s="39"/>
      <c r="AL107" s="40"/>
      <c r="AM107" s="41"/>
      <c r="AN107" s="42"/>
      <c r="AO107" s="39"/>
      <c r="AP107" s="42"/>
    </row>
    <row r="108" spans="2:44" x14ac:dyDescent="0.2">
      <c r="B108" s="15"/>
      <c r="C108" s="16"/>
      <c r="D108" s="17"/>
      <c r="E108" s="18"/>
      <c r="G108" s="95"/>
      <c r="H108" s="28">
        <f t="shared" ref="H108:H115" si="14">H107</f>
        <v>43710</v>
      </c>
      <c r="I108" s="110" t="s">
        <v>56</v>
      </c>
      <c r="J108" s="110">
        <f>IFERROR(INDEX(Tableau1[Prénoms],MATCH(I108,Tableau1[Noms])),"")</f>
        <v>3</v>
      </c>
      <c r="K108" s="110"/>
      <c r="L108" s="131"/>
      <c r="M108" s="36"/>
      <c r="N108" s="37"/>
      <c r="O108" s="36"/>
      <c r="P108" s="38"/>
      <c r="Q108" s="39"/>
      <c r="R108" s="40"/>
      <c r="S108" s="39"/>
      <c r="T108" s="40"/>
      <c r="U108" s="39"/>
      <c r="V108" s="40"/>
      <c r="W108" s="39"/>
      <c r="X108" s="40"/>
      <c r="Y108" s="39"/>
      <c r="Z108" s="40"/>
      <c r="AA108" s="39"/>
      <c r="AB108" s="40"/>
      <c r="AC108" s="39"/>
      <c r="AD108" s="40"/>
      <c r="AE108" s="39"/>
      <c r="AF108" s="40"/>
      <c r="AG108" s="39"/>
      <c r="AH108" s="40"/>
      <c r="AI108" s="39"/>
      <c r="AJ108" s="40"/>
      <c r="AK108" s="39"/>
      <c r="AL108" s="40"/>
      <c r="AM108" s="41"/>
      <c r="AN108" s="42"/>
      <c r="AO108" s="39"/>
      <c r="AP108" s="42"/>
    </row>
    <row r="109" spans="2:44" x14ac:dyDescent="0.2">
      <c r="B109" s="15"/>
      <c r="C109" s="16"/>
      <c r="D109" s="17"/>
      <c r="E109" s="18"/>
      <c r="G109" s="95" t="s">
        <v>46</v>
      </c>
      <c r="H109" s="28">
        <f t="shared" si="14"/>
        <v>43710</v>
      </c>
      <c r="I109" s="110" t="s">
        <v>57</v>
      </c>
      <c r="J109" s="110">
        <f>IFERROR(INDEX(Tableau1[Prénoms],MATCH(I109,Tableau1[Noms])),"")</f>
        <v>4</v>
      </c>
      <c r="K109" s="110"/>
      <c r="L109" s="131"/>
      <c r="M109" s="36"/>
      <c r="N109" s="37"/>
      <c r="O109" s="36"/>
      <c r="P109" s="38"/>
      <c r="Q109" s="39"/>
      <c r="R109" s="40"/>
      <c r="S109" s="39"/>
      <c r="T109" s="40"/>
      <c r="U109" s="39"/>
      <c r="V109" s="40"/>
      <c r="W109" s="39"/>
      <c r="X109" s="40"/>
      <c r="Y109" s="39"/>
      <c r="Z109" s="40"/>
      <c r="AA109" s="39"/>
      <c r="AB109" s="40"/>
      <c r="AC109" s="39"/>
      <c r="AD109" s="40"/>
      <c r="AE109" s="39"/>
      <c r="AF109" s="40"/>
      <c r="AG109" s="39"/>
      <c r="AH109" s="40"/>
      <c r="AI109" s="39"/>
      <c r="AJ109" s="40"/>
      <c r="AK109" s="39"/>
      <c r="AL109" s="40"/>
      <c r="AM109" s="41"/>
      <c r="AN109" s="42"/>
      <c r="AO109" s="39"/>
      <c r="AP109" s="42"/>
    </row>
    <row r="110" spans="2:44" x14ac:dyDescent="0.2">
      <c r="B110" s="15"/>
      <c r="C110" s="16"/>
      <c r="D110" s="17"/>
      <c r="E110" s="18"/>
      <c r="G110" s="95"/>
      <c r="H110" s="28">
        <f t="shared" si="14"/>
        <v>43710</v>
      </c>
      <c r="I110" s="110" t="s">
        <v>58</v>
      </c>
      <c r="J110" s="110">
        <f>IFERROR(INDEX(Tableau1[Prénoms],MATCH(I110,Tableau1[Noms])),"")</f>
        <v>5</v>
      </c>
      <c r="K110" s="110"/>
      <c r="L110" s="131"/>
      <c r="M110" s="36"/>
      <c r="N110" s="37"/>
      <c r="O110" s="36"/>
      <c r="P110" s="38"/>
      <c r="Q110" s="39"/>
      <c r="R110" s="40"/>
      <c r="S110" s="39"/>
      <c r="T110" s="40"/>
      <c r="U110" s="39"/>
      <c r="V110" s="40"/>
      <c r="W110" s="39"/>
      <c r="X110" s="40"/>
      <c r="Y110" s="39"/>
      <c r="Z110" s="40"/>
      <c r="AA110" s="39"/>
      <c r="AB110" s="40"/>
      <c r="AC110" s="39"/>
      <c r="AD110" s="40"/>
      <c r="AE110" s="39"/>
      <c r="AF110" s="40"/>
      <c r="AG110" s="39"/>
      <c r="AH110" s="40"/>
      <c r="AI110" s="39"/>
      <c r="AJ110" s="40"/>
      <c r="AK110" s="39"/>
      <c r="AL110" s="40"/>
      <c r="AM110" s="41"/>
      <c r="AN110" s="42"/>
      <c r="AO110" s="39"/>
      <c r="AP110" s="42"/>
    </row>
    <row r="111" spans="2:44" x14ac:dyDescent="0.2">
      <c r="B111" s="15"/>
      <c r="C111" s="16"/>
      <c r="D111" s="17"/>
      <c r="E111" s="18"/>
      <c r="G111" s="95"/>
      <c r="H111" s="28">
        <f t="shared" si="14"/>
        <v>43710</v>
      </c>
      <c r="I111" s="110">
        <v>1</v>
      </c>
      <c r="J111" s="110" t="str">
        <f>IFERROR(INDEX(Tableau1[Prénoms],MATCH(I111,Tableau1[Noms])),"")</f>
        <v/>
      </c>
      <c r="K111" s="110"/>
      <c r="L111" s="131"/>
      <c r="M111" s="36"/>
      <c r="N111" s="37"/>
      <c r="O111" s="36"/>
      <c r="P111" s="38"/>
      <c r="Q111" s="39"/>
      <c r="R111" s="40"/>
      <c r="S111" s="39"/>
      <c r="T111" s="40"/>
      <c r="U111" s="39"/>
      <c r="V111" s="40"/>
      <c r="W111" s="39"/>
      <c r="X111" s="40"/>
      <c r="Y111" s="39"/>
      <c r="Z111" s="40"/>
      <c r="AA111" s="39"/>
      <c r="AB111" s="40"/>
      <c r="AC111" s="39"/>
      <c r="AD111" s="40"/>
      <c r="AE111" s="39"/>
      <c r="AF111" s="40"/>
      <c r="AG111" s="39"/>
      <c r="AH111" s="40"/>
      <c r="AI111" s="39"/>
      <c r="AJ111" s="40"/>
      <c r="AK111" s="39"/>
      <c r="AL111" s="40"/>
      <c r="AM111" s="41"/>
      <c r="AN111" s="42"/>
      <c r="AO111" s="39"/>
      <c r="AP111" s="42"/>
    </row>
    <row r="112" spans="2:44" x14ac:dyDescent="0.2">
      <c r="B112" s="15"/>
      <c r="C112" s="16"/>
      <c r="D112" s="17"/>
      <c r="E112" s="18"/>
      <c r="G112" s="95"/>
      <c r="H112" s="28">
        <f t="shared" si="14"/>
        <v>43710</v>
      </c>
      <c r="I112" s="110">
        <v>2</v>
      </c>
      <c r="J112" s="110" t="str">
        <f>IFERROR(INDEX(Tableau1[Prénoms],MATCH(I112,Tableau1[Noms])),"")</f>
        <v/>
      </c>
      <c r="K112" s="110"/>
      <c r="L112" s="131"/>
      <c r="M112" s="36"/>
      <c r="N112" s="37"/>
      <c r="O112" s="36"/>
      <c r="P112" s="38"/>
      <c r="Q112" s="39"/>
      <c r="R112" s="40"/>
      <c r="S112" s="39"/>
      <c r="T112" s="40"/>
      <c r="U112" s="39"/>
      <c r="V112" s="40"/>
      <c r="W112" s="39"/>
      <c r="X112" s="40"/>
      <c r="Y112" s="39"/>
      <c r="Z112" s="40"/>
      <c r="AA112" s="39"/>
      <c r="AB112" s="40"/>
      <c r="AC112" s="39"/>
      <c r="AD112" s="40"/>
      <c r="AE112" s="39"/>
      <c r="AF112" s="40"/>
      <c r="AG112" s="39"/>
      <c r="AH112" s="40"/>
      <c r="AI112" s="39"/>
      <c r="AJ112" s="40"/>
      <c r="AK112" s="39"/>
      <c r="AL112" s="40"/>
      <c r="AM112" s="41"/>
      <c r="AN112" s="42"/>
      <c r="AO112" s="39"/>
      <c r="AP112" s="42"/>
    </row>
    <row r="113" spans="2:42" x14ac:dyDescent="0.2">
      <c r="B113" s="15"/>
      <c r="C113" s="16"/>
      <c r="D113" s="17"/>
      <c r="E113" s="18"/>
      <c r="G113" s="95"/>
      <c r="H113" s="28">
        <f t="shared" si="14"/>
        <v>43710</v>
      </c>
      <c r="I113" s="110">
        <v>3</v>
      </c>
      <c r="J113" s="110" t="str">
        <f>IFERROR(INDEX(Tableau1[Prénoms],MATCH(I113,Tableau1[Noms])),"")</f>
        <v/>
      </c>
      <c r="K113" s="110"/>
      <c r="L113" s="131"/>
      <c r="M113" s="36"/>
      <c r="N113" s="37"/>
      <c r="O113" s="36"/>
      <c r="P113" s="38"/>
      <c r="Q113" s="39"/>
      <c r="R113" s="40"/>
      <c r="S113" s="39"/>
      <c r="T113" s="40"/>
      <c r="U113" s="39"/>
      <c r="V113" s="40"/>
      <c r="W113" s="39"/>
      <c r="X113" s="40"/>
      <c r="Y113" s="39"/>
      <c r="Z113" s="40"/>
      <c r="AA113" s="39"/>
      <c r="AB113" s="40"/>
      <c r="AC113" s="39"/>
      <c r="AD113" s="40"/>
      <c r="AE113" s="39"/>
      <c r="AF113" s="40"/>
      <c r="AG113" s="39"/>
      <c r="AH113" s="40"/>
      <c r="AI113" s="39"/>
      <c r="AJ113" s="40"/>
      <c r="AK113" s="39"/>
      <c r="AL113" s="40"/>
      <c r="AM113" s="41"/>
      <c r="AN113" s="42"/>
      <c r="AO113" s="39"/>
      <c r="AP113" s="42"/>
    </row>
    <row r="114" spans="2:42" x14ac:dyDescent="0.2">
      <c r="B114" s="15"/>
      <c r="C114" s="16"/>
      <c r="D114" s="17"/>
      <c r="E114" s="18"/>
      <c r="G114" s="95"/>
      <c r="H114" s="28">
        <f t="shared" si="14"/>
        <v>43710</v>
      </c>
      <c r="I114" s="110">
        <v>4</v>
      </c>
      <c r="J114" s="110" t="str">
        <f>IFERROR(INDEX(Tableau1[Prénoms],MATCH(I114,Tableau1[Noms])),"")</f>
        <v/>
      </c>
      <c r="K114" s="110"/>
      <c r="L114" s="131"/>
      <c r="M114" s="36"/>
      <c r="N114" s="37"/>
      <c r="O114" s="36"/>
      <c r="P114" s="38"/>
      <c r="Q114" s="39"/>
      <c r="R114" s="40"/>
      <c r="S114" s="39"/>
      <c r="T114" s="40"/>
      <c r="U114" s="39"/>
      <c r="V114" s="40"/>
      <c r="W114" s="39"/>
      <c r="X114" s="40"/>
      <c r="Y114" s="39"/>
      <c r="Z114" s="40"/>
      <c r="AA114" s="39"/>
      <c r="AB114" s="40"/>
      <c r="AC114" s="39"/>
      <c r="AD114" s="40"/>
      <c r="AE114" s="39"/>
      <c r="AF114" s="40"/>
      <c r="AG114" s="39"/>
      <c r="AH114" s="40"/>
      <c r="AI114" s="39"/>
      <c r="AJ114" s="40"/>
      <c r="AK114" s="39"/>
      <c r="AL114" s="40"/>
      <c r="AM114" s="41"/>
      <c r="AN114" s="42"/>
      <c r="AO114" s="39"/>
      <c r="AP114" s="42"/>
    </row>
    <row r="115" spans="2:42" ht="13.5" thickBot="1" x14ac:dyDescent="0.25">
      <c r="B115" s="19"/>
      <c r="C115" s="20"/>
      <c r="D115" s="21"/>
      <c r="E115" s="22"/>
      <c r="G115" s="95"/>
      <c r="H115" s="28">
        <f t="shared" si="14"/>
        <v>43710</v>
      </c>
      <c r="I115" s="112">
        <v>5</v>
      </c>
      <c r="J115" s="112" t="str">
        <f>IFERROR(INDEX(Tableau1[Prénoms],MATCH(I115,Tableau1[Noms])),"")</f>
        <v/>
      </c>
      <c r="K115" s="112"/>
      <c r="L115" s="132"/>
      <c r="M115" s="43"/>
      <c r="N115" s="44"/>
      <c r="O115" s="43"/>
      <c r="P115" s="45"/>
      <c r="Q115" s="46"/>
      <c r="R115" s="47"/>
      <c r="S115" s="46"/>
      <c r="T115" s="47"/>
      <c r="U115" s="46"/>
      <c r="V115" s="47"/>
      <c r="W115" s="46"/>
      <c r="X115" s="47"/>
      <c r="Y115" s="46"/>
      <c r="Z115" s="47"/>
      <c r="AA115" s="46"/>
      <c r="AB115" s="47"/>
      <c r="AC115" s="46"/>
      <c r="AD115" s="47"/>
      <c r="AE115" s="46"/>
      <c r="AF115" s="47"/>
      <c r="AG115" s="46"/>
      <c r="AH115" s="47"/>
      <c r="AI115" s="46"/>
      <c r="AJ115" s="47"/>
      <c r="AK115" s="46"/>
      <c r="AL115" s="47"/>
      <c r="AM115" s="48"/>
      <c r="AN115" s="49"/>
      <c r="AO115" s="46"/>
      <c r="AP115" s="49"/>
    </row>
    <row r="116" spans="2:42" ht="13.5" thickBot="1" x14ac:dyDescent="0.25">
      <c r="B116" s="6" t="s">
        <v>3</v>
      </c>
      <c r="C116" s="7" t="s">
        <v>4</v>
      </c>
      <c r="D116" s="8" t="s">
        <v>3</v>
      </c>
      <c r="E116" s="9" t="s">
        <v>4</v>
      </c>
      <c r="G116" s="56" t="s">
        <v>11</v>
      </c>
      <c r="H116" s="57" t="s">
        <v>6</v>
      </c>
      <c r="I116" s="56" t="s">
        <v>7</v>
      </c>
      <c r="J116" s="56" t="s">
        <v>8</v>
      </c>
      <c r="K116" s="56" t="s">
        <v>12</v>
      </c>
      <c r="L116" s="129"/>
      <c r="M116" s="27">
        <v>0.3125</v>
      </c>
      <c r="N116" s="23"/>
      <c r="O116" s="26">
        <v>0.35416666666666669</v>
      </c>
      <c r="P116" s="23"/>
      <c r="Q116" s="27">
        <v>0.39583333333333331</v>
      </c>
      <c r="R116" s="23"/>
      <c r="S116" s="27">
        <v>0.4375</v>
      </c>
      <c r="T116" s="23"/>
      <c r="U116" s="27">
        <v>0.47916666666666702</v>
      </c>
      <c r="V116" s="23"/>
      <c r="W116" s="27">
        <v>0.52083333333333304</v>
      </c>
      <c r="X116" s="23"/>
      <c r="Y116" s="27">
        <v>0.5625</v>
      </c>
      <c r="Z116" s="23"/>
      <c r="AA116" s="27">
        <v>0.60416666666666696</v>
      </c>
      <c r="AB116" s="23"/>
      <c r="AC116" s="27">
        <v>0.64583333333333304</v>
      </c>
      <c r="AD116" s="23"/>
      <c r="AE116" s="27">
        <v>0.6875</v>
      </c>
      <c r="AF116" s="23"/>
      <c r="AG116" s="27">
        <v>0.72916666666666696</v>
      </c>
      <c r="AH116" s="23"/>
      <c r="AI116" s="27">
        <v>0.77083333333333404</v>
      </c>
      <c r="AJ116" s="23"/>
      <c r="AK116" s="27">
        <v>0.8125</v>
      </c>
      <c r="AL116" s="23"/>
      <c r="AM116" s="27">
        <v>0.85416666666666696</v>
      </c>
      <c r="AN116" s="23"/>
      <c r="AO116" s="27">
        <v>0.89583333333333404</v>
      </c>
      <c r="AP116" s="23"/>
    </row>
    <row r="117" spans="2:42" x14ac:dyDescent="0.2">
      <c r="B117" s="11"/>
      <c r="C117" s="12"/>
      <c r="D117" s="13"/>
      <c r="E117" s="14"/>
      <c r="G117" s="95"/>
      <c r="H117" s="140">
        <f>H106+1</f>
        <v>43711</v>
      </c>
      <c r="I117" s="109" t="s">
        <v>54</v>
      </c>
      <c r="J117" s="109">
        <f>IFERROR(INDEX(Tableau1[Prénoms],MATCH(I117,Tableau1[Noms])),"")</f>
        <v>1</v>
      </c>
      <c r="K117" s="109"/>
      <c r="L117" s="130"/>
      <c r="M117" s="29"/>
      <c r="N117" s="30"/>
      <c r="O117" s="29"/>
      <c r="P117" s="31"/>
      <c r="Q117" s="32"/>
      <c r="R117" s="33"/>
      <c r="S117" s="32"/>
      <c r="T117" s="33"/>
      <c r="U117" s="32"/>
      <c r="V117" s="33"/>
      <c r="W117" s="32"/>
      <c r="X117" s="33"/>
      <c r="Y117" s="32"/>
      <c r="Z117" s="33"/>
      <c r="AA117" s="32"/>
      <c r="AB117" s="33"/>
      <c r="AC117" s="32"/>
      <c r="AD117" s="33"/>
      <c r="AE117" s="32"/>
      <c r="AF117" s="33"/>
      <c r="AG117" s="32"/>
      <c r="AH117" s="33"/>
      <c r="AI117" s="32"/>
      <c r="AJ117" s="33"/>
      <c r="AK117" s="32"/>
      <c r="AL117" s="33"/>
      <c r="AM117" s="34"/>
      <c r="AN117" s="35"/>
      <c r="AO117" s="32"/>
      <c r="AP117" s="35"/>
    </row>
    <row r="118" spans="2:42" x14ac:dyDescent="0.2">
      <c r="B118" s="15"/>
      <c r="C118" s="16"/>
      <c r="D118" s="17"/>
      <c r="E118" s="18"/>
      <c r="G118" s="95"/>
      <c r="H118" s="28">
        <f>H117</f>
        <v>43711</v>
      </c>
      <c r="I118" s="110" t="s">
        <v>55</v>
      </c>
      <c r="J118" s="110">
        <f>IFERROR(INDEX(Tableau1[Prénoms],MATCH(I118,Tableau1[Noms])),"")</f>
        <v>2</v>
      </c>
      <c r="K118" s="110"/>
      <c r="L118" s="131"/>
      <c r="M118" s="36"/>
      <c r="N118" s="37"/>
      <c r="O118" s="36"/>
      <c r="P118" s="38"/>
      <c r="Q118" s="39"/>
      <c r="R118" s="40"/>
      <c r="S118" s="39"/>
      <c r="T118" s="40"/>
      <c r="U118" s="39"/>
      <c r="V118" s="40"/>
      <c r="W118" s="39"/>
      <c r="X118" s="40"/>
      <c r="Y118" s="39"/>
      <c r="Z118" s="40"/>
      <c r="AA118" s="39"/>
      <c r="AB118" s="40"/>
      <c r="AC118" s="39"/>
      <c r="AD118" s="40"/>
      <c r="AE118" s="39"/>
      <c r="AF118" s="40"/>
      <c r="AG118" s="39"/>
      <c r="AH118" s="40"/>
      <c r="AI118" s="39"/>
      <c r="AJ118" s="40"/>
      <c r="AK118" s="39"/>
      <c r="AL118" s="40"/>
      <c r="AM118" s="41"/>
      <c r="AN118" s="42"/>
      <c r="AO118" s="39"/>
      <c r="AP118" s="42"/>
    </row>
    <row r="119" spans="2:42" x14ac:dyDescent="0.2">
      <c r="B119" s="15"/>
      <c r="C119" s="16"/>
      <c r="D119" s="17"/>
      <c r="E119" s="18"/>
      <c r="G119" s="95"/>
      <c r="H119" s="28">
        <f t="shared" ref="H119:H126" si="15">H118</f>
        <v>43711</v>
      </c>
      <c r="I119" s="110" t="s">
        <v>56</v>
      </c>
      <c r="J119" s="110">
        <f>IFERROR(INDEX(Tableau1[Prénoms],MATCH(I119,Tableau1[Noms])),"")</f>
        <v>3</v>
      </c>
      <c r="K119" s="110"/>
      <c r="L119" s="131"/>
      <c r="M119" s="36"/>
      <c r="N119" s="37"/>
      <c r="O119" s="36"/>
      <c r="P119" s="38"/>
      <c r="Q119" s="39"/>
      <c r="R119" s="40"/>
      <c r="S119" s="39"/>
      <c r="T119" s="40"/>
      <c r="U119" s="39"/>
      <c r="V119" s="40"/>
      <c r="W119" s="39"/>
      <c r="X119" s="40"/>
      <c r="Y119" s="39"/>
      <c r="Z119" s="40"/>
      <c r="AA119" s="39"/>
      <c r="AB119" s="40"/>
      <c r="AC119" s="39"/>
      <c r="AD119" s="40"/>
      <c r="AE119" s="39"/>
      <c r="AF119" s="40"/>
      <c r="AG119" s="39"/>
      <c r="AH119" s="40"/>
      <c r="AI119" s="39"/>
      <c r="AJ119" s="40"/>
      <c r="AK119" s="39"/>
      <c r="AL119" s="40"/>
      <c r="AM119" s="41"/>
      <c r="AN119" s="42"/>
      <c r="AO119" s="39"/>
      <c r="AP119" s="42"/>
    </row>
    <row r="120" spans="2:42" x14ac:dyDescent="0.2">
      <c r="B120" s="15"/>
      <c r="C120" s="16"/>
      <c r="D120" s="17"/>
      <c r="E120" s="18"/>
      <c r="G120" s="95" t="s">
        <v>46</v>
      </c>
      <c r="H120" s="28">
        <f t="shared" si="15"/>
        <v>43711</v>
      </c>
      <c r="I120" s="110" t="s">
        <v>57</v>
      </c>
      <c r="J120" s="110">
        <f>IFERROR(INDEX(Tableau1[Prénoms],MATCH(I120,Tableau1[Noms])),"")</f>
        <v>4</v>
      </c>
      <c r="K120" s="110"/>
      <c r="L120" s="131"/>
      <c r="M120" s="36"/>
      <c r="N120" s="37"/>
      <c r="O120" s="36"/>
      <c r="P120" s="38"/>
      <c r="Q120" s="39"/>
      <c r="R120" s="40"/>
      <c r="S120" s="39"/>
      <c r="T120" s="40"/>
      <c r="U120" s="39"/>
      <c r="V120" s="40"/>
      <c r="W120" s="39"/>
      <c r="X120" s="40"/>
      <c r="Y120" s="39"/>
      <c r="Z120" s="40"/>
      <c r="AA120" s="39"/>
      <c r="AB120" s="40"/>
      <c r="AC120" s="39"/>
      <c r="AD120" s="40"/>
      <c r="AE120" s="39"/>
      <c r="AF120" s="40"/>
      <c r="AG120" s="39"/>
      <c r="AH120" s="40"/>
      <c r="AI120" s="39"/>
      <c r="AJ120" s="40"/>
      <c r="AK120" s="39"/>
      <c r="AL120" s="40"/>
      <c r="AM120" s="41"/>
      <c r="AN120" s="42"/>
      <c r="AO120" s="39"/>
      <c r="AP120" s="42"/>
    </row>
    <row r="121" spans="2:42" x14ac:dyDescent="0.2">
      <c r="B121" s="15"/>
      <c r="C121" s="16"/>
      <c r="D121" s="17"/>
      <c r="E121" s="18"/>
      <c r="G121" s="95"/>
      <c r="H121" s="28">
        <f t="shared" si="15"/>
        <v>43711</v>
      </c>
      <c r="I121" s="110" t="s">
        <v>58</v>
      </c>
      <c r="J121" s="110">
        <f>IFERROR(INDEX(Tableau1[Prénoms],MATCH(I121,Tableau1[Noms])),"")</f>
        <v>5</v>
      </c>
      <c r="K121" s="110"/>
      <c r="L121" s="131"/>
      <c r="M121" s="36"/>
      <c r="N121" s="37"/>
      <c r="O121" s="36"/>
      <c r="P121" s="38"/>
      <c r="Q121" s="39"/>
      <c r="R121" s="40"/>
      <c r="S121" s="39"/>
      <c r="T121" s="40"/>
      <c r="U121" s="39"/>
      <c r="V121" s="40"/>
      <c r="W121" s="39"/>
      <c r="X121" s="40"/>
      <c r="Y121" s="39"/>
      <c r="Z121" s="40"/>
      <c r="AA121" s="39"/>
      <c r="AB121" s="40"/>
      <c r="AC121" s="39"/>
      <c r="AD121" s="40"/>
      <c r="AE121" s="39"/>
      <c r="AF121" s="40"/>
      <c r="AG121" s="39"/>
      <c r="AH121" s="40"/>
      <c r="AI121" s="39"/>
      <c r="AJ121" s="40"/>
      <c r="AK121" s="39"/>
      <c r="AL121" s="40"/>
      <c r="AM121" s="41"/>
      <c r="AN121" s="42"/>
      <c r="AO121" s="39"/>
      <c r="AP121" s="42"/>
    </row>
    <row r="122" spans="2:42" x14ac:dyDescent="0.2">
      <c r="B122" s="15"/>
      <c r="C122" s="16"/>
      <c r="D122" s="17"/>
      <c r="E122" s="18"/>
      <c r="G122" s="95"/>
      <c r="H122" s="28">
        <f t="shared" si="15"/>
        <v>43711</v>
      </c>
      <c r="I122" s="110">
        <v>1</v>
      </c>
      <c r="J122" s="110" t="str">
        <f>IFERROR(INDEX(Tableau1[Prénoms],MATCH(I122,Tableau1[Noms])),"")</f>
        <v/>
      </c>
      <c r="K122" s="110"/>
      <c r="L122" s="131"/>
      <c r="M122" s="36"/>
      <c r="N122" s="37"/>
      <c r="O122" s="36"/>
      <c r="P122" s="38"/>
      <c r="Q122" s="39"/>
      <c r="R122" s="40"/>
      <c r="S122" s="39"/>
      <c r="T122" s="40"/>
      <c r="U122" s="39"/>
      <c r="V122" s="40"/>
      <c r="W122" s="39"/>
      <c r="X122" s="40"/>
      <c r="Y122" s="39"/>
      <c r="Z122" s="40"/>
      <c r="AA122" s="39"/>
      <c r="AB122" s="40"/>
      <c r="AC122" s="39"/>
      <c r="AD122" s="40"/>
      <c r="AE122" s="39"/>
      <c r="AF122" s="40"/>
      <c r="AG122" s="39"/>
      <c r="AH122" s="40"/>
      <c r="AI122" s="39"/>
      <c r="AJ122" s="40"/>
      <c r="AK122" s="39"/>
      <c r="AL122" s="40"/>
      <c r="AM122" s="41"/>
      <c r="AN122" s="42"/>
      <c r="AO122" s="39"/>
      <c r="AP122" s="42"/>
    </row>
    <row r="123" spans="2:42" x14ac:dyDescent="0.2">
      <c r="B123" s="15"/>
      <c r="C123" s="16"/>
      <c r="D123" s="17"/>
      <c r="E123" s="18"/>
      <c r="G123" s="95"/>
      <c r="H123" s="28">
        <f t="shared" si="15"/>
        <v>43711</v>
      </c>
      <c r="I123" s="110">
        <v>2</v>
      </c>
      <c r="J123" s="110" t="str">
        <f>IFERROR(INDEX(Tableau1[Prénoms],MATCH(I123,Tableau1[Noms])),"")</f>
        <v/>
      </c>
      <c r="K123" s="110"/>
      <c r="L123" s="131"/>
      <c r="M123" s="36"/>
      <c r="N123" s="37"/>
      <c r="O123" s="36"/>
      <c r="P123" s="38"/>
      <c r="Q123" s="39"/>
      <c r="R123" s="40"/>
      <c r="S123" s="39"/>
      <c r="T123" s="40"/>
      <c r="U123" s="39"/>
      <c r="V123" s="40"/>
      <c r="W123" s="39"/>
      <c r="X123" s="40"/>
      <c r="Y123" s="39"/>
      <c r="Z123" s="40"/>
      <c r="AA123" s="39"/>
      <c r="AB123" s="40"/>
      <c r="AC123" s="39"/>
      <c r="AD123" s="40"/>
      <c r="AE123" s="39"/>
      <c r="AF123" s="40"/>
      <c r="AG123" s="39"/>
      <c r="AH123" s="40"/>
      <c r="AI123" s="39"/>
      <c r="AJ123" s="40"/>
      <c r="AK123" s="39"/>
      <c r="AL123" s="40"/>
      <c r="AM123" s="41"/>
      <c r="AN123" s="42"/>
      <c r="AO123" s="39"/>
      <c r="AP123" s="42"/>
    </row>
    <row r="124" spans="2:42" x14ac:dyDescent="0.2">
      <c r="B124" s="15"/>
      <c r="C124" s="16"/>
      <c r="D124" s="17"/>
      <c r="E124" s="18"/>
      <c r="G124" s="95"/>
      <c r="H124" s="28">
        <f t="shared" si="15"/>
        <v>43711</v>
      </c>
      <c r="I124" s="110">
        <v>3</v>
      </c>
      <c r="J124" s="110" t="str">
        <f>IFERROR(INDEX(Tableau1[Prénoms],MATCH(I124,Tableau1[Noms])),"")</f>
        <v/>
      </c>
      <c r="K124" s="110"/>
      <c r="L124" s="131"/>
      <c r="M124" s="36"/>
      <c r="N124" s="37"/>
      <c r="O124" s="36"/>
      <c r="P124" s="38"/>
      <c r="Q124" s="39"/>
      <c r="R124" s="40"/>
      <c r="S124" s="39"/>
      <c r="T124" s="40"/>
      <c r="U124" s="39"/>
      <c r="V124" s="40"/>
      <c r="W124" s="39"/>
      <c r="X124" s="40"/>
      <c r="Y124" s="39"/>
      <c r="Z124" s="40"/>
      <c r="AA124" s="39"/>
      <c r="AB124" s="40"/>
      <c r="AC124" s="39"/>
      <c r="AD124" s="40"/>
      <c r="AE124" s="39"/>
      <c r="AF124" s="40"/>
      <c r="AG124" s="39"/>
      <c r="AH124" s="40"/>
      <c r="AI124" s="39"/>
      <c r="AJ124" s="40"/>
      <c r="AK124" s="39"/>
      <c r="AL124" s="40"/>
      <c r="AM124" s="41"/>
      <c r="AN124" s="42"/>
      <c r="AO124" s="39"/>
      <c r="AP124" s="42"/>
    </row>
    <row r="125" spans="2:42" x14ac:dyDescent="0.2">
      <c r="B125" s="15"/>
      <c r="C125" s="16"/>
      <c r="D125" s="17"/>
      <c r="E125" s="18"/>
      <c r="G125" s="95"/>
      <c r="H125" s="28">
        <f t="shared" si="15"/>
        <v>43711</v>
      </c>
      <c r="I125" s="110">
        <v>4</v>
      </c>
      <c r="J125" s="110" t="str">
        <f>IFERROR(INDEX(Tableau1[Prénoms],MATCH(I125,Tableau1[Noms])),"")</f>
        <v/>
      </c>
      <c r="K125" s="110"/>
      <c r="L125" s="131"/>
      <c r="M125" s="36"/>
      <c r="N125" s="37"/>
      <c r="O125" s="36"/>
      <c r="P125" s="38"/>
      <c r="Q125" s="39"/>
      <c r="R125" s="40"/>
      <c r="S125" s="39"/>
      <c r="T125" s="40"/>
      <c r="U125" s="39"/>
      <c r="V125" s="40"/>
      <c r="W125" s="39"/>
      <c r="X125" s="40"/>
      <c r="Y125" s="39"/>
      <c r="Z125" s="40"/>
      <c r="AA125" s="39"/>
      <c r="AB125" s="40"/>
      <c r="AC125" s="39"/>
      <c r="AD125" s="40"/>
      <c r="AE125" s="39"/>
      <c r="AF125" s="40"/>
      <c r="AG125" s="39"/>
      <c r="AH125" s="40"/>
      <c r="AI125" s="39"/>
      <c r="AJ125" s="40"/>
      <c r="AK125" s="39"/>
      <c r="AL125" s="40"/>
      <c r="AM125" s="41"/>
      <c r="AN125" s="42"/>
      <c r="AO125" s="39"/>
      <c r="AP125" s="42"/>
    </row>
    <row r="126" spans="2:42" ht="13.5" thickBot="1" x14ac:dyDescent="0.25">
      <c r="B126" s="19"/>
      <c r="C126" s="20"/>
      <c r="D126" s="21"/>
      <c r="E126" s="22"/>
      <c r="G126" s="95"/>
      <c r="H126" s="28">
        <f t="shared" si="15"/>
        <v>43711</v>
      </c>
      <c r="I126" s="112">
        <v>5</v>
      </c>
      <c r="J126" s="112" t="str">
        <f>IFERROR(INDEX(Tableau1[Prénoms],MATCH(I126,Tableau1[Noms])),"")</f>
        <v/>
      </c>
      <c r="K126" s="112"/>
      <c r="L126" s="132"/>
      <c r="M126" s="43"/>
      <c r="N126" s="44"/>
      <c r="O126" s="43"/>
      <c r="P126" s="45"/>
      <c r="Q126" s="46"/>
      <c r="R126" s="47"/>
      <c r="S126" s="46"/>
      <c r="T126" s="47"/>
      <c r="U126" s="46"/>
      <c r="V126" s="47"/>
      <c r="W126" s="46"/>
      <c r="X126" s="47"/>
      <c r="Y126" s="46"/>
      <c r="Z126" s="47"/>
      <c r="AA126" s="46"/>
      <c r="AB126" s="47"/>
      <c r="AC126" s="46"/>
      <c r="AD126" s="47"/>
      <c r="AE126" s="46"/>
      <c r="AF126" s="47"/>
      <c r="AG126" s="46"/>
      <c r="AH126" s="47"/>
      <c r="AI126" s="46"/>
      <c r="AJ126" s="47"/>
      <c r="AK126" s="46"/>
      <c r="AL126" s="47"/>
      <c r="AM126" s="48"/>
      <c r="AN126" s="49"/>
      <c r="AO126" s="46"/>
      <c r="AP126" s="49"/>
    </row>
    <row r="127" spans="2:42" ht="13.5" thickBot="1" x14ac:dyDescent="0.25">
      <c r="B127" s="6" t="s">
        <v>3</v>
      </c>
      <c r="C127" s="7" t="s">
        <v>4</v>
      </c>
      <c r="D127" s="8" t="s">
        <v>3</v>
      </c>
      <c r="E127" s="9" t="s">
        <v>4</v>
      </c>
      <c r="G127" s="56" t="s">
        <v>11</v>
      </c>
      <c r="H127" s="57" t="s">
        <v>6</v>
      </c>
      <c r="I127" s="56" t="s">
        <v>7</v>
      </c>
      <c r="J127" s="56" t="s">
        <v>8</v>
      </c>
      <c r="K127" s="56" t="s">
        <v>12</v>
      </c>
      <c r="L127" s="129"/>
      <c r="M127" s="27">
        <v>0.3125</v>
      </c>
      <c r="N127" s="23"/>
      <c r="O127" s="26">
        <v>0.35416666666666669</v>
      </c>
      <c r="P127" s="23"/>
      <c r="Q127" s="27">
        <v>0.39583333333333331</v>
      </c>
      <c r="R127" s="23"/>
      <c r="S127" s="27">
        <v>0.4375</v>
      </c>
      <c r="T127" s="23"/>
      <c r="U127" s="27">
        <v>0.47916666666666702</v>
      </c>
      <c r="V127" s="23"/>
      <c r="W127" s="27">
        <v>0.52083333333333304</v>
      </c>
      <c r="X127" s="23"/>
      <c r="Y127" s="27">
        <v>0.5625</v>
      </c>
      <c r="Z127" s="23"/>
      <c r="AA127" s="27">
        <v>0.60416666666666696</v>
      </c>
      <c r="AB127" s="23"/>
      <c r="AC127" s="27">
        <v>0.64583333333333304</v>
      </c>
      <c r="AD127" s="23"/>
      <c r="AE127" s="27">
        <v>0.6875</v>
      </c>
      <c r="AF127" s="23"/>
      <c r="AG127" s="27">
        <v>0.72916666666666696</v>
      </c>
      <c r="AH127" s="23"/>
      <c r="AI127" s="27">
        <v>0.77083333333333404</v>
      </c>
      <c r="AJ127" s="23"/>
      <c r="AK127" s="27">
        <v>0.8125</v>
      </c>
      <c r="AL127" s="23"/>
      <c r="AM127" s="27">
        <v>0.85416666666666696</v>
      </c>
      <c r="AN127" s="23"/>
      <c r="AO127" s="27">
        <v>0.89583333333333404</v>
      </c>
      <c r="AP127" s="23"/>
    </row>
    <row r="128" spans="2:42" x14ac:dyDescent="0.2">
      <c r="B128" s="11"/>
      <c r="C128" s="12"/>
      <c r="D128" s="13"/>
      <c r="E128" s="14"/>
      <c r="G128" s="95"/>
      <c r="H128" s="140">
        <f>H117+1</f>
        <v>43712</v>
      </c>
      <c r="I128" s="109" t="s">
        <v>54</v>
      </c>
      <c r="J128" s="109">
        <f>IFERROR(INDEX(Tableau1[Prénoms],MATCH(I128,Tableau1[Noms])),"")</f>
        <v>1</v>
      </c>
      <c r="K128" s="109"/>
      <c r="L128" s="130"/>
      <c r="M128" s="29"/>
      <c r="N128" s="30"/>
      <c r="O128" s="29"/>
      <c r="P128" s="31"/>
      <c r="Q128" s="32"/>
      <c r="R128" s="33"/>
      <c r="S128" s="32"/>
      <c r="T128" s="33"/>
      <c r="U128" s="32"/>
      <c r="V128" s="33"/>
      <c r="W128" s="32"/>
      <c r="X128" s="33"/>
      <c r="Y128" s="32"/>
      <c r="Z128" s="33"/>
      <c r="AA128" s="32"/>
      <c r="AB128" s="33"/>
      <c r="AC128" s="32"/>
      <c r="AD128" s="33"/>
      <c r="AE128" s="32"/>
      <c r="AF128" s="33"/>
      <c r="AG128" s="32"/>
      <c r="AH128" s="33"/>
      <c r="AI128" s="32"/>
      <c r="AJ128" s="33"/>
      <c r="AK128" s="32"/>
      <c r="AL128" s="33"/>
      <c r="AM128" s="34"/>
      <c r="AN128" s="35"/>
      <c r="AO128" s="32"/>
      <c r="AP128" s="35"/>
    </row>
    <row r="129" spans="2:42" x14ac:dyDescent="0.2">
      <c r="B129" s="15"/>
      <c r="C129" s="16"/>
      <c r="D129" s="17"/>
      <c r="E129" s="18"/>
      <c r="G129" s="95"/>
      <c r="H129" s="28">
        <f>H128</f>
        <v>43712</v>
      </c>
      <c r="I129" s="110" t="s">
        <v>55</v>
      </c>
      <c r="J129" s="110">
        <f>IFERROR(INDEX(Tableau1[Prénoms],MATCH(I129,Tableau1[Noms])),"")</f>
        <v>2</v>
      </c>
      <c r="K129" s="110"/>
      <c r="L129" s="131"/>
      <c r="M129" s="36"/>
      <c r="N129" s="37"/>
      <c r="O129" s="36"/>
      <c r="P129" s="38"/>
      <c r="Q129" s="39"/>
      <c r="R129" s="40"/>
      <c r="S129" s="39"/>
      <c r="T129" s="40"/>
      <c r="U129" s="39"/>
      <c r="V129" s="40"/>
      <c r="W129" s="39"/>
      <c r="X129" s="40"/>
      <c r="Y129" s="39"/>
      <c r="Z129" s="40"/>
      <c r="AA129" s="39"/>
      <c r="AB129" s="40"/>
      <c r="AC129" s="39"/>
      <c r="AD129" s="40"/>
      <c r="AE129" s="39"/>
      <c r="AF129" s="40"/>
      <c r="AG129" s="39"/>
      <c r="AH129" s="40"/>
      <c r="AI129" s="39"/>
      <c r="AJ129" s="40"/>
      <c r="AK129" s="39"/>
      <c r="AL129" s="40"/>
      <c r="AM129" s="41"/>
      <c r="AN129" s="42"/>
      <c r="AO129" s="39"/>
      <c r="AP129" s="42"/>
    </row>
    <row r="130" spans="2:42" x14ac:dyDescent="0.2">
      <c r="B130" s="15"/>
      <c r="C130" s="16"/>
      <c r="D130" s="17"/>
      <c r="E130" s="18"/>
      <c r="G130" s="95"/>
      <c r="H130" s="28">
        <f t="shared" ref="H130:H137" si="16">H129</f>
        <v>43712</v>
      </c>
      <c r="I130" s="110" t="s">
        <v>56</v>
      </c>
      <c r="J130" s="110">
        <f>IFERROR(INDEX(Tableau1[Prénoms],MATCH(I130,Tableau1[Noms])),"")</f>
        <v>3</v>
      </c>
      <c r="K130" s="110"/>
      <c r="L130" s="131"/>
      <c r="M130" s="36"/>
      <c r="N130" s="37"/>
      <c r="O130" s="36"/>
      <c r="P130" s="38"/>
      <c r="Q130" s="39"/>
      <c r="R130" s="40"/>
      <c r="S130" s="39"/>
      <c r="T130" s="40"/>
      <c r="U130" s="39"/>
      <c r="V130" s="40"/>
      <c r="W130" s="39"/>
      <c r="X130" s="40"/>
      <c r="Y130" s="39"/>
      <c r="Z130" s="40"/>
      <c r="AA130" s="39"/>
      <c r="AB130" s="40"/>
      <c r="AC130" s="39"/>
      <c r="AD130" s="40"/>
      <c r="AE130" s="39"/>
      <c r="AF130" s="40"/>
      <c r="AG130" s="39"/>
      <c r="AH130" s="40"/>
      <c r="AI130" s="39"/>
      <c r="AJ130" s="40"/>
      <c r="AK130" s="39"/>
      <c r="AL130" s="40"/>
      <c r="AM130" s="41"/>
      <c r="AN130" s="42"/>
      <c r="AO130" s="39"/>
      <c r="AP130" s="42"/>
    </row>
    <row r="131" spans="2:42" x14ac:dyDescent="0.2">
      <c r="B131" s="15"/>
      <c r="C131" s="16"/>
      <c r="D131" s="17"/>
      <c r="E131" s="18"/>
      <c r="G131" s="95" t="s">
        <v>46</v>
      </c>
      <c r="H131" s="28">
        <f t="shared" si="16"/>
        <v>43712</v>
      </c>
      <c r="I131" s="110" t="s">
        <v>57</v>
      </c>
      <c r="J131" s="110">
        <f>IFERROR(INDEX(Tableau1[Prénoms],MATCH(I131,Tableau1[Noms])),"")</f>
        <v>4</v>
      </c>
      <c r="K131" s="110"/>
      <c r="L131" s="131"/>
      <c r="M131" s="36"/>
      <c r="N131" s="37"/>
      <c r="O131" s="36"/>
      <c r="P131" s="38"/>
      <c r="Q131" s="39"/>
      <c r="R131" s="40"/>
      <c r="S131" s="39"/>
      <c r="T131" s="40"/>
      <c r="U131" s="39"/>
      <c r="V131" s="40"/>
      <c r="W131" s="39"/>
      <c r="X131" s="40"/>
      <c r="Y131" s="39"/>
      <c r="Z131" s="40"/>
      <c r="AA131" s="39"/>
      <c r="AB131" s="40"/>
      <c r="AC131" s="39"/>
      <c r="AD131" s="40"/>
      <c r="AE131" s="39"/>
      <c r="AF131" s="40"/>
      <c r="AG131" s="39"/>
      <c r="AH131" s="40"/>
      <c r="AI131" s="39"/>
      <c r="AJ131" s="40"/>
      <c r="AK131" s="39"/>
      <c r="AL131" s="40"/>
      <c r="AM131" s="41"/>
      <c r="AN131" s="42"/>
      <c r="AO131" s="39"/>
      <c r="AP131" s="42"/>
    </row>
    <row r="132" spans="2:42" x14ac:dyDescent="0.2">
      <c r="B132" s="15"/>
      <c r="C132" s="16"/>
      <c r="D132" s="17"/>
      <c r="E132" s="18"/>
      <c r="G132" s="95"/>
      <c r="H132" s="28">
        <f t="shared" si="16"/>
        <v>43712</v>
      </c>
      <c r="I132" s="110" t="s">
        <v>58</v>
      </c>
      <c r="J132" s="110">
        <f>IFERROR(INDEX(Tableau1[Prénoms],MATCH(I132,Tableau1[Noms])),"")</f>
        <v>5</v>
      </c>
      <c r="K132" s="110"/>
      <c r="L132" s="131"/>
      <c r="M132" s="36"/>
      <c r="N132" s="37"/>
      <c r="O132" s="36"/>
      <c r="P132" s="38"/>
      <c r="Q132" s="39"/>
      <c r="R132" s="40"/>
      <c r="S132" s="39"/>
      <c r="T132" s="40"/>
      <c r="U132" s="39"/>
      <c r="V132" s="40"/>
      <c r="W132" s="39"/>
      <c r="X132" s="40"/>
      <c r="Y132" s="39"/>
      <c r="Z132" s="40"/>
      <c r="AA132" s="39"/>
      <c r="AB132" s="40"/>
      <c r="AC132" s="39"/>
      <c r="AD132" s="40"/>
      <c r="AE132" s="39"/>
      <c r="AF132" s="40"/>
      <c r="AG132" s="39"/>
      <c r="AH132" s="40"/>
      <c r="AI132" s="39"/>
      <c r="AJ132" s="40"/>
      <c r="AK132" s="39"/>
      <c r="AL132" s="40"/>
      <c r="AM132" s="41"/>
      <c r="AN132" s="42"/>
      <c r="AO132" s="39"/>
      <c r="AP132" s="42"/>
    </row>
    <row r="133" spans="2:42" x14ac:dyDescent="0.2">
      <c r="B133" s="15"/>
      <c r="C133" s="16"/>
      <c r="D133" s="17"/>
      <c r="E133" s="18"/>
      <c r="G133" s="95"/>
      <c r="H133" s="28">
        <f t="shared" si="16"/>
        <v>43712</v>
      </c>
      <c r="I133" s="110">
        <v>1</v>
      </c>
      <c r="J133" s="110" t="str">
        <f>IFERROR(INDEX(Tableau1[Prénoms],MATCH(I133,Tableau1[Noms])),"")</f>
        <v/>
      </c>
      <c r="K133" s="110"/>
      <c r="L133" s="131"/>
      <c r="M133" s="36"/>
      <c r="N133" s="37"/>
      <c r="O133" s="36"/>
      <c r="P133" s="38"/>
      <c r="Q133" s="39"/>
      <c r="R133" s="40"/>
      <c r="S133" s="39"/>
      <c r="T133" s="40"/>
      <c r="U133" s="39"/>
      <c r="V133" s="40"/>
      <c r="W133" s="39"/>
      <c r="X133" s="40"/>
      <c r="Y133" s="39"/>
      <c r="Z133" s="40"/>
      <c r="AA133" s="39"/>
      <c r="AB133" s="40"/>
      <c r="AC133" s="39"/>
      <c r="AD133" s="40"/>
      <c r="AE133" s="39"/>
      <c r="AF133" s="40"/>
      <c r="AG133" s="39"/>
      <c r="AH133" s="40"/>
      <c r="AI133" s="39"/>
      <c r="AJ133" s="40"/>
      <c r="AK133" s="39"/>
      <c r="AL133" s="40"/>
      <c r="AM133" s="41"/>
      <c r="AN133" s="42"/>
      <c r="AO133" s="39"/>
      <c r="AP133" s="42"/>
    </row>
    <row r="134" spans="2:42" x14ac:dyDescent="0.2">
      <c r="B134" s="15"/>
      <c r="C134" s="16"/>
      <c r="D134" s="17"/>
      <c r="E134" s="18"/>
      <c r="G134" s="95"/>
      <c r="H134" s="28">
        <f t="shared" si="16"/>
        <v>43712</v>
      </c>
      <c r="I134" s="110">
        <v>2</v>
      </c>
      <c r="J134" s="110" t="str">
        <f>IFERROR(INDEX(Tableau1[Prénoms],MATCH(I134,Tableau1[Noms])),"")</f>
        <v/>
      </c>
      <c r="K134" s="110"/>
      <c r="L134" s="131"/>
      <c r="M134" s="36"/>
      <c r="N134" s="37"/>
      <c r="O134" s="36"/>
      <c r="P134" s="38"/>
      <c r="Q134" s="39"/>
      <c r="R134" s="40"/>
      <c r="S134" s="39"/>
      <c r="T134" s="40"/>
      <c r="U134" s="39"/>
      <c r="V134" s="40"/>
      <c r="W134" s="39"/>
      <c r="X134" s="40"/>
      <c r="Y134" s="39"/>
      <c r="Z134" s="40"/>
      <c r="AA134" s="39"/>
      <c r="AB134" s="40"/>
      <c r="AC134" s="39"/>
      <c r="AD134" s="40"/>
      <c r="AE134" s="39"/>
      <c r="AF134" s="40"/>
      <c r="AG134" s="39"/>
      <c r="AH134" s="40"/>
      <c r="AI134" s="39"/>
      <c r="AJ134" s="40"/>
      <c r="AK134" s="39"/>
      <c r="AL134" s="40"/>
      <c r="AM134" s="41"/>
      <c r="AN134" s="42"/>
      <c r="AO134" s="39"/>
      <c r="AP134" s="42"/>
    </row>
    <row r="135" spans="2:42" x14ac:dyDescent="0.2">
      <c r="B135" s="15"/>
      <c r="C135" s="16"/>
      <c r="D135" s="17"/>
      <c r="E135" s="18"/>
      <c r="G135" s="95"/>
      <c r="H135" s="28">
        <f t="shared" si="16"/>
        <v>43712</v>
      </c>
      <c r="I135" s="110">
        <v>3</v>
      </c>
      <c r="J135" s="110" t="str">
        <f>IFERROR(INDEX(Tableau1[Prénoms],MATCH(I135,Tableau1[Noms])),"")</f>
        <v/>
      </c>
      <c r="K135" s="110"/>
      <c r="L135" s="131"/>
      <c r="M135" s="36"/>
      <c r="N135" s="37"/>
      <c r="O135" s="36"/>
      <c r="P135" s="38"/>
      <c r="Q135" s="39"/>
      <c r="R135" s="40"/>
      <c r="S135" s="39"/>
      <c r="T135" s="40"/>
      <c r="U135" s="39"/>
      <c r="V135" s="40"/>
      <c r="W135" s="39"/>
      <c r="X135" s="40"/>
      <c r="Y135" s="39"/>
      <c r="Z135" s="40"/>
      <c r="AA135" s="39"/>
      <c r="AB135" s="40"/>
      <c r="AC135" s="39"/>
      <c r="AD135" s="40"/>
      <c r="AE135" s="39"/>
      <c r="AF135" s="40"/>
      <c r="AG135" s="39"/>
      <c r="AH135" s="40"/>
      <c r="AI135" s="39"/>
      <c r="AJ135" s="40"/>
      <c r="AK135" s="39"/>
      <c r="AL135" s="40"/>
      <c r="AM135" s="41"/>
      <c r="AN135" s="42"/>
      <c r="AO135" s="39"/>
      <c r="AP135" s="42"/>
    </row>
    <row r="136" spans="2:42" x14ac:dyDescent="0.2">
      <c r="B136" s="15"/>
      <c r="C136" s="16"/>
      <c r="D136" s="17"/>
      <c r="E136" s="18"/>
      <c r="G136" s="95"/>
      <c r="H136" s="28">
        <f t="shared" si="16"/>
        <v>43712</v>
      </c>
      <c r="I136" s="110">
        <v>4</v>
      </c>
      <c r="J136" s="110" t="str">
        <f>IFERROR(INDEX(Tableau1[Prénoms],MATCH(I136,Tableau1[Noms])),"")</f>
        <v/>
      </c>
      <c r="K136" s="110"/>
      <c r="L136" s="131"/>
      <c r="M136" s="36"/>
      <c r="N136" s="37"/>
      <c r="O136" s="36"/>
      <c r="P136" s="38"/>
      <c r="Q136" s="39"/>
      <c r="R136" s="40"/>
      <c r="S136" s="39"/>
      <c r="T136" s="40"/>
      <c r="U136" s="39"/>
      <c r="V136" s="40"/>
      <c r="W136" s="39"/>
      <c r="X136" s="40"/>
      <c r="Y136" s="39"/>
      <c r="Z136" s="40"/>
      <c r="AA136" s="39"/>
      <c r="AB136" s="40"/>
      <c r="AC136" s="39"/>
      <c r="AD136" s="40"/>
      <c r="AE136" s="39"/>
      <c r="AF136" s="40"/>
      <c r="AG136" s="39"/>
      <c r="AH136" s="40"/>
      <c r="AI136" s="39"/>
      <c r="AJ136" s="40"/>
      <c r="AK136" s="39"/>
      <c r="AL136" s="40"/>
      <c r="AM136" s="41"/>
      <c r="AN136" s="42"/>
      <c r="AO136" s="39"/>
      <c r="AP136" s="42"/>
    </row>
    <row r="137" spans="2:42" ht="13.5" thickBot="1" x14ac:dyDescent="0.25">
      <c r="B137" s="19"/>
      <c r="C137" s="20"/>
      <c r="D137" s="21"/>
      <c r="E137" s="22"/>
      <c r="G137" s="95"/>
      <c r="H137" s="28">
        <f t="shared" si="16"/>
        <v>43712</v>
      </c>
      <c r="I137" s="112">
        <v>5</v>
      </c>
      <c r="J137" s="112" t="str">
        <f>IFERROR(INDEX(Tableau1[Prénoms],MATCH(I137,Tableau1[Noms])),"")</f>
        <v/>
      </c>
      <c r="K137" s="112"/>
      <c r="L137" s="132"/>
      <c r="M137" s="43"/>
      <c r="N137" s="44"/>
      <c r="O137" s="43"/>
      <c r="P137" s="45"/>
      <c r="Q137" s="46"/>
      <c r="R137" s="47"/>
      <c r="S137" s="46"/>
      <c r="T137" s="47"/>
      <c r="U137" s="46"/>
      <c r="V137" s="47"/>
      <c r="W137" s="46"/>
      <c r="X137" s="47"/>
      <c r="Y137" s="46"/>
      <c r="Z137" s="47"/>
      <c r="AA137" s="46"/>
      <c r="AB137" s="47"/>
      <c r="AC137" s="46"/>
      <c r="AD137" s="47"/>
      <c r="AE137" s="46"/>
      <c r="AF137" s="47"/>
      <c r="AG137" s="46"/>
      <c r="AH137" s="47"/>
      <c r="AI137" s="46"/>
      <c r="AJ137" s="47"/>
      <c r="AK137" s="46"/>
      <c r="AL137" s="47"/>
      <c r="AM137" s="48"/>
      <c r="AN137" s="49"/>
      <c r="AO137" s="46"/>
      <c r="AP137" s="49"/>
    </row>
    <row r="138" spans="2:42" ht="13.5" thickBot="1" x14ac:dyDescent="0.25">
      <c r="B138" s="6" t="s">
        <v>3</v>
      </c>
      <c r="C138" s="7" t="s">
        <v>4</v>
      </c>
      <c r="D138" s="8" t="s">
        <v>3</v>
      </c>
      <c r="E138" s="9" t="s">
        <v>4</v>
      </c>
      <c r="G138" s="56" t="s">
        <v>11</v>
      </c>
      <c r="H138" s="57" t="s">
        <v>6</v>
      </c>
      <c r="I138" s="56" t="s">
        <v>7</v>
      </c>
      <c r="J138" s="56" t="s">
        <v>8</v>
      </c>
      <c r="K138" s="56" t="s">
        <v>12</v>
      </c>
      <c r="L138" s="129"/>
      <c r="M138" s="27">
        <v>0.3125</v>
      </c>
      <c r="N138" s="23"/>
      <c r="O138" s="26">
        <v>0.35416666666666669</v>
      </c>
      <c r="P138" s="23"/>
      <c r="Q138" s="27">
        <v>0.39583333333333331</v>
      </c>
      <c r="R138" s="23"/>
      <c r="S138" s="27">
        <v>0.4375</v>
      </c>
      <c r="T138" s="23"/>
      <c r="U138" s="27">
        <v>0.47916666666666702</v>
      </c>
      <c r="V138" s="23"/>
      <c r="W138" s="27">
        <v>0.52083333333333304</v>
      </c>
      <c r="X138" s="23"/>
      <c r="Y138" s="27">
        <v>0.5625</v>
      </c>
      <c r="Z138" s="23"/>
      <c r="AA138" s="27">
        <v>0.60416666666666696</v>
      </c>
      <c r="AB138" s="23"/>
      <c r="AC138" s="27">
        <v>0.64583333333333304</v>
      </c>
      <c r="AD138" s="23"/>
      <c r="AE138" s="27">
        <v>0.6875</v>
      </c>
      <c r="AF138" s="23"/>
      <c r="AG138" s="27">
        <v>0.72916666666666696</v>
      </c>
      <c r="AH138" s="23"/>
      <c r="AI138" s="27">
        <v>0.77083333333333404</v>
      </c>
      <c r="AJ138" s="23"/>
      <c r="AK138" s="27">
        <v>0.8125</v>
      </c>
      <c r="AL138" s="23"/>
      <c r="AM138" s="27">
        <v>0.85416666666666696</v>
      </c>
      <c r="AN138" s="23"/>
      <c r="AO138" s="27">
        <v>0.89583333333333404</v>
      </c>
      <c r="AP138" s="23"/>
    </row>
    <row r="139" spans="2:42" x14ac:dyDescent="0.2">
      <c r="B139" s="11"/>
      <c r="C139" s="12"/>
      <c r="D139" s="13"/>
      <c r="E139" s="14"/>
      <c r="G139" s="95"/>
      <c r="H139" s="140">
        <f>H128+1</f>
        <v>43713</v>
      </c>
      <c r="I139" s="109" t="s">
        <v>54</v>
      </c>
      <c r="J139" s="109">
        <f>IFERROR(INDEX(Tableau1[Prénoms],MATCH(I139,Tableau1[Noms])),"")</f>
        <v>1</v>
      </c>
      <c r="K139" s="109"/>
      <c r="L139" s="130"/>
      <c r="M139" s="29"/>
      <c r="N139" s="30"/>
      <c r="O139" s="29"/>
      <c r="P139" s="31"/>
      <c r="Q139" s="32"/>
      <c r="R139" s="33"/>
      <c r="S139" s="32"/>
      <c r="T139" s="33"/>
      <c r="U139" s="32"/>
      <c r="V139" s="33"/>
      <c r="W139" s="32"/>
      <c r="X139" s="33"/>
      <c r="Y139" s="32"/>
      <c r="Z139" s="33"/>
      <c r="AA139" s="32"/>
      <c r="AB139" s="33"/>
      <c r="AC139" s="32"/>
      <c r="AD139" s="33"/>
      <c r="AE139" s="32"/>
      <c r="AF139" s="33"/>
      <c r="AG139" s="32"/>
      <c r="AH139" s="33"/>
      <c r="AI139" s="32"/>
      <c r="AJ139" s="33"/>
      <c r="AK139" s="32"/>
      <c r="AL139" s="33"/>
      <c r="AM139" s="34"/>
      <c r="AN139" s="35"/>
      <c r="AO139" s="32"/>
      <c r="AP139" s="35"/>
    </row>
    <row r="140" spans="2:42" x14ac:dyDescent="0.2">
      <c r="B140" s="15"/>
      <c r="C140" s="16"/>
      <c r="D140" s="17"/>
      <c r="E140" s="18"/>
      <c r="G140" s="95"/>
      <c r="H140" s="28">
        <f>H139</f>
        <v>43713</v>
      </c>
      <c r="I140" s="110" t="s">
        <v>55</v>
      </c>
      <c r="J140" s="110">
        <f>IFERROR(INDEX(Tableau1[Prénoms],MATCH(I140,Tableau1[Noms])),"")</f>
        <v>2</v>
      </c>
      <c r="K140" s="110"/>
      <c r="L140" s="131"/>
      <c r="M140" s="36"/>
      <c r="N140" s="37"/>
      <c r="O140" s="36"/>
      <c r="P140" s="38"/>
      <c r="Q140" s="39"/>
      <c r="R140" s="40"/>
      <c r="S140" s="39"/>
      <c r="T140" s="40"/>
      <c r="U140" s="39"/>
      <c r="V140" s="40"/>
      <c r="W140" s="39"/>
      <c r="X140" s="40"/>
      <c r="Y140" s="39"/>
      <c r="Z140" s="40"/>
      <c r="AA140" s="39"/>
      <c r="AB140" s="40"/>
      <c r="AC140" s="39"/>
      <c r="AD140" s="40"/>
      <c r="AE140" s="39"/>
      <c r="AF140" s="40"/>
      <c r="AG140" s="39"/>
      <c r="AH140" s="40"/>
      <c r="AI140" s="39"/>
      <c r="AJ140" s="40"/>
      <c r="AK140" s="39"/>
      <c r="AL140" s="40"/>
      <c r="AM140" s="41"/>
      <c r="AN140" s="42"/>
      <c r="AO140" s="39"/>
      <c r="AP140" s="42"/>
    </row>
    <row r="141" spans="2:42" x14ac:dyDescent="0.2">
      <c r="B141" s="15"/>
      <c r="C141" s="16"/>
      <c r="D141" s="17"/>
      <c r="E141" s="18"/>
      <c r="G141" s="95"/>
      <c r="H141" s="28">
        <f t="shared" ref="H141:H148" si="17">H140</f>
        <v>43713</v>
      </c>
      <c r="I141" s="110" t="s">
        <v>56</v>
      </c>
      <c r="J141" s="110">
        <f>IFERROR(INDEX(Tableau1[Prénoms],MATCH(I141,Tableau1[Noms])),"")</f>
        <v>3</v>
      </c>
      <c r="K141" s="110"/>
      <c r="L141" s="131"/>
      <c r="M141" s="36"/>
      <c r="N141" s="37"/>
      <c r="O141" s="36"/>
      <c r="P141" s="38"/>
      <c r="Q141" s="39"/>
      <c r="R141" s="40"/>
      <c r="S141" s="39"/>
      <c r="T141" s="40"/>
      <c r="U141" s="39"/>
      <c r="V141" s="40"/>
      <c r="W141" s="39"/>
      <c r="X141" s="40"/>
      <c r="Y141" s="39"/>
      <c r="Z141" s="40"/>
      <c r="AA141" s="39"/>
      <c r="AB141" s="40"/>
      <c r="AC141" s="39"/>
      <c r="AD141" s="40"/>
      <c r="AE141" s="39"/>
      <c r="AF141" s="40"/>
      <c r="AG141" s="39"/>
      <c r="AH141" s="40"/>
      <c r="AI141" s="39"/>
      <c r="AJ141" s="40"/>
      <c r="AK141" s="39"/>
      <c r="AL141" s="40"/>
      <c r="AM141" s="41"/>
      <c r="AN141" s="42"/>
      <c r="AO141" s="39"/>
      <c r="AP141" s="42"/>
    </row>
    <row r="142" spans="2:42" x14ac:dyDescent="0.2">
      <c r="B142" s="15"/>
      <c r="C142" s="16"/>
      <c r="D142" s="17"/>
      <c r="E142" s="18"/>
      <c r="G142" s="95" t="s">
        <v>46</v>
      </c>
      <c r="H142" s="28">
        <f t="shared" si="17"/>
        <v>43713</v>
      </c>
      <c r="I142" s="110" t="s">
        <v>57</v>
      </c>
      <c r="J142" s="110">
        <f>IFERROR(INDEX(Tableau1[Prénoms],MATCH(I142,Tableau1[Noms])),"")</f>
        <v>4</v>
      </c>
      <c r="K142" s="110"/>
      <c r="L142" s="131"/>
      <c r="M142" s="36"/>
      <c r="N142" s="37"/>
      <c r="O142" s="36"/>
      <c r="P142" s="38"/>
      <c r="Q142" s="39"/>
      <c r="R142" s="40"/>
      <c r="S142" s="39"/>
      <c r="T142" s="40"/>
      <c r="U142" s="39"/>
      <c r="V142" s="40"/>
      <c r="W142" s="39"/>
      <c r="X142" s="40"/>
      <c r="Y142" s="39"/>
      <c r="Z142" s="40"/>
      <c r="AA142" s="39"/>
      <c r="AB142" s="40"/>
      <c r="AC142" s="39"/>
      <c r="AD142" s="40"/>
      <c r="AE142" s="39"/>
      <c r="AF142" s="40"/>
      <c r="AG142" s="39"/>
      <c r="AH142" s="40"/>
      <c r="AI142" s="39"/>
      <c r="AJ142" s="40"/>
      <c r="AK142" s="39"/>
      <c r="AL142" s="40"/>
      <c r="AM142" s="41"/>
      <c r="AN142" s="42"/>
      <c r="AO142" s="39"/>
      <c r="AP142" s="42"/>
    </row>
    <row r="143" spans="2:42" x14ac:dyDescent="0.2">
      <c r="B143" s="15"/>
      <c r="C143" s="16"/>
      <c r="D143" s="17"/>
      <c r="E143" s="18"/>
      <c r="G143" s="95"/>
      <c r="H143" s="28">
        <f t="shared" si="17"/>
        <v>43713</v>
      </c>
      <c r="I143" s="110" t="s">
        <v>58</v>
      </c>
      <c r="J143" s="110">
        <f>IFERROR(INDEX(Tableau1[Prénoms],MATCH(I143,Tableau1[Noms])),"")</f>
        <v>5</v>
      </c>
      <c r="K143" s="110"/>
      <c r="L143" s="131"/>
      <c r="M143" s="36"/>
      <c r="N143" s="37"/>
      <c r="O143" s="36"/>
      <c r="P143" s="38"/>
      <c r="Q143" s="39"/>
      <c r="R143" s="40"/>
      <c r="S143" s="39"/>
      <c r="T143" s="40"/>
      <c r="U143" s="39"/>
      <c r="V143" s="40"/>
      <c r="W143" s="39"/>
      <c r="X143" s="40"/>
      <c r="Y143" s="39"/>
      <c r="Z143" s="40"/>
      <c r="AA143" s="39"/>
      <c r="AB143" s="40"/>
      <c r="AC143" s="39"/>
      <c r="AD143" s="40"/>
      <c r="AE143" s="39"/>
      <c r="AF143" s="40"/>
      <c r="AG143" s="39"/>
      <c r="AH143" s="40"/>
      <c r="AI143" s="39"/>
      <c r="AJ143" s="40"/>
      <c r="AK143" s="39"/>
      <c r="AL143" s="40"/>
      <c r="AM143" s="41"/>
      <c r="AN143" s="42"/>
      <c r="AO143" s="39"/>
      <c r="AP143" s="42"/>
    </row>
    <row r="144" spans="2:42" x14ac:dyDescent="0.2">
      <c r="B144" s="15"/>
      <c r="C144" s="16"/>
      <c r="D144" s="17"/>
      <c r="E144" s="18"/>
      <c r="G144" s="95"/>
      <c r="H144" s="28">
        <f t="shared" si="17"/>
        <v>43713</v>
      </c>
      <c r="I144" s="110">
        <v>1</v>
      </c>
      <c r="J144" s="110" t="str">
        <f>IFERROR(INDEX(Tableau1[Prénoms],MATCH(I144,Tableau1[Noms])),"")</f>
        <v/>
      </c>
      <c r="K144" s="110"/>
      <c r="L144" s="131"/>
      <c r="M144" s="36"/>
      <c r="N144" s="37"/>
      <c r="O144" s="36"/>
      <c r="P144" s="38"/>
      <c r="Q144" s="39"/>
      <c r="R144" s="40"/>
      <c r="S144" s="39"/>
      <c r="T144" s="40"/>
      <c r="U144" s="39"/>
      <c r="V144" s="40"/>
      <c r="W144" s="39"/>
      <c r="X144" s="40"/>
      <c r="Y144" s="39"/>
      <c r="Z144" s="40"/>
      <c r="AA144" s="39"/>
      <c r="AB144" s="40"/>
      <c r="AC144" s="39"/>
      <c r="AD144" s="40"/>
      <c r="AE144" s="39"/>
      <c r="AF144" s="40"/>
      <c r="AG144" s="39"/>
      <c r="AH144" s="40"/>
      <c r="AI144" s="39"/>
      <c r="AJ144" s="40"/>
      <c r="AK144" s="39"/>
      <c r="AL144" s="40"/>
      <c r="AM144" s="41"/>
      <c r="AN144" s="42"/>
      <c r="AO144" s="39"/>
      <c r="AP144" s="42"/>
    </row>
    <row r="145" spans="2:42" x14ac:dyDescent="0.2">
      <c r="B145" s="15"/>
      <c r="C145" s="16"/>
      <c r="D145" s="17"/>
      <c r="E145" s="18"/>
      <c r="G145" s="95"/>
      <c r="H145" s="28">
        <f t="shared" si="17"/>
        <v>43713</v>
      </c>
      <c r="I145" s="110">
        <v>2</v>
      </c>
      <c r="J145" s="110" t="str">
        <f>IFERROR(INDEX(Tableau1[Prénoms],MATCH(I145,Tableau1[Noms])),"")</f>
        <v/>
      </c>
      <c r="K145" s="110"/>
      <c r="L145" s="131"/>
      <c r="M145" s="36"/>
      <c r="N145" s="37"/>
      <c r="O145" s="36"/>
      <c r="P145" s="38"/>
      <c r="Q145" s="39"/>
      <c r="R145" s="40"/>
      <c r="S145" s="39"/>
      <c r="T145" s="40"/>
      <c r="U145" s="39"/>
      <c r="V145" s="40"/>
      <c r="W145" s="39"/>
      <c r="X145" s="40"/>
      <c r="Y145" s="39"/>
      <c r="Z145" s="40"/>
      <c r="AA145" s="39"/>
      <c r="AB145" s="40"/>
      <c r="AC145" s="39"/>
      <c r="AD145" s="40"/>
      <c r="AE145" s="39"/>
      <c r="AF145" s="40"/>
      <c r="AG145" s="39"/>
      <c r="AH145" s="40"/>
      <c r="AI145" s="39"/>
      <c r="AJ145" s="40"/>
      <c r="AK145" s="39"/>
      <c r="AL145" s="40"/>
      <c r="AM145" s="41"/>
      <c r="AN145" s="42"/>
      <c r="AO145" s="39"/>
      <c r="AP145" s="42"/>
    </row>
    <row r="146" spans="2:42" x14ac:dyDescent="0.2">
      <c r="B146" s="15"/>
      <c r="C146" s="16"/>
      <c r="D146" s="17"/>
      <c r="E146" s="18"/>
      <c r="G146" s="95"/>
      <c r="H146" s="28">
        <f t="shared" si="17"/>
        <v>43713</v>
      </c>
      <c r="I146" s="110">
        <v>3</v>
      </c>
      <c r="J146" s="110" t="str">
        <f>IFERROR(INDEX(Tableau1[Prénoms],MATCH(I146,Tableau1[Noms])),"")</f>
        <v/>
      </c>
      <c r="K146" s="110"/>
      <c r="L146" s="131"/>
      <c r="M146" s="36"/>
      <c r="N146" s="37"/>
      <c r="O146" s="36"/>
      <c r="P146" s="38"/>
      <c r="Q146" s="39"/>
      <c r="R146" s="40"/>
      <c r="S146" s="39"/>
      <c r="T146" s="40"/>
      <c r="U146" s="39"/>
      <c r="V146" s="40"/>
      <c r="W146" s="39"/>
      <c r="X146" s="40"/>
      <c r="Y146" s="39"/>
      <c r="Z146" s="40"/>
      <c r="AA146" s="39"/>
      <c r="AB146" s="40"/>
      <c r="AC146" s="39"/>
      <c r="AD146" s="40"/>
      <c r="AE146" s="39"/>
      <c r="AF146" s="40"/>
      <c r="AG146" s="39"/>
      <c r="AH146" s="40"/>
      <c r="AI146" s="39"/>
      <c r="AJ146" s="40"/>
      <c r="AK146" s="39"/>
      <c r="AL146" s="40"/>
      <c r="AM146" s="41"/>
      <c r="AN146" s="42"/>
      <c r="AO146" s="39"/>
      <c r="AP146" s="42"/>
    </row>
    <row r="147" spans="2:42" x14ac:dyDescent="0.2">
      <c r="B147" s="15"/>
      <c r="C147" s="16"/>
      <c r="D147" s="17"/>
      <c r="E147" s="18"/>
      <c r="G147" s="95"/>
      <c r="H147" s="28">
        <f t="shared" si="17"/>
        <v>43713</v>
      </c>
      <c r="I147" s="110">
        <v>4</v>
      </c>
      <c r="J147" s="110" t="str">
        <f>IFERROR(INDEX(Tableau1[Prénoms],MATCH(I147,Tableau1[Noms])),"")</f>
        <v/>
      </c>
      <c r="K147" s="110"/>
      <c r="L147" s="131"/>
      <c r="M147" s="36"/>
      <c r="N147" s="37"/>
      <c r="O147" s="36"/>
      <c r="P147" s="38"/>
      <c r="Q147" s="39"/>
      <c r="R147" s="40"/>
      <c r="S147" s="39"/>
      <c r="T147" s="40"/>
      <c r="U147" s="39"/>
      <c r="V147" s="40"/>
      <c r="W147" s="39"/>
      <c r="X147" s="40"/>
      <c r="Y147" s="39"/>
      <c r="Z147" s="40"/>
      <c r="AA147" s="39"/>
      <c r="AB147" s="40"/>
      <c r="AC147" s="39"/>
      <c r="AD147" s="40"/>
      <c r="AE147" s="39"/>
      <c r="AF147" s="40"/>
      <c r="AG147" s="39"/>
      <c r="AH147" s="40"/>
      <c r="AI147" s="39"/>
      <c r="AJ147" s="40"/>
      <c r="AK147" s="39"/>
      <c r="AL147" s="40"/>
      <c r="AM147" s="41"/>
      <c r="AN147" s="42"/>
      <c r="AO147" s="39"/>
      <c r="AP147" s="42"/>
    </row>
    <row r="148" spans="2:42" ht="13.5" thickBot="1" x14ac:dyDescent="0.25">
      <c r="B148" s="19"/>
      <c r="C148" s="20"/>
      <c r="D148" s="21"/>
      <c r="E148" s="22"/>
      <c r="G148" s="95"/>
      <c r="H148" s="28">
        <f t="shared" si="17"/>
        <v>43713</v>
      </c>
      <c r="I148" s="112">
        <v>5</v>
      </c>
      <c r="J148" s="112" t="str">
        <f>IFERROR(INDEX(Tableau1[Prénoms],MATCH(I148,Tableau1[Noms])),"")</f>
        <v/>
      </c>
      <c r="K148" s="112"/>
      <c r="L148" s="132"/>
      <c r="M148" s="43"/>
      <c r="N148" s="44"/>
      <c r="O148" s="43"/>
      <c r="P148" s="45"/>
      <c r="Q148" s="46"/>
      <c r="R148" s="47"/>
      <c r="S148" s="46"/>
      <c r="T148" s="47"/>
      <c r="U148" s="46"/>
      <c r="V148" s="47"/>
      <c r="W148" s="46"/>
      <c r="X148" s="47"/>
      <c r="Y148" s="46"/>
      <c r="Z148" s="47"/>
      <c r="AA148" s="46"/>
      <c r="AB148" s="47"/>
      <c r="AC148" s="46"/>
      <c r="AD148" s="47"/>
      <c r="AE148" s="46"/>
      <c r="AF148" s="47"/>
      <c r="AG148" s="46"/>
      <c r="AH148" s="47"/>
      <c r="AI148" s="46"/>
      <c r="AJ148" s="47"/>
      <c r="AK148" s="46"/>
      <c r="AL148" s="47"/>
      <c r="AM148" s="48"/>
      <c r="AN148" s="49"/>
      <c r="AO148" s="46"/>
      <c r="AP148" s="49"/>
    </row>
    <row r="149" spans="2:42" ht="13.5" thickBot="1" x14ac:dyDescent="0.25">
      <c r="B149" s="6" t="s">
        <v>3</v>
      </c>
      <c r="C149" s="7" t="s">
        <v>4</v>
      </c>
      <c r="D149" s="8" t="s">
        <v>3</v>
      </c>
      <c r="E149" s="9" t="s">
        <v>4</v>
      </c>
      <c r="G149" s="56" t="s">
        <v>11</v>
      </c>
      <c r="H149" s="57" t="s">
        <v>6</v>
      </c>
      <c r="I149" s="56" t="s">
        <v>7</v>
      </c>
      <c r="J149" s="56" t="s">
        <v>8</v>
      </c>
      <c r="K149" s="56" t="s">
        <v>12</v>
      </c>
      <c r="L149" s="129"/>
      <c r="M149" s="27">
        <v>0.3125</v>
      </c>
      <c r="N149" s="23"/>
      <c r="O149" s="26">
        <v>0.35416666666666669</v>
      </c>
      <c r="P149" s="23"/>
      <c r="Q149" s="27">
        <v>0.39583333333333331</v>
      </c>
      <c r="R149" s="23"/>
      <c r="S149" s="27">
        <v>0.4375</v>
      </c>
      <c r="T149" s="23"/>
      <c r="U149" s="27">
        <v>0.47916666666666702</v>
      </c>
      <c r="V149" s="23"/>
      <c r="W149" s="27">
        <v>0.52083333333333304</v>
      </c>
      <c r="X149" s="23"/>
      <c r="Y149" s="27">
        <v>0.5625</v>
      </c>
      <c r="Z149" s="23"/>
      <c r="AA149" s="27">
        <v>0.60416666666666696</v>
      </c>
      <c r="AB149" s="23"/>
      <c r="AC149" s="27">
        <v>0.64583333333333304</v>
      </c>
      <c r="AD149" s="23"/>
      <c r="AE149" s="27">
        <v>0.6875</v>
      </c>
      <c r="AF149" s="23"/>
      <c r="AG149" s="27">
        <v>0.72916666666666696</v>
      </c>
      <c r="AH149" s="23"/>
      <c r="AI149" s="27">
        <v>0.77083333333333404</v>
      </c>
      <c r="AJ149" s="23"/>
      <c r="AK149" s="27">
        <v>0.8125</v>
      </c>
      <c r="AL149" s="23"/>
      <c r="AM149" s="27">
        <v>0.85416666666666696</v>
      </c>
      <c r="AN149" s="23"/>
      <c r="AO149" s="27">
        <v>0.89583333333333404</v>
      </c>
      <c r="AP149" s="23"/>
    </row>
    <row r="150" spans="2:42" x14ac:dyDescent="0.2">
      <c r="B150" s="11"/>
      <c r="C150" s="12"/>
      <c r="D150" s="13"/>
      <c r="E150" s="14"/>
      <c r="G150" s="95"/>
      <c r="H150" s="140">
        <f>H139+1</f>
        <v>43714</v>
      </c>
      <c r="I150" s="109" t="s">
        <v>54</v>
      </c>
      <c r="J150" s="109">
        <f>IFERROR(INDEX(Tableau1[Prénoms],MATCH(I150,Tableau1[Noms])),"")</f>
        <v>1</v>
      </c>
      <c r="K150" s="109"/>
      <c r="L150" s="130"/>
      <c r="M150" s="29"/>
      <c r="N150" s="30"/>
      <c r="O150" s="29"/>
      <c r="P150" s="31"/>
      <c r="Q150" s="32"/>
      <c r="R150" s="33"/>
      <c r="S150" s="32"/>
      <c r="T150" s="33"/>
      <c r="U150" s="32"/>
      <c r="V150" s="33"/>
      <c r="W150" s="32"/>
      <c r="X150" s="33"/>
      <c r="Y150" s="32"/>
      <c r="Z150" s="33"/>
      <c r="AA150" s="32"/>
      <c r="AB150" s="33"/>
      <c r="AC150" s="32"/>
      <c r="AD150" s="33"/>
      <c r="AE150" s="32"/>
      <c r="AF150" s="33"/>
      <c r="AG150" s="32"/>
      <c r="AH150" s="33"/>
      <c r="AI150" s="32"/>
      <c r="AJ150" s="33"/>
      <c r="AK150" s="32"/>
      <c r="AL150" s="33"/>
      <c r="AM150" s="34"/>
      <c r="AN150" s="35"/>
      <c r="AO150" s="32"/>
      <c r="AP150" s="35"/>
    </row>
    <row r="151" spans="2:42" x14ac:dyDescent="0.2">
      <c r="B151" s="15"/>
      <c r="C151" s="16"/>
      <c r="D151" s="17"/>
      <c r="E151" s="18"/>
      <c r="G151" s="95"/>
      <c r="H151" s="28">
        <f>H150</f>
        <v>43714</v>
      </c>
      <c r="I151" s="110" t="s">
        <v>55</v>
      </c>
      <c r="J151" s="110">
        <f>IFERROR(INDEX(Tableau1[Prénoms],MATCH(I151,Tableau1[Noms])),"")</f>
        <v>2</v>
      </c>
      <c r="K151" s="110"/>
      <c r="L151" s="131"/>
      <c r="M151" s="36"/>
      <c r="N151" s="37"/>
      <c r="O151" s="36"/>
      <c r="P151" s="38"/>
      <c r="Q151" s="39"/>
      <c r="R151" s="40"/>
      <c r="S151" s="39"/>
      <c r="T151" s="40"/>
      <c r="U151" s="39"/>
      <c r="V151" s="40"/>
      <c r="W151" s="39"/>
      <c r="X151" s="40"/>
      <c r="Y151" s="39"/>
      <c r="Z151" s="40"/>
      <c r="AA151" s="39"/>
      <c r="AB151" s="40"/>
      <c r="AC151" s="39"/>
      <c r="AD151" s="40"/>
      <c r="AE151" s="39"/>
      <c r="AF151" s="40"/>
      <c r="AG151" s="39"/>
      <c r="AH151" s="40"/>
      <c r="AI151" s="39"/>
      <c r="AJ151" s="40"/>
      <c r="AK151" s="39"/>
      <c r="AL151" s="40"/>
      <c r="AM151" s="41"/>
      <c r="AN151" s="42"/>
      <c r="AO151" s="39"/>
      <c r="AP151" s="42"/>
    </row>
    <row r="152" spans="2:42" x14ac:dyDescent="0.2">
      <c r="B152" s="15"/>
      <c r="C152" s="16"/>
      <c r="D152" s="17"/>
      <c r="E152" s="18"/>
      <c r="G152" s="95"/>
      <c r="H152" s="28">
        <f t="shared" ref="H152:H159" si="18">H151</f>
        <v>43714</v>
      </c>
      <c r="I152" s="110" t="s">
        <v>56</v>
      </c>
      <c r="J152" s="110">
        <f>IFERROR(INDEX(Tableau1[Prénoms],MATCH(I152,Tableau1[Noms])),"")</f>
        <v>3</v>
      </c>
      <c r="K152" s="110"/>
      <c r="L152" s="131"/>
      <c r="M152" s="36"/>
      <c r="N152" s="37"/>
      <c r="O152" s="36"/>
      <c r="P152" s="38"/>
      <c r="Q152" s="39"/>
      <c r="R152" s="40"/>
      <c r="S152" s="39"/>
      <c r="T152" s="40"/>
      <c r="U152" s="39"/>
      <c r="V152" s="40"/>
      <c r="W152" s="39"/>
      <c r="X152" s="40"/>
      <c r="Y152" s="39"/>
      <c r="Z152" s="40"/>
      <c r="AA152" s="39"/>
      <c r="AB152" s="40"/>
      <c r="AC152" s="39"/>
      <c r="AD152" s="40"/>
      <c r="AE152" s="39"/>
      <c r="AF152" s="40"/>
      <c r="AG152" s="39"/>
      <c r="AH152" s="40"/>
      <c r="AI152" s="39"/>
      <c r="AJ152" s="40"/>
      <c r="AK152" s="39"/>
      <c r="AL152" s="40"/>
      <c r="AM152" s="41"/>
      <c r="AN152" s="42"/>
      <c r="AO152" s="39"/>
      <c r="AP152" s="42"/>
    </row>
    <row r="153" spans="2:42" x14ac:dyDescent="0.2">
      <c r="B153" s="15"/>
      <c r="C153" s="16"/>
      <c r="D153" s="17"/>
      <c r="E153" s="18"/>
      <c r="G153" s="95" t="s">
        <v>46</v>
      </c>
      <c r="H153" s="28">
        <f t="shared" si="18"/>
        <v>43714</v>
      </c>
      <c r="I153" s="110" t="s">
        <v>57</v>
      </c>
      <c r="J153" s="110">
        <f>IFERROR(INDEX(Tableau1[Prénoms],MATCH(I153,Tableau1[Noms])),"")</f>
        <v>4</v>
      </c>
      <c r="K153" s="110"/>
      <c r="L153" s="131"/>
      <c r="M153" s="36"/>
      <c r="N153" s="37"/>
      <c r="O153" s="36"/>
      <c r="P153" s="38"/>
      <c r="Q153" s="39"/>
      <c r="R153" s="40"/>
      <c r="S153" s="39"/>
      <c r="T153" s="40"/>
      <c r="U153" s="39"/>
      <c r="V153" s="40"/>
      <c r="W153" s="39"/>
      <c r="X153" s="40"/>
      <c r="Y153" s="39"/>
      <c r="Z153" s="40"/>
      <c r="AA153" s="39"/>
      <c r="AB153" s="40"/>
      <c r="AC153" s="39"/>
      <c r="AD153" s="40"/>
      <c r="AE153" s="39"/>
      <c r="AF153" s="40"/>
      <c r="AG153" s="39"/>
      <c r="AH153" s="40"/>
      <c r="AI153" s="39"/>
      <c r="AJ153" s="40"/>
      <c r="AK153" s="39"/>
      <c r="AL153" s="40"/>
      <c r="AM153" s="41"/>
      <c r="AN153" s="42"/>
      <c r="AO153" s="39"/>
      <c r="AP153" s="42"/>
    </row>
    <row r="154" spans="2:42" x14ac:dyDescent="0.2">
      <c r="B154" s="15"/>
      <c r="C154" s="16"/>
      <c r="D154" s="17"/>
      <c r="E154" s="18"/>
      <c r="G154" s="95"/>
      <c r="H154" s="28">
        <f t="shared" si="18"/>
        <v>43714</v>
      </c>
      <c r="I154" s="110" t="s">
        <v>58</v>
      </c>
      <c r="J154" s="110">
        <f>IFERROR(INDEX(Tableau1[Prénoms],MATCH(I154,Tableau1[Noms])),"")</f>
        <v>5</v>
      </c>
      <c r="K154" s="110"/>
      <c r="L154" s="131"/>
      <c r="M154" s="36"/>
      <c r="N154" s="37"/>
      <c r="O154" s="36"/>
      <c r="P154" s="38"/>
      <c r="Q154" s="39"/>
      <c r="R154" s="40"/>
      <c r="S154" s="39"/>
      <c r="T154" s="40"/>
      <c r="U154" s="39"/>
      <c r="V154" s="40"/>
      <c r="W154" s="39"/>
      <c r="X154" s="40"/>
      <c r="Y154" s="39"/>
      <c r="Z154" s="40"/>
      <c r="AA154" s="39"/>
      <c r="AB154" s="40"/>
      <c r="AC154" s="39"/>
      <c r="AD154" s="40"/>
      <c r="AE154" s="39"/>
      <c r="AF154" s="40"/>
      <c r="AG154" s="39"/>
      <c r="AH154" s="40"/>
      <c r="AI154" s="39"/>
      <c r="AJ154" s="40"/>
      <c r="AK154" s="39"/>
      <c r="AL154" s="40"/>
      <c r="AM154" s="41"/>
      <c r="AN154" s="42"/>
      <c r="AO154" s="39"/>
      <c r="AP154" s="42"/>
    </row>
    <row r="155" spans="2:42" x14ac:dyDescent="0.2">
      <c r="B155" s="15"/>
      <c r="C155" s="16"/>
      <c r="D155" s="17"/>
      <c r="E155" s="18"/>
      <c r="G155" s="95"/>
      <c r="H155" s="28">
        <f t="shared" si="18"/>
        <v>43714</v>
      </c>
      <c r="I155" s="110">
        <v>1</v>
      </c>
      <c r="J155" s="110" t="str">
        <f>IFERROR(INDEX(Tableau1[Prénoms],MATCH(I155,Tableau1[Noms])),"")</f>
        <v/>
      </c>
      <c r="K155" s="110"/>
      <c r="L155" s="131"/>
      <c r="M155" s="36"/>
      <c r="N155" s="37"/>
      <c r="O155" s="36"/>
      <c r="P155" s="38"/>
      <c r="Q155" s="39"/>
      <c r="R155" s="40"/>
      <c r="S155" s="39"/>
      <c r="T155" s="40"/>
      <c r="U155" s="39"/>
      <c r="V155" s="40"/>
      <c r="W155" s="39"/>
      <c r="X155" s="40"/>
      <c r="Y155" s="39"/>
      <c r="Z155" s="40"/>
      <c r="AA155" s="39"/>
      <c r="AB155" s="40"/>
      <c r="AC155" s="39"/>
      <c r="AD155" s="40"/>
      <c r="AE155" s="39"/>
      <c r="AF155" s="40"/>
      <c r="AG155" s="39"/>
      <c r="AH155" s="40"/>
      <c r="AI155" s="39"/>
      <c r="AJ155" s="40"/>
      <c r="AK155" s="39"/>
      <c r="AL155" s="40"/>
      <c r="AM155" s="41"/>
      <c r="AN155" s="42"/>
      <c r="AO155" s="39"/>
      <c r="AP155" s="42"/>
    </row>
    <row r="156" spans="2:42" x14ac:dyDescent="0.2">
      <c r="B156" s="15"/>
      <c r="C156" s="16"/>
      <c r="D156" s="17"/>
      <c r="E156" s="18"/>
      <c r="G156" s="95"/>
      <c r="H156" s="28">
        <f t="shared" si="18"/>
        <v>43714</v>
      </c>
      <c r="I156" s="110">
        <v>2</v>
      </c>
      <c r="J156" s="110" t="str">
        <f>IFERROR(INDEX(Tableau1[Prénoms],MATCH(I156,Tableau1[Noms])),"")</f>
        <v/>
      </c>
      <c r="K156" s="110"/>
      <c r="L156" s="131"/>
      <c r="M156" s="36"/>
      <c r="N156" s="37"/>
      <c r="O156" s="36"/>
      <c r="P156" s="38"/>
      <c r="Q156" s="39"/>
      <c r="R156" s="40"/>
      <c r="S156" s="39"/>
      <c r="T156" s="40"/>
      <c r="U156" s="39"/>
      <c r="V156" s="40"/>
      <c r="W156" s="39"/>
      <c r="X156" s="40"/>
      <c r="Y156" s="39"/>
      <c r="Z156" s="40"/>
      <c r="AA156" s="39"/>
      <c r="AB156" s="40"/>
      <c r="AC156" s="39"/>
      <c r="AD156" s="40"/>
      <c r="AE156" s="39"/>
      <c r="AF156" s="40"/>
      <c r="AG156" s="39"/>
      <c r="AH156" s="40"/>
      <c r="AI156" s="39"/>
      <c r="AJ156" s="40"/>
      <c r="AK156" s="39"/>
      <c r="AL156" s="40"/>
      <c r="AM156" s="41"/>
      <c r="AN156" s="42"/>
      <c r="AO156" s="39"/>
      <c r="AP156" s="42"/>
    </row>
    <row r="157" spans="2:42" x14ac:dyDescent="0.2">
      <c r="B157" s="15"/>
      <c r="C157" s="16"/>
      <c r="D157" s="17"/>
      <c r="E157" s="18"/>
      <c r="G157" s="95"/>
      <c r="H157" s="28">
        <f t="shared" si="18"/>
        <v>43714</v>
      </c>
      <c r="I157" s="110">
        <v>3</v>
      </c>
      <c r="J157" s="110" t="str">
        <f>IFERROR(INDEX(Tableau1[Prénoms],MATCH(I157,Tableau1[Noms])),"")</f>
        <v/>
      </c>
      <c r="K157" s="110"/>
      <c r="L157" s="131"/>
      <c r="M157" s="36"/>
      <c r="N157" s="37"/>
      <c r="O157" s="36"/>
      <c r="P157" s="38"/>
      <c r="Q157" s="39"/>
      <c r="R157" s="40"/>
      <c r="S157" s="39"/>
      <c r="T157" s="40"/>
      <c r="U157" s="39"/>
      <c r="V157" s="40"/>
      <c r="W157" s="39"/>
      <c r="X157" s="40"/>
      <c r="Y157" s="39"/>
      <c r="Z157" s="40"/>
      <c r="AA157" s="39"/>
      <c r="AB157" s="40"/>
      <c r="AC157" s="39"/>
      <c r="AD157" s="40"/>
      <c r="AE157" s="39"/>
      <c r="AF157" s="40"/>
      <c r="AG157" s="39"/>
      <c r="AH157" s="40"/>
      <c r="AI157" s="39"/>
      <c r="AJ157" s="40"/>
      <c r="AK157" s="39"/>
      <c r="AL157" s="40"/>
      <c r="AM157" s="41"/>
      <c r="AN157" s="42"/>
      <c r="AO157" s="39"/>
      <c r="AP157" s="42"/>
    </row>
    <row r="158" spans="2:42" x14ac:dyDescent="0.2">
      <c r="B158" s="15"/>
      <c r="C158" s="16"/>
      <c r="D158" s="17"/>
      <c r="E158" s="18"/>
      <c r="G158" s="95"/>
      <c r="H158" s="28">
        <f t="shared" si="18"/>
        <v>43714</v>
      </c>
      <c r="I158" s="110">
        <v>4</v>
      </c>
      <c r="J158" s="110" t="str">
        <f>IFERROR(INDEX(Tableau1[Prénoms],MATCH(I158,Tableau1[Noms])),"")</f>
        <v/>
      </c>
      <c r="K158" s="110"/>
      <c r="L158" s="131"/>
      <c r="M158" s="36"/>
      <c r="N158" s="37"/>
      <c r="O158" s="36"/>
      <c r="P158" s="38"/>
      <c r="Q158" s="39"/>
      <c r="R158" s="40"/>
      <c r="S158" s="39"/>
      <c r="T158" s="40"/>
      <c r="U158" s="39"/>
      <c r="V158" s="40"/>
      <c r="W158" s="39"/>
      <c r="X158" s="40"/>
      <c r="Y158" s="39"/>
      <c r="Z158" s="40"/>
      <c r="AA158" s="39"/>
      <c r="AB158" s="40"/>
      <c r="AC158" s="39"/>
      <c r="AD158" s="40"/>
      <c r="AE158" s="39"/>
      <c r="AF158" s="40"/>
      <c r="AG158" s="39"/>
      <c r="AH158" s="40"/>
      <c r="AI158" s="39"/>
      <c r="AJ158" s="40"/>
      <c r="AK158" s="39"/>
      <c r="AL158" s="40"/>
      <c r="AM158" s="41"/>
      <c r="AN158" s="42"/>
      <c r="AO158" s="39"/>
      <c r="AP158" s="42"/>
    </row>
    <row r="159" spans="2:42" ht="13.5" thickBot="1" x14ac:dyDescent="0.25">
      <c r="B159" s="19"/>
      <c r="C159" s="20"/>
      <c r="D159" s="21"/>
      <c r="E159" s="22"/>
      <c r="G159" s="95"/>
      <c r="H159" s="28">
        <f t="shared" si="18"/>
        <v>43714</v>
      </c>
      <c r="I159" s="112">
        <v>5</v>
      </c>
      <c r="J159" s="112" t="str">
        <f>IFERROR(INDEX(Tableau1[Prénoms],MATCH(I159,Tableau1[Noms])),"")</f>
        <v/>
      </c>
      <c r="K159" s="112"/>
      <c r="L159" s="132"/>
      <c r="M159" s="43"/>
      <c r="N159" s="44"/>
      <c r="O159" s="43"/>
      <c r="P159" s="45"/>
      <c r="Q159" s="46"/>
      <c r="R159" s="47"/>
      <c r="S159" s="46"/>
      <c r="T159" s="47"/>
      <c r="U159" s="46"/>
      <c r="V159" s="47"/>
      <c r="W159" s="46"/>
      <c r="X159" s="47"/>
      <c r="Y159" s="46"/>
      <c r="Z159" s="47"/>
      <c r="AA159" s="46"/>
      <c r="AB159" s="47"/>
      <c r="AC159" s="46"/>
      <c r="AD159" s="47"/>
      <c r="AE159" s="46"/>
      <c r="AF159" s="47"/>
      <c r="AG159" s="46"/>
      <c r="AH159" s="47"/>
      <c r="AI159" s="46"/>
      <c r="AJ159" s="47"/>
      <c r="AK159" s="46"/>
      <c r="AL159" s="47"/>
      <c r="AM159" s="48"/>
      <c r="AN159" s="49"/>
      <c r="AO159" s="46"/>
      <c r="AP159" s="49"/>
    </row>
    <row r="160" spans="2:42" ht="13.5" thickBot="1" x14ac:dyDescent="0.25">
      <c r="B160" s="6" t="s">
        <v>3</v>
      </c>
      <c r="C160" s="7" t="s">
        <v>4</v>
      </c>
      <c r="D160" s="8" t="s">
        <v>3</v>
      </c>
      <c r="E160" s="9" t="s">
        <v>4</v>
      </c>
      <c r="G160" s="56" t="s">
        <v>11</v>
      </c>
      <c r="H160" s="57" t="s">
        <v>6</v>
      </c>
      <c r="I160" s="56" t="s">
        <v>7</v>
      </c>
      <c r="J160" s="56" t="s">
        <v>8</v>
      </c>
      <c r="K160" s="56" t="s">
        <v>12</v>
      </c>
      <c r="L160" s="129"/>
      <c r="M160" s="27">
        <v>0.3125</v>
      </c>
      <c r="N160" s="23"/>
      <c r="O160" s="26">
        <v>0.35416666666666669</v>
      </c>
      <c r="P160" s="23"/>
      <c r="Q160" s="27">
        <v>0.39583333333333331</v>
      </c>
      <c r="R160" s="23"/>
      <c r="S160" s="27">
        <v>0.4375</v>
      </c>
      <c r="T160" s="23"/>
      <c r="U160" s="27">
        <v>0.47916666666666702</v>
      </c>
      <c r="V160" s="23"/>
      <c r="W160" s="27">
        <v>0.52083333333333304</v>
      </c>
      <c r="X160" s="23"/>
      <c r="Y160" s="27">
        <v>0.5625</v>
      </c>
      <c r="Z160" s="23"/>
      <c r="AA160" s="27">
        <v>0.60416666666666696</v>
      </c>
      <c r="AB160" s="23"/>
      <c r="AC160" s="27">
        <v>0.64583333333333304</v>
      </c>
      <c r="AD160" s="23"/>
      <c r="AE160" s="27">
        <v>0.6875</v>
      </c>
      <c r="AF160" s="23"/>
      <c r="AG160" s="27">
        <v>0.72916666666666696</v>
      </c>
      <c r="AH160" s="23"/>
      <c r="AI160" s="27">
        <v>0.77083333333333404</v>
      </c>
      <c r="AJ160" s="23"/>
      <c r="AK160" s="27">
        <v>0.8125</v>
      </c>
      <c r="AL160" s="23"/>
      <c r="AM160" s="27">
        <v>0.85416666666666696</v>
      </c>
      <c r="AN160" s="23"/>
      <c r="AO160" s="27">
        <v>0.89583333333333404</v>
      </c>
      <c r="AP160" s="23"/>
    </row>
    <row r="161" spans="2:42" x14ac:dyDescent="0.2">
      <c r="B161" s="11"/>
      <c r="C161" s="12"/>
      <c r="D161" s="13"/>
      <c r="E161" s="14"/>
      <c r="G161" s="95"/>
      <c r="H161" s="140">
        <f>H150+1</f>
        <v>43715</v>
      </c>
      <c r="I161" s="109" t="s">
        <v>54</v>
      </c>
      <c r="J161" s="109">
        <f>IFERROR(INDEX(Tableau1[Prénoms],MATCH(I161,Tableau1[Noms])),"")</f>
        <v>1</v>
      </c>
      <c r="K161" s="109"/>
      <c r="L161" s="130"/>
      <c r="M161" s="29"/>
      <c r="N161" s="30"/>
      <c r="O161" s="29"/>
      <c r="P161" s="31"/>
      <c r="Q161" s="32"/>
      <c r="R161" s="33"/>
      <c r="S161" s="32"/>
      <c r="T161" s="33"/>
      <c r="U161" s="32"/>
      <c r="V161" s="33"/>
      <c r="W161" s="32"/>
      <c r="X161" s="33"/>
      <c r="Y161" s="32"/>
      <c r="Z161" s="33"/>
      <c r="AA161" s="32"/>
      <c r="AB161" s="33"/>
      <c r="AC161" s="32"/>
      <c r="AD161" s="33"/>
      <c r="AE161" s="32"/>
      <c r="AF161" s="33"/>
      <c r="AG161" s="32"/>
      <c r="AH161" s="33"/>
      <c r="AI161" s="32"/>
      <c r="AJ161" s="33"/>
      <c r="AK161" s="32"/>
      <c r="AL161" s="33"/>
      <c r="AM161" s="34"/>
      <c r="AN161" s="35"/>
      <c r="AO161" s="32"/>
      <c r="AP161" s="35"/>
    </row>
    <row r="162" spans="2:42" x14ac:dyDescent="0.2">
      <c r="B162" s="15"/>
      <c r="C162" s="16"/>
      <c r="D162" s="17"/>
      <c r="E162" s="18"/>
      <c r="G162" s="95"/>
      <c r="H162" s="28">
        <f>H161</f>
        <v>43715</v>
      </c>
      <c r="I162" s="110" t="s">
        <v>55</v>
      </c>
      <c r="J162" s="110">
        <f>IFERROR(INDEX(Tableau1[Prénoms],MATCH(I162,Tableau1[Noms])),"")</f>
        <v>2</v>
      </c>
      <c r="K162" s="110" t="s">
        <v>40</v>
      </c>
      <c r="L162" s="131"/>
      <c r="M162" s="36"/>
      <c r="N162" s="37"/>
      <c r="O162" s="36"/>
      <c r="P162" s="38"/>
      <c r="Q162" s="39"/>
      <c r="R162" s="40"/>
      <c r="S162" s="39"/>
      <c r="T162" s="40"/>
      <c r="U162" s="39"/>
      <c r="V162" s="40"/>
      <c r="W162" s="39"/>
      <c r="X162" s="40"/>
      <c r="Y162" s="39"/>
      <c r="Z162" s="40"/>
      <c r="AA162" s="39"/>
      <c r="AB162" s="40"/>
      <c r="AC162" s="39"/>
      <c r="AD162" s="40"/>
      <c r="AE162" s="39"/>
      <c r="AF162" s="40"/>
      <c r="AG162" s="39"/>
      <c r="AH162" s="40"/>
      <c r="AI162" s="39"/>
      <c r="AJ162" s="40"/>
      <c r="AK162" s="39"/>
      <c r="AL162" s="40"/>
      <c r="AM162" s="41"/>
      <c r="AN162" s="42"/>
      <c r="AO162" s="39"/>
      <c r="AP162" s="42"/>
    </row>
    <row r="163" spans="2:42" x14ac:dyDescent="0.2">
      <c r="B163" s="15"/>
      <c r="C163" s="16"/>
      <c r="D163" s="17"/>
      <c r="E163" s="18"/>
      <c r="G163" s="95"/>
      <c r="H163" s="28">
        <f t="shared" ref="H163:H170" si="19">H162</f>
        <v>43715</v>
      </c>
      <c r="I163" s="110" t="s">
        <v>56</v>
      </c>
      <c r="J163" s="110">
        <f>IFERROR(INDEX(Tableau1[Prénoms],MATCH(I163,Tableau1[Noms])),"")</f>
        <v>3</v>
      </c>
      <c r="K163" s="110"/>
      <c r="L163" s="131"/>
      <c r="M163" s="36"/>
      <c r="N163" s="37"/>
      <c r="O163" s="36"/>
      <c r="P163" s="38"/>
      <c r="Q163" s="39"/>
      <c r="R163" s="40"/>
      <c r="S163" s="39"/>
      <c r="T163" s="40"/>
      <c r="U163" s="39"/>
      <c r="V163" s="40"/>
      <c r="W163" s="39"/>
      <c r="X163" s="40"/>
      <c r="Y163" s="39"/>
      <c r="Z163" s="40"/>
      <c r="AA163" s="39"/>
      <c r="AB163" s="40"/>
      <c r="AC163" s="39"/>
      <c r="AD163" s="40"/>
      <c r="AE163" s="39"/>
      <c r="AF163" s="40"/>
      <c r="AG163" s="39"/>
      <c r="AH163" s="40"/>
      <c r="AI163" s="39"/>
      <c r="AJ163" s="40"/>
      <c r="AK163" s="39"/>
      <c r="AL163" s="40"/>
      <c r="AM163" s="41"/>
      <c r="AN163" s="42"/>
      <c r="AO163" s="39"/>
      <c r="AP163" s="42"/>
    </row>
    <row r="164" spans="2:42" x14ac:dyDescent="0.2">
      <c r="B164" s="15"/>
      <c r="C164" s="16"/>
      <c r="D164" s="17"/>
      <c r="E164" s="18"/>
      <c r="G164" s="95" t="s">
        <v>46</v>
      </c>
      <c r="H164" s="28">
        <f t="shared" si="19"/>
        <v>43715</v>
      </c>
      <c r="I164" s="110" t="s">
        <v>57</v>
      </c>
      <c r="J164" s="110">
        <f>IFERROR(INDEX(Tableau1[Prénoms],MATCH(I164,Tableau1[Noms])),"")</f>
        <v>4</v>
      </c>
      <c r="K164" s="110"/>
      <c r="L164" s="131"/>
      <c r="M164" s="36"/>
      <c r="N164" s="37"/>
      <c r="O164" s="36"/>
      <c r="P164" s="38"/>
      <c r="Q164" s="39"/>
      <c r="R164" s="40"/>
      <c r="S164" s="39"/>
      <c r="T164" s="40"/>
      <c r="U164" s="39"/>
      <c r="V164" s="40"/>
      <c r="W164" s="39"/>
      <c r="X164" s="40"/>
      <c r="Y164" s="39"/>
      <c r="Z164" s="40"/>
      <c r="AA164" s="39"/>
      <c r="AB164" s="40"/>
      <c r="AC164" s="39"/>
      <c r="AD164" s="40"/>
      <c r="AE164" s="39"/>
      <c r="AF164" s="40"/>
      <c r="AG164" s="39"/>
      <c r="AH164" s="40"/>
      <c r="AI164" s="39"/>
      <c r="AJ164" s="40"/>
      <c r="AK164" s="39"/>
      <c r="AL164" s="40"/>
      <c r="AM164" s="41"/>
      <c r="AN164" s="42"/>
      <c r="AO164" s="39"/>
      <c r="AP164" s="42"/>
    </row>
    <row r="165" spans="2:42" x14ac:dyDescent="0.2">
      <c r="B165" s="15"/>
      <c r="C165" s="16"/>
      <c r="D165" s="17"/>
      <c r="E165" s="18"/>
      <c r="G165" s="95"/>
      <c r="H165" s="28">
        <f t="shared" si="19"/>
        <v>43715</v>
      </c>
      <c r="I165" s="110" t="s">
        <v>58</v>
      </c>
      <c r="J165" s="110">
        <f>IFERROR(INDEX(Tableau1[Prénoms],MATCH(I165,Tableau1[Noms])),"")</f>
        <v>5</v>
      </c>
      <c r="K165" s="110"/>
      <c r="L165" s="131"/>
      <c r="M165" s="36"/>
      <c r="N165" s="37"/>
      <c r="O165" s="36"/>
      <c r="P165" s="38"/>
      <c r="Q165" s="39"/>
      <c r="R165" s="40"/>
      <c r="S165" s="39"/>
      <c r="T165" s="40"/>
      <c r="U165" s="39"/>
      <c r="V165" s="40"/>
      <c r="W165" s="39"/>
      <c r="X165" s="40"/>
      <c r="Y165" s="39"/>
      <c r="Z165" s="40"/>
      <c r="AA165" s="39"/>
      <c r="AB165" s="40"/>
      <c r="AC165" s="39"/>
      <c r="AD165" s="40"/>
      <c r="AE165" s="39"/>
      <c r="AF165" s="40"/>
      <c r="AG165" s="39"/>
      <c r="AH165" s="40"/>
      <c r="AI165" s="39"/>
      <c r="AJ165" s="40"/>
      <c r="AK165" s="39"/>
      <c r="AL165" s="40"/>
      <c r="AM165" s="41"/>
      <c r="AN165" s="42"/>
      <c r="AO165" s="39"/>
      <c r="AP165" s="42"/>
    </row>
    <row r="166" spans="2:42" x14ac:dyDescent="0.2">
      <c r="B166" s="15"/>
      <c r="C166" s="16"/>
      <c r="D166" s="17"/>
      <c r="E166" s="18"/>
      <c r="G166" s="95"/>
      <c r="H166" s="28">
        <f t="shared" si="19"/>
        <v>43715</v>
      </c>
      <c r="I166" s="110">
        <v>1</v>
      </c>
      <c r="J166" s="110" t="str">
        <f>IFERROR(INDEX(Tableau1[Prénoms],MATCH(I166,Tableau1[Noms])),"")</f>
        <v/>
      </c>
      <c r="K166" s="110"/>
      <c r="L166" s="131"/>
      <c r="M166" s="36"/>
      <c r="N166" s="37"/>
      <c r="O166" s="36"/>
      <c r="P166" s="38"/>
      <c r="Q166" s="39"/>
      <c r="R166" s="40"/>
      <c r="S166" s="39"/>
      <c r="T166" s="40"/>
      <c r="U166" s="39"/>
      <c r="V166" s="40"/>
      <c r="W166" s="39"/>
      <c r="X166" s="40"/>
      <c r="Y166" s="39"/>
      <c r="Z166" s="40"/>
      <c r="AA166" s="39"/>
      <c r="AB166" s="40"/>
      <c r="AC166" s="39"/>
      <c r="AD166" s="40"/>
      <c r="AE166" s="39"/>
      <c r="AF166" s="40"/>
      <c r="AG166" s="39"/>
      <c r="AH166" s="40"/>
      <c r="AI166" s="39"/>
      <c r="AJ166" s="40"/>
      <c r="AK166" s="39"/>
      <c r="AL166" s="40"/>
      <c r="AM166" s="41"/>
      <c r="AN166" s="42"/>
      <c r="AO166" s="39"/>
      <c r="AP166" s="42"/>
    </row>
    <row r="167" spans="2:42" x14ac:dyDescent="0.2">
      <c r="B167" s="15"/>
      <c r="C167" s="16"/>
      <c r="D167" s="17"/>
      <c r="E167" s="18"/>
      <c r="G167" s="95"/>
      <c r="H167" s="28">
        <f t="shared" si="19"/>
        <v>43715</v>
      </c>
      <c r="I167" s="110">
        <v>2</v>
      </c>
      <c r="J167" s="110" t="str">
        <f>IFERROR(INDEX(Tableau1[Prénoms],MATCH(I167,Tableau1[Noms])),"")</f>
        <v/>
      </c>
      <c r="K167" s="110"/>
      <c r="L167" s="131"/>
      <c r="M167" s="36"/>
      <c r="N167" s="37"/>
      <c r="O167" s="36"/>
      <c r="P167" s="38"/>
      <c r="Q167" s="39"/>
      <c r="R167" s="40"/>
      <c r="S167" s="39"/>
      <c r="T167" s="40"/>
      <c r="U167" s="39"/>
      <c r="V167" s="40"/>
      <c r="W167" s="39"/>
      <c r="X167" s="40"/>
      <c r="Y167" s="39"/>
      <c r="Z167" s="40"/>
      <c r="AA167" s="39"/>
      <c r="AB167" s="40"/>
      <c r="AC167" s="39"/>
      <c r="AD167" s="40"/>
      <c r="AE167" s="39"/>
      <c r="AF167" s="40"/>
      <c r="AG167" s="39"/>
      <c r="AH167" s="40"/>
      <c r="AI167" s="39"/>
      <c r="AJ167" s="40"/>
      <c r="AK167" s="39"/>
      <c r="AL167" s="40"/>
      <c r="AM167" s="41"/>
      <c r="AN167" s="42"/>
      <c r="AO167" s="39"/>
      <c r="AP167" s="42"/>
    </row>
    <row r="168" spans="2:42" x14ac:dyDescent="0.2">
      <c r="B168" s="15"/>
      <c r="C168" s="16"/>
      <c r="D168" s="17"/>
      <c r="E168" s="18"/>
      <c r="G168" s="95"/>
      <c r="H168" s="28">
        <f t="shared" si="19"/>
        <v>43715</v>
      </c>
      <c r="I168" s="110">
        <v>3</v>
      </c>
      <c r="J168" s="110" t="str">
        <f>IFERROR(INDEX(Tableau1[Prénoms],MATCH(I168,Tableau1[Noms])),"")</f>
        <v/>
      </c>
      <c r="K168" s="110"/>
      <c r="L168" s="131"/>
      <c r="M168" s="36"/>
      <c r="N168" s="37"/>
      <c r="O168" s="36"/>
      <c r="P168" s="38"/>
      <c r="Q168" s="39"/>
      <c r="R168" s="40"/>
      <c r="S168" s="39"/>
      <c r="T168" s="40"/>
      <c r="U168" s="39"/>
      <c r="V168" s="40"/>
      <c r="W168" s="39"/>
      <c r="X168" s="40"/>
      <c r="Y168" s="39"/>
      <c r="Z168" s="40"/>
      <c r="AA168" s="39"/>
      <c r="AB168" s="40"/>
      <c r="AC168" s="39"/>
      <c r="AD168" s="40"/>
      <c r="AE168" s="39"/>
      <c r="AF168" s="40"/>
      <c r="AG168" s="39"/>
      <c r="AH168" s="40"/>
      <c r="AI168" s="39"/>
      <c r="AJ168" s="40"/>
      <c r="AK168" s="39"/>
      <c r="AL168" s="40"/>
      <c r="AM168" s="41"/>
      <c r="AN168" s="42"/>
      <c r="AO168" s="39"/>
      <c r="AP168" s="42"/>
    </row>
    <row r="169" spans="2:42" x14ac:dyDescent="0.2">
      <c r="B169" s="15"/>
      <c r="C169" s="16"/>
      <c r="D169" s="17"/>
      <c r="E169" s="18"/>
      <c r="G169" s="95"/>
      <c r="H169" s="28">
        <f t="shared" si="19"/>
        <v>43715</v>
      </c>
      <c r="I169" s="110">
        <v>4</v>
      </c>
      <c r="J169" s="110" t="str">
        <f>IFERROR(INDEX(Tableau1[Prénoms],MATCH(I169,Tableau1[Noms])),"")</f>
        <v/>
      </c>
      <c r="K169" s="110"/>
      <c r="L169" s="131"/>
      <c r="M169" s="36"/>
      <c r="N169" s="37"/>
      <c r="O169" s="36"/>
      <c r="P169" s="38"/>
      <c r="Q169" s="39"/>
      <c r="R169" s="40"/>
      <c r="S169" s="39"/>
      <c r="T169" s="40"/>
      <c r="U169" s="39"/>
      <c r="V169" s="40"/>
      <c r="W169" s="39"/>
      <c r="X169" s="40"/>
      <c r="Y169" s="39"/>
      <c r="Z169" s="40"/>
      <c r="AA169" s="39"/>
      <c r="AB169" s="40"/>
      <c r="AC169" s="39"/>
      <c r="AD169" s="40"/>
      <c r="AE169" s="39"/>
      <c r="AF169" s="40"/>
      <c r="AG169" s="39"/>
      <c r="AH169" s="40"/>
      <c r="AI169" s="39"/>
      <c r="AJ169" s="40"/>
      <c r="AK169" s="39"/>
      <c r="AL169" s="40"/>
      <c r="AM169" s="41"/>
      <c r="AN169" s="42"/>
      <c r="AO169" s="39"/>
      <c r="AP169" s="42"/>
    </row>
    <row r="170" spans="2:42" ht="13.5" thickBot="1" x14ac:dyDescent="0.25">
      <c r="B170" s="19"/>
      <c r="C170" s="20"/>
      <c r="D170" s="21"/>
      <c r="E170" s="22"/>
      <c r="G170" s="95"/>
      <c r="H170" s="28">
        <f t="shared" si="19"/>
        <v>43715</v>
      </c>
      <c r="I170" s="112">
        <v>5</v>
      </c>
      <c r="J170" s="112" t="str">
        <f>IFERROR(INDEX(Tableau1[Prénoms],MATCH(I170,Tableau1[Noms])),"")</f>
        <v/>
      </c>
      <c r="K170" s="112"/>
      <c r="L170" s="132"/>
      <c r="M170" s="43"/>
      <c r="N170" s="44"/>
      <c r="O170" s="43"/>
      <c r="P170" s="45"/>
      <c r="Q170" s="46"/>
      <c r="R170" s="47"/>
      <c r="S170" s="46"/>
      <c r="T170" s="47"/>
      <c r="U170" s="46"/>
      <c r="V170" s="47"/>
      <c r="W170" s="46"/>
      <c r="X170" s="47"/>
      <c r="Y170" s="46"/>
      <c r="Z170" s="47"/>
      <c r="AA170" s="46"/>
      <c r="AB170" s="47"/>
      <c r="AC170" s="46"/>
      <c r="AD170" s="47"/>
      <c r="AE170" s="46"/>
      <c r="AF170" s="47"/>
      <c r="AG170" s="46"/>
      <c r="AH170" s="47"/>
      <c r="AI170" s="46"/>
      <c r="AJ170" s="47"/>
      <c r="AK170" s="46"/>
      <c r="AL170" s="47"/>
      <c r="AM170" s="48"/>
      <c r="AN170" s="49"/>
      <c r="AO170" s="46"/>
      <c r="AP170" s="49"/>
    </row>
    <row r="171" spans="2:42" ht="13.5" thickBot="1" x14ac:dyDescent="0.25">
      <c r="B171" s="6" t="s">
        <v>3</v>
      </c>
      <c r="C171" s="7" t="s">
        <v>4</v>
      </c>
      <c r="D171" s="8" t="s">
        <v>3</v>
      </c>
      <c r="E171" s="9" t="s">
        <v>4</v>
      </c>
      <c r="G171" s="56" t="s">
        <v>11</v>
      </c>
      <c r="H171" s="57" t="s">
        <v>6</v>
      </c>
      <c r="I171" s="56" t="s">
        <v>7</v>
      </c>
      <c r="J171" s="56" t="s">
        <v>8</v>
      </c>
      <c r="K171" s="56" t="s">
        <v>12</v>
      </c>
      <c r="L171" s="129"/>
      <c r="M171" s="27">
        <v>0.3125</v>
      </c>
      <c r="N171" s="23"/>
      <c r="O171" s="26">
        <v>0.35416666666666669</v>
      </c>
      <c r="P171" s="23"/>
      <c r="Q171" s="27">
        <v>0.39583333333333331</v>
      </c>
      <c r="R171" s="23"/>
      <c r="S171" s="27">
        <v>0.4375</v>
      </c>
      <c r="T171" s="23"/>
      <c r="U171" s="27">
        <v>0.47916666666666702</v>
      </c>
      <c r="V171" s="23"/>
      <c r="W171" s="27">
        <v>0.52083333333333304</v>
      </c>
      <c r="X171" s="23"/>
      <c r="Y171" s="27">
        <v>0.5625</v>
      </c>
      <c r="Z171" s="23"/>
      <c r="AA171" s="27">
        <v>0.60416666666666696</v>
      </c>
      <c r="AB171" s="23"/>
      <c r="AC171" s="27">
        <v>0.64583333333333304</v>
      </c>
      <c r="AD171" s="23"/>
      <c r="AE171" s="27">
        <v>0.6875</v>
      </c>
      <c r="AF171" s="23"/>
      <c r="AG171" s="27">
        <v>0.72916666666666696</v>
      </c>
      <c r="AH171" s="23"/>
      <c r="AI171" s="27">
        <v>0.77083333333333404</v>
      </c>
      <c r="AJ171" s="23"/>
      <c r="AK171" s="27">
        <v>0.8125</v>
      </c>
      <c r="AL171" s="23"/>
      <c r="AM171" s="27">
        <v>0.85416666666666696</v>
      </c>
      <c r="AN171" s="23"/>
      <c r="AO171" s="27">
        <v>0.89583333333333404</v>
      </c>
      <c r="AP171" s="23"/>
    </row>
    <row r="172" spans="2:42" x14ac:dyDescent="0.2">
      <c r="B172" s="11"/>
      <c r="C172" s="12"/>
      <c r="D172" s="13"/>
      <c r="E172" s="14"/>
      <c r="G172" s="95"/>
      <c r="H172" s="140">
        <f>H161+1</f>
        <v>43716</v>
      </c>
      <c r="I172" s="109" t="s">
        <v>54</v>
      </c>
      <c r="J172" s="109">
        <f>IFERROR(INDEX(Tableau1[Prénoms],MATCH(I172,Tableau1[Noms])),"")</f>
        <v>1</v>
      </c>
      <c r="K172" s="109"/>
      <c r="L172" s="130"/>
      <c r="M172" s="29"/>
      <c r="N172" s="30"/>
      <c r="O172" s="29"/>
      <c r="P172" s="31"/>
      <c r="Q172" s="32"/>
      <c r="R172" s="33"/>
      <c r="S172" s="32"/>
      <c r="T172" s="33"/>
      <c r="U172" s="32"/>
      <c r="V172" s="33"/>
      <c r="W172" s="32"/>
      <c r="X172" s="33"/>
      <c r="Y172" s="32"/>
      <c r="Z172" s="33"/>
      <c r="AA172" s="32"/>
      <c r="AB172" s="33"/>
      <c r="AC172" s="32"/>
      <c r="AD172" s="33"/>
      <c r="AE172" s="32"/>
      <c r="AF172" s="33"/>
      <c r="AG172" s="32"/>
      <c r="AH172" s="33"/>
      <c r="AI172" s="32"/>
      <c r="AJ172" s="33"/>
      <c r="AK172" s="32"/>
      <c r="AL172" s="33"/>
      <c r="AM172" s="34"/>
      <c r="AN172" s="35"/>
      <c r="AO172" s="32"/>
      <c r="AP172" s="35"/>
    </row>
    <row r="173" spans="2:42" x14ac:dyDescent="0.2">
      <c r="B173" s="15"/>
      <c r="C173" s="16"/>
      <c r="D173" s="17"/>
      <c r="E173" s="18"/>
      <c r="G173" s="95"/>
      <c r="H173" s="28">
        <f>H172</f>
        <v>43716</v>
      </c>
      <c r="I173" s="110" t="s">
        <v>55</v>
      </c>
      <c r="J173" s="110">
        <f>IFERROR(INDEX(Tableau1[Prénoms],MATCH(I173,Tableau1[Noms])),"")</f>
        <v>2</v>
      </c>
      <c r="K173" s="110" t="s">
        <v>40</v>
      </c>
      <c r="L173" s="131"/>
      <c r="M173" s="36"/>
      <c r="N173" s="37"/>
      <c r="O173" s="36"/>
      <c r="P173" s="38"/>
      <c r="Q173" s="39"/>
      <c r="R173" s="40"/>
      <c r="S173" s="39"/>
      <c r="T173" s="40"/>
      <c r="U173" s="39"/>
      <c r="V173" s="40"/>
      <c r="W173" s="39"/>
      <c r="X173" s="40"/>
      <c r="Y173" s="39"/>
      <c r="Z173" s="40"/>
      <c r="AA173" s="39"/>
      <c r="AB173" s="40"/>
      <c r="AC173" s="39"/>
      <c r="AD173" s="40"/>
      <c r="AE173" s="39"/>
      <c r="AF173" s="40"/>
      <c r="AG173" s="39"/>
      <c r="AH173" s="40"/>
      <c r="AI173" s="39"/>
      <c r="AJ173" s="40"/>
      <c r="AK173" s="39"/>
      <c r="AL173" s="40"/>
      <c r="AM173" s="41"/>
      <c r="AN173" s="42"/>
      <c r="AO173" s="39"/>
      <c r="AP173" s="42"/>
    </row>
    <row r="174" spans="2:42" x14ac:dyDescent="0.2">
      <c r="B174" s="15"/>
      <c r="C174" s="16"/>
      <c r="D174" s="17"/>
      <c r="E174" s="18"/>
      <c r="G174" s="95"/>
      <c r="H174" s="28">
        <f t="shared" ref="H174:H181" si="20">H173</f>
        <v>43716</v>
      </c>
      <c r="I174" s="110" t="s">
        <v>56</v>
      </c>
      <c r="J174" s="110">
        <f>IFERROR(INDEX(Tableau1[Prénoms],MATCH(I174,Tableau1[Noms])),"")</f>
        <v>3</v>
      </c>
      <c r="K174" s="110"/>
      <c r="L174" s="131"/>
      <c r="M174" s="36"/>
      <c r="N174" s="37"/>
      <c r="O174" s="36"/>
      <c r="P174" s="38"/>
      <c r="Q174" s="39"/>
      <c r="R174" s="40"/>
      <c r="S174" s="39"/>
      <c r="T174" s="40"/>
      <c r="U174" s="39"/>
      <c r="V174" s="40"/>
      <c r="W174" s="39"/>
      <c r="X174" s="40"/>
      <c r="Y174" s="39"/>
      <c r="Z174" s="40"/>
      <c r="AA174" s="39"/>
      <c r="AB174" s="40"/>
      <c r="AC174" s="39"/>
      <c r="AD174" s="40"/>
      <c r="AE174" s="39"/>
      <c r="AF174" s="40"/>
      <c r="AG174" s="39"/>
      <c r="AH174" s="40"/>
      <c r="AI174" s="39"/>
      <c r="AJ174" s="40"/>
      <c r="AK174" s="39"/>
      <c r="AL174" s="40"/>
      <c r="AM174" s="41"/>
      <c r="AN174" s="42"/>
      <c r="AO174" s="39"/>
      <c r="AP174" s="42"/>
    </row>
    <row r="175" spans="2:42" x14ac:dyDescent="0.2">
      <c r="B175" s="15"/>
      <c r="C175" s="16"/>
      <c r="D175" s="17"/>
      <c r="E175" s="18"/>
      <c r="G175" s="95" t="s">
        <v>46</v>
      </c>
      <c r="H175" s="28">
        <f t="shared" si="20"/>
        <v>43716</v>
      </c>
      <c r="I175" s="110" t="s">
        <v>57</v>
      </c>
      <c r="J175" s="110">
        <f>IFERROR(INDEX(Tableau1[Prénoms],MATCH(I175,Tableau1[Noms])),"")</f>
        <v>4</v>
      </c>
      <c r="K175" s="110"/>
      <c r="L175" s="131"/>
      <c r="M175" s="36"/>
      <c r="N175" s="37"/>
      <c r="O175" s="36"/>
      <c r="P175" s="38"/>
      <c r="Q175" s="39"/>
      <c r="R175" s="40"/>
      <c r="S175" s="39"/>
      <c r="T175" s="40"/>
      <c r="U175" s="39"/>
      <c r="V175" s="40"/>
      <c r="W175" s="39"/>
      <c r="X175" s="40"/>
      <c r="Y175" s="39"/>
      <c r="Z175" s="40"/>
      <c r="AA175" s="39"/>
      <c r="AB175" s="40"/>
      <c r="AC175" s="39"/>
      <c r="AD175" s="40"/>
      <c r="AE175" s="39"/>
      <c r="AF175" s="40"/>
      <c r="AG175" s="39"/>
      <c r="AH175" s="40"/>
      <c r="AI175" s="39"/>
      <c r="AJ175" s="40"/>
      <c r="AK175" s="39"/>
      <c r="AL175" s="40"/>
      <c r="AM175" s="41"/>
      <c r="AN175" s="42"/>
      <c r="AO175" s="39"/>
      <c r="AP175" s="42"/>
    </row>
    <row r="176" spans="2:42" x14ac:dyDescent="0.2">
      <c r="B176" s="15"/>
      <c r="C176" s="16"/>
      <c r="D176" s="17"/>
      <c r="E176" s="18"/>
      <c r="G176" s="95"/>
      <c r="H176" s="28">
        <f t="shared" si="20"/>
        <v>43716</v>
      </c>
      <c r="I176" s="110" t="s">
        <v>58</v>
      </c>
      <c r="J176" s="110">
        <f>IFERROR(INDEX(Tableau1[Prénoms],MATCH(I176,Tableau1[Noms])),"")</f>
        <v>5</v>
      </c>
      <c r="K176" s="110"/>
      <c r="L176" s="131"/>
      <c r="M176" s="36"/>
      <c r="N176" s="37"/>
      <c r="O176" s="36"/>
      <c r="P176" s="38"/>
      <c r="Q176" s="39"/>
      <c r="R176" s="40"/>
      <c r="S176" s="39"/>
      <c r="T176" s="40"/>
      <c r="U176" s="39"/>
      <c r="V176" s="40"/>
      <c r="W176" s="39"/>
      <c r="X176" s="40"/>
      <c r="Y176" s="39"/>
      <c r="Z176" s="40"/>
      <c r="AA176" s="39"/>
      <c r="AB176" s="40"/>
      <c r="AC176" s="39"/>
      <c r="AD176" s="40"/>
      <c r="AE176" s="39"/>
      <c r="AF176" s="40"/>
      <c r="AG176" s="39"/>
      <c r="AH176" s="40"/>
      <c r="AI176" s="39"/>
      <c r="AJ176" s="40"/>
      <c r="AK176" s="39"/>
      <c r="AL176" s="40"/>
      <c r="AM176" s="41"/>
      <c r="AN176" s="42"/>
      <c r="AO176" s="39"/>
      <c r="AP176" s="42"/>
    </row>
    <row r="177" spans="2:44" x14ac:dyDescent="0.2">
      <c r="B177" s="15"/>
      <c r="C177" s="16"/>
      <c r="D177" s="17"/>
      <c r="E177" s="18"/>
      <c r="G177" s="95"/>
      <c r="H177" s="28">
        <f t="shared" si="20"/>
        <v>43716</v>
      </c>
      <c r="I177" s="110">
        <v>1</v>
      </c>
      <c r="J177" s="110" t="str">
        <f>IFERROR(INDEX(Tableau1[Prénoms],MATCH(I177,Tableau1[Noms])),"")</f>
        <v/>
      </c>
      <c r="K177" s="110"/>
      <c r="L177" s="131"/>
      <c r="M177" s="36"/>
      <c r="N177" s="37"/>
      <c r="O177" s="36"/>
      <c r="P177" s="38"/>
      <c r="Q177" s="39"/>
      <c r="R177" s="40"/>
      <c r="S177" s="39"/>
      <c r="T177" s="40"/>
      <c r="U177" s="39"/>
      <c r="V177" s="40"/>
      <c r="W177" s="39"/>
      <c r="X177" s="40"/>
      <c r="Y177" s="39"/>
      <c r="Z177" s="40"/>
      <c r="AA177" s="39"/>
      <c r="AB177" s="40"/>
      <c r="AC177" s="39"/>
      <c r="AD177" s="40"/>
      <c r="AE177" s="39"/>
      <c r="AF177" s="40"/>
      <c r="AG177" s="39"/>
      <c r="AH177" s="40"/>
      <c r="AI177" s="39"/>
      <c r="AJ177" s="40"/>
      <c r="AK177" s="39"/>
      <c r="AL177" s="40"/>
      <c r="AM177" s="41"/>
      <c r="AN177" s="42"/>
      <c r="AO177" s="39"/>
      <c r="AP177" s="42"/>
    </row>
    <row r="178" spans="2:44" x14ac:dyDescent="0.2">
      <c r="B178" s="15"/>
      <c r="C178" s="16"/>
      <c r="D178" s="17"/>
      <c r="E178" s="18"/>
      <c r="G178" s="95"/>
      <c r="H178" s="28">
        <f t="shared" si="20"/>
        <v>43716</v>
      </c>
      <c r="I178" s="110">
        <v>2</v>
      </c>
      <c r="J178" s="110" t="str">
        <f>IFERROR(INDEX(Tableau1[Prénoms],MATCH(I178,Tableau1[Noms])),"")</f>
        <v/>
      </c>
      <c r="K178" s="110"/>
      <c r="L178" s="131"/>
      <c r="M178" s="36"/>
      <c r="N178" s="37"/>
      <c r="O178" s="36"/>
      <c r="P178" s="38"/>
      <c r="Q178" s="39"/>
      <c r="R178" s="40"/>
      <c r="S178" s="39"/>
      <c r="T178" s="40"/>
      <c r="U178" s="39"/>
      <c r="V178" s="40"/>
      <c r="W178" s="39"/>
      <c r="X178" s="40"/>
      <c r="Y178" s="39"/>
      <c r="Z178" s="40"/>
      <c r="AA178" s="39"/>
      <c r="AB178" s="40"/>
      <c r="AC178" s="39"/>
      <c r="AD178" s="40"/>
      <c r="AE178" s="39"/>
      <c r="AF178" s="40"/>
      <c r="AG178" s="39"/>
      <c r="AH178" s="40"/>
      <c r="AI178" s="39"/>
      <c r="AJ178" s="40"/>
      <c r="AK178" s="39"/>
      <c r="AL178" s="40"/>
      <c r="AM178" s="41"/>
      <c r="AN178" s="42"/>
      <c r="AO178" s="39"/>
      <c r="AP178" s="42"/>
    </row>
    <row r="179" spans="2:44" x14ac:dyDescent="0.2">
      <c r="B179" s="15"/>
      <c r="C179" s="16"/>
      <c r="D179" s="17"/>
      <c r="E179" s="18"/>
      <c r="G179" s="95"/>
      <c r="H179" s="28">
        <f t="shared" si="20"/>
        <v>43716</v>
      </c>
      <c r="I179" s="110">
        <v>3</v>
      </c>
      <c r="J179" s="110" t="str">
        <f>IFERROR(INDEX(Tableau1[Prénoms],MATCH(I179,Tableau1[Noms])),"")</f>
        <v/>
      </c>
      <c r="K179" s="110"/>
      <c r="L179" s="131"/>
      <c r="M179" s="36"/>
      <c r="N179" s="37"/>
      <c r="O179" s="36"/>
      <c r="P179" s="38"/>
      <c r="Q179" s="39"/>
      <c r="R179" s="40"/>
      <c r="S179" s="39"/>
      <c r="T179" s="40"/>
      <c r="U179" s="39"/>
      <c r="V179" s="40"/>
      <c r="W179" s="39"/>
      <c r="X179" s="40"/>
      <c r="Y179" s="39"/>
      <c r="Z179" s="40"/>
      <c r="AA179" s="39"/>
      <c r="AB179" s="40"/>
      <c r="AC179" s="39"/>
      <c r="AD179" s="40"/>
      <c r="AE179" s="39"/>
      <c r="AF179" s="40"/>
      <c r="AG179" s="39"/>
      <c r="AH179" s="40"/>
      <c r="AI179" s="39"/>
      <c r="AJ179" s="40"/>
      <c r="AK179" s="39"/>
      <c r="AL179" s="40"/>
      <c r="AM179" s="41"/>
      <c r="AN179" s="42"/>
      <c r="AO179" s="39"/>
      <c r="AP179" s="42"/>
    </row>
    <row r="180" spans="2:44" x14ac:dyDescent="0.2">
      <c r="B180" s="15"/>
      <c r="C180" s="16"/>
      <c r="D180" s="17"/>
      <c r="E180" s="18"/>
      <c r="G180" s="95"/>
      <c r="H180" s="28">
        <f t="shared" si="20"/>
        <v>43716</v>
      </c>
      <c r="I180" s="110">
        <v>4</v>
      </c>
      <c r="J180" s="110" t="str">
        <f>IFERROR(INDEX(Tableau1[Prénoms],MATCH(I180,Tableau1[Noms])),"")</f>
        <v/>
      </c>
      <c r="K180" s="110"/>
      <c r="L180" s="131"/>
      <c r="M180" s="36"/>
      <c r="N180" s="37"/>
      <c r="O180" s="36"/>
      <c r="P180" s="38"/>
      <c r="Q180" s="39"/>
      <c r="R180" s="40"/>
      <c r="S180" s="39"/>
      <c r="T180" s="40"/>
      <c r="U180" s="39"/>
      <c r="V180" s="40"/>
      <c r="W180" s="39"/>
      <c r="X180" s="40"/>
      <c r="Y180" s="39"/>
      <c r="Z180" s="40"/>
      <c r="AA180" s="39"/>
      <c r="AB180" s="40"/>
      <c r="AC180" s="39"/>
      <c r="AD180" s="40"/>
      <c r="AE180" s="39"/>
      <c r="AF180" s="40"/>
      <c r="AG180" s="39"/>
      <c r="AH180" s="40"/>
      <c r="AI180" s="39"/>
      <c r="AJ180" s="40"/>
      <c r="AK180" s="39"/>
      <c r="AL180" s="40"/>
      <c r="AM180" s="41"/>
      <c r="AN180" s="42"/>
      <c r="AO180" s="39"/>
      <c r="AP180" s="42"/>
    </row>
    <row r="181" spans="2:44" ht="13.5" thickBot="1" x14ac:dyDescent="0.25">
      <c r="B181" s="19"/>
      <c r="C181" s="20"/>
      <c r="D181" s="21"/>
      <c r="E181" s="22"/>
      <c r="G181" s="95"/>
      <c r="H181" s="28">
        <f t="shared" si="20"/>
        <v>43716</v>
      </c>
      <c r="I181" s="111">
        <v>5</v>
      </c>
      <c r="J181" s="111" t="str">
        <f>IFERROR(INDEX(Tableau1[Prénoms],MATCH(I181,Tableau1[Noms])),"")</f>
        <v/>
      </c>
      <c r="K181" s="111"/>
      <c r="L181" s="132"/>
      <c r="M181" s="43"/>
      <c r="N181" s="44"/>
      <c r="O181" s="43"/>
      <c r="P181" s="45"/>
      <c r="Q181" s="46"/>
      <c r="R181" s="47"/>
      <c r="S181" s="46"/>
      <c r="T181" s="47"/>
      <c r="U181" s="46"/>
      <c r="V181" s="47"/>
      <c r="W181" s="46"/>
      <c r="X181" s="47"/>
      <c r="Y181" s="46"/>
      <c r="Z181" s="47"/>
      <c r="AA181" s="46"/>
      <c r="AB181" s="47"/>
      <c r="AC181" s="46"/>
      <c r="AD181" s="47"/>
      <c r="AE181" s="46"/>
      <c r="AF181" s="47"/>
      <c r="AG181" s="46"/>
      <c r="AH181" s="47"/>
      <c r="AI181" s="46"/>
      <c r="AJ181" s="47"/>
      <c r="AK181" s="46"/>
      <c r="AL181" s="47"/>
      <c r="AM181" s="48"/>
      <c r="AN181" s="49"/>
      <c r="AO181" s="46"/>
      <c r="AP181" s="49"/>
    </row>
    <row r="191" spans="2:44" ht="15.75" x14ac:dyDescent="0.25">
      <c r="K191" s="156" t="s">
        <v>5</v>
      </c>
      <c r="L191" s="155">
        <f>7*AR192+DATE(YEAR($C$1),1,3)-WEEKDAY(DATE(YEAR($C$1),1,3))-5</f>
        <v>43717</v>
      </c>
      <c r="M191" s="136"/>
      <c r="N191" s="136"/>
      <c r="O191" s="136"/>
      <c r="P191" s="136"/>
      <c r="Q191" s="136"/>
      <c r="R191" s="136"/>
      <c r="S191" s="136"/>
      <c r="T191" s="136"/>
      <c r="U191" s="136"/>
      <c r="V191" s="136"/>
      <c r="W191" s="136"/>
      <c r="X191" s="136"/>
      <c r="Y191" s="136"/>
      <c r="Z191" s="136"/>
      <c r="AA191" s="136"/>
      <c r="AB191" s="156" t="s">
        <v>13</v>
      </c>
      <c r="AC191" s="155">
        <f>L191+6</f>
        <v>43723</v>
      </c>
      <c r="AD191" s="136"/>
      <c r="AE191" s="136"/>
      <c r="AF191" s="136"/>
      <c r="AG191" s="136"/>
      <c r="AH191" s="136"/>
      <c r="AI191" s="136"/>
      <c r="AJ191" s="136"/>
      <c r="AK191" s="136"/>
      <c r="AL191" s="136"/>
      <c r="AM191" s="136"/>
      <c r="AN191" s="136"/>
      <c r="AO191" s="136"/>
      <c r="AP191" s="136"/>
      <c r="AR191" s="157" t="s">
        <v>10</v>
      </c>
    </row>
    <row r="192" spans="2:44" ht="16.5" thickBot="1" x14ac:dyDescent="0.25">
      <c r="G192" s="10"/>
      <c r="AR192" s="158">
        <f>AR97+1</f>
        <v>37</v>
      </c>
    </row>
    <row r="193" spans="2:42" ht="13.5" thickTop="1" x14ac:dyDescent="0.2">
      <c r="B193" s="141" t="s">
        <v>52</v>
      </c>
      <c r="C193" s="142"/>
      <c r="D193" s="142"/>
      <c r="E193" s="143"/>
      <c r="F193" s="24" t="s">
        <v>53</v>
      </c>
      <c r="K193" s="2"/>
      <c r="L193" s="2"/>
      <c r="M193" s="96" t="s">
        <v>14</v>
      </c>
      <c r="N193" s="124" t="str">
        <f>I201</f>
        <v>Vendeuse 1</v>
      </c>
      <c r="O193" s="125"/>
      <c r="P193" s="125"/>
      <c r="Q193" s="126" t="str">
        <f>I202</f>
        <v>Vendeuse 2</v>
      </c>
      <c r="R193" s="125"/>
      <c r="S193" s="125"/>
      <c r="T193" s="126" t="str">
        <f>I203</f>
        <v>Vendeuse 3</v>
      </c>
      <c r="U193" s="125"/>
      <c r="V193" s="125"/>
      <c r="W193" s="126" t="str">
        <f>I204</f>
        <v>Vendeuse 4</v>
      </c>
      <c r="X193" s="125"/>
      <c r="Y193" s="125"/>
      <c r="Z193" s="126" t="str">
        <f>I205</f>
        <v>Vendeuse 5</v>
      </c>
      <c r="AA193" s="125"/>
      <c r="AB193" s="125"/>
      <c r="AC193" s="126">
        <f>I206</f>
        <v>1</v>
      </c>
      <c r="AD193" s="125"/>
      <c r="AE193" s="125"/>
      <c r="AF193" s="126">
        <f>I207</f>
        <v>2</v>
      </c>
      <c r="AG193" s="125"/>
      <c r="AH193" s="125"/>
      <c r="AI193" s="126">
        <f>I208</f>
        <v>3</v>
      </c>
      <c r="AJ193" s="125"/>
      <c r="AK193" s="125"/>
      <c r="AL193" s="126">
        <f>I209</f>
        <v>4</v>
      </c>
      <c r="AM193" s="125"/>
      <c r="AN193" s="125"/>
      <c r="AO193" s="126">
        <f>I210</f>
        <v>5</v>
      </c>
      <c r="AP193" s="125"/>
    </row>
    <row r="194" spans="2:42" x14ac:dyDescent="0.2">
      <c r="B194" s="147"/>
      <c r="C194" s="144" t="s">
        <v>40</v>
      </c>
      <c r="D194" s="144"/>
      <c r="E194" s="148"/>
      <c r="K194" s="128"/>
      <c r="L194" s="128"/>
      <c r="M194" s="108" t="s">
        <v>50</v>
      </c>
      <c r="N194" s="120">
        <f>SUMPRODUCT(($I$11:$I$86=N193)*($AR$11:$AR$86))</f>
        <v>0</v>
      </c>
      <c r="O194" s="121"/>
      <c r="P194" s="121"/>
      <c r="Q194" s="122">
        <f>SUMPRODUCT(($I$11:$I$86=Q193)*($AR$11:$AR$86))</f>
        <v>0</v>
      </c>
      <c r="R194" s="121"/>
      <c r="S194" s="121"/>
      <c r="T194" s="122">
        <f>SUMPRODUCT(($I$11:$I$86=T193)*($AR$11:$AR$86))</f>
        <v>0</v>
      </c>
      <c r="U194" s="121"/>
      <c r="V194" s="121"/>
      <c r="W194" s="122">
        <f>SUMPRODUCT(($I$11:$I$86=W193)*($AR$11:$AR$86))</f>
        <v>0</v>
      </c>
      <c r="X194" s="121"/>
      <c r="Y194" s="121"/>
      <c r="Z194" s="122">
        <f>SUMPRODUCT(($I$11:$I$86=Z193)*($AR$11:$AR$86))</f>
        <v>0</v>
      </c>
      <c r="AA194" s="121"/>
      <c r="AB194" s="121"/>
      <c r="AC194" s="122">
        <f>SUMPRODUCT(($I$11:$I$86=AC193)*($AR$11:$AR$86))</f>
        <v>0</v>
      </c>
      <c r="AD194" s="121"/>
      <c r="AE194" s="121"/>
      <c r="AF194" s="122">
        <f>SUMPRODUCT(($I$11:$I$86=AF193)*($AR$11:$AR$86))</f>
        <v>0</v>
      </c>
      <c r="AG194" s="121"/>
      <c r="AH194" s="121"/>
      <c r="AI194" s="122">
        <f>SUMPRODUCT(($I$11:$I$86=AI193)*($AR$11:$AR$86))</f>
        <v>0</v>
      </c>
      <c r="AJ194" s="121"/>
      <c r="AK194" s="121"/>
      <c r="AL194" s="122">
        <f>SUMPRODUCT(($I$11:$I$86=AL193)*($AR$11:$AR$86))</f>
        <v>0</v>
      </c>
      <c r="AM194" s="121"/>
      <c r="AN194" s="121"/>
      <c r="AO194" s="122">
        <f>SUMPRODUCT(($I$11:$I$86=AO193)*($AR$11:$AR$86))</f>
        <v>0</v>
      </c>
      <c r="AP194" s="121"/>
    </row>
    <row r="195" spans="2:42" x14ac:dyDescent="0.2">
      <c r="B195" s="149"/>
      <c r="C195" s="145" t="s">
        <v>42</v>
      </c>
      <c r="D195" s="145"/>
      <c r="E195" s="150"/>
      <c r="K195" s="98"/>
      <c r="L195" s="98"/>
      <c r="M195" s="99" t="s">
        <v>48</v>
      </c>
      <c r="N195" s="100">
        <f>IF(N194&gt;((IFERROR(INDEX(Tableau1[Heures par Sem.],MATCH(N193,Tableau1[Noms])),0))/24),N194-((IFERROR(INDEX(Tableau1[Heures par Sem.],MATCH(N193,Tableau1[Noms])),0))/24),0)</f>
        <v>0</v>
      </c>
      <c r="O195" s="101"/>
      <c r="P195" s="101"/>
      <c r="Q195" s="102">
        <f>IF(Q194&gt;((IFERROR(INDEX(Tableau1[Heures par Sem.],MATCH(Q193,Tableau1[Noms])),0))/24),Q194-((IFERROR(INDEX(Tableau1[Heures par Sem.],MATCH(Q193,Tableau1[Noms])),0))/24),0)</f>
        <v>0</v>
      </c>
      <c r="R195" s="101"/>
      <c r="S195" s="101"/>
      <c r="T195" s="102">
        <f>IF(T194&gt;((IFERROR(INDEX(Tableau1[Heures par Sem.],MATCH(T193,Tableau1[Noms])),0))/24),T194-((IFERROR(INDEX(Tableau1[Heures par Sem.],MATCH(T193,Tableau1[Noms])),0))/24),0)</f>
        <v>0</v>
      </c>
      <c r="U195" s="101"/>
      <c r="V195" s="101"/>
      <c r="W195" s="102">
        <f>IF(W194&gt;((IFERROR(INDEX(Tableau1[Heures par Sem.],MATCH(W193,Tableau1[Noms])),0))/24),W194-((IFERROR(INDEX(Tableau1[Heures par Sem.],MATCH(W193,Tableau1[Noms])),0))/24),0)</f>
        <v>0</v>
      </c>
      <c r="X195" s="101"/>
      <c r="Y195" s="101"/>
      <c r="Z195" s="102">
        <f>IF(Z194&gt;((IFERROR(INDEX(Tableau1[Heures par Sem.],MATCH(Z193,Tableau1[Noms])),0))/24),Z194-((IFERROR(INDEX(Tableau1[Heures par Sem.],MATCH(Z193,Tableau1[Noms])),0))/24),0)</f>
        <v>0</v>
      </c>
      <c r="AA195" s="101"/>
      <c r="AB195" s="101"/>
      <c r="AC195" s="102">
        <f>IF(AC194&gt;((IFERROR(INDEX(Tableau1[Heures par Sem.],MATCH(AC193,Tableau1[Noms])),0))/24),AC194-((IFERROR(INDEX(Tableau1[Heures par Sem.],MATCH(AC193,Tableau1[Noms])),0))/24),0)</f>
        <v>0</v>
      </c>
      <c r="AD195" s="101"/>
      <c r="AE195" s="101"/>
      <c r="AF195" s="102">
        <f>IF(AF194&gt;((IFERROR(INDEX(Tableau1[Heures par Sem.],MATCH(AF193,Tableau1[Noms])),0))/24),AF194-((IFERROR(INDEX(Tableau1[Heures par Sem.],MATCH(AF193,Tableau1[Noms])),0))/24),0)</f>
        <v>0</v>
      </c>
      <c r="AG195" s="101"/>
      <c r="AH195" s="101"/>
      <c r="AI195" s="102">
        <f>IF(AI194&gt;((IFERROR(INDEX(Tableau1[Heures par Sem.],MATCH(AI193,Tableau1[Noms])),0))/24),AI194-((IFERROR(INDEX(Tableau1[Heures par Sem.],MATCH(AI193,Tableau1[Noms])),0))/24),0)</f>
        <v>0</v>
      </c>
      <c r="AJ195" s="101"/>
      <c r="AK195" s="101"/>
      <c r="AL195" s="102">
        <f>IF(AL194&gt;((IFERROR(INDEX(Tableau1[Heures par Sem.],MATCH(AL193,Tableau1[Noms])),0))/24),AL194-((IFERROR(INDEX(Tableau1[Heures par Sem.],MATCH(AL193,Tableau1[Noms])),0))/24),0)</f>
        <v>0</v>
      </c>
      <c r="AM195" s="101"/>
      <c r="AN195" s="101"/>
      <c r="AO195" s="102">
        <f>IF(AO194&gt;((IFERROR(INDEX(Tableau1[Heures par Sem.],MATCH(AO193,Tableau1[Noms])),0))/24),AO194-((IFERROR(INDEX(Tableau1[Heures par Sem.],MATCH(AO193,Tableau1[Noms])),0))/24),0)</f>
        <v>0</v>
      </c>
      <c r="AP195" s="101"/>
    </row>
    <row r="196" spans="2:42" ht="13.5" thickBot="1" x14ac:dyDescent="0.25">
      <c r="B196" s="151"/>
      <c r="C196" s="145" t="s">
        <v>51</v>
      </c>
      <c r="D196" s="145"/>
      <c r="E196" s="150"/>
      <c r="K196" s="97"/>
      <c r="L196" s="97"/>
      <c r="M196" s="113" t="s">
        <v>49</v>
      </c>
      <c r="N196" s="104">
        <f>SUMPRODUCT(($I$11:$I$86=N193)*($K$11:$K$86=$M$3)*($AR$11:$AR$86))</f>
        <v>0</v>
      </c>
      <c r="O196" s="105"/>
      <c r="P196" s="105"/>
      <c r="Q196" s="106">
        <f>SUMPRODUCT(($I$11:$I$86=Q193)*($K$11:$K$86=$M$3)*($AR$11:$AR$86))</f>
        <v>0</v>
      </c>
      <c r="R196" s="105"/>
      <c r="S196" s="105"/>
      <c r="T196" s="106">
        <f>SUMPRODUCT(($I$11:$I$86=T193)*($K$11:$K$86=$M$3)*($AR$11:$AR$86))</f>
        <v>0</v>
      </c>
      <c r="U196" s="105"/>
      <c r="V196" s="105"/>
      <c r="W196" s="106">
        <f>SUMPRODUCT(($I$11:$I$86=W193)*($K$11:$K$86=$M$3)*($AR$11:$AR$86))</f>
        <v>0</v>
      </c>
      <c r="X196" s="105"/>
      <c r="Y196" s="105"/>
      <c r="Z196" s="106">
        <f>SUMPRODUCT(($I$11:$I$86=Z193)*($K$11:$K$86=$M$3)*($AR$11:$AR$86))</f>
        <v>0</v>
      </c>
      <c r="AA196" s="105"/>
      <c r="AB196" s="105"/>
      <c r="AC196" s="106">
        <f>SUMPRODUCT(($I$11:$I$86=AC193)*($K$11:$K$86=$M$3)*($AR$11:$AR$86))</f>
        <v>0</v>
      </c>
      <c r="AD196" s="105"/>
      <c r="AE196" s="105"/>
      <c r="AF196" s="106">
        <f>SUMPRODUCT(($I$11:$I$86=AF193)*($K$11:$K$86=$M$3)*($AR$11:$AR$86))</f>
        <v>0</v>
      </c>
      <c r="AG196" s="105"/>
      <c r="AH196" s="105"/>
      <c r="AI196" s="106">
        <f>SUMPRODUCT(($I$11:$I$86=AI193)*($K$11:$K$86=$M$3)*($AR$11:$AR$86))</f>
        <v>0</v>
      </c>
      <c r="AJ196" s="105"/>
      <c r="AK196" s="105"/>
      <c r="AL196" s="106">
        <f>SUMPRODUCT(($I$11:$I$86=AL193)*($K$11:$K$86=$M$3)*($AR$11:$AR$86))</f>
        <v>0</v>
      </c>
      <c r="AM196" s="105"/>
      <c r="AN196" s="105"/>
      <c r="AO196" s="106">
        <f>SUMPRODUCT(($I$11:$I$86=AO193)*($K$11:$K$86=$M$3)*($AR$11:$AR$86))</f>
        <v>0</v>
      </c>
      <c r="AP196" s="105"/>
    </row>
    <row r="197" spans="2:42" ht="14.25" thickTop="1" thickBot="1" x14ac:dyDescent="0.25">
      <c r="B197" s="152"/>
      <c r="C197" s="146" t="s">
        <v>43</v>
      </c>
      <c r="D197" s="146"/>
      <c r="E197" s="153"/>
      <c r="K197" s="114"/>
      <c r="L197" s="114"/>
      <c r="M197" s="115" t="s">
        <v>47</v>
      </c>
      <c r="N197" s="116">
        <f>N194-N196</f>
        <v>0</v>
      </c>
      <c r="O197" s="117"/>
      <c r="P197" s="117"/>
      <c r="Q197" s="118">
        <f>Q194-Q196</f>
        <v>0</v>
      </c>
      <c r="R197" s="117"/>
      <c r="S197" s="117"/>
      <c r="T197" s="118">
        <f>T194-T196</f>
        <v>0</v>
      </c>
      <c r="U197" s="117"/>
      <c r="V197" s="117"/>
      <c r="W197" s="118">
        <f>W194-W196</f>
        <v>0</v>
      </c>
      <c r="X197" s="117"/>
      <c r="Y197" s="117"/>
      <c r="Z197" s="118">
        <f>Z194-Z196</f>
        <v>0</v>
      </c>
      <c r="AA197" s="117"/>
      <c r="AB197" s="117"/>
      <c r="AC197" s="118">
        <f>AC194-AC196</f>
        <v>0</v>
      </c>
      <c r="AD197" s="117"/>
      <c r="AE197" s="117"/>
      <c r="AF197" s="118">
        <f>AF194-AF196</f>
        <v>0</v>
      </c>
      <c r="AG197" s="117"/>
      <c r="AH197" s="117"/>
      <c r="AI197" s="118">
        <f>AI194-AI196</f>
        <v>0</v>
      </c>
      <c r="AJ197" s="117"/>
      <c r="AK197" s="117"/>
      <c r="AL197" s="118">
        <f>AL194-AL196</f>
        <v>0</v>
      </c>
      <c r="AM197" s="117"/>
      <c r="AN197" s="117"/>
      <c r="AO197" s="118">
        <f>AO194-AO196</f>
        <v>0</v>
      </c>
      <c r="AP197" s="117"/>
    </row>
    <row r="198" spans="2:42" ht="13.5" thickTop="1" x14ac:dyDescent="0.2"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</row>
    <row r="199" spans="2:42" x14ac:dyDescent="0.2">
      <c r="B199" s="3" t="s">
        <v>1</v>
      </c>
      <c r="C199" s="4"/>
      <c r="D199" s="5" t="s">
        <v>2</v>
      </c>
      <c r="E199" s="3"/>
      <c r="L199" s="133">
        <v>0.27083333333333331</v>
      </c>
      <c r="M199" s="134">
        <v>0.29166666666666669</v>
      </c>
      <c r="N199" s="134">
        <v>0.3125</v>
      </c>
      <c r="O199" s="135">
        <v>0.33333333333333331</v>
      </c>
      <c r="P199" s="134">
        <v>0.35416666666666669</v>
      </c>
      <c r="Q199" s="135">
        <v>0.375</v>
      </c>
      <c r="R199" s="134">
        <v>0.39583333333333331</v>
      </c>
      <c r="S199" s="135">
        <v>0.41666666666666669</v>
      </c>
      <c r="T199" s="134">
        <v>0.4375</v>
      </c>
      <c r="U199" s="135">
        <v>0.45833333333333331</v>
      </c>
      <c r="V199" s="134">
        <v>0.47916666666666669</v>
      </c>
      <c r="W199" s="135">
        <v>0.5</v>
      </c>
      <c r="X199" s="134">
        <v>0.52083333333333337</v>
      </c>
      <c r="Y199" s="135">
        <v>0.54166666666666663</v>
      </c>
      <c r="Z199" s="134">
        <v>0.5625</v>
      </c>
      <c r="AA199" s="135">
        <v>0.58333333333333337</v>
      </c>
      <c r="AB199" s="134">
        <v>0.60416666666666663</v>
      </c>
      <c r="AC199" s="135">
        <v>0.625</v>
      </c>
      <c r="AD199" s="134">
        <v>0.64583333333333337</v>
      </c>
      <c r="AE199" s="135">
        <v>0.66666666666666663</v>
      </c>
      <c r="AF199" s="134">
        <v>0.6875</v>
      </c>
      <c r="AG199" s="135">
        <v>0.70833333333333337</v>
      </c>
      <c r="AH199" s="134">
        <v>0.72916666666666663</v>
      </c>
      <c r="AI199" s="135">
        <v>0.75</v>
      </c>
      <c r="AJ199" s="134">
        <v>0.77083333333333337</v>
      </c>
      <c r="AK199" s="135">
        <v>0.79166666666666663</v>
      </c>
      <c r="AL199" s="134">
        <v>0.8125</v>
      </c>
      <c r="AM199" s="135">
        <v>0.83333333333333337</v>
      </c>
      <c r="AN199" s="134">
        <v>0.85416666666666663</v>
      </c>
      <c r="AO199" s="135">
        <v>0.875</v>
      </c>
      <c r="AP199" s="135">
        <v>0.89583333333333337</v>
      </c>
    </row>
    <row r="200" spans="2:42" ht="13.5" thickBot="1" x14ac:dyDescent="0.25">
      <c r="B200" s="6" t="s">
        <v>3</v>
      </c>
      <c r="C200" s="7" t="s">
        <v>4</v>
      </c>
      <c r="D200" s="8" t="s">
        <v>3</v>
      </c>
      <c r="E200" s="9" t="s">
        <v>4</v>
      </c>
      <c r="G200" s="56" t="s">
        <v>11</v>
      </c>
      <c r="H200" s="57" t="s">
        <v>6</v>
      </c>
      <c r="I200" s="56" t="s">
        <v>7</v>
      </c>
      <c r="J200" s="56" t="s">
        <v>8</v>
      </c>
      <c r="K200" s="56" t="s">
        <v>12</v>
      </c>
      <c r="L200" s="129"/>
      <c r="M200" s="27">
        <v>0.3125</v>
      </c>
      <c r="N200" s="23"/>
      <c r="O200" s="26">
        <v>0.35416666666666669</v>
      </c>
      <c r="P200" s="23"/>
      <c r="Q200" s="27">
        <v>0.39583333333333331</v>
      </c>
      <c r="R200" s="23"/>
      <c r="S200" s="27">
        <v>0.4375</v>
      </c>
      <c r="T200" s="23"/>
      <c r="U200" s="27">
        <v>0.47916666666666702</v>
      </c>
      <c r="V200" s="23"/>
      <c r="W200" s="27">
        <v>0.52083333333333304</v>
      </c>
      <c r="X200" s="23"/>
      <c r="Y200" s="27">
        <v>0.5625</v>
      </c>
      <c r="Z200" s="23"/>
      <c r="AA200" s="27">
        <v>0.60416666666666696</v>
      </c>
      <c r="AB200" s="23"/>
      <c r="AC200" s="27">
        <v>0.64583333333333304</v>
      </c>
      <c r="AD200" s="23"/>
      <c r="AE200" s="27">
        <v>0.6875</v>
      </c>
      <c r="AF200" s="23"/>
      <c r="AG200" s="27">
        <v>0.72916666666666696</v>
      </c>
      <c r="AH200" s="23"/>
      <c r="AI200" s="27">
        <v>0.77083333333333404</v>
      </c>
      <c r="AJ200" s="23"/>
      <c r="AK200" s="27">
        <v>0.8125</v>
      </c>
      <c r="AL200" s="23"/>
      <c r="AM200" s="27">
        <v>0.85416666666666696</v>
      </c>
      <c r="AN200" s="23"/>
      <c r="AO200" s="27">
        <v>0.89583333333333404</v>
      </c>
      <c r="AP200" s="23"/>
    </row>
    <row r="201" spans="2:42" x14ac:dyDescent="0.2">
      <c r="B201" s="11">
        <v>0.35416666666666669</v>
      </c>
      <c r="C201" s="12">
        <v>0.60416666666666663</v>
      </c>
      <c r="D201" s="13"/>
      <c r="E201" s="14"/>
      <c r="G201" s="95"/>
      <c r="H201" s="140">
        <f>L191</f>
        <v>43717</v>
      </c>
      <c r="I201" s="109" t="s">
        <v>54</v>
      </c>
      <c r="J201" s="109">
        <f>IFERROR(INDEX(Tableau1[Prénoms],MATCH(I201,Tableau1[Noms])),"")</f>
        <v>1</v>
      </c>
      <c r="K201" s="109"/>
      <c r="L201" s="130"/>
      <c r="M201" s="29"/>
      <c r="N201" s="30"/>
      <c r="O201" s="29"/>
      <c r="P201" s="31"/>
      <c r="Q201" s="32"/>
      <c r="R201" s="33"/>
      <c r="S201" s="32"/>
      <c r="T201" s="33"/>
      <c r="U201" s="32"/>
      <c r="V201" s="33"/>
      <c r="W201" s="32"/>
      <c r="X201" s="33"/>
      <c r="Y201" s="32"/>
      <c r="Z201" s="33"/>
      <c r="AA201" s="32"/>
      <c r="AB201" s="33"/>
      <c r="AC201" s="32"/>
      <c r="AD201" s="33"/>
      <c r="AE201" s="32"/>
      <c r="AF201" s="33"/>
      <c r="AG201" s="32"/>
      <c r="AH201" s="33"/>
      <c r="AI201" s="32"/>
      <c r="AJ201" s="33"/>
      <c r="AK201" s="32"/>
      <c r="AL201" s="33"/>
      <c r="AM201" s="34"/>
      <c r="AN201" s="35"/>
      <c r="AO201" s="32"/>
      <c r="AP201" s="35"/>
    </row>
    <row r="202" spans="2:42" x14ac:dyDescent="0.2">
      <c r="B202" s="15"/>
      <c r="C202" s="16"/>
      <c r="D202" s="17"/>
      <c r="E202" s="18"/>
      <c r="G202" s="95"/>
      <c r="H202" s="28">
        <f>H201</f>
        <v>43717</v>
      </c>
      <c r="I202" s="110" t="s">
        <v>55</v>
      </c>
      <c r="J202" s="110">
        <f>IFERROR(INDEX(Tableau1[Prénoms],MATCH(I202,Tableau1[Noms])),"")</f>
        <v>2</v>
      </c>
      <c r="K202" s="110"/>
      <c r="L202" s="131"/>
      <c r="M202" s="36"/>
      <c r="N202" s="37"/>
      <c r="O202" s="36"/>
      <c r="P202" s="38"/>
      <c r="Q202" s="39"/>
      <c r="R202" s="40"/>
      <c r="S202" s="39"/>
      <c r="T202" s="40"/>
      <c r="U202" s="39"/>
      <c r="V202" s="40"/>
      <c r="W202" s="39"/>
      <c r="X202" s="40"/>
      <c r="Y202" s="39"/>
      <c r="Z202" s="40"/>
      <c r="AA202" s="39"/>
      <c r="AB202" s="40"/>
      <c r="AC202" s="39"/>
      <c r="AD202" s="40"/>
      <c r="AE202" s="39"/>
      <c r="AF202" s="40"/>
      <c r="AG202" s="39"/>
      <c r="AH202" s="40"/>
      <c r="AI202" s="39"/>
      <c r="AJ202" s="40"/>
      <c r="AK202" s="39"/>
      <c r="AL202" s="40"/>
      <c r="AM202" s="41"/>
      <c r="AN202" s="42"/>
      <c r="AO202" s="39"/>
      <c r="AP202" s="42"/>
    </row>
    <row r="203" spans="2:42" x14ac:dyDescent="0.2">
      <c r="B203" s="15"/>
      <c r="C203" s="16"/>
      <c r="D203" s="17"/>
      <c r="E203" s="18"/>
      <c r="G203" s="95"/>
      <c r="H203" s="28">
        <f t="shared" ref="H203:H210" si="21">H202</f>
        <v>43717</v>
      </c>
      <c r="I203" s="110" t="s">
        <v>56</v>
      </c>
      <c r="J203" s="110">
        <f>IFERROR(INDEX(Tableau1[Prénoms],MATCH(I203,Tableau1[Noms])),"")</f>
        <v>3</v>
      </c>
      <c r="K203" s="110"/>
      <c r="L203" s="131"/>
      <c r="M203" s="36"/>
      <c r="N203" s="37"/>
      <c r="O203" s="36"/>
      <c r="P203" s="38"/>
      <c r="Q203" s="39"/>
      <c r="R203" s="40"/>
      <c r="S203" s="39"/>
      <c r="T203" s="40"/>
      <c r="U203" s="39"/>
      <c r="V203" s="40"/>
      <c r="W203" s="39"/>
      <c r="X203" s="40"/>
      <c r="Y203" s="39"/>
      <c r="Z203" s="40"/>
      <c r="AA203" s="39"/>
      <c r="AB203" s="40"/>
      <c r="AC203" s="39"/>
      <c r="AD203" s="40"/>
      <c r="AE203" s="39"/>
      <c r="AF203" s="40"/>
      <c r="AG203" s="39"/>
      <c r="AH203" s="40"/>
      <c r="AI203" s="39"/>
      <c r="AJ203" s="40"/>
      <c r="AK203" s="39"/>
      <c r="AL203" s="40"/>
      <c r="AM203" s="41"/>
      <c r="AN203" s="42"/>
      <c r="AO203" s="39"/>
      <c r="AP203" s="42"/>
    </row>
    <row r="204" spans="2:42" x14ac:dyDescent="0.2">
      <c r="B204" s="15"/>
      <c r="C204" s="16"/>
      <c r="D204" s="17"/>
      <c r="E204" s="18"/>
      <c r="G204" s="95" t="s">
        <v>46</v>
      </c>
      <c r="H204" s="28">
        <f t="shared" si="21"/>
        <v>43717</v>
      </c>
      <c r="I204" s="110" t="s">
        <v>57</v>
      </c>
      <c r="J204" s="110">
        <f>IFERROR(INDEX(Tableau1[Prénoms],MATCH(I204,Tableau1[Noms])),"")</f>
        <v>4</v>
      </c>
      <c r="K204" s="110"/>
      <c r="L204" s="131"/>
      <c r="M204" s="36"/>
      <c r="N204" s="37"/>
      <c r="O204" s="36"/>
      <c r="P204" s="38"/>
      <c r="Q204" s="39"/>
      <c r="R204" s="40"/>
      <c r="S204" s="39"/>
      <c r="T204" s="40"/>
      <c r="U204" s="39"/>
      <c r="V204" s="40"/>
      <c r="W204" s="39"/>
      <c r="X204" s="40"/>
      <c r="Y204" s="39"/>
      <c r="Z204" s="40"/>
      <c r="AA204" s="39"/>
      <c r="AB204" s="40"/>
      <c r="AC204" s="39"/>
      <c r="AD204" s="40"/>
      <c r="AE204" s="39"/>
      <c r="AF204" s="40"/>
      <c r="AG204" s="39"/>
      <c r="AH204" s="40"/>
      <c r="AI204" s="39"/>
      <c r="AJ204" s="40"/>
      <c r="AK204" s="39"/>
      <c r="AL204" s="40"/>
      <c r="AM204" s="41"/>
      <c r="AN204" s="42"/>
      <c r="AO204" s="39"/>
      <c r="AP204" s="42"/>
    </row>
    <row r="205" spans="2:42" x14ac:dyDescent="0.2">
      <c r="B205" s="15"/>
      <c r="C205" s="16"/>
      <c r="D205" s="17"/>
      <c r="E205" s="18"/>
      <c r="G205" s="95"/>
      <c r="H205" s="28">
        <f t="shared" si="21"/>
        <v>43717</v>
      </c>
      <c r="I205" s="110" t="s">
        <v>58</v>
      </c>
      <c r="J205" s="110">
        <f>IFERROR(INDEX(Tableau1[Prénoms],MATCH(I205,Tableau1[Noms])),"")</f>
        <v>5</v>
      </c>
      <c r="K205" s="110"/>
      <c r="L205" s="131"/>
      <c r="M205" s="36"/>
      <c r="N205" s="37"/>
      <c r="O205" s="36"/>
      <c r="P205" s="38"/>
      <c r="Q205" s="39"/>
      <c r="R205" s="40"/>
      <c r="S205" s="39"/>
      <c r="T205" s="40"/>
      <c r="U205" s="39"/>
      <c r="V205" s="40"/>
      <c r="W205" s="39"/>
      <c r="X205" s="40"/>
      <c r="Y205" s="39"/>
      <c r="Z205" s="40"/>
      <c r="AA205" s="39"/>
      <c r="AB205" s="40"/>
      <c r="AC205" s="39"/>
      <c r="AD205" s="40"/>
      <c r="AE205" s="39"/>
      <c r="AF205" s="40"/>
      <c r="AG205" s="39"/>
      <c r="AH205" s="40"/>
      <c r="AI205" s="39"/>
      <c r="AJ205" s="40"/>
      <c r="AK205" s="39"/>
      <c r="AL205" s="40"/>
      <c r="AM205" s="41"/>
      <c r="AN205" s="42"/>
      <c r="AO205" s="39"/>
      <c r="AP205" s="42"/>
    </row>
    <row r="206" spans="2:42" x14ac:dyDescent="0.2">
      <c r="B206" s="15"/>
      <c r="C206" s="16"/>
      <c r="D206" s="17"/>
      <c r="E206" s="18"/>
      <c r="G206" s="95"/>
      <c r="H206" s="28">
        <f t="shared" si="21"/>
        <v>43717</v>
      </c>
      <c r="I206" s="110">
        <v>1</v>
      </c>
      <c r="J206" s="110" t="str">
        <f>IFERROR(INDEX(Tableau1[Prénoms],MATCH(I206,Tableau1[Noms])),"")</f>
        <v/>
      </c>
      <c r="K206" s="110"/>
      <c r="L206" s="131"/>
      <c r="M206" s="36"/>
      <c r="N206" s="37"/>
      <c r="O206" s="36"/>
      <c r="P206" s="38"/>
      <c r="Q206" s="39"/>
      <c r="R206" s="40"/>
      <c r="S206" s="39"/>
      <c r="T206" s="40"/>
      <c r="U206" s="39"/>
      <c r="V206" s="40"/>
      <c r="W206" s="39"/>
      <c r="X206" s="40"/>
      <c r="Y206" s="39"/>
      <c r="Z206" s="40"/>
      <c r="AA206" s="39"/>
      <c r="AB206" s="40"/>
      <c r="AC206" s="39"/>
      <c r="AD206" s="40"/>
      <c r="AE206" s="39"/>
      <c r="AF206" s="40"/>
      <c r="AG206" s="39"/>
      <c r="AH206" s="40"/>
      <c r="AI206" s="39"/>
      <c r="AJ206" s="40"/>
      <c r="AK206" s="39"/>
      <c r="AL206" s="40"/>
      <c r="AM206" s="41"/>
      <c r="AN206" s="42"/>
      <c r="AO206" s="39"/>
      <c r="AP206" s="42"/>
    </row>
    <row r="207" spans="2:42" x14ac:dyDescent="0.2">
      <c r="B207" s="15"/>
      <c r="C207" s="16"/>
      <c r="D207" s="17"/>
      <c r="E207" s="18"/>
      <c r="G207" s="95"/>
      <c r="H207" s="28">
        <f t="shared" si="21"/>
        <v>43717</v>
      </c>
      <c r="I207" s="110">
        <v>2</v>
      </c>
      <c r="J207" s="110" t="str">
        <f>IFERROR(INDEX(Tableau1[Prénoms],MATCH(I207,Tableau1[Noms])),"")</f>
        <v/>
      </c>
      <c r="K207" s="110"/>
      <c r="L207" s="131"/>
      <c r="M207" s="36"/>
      <c r="N207" s="37"/>
      <c r="O207" s="36"/>
      <c r="P207" s="38"/>
      <c r="Q207" s="39"/>
      <c r="R207" s="40"/>
      <c r="S207" s="39"/>
      <c r="T207" s="40"/>
      <c r="U207" s="39"/>
      <c r="V207" s="40"/>
      <c r="W207" s="39"/>
      <c r="X207" s="40"/>
      <c r="Y207" s="39"/>
      <c r="Z207" s="40"/>
      <c r="AA207" s="39"/>
      <c r="AB207" s="40"/>
      <c r="AC207" s="39"/>
      <c r="AD207" s="40"/>
      <c r="AE207" s="39"/>
      <c r="AF207" s="40"/>
      <c r="AG207" s="39"/>
      <c r="AH207" s="40"/>
      <c r="AI207" s="39"/>
      <c r="AJ207" s="40"/>
      <c r="AK207" s="39"/>
      <c r="AL207" s="40"/>
      <c r="AM207" s="41"/>
      <c r="AN207" s="42"/>
      <c r="AO207" s="39"/>
      <c r="AP207" s="42"/>
    </row>
    <row r="208" spans="2:42" x14ac:dyDescent="0.2">
      <c r="B208" s="15"/>
      <c r="C208" s="16"/>
      <c r="D208" s="17"/>
      <c r="E208" s="18"/>
      <c r="G208" s="95"/>
      <c r="H208" s="28">
        <f t="shared" si="21"/>
        <v>43717</v>
      </c>
      <c r="I208" s="110">
        <v>3</v>
      </c>
      <c r="J208" s="110" t="str">
        <f>IFERROR(INDEX(Tableau1[Prénoms],MATCH(I208,Tableau1[Noms])),"")</f>
        <v/>
      </c>
      <c r="K208" s="110"/>
      <c r="L208" s="131"/>
      <c r="M208" s="36"/>
      <c r="N208" s="37"/>
      <c r="O208" s="36"/>
      <c r="P208" s="38"/>
      <c r="Q208" s="39"/>
      <c r="R208" s="40"/>
      <c r="S208" s="39"/>
      <c r="T208" s="40"/>
      <c r="U208" s="39"/>
      <c r="V208" s="40"/>
      <c r="W208" s="39"/>
      <c r="X208" s="40"/>
      <c r="Y208" s="39"/>
      <c r="Z208" s="40"/>
      <c r="AA208" s="39"/>
      <c r="AB208" s="40"/>
      <c r="AC208" s="39"/>
      <c r="AD208" s="40"/>
      <c r="AE208" s="39"/>
      <c r="AF208" s="40"/>
      <c r="AG208" s="39"/>
      <c r="AH208" s="40"/>
      <c r="AI208" s="39"/>
      <c r="AJ208" s="40"/>
      <c r="AK208" s="39"/>
      <c r="AL208" s="40"/>
      <c r="AM208" s="41"/>
      <c r="AN208" s="42"/>
      <c r="AO208" s="39"/>
      <c r="AP208" s="42"/>
    </row>
    <row r="209" spans="2:42" x14ac:dyDescent="0.2">
      <c r="B209" s="15"/>
      <c r="C209" s="16"/>
      <c r="D209" s="17"/>
      <c r="E209" s="18"/>
      <c r="G209" s="95"/>
      <c r="H209" s="28">
        <f t="shared" si="21"/>
        <v>43717</v>
      </c>
      <c r="I209" s="110">
        <v>4</v>
      </c>
      <c r="J209" s="110" t="str">
        <f>IFERROR(INDEX(Tableau1[Prénoms],MATCH(I209,Tableau1[Noms])),"")</f>
        <v/>
      </c>
      <c r="K209" s="110"/>
      <c r="L209" s="131"/>
      <c r="M209" s="36"/>
      <c r="N209" s="37"/>
      <c r="O209" s="36"/>
      <c r="P209" s="38"/>
      <c r="Q209" s="39"/>
      <c r="R209" s="40"/>
      <c r="S209" s="39"/>
      <c r="T209" s="40"/>
      <c r="U209" s="39"/>
      <c r="V209" s="40"/>
      <c r="W209" s="39"/>
      <c r="X209" s="40"/>
      <c r="Y209" s="39"/>
      <c r="Z209" s="40"/>
      <c r="AA209" s="39"/>
      <c r="AB209" s="40"/>
      <c r="AC209" s="39"/>
      <c r="AD209" s="40"/>
      <c r="AE209" s="39"/>
      <c r="AF209" s="40"/>
      <c r="AG209" s="39"/>
      <c r="AH209" s="40"/>
      <c r="AI209" s="39"/>
      <c r="AJ209" s="40"/>
      <c r="AK209" s="39"/>
      <c r="AL209" s="40"/>
      <c r="AM209" s="41"/>
      <c r="AN209" s="42"/>
      <c r="AO209" s="39"/>
      <c r="AP209" s="42"/>
    </row>
    <row r="210" spans="2:42" ht="13.5" thickBot="1" x14ac:dyDescent="0.25">
      <c r="B210" s="19"/>
      <c r="C210" s="20"/>
      <c r="D210" s="21"/>
      <c r="E210" s="22"/>
      <c r="G210" s="95"/>
      <c r="H210" s="28">
        <f t="shared" si="21"/>
        <v>43717</v>
      </c>
      <c r="I210" s="112">
        <v>5</v>
      </c>
      <c r="J210" s="112" t="str">
        <f>IFERROR(INDEX(Tableau1[Prénoms],MATCH(I210,Tableau1[Noms])),"")</f>
        <v/>
      </c>
      <c r="K210" s="112"/>
      <c r="L210" s="132"/>
      <c r="M210" s="43"/>
      <c r="N210" s="44"/>
      <c r="O210" s="43"/>
      <c r="P210" s="45"/>
      <c r="Q210" s="46"/>
      <c r="R210" s="47"/>
      <c r="S210" s="46"/>
      <c r="T210" s="47"/>
      <c r="U210" s="46"/>
      <c r="V210" s="47"/>
      <c r="W210" s="46"/>
      <c r="X210" s="47"/>
      <c r="Y210" s="46"/>
      <c r="Z210" s="47"/>
      <c r="AA210" s="46"/>
      <c r="AB210" s="47"/>
      <c r="AC210" s="46"/>
      <c r="AD210" s="47"/>
      <c r="AE210" s="46"/>
      <c r="AF210" s="47"/>
      <c r="AG210" s="46"/>
      <c r="AH210" s="47"/>
      <c r="AI210" s="46"/>
      <c r="AJ210" s="47"/>
      <c r="AK210" s="46"/>
      <c r="AL210" s="47"/>
      <c r="AM210" s="48"/>
      <c r="AN210" s="49"/>
      <c r="AO210" s="46"/>
      <c r="AP210" s="49"/>
    </row>
    <row r="211" spans="2:42" ht="13.5" thickBot="1" x14ac:dyDescent="0.25">
      <c r="B211" s="6" t="s">
        <v>3</v>
      </c>
      <c r="C211" s="7" t="s">
        <v>4</v>
      </c>
      <c r="D211" s="8" t="s">
        <v>3</v>
      </c>
      <c r="E211" s="9" t="s">
        <v>4</v>
      </c>
      <c r="G211" s="56" t="s">
        <v>11</v>
      </c>
      <c r="H211" s="57" t="s">
        <v>6</v>
      </c>
      <c r="I211" s="56" t="s">
        <v>7</v>
      </c>
      <c r="J211" s="56" t="s">
        <v>8</v>
      </c>
      <c r="K211" s="56" t="s">
        <v>12</v>
      </c>
      <c r="L211" s="129"/>
      <c r="M211" s="27">
        <v>0.3125</v>
      </c>
      <c r="N211" s="23"/>
      <c r="O211" s="26">
        <v>0.35416666666666669</v>
      </c>
      <c r="P211" s="23"/>
      <c r="Q211" s="27">
        <v>0.39583333333333331</v>
      </c>
      <c r="R211" s="23"/>
      <c r="S211" s="27">
        <v>0.4375</v>
      </c>
      <c r="T211" s="23"/>
      <c r="U211" s="27">
        <v>0.47916666666666702</v>
      </c>
      <c r="V211" s="23"/>
      <c r="W211" s="27">
        <v>0.52083333333333304</v>
      </c>
      <c r="X211" s="23"/>
      <c r="Y211" s="27">
        <v>0.5625</v>
      </c>
      <c r="Z211" s="23"/>
      <c r="AA211" s="27">
        <v>0.60416666666666696</v>
      </c>
      <c r="AB211" s="23"/>
      <c r="AC211" s="27">
        <v>0.64583333333333304</v>
      </c>
      <c r="AD211" s="23"/>
      <c r="AE211" s="27">
        <v>0.6875</v>
      </c>
      <c r="AF211" s="23"/>
      <c r="AG211" s="27">
        <v>0.72916666666666696</v>
      </c>
      <c r="AH211" s="23"/>
      <c r="AI211" s="27">
        <v>0.77083333333333404</v>
      </c>
      <c r="AJ211" s="23"/>
      <c r="AK211" s="27">
        <v>0.8125</v>
      </c>
      <c r="AL211" s="23"/>
      <c r="AM211" s="27">
        <v>0.85416666666666696</v>
      </c>
      <c r="AN211" s="23"/>
      <c r="AO211" s="27">
        <v>0.89583333333333404</v>
      </c>
      <c r="AP211" s="23"/>
    </row>
    <row r="212" spans="2:42" x14ac:dyDescent="0.2">
      <c r="B212" s="11"/>
      <c r="C212" s="12"/>
      <c r="D212" s="13"/>
      <c r="E212" s="14"/>
      <c r="G212" s="95"/>
      <c r="H212" s="140">
        <f>H201+1</f>
        <v>43718</v>
      </c>
      <c r="I212" s="109" t="s">
        <v>54</v>
      </c>
      <c r="J212" s="109">
        <f>IFERROR(INDEX(Tableau1[Prénoms],MATCH(I212,Tableau1[Noms])),"")</f>
        <v>1</v>
      </c>
      <c r="K212" s="109"/>
      <c r="L212" s="130"/>
      <c r="M212" s="29"/>
      <c r="N212" s="30"/>
      <c r="O212" s="29"/>
      <c r="P212" s="31"/>
      <c r="Q212" s="32"/>
      <c r="R212" s="33"/>
      <c r="S212" s="32"/>
      <c r="T212" s="33"/>
      <c r="U212" s="32"/>
      <c r="V212" s="33"/>
      <c r="W212" s="32"/>
      <c r="X212" s="33"/>
      <c r="Y212" s="32"/>
      <c r="Z212" s="33"/>
      <c r="AA212" s="32"/>
      <c r="AB212" s="33"/>
      <c r="AC212" s="32"/>
      <c r="AD212" s="33"/>
      <c r="AE212" s="32"/>
      <c r="AF212" s="33"/>
      <c r="AG212" s="32"/>
      <c r="AH212" s="33"/>
      <c r="AI212" s="32"/>
      <c r="AJ212" s="33"/>
      <c r="AK212" s="32"/>
      <c r="AL212" s="33"/>
      <c r="AM212" s="34"/>
      <c r="AN212" s="35"/>
      <c r="AO212" s="32"/>
      <c r="AP212" s="35"/>
    </row>
    <row r="213" spans="2:42" x14ac:dyDescent="0.2">
      <c r="B213" s="15"/>
      <c r="C213" s="16"/>
      <c r="D213" s="17"/>
      <c r="E213" s="18"/>
      <c r="G213" s="95"/>
      <c r="H213" s="28">
        <f>H212</f>
        <v>43718</v>
      </c>
      <c r="I213" s="110" t="s">
        <v>55</v>
      </c>
      <c r="J213" s="110">
        <f>IFERROR(INDEX(Tableau1[Prénoms],MATCH(I213,Tableau1[Noms])),"")</f>
        <v>2</v>
      </c>
      <c r="K213" s="110"/>
      <c r="L213" s="131"/>
      <c r="M213" s="36"/>
      <c r="N213" s="37"/>
      <c r="O213" s="36"/>
      <c r="P213" s="38"/>
      <c r="Q213" s="39"/>
      <c r="R213" s="40"/>
      <c r="S213" s="39"/>
      <c r="T213" s="40"/>
      <c r="U213" s="39"/>
      <c r="V213" s="40"/>
      <c r="W213" s="39"/>
      <c r="X213" s="40"/>
      <c r="Y213" s="39"/>
      <c r="Z213" s="40"/>
      <c r="AA213" s="39"/>
      <c r="AB213" s="40"/>
      <c r="AC213" s="39"/>
      <c r="AD213" s="40"/>
      <c r="AE213" s="39"/>
      <c r="AF213" s="40"/>
      <c r="AG213" s="39"/>
      <c r="AH213" s="40"/>
      <c r="AI213" s="39"/>
      <c r="AJ213" s="40"/>
      <c r="AK213" s="39"/>
      <c r="AL213" s="40"/>
      <c r="AM213" s="41"/>
      <c r="AN213" s="42"/>
      <c r="AO213" s="39"/>
      <c r="AP213" s="42"/>
    </row>
    <row r="214" spans="2:42" x14ac:dyDescent="0.2">
      <c r="B214" s="15"/>
      <c r="C214" s="16"/>
      <c r="D214" s="17"/>
      <c r="E214" s="18"/>
      <c r="G214" s="95"/>
      <c r="H214" s="28">
        <f t="shared" ref="H214:H221" si="22">H213</f>
        <v>43718</v>
      </c>
      <c r="I214" s="110" t="s">
        <v>56</v>
      </c>
      <c r="J214" s="110">
        <f>IFERROR(INDEX(Tableau1[Prénoms],MATCH(I214,Tableau1[Noms])),"")</f>
        <v>3</v>
      </c>
      <c r="K214" s="110"/>
      <c r="L214" s="131"/>
      <c r="M214" s="36"/>
      <c r="N214" s="37"/>
      <c r="O214" s="36"/>
      <c r="P214" s="38"/>
      <c r="Q214" s="39"/>
      <c r="R214" s="40"/>
      <c r="S214" s="39"/>
      <c r="T214" s="40"/>
      <c r="U214" s="39"/>
      <c r="V214" s="40"/>
      <c r="W214" s="39"/>
      <c r="X214" s="40"/>
      <c r="Y214" s="39"/>
      <c r="Z214" s="40"/>
      <c r="AA214" s="39"/>
      <c r="AB214" s="40"/>
      <c r="AC214" s="39"/>
      <c r="AD214" s="40"/>
      <c r="AE214" s="39"/>
      <c r="AF214" s="40"/>
      <c r="AG214" s="39"/>
      <c r="AH214" s="40"/>
      <c r="AI214" s="39"/>
      <c r="AJ214" s="40"/>
      <c r="AK214" s="39"/>
      <c r="AL214" s="40"/>
      <c r="AM214" s="41"/>
      <c r="AN214" s="42"/>
      <c r="AO214" s="39"/>
      <c r="AP214" s="42"/>
    </row>
    <row r="215" spans="2:42" x14ac:dyDescent="0.2">
      <c r="B215" s="15"/>
      <c r="C215" s="16"/>
      <c r="D215" s="17"/>
      <c r="E215" s="18"/>
      <c r="G215" s="95" t="s">
        <v>46</v>
      </c>
      <c r="H215" s="28">
        <f t="shared" si="22"/>
        <v>43718</v>
      </c>
      <c r="I215" s="110" t="s">
        <v>57</v>
      </c>
      <c r="J215" s="110">
        <f>IFERROR(INDEX(Tableau1[Prénoms],MATCH(I215,Tableau1[Noms])),"")</f>
        <v>4</v>
      </c>
      <c r="K215" s="110"/>
      <c r="L215" s="131"/>
      <c r="M215" s="36"/>
      <c r="N215" s="37"/>
      <c r="O215" s="36"/>
      <c r="P215" s="38"/>
      <c r="Q215" s="39"/>
      <c r="R215" s="40"/>
      <c r="S215" s="39"/>
      <c r="T215" s="40"/>
      <c r="U215" s="39"/>
      <c r="V215" s="40"/>
      <c r="W215" s="39"/>
      <c r="X215" s="40"/>
      <c r="Y215" s="39"/>
      <c r="Z215" s="40"/>
      <c r="AA215" s="39"/>
      <c r="AB215" s="40"/>
      <c r="AC215" s="39"/>
      <c r="AD215" s="40"/>
      <c r="AE215" s="39"/>
      <c r="AF215" s="40"/>
      <c r="AG215" s="39"/>
      <c r="AH215" s="40"/>
      <c r="AI215" s="39"/>
      <c r="AJ215" s="40"/>
      <c r="AK215" s="39"/>
      <c r="AL215" s="40"/>
      <c r="AM215" s="41"/>
      <c r="AN215" s="42"/>
      <c r="AO215" s="39"/>
      <c r="AP215" s="42"/>
    </row>
    <row r="216" spans="2:42" x14ac:dyDescent="0.2">
      <c r="B216" s="15"/>
      <c r="C216" s="16"/>
      <c r="D216" s="17"/>
      <c r="E216" s="18"/>
      <c r="G216" s="95"/>
      <c r="H216" s="28">
        <f t="shared" si="22"/>
        <v>43718</v>
      </c>
      <c r="I216" s="110" t="s">
        <v>58</v>
      </c>
      <c r="J216" s="110">
        <f>IFERROR(INDEX(Tableau1[Prénoms],MATCH(I216,Tableau1[Noms])),"")</f>
        <v>5</v>
      </c>
      <c r="K216" s="110"/>
      <c r="L216" s="131"/>
      <c r="M216" s="36"/>
      <c r="N216" s="37"/>
      <c r="O216" s="36"/>
      <c r="P216" s="38"/>
      <c r="Q216" s="39"/>
      <c r="R216" s="40"/>
      <c r="S216" s="39"/>
      <c r="T216" s="40"/>
      <c r="U216" s="39"/>
      <c r="V216" s="40"/>
      <c r="W216" s="39"/>
      <c r="X216" s="40"/>
      <c r="Y216" s="39"/>
      <c r="Z216" s="40"/>
      <c r="AA216" s="39"/>
      <c r="AB216" s="40"/>
      <c r="AC216" s="39"/>
      <c r="AD216" s="40"/>
      <c r="AE216" s="39"/>
      <c r="AF216" s="40"/>
      <c r="AG216" s="39"/>
      <c r="AH216" s="40"/>
      <c r="AI216" s="39"/>
      <c r="AJ216" s="40"/>
      <c r="AK216" s="39"/>
      <c r="AL216" s="40"/>
      <c r="AM216" s="41"/>
      <c r="AN216" s="42"/>
      <c r="AO216" s="39"/>
      <c r="AP216" s="42"/>
    </row>
    <row r="217" spans="2:42" x14ac:dyDescent="0.2">
      <c r="B217" s="15"/>
      <c r="C217" s="16"/>
      <c r="D217" s="17"/>
      <c r="E217" s="18"/>
      <c r="G217" s="95"/>
      <c r="H217" s="28">
        <f t="shared" si="22"/>
        <v>43718</v>
      </c>
      <c r="I217" s="110">
        <v>1</v>
      </c>
      <c r="J217" s="110" t="str">
        <f>IFERROR(INDEX(Tableau1[Prénoms],MATCH(I217,Tableau1[Noms])),"")</f>
        <v/>
      </c>
      <c r="K217" s="110"/>
      <c r="L217" s="131"/>
      <c r="M217" s="36"/>
      <c r="N217" s="37"/>
      <c r="O217" s="36"/>
      <c r="P217" s="38"/>
      <c r="Q217" s="39"/>
      <c r="R217" s="40"/>
      <c r="S217" s="39"/>
      <c r="T217" s="40"/>
      <c r="U217" s="39"/>
      <c r="V217" s="40"/>
      <c r="W217" s="39"/>
      <c r="X217" s="40"/>
      <c r="Y217" s="39"/>
      <c r="Z217" s="40"/>
      <c r="AA217" s="39"/>
      <c r="AB217" s="40"/>
      <c r="AC217" s="39"/>
      <c r="AD217" s="40"/>
      <c r="AE217" s="39"/>
      <c r="AF217" s="40"/>
      <c r="AG217" s="39"/>
      <c r="AH217" s="40"/>
      <c r="AI217" s="39"/>
      <c r="AJ217" s="40"/>
      <c r="AK217" s="39"/>
      <c r="AL217" s="40"/>
      <c r="AM217" s="41"/>
      <c r="AN217" s="42"/>
      <c r="AO217" s="39"/>
      <c r="AP217" s="42"/>
    </row>
    <row r="218" spans="2:42" x14ac:dyDescent="0.2">
      <c r="B218" s="15"/>
      <c r="C218" s="16"/>
      <c r="D218" s="17"/>
      <c r="E218" s="18"/>
      <c r="G218" s="95"/>
      <c r="H218" s="28">
        <f t="shared" si="22"/>
        <v>43718</v>
      </c>
      <c r="I218" s="110">
        <v>2</v>
      </c>
      <c r="J218" s="110" t="str">
        <f>IFERROR(INDEX(Tableau1[Prénoms],MATCH(I218,Tableau1[Noms])),"")</f>
        <v/>
      </c>
      <c r="K218" s="110"/>
      <c r="L218" s="131"/>
      <c r="M218" s="36"/>
      <c r="N218" s="37"/>
      <c r="O218" s="36"/>
      <c r="P218" s="38"/>
      <c r="Q218" s="39"/>
      <c r="R218" s="40"/>
      <c r="S218" s="39"/>
      <c r="T218" s="40"/>
      <c r="U218" s="39"/>
      <c r="V218" s="40"/>
      <c r="W218" s="39"/>
      <c r="X218" s="40"/>
      <c r="Y218" s="39"/>
      <c r="Z218" s="40"/>
      <c r="AA218" s="39"/>
      <c r="AB218" s="40"/>
      <c r="AC218" s="39"/>
      <c r="AD218" s="40"/>
      <c r="AE218" s="39"/>
      <c r="AF218" s="40"/>
      <c r="AG218" s="39"/>
      <c r="AH218" s="40"/>
      <c r="AI218" s="39"/>
      <c r="AJ218" s="40"/>
      <c r="AK218" s="39"/>
      <c r="AL218" s="40"/>
      <c r="AM218" s="41"/>
      <c r="AN218" s="42"/>
      <c r="AO218" s="39"/>
      <c r="AP218" s="42"/>
    </row>
    <row r="219" spans="2:42" x14ac:dyDescent="0.2">
      <c r="B219" s="15"/>
      <c r="C219" s="16"/>
      <c r="D219" s="17"/>
      <c r="E219" s="18"/>
      <c r="G219" s="95"/>
      <c r="H219" s="28">
        <f t="shared" si="22"/>
        <v>43718</v>
      </c>
      <c r="I219" s="110">
        <v>3</v>
      </c>
      <c r="J219" s="110" t="str">
        <f>IFERROR(INDEX(Tableau1[Prénoms],MATCH(I219,Tableau1[Noms])),"")</f>
        <v/>
      </c>
      <c r="K219" s="110"/>
      <c r="L219" s="131"/>
      <c r="M219" s="36"/>
      <c r="N219" s="37"/>
      <c r="O219" s="36"/>
      <c r="P219" s="38"/>
      <c r="Q219" s="39"/>
      <c r="R219" s="40"/>
      <c r="S219" s="39"/>
      <c r="T219" s="40"/>
      <c r="U219" s="39"/>
      <c r="V219" s="40"/>
      <c r="W219" s="39"/>
      <c r="X219" s="40"/>
      <c r="Y219" s="39"/>
      <c r="Z219" s="40"/>
      <c r="AA219" s="39"/>
      <c r="AB219" s="40"/>
      <c r="AC219" s="39"/>
      <c r="AD219" s="40"/>
      <c r="AE219" s="39"/>
      <c r="AF219" s="40"/>
      <c r="AG219" s="39"/>
      <c r="AH219" s="40"/>
      <c r="AI219" s="39"/>
      <c r="AJ219" s="40"/>
      <c r="AK219" s="39"/>
      <c r="AL219" s="40"/>
      <c r="AM219" s="41"/>
      <c r="AN219" s="42"/>
      <c r="AO219" s="39"/>
      <c r="AP219" s="42"/>
    </row>
    <row r="220" spans="2:42" x14ac:dyDescent="0.2">
      <c r="B220" s="15"/>
      <c r="C220" s="16"/>
      <c r="D220" s="17"/>
      <c r="E220" s="18"/>
      <c r="G220" s="95"/>
      <c r="H220" s="28">
        <f t="shared" si="22"/>
        <v>43718</v>
      </c>
      <c r="I220" s="110">
        <v>4</v>
      </c>
      <c r="J220" s="110" t="str">
        <f>IFERROR(INDEX(Tableau1[Prénoms],MATCH(I220,Tableau1[Noms])),"")</f>
        <v/>
      </c>
      <c r="K220" s="110"/>
      <c r="L220" s="131"/>
      <c r="M220" s="36"/>
      <c r="N220" s="37"/>
      <c r="O220" s="36"/>
      <c r="P220" s="38"/>
      <c r="Q220" s="39"/>
      <c r="R220" s="40"/>
      <c r="S220" s="39"/>
      <c r="T220" s="40"/>
      <c r="U220" s="39"/>
      <c r="V220" s="40"/>
      <c r="W220" s="39"/>
      <c r="X220" s="40"/>
      <c r="Y220" s="39"/>
      <c r="Z220" s="40"/>
      <c r="AA220" s="39"/>
      <c r="AB220" s="40"/>
      <c r="AC220" s="39"/>
      <c r="AD220" s="40"/>
      <c r="AE220" s="39"/>
      <c r="AF220" s="40"/>
      <c r="AG220" s="39"/>
      <c r="AH220" s="40"/>
      <c r="AI220" s="39"/>
      <c r="AJ220" s="40"/>
      <c r="AK220" s="39"/>
      <c r="AL220" s="40"/>
      <c r="AM220" s="41"/>
      <c r="AN220" s="42"/>
      <c r="AO220" s="39"/>
      <c r="AP220" s="42"/>
    </row>
    <row r="221" spans="2:42" ht="13.5" thickBot="1" x14ac:dyDescent="0.25">
      <c r="B221" s="19"/>
      <c r="C221" s="20"/>
      <c r="D221" s="21"/>
      <c r="E221" s="22"/>
      <c r="G221" s="95"/>
      <c r="H221" s="28">
        <f t="shared" si="22"/>
        <v>43718</v>
      </c>
      <c r="I221" s="112">
        <v>5</v>
      </c>
      <c r="J221" s="112" t="str">
        <f>IFERROR(INDEX(Tableau1[Prénoms],MATCH(I221,Tableau1[Noms])),"")</f>
        <v/>
      </c>
      <c r="K221" s="112"/>
      <c r="L221" s="132"/>
      <c r="M221" s="43"/>
      <c r="N221" s="44"/>
      <c r="O221" s="43"/>
      <c r="P221" s="45"/>
      <c r="Q221" s="46"/>
      <c r="R221" s="47"/>
      <c r="S221" s="46"/>
      <c r="T221" s="47"/>
      <c r="U221" s="46"/>
      <c r="V221" s="47"/>
      <c r="W221" s="46"/>
      <c r="X221" s="47"/>
      <c r="Y221" s="46"/>
      <c r="Z221" s="47"/>
      <c r="AA221" s="46"/>
      <c r="AB221" s="47"/>
      <c r="AC221" s="46"/>
      <c r="AD221" s="47"/>
      <c r="AE221" s="46"/>
      <c r="AF221" s="47"/>
      <c r="AG221" s="46"/>
      <c r="AH221" s="47"/>
      <c r="AI221" s="46"/>
      <c r="AJ221" s="47"/>
      <c r="AK221" s="46"/>
      <c r="AL221" s="47"/>
      <c r="AM221" s="48"/>
      <c r="AN221" s="49"/>
      <c r="AO221" s="46"/>
      <c r="AP221" s="49"/>
    </row>
    <row r="222" spans="2:42" ht="13.5" thickBot="1" x14ac:dyDescent="0.25">
      <c r="B222" s="6" t="s">
        <v>3</v>
      </c>
      <c r="C222" s="7" t="s">
        <v>4</v>
      </c>
      <c r="D222" s="8" t="s">
        <v>3</v>
      </c>
      <c r="E222" s="9" t="s">
        <v>4</v>
      </c>
      <c r="G222" s="56" t="s">
        <v>11</v>
      </c>
      <c r="H222" s="57" t="s">
        <v>6</v>
      </c>
      <c r="I222" s="56" t="s">
        <v>7</v>
      </c>
      <c r="J222" s="56" t="s">
        <v>8</v>
      </c>
      <c r="K222" s="56" t="s">
        <v>12</v>
      </c>
      <c r="L222" s="129"/>
      <c r="M222" s="27">
        <v>0.3125</v>
      </c>
      <c r="N222" s="23"/>
      <c r="O222" s="26">
        <v>0.35416666666666669</v>
      </c>
      <c r="P222" s="23"/>
      <c r="Q222" s="27">
        <v>0.39583333333333331</v>
      </c>
      <c r="R222" s="23"/>
      <c r="S222" s="27">
        <v>0.4375</v>
      </c>
      <c r="T222" s="23"/>
      <c r="U222" s="27">
        <v>0.47916666666666702</v>
      </c>
      <c r="V222" s="23"/>
      <c r="W222" s="27">
        <v>0.52083333333333304</v>
      </c>
      <c r="X222" s="23"/>
      <c r="Y222" s="27">
        <v>0.5625</v>
      </c>
      <c r="Z222" s="23"/>
      <c r="AA222" s="27">
        <v>0.60416666666666696</v>
      </c>
      <c r="AB222" s="23"/>
      <c r="AC222" s="27">
        <v>0.64583333333333304</v>
      </c>
      <c r="AD222" s="23"/>
      <c r="AE222" s="27">
        <v>0.6875</v>
      </c>
      <c r="AF222" s="23"/>
      <c r="AG222" s="27">
        <v>0.72916666666666696</v>
      </c>
      <c r="AH222" s="23"/>
      <c r="AI222" s="27">
        <v>0.77083333333333404</v>
      </c>
      <c r="AJ222" s="23"/>
      <c r="AK222" s="27">
        <v>0.8125</v>
      </c>
      <c r="AL222" s="23"/>
      <c r="AM222" s="27">
        <v>0.85416666666666696</v>
      </c>
      <c r="AN222" s="23"/>
      <c r="AO222" s="27">
        <v>0.89583333333333404</v>
      </c>
      <c r="AP222" s="23"/>
    </row>
    <row r="223" spans="2:42" x14ac:dyDescent="0.2">
      <c r="B223" s="11"/>
      <c r="C223" s="12"/>
      <c r="D223" s="13"/>
      <c r="E223" s="14"/>
      <c r="G223" s="95"/>
      <c r="H223" s="140">
        <f>H212+1</f>
        <v>43719</v>
      </c>
      <c r="I223" s="109" t="s">
        <v>54</v>
      </c>
      <c r="J223" s="109">
        <f>IFERROR(INDEX(Tableau1[Prénoms],MATCH(I223,Tableau1[Noms])),"")</f>
        <v>1</v>
      </c>
      <c r="K223" s="109"/>
      <c r="L223" s="130"/>
      <c r="M223" s="29"/>
      <c r="N223" s="30"/>
      <c r="O223" s="29"/>
      <c r="P223" s="31"/>
      <c r="Q223" s="32"/>
      <c r="R223" s="33"/>
      <c r="S223" s="32"/>
      <c r="T223" s="33"/>
      <c r="U223" s="32"/>
      <c r="V223" s="33"/>
      <c r="W223" s="32"/>
      <c r="X223" s="33"/>
      <c r="Y223" s="32"/>
      <c r="Z223" s="33"/>
      <c r="AA223" s="32"/>
      <c r="AB223" s="33"/>
      <c r="AC223" s="32"/>
      <c r="AD223" s="33"/>
      <c r="AE223" s="32"/>
      <c r="AF223" s="33"/>
      <c r="AG223" s="32"/>
      <c r="AH223" s="33"/>
      <c r="AI223" s="32"/>
      <c r="AJ223" s="33"/>
      <c r="AK223" s="32"/>
      <c r="AL223" s="33"/>
      <c r="AM223" s="34"/>
      <c r="AN223" s="35"/>
      <c r="AO223" s="32"/>
      <c r="AP223" s="35"/>
    </row>
    <row r="224" spans="2:42" x14ac:dyDescent="0.2">
      <c r="B224" s="15"/>
      <c r="C224" s="16"/>
      <c r="D224" s="17"/>
      <c r="E224" s="18"/>
      <c r="G224" s="95"/>
      <c r="H224" s="28">
        <f>H223</f>
        <v>43719</v>
      </c>
      <c r="I224" s="110" t="s">
        <v>55</v>
      </c>
      <c r="J224" s="110">
        <f>IFERROR(INDEX(Tableau1[Prénoms],MATCH(I224,Tableau1[Noms])),"")</f>
        <v>2</v>
      </c>
      <c r="K224" s="110"/>
      <c r="L224" s="131"/>
      <c r="M224" s="36"/>
      <c r="N224" s="37"/>
      <c r="O224" s="36"/>
      <c r="P224" s="38"/>
      <c r="Q224" s="39"/>
      <c r="R224" s="40"/>
      <c r="S224" s="39"/>
      <c r="T224" s="40"/>
      <c r="U224" s="39"/>
      <c r="V224" s="40"/>
      <c r="W224" s="39"/>
      <c r="X224" s="40"/>
      <c r="Y224" s="39"/>
      <c r="Z224" s="40"/>
      <c r="AA224" s="39"/>
      <c r="AB224" s="40"/>
      <c r="AC224" s="39"/>
      <c r="AD224" s="40"/>
      <c r="AE224" s="39"/>
      <c r="AF224" s="40"/>
      <c r="AG224" s="39"/>
      <c r="AH224" s="40"/>
      <c r="AI224" s="39"/>
      <c r="AJ224" s="40"/>
      <c r="AK224" s="39"/>
      <c r="AL224" s="40"/>
      <c r="AM224" s="41"/>
      <c r="AN224" s="42"/>
      <c r="AO224" s="39"/>
      <c r="AP224" s="42"/>
    </row>
    <row r="225" spans="2:42" x14ac:dyDescent="0.2">
      <c r="B225" s="15"/>
      <c r="C225" s="16"/>
      <c r="D225" s="17"/>
      <c r="E225" s="18"/>
      <c r="G225" s="95"/>
      <c r="H225" s="28">
        <f t="shared" ref="H225:H232" si="23">H224</f>
        <v>43719</v>
      </c>
      <c r="I225" s="110" t="s">
        <v>56</v>
      </c>
      <c r="J225" s="110">
        <f>IFERROR(INDEX(Tableau1[Prénoms],MATCH(I225,Tableau1[Noms])),"")</f>
        <v>3</v>
      </c>
      <c r="K225" s="110"/>
      <c r="L225" s="131"/>
      <c r="M225" s="36"/>
      <c r="N225" s="37"/>
      <c r="O225" s="36"/>
      <c r="P225" s="38"/>
      <c r="Q225" s="39"/>
      <c r="R225" s="40"/>
      <c r="S225" s="39"/>
      <c r="T225" s="40"/>
      <c r="U225" s="39"/>
      <c r="V225" s="40"/>
      <c r="W225" s="39"/>
      <c r="X225" s="40"/>
      <c r="Y225" s="39"/>
      <c r="Z225" s="40"/>
      <c r="AA225" s="39"/>
      <c r="AB225" s="40"/>
      <c r="AC225" s="39"/>
      <c r="AD225" s="40"/>
      <c r="AE225" s="39"/>
      <c r="AF225" s="40"/>
      <c r="AG225" s="39"/>
      <c r="AH225" s="40"/>
      <c r="AI225" s="39"/>
      <c r="AJ225" s="40"/>
      <c r="AK225" s="39"/>
      <c r="AL225" s="40"/>
      <c r="AM225" s="41"/>
      <c r="AN225" s="42"/>
      <c r="AO225" s="39"/>
      <c r="AP225" s="42"/>
    </row>
    <row r="226" spans="2:42" x14ac:dyDescent="0.2">
      <c r="B226" s="15"/>
      <c r="C226" s="16"/>
      <c r="D226" s="17"/>
      <c r="E226" s="18"/>
      <c r="G226" s="95" t="s">
        <v>46</v>
      </c>
      <c r="H226" s="28">
        <f t="shared" si="23"/>
        <v>43719</v>
      </c>
      <c r="I226" s="110" t="s">
        <v>57</v>
      </c>
      <c r="J226" s="110">
        <f>IFERROR(INDEX(Tableau1[Prénoms],MATCH(I226,Tableau1[Noms])),"")</f>
        <v>4</v>
      </c>
      <c r="K226" s="110"/>
      <c r="L226" s="131"/>
      <c r="M226" s="36"/>
      <c r="N226" s="37"/>
      <c r="O226" s="36"/>
      <c r="P226" s="38"/>
      <c r="Q226" s="39"/>
      <c r="R226" s="40"/>
      <c r="S226" s="39"/>
      <c r="T226" s="40"/>
      <c r="U226" s="39"/>
      <c r="V226" s="40"/>
      <c r="W226" s="39"/>
      <c r="X226" s="40"/>
      <c r="Y226" s="39"/>
      <c r="Z226" s="40"/>
      <c r="AA226" s="39"/>
      <c r="AB226" s="40"/>
      <c r="AC226" s="39"/>
      <c r="AD226" s="40"/>
      <c r="AE226" s="39"/>
      <c r="AF226" s="40"/>
      <c r="AG226" s="39"/>
      <c r="AH226" s="40"/>
      <c r="AI226" s="39"/>
      <c r="AJ226" s="40"/>
      <c r="AK226" s="39"/>
      <c r="AL226" s="40"/>
      <c r="AM226" s="41"/>
      <c r="AN226" s="42"/>
      <c r="AO226" s="39"/>
      <c r="AP226" s="42"/>
    </row>
    <row r="227" spans="2:42" x14ac:dyDescent="0.2">
      <c r="B227" s="15"/>
      <c r="C227" s="16"/>
      <c r="D227" s="17"/>
      <c r="E227" s="18"/>
      <c r="G227" s="95"/>
      <c r="H227" s="28">
        <f t="shared" si="23"/>
        <v>43719</v>
      </c>
      <c r="I227" s="110" t="s">
        <v>58</v>
      </c>
      <c r="J227" s="110">
        <f>IFERROR(INDEX(Tableau1[Prénoms],MATCH(I227,Tableau1[Noms])),"")</f>
        <v>5</v>
      </c>
      <c r="K227" s="110"/>
      <c r="L227" s="131"/>
      <c r="M227" s="36"/>
      <c r="N227" s="37"/>
      <c r="O227" s="36"/>
      <c r="P227" s="38"/>
      <c r="Q227" s="39"/>
      <c r="R227" s="40"/>
      <c r="S227" s="39"/>
      <c r="T227" s="40"/>
      <c r="U227" s="39"/>
      <c r="V227" s="40"/>
      <c r="W227" s="39"/>
      <c r="X227" s="40"/>
      <c r="Y227" s="39"/>
      <c r="Z227" s="40"/>
      <c r="AA227" s="39"/>
      <c r="AB227" s="40"/>
      <c r="AC227" s="39"/>
      <c r="AD227" s="40"/>
      <c r="AE227" s="39"/>
      <c r="AF227" s="40"/>
      <c r="AG227" s="39"/>
      <c r="AH227" s="40"/>
      <c r="AI227" s="39"/>
      <c r="AJ227" s="40"/>
      <c r="AK227" s="39"/>
      <c r="AL227" s="40"/>
      <c r="AM227" s="41"/>
      <c r="AN227" s="42"/>
      <c r="AO227" s="39"/>
      <c r="AP227" s="42"/>
    </row>
    <row r="228" spans="2:42" x14ac:dyDescent="0.2">
      <c r="B228" s="15"/>
      <c r="C228" s="16"/>
      <c r="D228" s="17"/>
      <c r="E228" s="18"/>
      <c r="G228" s="95"/>
      <c r="H228" s="28">
        <f t="shared" si="23"/>
        <v>43719</v>
      </c>
      <c r="I228" s="110">
        <v>1</v>
      </c>
      <c r="J228" s="110" t="str">
        <f>IFERROR(INDEX(Tableau1[Prénoms],MATCH(I228,Tableau1[Noms])),"")</f>
        <v/>
      </c>
      <c r="K228" s="110"/>
      <c r="L228" s="131"/>
      <c r="M228" s="36"/>
      <c r="N228" s="37"/>
      <c r="O228" s="36"/>
      <c r="P228" s="38"/>
      <c r="Q228" s="39"/>
      <c r="R228" s="40"/>
      <c r="S228" s="39"/>
      <c r="T228" s="40"/>
      <c r="U228" s="39"/>
      <c r="V228" s="40"/>
      <c r="W228" s="39"/>
      <c r="X228" s="40"/>
      <c r="Y228" s="39"/>
      <c r="Z228" s="40"/>
      <c r="AA228" s="39"/>
      <c r="AB228" s="40"/>
      <c r="AC228" s="39"/>
      <c r="AD228" s="40"/>
      <c r="AE228" s="39"/>
      <c r="AF228" s="40"/>
      <c r="AG228" s="39"/>
      <c r="AH228" s="40"/>
      <c r="AI228" s="39"/>
      <c r="AJ228" s="40"/>
      <c r="AK228" s="39"/>
      <c r="AL228" s="40"/>
      <c r="AM228" s="41"/>
      <c r="AN228" s="42"/>
      <c r="AO228" s="39"/>
      <c r="AP228" s="42"/>
    </row>
    <row r="229" spans="2:42" x14ac:dyDescent="0.2">
      <c r="B229" s="15"/>
      <c r="C229" s="16"/>
      <c r="D229" s="17"/>
      <c r="E229" s="18"/>
      <c r="G229" s="95"/>
      <c r="H229" s="28">
        <f t="shared" si="23"/>
        <v>43719</v>
      </c>
      <c r="I229" s="110">
        <v>2</v>
      </c>
      <c r="J229" s="110" t="str">
        <f>IFERROR(INDEX(Tableau1[Prénoms],MATCH(I229,Tableau1[Noms])),"")</f>
        <v/>
      </c>
      <c r="K229" s="110"/>
      <c r="L229" s="131"/>
      <c r="M229" s="36"/>
      <c r="N229" s="37"/>
      <c r="O229" s="36"/>
      <c r="P229" s="38"/>
      <c r="Q229" s="39"/>
      <c r="R229" s="40"/>
      <c r="S229" s="39"/>
      <c r="T229" s="40"/>
      <c r="U229" s="39"/>
      <c r="V229" s="40"/>
      <c r="W229" s="39"/>
      <c r="X229" s="40"/>
      <c r="Y229" s="39"/>
      <c r="Z229" s="40"/>
      <c r="AA229" s="39"/>
      <c r="AB229" s="40"/>
      <c r="AC229" s="39"/>
      <c r="AD229" s="40"/>
      <c r="AE229" s="39"/>
      <c r="AF229" s="40"/>
      <c r="AG229" s="39"/>
      <c r="AH229" s="40"/>
      <c r="AI229" s="39"/>
      <c r="AJ229" s="40"/>
      <c r="AK229" s="39"/>
      <c r="AL229" s="40"/>
      <c r="AM229" s="41"/>
      <c r="AN229" s="42"/>
      <c r="AO229" s="39"/>
      <c r="AP229" s="42"/>
    </row>
    <row r="230" spans="2:42" x14ac:dyDescent="0.2">
      <c r="B230" s="15"/>
      <c r="C230" s="16"/>
      <c r="D230" s="17"/>
      <c r="E230" s="18"/>
      <c r="G230" s="95"/>
      <c r="H230" s="28">
        <f t="shared" si="23"/>
        <v>43719</v>
      </c>
      <c r="I230" s="110">
        <v>3</v>
      </c>
      <c r="J230" s="110" t="str">
        <f>IFERROR(INDEX(Tableau1[Prénoms],MATCH(I230,Tableau1[Noms])),"")</f>
        <v/>
      </c>
      <c r="K230" s="110"/>
      <c r="L230" s="131"/>
      <c r="M230" s="36"/>
      <c r="N230" s="37"/>
      <c r="O230" s="36"/>
      <c r="P230" s="38"/>
      <c r="Q230" s="39"/>
      <c r="R230" s="40"/>
      <c r="S230" s="39"/>
      <c r="T230" s="40"/>
      <c r="U230" s="39"/>
      <c r="V230" s="40"/>
      <c r="W230" s="39"/>
      <c r="X230" s="40"/>
      <c r="Y230" s="39"/>
      <c r="Z230" s="40"/>
      <c r="AA230" s="39"/>
      <c r="AB230" s="40"/>
      <c r="AC230" s="39"/>
      <c r="AD230" s="40"/>
      <c r="AE230" s="39"/>
      <c r="AF230" s="40"/>
      <c r="AG230" s="39"/>
      <c r="AH230" s="40"/>
      <c r="AI230" s="39"/>
      <c r="AJ230" s="40"/>
      <c r="AK230" s="39"/>
      <c r="AL230" s="40"/>
      <c r="AM230" s="41"/>
      <c r="AN230" s="42"/>
      <c r="AO230" s="39"/>
      <c r="AP230" s="42"/>
    </row>
    <row r="231" spans="2:42" x14ac:dyDescent="0.2">
      <c r="B231" s="15"/>
      <c r="C231" s="16"/>
      <c r="D231" s="17"/>
      <c r="E231" s="18"/>
      <c r="G231" s="95"/>
      <c r="H231" s="28">
        <f t="shared" si="23"/>
        <v>43719</v>
      </c>
      <c r="I231" s="110">
        <v>4</v>
      </c>
      <c r="J231" s="110" t="str">
        <f>IFERROR(INDEX(Tableau1[Prénoms],MATCH(I231,Tableau1[Noms])),"")</f>
        <v/>
      </c>
      <c r="K231" s="110"/>
      <c r="L231" s="131"/>
      <c r="M231" s="36"/>
      <c r="N231" s="37"/>
      <c r="O231" s="36"/>
      <c r="P231" s="38"/>
      <c r="Q231" s="39"/>
      <c r="R231" s="40"/>
      <c r="S231" s="39"/>
      <c r="T231" s="40"/>
      <c r="U231" s="39"/>
      <c r="V231" s="40"/>
      <c r="W231" s="39"/>
      <c r="X231" s="40"/>
      <c r="Y231" s="39"/>
      <c r="Z231" s="40"/>
      <c r="AA231" s="39"/>
      <c r="AB231" s="40"/>
      <c r="AC231" s="39"/>
      <c r="AD231" s="40"/>
      <c r="AE231" s="39"/>
      <c r="AF231" s="40"/>
      <c r="AG231" s="39"/>
      <c r="AH231" s="40"/>
      <c r="AI231" s="39"/>
      <c r="AJ231" s="40"/>
      <c r="AK231" s="39"/>
      <c r="AL231" s="40"/>
      <c r="AM231" s="41"/>
      <c r="AN231" s="42"/>
      <c r="AO231" s="39"/>
      <c r="AP231" s="42"/>
    </row>
    <row r="232" spans="2:42" ht="13.5" thickBot="1" x14ac:dyDescent="0.25">
      <c r="B232" s="19"/>
      <c r="C232" s="20"/>
      <c r="D232" s="21"/>
      <c r="E232" s="22"/>
      <c r="G232" s="95"/>
      <c r="H232" s="28">
        <f t="shared" si="23"/>
        <v>43719</v>
      </c>
      <c r="I232" s="112">
        <v>5</v>
      </c>
      <c r="J232" s="112" t="str">
        <f>IFERROR(INDEX(Tableau1[Prénoms],MATCH(I232,Tableau1[Noms])),"")</f>
        <v/>
      </c>
      <c r="K232" s="112"/>
      <c r="L232" s="132"/>
      <c r="M232" s="43"/>
      <c r="N232" s="44"/>
      <c r="O232" s="43"/>
      <c r="P232" s="45"/>
      <c r="Q232" s="46"/>
      <c r="R232" s="47"/>
      <c r="S232" s="46"/>
      <c r="T232" s="47"/>
      <c r="U232" s="46"/>
      <c r="V232" s="47"/>
      <c r="W232" s="46"/>
      <c r="X232" s="47"/>
      <c r="Y232" s="46"/>
      <c r="Z232" s="47"/>
      <c r="AA232" s="46"/>
      <c r="AB232" s="47"/>
      <c r="AC232" s="46"/>
      <c r="AD232" s="47"/>
      <c r="AE232" s="46"/>
      <c r="AF232" s="47"/>
      <c r="AG232" s="46"/>
      <c r="AH232" s="47"/>
      <c r="AI232" s="46"/>
      <c r="AJ232" s="47"/>
      <c r="AK232" s="46"/>
      <c r="AL232" s="47"/>
      <c r="AM232" s="48"/>
      <c r="AN232" s="49"/>
      <c r="AO232" s="46"/>
      <c r="AP232" s="49"/>
    </row>
    <row r="233" spans="2:42" ht="13.5" thickBot="1" x14ac:dyDescent="0.25">
      <c r="B233" s="6" t="s">
        <v>3</v>
      </c>
      <c r="C233" s="7" t="s">
        <v>4</v>
      </c>
      <c r="D233" s="8" t="s">
        <v>3</v>
      </c>
      <c r="E233" s="9" t="s">
        <v>4</v>
      </c>
      <c r="G233" s="56" t="s">
        <v>11</v>
      </c>
      <c r="H233" s="57" t="s">
        <v>6</v>
      </c>
      <c r="I233" s="56" t="s">
        <v>7</v>
      </c>
      <c r="J233" s="56" t="s">
        <v>8</v>
      </c>
      <c r="K233" s="56" t="s">
        <v>12</v>
      </c>
      <c r="L233" s="129"/>
      <c r="M233" s="27">
        <v>0.3125</v>
      </c>
      <c r="N233" s="23"/>
      <c r="O233" s="26">
        <v>0.35416666666666669</v>
      </c>
      <c r="P233" s="23"/>
      <c r="Q233" s="27">
        <v>0.39583333333333331</v>
      </c>
      <c r="R233" s="23"/>
      <c r="S233" s="27">
        <v>0.4375</v>
      </c>
      <c r="T233" s="23"/>
      <c r="U233" s="27">
        <v>0.47916666666666702</v>
      </c>
      <c r="V233" s="23"/>
      <c r="W233" s="27">
        <v>0.52083333333333304</v>
      </c>
      <c r="X233" s="23"/>
      <c r="Y233" s="27">
        <v>0.5625</v>
      </c>
      <c r="Z233" s="23"/>
      <c r="AA233" s="27">
        <v>0.60416666666666696</v>
      </c>
      <c r="AB233" s="23"/>
      <c r="AC233" s="27">
        <v>0.64583333333333304</v>
      </c>
      <c r="AD233" s="23"/>
      <c r="AE233" s="27">
        <v>0.6875</v>
      </c>
      <c r="AF233" s="23"/>
      <c r="AG233" s="27">
        <v>0.72916666666666696</v>
      </c>
      <c r="AH233" s="23"/>
      <c r="AI233" s="27">
        <v>0.77083333333333404</v>
      </c>
      <c r="AJ233" s="23"/>
      <c r="AK233" s="27">
        <v>0.8125</v>
      </c>
      <c r="AL233" s="23"/>
      <c r="AM233" s="27">
        <v>0.85416666666666696</v>
      </c>
      <c r="AN233" s="23"/>
      <c r="AO233" s="27">
        <v>0.89583333333333404</v>
      </c>
      <c r="AP233" s="23"/>
    </row>
    <row r="234" spans="2:42" x14ac:dyDescent="0.2">
      <c r="B234" s="11"/>
      <c r="C234" s="12"/>
      <c r="D234" s="13"/>
      <c r="E234" s="14"/>
      <c r="G234" s="95"/>
      <c r="H234" s="140">
        <f>H223+1</f>
        <v>43720</v>
      </c>
      <c r="I234" s="109" t="s">
        <v>54</v>
      </c>
      <c r="J234" s="109">
        <f>IFERROR(INDEX(Tableau1[Prénoms],MATCH(I234,Tableau1[Noms])),"")</f>
        <v>1</v>
      </c>
      <c r="K234" s="109"/>
      <c r="L234" s="130"/>
      <c r="M234" s="29"/>
      <c r="N234" s="30"/>
      <c r="O234" s="29"/>
      <c r="P234" s="31"/>
      <c r="Q234" s="32"/>
      <c r="R234" s="33"/>
      <c r="S234" s="32"/>
      <c r="T234" s="33"/>
      <c r="U234" s="32"/>
      <c r="V234" s="33"/>
      <c r="W234" s="32"/>
      <c r="X234" s="33"/>
      <c r="Y234" s="32"/>
      <c r="Z234" s="33"/>
      <c r="AA234" s="32"/>
      <c r="AB234" s="33"/>
      <c r="AC234" s="32"/>
      <c r="AD234" s="33"/>
      <c r="AE234" s="32"/>
      <c r="AF234" s="33"/>
      <c r="AG234" s="32"/>
      <c r="AH234" s="33"/>
      <c r="AI234" s="32"/>
      <c r="AJ234" s="33"/>
      <c r="AK234" s="32"/>
      <c r="AL234" s="33"/>
      <c r="AM234" s="34"/>
      <c r="AN234" s="35"/>
      <c r="AO234" s="32"/>
      <c r="AP234" s="35"/>
    </row>
    <row r="235" spans="2:42" x14ac:dyDescent="0.2">
      <c r="B235" s="15"/>
      <c r="C235" s="16"/>
      <c r="D235" s="17"/>
      <c r="E235" s="18"/>
      <c r="G235" s="95"/>
      <c r="H235" s="28">
        <f>H234</f>
        <v>43720</v>
      </c>
      <c r="I235" s="110" t="s">
        <v>55</v>
      </c>
      <c r="J235" s="110">
        <f>IFERROR(INDEX(Tableau1[Prénoms],MATCH(I235,Tableau1[Noms])),"")</f>
        <v>2</v>
      </c>
      <c r="K235" s="110"/>
      <c r="L235" s="131"/>
      <c r="M235" s="36"/>
      <c r="N235" s="37"/>
      <c r="O235" s="36"/>
      <c r="P235" s="38"/>
      <c r="Q235" s="39"/>
      <c r="R235" s="40"/>
      <c r="S235" s="39"/>
      <c r="T235" s="40"/>
      <c r="U235" s="39"/>
      <c r="V235" s="40"/>
      <c r="W235" s="39"/>
      <c r="X235" s="40"/>
      <c r="Y235" s="39"/>
      <c r="Z235" s="40"/>
      <c r="AA235" s="39"/>
      <c r="AB235" s="40"/>
      <c r="AC235" s="39"/>
      <c r="AD235" s="40"/>
      <c r="AE235" s="39"/>
      <c r="AF235" s="40"/>
      <c r="AG235" s="39"/>
      <c r="AH235" s="40"/>
      <c r="AI235" s="39"/>
      <c r="AJ235" s="40"/>
      <c r="AK235" s="39"/>
      <c r="AL235" s="40"/>
      <c r="AM235" s="41"/>
      <c r="AN235" s="42"/>
      <c r="AO235" s="39"/>
      <c r="AP235" s="42"/>
    </row>
    <row r="236" spans="2:42" x14ac:dyDescent="0.2">
      <c r="B236" s="15"/>
      <c r="C236" s="16"/>
      <c r="D236" s="17"/>
      <c r="E236" s="18"/>
      <c r="G236" s="95"/>
      <c r="H236" s="28">
        <f t="shared" ref="H236:H243" si="24">H235</f>
        <v>43720</v>
      </c>
      <c r="I236" s="110" t="s">
        <v>56</v>
      </c>
      <c r="J236" s="110">
        <f>IFERROR(INDEX(Tableau1[Prénoms],MATCH(I236,Tableau1[Noms])),"")</f>
        <v>3</v>
      </c>
      <c r="K236" s="110"/>
      <c r="L236" s="131"/>
      <c r="M236" s="36"/>
      <c r="N236" s="37"/>
      <c r="O236" s="36"/>
      <c r="P236" s="38"/>
      <c r="Q236" s="39"/>
      <c r="R236" s="40"/>
      <c r="S236" s="39"/>
      <c r="T236" s="40"/>
      <c r="U236" s="39"/>
      <c r="V236" s="40"/>
      <c r="W236" s="39"/>
      <c r="X236" s="40"/>
      <c r="Y236" s="39"/>
      <c r="Z236" s="40"/>
      <c r="AA236" s="39"/>
      <c r="AB236" s="40"/>
      <c r="AC236" s="39"/>
      <c r="AD236" s="40"/>
      <c r="AE236" s="39"/>
      <c r="AF236" s="40"/>
      <c r="AG236" s="39"/>
      <c r="AH236" s="40"/>
      <c r="AI236" s="39"/>
      <c r="AJ236" s="40"/>
      <c r="AK236" s="39"/>
      <c r="AL236" s="40"/>
      <c r="AM236" s="41"/>
      <c r="AN236" s="42"/>
      <c r="AO236" s="39"/>
      <c r="AP236" s="42"/>
    </row>
    <row r="237" spans="2:42" x14ac:dyDescent="0.2">
      <c r="B237" s="15"/>
      <c r="C237" s="16"/>
      <c r="D237" s="17"/>
      <c r="E237" s="18"/>
      <c r="G237" s="95" t="s">
        <v>46</v>
      </c>
      <c r="H237" s="28">
        <f t="shared" si="24"/>
        <v>43720</v>
      </c>
      <c r="I237" s="110" t="s">
        <v>57</v>
      </c>
      <c r="J237" s="110">
        <f>IFERROR(INDEX(Tableau1[Prénoms],MATCH(I237,Tableau1[Noms])),"")</f>
        <v>4</v>
      </c>
      <c r="K237" s="110"/>
      <c r="L237" s="131"/>
      <c r="M237" s="36"/>
      <c r="N237" s="37"/>
      <c r="O237" s="36"/>
      <c r="P237" s="38"/>
      <c r="Q237" s="39"/>
      <c r="R237" s="40"/>
      <c r="S237" s="39"/>
      <c r="T237" s="40"/>
      <c r="U237" s="39"/>
      <c r="V237" s="40"/>
      <c r="W237" s="39"/>
      <c r="X237" s="40"/>
      <c r="Y237" s="39"/>
      <c r="Z237" s="40"/>
      <c r="AA237" s="39"/>
      <c r="AB237" s="40"/>
      <c r="AC237" s="39"/>
      <c r="AD237" s="40"/>
      <c r="AE237" s="39"/>
      <c r="AF237" s="40"/>
      <c r="AG237" s="39"/>
      <c r="AH237" s="40"/>
      <c r="AI237" s="39"/>
      <c r="AJ237" s="40"/>
      <c r="AK237" s="39"/>
      <c r="AL237" s="40"/>
      <c r="AM237" s="41"/>
      <c r="AN237" s="42"/>
      <c r="AO237" s="39"/>
      <c r="AP237" s="42"/>
    </row>
    <row r="238" spans="2:42" x14ac:dyDescent="0.2">
      <c r="B238" s="15"/>
      <c r="C238" s="16"/>
      <c r="D238" s="17"/>
      <c r="E238" s="18"/>
      <c r="G238" s="95"/>
      <c r="H238" s="28">
        <f t="shared" si="24"/>
        <v>43720</v>
      </c>
      <c r="I238" s="110" t="s">
        <v>58</v>
      </c>
      <c r="J238" s="110">
        <f>IFERROR(INDEX(Tableau1[Prénoms],MATCH(I238,Tableau1[Noms])),"")</f>
        <v>5</v>
      </c>
      <c r="K238" s="110"/>
      <c r="L238" s="131"/>
      <c r="M238" s="36"/>
      <c r="N238" s="37"/>
      <c r="O238" s="36"/>
      <c r="P238" s="38"/>
      <c r="Q238" s="39"/>
      <c r="R238" s="40"/>
      <c r="S238" s="39"/>
      <c r="T238" s="40"/>
      <c r="U238" s="39"/>
      <c r="V238" s="40"/>
      <c r="W238" s="39"/>
      <c r="X238" s="40"/>
      <c r="Y238" s="39"/>
      <c r="Z238" s="40"/>
      <c r="AA238" s="39"/>
      <c r="AB238" s="40"/>
      <c r="AC238" s="39"/>
      <c r="AD238" s="40"/>
      <c r="AE238" s="39"/>
      <c r="AF238" s="40"/>
      <c r="AG238" s="39"/>
      <c r="AH238" s="40"/>
      <c r="AI238" s="39"/>
      <c r="AJ238" s="40"/>
      <c r="AK238" s="39"/>
      <c r="AL238" s="40"/>
      <c r="AM238" s="41"/>
      <c r="AN238" s="42"/>
      <c r="AO238" s="39"/>
      <c r="AP238" s="42"/>
    </row>
    <row r="239" spans="2:42" x14ac:dyDescent="0.2">
      <c r="B239" s="15"/>
      <c r="C239" s="16"/>
      <c r="D239" s="17"/>
      <c r="E239" s="18"/>
      <c r="G239" s="95"/>
      <c r="H239" s="28">
        <f t="shared" si="24"/>
        <v>43720</v>
      </c>
      <c r="I239" s="110">
        <v>1</v>
      </c>
      <c r="J239" s="110" t="str">
        <f>IFERROR(INDEX(Tableau1[Prénoms],MATCH(I239,Tableau1[Noms])),"")</f>
        <v/>
      </c>
      <c r="K239" s="110"/>
      <c r="L239" s="131"/>
      <c r="M239" s="36"/>
      <c r="N239" s="37"/>
      <c r="O239" s="36"/>
      <c r="P239" s="38"/>
      <c r="Q239" s="39"/>
      <c r="R239" s="40"/>
      <c r="S239" s="39"/>
      <c r="T239" s="40"/>
      <c r="U239" s="39"/>
      <c r="V239" s="40"/>
      <c r="W239" s="39"/>
      <c r="X239" s="40"/>
      <c r="Y239" s="39"/>
      <c r="Z239" s="40"/>
      <c r="AA239" s="39"/>
      <c r="AB239" s="40"/>
      <c r="AC239" s="39"/>
      <c r="AD239" s="40"/>
      <c r="AE239" s="39"/>
      <c r="AF239" s="40"/>
      <c r="AG239" s="39"/>
      <c r="AH239" s="40"/>
      <c r="AI239" s="39"/>
      <c r="AJ239" s="40"/>
      <c r="AK239" s="39"/>
      <c r="AL239" s="40"/>
      <c r="AM239" s="41"/>
      <c r="AN239" s="42"/>
      <c r="AO239" s="39"/>
      <c r="AP239" s="42"/>
    </row>
    <row r="240" spans="2:42" x14ac:dyDescent="0.2">
      <c r="B240" s="15"/>
      <c r="C240" s="16"/>
      <c r="D240" s="17"/>
      <c r="E240" s="18"/>
      <c r="G240" s="95"/>
      <c r="H240" s="28">
        <f t="shared" si="24"/>
        <v>43720</v>
      </c>
      <c r="I240" s="110">
        <v>2</v>
      </c>
      <c r="J240" s="110" t="str">
        <f>IFERROR(INDEX(Tableau1[Prénoms],MATCH(I240,Tableau1[Noms])),"")</f>
        <v/>
      </c>
      <c r="K240" s="110"/>
      <c r="L240" s="131"/>
      <c r="M240" s="36"/>
      <c r="N240" s="37"/>
      <c r="O240" s="36"/>
      <c r="P240" s="38"/>
      <c r="Q240" s="39"/>
      <c r="R240" s="40"/>
      <c r="S240" s="39"/>
      <c r="T240" s="40"/>
      <c r="U240" s="39"/>
      <c r="V240" s="40"/>
      <c r="W240" s="39"/>
      <c r="X240" s="40"/>
      <c r="Y240" s="39"/>
      <c r="Z240" s="40"/>
      <c r="AA240" s="39"/>
      <c r="AB240" s="40"/>
      <c r="AC240" s="39"/>
      <c r="AD240" s="40"/>
      <c r="AE240" s="39"/>
      <c r="AF240" s="40"/>
      <c r="AG240" s="39"/>
      <c r="AH240" s="40"/>
      <c r="AI240" s="39"/>
      <c r="AJ240" s="40"/>
      <c r="AK240" s="39"/>
      <c r="AL240" s="40"/>
      <c r="AM240" s="41"/>
      <c r="AN240" s="42"/>
      <c r="AO240" s="39"/>
      <c r="AP240" s="42"/>
    </row>
    <row r="241" spans="2:42" x14ac:dyDescent="0.2">
      <c r="B241" s="15"/>
      <c r="C241" s="16"/>
      <c r="D241" s="17"/>
      <c r="E241" s="18"/>
      <c r="G241" s="95"/>
      <c r="H241" s="28">
        <f t="shared" si="24"/>
        <v>43720</v>
      </c>
      <c r="I241" s="110">
        <v>3</v>
      </c>
      <c r="J241" s="110" t="str">
        <f>IFERROR(INDEX(Tableau1[Prénoms],MATCH(I241,Tableau1[Noms])),"")</f>
        <v/>
      </c>
      <c r="K241" s="110"/>
      <c r="L241" s="131"/>
      <c r="M241" s="36"/>
      <c r="N241" s="37"/>
      <c r="O241" s="36"/>
      <c r="P241" s="38"/>
      <c r="Q241" s="39"/>
      <c r="R241" s="40"/>
      <c r="S241" s="39"/>
      <c r="T241" s="40"/>
      <c r="U241" s="39"/>
      <c r="V241" s="40"/>
      <c r="W241" s="39"/>
      <c r="X241" s="40"/>
      <c r="Y241" s="39"/>
      <c r="Z241" s="40"/>
      <c r="AA241" s="39"/>
      <c r="AB241" s="40"/>
      <c r="AC241" s="39"/>
      <c r="AD241" s="40"/>
      <c r="AE241" s="39"/>
      <c r="AF241" s="40"/>
      <c r="AG241" s="39"/>
      <c r="AH241" s="40"/>
      <c r="AI241" s="39"/>
      <c r="AJ241" s="40"/>
      <c r="AK241" s="39"/>
      <c r="AL241" s="40"/>
      <c r="AM241" s="41"/>
      <c r="AN241" s="42"/>
      <c r="AO241" s="39"/>
      <c r="AP241" s="42"/>
    </row>
    <row r="242" spans="2:42" x14ac:dyDescent="0.2">
      <c r="B242" s="15"/>
      <c r="C242" s="16"/>
      <c r="D242" s="17"/>
      <c r="E242" s="18"/>
      <c r="G242" s="95"/>
      <c r="H242" s="28">
        <f t="shared" si="24"/>
        <v>43720</v>
      </c>
      <c r="I242" s="110">
        <v>4</v>
      </c>
      <c r="J242" s="110" t="str">
        <f>IFERROR(INDEX(Tableau1[Prénoms],MATCH(I242,Tableau1[Noms])),"")</f>
        <v/>
      </c>
      <c r="K242" s="110"/>
      <c r="L242" s="131"/>
      <c r="M242" s="36"/>
      <c r="N242" s="37"/>
      <c r="O242" s="36"/>
      <c r="P242" s="38"/>
      <c r="Q242" s="39"/>
      <c r="R242" s="40"/>
      <c r="S242" s="39"/>
      <c r="T242" s="40"/>
      <c r="U242" s="39"/>
      <c r="V242" s="40"/>
      <c r="W242" s="39"/>
      <c r="X242" s="40"/>
      <c r="Y242" s="39"/>
      <c r="Z242" s="40"/>
      <c r="AA242" s="39"/>
      <c r="AB242" s="40"/>
      <c r="AC242" s="39"/>
      <c r="AD242" s="40"/>
      <c r="AE242" s="39"/>
      <c r="AF242" s="40"/>
      <c r="AG242" s="39"/>
      <c r="AH242" s="40"/>
      <c r="AI242" s="39"/>
      <c r="AJ242" s="40"/>
      <c r="AK242" s="39"/>
      <c r="AL242" s="40"/>
      <c r="AM242" s="41"/>
      <c r="AN242" s="42"/>
      <c r="AO242" s="39"/>
      <c r="AP242" s="42"/>
    </row>
    <row r="243" spans="2:42" ht="13.5" thickBot="1" x14ac:dyDescent="0.25">
      <c r="B243" s="19"/>
      <c r="C243" s="20"/>
      <c r="D243" s="21"/>
      <c r="E243" s="22"/>
      <c r="G243" s="95"/>
      <c r="H243" s="28">
        <f t="shared" si="24"/>
        <v>43720</v>
      </c>
      <c r="I243" s="112">
        <v>5</v>
      </c>
      <c r="J243" s="112" t="str">
        <f>IFERROR(INDEX(Tableau1[Prénoms],MATCH(I243,Tableau1[Noms])),"")</f>
        <v/>
      </c>
      <c r="K243" s="112"/>
      <c r="L243" s="132"/>
      <c r="M243" s="43"/>
      <c r="N243" s="44"/>
      <c r="O243" s="43"/>
      <c r="P243" s="45"/>
      <c r="Q243" s="46"/>
      <c r="R243" s="47"/>
      <c r="S243" s="46"/>
      <c r="T243" s="47"/>
      <c r="U243" s="46"/>
      <c r="V243" s="47"/>
      <c r="W243" s="46"/>
      <c r="X243" s="47"/>
      <c r="Y243" s="46"/>
      <c r="Z243" s="47"/>
      <c r="AA243" s="46"/>
      <c r="AB243" s="47"/>
      <c r="AC243" s="46"/>
      <c r="AD243" s="47"/>
      <c r="AE243" s="46"/>
      <c r="AF243" s="47"/>
      <c r="AG243" s="46"/>
      <c r="AH243" s="47"/>
      <c r="AI243" s="46"/>
      <c r="AJ243" s="47"/>
      <c r="AK243" s="46"/>
      <c r="AL243" s="47"/>
      <c r="AM243" s="48"/>
      <c r="AN243" s="49"/>
      <c r="AO243" s="46"/>
      <c r="AP243" s="49"/>
    </row>
    <row r="244" spans="2:42" ht="13.5" thickBot="1" x14ac:dyDescent="0.25">
      <c r="B244" s="6" t="s">
        <v>3</v>
      </c>
      <c r="C244" s="7" t="s">
        <v>4</v>
      </c>
      <c r="D244" s="8" t="s">
        <v>3</v>
      </c>
      <c r="E244" s="9" t="s">
        <v>4</v>
      </c>
      <c r="G244" s="56" t="s">
        <v>11</v>
      </c>
      <c r="H244" s="57" t="s">
        <v>6</v>
      </c>
      <c r="I244" s="56" t="s">
        <v>7</v>
      </c>
      <c r="J244" s="56" t="s">
        <v>8</v>
      </c>
      <c r="K244" s="56" t="s">
        <v>12</v>
      </c>
      <c r="L244" s="129"/>
      <c r="M244" s="27">
        <v>0.3125</v>
      </c>
      <c r="N244" s="23"/>
      <c r="O244" s="26">
        <v>0.35416666666666669</v>
      </c>
      <c r="P244" s="23"/>
      <c r="Q244" s="27">
        <v>0.39583333333333331</v>
      </c>
      <c r="R244" s="23"/>
      <c r="S244" s="27">
        <v>0.4375</v>
      </c>
      <c r="T244" s="23"/>
      <c r="U244" s="27">
        <v>0.47916666666666702</v>
      </c>
      <c r="V244" s="23"/>
      <c r="W244" s="27">
        <v>0.52083333333333304</v>
      </c>
      <c r="X244" s="23"/>
      <c r="Y244" s="27">
        <v>0.5625</v>
      </c>
      <c r="Z244" s="23"/>
      <c r="AA244" s="27">
        <v>0.60416666666666696</v>
      </c>
      <c r="AB244" s="23"/>
      <c r="AC244" s="27">
        <v>0.64583333333333304</v>
      </c>
      <c r="AD244" s="23"/>
      <c r="AE244" s="27">
        <v>0.6875</v>
      </c>
      <c r="AF244" s="23"/>
      <c r="AG244" s="27">
        <v>0.72916666666666696</v>
      </c>
      <c r="AH244" s="23"/>
      <c r="AI244" s="27">
        <v>0.77083333333333404</v>
      </c>
      <c r="AJ244" s="23"/>
      <c r="AK244" s="27">
        <v>0.8125</v>
      </c>
      <c r="AL244" s="23"/>
      <c r="AM244" s="27">
        <v>0.85416666666666696</v>
      </c>
      <c r="AN244" s="23"/>
      <c r="AO244" s="27">
        <v>0.89583333333333404</v>
      </c>
      <c r="AP244" s="23"/>
    </row>
    <row r="245" spans="2:42" x14ac:dyDescent="0.2">
      <c r="B245" s="11"/>
      <c r="C245" s="12"/>
      <c r="D245" s="13"/>
      <c r="E245" s="14"/>
      <c r="G245" s="95"/>
      <c r="H245" s="140">
        <f>H234+1</f>
        <v>43721</v>
      </c>
      <c r="I245" s="109" t="s">
        <v>54</v>
      </c>
      <c r="J245" s="109">
        <f>IFERROR(INDEX(Tableau1[Prénoms],MATCH(I245,Tableau1[Noms])),"")</f>
        <v>1</v>
      </c>
      <c r="K245" s="109"/>
      <c r="L245" s="130"/>
      <c r="M245" s="29"/>
      <c r="N245" s="30"/>
      <c r="O245" s="29"/>
      <c r="P245" s="31"/>
      <c r="Q245" s="32"/>
      <c r="R245" s="33"/>
      <c r="S245" s="32"/>
      <c r="T245" s="33"/>
      <c r="U245" s="32"/>
      <c r="V245" s="33"/>
      <c r="W245" s="32"/>
      <c r="X245" s="33"/>
      <c r="Y245" s="32"/>
      <c r="Z245" s="33"/>
      <c r="AA245" s="32"/>
      <c r="AB245" s="33"/>
      <c r="AC245" s="32"/>
      <c r="AD245" s="33"/>
      <c r="AE245" s="32"/>
      <c r="AF245" s="33"/>
      <c r="AG245" s="32"/>
      <c r="AH245" s="33"/>
      <c r="AI245" s="32"/>
      <c r="AJ245" s="33"/>
      <c r="AK245" s="32"/>
      <c r="AL245" s="33"/>
      <c r="AM245" s="34"/>
      <c r="AN245" s="35"/>
      <c r="AO245" s="32"/>
      <c r="AP245" s="35"/>
    </row>
    <row r="246" spans="2:42" x14ac:dyDescent="0.2">
      <c r="B246" s="15"/>
      <c r="C246" s="16"/>
      <c r="D246" s="17"/>
      <c r="E246" s="18"/>
      <c r="G246" s="95"/>
      <c r="H246" s="28">
        <f>H245</f>
        <v>43721</v>
      </c>
      <c r="I246" s="110" t="s">
        <v>55</v>
      </c>
      <c r="J246" s="110">
        <f>IFERROR(INDEX(Tableau1[Prénoms],MATCH(I246,Tableau1[Noms])),"")</f>
        <v>2</v>
      </c>
      <c r="K246" s="110"/>
      <c r="L246" s="131"/>
      <c r="M246" s="36"/>
      <c r="N246" s="37"/>
      <c r="O246" s="36"/>
      <c r="P246" s="38"/>
      <c r="Q246" s="39"/>
      <c r="R246" s="40"/>
      <c r="S246" s="39"/>
      <c r="T246" s="40"/>
      <c r="U246" s="39"/>
      <c r="V246" s="40"/>
      <c r="W246" s="39"/>
      <c r="X246" s="40"/>
      <c r="Y246" s="39"/>
      <c r="Z246" s="40"/>
      <c r="AA246" s="39"/>
      <c r="AB246" s="40"/>
      <c r="AC246" s="39"/>
      <c r="AD246" s="40"/>
      <c r="AE246" s="39"/>
      <c r="AF246" s="40"/>
      <c r="AG246" s="39"/>
      <c r="AH246" s="40"/>
      <c r="AI246" s="39"/>
      <c r="AJ246" s="40"/>
      <c r="AK246" s="39"/>
      <c r="AL246" s="40"/>
      <c r="AM246" s="41"/>
      <c r="AN246" s="42"/>
      <c r="AO246" s="39"/>
      <c r="AP246" s="42"/>
    </row>
    <row r="247" spans="2:42" x14ac:dyDescent="0.2">
      <c r="B247" s="15"/>
      <c r="C247" s="16"/>
      <c r="D247" s="17"/>
      <c r="E247" s="18"/>
      <c r="G247" s="95"/>
      <c r="H247" s="28">
        <f t="shared" ref="H247:H254" si="25">H246</f>
        <v>43721</v>
      </c>
      <c r="I247" s="110" t="s">
        <v>56</v>
      </c>
      <c r="J247" s="110">
        <f>IFERROR(INDEX(Tableau1[Prénoms],MATCH(I247,Tableau1[Noms])),"")</f>
        <v>3</v>
      </c>
      <c r="K247" s="110"/>
      <c r="L247" s="131"/>
      <c r="M247" s="36"/>
      <c r="N247" s="37"/>
      <c r="O247" s="36"/>
      <c r="P247" s="38"/>
      <c r="Q247" s="39"/>
      <c r="R247" s="40"/>
      <c r="S247" s="39"/>
      <c r="T247" s="40"/>
      <c r="U247" s="39"/>
      <c r="V247" s="40"/>
      <c r="W247" s="39"/>
      <c r="X247" s="40"/>
      <c r="Y247" s="39"/>
      <c r="Z247" s="40"/>
      <c r="AA247" s="39"/>
      <c r="AB247" s="40"/>
      <c r="AC247" s="39"/>
      <c r="AD247" s="40"/>
      <c r="AE247" s="39"/>
      <c r="AF247" s="40"/>
      <c r="AG247" s="39"/>
      <c r="AH247" s="40"/>
      <c r="AI247" s="39"/>
      <c r="AJ247" s="40"/>
      <c r="AK247" s="39"/>
      <c r="AL247" s="40"/>
      <c r="AM247" s="41"/>
      <c r="AN247" s="42"/>
      <c r="AO247" s="39"/>
      <c r="AP247" s="42"/>
    </row>
    <row r="248" spans="2:42" x14ac:dyDescent="0.2">
      <c r="B248" s="15"/>
      <c r="C248" s="16"/>
      <c r="D248" s="17"/>
      <c r="E248" s="18"/>
      <c r="G248" s="95" t="s">
        <v>46</v>
      </c>
      <c r="H248" s="28">
        <f t="shared" si="25"/>
        <v>43721</v>
      </c>
      <c r="I248" s="110" t="s">
        <v>57</v>
      </c>
      <c r="J248" s="110">
        <f>IFERROR(INDEX(Tableau1[Prénoms],MATCH(I248,Tableau1[Noms])),"")</f>
        <v>4</v>
      </c>
      <c r="K248" s="110"/>
      <c r="L248" s="131"/>
      <c r="M248" s="36"/>
      <c r="N248" s="37"/>
      <c r="O248" s="36"/>
      <c r="P248" s="38"/>
      <c r="Q248" s="39"/>
      <c r="R248" s="40"/>
      <c r="S248" s="39"/>
      <c r="T248" s="40"/>
      <c r="U248" s="39"/>
      <c r="V248" s="40"/>
      <c r="W248" s="39"/>
      <c r="X248" s="40"/>
      <c r="Y248" s="39"/>
      <c r="Z248" s="40"/>
      <c r="AA248" s="39"/>
      <c r="AB248" s="40"/>
      <c r="AC248" s="39"/>
      <c r="AD248" s="40"/>
      <c r="AE248" s="39"/>
      <c r="AF248" s="40"/>
      <c r="AG248" s="39"/>
      <c r="AH248" s="40"/>
      <c r="AI248" s="39"/>
      <c r="AJ248" s="40"/>
      <c r="AK248" s="39"/>
      <c r="AL248" s="40"/>
      <c r="AM248" s="41"/>
      <c r="AN248" s="42"/>
      <c r="AO248" s="39"/>
      <c r="AP248" s="42"/>
    </row>
    <row r="249" spans="2:42" x14ac:dyDescent="0.2">
      <c r="B249" s="15"/>
      <c r="C249" s="16"/>
      <c r="D249" s="17"/>
      <c r="E249" s="18"/>
      <c r="G249" s="95"/>
      <c r="H249" s="28">
        <f t="shared" si="25"/>
        <v>43721</v>
      </c>
      <c r="I249" s="110" t="s">
        <v>58</v>
      </c>
      <c r="J249" s="110">
        <f>IFERROR(INDEX(Tableau1[Prénoms],MATCH(I249,Tableau1[Noms])),"")</f>
        <v>5</v>
      </c>
      <c r="K249" s="110"/>
      <c r="L249" s="131"/>
      <c r="M249" s="36"/>
      <c r="N249" s="37"/>
      <c r="O249" s="36"/>
      <c r="P249" s="38"/>
      <c r="Q249" s="39"/>
      <c r="R249" s="40"/>
      <c r="S249" s="39"/>
      <c r="T249" s="40"/>
      <c r="U249" s="39"/>
      <c r="V249" s="40"/>
      <c r="W249" s="39"/>
      <c r="X249" s="40"/>
      <c r="Y249" s="39"/>
      <c r="Z249" s="40"/>
      <c r="AA249" s="39"/>
      <c r="AB249" s="40"/>
      <c r="AC249" s="39"/>
      <c r="AD249" s="40"/>
      <c r="AE249" s="39"/>
      <c r="AF249" s="40"/>
      <c r="AG249" s="39"/>
      <c r="AH249" s="40"/>
      <c r="AI249" s="39"/>
      <c r="AJ249" s="40"/>
      <c r="AK249" s="39"/>
      <c r="AL249" s="40"/>
      <c r="AM249" s="41"/>
      <c r="AN249" s="42"/>
      <c r="AO249" s="39"/>
      <c r="AP249" s="42"/>
    </row>
    <row r="250" spans="2:42" x14ac:dyDescent="0.2">
      <c r="B250" s="15"/>
      <c r="C250" s="16"/>
      <c r="D250" s="17"/>
      <c r="E250" s="18"/>
      <c r="G250" s="95"/>
      <c r="H250" s="28">
        <f t="shared" si="25"/>
        <v>43721</v>
      </c>
      <c r="I250" s="110">
        <v>1</v>
      </c>
      <c r="J250" s="110" t="str">
        <f>IFERROR(INDEX(Tableau1[Prénoms],MATCH(I250,Tableau1[Noms])),"")</f>
        <v/>
      </c>
      <c r="K250" s="110"/>
      <c r="L250" s="131"/>
      <c r="M250" s="36"/>
      <c r="N250" s="37"/>
      <c r="O250" s="36"/>
      <c r="P250" s="38"/>
      <c r="Q250" s="39"/>
      <c r="R250" s="40"/>
      <c r="S250" s="39"/>
      <c r="T250" s="40"/>
      <c r="U250" s="39"/>
      <c r="V250" s="40"/>
      <c r="W250" s="39"/>
      <c r="X250" s="40"/>
      <c r="Y250" s="39"/>
      <c r="Z250" s="40"/>
      <c r="AA250" s="39"/>
      <c r="AB250" s="40"/>
      <c r="AC250" s="39"/>
      <c r="AD250" s="40"/>
      <c r="AE250" s="39"/>
      <c r="AF250" s="40"/>
      <c r="AG250" s="39"/>
      <c r="AH250" s="40"/>
      <c r="AI250" s="39"/>
      <c r="AJ250" s="40"/>
      <c r="AK250" s="39"/>
      <c r="AL250" s="40"/>
      <c r="AM250" s="41"/>
      <c r="AN250" s="42"/>
      <c r="AO250" s="39"/>
      <c r="AP250" s="42"/>
    </row>
    <row r="251" spans="2:42" x14ac:dyDescent="0.2">
      <c r="B251" s="15"/>
      <c r="C251" s="16"/>
      <c r="D251" s="17"/>
      <c r="E251" s="18"/>
      <c r="G251" s="95"/>
      <c r="H251" s="28">
        <f t="shared" si="25"/>
        <v>43721</v>
      </c>
      <c r="I251" s="110">
        <v>2</v>
      </c>
      <c r="J251" s="110" t="str">
        <f>IFERROR(INDEX(Tableau1[Prénoms],MATCH(I251,Tableau1[Noms])),"")</f>
        <v/>
      </c>
      <c r="K251" s="110"/>
      <c r="L251" s="131"/>
      <c r="M251" s="36"/>
      <c r="N251" s="37"/>
      <c r="O251" s="36"/>
      <c r="P251" s="38"/>
      <c r="Q251" s="39"/>
      <c r="R251" s="40"/>
      <c r="S251" s="39"/>
      <c r="T251" s="40"/>
      <c r="U251" s="39"/>
      <c r="V251" s="40"/>
      <c r="W251" s="39"/>
      <c r="X251" s="40"/>
      <c r="Y251" s="39"/>
      <c r="Z251" s="40"/>
      <c r="AA251" s="39"/>
      <c r="AB251" s="40"/>
      <c r="AC251" s="39"/>
      <c r="AD251" s="40"/>
      <c r="AE251" s="39"/>
      <c r="AF251" s="40"/>
      <c r="AG251" s="39"/>
      <c r="AH251" s="40"/>
      <c r="AI251" s="39"/>
      <c r="AJ251" s="40"/>
      <c r="AK251" s="39"/>
      <c r="AL251" s="40"/>
      <c r="AM251" s="41"/>
      <c r="AN251" s="42"/>
      <c r="AO251" s="39"/>
      <c r="AP251" s="42"/>
    </row>
    <row r="252" spans="2:42" x14ac:dyDescent="0.2">
      <c r="B252" s="15"/>
      <c r="C252" s="16"/>
      <c r="D252" s="17"/>
      <c r="E252" s="18"/>
      <c r="G252" s="95"/>
      <c r="H252" s="28">
        <f t="shared" si="25"/>
        <v>43721</v>
      </c>
      <c r="I252" s="110">
        <v>3</v>
      </c>
      <c r="J252" s="110" t="str">
        <f>IFERROR(INDEX(Tableau1[Prénoms],MATCH(I252,Tableau1[Noms])),"")</f>
        <v/>
      </c>
      <c r="K252" s="110"/>
      <c r="L252" s="131"/>
      <c r="M252" s="36"/>
      <c r="N252" s="37"/>
      <c r="O252" s="36"/>
      <c r="P252" s="38"/>
      <c r="Q252" s="39"/>
      <c r="R252" s="40"/>
      <c r="S252" s="39"/>
      <c r="T252" s="40"/>
      <c r="U252" s="39"/>
      <c r="V252" s="40"/>
      <c r="W252" s="39"/>
      <c r="X252" s="40"/>
      <c r="Y252" s="39"/>
      <c r="Z252" s="40"/>
      <c r="AA252" s="39"/>
      <c r="AB252" s="40"/>
      <c r="AC252" s="39"/>
      <c r="AD252" s="40"/>
      <c r="AE252" s="39"/>
      <c r="AF252" s="40"/>
      <c r="AG252" s="39"/>
      <c r="AH252" s="40"/>
      <c r="AI252" s="39"/>
      <c r="AJ252" s="40"/>
      <c r="AK252" s="39"/>
      <c r="AL252" s="40"/>
      <c r="AM252" s="41"/>
      <c r="AN252" s="42"/>
      <c r="AO252" s="39"/>
      <c r="AP252" s="42"/>
    </row>
    <row r="253" spans="2:42" x14ac:dyDescent="0.2">
      <c r="B253" s="15"/>
      <c r="C253" s="16"/>
      <c r="D253" s="17"/>
      <c r="E253" s="18"/>
      <c r="G253" s="95"/>
      <c r="H253" s="28">
        <f t="shared" si="25"/>
        <v>43721</v>
      </c>
      <c r="I253" s="110">
        <v>4</v>
      </c>
      <c r="J253" s="110" t="str">
        <f>IFERROR(INDEX(Tableau1[Prénoms],MATCH(I253,Tableau1[Noms])),"")</f>
        <v/>
      </c>
      <c r="K253" s="110"/>
      <c r="L253" s="131"/>
      <c r="M253" s="36"/>
      <c r="N253" s="37"/>
      <c r="O253" s="36"/>
      <c r="P253" s="38"/>
      <c r="Q253" s="39"/>
      <c r="R253" s="40"/>
      <c r="S253" s="39"/>
      <c r="T253" s="40"/>
      <c r="U253" s="39"/>
      <c r="V253" s="40"/>
      <c r="W253" s="39"/>
      <c r="X253" s="40"/>
      <c r="Y253" s="39"/>
      <c r="Z253" s="40"/>
      <c r="AA253" s="39"/>
      <c r="AB253" s="40"/>
      <c r="AC253" s="39"/>
      <c r="AD253" s="40"/>
      <c r="AE253" s="39"/>
      <c r="AF253" s="40"/>
      <c r="AG253" s="39"/>
      <c r="AH253" s="40"/>
      <c r="AI253" s="39"/>
      <c r="AJ253" s="40"/>
      <c r="AK253" s="39"/>
      <c r="AL253" s="40"/>
      <c r="AM253" s="41"/>
      <c r="AN253" s="42"/>
      <c r="AO253" s="39"/>
      <c r="AP253" s="42"/>
    </row>
    <row r="254" spans="2:42" ht="13.5" thickBot="1" x14ac:dyDescent="0.25">
      <c r="B254" s="19"/>
      <c r="C254" s="20"/>
      <c r="D254" s="21"/>
      <c r="E254" s="22"/>
      <c r="G254" s="95"/>
      <c r="H254" s="28">
        <f t="shared" si="25"/>
        <v>43721</v>
      </c>
      <c r="I254" s="112">
        <v>5</v>
      </c>
      <c r="J254" s="112" t="str">
        <f>IFERROR(INDEX(Tableau1[Prénoms],MATCH(I254,Tableau1[Noms])),"")</f>
        <v/>
      </c>
      <c r="K254" s="112"/>
      <c r="L254" s="132"/>
      <c r="M254" s="43"/>
      <c r="N254" s="44"/>
      <c r="O254" s="43"/>
      <c r="P254" s="45"/>
      <c r="Q254" s="46"/>
      <c r="R254" s="47"/>
      <c r="S254" s="46"/>
      <c r="T254" s="47"/>
      <c r="U254" s="46"/>
      <c r="V254" s="47"/>
      <c r="W254" s="46"/>
      <c r="X254" s="47"/>
      <c r="Y254" s="46"/>
      <c r="Z254" s="47"/>
      <c r="AA254" s="46"/>
      <c r="AB254" s="47"/>
      <c r="AC254" s="46"/>
      <c r="AD254" s="47"/>
      <c r="AE254" s="46"/>
      <c r="AF254" s="47"/>
      <c r="AG254" s="46"/>
      <c r="AH254" s="47"/>
      <c r="AI254" s="46"/>
      <c r="AJ254" s="47"/>
      <c r="AK254" s="46"/>
      <c r="AL254" s="47"/>
      <c r="AM254" s="48"/>
      <c r="AN254" s="49"/>
      <c r="AO254" s="46"/>
      <c r="AP254" s="49"/>
    </row>
    <row r="255" spans="2:42" ht="13.5" thickBot="1" x14ac:dyDescent="0.25">
      <c r="B255" s="6" t="s">
        <v>3</v>
      </c>
      <c r="C255" s="7" t="s">
        <v>4</v>
      </c>
      <c r="D255" s="8" t="s">
        <v>3</v>
      </c>
      <c r="E255" s="9" t="s">
        <v>4</v>
      </c>
      <c r="G255" s="56" t="s">
        <v>11</v>
      </c>
      <c r="H255" s="57" t="s">
        <v>6</v>
      </c>
      <c r="I255" s="56" t="s">
        <v>7</v>
      </c>
      <c r="J255" s="56" t="s">
        <v>8</v>
      </c>
      <c r="K255" s="56" t="s">
        <v>12</v>
      </c>
      <c r="L255" s="129"/>
      <c r="M255" s="27">
        <v>0.3125</v>
      </c>
      <c r="N255" s="23"/>
      <c r="O255" s="26">
        <v>0.35416666666666669</v>
      </c>
      <c r="P255" s="23"/>
      <c r="Q255" s="27">
        <v>0.39583333333333331</v>
      </c>
      <c r="R255" s="23"/>
      <c r="S255" s="27">
        <v>0.4375</v>
      </c>
      <c r="T255" s="23"/>
      <c r="U255" s="27">
        <v>0.47916666666666702</v>
      </c>
      <c r="V255" s="23"/>
      <c r="W255" s="27">
        <v>0.52083333333333304</v>
      </c>
      <c r="X255" s="23"/>
      <c r="Y255" s="27">
        <v>0.5625</v>
      </c>
      <c r="Z255" s="23"/>
      <c r="AA255" s="27">
        <v>0.60416666666666696</v>
      </c>
      <c r="AB255" s="23"/>
      <c r="AC255" s="27">
        <v>0.64583333333333304</v>
      </c>
      <c r="AD255" s="23"/>
      <c r="AE255" s="27">
        <v>0.6875</v>
      </c>
      <c r="AF255" s="23"/>
      <c r="AG255" s="27">
        <v>0.72916666666666696</v>
      </c>
      <c r="AH255" s="23"/>
      <c r="AI255" s="27">
        <v>0.77083333333333404</v>
      </c>
      <c r="AJ255" s="23"/>
      <c r="AK255" s="27">
        <v>0.8125</v>
      </c>
      <c r="AL255" s="23"/>
      <c r="AM255" s="27">
        <v>0.85416666666666696</v>
      </c>
      <c r="AN255" s="23"/>
      <c r="AO255" s="27">
        <v>0.89583333333333404</v>
      </c>
      <c r="AP255" s="23"/>
    </row>
    <row r="256" spans="2:42" x14ac:dyDescent="0.2">
      <c r="B256" s="11"/>
      <c r="C256" s="12"/>
      <c r="D256" s="13"/>
      <c r="E256" s="14"/>
      <c r="G256" s="95"/>
      <c r="H256" s="140">
        <f>H245+1</f>
        <v>43722</v>
      </c>
      <c r="I256" s="109" t="s">
        <v>54</v>
      </c>
      <c r="J256" s="109">
        <f>IFERROR(INDEX(Tableau1[Prénoms],MATCH(I256,Tableau1[Noms])),"")</f>
        <v>1</v>
      </c>
      <c r="K256" s="109"/>
      <c r="L256" s="130"/>
      <c r="M256" s="29"/>
      <c r="N256" s="30"/>
      <c r="O256" s="29"/>
      <c r="P256" s="31"/>
      <c r="Q256" s="32"/>
      <c r="R256" s="33"/>
      <c r="S256" s="32"/>
      <c r="T256" s="33"/>
      <c r="U256" s="32"/>
      <c r="V256" s="33"/>
      <c r="W256" s="32"/>
      <c r="X256" s="33"/>
      <c r="Y256" s="32"/>
      <c r="Z256" s="33"/>
      <c r="AA256" s="32"/>
      <c r="AB256" s="33"/>
      <c r="AC256" s="32"/>
      <c r="AD256" s="33"/>
      <c r="AE256" s="32"/>
      <c r="AF256" s="33"/>
      <c r="AG256" s="32"/>
      <c r="AH256" s="33"/>
      <c r="AI256" s="32"/>
      <c r="AJ256" s="33"/>
      <c r="AK256" s="32"/>
      <c r="AL256" s="33"/>
      <c r="AM256" s="34"/>
      <c r="AN256" s="35"/>
      <c r="AO256" s="32"/>
      <c r="AP256" s="35"/>
    </row>
    <row r="257" spans="2:42" x14ac:dyDescent="0.2">
      <c r="B257" s="15"/>
      <c r="C257" s="16"/>
      <c r="D257" s="17"/>
      <c r="E257" s="18"/>
      <c r="G257" s="95"/>
      <c r="H257" s="28">
        <f>H256</f>
        <v>43722</v>
      </c>
      <c r="I257" s="110" t="s">
        <v>55</v>
      </c>
      <c r="J257" s="110">
        <f>IFERROR(INDEX(Tableau1[Prénoms],MATCH(I257,Tableau1[Noms])),"")</f>
        <v>2</v>
      </c>
      <c r="K257" s="110"/>
      <c r="L257" s="131"/>
      <c r="M257" s="36"/>
      <c r="N257" s="37"/>
      <c r="O257" s="36"/>
      <c r="P257" s="38"/>
      <c r="Q257" s="39"/>
      <c r="R257" s="40"/>
      <c r="S257" s="39"/>
      <c r="T257" s="40"/>
      <c r="U257" s="39"/>
      <c r="V257" s="40"/>
      <c r="W257" s="39"/>
      <c r="X257" s="40"/>
      <c r="Y257" s="39"/>
      <c r="Z257" s="40"/>
      <c r="AA257" s="39"/>
      <c r="AB257" s="40"/>
      <c r="AC257" s="39"/>
      <c r="AD257" s="40"/>
      <c r="AE257" s="39"/>
      <c r="AF257" s="40"/>
      <c r="AG257" s="39"/>
      <c r="AH257" s="40"/>
      <c r="AI257" s="39"/>
      <c r="AJ257" s="40"/>
      <c r="AK257" s="39"/>
      <c r="AL257" s="40"/>
      <c r="AM257" s="41"/>
      <c r="AN257" s="42"/>
      <c r="AO257" s="39"/>
      <c r="AP257" s="42"/>
    </row>
    <row r="258" spans="2:42" x14ac:dyDescent="0.2">
      <c r="B258" s="15"/>
      <c r="C258" s="16"/>
      <c r="D258" s="17"/>
      <c r="E258" s="18"/>
      <c r="G258" s="95"/>
      <c r="H258" s="28">
        <f t="shared" ref="H258:H265" si="26">H257</f>
        <v>43722</v>
      </c>
      <c r="I258" s="110" t="s">
        <v>56</v>
      </c>
      <c r="J258" s="110">
        <f>IFERROR(INDEX(Tableau1[Prénoms],MATCH(I258,Tableau1[Noms])),"")</f>
        <v>3</v>
      </c>
      <c r="K258" s="110" t="s">
        <v>40</v>
      </c>
      <c r="L258" s="131"/>
      <c r="M258" s="36"/>
      <c r="N258" s="37"/>
      <c r="O258" s="36"/>
      <c r="P258" s="38"/>
      <c r="Q258" s="39"/>
      <c r="R258" s="40"/>
      <c r="S258" s="39"/>
      <c r="T258" s="40"/>
      <c r="U258" s="39"/>
      <c r="V258" s="40"/>
      <c r="W258" s="39"/>
      <c r="X258" s="40"/>
      <c r="Y258" s="39"/>
      <c r="Z258" s="40"/>
      <c r="AA258" s="39"/>
      <c r="AB258" s="40"/>
      <c r="AC258" s="39"/>
      <c r="AD258" s="40"/>
      <c r="AE258" s="39"/>
      <c r="AF258" s="40"/>
      <c r="AG258" s="39"/>
      <c r="AH258" s="40"/>
      <c r="AI258" s="39"/>
      <c r="AJ258" s="40"/>
      <c r="AK258" s="39"/>
      <c r="AL258" s="40"/>
      <c r="AM258" s="41"/>
      <c r="AN258" s="42"/>
      <c r="AO258" s="39"/>
      <c r="AP258" s="42"/>
    </row>
    <row r="259" spans="2:42" x14ac:dyDescent="0.2">
      <c r="B259" s="15"/>
      <c r="C259" s="16"/>
      <c r="D259" s="17"/>
      <c r="E259" s="18"/>
      <c r="G259" s="95" t="s">
        <v>46</v>
      </c>
      <c r="H259" s="28">
        <f t="shared" si="26"/>
        <v>43722</v>
      </c>
      <c r="I259" s="110" t="s">
        <v>57</v>
      </c>
      <c r="J259" s="110">
        <f>IFERROR(INDEX(Tableau1[Prénoms],MATCH(I259,Tableau1[Noms])),"")</f>
        <v>4</v>
      </c>
      <c r="K259" s="110"/>
      <c r="L259" s="131"/>
      <c r="M259" s="36"/>
      <c r="N259" s="37"/>
      <c r="O259" s="36"/>
      <c r="P259" s="38"/>
      <c r="Q259" s="39"/>
      <c r="R259" s="40"/>
      <c r="S259" s="39"/>
      <c r="T259" s="40"/>
      <c r="U259" s="39"/>
      <c r="V259" s="40"/>
      <c r="W259" s="39"/>
      <c r="X259" s="40"/>
      <c r="Y259" s="39"/>
      <c r="Z259" s="40"/>
      <c r="AA259" s="39"/>
      <c r="AB259" s="40"/>
      <c r="AC259" s="39"/>
      <c r="AD259" s="40"/>
      <c r="AE259" s="39"/>
      <c r="AF259" s="40"/>
      <c r="AG259" s="39"/>
      <c r="AH259" s="40"/>
      <c r="AI259" s="39"/>
      <c r="AJ259" s="40"/>
      <c r="AK259" s="39"/>
      <c r="AL259" s="40"/>
      <c r="AM259" s="41"/>
      <c r="AN259" s="42"/>
      <c r="AO259" s="39"/>
      <c r="AP259" s="42"/>
    </row>
    <row r="260" spans="2:42" x14ac:dyDescent="0.2">
      <c r="B260" s="15"/>
      <c r="C260" s="16"/>
      <c r="D260" s="17"/>
      <c r="E260" s="18"/>
      <c r="G260" s="95"/>
      <c r="H260" s="28">
        <f t="shared" si="26"/>
        <v>43722</v>
      </c>
      <c r="I260" s="110" t="s">
        <v>58</v>
      </c>
      <c r="J260" s="110">
        <f>IFERROR(INDEX(Tableau1[Prénoms],MATCH(I260,Tableau1[Noms])),"")</f>
        <v>5</v>
      </c>
      <c r="K260" s="110"/>
      <c r="L260" s="131"/>
      <c r="M260" s="36"/>
      <c r="N260" s="37"/>
      <c r="O260" s="36"/>
      <c r="P260" s="38"/>
      <c r="Q260" s="39"/>
      <c r="R260" s="40"/>
      <c r="S260" s="39"/>
      <c r="T260" s="40"/>
      <c r="U260" s="39"/>
      <c r="V260" s="40"/>
      <c r="W260" s="39"/>
      <c r="X260" s="40"/>
      <c r="Y260" s="39"/>
      <c r="Z260" s="40"/>
      <c r="AA260" s="39"/>
      <c r="AB260" s="40"/>
      <c r="AC260" s="39"/>
      <c r="AD260" s="40"/>
      <c r="AE260" s="39"/>
      <c r="AF260" s="40"/>
      <c r="AG260" s="39"/>
      <c r="AH260" s="40"/>
      <c r="AI260" s="39"/>
      <c r="AJ260" s="40"/>
      <c r="AK260" s="39"/>
      <c r="AL260" s="40"/>
      <c r="AM260" s="41"/>
      <c r="AN260" s="42"/>
      <c r="AO260" s="39"/>
      <c r="AP260" s="42"/>
    </row>
    <row r="261" spans="2:42" x14ac:dyDescent="0.2">
      <c r="B261" s="15"/>
      <c r="C261" s="16"/>
      <c r="D261" s="17"/>
      <c r="E261" s="18"/>
      <c r="G261" s="95"/>
      <c r="H261" s="28">
        <f t="shared" si="26"/>
        <v>43722</v>
      </c>
      <c r="I261" s="110">
        <v>1</v>
      </c>
      <c r="J261" s="110" t="str">
        <f>IFERROR(INDEX(Tableau1[Prénoms],MATCH(I261,Tableau1[Noms])),"")</f>
        <v/>
      </c>
      <c r="K261" s="110"/>
      <c r="L261" s="131"/>
      <c r="M261" s="36"/>
      <c r="N261" s="37"/>
      <c r="O261" s="36"/>
      <c r="P261" s="38"/>
      <c r="Q261" s="39"/>
      <c r="R261" s="40"/>
      <c r="S261" s="39"/>
      <c r="T261" s="40"/>
      <c r="U261" s="39"/>
      <c r="V261" s="40"/>
      <c r="W261" s="39"/>
      <c r="X261" s="40"/>
      <c r="Y261" s="39"/>
      <c r="Z261" s="40"/>
      <c r="AA261" s="39"/>
      <c r="AB261" s="40"/>
      <c r="AC261" s="39"/>
      <c r="AD261" s="40"/>
      <c r="AE261" s="39"/>
      <c r="AF261" s="40"/>
      <c r="AG261" s="39"/>
      <c r="AH261" s="40"/>
      <c r="AI261" s="39"/>
      <c r="AJ261" s="40"/>
      <c r="AK261" s="39"/>
      <c r="AL261" s="40"/>
      <c r="AM261" s="41"/>
      <c r="AN261" s="42"/>
      <c r="AO261" s="39"/>
      <c r="AP261" s="42"/>
    </row>
    <row r="262" spans="2:42" x14ac:dyDescent="0.2">
      <c r="B262" s="15"/>
      <c r="C262" s="16"/>
      <c r="D262" s="17"/>
      <c r="E262" s="18"/>
      <c r="G262" s="95"/>
      <c r="H262" s="28">
        <f t="shared" si="26"/>
        <v>43722</v>
      </c>
      <c r="I262" s="110">
        <v>2</v>
      </c>
      <c r="J262" s="110" t="str">
        <f>IFERROR(INDEX(Tableau1[Prénoms],MATCH(I262,Tableau1[Noms])),"")</f>
        <v/>
      </c>
      <c r="K262" s="110"/>
      <c r="L262" s="131"/>
      <c r="M262" s="36"/>
      <c r="N262" s="37"/>
      <c r="O262" s="36"/>
      <c r="P262" s="38"/>
      <c r="Q262" s="39"/>
      <c r="R262" s="40"/>
      <c r="S262" s="39"/>
      <c r="T262" s="40"/>
      <c r="U262" s="39"/>
      <c r="V262" s="40"/>
      <c r="W262" s="39"/>
      <c r="X262" s="40"/>
      <c r="Y262" s="39"/>
      <c r="Z262" s="40"/>
      <c r="AA262" s="39"/>
      <c r="AB262" s="40"/>
      <c r="AC262" s="39"/>
      <c r="AD262" s="40"/>
      <c r="AE262" s="39"/>
      <c r="AF262" s="40"/>
      <c r="AG262" s="39"/>
      <c r="AH262" s="40"/>
      <c r="AI262" s="39"/>
      <c r="AJ262" s="40"/>
      <c r="AK262" s="39"/>
      <c r="AL262" s="40"/>
      <c r="AM262" s="41"/>
      <c r="AN262" s="42"/>
      <c r="AO262" s="39"/>
      <c r="AP262" s="42"/>
    </row>
    <row r="263" spans="2:42" x14ac:dyDescent="0.2">
      <c r="B263" s="15"/>
      <c r="C263" s="16"/>
      <c r="D263" s="17"/>
      <c r="E263" s="18"/>
      <c r="G263" s="95"/>
      <c r="H263" s="28">
        <f t="shared" si="26"/>
        <v>43722</v>
      </c>
      <c r="I263" s="110">
        <v>3</v>
      </c>
      <c r="J263" s="110" t="str">
        <f>IFERROR(INDEX(Tableau1[Prénoms],MATCH(I263,Tableau1[Noms])),"")</f>
        <v/>
      </c>
      <c r="K263" s="110"/>
      <c r="L263" s="131"/>
      <c r="M263" s="36"/>
      <c r="N263" s="37"/>
      <c r="O263" s="36"/>
      <c r="P263" s="38"/>
      <c r="Q263" s="39"/>
      <c r="R263" s="40"/>
      <c r="S263" s="39"/>
      <c r="T263" s="40"/>
      <c r="U263" s="39"/>
      <c r="V263" s="40"/>
      <c r="W263" s="39"/>
      <c r="X263" s="40"/>
      <c r="Y263" s="39"/>
      <c r="Z263" s="40"/>
      <c r="AA263" s="39"/>
      <c r="AB263" s="40"/>
      <c r="AC263" s="39"/>
      <c r="AD263" s="40"/>
      <c r="AE263" s="39"/>
      <c r="AF263" s="40"/>
      <c r="AG263" s="39"/>
      <c r="AH263" s="40"/>
      <c r="AI263" s="39"/>
      <c r="AJ263" s="40"/>
      <c r="AK263" s="39"/>
      <c r="AL263" s="40"/>
      <c r="AM263" s="41"/>
      <c r="AN263" s="42"/>
      <c r="AO263" s="39"/>
      <c r="AP263" s="42"/>
    </row>
    <row r="264" spans="2:42" x14ac:dyDescent="0.2">
      <c r="B264" s="15"/>
      <c r="C264" s="16"/>
      <c r="D264" s="17"/>
      <c r="E264" s="18"/>
      <c r="G264" s="95"/>
      <c r="H264" s="28">
        <f t="shared" si="26"/>
        <v>43722</v>
      </c>
      <c r="I264" s="110">
        <v>4</v>
      </c>
      <c r="J264" s="110" t="str">
        <f>IFERROR(INDEX(Tableau1[Prénoms],MATCH(I264,Tableau1[Noms])),"")</f>
        <v/>
      </c>
      <c r="K264" s="110"/>
      <c r="L264" s="131"/>
      <c r="M264" s="36"/>
      <c r="N264" s="37"/>
      <c r="O264" s="36"/>
      <c r="P264" s="38"/>
      <c r="Q264" s="39"/>
      <c r="R264" s="40"/>
      <c r="S264" s="39"/>
      <c r="T264" s="40"/>
      <c r="U264" s="39"/>
      <c r="V264" s="40"/>
      <c r="W264" s="39"/>
      <c r="X264" s="40"/>
      <c r="Y264" s="39"/>
      <c r="Z264" s="40"/>
      <c r="AA264" s="39"/>
      <c r="AB264" s="40"/>
      <c r="AC264" s="39"/>
      <c r="AD264" s="40"/>
      <c r="AE264" s="39"/>
      <c r="AF264" s="40"/>
      <c r="AG264" s="39"/>
      <c r="AH264" s="40"/>
      <c r="AI264" s="39"/>
      <c r="AJ264" s="40"/>
      <c r="AK264" s="39"/>
      <c r="AL264" s="40"/>
      <c r="AM264" s="41"/>
      <c r="AN264" s="42"/>
      <c r="AO264" s="39"/>
      <c r="AP264" s="42"/>
    </row>
    <row r="265" spans="2:42" ht="13.5" thickBot="1" x14ac:dyDescent="0.25">
      <c r="B265" s="19"/>
      <c r="C265" s="20"/>
      <c r="D265" s="21"/>
      <c r="E265" s="22"/>
      <c r="G265" s="95"/>
      <c r="H265" s="28">
        <f t="shared" si="26"/>
        <v>43722</v>
      </c>
      <c r="I265" s="112">
        <v>5</v>
      </c>
      <c r="J265" s="112" t="str">
        <f>IFERROR(INDEX(Tableau1[Prénoms],MATCH(I265,Tableau1[Noms])),"")</f>
        <v/>
      </c>
      <c r="K265" s="112"/>
      <c r="L265" s="132"/>
      <c r="M265" s="43"/>
      <c r="N265" s="44"/>
      <c r="O265" s="43"/>
      <c r="P265" s="45"/>
      <c r="Q265" s="46"/>
      <c r="R265" s="47"/>
      <c r="S265" s="46"/>
      <c r="T265" s="47"/>
      <c r="U265" s="46"/>
      <c r="V265" s="47"/>
      <c r="W265" s="46"/>
      <c r="X265" s="47"/>
      <c r="Y265" s="46"/>
      <c r="Z265" s="47"/>
      <c r="AA265" s="46"/>
      <c r="AB265" s="47"/>
      <c r="AC265" s="46"/>
      <c r="AD265" s="47"/>
      <c r="AE265" s="46"/>
      <c r="AF265" s="47"/>
      <c r="AG265" s="46"/>
      <c r="AH265" s="47"/>
      <c r="AI265" s="46"/>
      <c r="AJ265" s="47"/>
      <c r="AK265" s="46"/>
      <c r="AL265" s="47"/>
      <c r="AM265" s="48"/>
      <c r="AN265" s="49"/>
      <c r="AO265" s="46"/>
      <c r="AP265" s="49"/>
    </row>
    <row r="266" spans="2:42" ht="13.5" thickBot="1" x14ac:dyDescent="0.25">
      <c r="B266" s="6" t="s">
        <v>3</v>
      </c>
      <c r="C266" s="7" t="s">
        <v>4</v>
      </c>
      <c r="D266" s="8" t="s">
        <v>3</v>
      </c>
      <c r="E266" s="9" t="s">
        <v>4</v>
      </c>
      <c r="G266" s="56" t="s">
        <v>11</v>
      </c>
      <c r="H266" s="57" t="s">
        <v>6</v>
      </c>
      <c r="I266" s="56" t="s">
        <v>7</v>
      </c>
      <c r="J266" s="56" t="s">
        <v>8</v>
      </c>
      <c r="K266" s="56" t="s">
        <v>12</v>
      </c>
      <c r="L266" s="129"/>
      <c r="M266" s="27">
        <v>0.3125</v>
      </c>
      <c r="N266" s="23"/>
      <c r="O266" s="26">
        <v>0.35416666666666669</v>
      </c>
      <c r="P266" s="23"/>
      <c r="Q266" s="27">
        <v>0.39583333333333331</v>
      </c>
      <c r="R266" s="23"/>
      <c r="S266" s="27">
        <v>0.4375</v>
      </c>
      <c r="T266" s="23"/>
      <c r="U266" s="27">
        <v>0.47916666666666702</v>
      </c>
      <c r="V266" s="23"/>
      <c r="W266" s="27">
        <v>0.52083333333333304</v>
      </c>
      <c r="X266" s="23"/>
      <c r="Y266" s="27">
        <v>0.5625</v>
      </c>
      <c r="Z266" s="23"/>
      <c r="AA266" s="27">
        <v>0.60416666666666696</v>
      </c>
      <c r="AB266" s="23"/>
      <c r="AC266" s="27">
        <v>0.64583333333333304</v>
      </c>
      <c r="AD266" s="23"/>
      <c r="AE266" s="27">
        <v>0.6875</v>
      </c>
      <c r="AF266" s="23"/>
      <c r="AG266" s="27">
        <v>0.72916666666666696</v>
      </c>
      <c r="AH266" s="23"/>
      <c r="AI266" s="27">
        <v>0.77083333333333404</v>
      </c>
      <c r="AJ266" s="23"/>
      <c r="AK266" s="27">
        <v>0.8125</v>
      </c>
      <c r="AL266" s="23"/>
      <c r="AM266" s="27">
        <v>0.85416666666666696</v>
      </c>
      <c r="AN266" s="23"/>
      <c r="AO266" s="27">
        <v>0.89583333333333404</v>
      </c>
      <c r="AP266" s="23"/>
    </row>
    <row r="267" spans="2:42" x14ac:dyDescent="0.2">
      <c r="B267" s="11"/>
      <c r="C267" s="12"/>
      <c r="D267" s="13"/>
      <c r="E267" s="14"/>
      <c r="G267" s="95"/>
      <c r="H267" s="140">
        <f>H256+1</f>
        <v>43723</v>
      </c>
      <c r="I267" s="109" t="s">
        <v>54</v>
      </c>
      <c r="J267" s="109">
        <f>IFERROR(INDEX(Tableau1[Prénoms],MATCH(I267,Tableau1[Noms])),"")</f>
        <v>1</v>
      </c>
      <c r="K267" s="109"/>
      <c r="L267" s="130"/>
      <c r="M267" s="29"/>
      <c r="N267" s="30"/>
      <c r="O267" s="29"/>
      <c r="P267" s="31"/>
      <c r="Q267" s="32"/>
      <c r="R267" s="33"/>
      <c r="S267" s="32"/>
      <c r="T267" s="33"/>
      <c r="U267" s="32"/>
      <c r="V267" s="33"/>
      <c r="W267" s="32"/>
      <c r="X267" s="33"/>
      <c r="Y267" s="32"/>
      <c r="Z267" s="33"/>
      <c r="AA267" s="32"/>
      <c r="AB267" s="33"/>
      <c r="AC267" s="32"/>
      <c r="AD267" s="33"/>
      <c r="AE267" s="32"/>
      <c r="AF267" s="33"/>
      <c r="AG267" s="32"/>
      <c r="AH267" s="33"/>
      <c r="AI267" s="32"/>
      <c r="AJ267" s="33"/>
      <c r="AK267" s="32"/>
      <c r="AL267" s="33"/>
      <c r="AM267" s="34"/>
      <c r="AN267" s="35"/>
      <c r="AO267" s="32"/>
      <c r="AP267" s="35"/>
    </row>
    <row r="268" spans="2:42" x14ac:dyDescent="0.2">
      <c r="B268" s="15"/>
      <c r="C268" s="16"/>
      <c r="D268" s="17"/>
      <c r="E268" s="18"/>
      <c r="G268" s="95"/>
      <c r="H268" s="28">
        <f>H267</f>
        <v>43723</v>
      </c>
      <c r="I268" s="110" t="s">
        <v>55</v>
      </c>
      <c r="J268" s="110">
        <f>IFERROR(INDEX(Tableau1[Prénoms],MATCH(I268,Tableau1[Noms])),"")</f>
        <v>2</v>
      </c>
      <c r="K268" s="110"/>
      <c r="L268" s="131"/>
      <c r="M268" s="36"/>
      <c r="N268" s="37"/>
      <c r="O268" s="36"/>
      <c r="P268" s="38"/>
      <c r="Q268" s="39"/>
      <c r="R268" s="40"/>
      <c r="S268" s="39"/>
      <c r="T268" s="40"/>
      <c r="U268" s="39"/>
      <c r="V268" s="40"/>
      <c r="W268" s="39"/>
      <c r="X268" s="40"/>
      <c r="Y268" s="39"/>
      <c r="Z268" s="40"/>
      <c r="AA268" s="39"/>
      <c r="AB268" s="40"/>
      <c r="AC268" s="39"/>
      <c r="AD268" s="40"/>
      <c r="AE268" s="39"/>
      <c r="AF268" s="40"/>
      <c r="AG268" s="39"/>
      <c r="AH268" s="40"/>
      <c r="AI268" s="39"/>
      <c r="AJ268" s="40"/>
      <c r="AK268" s="39"/>
      <c r="AL268" s="40"/>
      <c r="AM268" s="41"/>
      <c r="AN268" s="42"/>
      <c r="AO268" s="39"/>
      <c r="AP268" s="42"/>
    </row>
    <row r="269" spans="2:42" x14ac:dyDescent="0.2">
      <c r="B269" s="15"/>
      <c r="C269" s="16"/>
      <c r="D269" s="17"/>
      <c r="E269" s="18"/>
      <c r="G269" s="95"/>
      <c r="H269" s="28">
        <f t="shared" ref="H269:H276" si="27">H268</f>
        <v>43723</v>
      </c>
      <c r="I269" s="110" t="s">
        <v>56</v>
      </c>
      <c r="J269" s="110">
        <f>IFERROR(INDEX(Tableau1[Prénoms],MATCH(I269,Tableau1[Noms])),"")</f>
        <v>3</v>
      </c>
      <c r="K269" s="110" t="s">
        <v>40</v>
      </c>
      <c r="L269" s="131"/>
      <c r="M269" s="36"/>
      <c r="N269" s="37"/>
      <c r="O269" s="36"/>
      <c r="P269" s="38"/>
      <c r="Q269" s="39"/>
      <c r="R269" s="40"/>
      <c r="S269" s="39"/>
      <c r="T269" s="40"/>
      <c r="U269" s="39"/>
      <c r="V269" s="40"/>
      <c r="W269" s="39"/>
      <c r="X269" s="40"/>
      <c r="Y269" s="39"/>
      <c r="Z269" s="40"/>
      <c r="AA269" s="39"/>
      <c r="AB269" s="40"/>
      <c r="AC269" s="39"/>
      <c r="AD269" s="40"/>
      <c r="AE269" s="39"/>
      <c r="AF269" s="40"/>
      <c r="AG269" s="39"/>
      <c r="AH269" s="40"/>
      <c r="AI269" s="39"/>
      <c r="AJ269" s="40"/>
      <c r="AK269" s="39"/>
      <c r="AL269" s="40"/>
      <c r="AM269" s="41"/>
      <c r="AN269" s="42"/>
      <c r="AO269" s="39"/>
      <c r="AP269" s="42"/>
    </row>
    <row r="270" spans="2:42" x14ac:dyDescent="0.2">
      <c r="B270" s="15"/>
      <c r="C270" s="16"/>
      <c r="D270" s="17"/>
      <c r="E270" s="18"/>
      <c r="G270" s="95" t="s">
        <v>46</v>
      </c>
      <c r="H270" s="28">
        <f t="shared" si="27"/>
        <v>43723</v>
      </c>
      <c r="I270" s="110" t="s">
        <v>57</v>
      </c>
      <c r="J270" s="110">
        <f>IFERROR(INDEX(Tableau1[Prénoms],MATCH(I270,Tableau1[Noms])),"")</f>
        <v>4</v>
      </c>
      <c r="K270" s="110"/>
      <c r="L270" s="131"/>
      <c r="M270" s="36"/>
      <c r="N270" s="37"/>
      <c r="O270" s="36"/>
      <c r="P270" s="38"/>
      <c r="Q270" s="39"/>
      <c r="R270" s="40"/>
      <c r="S270" s="39"/>
      <c r="T270" s="40"/>
      <c r="U270" s="39"/>
      <c r="V270" s="40"/>
      <c r="W270" s="39"/>
      <c r="X270" s="40"/>
      <c r="Y270" s="39"/>
      <c r="Z270" s="40"/>
      <c r="AA270" s="39"/>
      <c r="AB270" s="40"/>
      <c r="AC270" s="39"/>
      <c r="AD270" s="40"/>
      <c r="AE270" s="39"/>
      <c r="AF270" s="40"/>
      <c r="AG270" s="39"/>
      <c r="AH270" s="40"/>
      <c r="AI270" s="39"/>
      <c r="AJ270" s="40"/>
      <c r="AK270" s="39"/>
      <c r="AL270" s="40"/>
      <c r="AM270" s="41"/>
      <c r="AN270" s="42"/>
      <c r="AO270" s="39"/>
      <c r="AP270" s="42"/>
    </row>
    <row r="271" spans="2:42" x14ac:dyDescent="0.2">
      <c r="B271" s="15"/>
      <c r="C271" s="16"/>
      <c r="D271" s="17"/>
      <c r="E271" s="18"/>
      <c r="G271" s="95"/>
      <c r="H271" s="28">
        <f t="shared" si="27"/>
        <v>43723</v>
      </c>
      <c r="I271" s="110" t="s">
        <v>58</v>
      </c>
      <c r="J271" s="110">
        <f>IFERROR(INDEX(Tableau1[Prénoms],MATCH(I271,Tableau1[Noms])),"")</f>
        <v>5</v>
      </c>
      <c r="K271" s="110"/>
      <c r="L271" s="131"/>
      <c r="M271" s="36"/>
      <c r="N271" s="37"/>
      <c r="O271" s="36"/>
      <c r="P271" s="38"/>
      <c r="Q271" s="39"/>
      <c r="R271" s="40"/>
      <c r="S271" s="39"/>
      <c r="T271" s="40"/>
      <c r="U271" s="39"/>
      <c r="V271" s="40"/>
      <c r="W271" s="39"/>
      <c r="X271" s="40"/>
      <c r="Y271" s="39"/>
      <c r="Z271" s="40"/>
      <c r="AA271" s="39"/>
      <c r="AB271" s="40"/>
      <c r="AC271" s="39"/>
      <c r="AD271" s="40"/>
      <c r="AE271" s="39"/>
      <c r="AF271" s="40"/>
      <c r="AG271" s="39"/>
      <c r="AH271" s="40"/>
      <c r="AI271" s="39"/>
      <c r="AJ271" s="40"/>
      <c r="AK271" s="39"/>
      <c r="AL271" s="40"/>
      <c r="AM271" s="41"/>
      <c r="AN271" s="42"/>
      <c r="AO271" s="39"/>
      <c r="AP271" s="42"/>
    </row>
    <row r="272" spans="2:42" x14ac:dyDescent="0.2">
      <c r="B272" s="15"/>
      <c r="C272" s="16"/>
      <c r="D272" s="17"/>
      <c r="E272" s="18"/>
      <c r="G272" s="95"/>
      <c r="H272" s="28">
        <f t="shared" si="27"/>
        <v>43723</v>
      </c>
      <c r="I272" s="110">
        <v>1</v>
      </c>
      <c r="J272" s="110" t="str">
        <f>IFERROR(INDEX(Tableau1[Prénoms],MATCH(I272,Tableau1[Noms])),"")</f>
        <v/>
      </c>
      <c r="K272" s="110"/>
      <c r="L272" s="131"/>
      <c r="M272" s="36"/>
      <c r="N272" s="37"/>
      <c r="O272" s="36"/>
      <c r="P272" s="38"/>
      <c r="Q272" s="39"/>
      <c r="R272" s="40"/>
      <c r="S272" s="39"/>
      <c r="T272" s="40"/>
      <c r="U272" s="39"/>
      <c r="V272" s="40"/>
      <c r="W272" s="39"/>
      <c r="X272" s="40"/>
      <c r="Y272" s="39"/>
      <c r="Z272" s="40"/>
      <c r="AA272" s="39"/>
      <c r="AB272" s="40"/>
      <c r="AC272" s="39"/>
      <c r="AD272" s="40"/>
      <c r="AE272" s="39"/>
      <c r="AF272" s="40"/>
      <c r="AG272" s="39"/>
      <c r="AH272" s="40"/>
      <c r="AI272" s="39"/>
      <c r="AJ272" s="40"/>
      <c r="AK272" s="39"/>
      <c r="AL272" s="40"/>
      <c r="AM272" s="41"/>
      <c r="AN272" s="42"/>
      <c r="AO272" s="39"/>
      <c r="AP272" s="42"/>
    </row>
    <row r="273" spans="2:44" x14ac:dyDescent="0.2">
      <c r="B273" s="15"/>
      <c r="C273" s="16"/>
      <c r="D273" s="17"/>
      <c r="E273" s="18"/>
      <c r="G273" s="95"/>
      <c r="H273" s="28">
        <f t="shared" si="27"/>
        <v>43723</v>
      </c>
      <c r="I273" s="110">
        <v>2</v>
      </c>
      <c r="J273" s="110" t="str">
        <f>IFERROR(INDEX(Tableau1[Prénoms],MATCH(I273,Tableau1[Noms])),"")</f>
        <v/>
      </c>
      <c r="K273" s="110"/>
      <c r="L273" s="131"/>
      <c r="M273" s="36"/>
      <c r="N273" s="37"/>
      <c r="O273" s="36"/>
      <c r="P273" s="38"/>
      <c r="Q273" s="39"/>
      <c r="R273" s="40"/>
      <c r="S273" s="39"/>
      <c r="T273" s="40"/>
      <c r="U273" s="39"/>
      <c r="V273" s="40"/>
      <c r="W273" s="39"/>
      <c r="X273" s="40"/>
      <c r="Y273" s="39"/>
      <c r="Z273" s="40"/>
      <c r="AA273" s="39"/>
      <c r="AB273" s="40"/>
      <c r="AC273" s="39"/>
      <c r="AD273" s="40"/>
      <c r="AE273" s="39"/>
      <c r="AF273" s="40"/>
      <c r="AG273" s="39"/>
      <c r="AH273" s="40"/>
      <c r="AI273" s="39"/>
      <c r="AJ273" s="40"/>
      <c r="AK273" s="39"/>
      <c r="AL273" s="40"/>
      <c r="AM273" s="41"/>
      <c r="AN273" s="42"/>
      <c r="AO273" s="39"/>
      <c r="AP273" s="42"/>
    </row>
    <row r="274" spans="2:44" x14ac:dyDescent="0.2">
      <c r="B274" s="15"/>
      <c r="C274" s="16"/>
      <c r="D274" s="17"/>
      <c r="E274" s="18"/>
      <c r="G274" s="95"/>
      <c r="H274" s="28">
        <f t="shared" si="27"/>
        <v>43723</v>
      </c>
      <c r="I274" s="110">
        <v>3</v>
      </c>
      <c r="J274" s="110" t="str">
        <f>IFERROR(INDEX(Tableau1[Prénoms],MATCH(I274,Tableau1[Noms])),"")</f>
        <v/>
      </c>
      <c r="K274" s="110"/>
      <c r="L274" s="131"/>
      <c r="M274" s="36"/>
      <c r="N274" s="37"/>
      <c r="O274" s="36"/>
      <c r="P274" s="38"/>
      <c r="Q274" s="39"/>
      <c r="R274" s="40"/>
      <c r="S274" s="39"/>
      <c r="T274" s="40"/>
      <c r="U274" s="39"/>
      <c r="V274" s="40"/>
      <c r="W274" s="39"/>
      <c r="X274" s="40"/>
      <c r="Y274" s="39"/>
      <c r="Z274" s="40"/>
      <c r="AA274" s="39"/>
      <c r="AB274" s="40"/>
      <c r="AC274" s="39"/>
      <c r="AD274" s="40"/>
      <c r="AE274" s="39"/>
      <c r="AF274" s="40"/>
      <c r="AG274" s="39"/>
      <c r="AH274" s="40"/>
      <c r="AI274" s="39"/>
      <c r="AJ274" s="40"/>
      <c r="AK274" s="39"/>
      <c r="AL274" s="40"/>
      <c r="AM274" s="41"/>
      <c r="AN274" s="42"/>
      <c r="AO274" s="39"/>
      <c r="AP274" s="42"/>
    </row>
    <row r="275" spans="2:44" x14ac:dyDescent="0.2">
      <c r="B275" s="15"/>
      <c r="C275" s="16"/>
      <c r="D275" s="17"/>
      <c r="E275" s="18"/>
      <c r="G275" s="95"/>
      <c r="H275" s="28">
        <f t="shared" si="27"/>
        <v>43723</v>
      </c>
      <c r="I275" s="110">
        <v>4</v>
      </c>
      <c r="J275" s="110" t="str">
        <f>IFERROR(INDEX(Tableau1[Prénoms],MATCH(I275,Tableau1[Noms])),"")</f>
        <v/>
      </c>
      <c r="K275" s="110"/>
      <c r="L275" s="131"/>
      <c r="M275" s="36"/>
      <c r="N275" s="37"/>
      <c r="O275" s="36"/>
      <c r="P275" s="38"/>
      <c r="Q275" s="39"/>
      <c r="R275" s="40"/>
      <c r="S275" s="39"/>
      <c r="T275" s="40"/>
      <c r="U275" s="39"/>
      <c r="V275" s="40"/>
      <c r="W275" s="39"/>
      <c r="X275" s="40"/>
      <c r="Y275" s="39"/>
      <c r="Z275" s="40"/>
      <c r="AA275" s="39"/>
      <c r="AB275" s="40"/>
      <c r="AC275" s="39"/>
      <c r="AD275" s="40"/>
      <c r="AE275" s="39"/>
      <c r="AF275" s="40"/>
      <c r="AG275" s="39"/>
      <c r="AH275" s="40"/>
      <c r="AI275" s="39"/>
      <c r="AJ275" s="40"/>
      <c r="AK275" s="39"/>
      <c r="AL275" s="40"/>
      <c r="AM275" s="41"/>
      <c r="AN275" s="42"/>
      <c r="AO275" s="39"/>
      <c r="AP275" s="42"/>
    </row>
    <row r="276" spans="2:44" ht="13.5" thickBot="1" x14ac:dyDescent="0.25">
      <c r="B276" s="19"/>
      <c r="C276" s="20"/>
      <c r="D276" s="21"/>
      <c r="E276" s="22"/>
      <c r="G276" s="95"/>
      <c r="H276" s="28">
        <f t="shared" si="27"/>
        <v>43723</v>
      </c>
      <c r="I276" s="111">
        <v>5</v>
      </c>
      <c r="J276" s="111" t="str">
        <f>IFERROR(INDEX(Tableau1[Prénoms],MATCH(I276,Tableau1[Noms])),"")</f>
        <v/>
      </c>
      <c r="K276" s="111"/>
      <c r="L276" s="132"/>
      <c r="M276" s="43"/>
      <c r="N276" s="44"/>
      <c r="O276" s="43"/>
      <c r="P276" s="45"/>
      <c r="Q276" s="46"/>
      <c r="R276" s="47"/>
      <c r="S276" s="46"/>
      <c r="T276" s="47"/>
      <c r="U276" s="46"/>
      <c r="V276" s="47"/>
      <c r="W276" s="46"/>
      <c r="X276" s="47"/>
      <c r="Y276" s="46"/>
      <c r="Z276" s="47"/>
      <c r="AA276" s="46"/>
      <c r="AB276" s="47"/>
      <c r="AC276" s="46"/>
      <c r="AD276" s="47"/>
      <c r="AE276" s="46"/>
      <c r="AF276" s="47"/>
      <c r="AG276" s="46"/>
      <c r="AH276" s="47"/>
      <c r="AI276" s="46"/>
      <c r="AJ276" s="47"/>
      <c r="AK276" s="46"/>
      <c r="AL276" s="47"/>
      <c r="AM276" s="48"/>
      <c r="AN276" s="49"/>
      <c r="AO276" s="46"/>
      <c r="AP276" s="49"/>
    </row>
    <row r="286" spans="2:44" ht="15.75" x14ac:dyDescent="0.25">
      <c r="K286" s="156" t="s">
        <v>5</v>
      </c>
      <c r="L286" s="155">
        <f>7*AR287+DATE(YEAR($C$1),1,3)-WEEKDAY(DATE(YEAR($C$1),1,3))-5</f>
        <v>43724</v>
      </c>
      <c r="M286" s="136"/>
      <c r="N286" s="136"/>
      <c r="O286" s="136"/>
      <c r="P286" s="136"/>
      <c r="Q286" s="136"/>
      <c r="R286" s="136"/>
      <c r="S286" s="136"/>
      <c r="T286" s="136"/>
      <c r="U286" s="136"/>
      <c r="V286" s="136"/>
      <c r="W286" s="136"/>
      <c r="X286" s="136"/>
      <c r="Y286" s="136"/>
      <c r="Z286" s="136"/>
      <c r="AA286" s="136"/>
      <c r="AB286" s="156" t="s">
        <v>13</v>
      </c>
      <c r="AC286" s="155">
        <f>L286+6</f>
        <v>43730</v>
      </c>
      <c r="AD286" s="136"/>
      <c r="AE286" s="136"/>
      <c r="AF286" s="136"/>
      <c r="AG286" s="136"/>
      <c r="AH286" s="136"/>
      <c r="AI286" s="136"/>
      <c r="AJ286" s="136"/>
      <c r="AK286" s="136"/>
      <c r="AL286" s="136"/>
      <c r="AM286" s="136"/>
      <c r="AN286" s="136"/>
      <c r="AO286" s="136"/>
      <c r="AP286" s="136"/>
      <c r="AR286" s="157" t="s">
        <v>10</v>
      </c>
    </row>
    <row r="287" spans="2:44" ht="16.5" thickBot="1" x14ac:dyDescent="0.25">
      <c r="G287" s="10"/>
      <c r="AR287" s="158">
        <f>AR192+1</f>
        <v>38</v>
      </c>
    </row>
    <row r="288" spans="2:44" ht="13.5" thickTop="1" x14ac:dyDescent="0.2">
      <c r="B288" s="141" t="s">
        <v>52</v>
      </c>
      <c r="C288" s="142"/>
      <c r="D288" s="142"/>
      <c r="E288" s="143"/>
      <c r="F288" s="24" t="s">
        <v>53</v>
      </c>
      <c r="K288" s="2"/>
      <c r="L288" s="2"/>
      <c r="M288" s="96" t="s">
        <v>14</v>
      </c>
      <c r="N288" s="124" t="str">
        <f>I296</f>
        <v>Vendeuse 1</v>
      </c>
      <c r="O288" s="125"/>
      <c r="P288" s="125"/>
      <c r="Q288" s="126" t="str">
        <f>I297</f>
        <v>Vendeuse 2</v>
      </c>
      <c r="R288" s="125"/>
      <c r="S288" s="125"/>
      <c r="T288" s="126" t="str">
        <f>I298</f>
        <v>Vendeuse 3</v>
      </c>
      <c r="U288" s="125"/>
      <c r="V288" s="125"/>
      <c r="W288" s="126" t="str">
        <f>I299</f>
        <v>Vendeuse 4</v>
      </c>
      <c r="X288" s="125"/>
      <c r="Y288" s="125"/>
      <c r="Z288" s="126" t="str">
        <f>I300</f>
        <v>Vendeuse 5</v>
      </c>
      <c r="AA288" s="125"/>
      <c r="AB288" s="125"/>
      <c r="AC288" s="126">
        <f>I301</f>
        <v>1</v>
      </c>
      <c r="AD288" s="125"/>
      <c r="AE288" s="125"/>
      <c r="AF288" s="126">
        <f>I302</f>
        <v>2</v>
      </c>
      <c r="AG288" s="125"/>
      <c r="AH288" s="125"/>
      <c r="AI288" s="126">
        <f>I303</f>
        <v>3</v>
      </c>
      <c r="AJ288" s="125"/>
      <c r="AK288" s="125"/>
      <c r="AL288" s="126">
        <f>I304</f>
        <v>4</v>
      </c>
      <c r="AM288" s="125"/>
      <c r="AN288" s="125"/>
      <c r="AO288" s="126">
        <f>I305</f>
        <v>5</v>
      </c>
      <c r="AP288" s="125"/>
    </row>
    <row r="289" spans="2:42" x14ac:dyDescent="0.2">
      <c r="B289" s="147"/>
      <c r="C289" s="144" t="s">
        <v>40</v>
      </c>
      <c r="D289" s="144"/>
      <c r="E289" s="148"/>
      <c r="K289" s="128"/>
      <c r="L289" s="128"/>
      <c r="M289" s="108" t="s">
        <v>50</v>
      </c>
      <c r="N289" s="120">
        <f>SUMPRODUCT(($I$11:$I$86=N288)*($AR$11:$AR$86))</f>
        <v>0</v>
      </c>
      <c r="O289" s="121"/>
      <c r="P289" s="121"/>
      <c r="Q289" s="122">
        <f>SUMPRODUCT(($I$11:$I$86=Q288)*($AR$11:$AR$86))</f>
        <v>0</v>
      </c>
      <c r="R289" s="121"/>
      <c r="S289" s="121"/>
      <c r="T289" s="122">
        <f>SUMPRODUCT(($I$11:$I$86=T288)*($AR$11:$AR$86))</f>
        <v>0</v>
      </c>
      <c r="U289" s="121"/>
      <c r="V289" s="121"/>
      <c r="W289" s="122">
        <f>SUMPRODUCT(($I$11:$I$86=W288)*($AR$11:$AR$86))</f>
        <v>0</v>
      </c>
      <c r="X289" s="121"/>
      <c r="Y289" s="121"/>
      <c r="Z289" s="122">
        <f>SUMPRODUCT(($I$11:$I$86=Z288)*($AR$11:$AR$86))</f>
        <v>0</v>
      </c>
      <c r="AA289" s="121"/>
      <c r="AB289" s="121"/>
      <c r="AC289" s="122">
        <f>SUMPRODUCT(($I$11:$I$86=AC288)*($AR$11:$AR$86))</f>
        <v>0</v>
      </c>
      <c r="AD289" s="121"/>
      <c r="AE289" s="121"/>
      <c r="AF289" s="122">
        <f>SUMPRODUCT(($I$11:$I$86=AF288)*($AR$11:$AR$86))</f>
        <v>0</v>
      </c>
      <c r="AG289" s="121"/>
      <c r="AH289" s="121"/>
      <c r="AI289" s="122">
        <f>SUMPRODUCT(($I$11:$I$86=AI288)*($AR$11:$AR$86))</f>
        <v>0</v>
      </c>
      <c r="AJ289" s="121"/>
      <c r="AK289" s="121"/>
      <c r="AL289" s="122">
        <f>SUMPRODUCT(($I$11:$I$86=AL288)*($AR$11:$AR$86))</f>
        <v>0</v>
      </c>
      <c r="AM289" s="121"/>
      <c r="AN289" s="121"/>
      <c r="AO289" s="122">
        <f>SUMPRODUCT(($I$11:$I$86=AO288)*($AR$11:$AR$86))</f>
        <v>0</v>
      </c>
      <c r="AP289" s="121"/>
    </row>
    <row r="290" spans="2:42" x14ac:dyDescent="0.2">
      <c r="B290" s="149"/>
      <c r="C290" s="145" t="s">
        <v>42</v>
      </c>
      <c r="D290" s="145"/>
      <c r="E290" s="150"/>
      <c r="K290" s="98"/>
      <c r="L290" s="98"/>
      <c r="M290" s="99" t="s">
        <v>48</v>
      </c>
      <c r="N290" s="100">
        <f>IF(N289&gt;((IFERROR(INDEX(Tableau1[Heures par Sem.],MATCH(N288,Tableau1[Noms])),0))/24),N289-((IFERROR(INDEX(Tableau1[Heures par Sem.],MATCH(N288,Tableau1[Noms])),0))/24),0)</f>
        <v>0</v>
      </c>
      <c r="O290" s="101"/>
      <c r="P290" s="101"/>
      <c r="Q290" s="102">
        <f>IF(Q289&gt;((IFERROR(INDEX(Tableau1[Heures par Sem.],MATCH(Q288,Tableau1[Noms])),0))/24),Q289-((IFERROR(INDEX(Tableau1[Heures par Sem.],MATCH(Q288,Tableau1[Noms])),0))/24),0)</f>
        <v>0</v>
      </c>
      <c r="R290" s="101"/>
      <c r="S290" s="101"/>
      <c r="T290" s="102">
        <f>IF(T289&gt;((IFERROR(INDEX(Tableau1[Heures par Sem.],MATCH(T288,Tableau1[Noms])),0))/24),T289-((IFERROR(INDEX(Tableau1[Heures par Sem.],MATCH(T288,Tableau1[Noms])),0))/24),0)</f>
        <v>0</v>
      </c>
      <c r="U290" s="101"/>
      <c r="V290" s="101"/>
      <c r="W290" s="102">
        <f>IF(W289&gt;((IFERROR(INDEX(Tableau1[Heures par Sem.],MATCH(W288,Tableau1[Noms])),0))/24),W289-((IFERROR(INDEX(Tableau1[Heures par Sem.],MATCH(W288,Tableau1[Noms])),0))/24),0)</f>
        <v>0</v>
      </c>
      <c r="X290" s="101"/>
      <c r="Y290" s="101"/>
      <c r="Z290" s="102">
        <f>IF(Z289&gt;((IFERROR(INDEX(Tableau1[Heures par Sem.],MATCH(Z288,Tableau1[Noms])),0))/24),Z289-((IFERROR(INDEX(Tableau1[Heures par Sem.],MATCH(Z288,Tableau1[Noms])),0))/24),0)</f>
        <v>0</v>
      </c>
      <c r="AA290" s="101"/>
      <c r="AB290" s="101"/>
      <c r="AC290" s="102">
        <f>IF(AC289&gt;((IFERROR(INDEX(Tableau1[Heures par Sem.],MATCH(AC288,Tableau1[Noms])),0))/24),AC289-((IFERROR(INDEX(Tableau1[Heures par Sem.],MATCH(AC288,Tableau1[Noms])),0))/24),0)</f>
        <v>0</v>
      </c>
      <c r="AD290" s="101"/>
      <c r="AE290" s="101"/>
      <c r="AF290" s="102">
        <f>IF(AF289&gt;((IFERROR(INDEX(Tableau1[Heures par Sem.],MATCH(AF288,Tableau1[Noms])),0))/24),AF289-((IFERROR(INDEX(Tableau1[Heures par Sem.],MATCH(AF288,Tableau1[Noms])),0))/24),0)</f>
        <v>0</v>
      </c>
      <c r="AG290" s="101"/>
      <c r="AH290" s="101"/>
      <c r="AI290" s="102">
        <f>IF(AI289&gt;((IFERROR(INDEX(Tableau1[Heures par Sem.],MATCH(AI288,Tableau1[Noms])),0))/24),AI289-((IFERROR(INDEX(Tableau1[Heures par Sem.],MATCH(AI288,Tableau1[Noms])),0))/24),0)</f>
        <v>0</v>
      </c>
      <c r="AJ290" s="101"/>
      <c r="AK290" s="101"/>
      <c r="AL290" s="102">
        <f>IF(AL289&gt;((IFERROR(INDEX(Tableau1[Heures par Sem.],MATCH(AL288,Tableau1[Noms])),0))/24),AL289-((IFERROR(INDEX(Tableau1[Heures par Sem.],MATCH(AL288,Tableau1[Noms])),0))/24),0)</f>
        <v>0</v>
      </c>
      <c r="AM290" s="101"/>
      <c r="AN290" s="101"/>
      <c r="AO290" s="102">
        <f>IF(AO289&gt;((IFERROR(INDEX(Tableau1[Heures par Sem.],MATCH(AO288,Tableau1[Noms])),0))/24),AO289-((IFERROR(INDEX(Tableau1[Heures par Sem.],MATCH(AO288,Tableau1[Noms])),0))/24),0)</f>
        <v>0</v>
      </c>
      <c r="AP290" s="101"/>
    </row>
    <row r="291" spans="2:42" ht="13.5" thickBot="1" x14ac:dyDescent="0.25">
      <c r="B291" s="151"/>
      <c r="C291" s="145" t="s">
        <v>51</v>
      </c>
      <c r="D291" s="145"/>
      <c r="E291" s="150"/>
      <c r="K291" s="97"/>
      <c r="L291" s="97"/>
      <c r="M291" s="113" t="s">
        <v>49</v>
      </c>
      <c r="N291" s="104">
        <f>SUMPRODUCT(($I$11:$I$86=N288)*($K$11:$K$86=$M$3)*($AR$11:$AR$86))</f>
        <v>0</v>
      </c>
      <c r="O291" s="105"/>
      <c r="P291" s="105"/>
      <c r="Q291" s="106">
        <f>SUMPRODUCT(($I$11:$I$86=Q288)*($K$11:$K$86=$M$3)*($AR$11:$AR$86))</f>
        <v>0</v>
      </c>
      <c r="R291" s="105"/>
      <c r="S291" s="105"/>
      <c r="T291" s="106">
        <f>SUMPRODUCT(($I$11:$I$86=T288)*($K$11:$K$86=$M$3)*($AR$11:$AR$86))</f>
        <v>0</v>
      </c>
      <c r="U291" s="105"/>
      <c r="V291" s="105"/>
      <c r="W291" s="106">
        <f>SUMPRODUCT(($I$11:$I$86=W288)*($K$11:$K$86=$M$3)*($AR$11:$AR$86))</f>
        <v>0</v>
      </c>
      <c r="X291" s="105"/>
      <c r="Y291" s="105"/>
      <c r="Z291" s="106">
        <f>SUMPRODUCT(($I$11:$I$86=Z288)*($K$11:$K$86=$M$3)*($AR$11:$AR$86))</f>
        <v>0</v>
      </c>
      <c r="AA291" s="105"/>
      <c r="AB291" s="105"/>
      <c r="AC291" s="106">
        <f>SUMPRODUCT(($I$11:$I$86=AC288)*($K$11:$K$86=$M$3)*($AR$11:$AR$86))</f>
        <v>0</v>
      </c>
      <c r="AD291" s="105"/>
      <c r="AE291" s="105"/>
      <c r="AF291" s="106">
        <f>SUMPRODUCT(($I$11:$I$86=AF288)*($K$11:$K$86=$M$3)*($AR$11:$AR$86))</f>
        <v>0</v>
      </c>
      <c r="AG291" s="105"/>
      <c r="AH291" s="105"/>
      <c r="AI291" s="106">
        <f>SUMPRODUCT(($I$11:$I$86=AI288)*($K$11:$K$86=$M$3)*($AR$11:$AR$86))</f>
        <v>0</v>
      </c>
      <c r="AJ291" s="105"/>
      <c r="AK291" s="105"/>
      <c r="AL291" s="106">
        <f>SUMPRODUCT(($I$11:$I$86=AL288)*($K$11:$K$86=$M$3)*($AR$11:$AR$86))</f>
        <v>0</v>
      </c>
      <c r="AM291" s="105"/>
      <c r="AN291" s="105"/>
      <c r="AO291" s="106">
        <f>SUMPRODUCT(($I$11:$I$86=AO288)*($K$11:$K$86=$M$3)*($AR$11:$AR$86))</f>
        <v>0</v>
      </c>
      <c r="AP291" s="105"/>
    </row>
    <row r="292" spans="2:42" ht="14.25" thickTop="1" thickBot="1" x14ac:dyDescent="0.25">
      <c r="B292" s="152"/>
      <c r="C292" s="146" t="s">
        <v>43</v>
      </c>
      <c r="D292" s="146"/>
      <c r="E292" s="153"/>
      <c r="K292" s="114"/>
      <c r="L292" s="114"/>
      <c r="M292" s="115" t="s">
        <v>47</v>
      </c>
      <c r="N292" s="116">
        <f>N289-N291</f>
        <v>0</v>
      </c>
      <c r="O292" s="117"/>
      <c r="P292" s="117"/>
      <c r="Q292" s="118">
        <f>Q289-Q291</f>
        <v>0</v>
      </c>
      <c r="R292" s="117"/>
      <c r="S292" s="117"/>
      <c r="T292" s="118">
        <f>T289-T291</f>
        <v>0</v>
      </c>
      <c r="U292" s="117"/>
      <c r="V292" s="117"/>
      <c r="W292" s="118">
        <f>W289-W291</f>
        <v>0</v>
      </c>
      <c r="X292" s="117"/>
      <c r="Y292" s="117"/>
      <c r="Z292" s="118">
        <f>Z289-Z291</f>
        <v>0</v>
      </c>
      <c r="AA292" s="117"/>
      <c r="AB292" s="117"/>
      <c r="AC292" s="118">
        <f>AC289-AC291</f>
        <v>0</v>
      </c>
      <c r="AD292" s="117"/>
      <c r="AE292" s="117"/>
      <c r="AF292" s="118">
        <f>AF289-AF291</f>
        <v>0</v>
      </c>
      <c r="AG292" s="117"/>
      <c r="AH292" s="117"/>
      <c r="AI292" s="118">
        <f>AI289-AI291</f>
        <v>0</v>
      </c>
      <c r="AJ292" s="117"/>
      <c r="AK292" s="117"/>
      <c r="AL292" s="118">
        <f>AL289-AL291</f>
        <v>0</v>
      </c>
      <c r="AM292" s="117"/>
      <c r="AN292" s="117"/>
      <c r="AO292" s="118">
        <f>AO289-AO291</f>
        <v>0</v>
      </c>
      <c r="AP292" s="117"/>
    </row>
    <row r="293" spans="2:42" ht="13.5" thickTop="1" x14ac:dyDescent="0.2"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</row>
    <row r="294" spans="2:42" x14ac:dyDescent="0.2">
      <c r="B294" s="3" t="s">
        <v>1</v>
      </c>
      <c r="C294" s="4"/>
      <c r="D294" s="5" t="s">
        <v>2</v>
      </c>
      <c r="E294" s="3"/>
      <c r="L294" s="133">
        <v>0.27083333333333331</v>
      </c>
      <c r="M294" s="134">
        <v>0.29166666666666669</v>
      </c>
      <c r="N294" s="134">
        <v>0.3125</v>
      </c>
      <c r="O294" s="135">
        <v>0.33333333333333331</v>
      </c>
      <c r="P294" s="134">
        <v>0.35416666666666669</v>
      </c>
      <c r="Q294" s="135">
        <v>0.375</v>
      </c>
      <c r="R294" s="134">
        <v>0.39583333333333331</v>
      </c>
      <c r="S294" s="135">
        <v>0.41666666666666669</v>
      </c>
      <c r="T294" s="134">
        <v>0.4375</v>
      </c>
      <c r="U294" s="135">
        <v>0.45833333333333331</v>
      </c>
      <c r="V294" s="134">
        <v>0.47916666666666669</v>
      </c>
      <c r="W294" s="135">
        <v>0.5</v>
      </c>
      <c r="X294" s="134">
        <v>0.52083333333333337</v>
      </c>
      <c r="Y294" s="135">
        <v>0.54166666666666663</v>
      </c>
      <c r="Z294" s="134">
        <v>0.5625</v>
      </c>
      <c r="AA294" s="135">
        <v>0.58333333333333337</v>
      </c>
      <c r="AB294" s="134">
        <v>0.60416666666666663</v>
      </c>
      <c r="AC294" s="135">
        <v>0.625</v>
      </c>
      <c r="AD294" s="134">
        <v>0.64583333333333337</v>
      </c>
      <c r="AE294" s="135">
        <v>0.66666666666666663</v>
      </c>
      <c r="AF294" s="134">
        <v>0.6875</v>
      </c>
      <c r="AG294" s="135">
        <v>0.70833333333333337</v>
      </c>
      <c r="AH294" s="134">
        <v>0.72916666666666663</v>
      </c>
      <c r="AI294" s="135">
        <v>0.75</v>
      </c>
      <c r="AJ294" s="134">
        <v>0.77083333333333337</v>
      </c>
      <c r="AK294" s="135">
        <v>0.79166666666666663</v>
      </c>
      <c r="AL294" s="134">
        <v>0.8125</v>
      </c>
      <c r="AM294" s="135">
        <v>0.83333333333333337</v>
      </c>
      <c r="AN294" s="134">
        <v>0.85416666666666663</v>
      </c>
      <c r="AO294" s="135">
        <v>0.875</v>
      </c>
      <c r="AP294" s="135">
        <v>0.89583333333333337</v>
      </c>
    </row>
    <row r="295" spans="2:42" ht="13.5" thickBot="1" x14ac:dyDescent="0.25">
      <c r="B295" s="6" t="s">
        <v>3</v>
      </c>
      <c r="C295" s="7" t="s">
        <v>4</v>
      </c>
      <c r="D295" s="8" t="s">
        <v>3</v>
      </c>
      <c r="E295" s="9" t="s">
        <v>4</v>
      </c>
      <c r="G295" s="56" t="s">
        <v>11</v>
      </c>
      <c r="H295" s="57" t="s">
        <v>6</v>
      </c>
      <c r="I295" s="56" t="s">
        <v>7</v>
      </c>
      <c r="J295" s="56" t="s">
        <v>8</v>
      </c>
      <c r="K295" s="56" t="s">
        <v>12</v>
      </c>
      <c r="L295" s="129"/>
      <c r="M295" s="27">
        <v>0.3125</v>
      </c>
      <c r="N295" s="23"/>
      <c r="O295" s="26">
        <v>0.35416666666666669</v>
      </c>
      <c r="P295" s="23"/>
      <c r="Q295" s="27">
        <v>0.39583333333333331</v>
      </c>
      <c r="R295" s="23"/>
      <c r="S295" s="27">
        <v>0.4375</v>
      </c>
      <c r="T295" s="23"/>
      <c r="U295" s="27">
        <v>0.47916666666666702</v>
      </c>
      <c r="V295" s="23"/>
      <c r="W295" s="27">
        <v>0.52083333333333304</v>
      </c>
      <c r="X295" s="23"/>
      <c r="Y295" s="27">
        <v>0.5625</v>
      </c>
      <c r="Z295" s="23"/>
      <c r="AA295" s="27">
        <v>0.60416666666666696</v>
      </c>
      <c r="AB295" s="23"/>
      <c r="AC295" s="27">
        <v>0.64583333333333304</v>
      </c>
      <c r="AD295" s="23"/>
      <c r="AE295" s="27">
        <v>0.6875</v>
      </c>
      <c r="AF295" s="23"/>
      <c r="AG295" s="27">
        <v>0.72916666666666696</v>
      </c>
      <c r="AH295" s="23"/>
      <c r="AI295" s="27">
        <v>0.77083333333333404</v>
      </c>
      <c r="AJ295" s="23"/>
      <c r="AK295" s="27">
        <v>0.8125</v>
      </c>
      <c r="AL295" s="23"/>
      <c r="AM295" s="27">
        <v>0.85416666666666696</v>
      </c>
      <c r="AN295" s="23"/>
      <c r="AO295" s="27">
        <v>0.89583333333333404</v>
      </c>
      <c r="AP295" s="23"/>
    </row>
    <row r="296" spans="2:42" x14ac:dyDescent="0.2">
      <c r="B296" s="11">
        <v>0.35416666666666669</v>
      </c>
      <c r="C296" s="12">
        <v>0.60416666666666663</v>
      </c>
      <c r="D296" s="13"/>
      <c r="E296" s="14"/>
      <c r="G296" s="95"/>
      <c r="H296" s="140">
        <f>L286</f>
        <v>43724</v>
      </c>
      <c r="I296" s="109" t="s">
        <v>54</v>
      </c>
      <c r="J296" s="109">
        <f>IFERROR(INDEX(Tableau1[Prénoms],MATCH(I296,Tableau1[Noms])),"")</f>
        <v>1</v>
      </c>
      <c r="K296" s="109"/>
      <c r="L296" s="130"/>
      <c r="M296" s="29"/>
      <c r="N296" s="30"/>
      <c r="O296" s="29"/>
      <c r="P296" s="31"/>
      <c r="Q296" s="32"/>
      <c r="R296" s="33"/>
      <c r="S296" s="32"/>
      <c r="T296" s="33"/>
      <c r="U296" s="32"/>
      <c r="V296" s="33"/>
      <c r="W296" s="32"/>
      <c r="X296" s="33"/>
      <c r="Y296" s="32"/>
      <c r="Z296" s="33"/>
      <c r="AA296" s="32"/>
      <c r="AB296" s="33"/>
      <c r="AC296" s="32"/>
      <c r="AD296" s="33"/>
      <c r="AE296" s="32"/>
      <c r="AF296" s="33"/>
      <c r="AG296" s="32"/>
      <c r="AH296" s="33"/>
      <c r="AI296" s="32"/>
      <c r="AJ296" s="33"/>
      <c r="AK296" s="32"/>
      <c r="AL296" s="33"/>
      <c r="AM296" s="34"/>
      <c r="AN296" s="35"/>
      <c r="AO296" s="32"/>
      <c r="AP296" s="35"/>
    </row>
    <row r="297" spans="2:42" x14ac:dyDescent="0.2">
      <c r="B297" s="15"/>
      <c r="C297" s="16"/>
      <c r="D297" s="17"/>
      <c r="E297" s="18"/>
      <c r="G297" s="95"/>
      <c r="H297" s="28">
        <f>H296</f>
        <v>43724</v>
      </c>
      <c r="I297" s="110" t="s">
        <v>55</v>
      </c>
      <c r="J297" s="110">
        <f>IFERROR(INDEX(Tableau1[Prénoms],MATCH(I297,Tableau1[Noms])),"")</f>
        <v>2</v>
      </c>
      <c r="K297" s="110"/>
      <c r="L297" s="131"/>
      <c r="M297" s="36"/>
      <c r="N297" s="37"/>
      <c r="O297" s="36"/>
      <c r="P297" s="38"/>
      <c r="Q297" s="39"/>
      <c r="R297" s="40"/>
      <c r="S297" s="39"/>
      <c r="T297" s="40"/>
      <c r="U297" s="39"/>
      <c r="V297" s="40"/>
      <c r="W297" s="39"/>
      <c r="X297" s="40"/>
      <c r="Y297" s="39"/>
      <c r="Z297" s="40"/>
      <c r="AA297" s="39"/>
      <c r="AB297" s="40"/>
      <c r="AC297" s="39"/>
      <c r="AD297" s="40"/>
      <c r="AE297" s="39"/>
      <c r="AF297" s="40"/>
      <c r="AG297" s="39"/>
      <c r="AH297" s="40"/>
      <c r="AI297" s="39"/>
      <c r="AJ297" s="40"/>
      <c r="AK297" s="39"/>
      <c r="AL297" s="40"/>
      <c r="AM297" s="41"/>
      <c r="AN297" s="42"/>
      <c r="AO297" s="39"/>
      <c r="AP297" s="42"/>
    </row>
    <row r="298" spans="2:42" x14ac:dyDescent="0.2">
      <c r="B298" s="15"/>
      <c r="C298" s="16"/>
      <c r="D298" s="17"/>
      <c r="E298" s="18"/>
      <c r="G298" s="95"/>
      <c r="H298" s="28">
        <f t="shared" ref="H298:H305" si="28">H297</f>
        <v>43724</v>
      </c>
      <c r="I298" s="110" t="s">
        <v>56</v>
      </c>
      <c r="J298" s="110">
        <f>IFERROR(INDEX(Tableau1[Prénoms],MATCH(I298,Tableau1[Noms])),"")</f>
        <v>3</v>
      </c>
      <c r="K298" s="110"/>
      <c r="L298" s="131"/>
      <c r="M298" s="36"/>
      <c r="N298" s="37"/>
      <c r="O298" s="36"/>
      <c r="P298" s="38"/>
      <c r="Q298" s="39"/>
      <c r="R298" s="40"/>
      <c r="S298" s="39"/>
      <c r="T298" s="40"/>
      <c r="U298" s="39"/>
      <c r="V298" s="40"/>
      <c r="W298" s="39"/>
      <c r="X298" s="40"/>
      <c r="Y298" s="39"/>
      <c r="Z298" s="40"/>
      <c r="AA298" s="39"/>
      <c r="AB298" s="40"/>
      <c r="AC298" s="39"/>
      <c r="AD298" s="40"/>
      <c r="AE298" s="39"/>
      <c r="AF298" s="40"/>
      <c r="AG298" s="39"/>
      <c r="AH298" s="40"/>
      <c r="AI298" s="39"/>
      <c r="AJ298" s="40"/>
      <c r="AK298" s="39"/>
      <c r="AL298" s="40"/>
      <c r="AM298" s="41"/>
      <c r="AN298" s="42"/>
      <c r="AO298" s="39"/>
      <c r="AP298" s="42"/>
    </row>
    <row r="299" spans="2:42" x14ac:dyDescent="0.2">
      <c r="B299" s="15"/>
      <c r="C299" s="16"/>
      <c r="D299" s="17"/>
      <c r="E299" s="18"/>
      <c r="G299" s="95" t="s">
        <v>46</v>
      </c>
      <c r="H299" s="28">
        <f t="shared" si="28"/>
        <v>43724</v>
      </c>
      <c r="I299" s="110" t="s">
        <v>57</v>
      </c>
      <c r="J299" s="110">
        <f>IFERROR(INDEX(Tableau1[Prénoms],MATCH(I299,Tableau1[Noms])),"")</f>
        <v>4</v>
      </c>
      <c r="K299" s="110"/>
      <c r="L299" s="131"/>
      <c r="M299" s="36"/>
      <c r="N299" s="37"/>
      <c r="O299" s="36"/>
      <c r="P299" s="38"/>
      <c r="Q299" s="39"/>
      <c r="R299" s="40"/>
      <c r="S299" s="39"/>
      <c r="T299" s="40"/>
      <c r="U299" s="39"/>
      <c r="V299" s="40"/>
      <c r="W299" s="39"/>
      <c r="X299" s="40"/>
      <c r="Y299" s="39"/>
      <c r="Z299" s="40"/>
      <c r="AA299" s="39"/>
      <c r="AB299" s="40"/>
      <c r="AC299" s="39"/>
      <c r="AD299" s="40"/>
      <c r="AE299" s="39"/>
      <c r="AF299" s="40"/>
      <c r="AG299" s="39"/>
      <c r="AH299" s="40"/>
      <c r="AI299" s="39"/>
      <c r="AJ299" s="40"/>
      <c r="AK299" s="39"/>
      <c r="AL299" s="40"/>
      <c r="AM299" s="41"/>
      <c r="AN299" s="42"/>
      <c r="AO299" s="39"/>
      <c r="AP299" s="42"/>
    </row>
    <row r="300" spans="2:42" x14ac:dyDescent="0.2">
      <c r="B300" s="15"/>
      <c r="C300" s="16"/>
      <c r="D300" s="17"/>
      <c r="E300" s="18"/>
      <c r="G300" s="95"/>
      <c r="H300" s="28">
        <f t="shared" si="28"/>
        <v>43724</v>
      </c>
      <c r="I300" s="110" t="s">
        <v>58</v>
      </c>
      <c r="J300" s="110">
        <f>IFERROR(INDEX(Tableau1[Prénoms],MATCH(I300,Tableau1[Noms])),"")</f>
        <v>5</v>
      </c>
      <c r="K300" s="110"/>
      <c r="L300" s="131"/>
      <c r="M300" s="36"/>
      <c r="N300" s="37"/>
      <c r="O300" s="36"/>
      <c r="P300" s="38"/>
      <c r="Q300" s="39"/>
      <c r="R300" s="40"/>
      <c r="S300" s="39"/>
      <c r="T300" s="40"/>
      <c r="U300" s="39"/>
      <c r="V300" s="40"/>
      <c r="W300" s="39"/>
      <c r="X300" s="40"/>
      <c r="Y300" s="39"/>
      <c r="Z300" s="40"/>
      <c r="AA300" s="39"/>
      <c r="AB300" s="40"/>
      <c r="AC300" s="39"/>
      <c r="AD300" s="40"/>
      <c r="AE300" s="39"/>
      <c r="AF300" s="40"/>
      <c r="AG300" s="39"/>
      <c r="AH300" s="40"/>
      <c r="AI300" s="39"/>
      <c r="AJ300" s="40"/>
      <c r="AK300" s="39"/>
      <c r="AL300" s="40"/>
      <c r="AM300" s="41"/>
      <c r="AN300" s="42"/>
      <c r="AO300" s="39"/>
      <c r="AP300" s="42"/>
    </row>
    <row r="301" spans="2:42" x14ac:dyDescent="0.2">
      <c r="B301" s="15"/>
      <c r="C301" s="16"/>
      <c r="D301" s="17"/>
      <c r="E301" s="18"/>
      <c r="G301" s="95"/>
      <c r="H301" s="28">
        <f t="shared" si="28"/>
        <v>43724</v>
      </c>
      <c r="I301" s="110">
        <v>1</v>
      </c>
      <c r="J301" s="110" t="str">
        <f>IFERROR(INDEX(Tableau1[Prénoms],MATCH(I301,Tableau1[Noms])),"")</f>
        <v/>
      </c>
      <c r="K301" s="110"/>
      <c r="L301" s="131"/>
      <c r="M301" s="36"/>
      <c r="N301" s="37"/>
      <c r="O301" s="36"/>
      <c r="P301" s="38"/>
      <c r="Q301" s="39"/>
      <c r="R301" s="40"/>
      <c r="S301" s="39"/>
      <c r="T301" s="40"/>
      <c r="U301" s="39"/>
      <c r="V301" s="40"/>
      <c r="W301" s="39"/>
      <c r="X301" s="40"/>
      <c r="Y301" s="39"/>
      <c r="Z301" s="40"/>
      <c r="AA301" s="39"/>
      <c r="AB301" s="40"/>
      <c r="AC301" s="39"/>
      <c r="AD301" s="40"/>
      <c r="AE301" s="39"/>
      <c r="AF301" s="40"/>
      <c r="AG301" s="39"/>
      <c r="AH301" s="40"/>
      <c r="AI301" s="39"/>
      <c r="AJ301" s="40"/>
      <c r="AK301" s="39"/>
      <c r="AL301" s="40"/>
      <c r="AM301" s="41"/>
      <c r="AN301" s="42"/>
      <c r="AO301" s="39"/>
      <c r="AP301" s="42"/>
    </row>
    <row r="302" spans="2:42" x14ac:dyDescent="0.2">
      <c r="B302" s="15"/>
      <c r="C302" s="16"/>
      <c r="D302" s="17"/>
      <c r="E302" s="18"/>
      <c r="G302" s="95"/>
      <c r="H302" s="28">
        <f t="shared" si="28"/>
        <v>43724</v>
      </c>
      <c r="I302" s="110">
        <v>2</v>
      </c>
      <c r="J302" s="110" t="str">
        <f>IFERROR(INDEX(Tableau1[Prénoms],MATCH(I302,Tableau1[Noms])),"")</f>
        <v/>
      </c>
      <c r="K302" s="110"/>
      <c r="L302" s="131"/>
      <c r="M302" s="36"/>
      <c r="N302" s="37"/>
      <c r="O302" s="36"/>
      <c r="P302" s="38"/>
      <c r="Q302" s="39"/>
      <c r="R302" s="40"/>
      <c r="S302" s="39"/>
      <c r="T302" s="40"/>
      <c r="U302" s="39"/>
      <c r="V302" s="40"/>
      <c r="W302" s="39"/>
      <c r="X302" s="40"/>
      <c r="Y302" s="39"/>
      <c r="Z302" s="40"/>
      <c r="AA302" s="39"/>
      <c r="AB302" s="40"/>
      <c r="AC302" s="39"/>
      <c r="AD302" s="40"/>
      <c r="AE302" s="39"/>
      <c r="AF302" s="40"/>
      <c r="AG302" s="39"/>
      <c r="AH302" s="40"/>
      <c r="AI302" s="39"/>
      <c r="AJ302" s="40"/>
      <c r="AK302" s="39"/>
      <c r="AL302" s="40"/>
      <c r="AM302" s="41"/>
      <c r="AN302" s="42"/>
      <c r="AO302" s="39"/>
      <c r="AP302" s="42"/>
    </row>
    <row r="303" spans="2:42" x14ac:dyDescent="0.2">
      <c r="B303" s="15"/>
      <c r="C303" s="16"/>
      <c r="D303" s="17"/>
      <c r="E303" s="18"/>
      <c r="G303" s="95"/>
      <c r="H303" s="28">
        <f t="shared" si="28"/>
        <v>43724</v>
      </c>
      <c r="I303" s="110">
        <v>3</v>
      </c>
      <c r="J303" s="110" t="str">
        <f>IFERROR(INDEX(Tableau1[Prénoms],MATCH(I303,Tableau1[Noms])),"")</f>
        <v/>
      </c>
      <c r="K303" s="110"/>
      <c r="L303" s="131"/>
      <c r="M303" s="36"/>
      <c r="N303" s="37"/>
      <c r="O303" s="36"/>
      <c r="P303" s="38"/>
      <c r="Q303" s="39"/>
      <c r="R303" s="40"/>
      <c r="S303" s="39"/>
      <c r="T303" s="40"/>
      <c r="U303" s="39"/>
      <c r="V303" s="40"/>
      <c r="W303" s="39"/>
      <c r="X303" s="40"/>
      <c r="Y303" s="39"/>
      <c r="Z303" s="40"/>
      <c r="AA303" s="39"/>
      <c r="AB303" s="40"/>
      <c r="AC303" s="39"/>
      <c r="AD303" s="40"/>
      <c r="AE303" s="39"/>
      <c r="AF303" s="40"/>
      <c r="AG303" s="39"/>
      <c r="AH303" s="40"/>
      <c r="AI303" s="39"/>
      <c r="AJ303" s="40"/>
      <c r="AK303" s="39"/>
      <c r="AL303" s="40"/>
      <c r="AM303" s="41"/>
      <c r="AN303" s="42"/>
      <c r="AO303" s="39"/>
      <c r="AP303" s="42"/>
    </row>
    <row r="304" spans="2:42" x14ac:dyDescent="0.2">
      <c r="B304" s="15"/>
      <c r="C304" s="16"/>
      <c r="D304" s="17"/>
      <c r="E304" s="18"/>
      <c r="G304" s="95"/>
      <c r="H304" s="28">
        <f t="shared" si="28"/>
        <v>43724</v>
      </c>
      <c r="I304" s="110">
        <v>4</v>
      </c>
      <c r="J304" s="110" t="str">
        <f>IFERROR(INDEX(Tableau1[Prénoms],MATCH(I304,Tableau1[Noms])),"")</f>
        <v/>
      </c>
      <c r="K304" s="110"/>
      <c r="L304" s="131"/>
      <c r="M304" s="36"/>
      <c r="N304" s="37"/>
      <c r="O304" s="36"/>
      <c r="P304" s="38"/>
      <c r="Q304" s="39"/>
      <c r="R304" s="40"/>
      <c r="S304" s="39"/>
      <c r="T304" s="40"/>
      <c r="U304" s="39"/>
      <c r="V304" s="40"/>
      <c r="W304" s="39"/>
      <c r="X304" s="40"/>
      <c r="Y304" s="39"/>
      <c r="Z304" s="40"/>
      <c r="AA304" s="39"/>
      <c r="AB304" s="40"/>
      <c r="AC304" s="39"/>
      <c r="AD304" s="40"/>
      <c r="AE304" s="39"/>
      <c r="AF304" s="40"/>
      <c r="AG304" s="39"/>
      <c r="AH304" s="40"/>
      <c r="AI304" s="39"/>
      <c r="AJ304" s="40"/>
      <c r="AK304" s="39"/>
      <c r="AL304" s="40"/>
      <c r="AM304" s="41"/>
      <c r="AN304" s="42"/>
      <c r="AO304" s="39"/>
      <c r="AP304" s="42"/>
    </row>
    <row r="305" spans="2:42" ht="13.5" thickBot="1" x14ac:dyDescent="0.25">
      <c r="B305" s="19"/>
      <c r="C305" s="20"/>
      <c r="D305" s="21"/>
      <c r="E305" s="22"/>
      <c r="G305" s="95"/>
      <c r="H305" s="28">
        <f t="shared" si="28"/>
        <v>43724</v>
      </c>
      <c r="I305" s="112">
        <v>5</v>
      </c>
      <c r="J305" s="112" t="str">
        <f>IFERROR(INDEX(Tableau1[Prénoms],MATCH(I305,Tableau1[Noms])),"")</f>
        <v/>
      </c>
      <c r="K305" s="112"/>
      <c r="L305" s="132"/>
      <c r="M305" s="43"/>
      <c r="N305" s="44"/>
      <c r="O305" s="43"/>
      <c r="P305" s="45"/>
      <c r="Q305" s="46"/>
      <c r="R305" s="47"/>
      <c r="S305" s="46"/>
      <c r="T305" s="47"/>
      <c r="U305" s="46"/>
      <c r="V305" s="47"/>
      <c r="W305" s="46"/>
      <c r="X305" s="47"/>
      <c r="Y305" s="46"/>
      <c r="Z305" s="47"/>
      <c r="AA305" s="46"/>
      <c r="AB305" s="47"/>
      <c r="AC305" s="46"/>
      <c r="AD305" s="47"/>
      <c r="AE305" s="46"/>
      <c r="AF305" s="47"/>
      <c r="AG305" s="46"/>
      <c r="AH305" s="47"/>
      <c r="AI305" s="46"/>
      <c r="AJ305" s="47"/>
      <c r="AK305" s="46"/>
      <c r="AL305" s="47"/>
      <c r="AM305" s="48"/>
      <c r="AN305" s="49"/>
      <c r="AO305" s="46"/>
      <c r="AP305" s="49"/>
    </row>
    <row r="306" spans="2:42" ht="13.5" thickBot="1" x14ac:dyDescent="0.25">
      <c r="B306" s="6" t="s">
        <v>3</v>
      </c>
      <c r="C306" s="7" t="s">
        <v>4</v>
      </c>
      <c r="D306" s="8" t="s">
        <v>3</v>
      </c>
      <c r="E306" s="9" t="s">
        <v>4</v>
      </c>
      <c r="G306" s="56" t="s">
        <v>11</v>
      </c>
      <c r="H306" s="57" t="s">
        <v>6</v>
      </c>
      <c r="I306" s="56" t="s">
        <v>7</v>
      </c>
      <c r="J306" s="56" t="s">
        <v>8</v>
      </c>
      <c r="K306" s="56" t="s">
        <v>12</v>
      </c>
      <c r="L306" s="129"/>
      <c r="M306" s="27">
        <v>0.3125</v>
      </c>
      <c r="N306" s="23"/>
      <c r="O306" s="26">
        <v>0.35416666666666669</v>
      </c>
      <c r="P306" s="23"/>
      <c r="Q306" s="27">
        <v>0.39583333333333331</v>
      </c>
      <c r="R306" s="23"/>
      <c r="S306" s="27">
        <v>0.4375</v>
      </c>
      <c r="T306" s="23"/>
      <c r="U306" s="27">
        <v>0.47916666666666702</v>
      </c>
      <c r="V306" s="23"/>
      <c r="W306" s="27">
        <v>0.52083333333333304</v>
      </c>
      <c r="X306" s="23"/>
      <c r="Y306" s="27">
        <v>0.5625</v>
      </c>
      <c r="Z306" s="23"/>
      <c r="AA306" s="27">
        <v>0.60416666666666696</v>
      </c>
      <c r="AB306" s="23"/>
      <c r="AC306" s="27">
        <v>0.64583333333333304</v>
      </c>
      <c r="AD306" s="23"/>
      <c r="AE306" s="27">
        <v>0.6875</v>
      </c>
      <c r="AF306" s="23"/>
      <c r="AG306" s="27">
        <v>0.72916666666666696</v>
      </c>
      <c r="AH306" s="23"/>
      <c r="AI306" s="27">
        <v>0.77083333333333404</v>
      </c>
      <c r="AJ306" s="23"/>
      <c r="AK306" s="27">
        <v>0.8125</v>
      </c>
      <c r="AL306" s="23"/>
      <c r="AM306" s="27">
        <v>0.85416666666666696</v>
      </c>
      <c r="AN306" s="23"/>
      <c r="AO306" s="27">
        <v>0.89583333333333404</v>
      </c>
      <c r="AP306" s="23"/>
    </row>
    <row r="307" spans="2:42" x14ac:dyDescent="0.2">
      <c r="B307" s="11"/>
      <c r="C307" s="12"/>
      <c r="D307" s="13"/>
      <c r="E307" s="14"/>
      <c r="G307" s="95"/>
      <c r="H307" s="140">
        <f>H296+1</f>
        <v>43725</v>
      </c>
      <c r="I307" s="109" t="s">
        <v>54</v>
      </c>
      <c r="J307" s="109">
        <f>IFERROR(INDEX(Tableau1[Prénoms],MATCH(I307,Tableau1[Noms])),"")</f>
        <v>1</v>
      </c>
      <c r="K307" s="109"/>
      <c r="L307" s="130"/>
      <c r="M307" s="29"/>
      <c r="N307" s="30"/>
      <c r="O307" s="29"/>
      <c r="P307" s="31"/>
      <c r="Q307" s="32"/>
      <c r="R307" s="33"/>
      <c r="S307" s="32"/>
      <c r="T307" s="33"/>
      <c r="U307" s="32"/>
      <c r="V307" s="33"/>
      <c r="W307" s="32"/>
      <c r="X307" s="33"/>
      <c r="Y307" s="32"/>
      <c r="Z307" s="33"/>
      <c r="AA307" s="32"/>
      <c r="AB307" s="33"/>
      <c r="AC307" s="32"/>
      <c r="AD307" s="33"/>
      <c r="AE307" s="32"/>
      <c r="AF307" s="33"/>
      <c r="AG307" s="32"/>
      <c r="AH307" s="33"/>
      <c r="AI307" s="32"/>
      <c r="AJ307" s="33"/>
      <c r="AK307" s="32"/>
      <c r="AL307" s="33"/>
      <c r="AM307" s="34"/>
      <c r="AN307" s="35"/>
      <c r="AO307" s="32"/>
      <c r="AP307" s="35"/>
    </row>
    <row r="308" spans="2:42" x14ac:dyDescent="0.2">
      <c r="B308" s="15"/>
      <c r="C308" s="16"/>
      <c r="D308" s="17"/>
      <c r="E308" s="18"/>
      <c r="G308" s="95"/>
      <c r="H308" s="28">
        <f>H307</f>
        <v>43725</v>
      </c>
      <c r="I308" s="110" t="s">
        <v>55</v>
      </c>
      <c r="J308" s="110">
        <f>IFERROR(INDEX(Tableau1[Prénoms],MATCH(I308,Tableau1[Noms])),"")</f>
        <v>2</v>
      </c>
      <c r="K308" s="110"/>
      <c r="L308" s="131"/>
      <c r="M308" s="36"/>
      <c r="N308" s="37"/>
      <c r="O308" s="36"/>
      <c r="P308" s="38"/>
      <c r="Q308" s="39"/>
      <c r="R308" s="40"/>
      <c r="S308" s="39"/>
      <c r="T308" s="40"/>
      <c r="U308" s="39"/>
      <c r="V308" s="40"/>
      <c r="W308" s="39"/>
      <c r="X308" s="40"/>
      <c r="Y308" s="39"/>
      <c r="Z308" s="40"/>
      <c r="AA308" s="39"/>
      <c r="AB308" s="40"/>
      <c r="AC308" s="39"/>
      <c r="AD308" s="40"/>
      <c r="AE308" s="39"/>
      <c r="AF308" s="40"/>
      <c r="AG308" s="39"/>
      <c r="AH308" s="40"/>
      <c r="AI308" s="39"/>
      <c r="AJ308" s="40"/>
      <c r="AK308" s="39"/>
      <c r="AL308" s="40"/>
      <c r="AM308" s="41"/>
      <c r="AN308" s="42"/>
      <c r="AO308" s="39"/>
      <c r="AP308" s="42"/>
    </row>
    <row r="309" spans="2:42" x14ac:dyDescent="0.2">
      <c r="B309" s="15"/>
      <c r="C309" s="16"/>
      <c r="D309" s="17"/>
      <c r="E309" s="18"/>
      <c r="G309" s="95"/>
      <c r="H309" s="28">
        <f t="shared" ref="H309:H316" si="29">H308</f>
        <v>43725</v>
      </c>
      <c r="I309" s="110" t="s">
        <v>56</v>
      </c>
      <c r="J309" s="110">
        <f>IFERROR(INDEX(Tableau1[Prénoms],MATCH(I309,Tableau1[Noms])),"")</f>
        <v>3</v>
      </c>
      <c r="K309" s="110"/>
      <c r="L309" s="131"/>
      <c r="M309" s="36"/>
      <c r="N309" s="37"/>
      <c r="O309" s="36"/>
      <c r="P309" s="38"/>
      <c r="Q309" s="39"/>
      <c r="R309" s="40"/>
      <c r="S309" s="39"/>
      <c r="T309" s="40"/>
      <c r="U309" s="39"/>
      <c r="V309" s="40"/>
      <c r="W309" s="39"/>
      <c r="X309" s="40"/>
      <c r="Y309" s="39"/>
      <c r="Z309" s="40"/>
      <c r="AA309" s="39"/>
      <c r="AB309" s="40"/>
      <c r="AC309" s="39"/>
      <c r="AD309" s="40"/>
      <c r="AE309" s="39"/>
      <c r="AF309" s="40"/>
      <c r="AG309" s="39"/>
      <c r="AH309" s="40"/>
      <c r="AI309" s="39"/>
      <c r="AJ309" s="40"/>
      <c r="AK309" s="39"/>
      <c r="AL309" s="40"/>
      <c r="AM309" s="41"/>
      <c r="AN309" s="42"/>
      <c r="AO309" s="39"/>
      <c r="AP309" s="42"/>
    </row>
    <row r="310" spans="2:42" x14ac:dyDescent="0.2">
      <c r="B310" s="15"/>
      <c r="C310" s="16"/>
      <c r="D310" s="17"/>
      <c r="E310" s="18"/>
      <c r="G310" s="95" t="s">
        <v>46</v>
      </c>
      <c r="H310" s="28">
        <f t="shared" si="29"/>
        <v>43725</v>
      </c>
      <c r="I310" s="110" t="s">
        <v>57</v>
      </c>
      <c r="J310" s="110">
        <f>IFERROR(INDEX(Tableau1[Prénoms],MATCH(I310,Tableau1[Noms])),"")</f>
        <v>4</v>
      </c>
      <c r="K310" s="110"/>
      <c r="L310" s="131"/>
      <c r="M310" s="36"/>
      <c r="N310" s="37"/>
      <c r="O310" s="36"/>
      <c r="P310" s="38"/>
      <c r="Q310" s="39"/>
      <c r="R310" s="40"/>
      <c r="S310" s="39"/>
      <c r="T310" s="40"/>
      <c r="U310" s="39"/>
      <c r="V310" s="40"/>
      <c r="W310" s="39"/>
      <c r="X310" s="40"/>
      <c r="Y310" s="39"/>
      <c r="Z310" s="40"/>
      <c r="AA310" s="39"/>
      <c r="AB310" s="40"/>
      <c r="AC310" s="39"/>
      <c r="AD310" s="40"/>
      <c r="AE310" s="39"/>
      <c r="AF310" s="40"/>
      <c r="AG310" s="39"/>
      <c r="AH310" s="40"/>
      <c r="AI310" s="39"/>
      <c r="AJ310" s="40"/>
      <c r="AK310" s="39"/>
      <c r="AL310" s="40"/>
      <c r="AM310" s="41"/>
      <c r="AN310" s="42"/>
      <c r="AO310" s="39"/>
      <c r="AP310" s="42"/>
    </row>
    <row r="311" spans="2:42" x14ac:dyDescent="0.2">
      <c r="B311" s="15"/>
      <c r="C311" s="16"/>
      <c r="D311" s="17"/>
      <c r="E311" s="18"/>
      <c r="G311" s="95"/>
      <c r="H311" s="28">
        <f t="shared" si="29"/>
        <v>43725</v>
      </c>
      <c r="I311" s="110" t="s">
        <v>58</v>
      </c>
      <c r="J311" s="110">
        <f>IFERROR(INDEX(Tableau1[Prénoms],MATCH(I311,Tableau1[Noms])),"")</f>
        <v>5</v>
      </c>
      <c r="K311" s="110"/>
      <c r="L311" s="131"/>
      <c r="M311" s="36"/>
      <c r="N311" s="37"/>
      <c r="O311" s="36"/>
      <c r="P311" s="38"/>
      <c r="Q311" s="39"/>
      <c r="R311" s="40"/>
      <c r="S311" s="39"/>
      <c r="T311" s="40"/>
      <c r="U311" s="39"/>
      <c r="V311" s="40"/>
      <c r="W311" s="39"/>
      <c r="X311" s="40"/>
      <c r="Y311" s="39"/>
      <c r="Z311" s="40"/>
      <c r="AA311" s="39"/>
      <c r="AB311" s="40"/>
      <c r="AC311" s="39"/>
      <c r="AD311" s="40"/>
      <c r="AE311" s="39"/>
      <c r="AF311" s="40"/>
      <c r="AG311" s="39"/>
      <c r="AH311" s="40"/>
      <c r="AI311" s="39"/>
      <c r="AJ311" s="40"/>
      <c r="AK311" s="39"/>
      <c r="AL311" s="40"/>
      <c r="AM311" s="41"/>
      <c r="AN311" s="42"/>
      <c r="AO311" s="39"/>
      <c r="AP311" s="42"/>
    </row>
    <row r="312" spans="2:42" x14ac:dyDescent="0.2">
      <c r="B312" s="15"/>
      <c r="C312" s="16"/>
      <c r="D312" s="17"/>
      <c r="E312" s="18"/>
      <c r="G312" s="95"/>
      <c r="H312" s="28">
        <f t="shared" si="29"/>
        <v>43725</v>
      </c>
      <c r="I312" s="110">
        <v>1</v>
      </c>
      <c r="J312" s="110" t="str">
        <f>IFERROR(INDEX(Tableau1[Prénoms],MATCH(I312,Tableau1[Noms])),"")</f>
        <v/>
      </c>
      <c r="K312" s="110"/>
      <c r="L312" s="131"/>
      <c r="M312" s="36"/>
      <c r="N312" s="37"/>
      <c r="O312" s="36"/>
      <c r="P312" s="38"/>
      <c r="Q312" s="39"/>
      <c r="R312" s="40"/>
      <c r="S312" s="39"/>
      <c r="T312" s="40"/>
      <c r="U312" s="39"/>
      <c r="V312" s="40"/>
      <c r="W312" s="39"/>
      <c r="X312" s="40"/>
      <c r="Y312" s="39"/>
      <c r="Z312" s="40"/>
      <c r="AA312" s="39"/>
      <c r="AB312" s="40"/>
      <c r="AC312" s="39"/>
      <c r="AD312" s="40"/>
      <c r="AE312" s="39"/>
      <c r="AF312" s="40"/>
      <c r="AG312" s="39"/>
      <c r="AH312" s="40"/>
      <c r="AI312" s="39"/>
      <c r="AJ312" s="40"/>
      <c r="AK312" s="39"/>
      <c r="AL312" s="40"/>
      <c r="AM312" s="41"/>
      <c r="AN312" s="42"/>
      <c r="AO312" s="39"/>
      <c r="AP312" s="42"/>
    </row>
    <row r="313" spans="2:42" x14ac:dyDescent="0.2">
      <c r="B313" s="15"/>
      <c r="C313" s="16"/>
      <c r="D313" s="17"/>
      <c r="E313" s="18"/>
      <c r="G313" s="95"/>
      <c r="H313" s="28">
        <f t="shared" si="29"/>
        <v>43725</v>
      </c>
      <c r="I313" s="110">
        <v>2</v>
      </c>
      <c r="J313" s="110" t="str">
        <f>IFERROR(INDEX(Tableau1[Prénoms],MATCH(I313,Tableau1[Noms])),"")</f>
        <v/>
      </c>
      <c r="K313" s="110"/>
      <c r="L313" s="131"/>
      <c r="M313" s="36"/>
      <c r="N313" s="37"/>
      <c r="O313" s="36"/>
      <c r="P313" s="38"/>
      <c r="Q313" s="39"/>
      <c r="R313" s="40"/>
      <c r="S313" s="39"/>
      <c r="T313" s="40"/>
      <c r="U313" s="39"/>
      <c r="V313" s="40"/>
      <c r="W313" s="39"/>
      <c r="X313" s="40"/>
      <c r="Y313" s="39"/>
      <c r="Z313" s="40"/>
      <c r="AA313" s="39"/>
      <c r="AB313" s="40"/>
      <c r="AC313" s="39"/>
      <c r="AD313" s="40"/>
      <c r="AE313" s="39"/>
      <c r="AF313" s="40"/>
      <c r="AG313" s="39"/>
      <c r="AH313" s="40"/>
      <c r="AI313" s="39"/>
      <c r="AJ313" s="40"/>
      <c r="AK313" s="39"/>
      <c r="AL313" s="40"/>
      <c r="AM313" s="41"/>
      <c r="AN313" s="42"/>
      <c r="AO313" s="39"/>
      <c r="AP313" s="42"/>
    </row>
    <row r="314" spans="2:42" x14ac:dyDescent="0.2">
      <c r="B314" s="15"/>
      <c r="C314" s="16"/>
      <c r="D314" s="17"/>
      <c r="E314" s="18"/>
      <c r="G314" s="95"/>
      <c r="H314" s="28">
        <f t="shared" si="29"/>
        <v>43725</v>
      </c>
      <c r="I314" s="110">
        <v>3</v>
      </c>
      <c r="J314" s="110" t="str">
        <f>IFERROR(INDEX(Tableau1[Prénoms],MATCH(I314,Tableau1[Noms])),"")</f>
        <v/>
      </c>
      <c r="K314" s="110"/>
      <c r="L314" s="131"/>
      <c r="M314" s="36"/>
      <c r="N314" s="37"/>
      <c r="O314" s="36"/>
      <c r="P314" s="38"/>
      <c r="Q314" s="39"/>
      <c r="R314" s="40"/>
      <c r="S314" s="39"/>
      <c r="T314" s="40"/>
      <c r="U314" s="39"/>
      <c r="V314" s="40"/>
      <c r="W314" s="39"/>
      <c r="X314" s="40"/>
      <c r="Y314" s="39"/>
      <c r="Z314" s="40"/>
      <c r="AA314" s="39"/>
      <c r="AB314" s="40"/>
      <c r="AC314" s="39"/>
      <c r="AD314" s="40"/>
      <c r="AE314" s="39"/>
      <c r="AF314" s="40"/>
      <c r="AG314" s="39"/>
      <c r="AH314" s="40"/>
      <c r="AI314" s="39"/>
      <c r="AJ314" s="40"/>
      <c r="AK314" s="39"/>
      <c r="AL314" s="40"/>
      <c r="AM314" s="41"/>
      <c r="AN314" s="42"/>
      <c r="AO314" s="39"/>
      <c r="AP314" s="42"/>
    </row>
    <row r="315" spans="2:42" x14ac:dyDescent="0.2">
      <c r="B315" s="15"/>
      <c r="C315" s="16"/>
      <c r="D315" s="17"/>
      <c r="E315" s="18"/>
      <c r="G315" s="95"/>
      <c r="H315" s="28">
        <f t="shared" si="29"/>
        <v>43725</v>
      </c>
      <c r="I315" s="110">
        <v>4</v>
      </c>
      <c r="J315" s="110" t="str">
        <f>IFERROR(INDEX(Tableau1[Prénoms],MATCH(I315,Tableau1[Noms])),"")</f>
        <v/>
      </c>
      <c r="K315" s="110"/>
      <c r="L315" s="131"/>
      <c r="M315" s="36"/>
      <c r="N315" s="37"/>
      <c r="O315" s="36"/>
      <c r="P315" s="38"/>
      <c r="Q315" s="39"/>
      <c r="R315" s="40"/>
      <c r="S315" s="39"/>
      <c r="T315" s="40"/>
      <c r="U315" s="39"/>
      <c r="V315" s="40"/>
      <c r="W315" s="39"/>
      <c r="X315" s="40"/>
      <c r="Y315" s="39"/>
      <c r="Z315" s="40"/>
      <c r="AA315" s="39"/>
      <c r="AB315" s="40"/>
      <c r="AC315" s="39"/>
      <c r="AD315" s="40"/>
      <c r="AE315" s="39"/>
      <c r="AF315" s="40"/>
      <c r="AG315" s="39"/>
      <c r="AH315" s="40"/>
      <c r="AI315" s="39"/>
      <c r="AJ315" s="40"/>
      <c r="AK315" s="39"/>
      <c r="AL315" s="40"/>
      <c r="AM315" s="41"/>
      <c r="AN315" s="42"/>
      <c r="AO315" s="39"/>
      <c r="AP315" s="42"/>
    </row>
    <row r="316" spans="2:42" ht="13.5" thickBot="1" x14ac:dyDescent="0.25">
      <c r="B316" s="19"/>
      <c r="C316" s="20"/>
      <c r="D316" s="21"/>
      <c r="E316" s="22"/>
      <c r="G316" s="95"/>
      <c r="H316" s="28">
        <f t="shared" si="29"/>
        <v>43725</v>
      </c>
      <c r="I316" s="112">
        <v>5</v>
      </c>
      <c r="J316" s="112" t="str">
        <f>IFERROR(INDEX(Tableau1[Prénoms],MATCH(I316,Tableau1[Noms])),"")</f>
        <v/>
      </c>
      <c r="K316" s="112"/>
      <c r="L316" s="132"/>
      <c r="M316" s="43"/>
      <c r="N316" s="44"/>
      <c r="O316" s="43"/>
      <c r="P316" s="45"/>
      <c r="Q316" s="46"/>
      <c r="R316" s="47"/>
      <c r="S316" s="46"/>
      <c r="T316" s="47"/>
      <c r="U316" s="46"/>
      <c r="V316" s="47"/>
      <c r="W316" s="46"/>
      <c r="X316" s="47"/>
      <c r="Y316" s="46"/>
      <c r="Z316" s="47"/>
      <c r="AA316" s="46"/>
      <c r="AB316" s="47"/>
      <c r="AC316" s="46"/>
      <c r="AD316" s="47"/>
      <c r="AE316" s="46"/>
      <c r="AF316" s="47"/>
      <c r="AG316" s="46"/>
      <c r="AH316" s="47"/>
      <c r="AI316" s="46"/>
      <c r="AJ316" s="47"/>
      <c r="AK316" s="46"/>
      <c r="AL316" s="47"/>
      <c r="AM316" s="48"/>
      <c r="AN316" s="49"/>
      <c r="AO316" s="46"/>
      <c r="AP316" s="49"/>
    </row>
    <row r="317" spans="2:42" ht="13.5" thickBot="1" x14ac:dyDescent="0.25">
      <c r="B317" s="6" t="s">
        <v>3</v>
      </c>
      <c r="C317" s="7" t="s">
        <v>4</v>
      </c>
      <c r="D317" s="8" t="s">
        <v>3</v>
      </c>
      <c r="E317" s="9" t="s">
        <v>4</v>
      </c>
      <c r="G317" s="56" t="s">
        <v>11</v>
      </c>
      <c r="H317" s="57" t="s">
        <v>6</v>
      </c>
      <c r="I317" s="56" t="s">
        <v>7</v>
      </c>
      <c r="J317" s="56" t="s">
        <v>8</v>
      </c>
      <c r="K317" s="56" t="s">
        <v>12</v>
      </c>
      <c r="L317" s="129"/>
      <c r="M317" s="27">
        <v>0.3125</v>
      </c>
      <c r="N317" s="23"/>
      <c r="O317" s="26">
        <v>0.35416666666666669</v>
      </c>
      <c r="P317" s="23"/>
      <c r="Q317" s="27">
        <v>0.39583333333333331</v>
      </c>
      <c r="R317" s="23"/>
      <c r="S317" s="27">
        <v>0.4375</v>
      </c>
      <c r="T317" s="23"/>
      <c r="U317" s="27">
        <v>0.47916666666666702</v>
      </c>
      <c r="V317" s="23"/>
      <c r="W317" s="27">
        <v>0.52083333333333304</v>
      </c>
      <c r="X317" s="23"/>
      <c r="Y317" s="27">
        <v>0.5625</v>
      </c>
      <c r="Z317" s="23"/>
      <c r="AA317" s="27">
        <v>0.60416666666666696</v>
      </c>
      <c r="AB317" s="23"/>
      <c r="AC317" s="27">
        <v>0.64583333333333304</v>
      </c>
      <c r="AD317" s="23"/>
      <c r="AE317" s="27">
        <v>0.6875</v>
      </c>
      <c r="AF317" s="23"/>
      <c r="AG317" s="27">
        <v>0.72916666666666696</v>
      </c>
      <c r="AH317" s="23"/>
      <c r="AI317" s="27">
        <v>0.77083333333333404</v>
      </c>
      <c r="AJ317" s="23"/>
      <c r="AK317" s="27">
        <v>0.8125</v>
      </c>
      <c r="AL317" s="23"/>
      <c r="AM317" s="27">
        <v>0.85416666666666696</v>
      </c>
      <c r="AN317" s="23"/>
      <c r="AO317" s="27">
        <v>0.89583333333333404</v>
      </c>
      <c r="AP317" s="23"/>
    </row>
    <row r="318" spans="2:42" x14ac:dyDescent="0.2">
      <c r="B318" s="11"/>
      <c r="C318" s="12"/>
      <c r="D318" s="13"/>
      <c r="E318" s="14"/>
      <c r="G318" s="95"/>
      <c r="H318" s="140">
        <f>H307+1</f>
        <v>43726</v>
      </c>
      <c r="I318" s="109" t="s">
        <v>54</v>
      </c>
      <c r="J318" s="109">
        <f>IFERROR(INDEX(Tableau1[Prénoms],MATCH(I318,Tableau1[Noms])),"")</f>
        <v>1</v>
      </c>
      <c r="K318" s="109"/>
      <c r="L318" s="130"/>
      <c r="M318" s="29"/>
      <c r="N318" s="30"/>
      <c r="O318" s="29"/>
      <c r="P318" s="31"/>
      <c r="Q318" s="32"/>
      <c r="R318" s="33"/>
      <c r="S318" s="32"/>
      <c r="T318" s="33"/>
      <c r="U318" s="32"/>
      <c r="V318" s="33"/>
      <c r="W318" s="32"/>
      <c r="X318" s="33"/>
      <c r="Y318" s="32"/>
      <c r="Z318" s="33"/>
      <c r="AA318" s="32"/>
      <c r="AB318" s="33"/>
      <c r="AC318" s="32"/>
      <c r="AD318" s="33"/>
      <c r="AE318" s="32"/>
      <c r="AF318" s="33"/>
      <c r="AG318" s="32"/>
      <c r="AH318" s="33"/>
      <c r="AI318" s="32"/>
      <c r="AJ318" s="33"/>
      <c r="AK318" s="32"/>
      <c r="AL318" s="33"/>
      <c r="AM318" s="34"/>
      <c r="AN318" s="35"/>
      <c r="AO318" s="32"/>
      <c r="AP318" s="35"/>
    </row>
    <row r="319" spans="2:42" x14ac:dyDescent="0.2">
      <c r="B319" s="15"/>
      <c r="C319" s="16"/>
      <c r="D319" s="17"/>
      <c r="E319" s="18"/>
      <c r="G319" s="95"/>
      <c r="H319" s="28">
        <f>H318</f>
        <v>43726</v>
      </c>
      <c r="I319" s="110" t="s">
        <v>55</v>
      </c>
      <c r="J319" s="110">
        <f>IFERROR(INDEX(Tableau1[Prénoms],MATCH(I319,Tableau1[Noms])),"")</f>
        <v>2</v>
      </c>
      <c r="K319" s="110"/>
      <c r="L319" s="131"/>
      <c r="M319" s="36"/>
      <c r="N319" s="37"/>
      <c r="O319" s="36"/>
      <c r="P319" s="38"/>
      <c r="Q319" s="39"/>
      <c r="R319" s="40"/>
      <c r="S319" s="39"/>
      <c r="T319" s="40"/>
      <c r="U319" s="39"/>
      <c r="V319" s="40"/>
      <c r="W319" s="39"/>
      <c r="X319" s="40"/>
      <c r="Y319" s="39"/>
      <c r="Z319" s="40"/>
      <c r="AA319" s="39"/>
      <c r="AB319" s="40"/>
      <c r="AC319" s="39"/>
      <c r="AD319" s="40"/>
      <c r="AE319" s="39"/>
      <c r="AF319" s="40"/>
      <c r="AG319" s="39"/>
      <c r="AH319" s="40"/>
      <c r="AI319" s="39"/>
      <c r="AJ319" s="40"/>
      <c r="AK319" s="39"/>
      <c r="AL319" s="40"/>
      <c r="AM319" s="41"/>
      <c r="AN319" s="42"/>
      <c r="AO319" s="39"/>
      <c r="AP319" s="42"/>
    </row>
    <row r="320" spans="2:42" x14ac:dyDescent="0.2">
      <c r="B320" s="15"/>
      <c r="C320" s="16"/>
      <c r="D320" s="17"/>
      <c r="E320" s="18"/>
      <c r="G320" s="95"/>
      <c r="H320" s="28">
        <f t="shared" ref="H320:H327" si="30">H319</f>
        <v>43726</v>
      </c>
      <c r="I320" s="110" t="s">
        <v>56</v>
      </c>
      <c r="J320" s="110">
        <f>IFERROR(INDEX(Tableau1[Prénoms],MATCH(I320,Tableau1[Noms])),"")</f>
        <v>3</v>
      </c>
      <c r="K320" s="110"/>
      <c r="L320" s="131"/>
      <c r="M320" s="36"/>
      <c r="N320" s="37"/>
      <c r="O320" s="36"/>
      <c r="P320" s="38"/>
      <c r="Q320" s="39"/>
      <c r="R320" s="40"/>
      <c r="S320" s="39"/>
      <c r="T320" s="40"/>
      <c r="U320" s="39"/>
      <c r="V320" s="40"/>
      <c r="W320" s="39"/>
      <c r="X320" s="40"/>
      <c r="Y320" s="39"/>
      <c r="Z320" s="40"/>
      <c r="AA320" s="39"/>
      <c r="AB320" s="40"/>
      <c r="AC320" s="39"/>
      <c r="AD320" s="40"/>
      <c r="AE320" s="39"/>
      <c r="AF320" s="40"/>
      <c r="AG320" s="39"/>
      <c r="AH320" s="40"/>
      <c r="AI320" s="39"/>
      <c r="AJ320" s="40"/>
      <c r="AK320" s="39"/>
      <c r="AL320" s="40"/>
      <c r="AM320" s="41"/>
      <c r="AN320" s="42"/>
      <c r="AO320" s="39"/>
      <c r="AP320" s="42"/>
    </row>
    <row r="321" spans="2:42" x14ac:dyDescent="0.2">
      <c r="B321" s="15"/>
      <c r="C321" s="16"/>
      <c r="D321" s="17"/>
      <c r="E321" s="18"/>
      <c r="G321" s="95" t="s">
        <v>46</v>
      </c>
      <c r="H321" s="28">
        <f t="shared" si="30"/>
        <v>43726</v>
      </c>
      <c r="I321" s="110" t="s">
        <v>57</v>
      </c>
      <c r="J321" s="110">
        <f>IFERROR(INDEX(Tableau1[Prénoms],MATCH(I321,Tableau1[Noms])),"")</f>
        <v>4</v>
      </c>
      <c r="K321" s="110"/>
      <c r="L321" s="131"/>
      <c r="M321" s="36"/>
      <c r="N321" s="37"/>
      <c r="O321" s="36"/>
      <c r="P321" s="38"/>
      <c r="Q321" s="39"/>
      <c r="R321" s="40"/>
      <c r="S321" s="39"/>
      <c r="T321" s="40"/>
      <c r="U321" s="39"/>
      <c r="V321" s="40"/>
      <c r="W321" s="39"/>
      <c r="X321" s="40"/>
      <c r="Y321" s="39"/>
      <c r="Z321" s="40"/>
      <c r="AA321" s="39"/>
      <c r="AB321" s="40"/>
      <c r="AC321" s="39"/>
      <c r="AD321" s="40"/>
      <c r="AE321" s="39"/>
      <c r="AF321" s="40"/>
      <c r="AG321" s="39"/>
      <c r="AH321" s="40"/>
      <c r="AI321" s="39"/>
      <c r="AJ321" s="40"/>
      <c r="AK321" s="39"/>
      <c r="AL321" s="40"/>
      <c r="AM321" s="41"/>
      <c r="AN321" s="42"/>
      <c r="AO321" s="39"/>
      <c r="AP321" s="42"/>
    </row>
    <row r="322" spans="2:42" x14ac:dyDescent="0.2">
      <c r="B322" s="15"/>
      <c r="C322" s="16"/>
      <c r="D322" s="17"/>
      <c r="E322" s="18"/>
      <c r="G322" s="95"/>
      <c r="H322" s="28">
        <f t="shared" si="30"/>
        <v>43726</v>
      </c>
      <c r="I322" s="110" t="s">
        <v>58</v>
      </c>
      <c r="J322" s="110">
        <f>IFERROR(INDEX(Tableau1[Prénoms],MATCH(I322,Tableau1[Noms])),"")</f>
        <v>5</v>
      </c>
      <c r="K322" s="110"/>
      <c r="L322" s="131"/>
      <c r="M322" s="36"/>
      <c r="N322" s="37"/>
      <c r="O322" s="36"/>
      <c r="P322" s="38"/>
      <c r="Q322" s="39"/>
      <c r="R322" s="40"/>
      <c r="S322" s="39"/>
      <c r="T322" s="40"/>
      <c r="U322" s="39"/>
      <c r="V322" s="40"/>
      <c r="W322" s="39"/>
      <c r="X322" s="40"/>
      <c r="Y322" s="39"/>
      <c r="Z322" s="40"/>
      <c r="AA322" s="39"/>
      <c r="AB322" s="40"/>
      <c r="AC322" s="39"/>
      <c r="AD322" s="40"/>
      <c r="AE322" s="39"/>
      <c r="AF322" s="40"/>
      <c r="AG322" s="39"/>
      <c r="AH322" s="40"/>
      <c r="AI322" s="39"/>
      <c r="AJ322" s="40"/>
      <c r="AK322" s="39"/>
      <c r="AL322" s="40"/>
      <c r="AM322" s="41"/>
      <c r="AN322" s="42"/>
      <c r="AO322" s="39"/>
      <c r="AP322" s="42"/>
    </row>
    <row r="323" spans="2:42" x14ac:dyDescent="0.2">
      <c r="B323" s="15"/>
      <c r="C323" s="16"/>
      <c r="D323" s="17"/>
      <c r="E323" s="18"/>
      <c r="G323" s="95"/>
      <c r="H323" s="28">
        <f t="shared" si="30"/>
        <v>43726</v>
      </c>
      <c r="I323" s="110">
        <v>1</v>
      </c>
      <c r="J323" s="110" t="str">
        <f>IFERROR(INDEX(Tableau1[Prénoms],MATCH(I323,Tableau1[Noms])),"")</f>
        <v/>
      </c>
      <c r="K323" s="110"/>
      <c r="L323" s="131"/>
      <c r="M323" s="36"/>
      <c r="N323" s="37"/>
      <c r="O323" s="36"/>
      <c r="P323" s="38"/>
      <c r="Q323" s="39"/>
      <c r="R323" s="40"/>
      <c r="S323" s="39"/>
      <c r="T323" s="40"/>
      <c r="U323" s="39"/>
      <c r="V323" s="40"/>
      <c r="W323" s="39"/>
      <c r="X323" s="40"/>
      <c r="Y323" s="39"/>
      <c r="Z323" s="40"/>
      <c r="AA323" s="39"/>
      <c r="AB323" s="40"/>
      <c r="AC323" s="39"/>
      <c r="AD323" s="40"/>
      <c r="AE323" s="39"/>
      <c r="AF323" s="40"/>
      <c r="AG323" s="39"/>
      <c r="AH323" s="40"/>
      <c r="AI323" s="39"/>
      <c r="AJ323" s="40"/>
      <c r="AK323" s="39"/>
      <c r="AL323" s="40"/>
      <c r="AM323" s="41"/>
      <c r="AN323" s="42"/>
      <c r="AO323" s="39"/>
      <c r="AP323" s="42"/>
    </row>
    <row r="324" spans="2:42" x14ac:dyDescent="0.2">
      <c r="B324" s="15"/>
      <c r="C324" s="16"/>
      <c r="D324" s="17"/>
      <c r="E324" s="18"/>
      <c r="G324" s="95"/>
      <c r="H324" s="28">
        <f t="shared" si="30"/>
        <v>43726</v>
      </c>
      <c r="I324" s="110">
        <v>2</v>
      </c>
      <c r="J324" s="110" t="str">
        <f>IFERROR(INDEX(Tableau1[Prénoms],MATCH(I324,Tableau1[Noms])),"")</f>
        <v/>
      </c>
      <c r="K324" s="110"/>
      <c r="L324" s="131"/>
      <c r="M324" s="36"/>
      <c r="N324" s="37"/>
      <c r="O324" s="36"/>
      <c r="P324" s="38"/>
      <c r="Q324" s="39"/>
      <c r="R324" s="40"/>
      <c r="S324" s="39"/>
      <c r="T324" s="40"/>
      <c r="U324" s="39"/>
      <c r="V324" s="40"/>
      <c r="W324" s="39"/>
      <c r="X324" s="40"/>
      <c r="Y324" s="39"/>
      <c r="Z324" s="40"/>
      <c r="AA324" s="39"/>
      <c r="AB324" s="40"/>
      <c r="AC324" s="39"/>
      <c r="AD324" s="40"/>
      <c r="AE324" s="39"/>
      <c r="AF324" s="40"/>
      <c r="AG324" s="39"/>
      <c r="AH324" s="40"/>
      <c r="AI324" s="39"/>
      <c r="AJ324" s="40"/>
      <c r="AK324" s="39"/>
      <c r="AL324" s="40"/>
      <c r="AM324" s="41"/>
      <c r="AN324" s="42"/>
      <c r="AO324" s="39"/>
      <c r="AP324" s="42"/>
    </row>
    <row r="325" spans="2:42" x14ac:dyDescent="0.2">
      <c r="B325" s="15"/>
      <c r="C325" s="16"/>
      <c r="D325" s="17"/>
      <c r="E325" s="18"/>
      <c r="G325" s="95"/>
      <c r="H325" s="28">
        <f t="shared" si="30"/>
        <v>43726</v>
      </c>
      <c r="I325" s="110">
        <v>3</v>
      </c>
      <c r="J325" s="110" t="str">
        <f>IFERROR(INDEX(Tableau1[Prénoms],MATCH(I325,Tableau1[Noms])),"")</f>
        <v/>
      </c>
      <c r="K325" s="110"/>
      <c r="L325" s="131"/>
      <c r="M325" s="36"/>
      <c r="N325" s="37"/>
      <c r="O325" s="36"/>
      <c r="P325" s="38"/>
      <c r="Q325" s="39"/>
      <c r="R325" s="40"/>
      <c r="S325" s="39"/>
      <c r="T325" s="40"/>
      <c r="U325" s="39"/>
      <c r="V325" s="40"/>
      <c r="W325" s="39"/>
      <c r="X325" s="40"/>
      <c r="Y325" s="39"/>
      <c r="Z325" s="40"/>
      <c r="AA325" s="39"/>
      <c r="AB325" s="40"/>
      <c r="AC325" s="39"/>
      <c r="AD325" s="40"/>
      <c r="AE325" s="39"/>
      <c r="AF325" s="40"/>
      <c r="AG325" s="39"/>
      <c r="AH325" s="40"/>
      <c r="AI325" s="39"/>
      <c r="AJ325" s="40"/>
      <c r="AK325" s="39"/>
      <c r="AL325" s="40"/>
      <c r="AM325" s="41"/>
      <c r="AN325" s="42"/>
      <c r="AO325" s="39"/>
      <c r="AP325" s="42"/>
    </row>
    <row r="326" spans="2:42" x14ac:dyDescent="0.2">
      <c r="B326" s="15"/>
      <c r="C326" s="16"/>
      <c r="D326" s="17"/>
      <c r="E326" s="18"/>
      <c r="G326" s="95"/>
      <c r="H326" s="28">
        <f t="shared" si="30"/>
        <v>43726</v>
      </c>
      <c r="I326" s="110">
        <v>4</v>
      </c>
      <c r="J326" s="110" t="str">
        <f>IFERROR(INDEX(Tableau1[Prénoms],MATCH(I326,Tableau1[Noms])),"")</f>
        <v/>
      </c>
      <c r="K326" s="110"/>
      <c r="L326" s="131"/>
      <c r="M326" s="36"/>
      <c r="N326" s="37"/>
      <c r="O326" s="36"/>
      <c r="P326" s="38"/>
      <c r="Q326" s="39"/>
      <c r="R326" s="40"/>
      <c r="S326" s="39"/>
      <c r="T326" s="40"/>
      <c r="U326" s="39"/>
      <c r="V326" s="40"/>
      <c r="W326" s="39"/>
      <c r="X326" s="40"/>
      <c r="Y326" s="39"/>
      <c r="Z326" s="40"/>
      <c r="AA326" s="39"/>
      <c r="AB326" s="40"/>
      <c r="AC326" s="39"/>
      <c r="AD326" s="40"/>
      <c r="AE326" s="39"/>
      <c r="AF326" s="40"/>
      <c r="AG326" s="39"/>
      <c r="AH326" s="40"/>
      <c r="AI326" s="39"/>
      <c r="AJ326" s="40"/>
      <c r="AK326" s="39"/>
      <c r="AL326" s="40"/>
      <c r="AM326" s="41"/>
      <c r="AN326" s="42"/>
      <c r="AO326" s="39"/>
      <c r="AP326" s="42"/>
    </row>
    <row r="327" spans="2:42" ht="13.5" thickBot="1" x14ac:dyDescent="0.25">
      <c r="B327" s="19"/>
      <c r="C327" s="20"/>
      <c r="D327" s="21"/>
      <c r="E327" s="22"/>
      <c r="G327" s="95"/>
      <c r="H327" s="28">
        <f t="shared" si="30"/>
        <v>43726</v>
      </c>
      <c r="I327" s="112">
        <v>5</v>
      </c>
      <c r="J327" s="112" t="str">
        <f>IFERROR(INDEX(Tableau1[Prénoms],MATCH(I327,Tableau1[Noms])),"")</f>
        <v/>
      </c>
      <c r="K327" s="112"/>
      <c r="L327" s="132"/>
      <c r="M327" s="43"/>
      <c r="N327" s="44"/>
      <c r="O327" s="43"/>
      <c r="P327" s="45"/>
      <c r="Q327" s="46"/>
      <c r="R327" s="47"/>
      <c r="S327" s="46"/>
      <c r="T327" s="47"/>
      <c r="U327" s="46"/>
      <c r="V327" s="47"/>
      <c r="W327" s="46"/>
      <c r="X327" s="47"/>
      <c r="Y327" s="46"/>
      <c r="Z327" s="47"/>
      <c r="AA327" s="46"/>
      <c r="AB327" s="47"/>
      <c r="AC327" s="46"/>
      <c r="AD327" s="47"/>
      <c r="AE327" s="46"/>
      <c r="AF327" s="47"/>
      <c r="AG327" s="46"/>
      <c r="AH327" s="47"/>
      <c r="AI327" s="46"/>
      <c r="AJ327" s="47"/>
      <c r="AK327" s="46"/>
      <c r="AL327" s="47"/>
      <c r="AM327" s="48"/>
      <c r="AN327" s="49"/>
      <c r="AO327" s="46"/>
      <c r="AP327" s="49"/>
    </row>
    <row r="328" spans="2:42" ht="13.5" thickBot="1" x14ac:dyDescent="0.25">
      <c r="B328" s="6" t="s">
        <v>3</v>
      </c>
      <c r="C328" s="7" t="s">
        <v>4</v>
      </c>
      <c r="D328" s="8" t="s">
        <v>3</v>
      </c>
      <c r="E328" s="9" t="s">
        <v>4</v>
      </c>
      <c r="G328" s="56" t="s">
        <v>11</v>
      </c>
      <c r="H328" s="57" t="s">
        <v>6</v>
      </c>
      <c r="I328" s="56" t="s">
        <v>7</v>
      </c>
      <c r="J328" s="56" t="s">
        <v>8</v>
      </c>
      <c r="K328" s="56" t="s">
        <v>12</v>
      </c>
      <c r="L328" s="129"/>
      <c r="M328" s="27">
        <v>0.3125</v>
      </c>
      <c r="N328" s="23"/>
      <c r="O328" s="26">
        <v>0.35416666666666669</v>
      </c>
      <c r="P328" s="23"/>
      <c r="Q328" s="27">
        <v>0.39583333333333331</v>
      </c>
      <c r="R328" s="23"/>
      <c r="S328" s="27">
        <v>0.4375</v>
      </c>
      <c r="T328" s="23"/>
      <c r="U328" s="27">
        <v>0.47916666666666702</v>
      </c>
      <c r="V328" s="23"/>
      <c r="W328" s="27">
        <v>0.52083333333333304</v>
      </c>
      <c r="X328" s="23"/>
      <c r="Y328" s="27">
        <v>0.5625</v>
      </c>
      <c r="Z328" s="23"/>
      <c r="AA328" s="27">
        <v>0.60416666666666696</v>
      </c>
      <c r="AB328" s="23"/>
      <c r="AC328" s="27">
        <v>0.64583333333333304</v>
      </c>
      <c r="AD328" s="23"/>
      <c r="AE328" s="27">
        <v>0.6875</v>
      </c>
      <c r="AF328" s="23"/>
      <c r="AG328" s="27">
        <v>0.72916666666666696</v>
      </c>
      <c r="AH328" s="23"/>
      <c r="AI328" s="27">
        <v>0.77083333333333404</v>
      </c>
      <c r="AJ328" s="23"/>
      <c r="AK328" s="27">
        <v>0.8125</v>
      </c>
      <c r="AL328" s="23"/>
      <c r="AM328" s="27">
        <v>0.85416666666666696</v>
      </c>
      <c r="AN328" s="23"/>
      <c r="AO328" s="27">
        <v>0.89583333333333404</v>
      </c>
      <c r="AP328" s="23"/>
    </row>
    <row r="329" spans="2:42" x14ac:dyDescent="0.2">
      <c r="B329" s="11"/>
      <c r="C329" s="12"/>
      <c r="D329" s="13"/>
      <c r="E329" s="14"/>
      <c r="G329" s="95"/>
      <c r="H329" s="140">
        <f>H318+1</f>
        <v>43727</v>
      </c>
      <c r="I329" s="109" t="s">
        <v>54</v>
      </c>
      <c r="J329" s="109">
        <f>IFERROR(INDEX(Tableau1[Prénoms],MATCH(I329,Tableau1[Noms])),"")</f>
        <v>1</v>
      </c>
      <c r="K329" s="109"/>
      <c r="L329" s="130"/>
      <c r="M329" s="29"/>
      <c r="N329" s="30"/>
      <c r="O329" s="29"/>
      <c r="P329" s="31"/>
      <c r="Q329" s="32"/>
      <c r="R329" s="33"/>
      <c r="S329" s="32"/>
      <c r="T329" s="33"/>
      <c r="U329" s="32"/>
      <c r="V329" s="33"/>
      <c r="W329" s="32"/>
      <c r="X329" s="33"/>
      <c r="Y329" s="32"/>
      <c r="Z329" s="33"/>
      <c r="AA329" s="32"/>
      <c r="AB329" s="33"/>
      <c r="AC329" s="32"/>
      <c r="AD329" s="33"/>
      <c r="AE329" s="32"/>
      <c r="AF329" s="33"/>
      <c r="AG329" s="32"/>
      <c r="AH329" s="33"/>
      <c r="AI329" s="32"/>
      <c r="AJ329" s="33"/>
      <c r="AK329" s="32"/>
      <c r="AL329" s="33"/>
      <c r="AM329" s="34"/>
      <c r="AN329" s="35"/>
      <c r="AO329" s="32"/>
      <c r="AP329" s="35"/>
    </row>
    <row r="330" spans="2:42" x14ac:dyDescent="0.2">
      <c r="B330" s="15"/>
      <c r="C330" s="16"/>
      <c r="D330" s="17"/>
      <c r="E330" s="18"/>
      <c r="G330" s="95"/>
      <c r="H330" s="28">
        <f>H329</f>
        <v>43727</v>
      </c>
      <c r="I330" s="110" t="s">
        <v>55</v>
      </c>
      <c r="J330" s="110">
        <f>IFERROR(INDEX(Tableau1[Prénoms],MATCH(I330,Tableau1[Noms])),"")</f>
        <v>2</v>
      </c>
      <c r="K330" s="110"/>
      <c r="L330" s="131"/>
      <c r="M330" s="36"/>
      <c r="N330" s="37"/>
      <c r="O330" s="36"/>
      <c r="P330" s="38"/>
      <c r="Q330" s="39"/>
      <c r="R330" s="40"/>
      <c r="S330" s="39"/>
      <c r="T330" s="40"/>
      <c r="U330" s="39"/>
      <c r="V330" s="40"/>
      <c r="W330" s="39"/>
      <c r="X330" s="40"/>
      <c r="Y330" s="39"/>
      <c r="Z330" s="40"/>
      <c r="AA330" s="39"/>
      <c r="AB330" s="40"/>
      <c r="AC330" s="39"/>
      <c r="AD330" s="40"/>
      <c r="AE330" s="39"/>
      <c r="AF330" s="40"/>
      <c r="AG330" s="39"/>
      <c r="AH330" s="40"/>
      <c r="AI330" s="39"/>
      <c r="AJ330" s="40"/>
      <c r="AK330" s="39"/>
      <c r="AL330" s="40"/>
      <c r="AM330" s="41"/>
      <c r="AN330" s="42"/>
      <c r="AO330" s="39"/>
      <c r="AP330" s="42"/>
    </row>
    <row r="331" spans="2:42" x14ac:dyDescent="0.2">
      <c r="B331" s="15"/>
      <c r="C331" s="16"/>
      <c r="D331" s="17"/>
      <c r="E331" s="18"/>
      <c r="G331" s="95"/>
      <c r="H331" s="28">
        <f t="shared" ref="H331:H338" si="31">H330</f>
        <v>43727</v>
      </c>
      <c r="I331" s="110" t="s">
        <v>56</v>
      </c>
      <c r="J331" s="110">
        <f>IFERROR(INDEX(Tableau1[Prénoms],MATCH(I331,Tableau1[Noms])),"")</f>
        <v>3</v>
      </c>
      <c r="K331" s="110"/>
      <c r="L331" s="131"/>
      <c r="M331" s="36"/>
      <c r="N331" s="37"/>
      <c r="O331" s="36"/>
      <c r="P331" s="38"/>
      <c r="Q331" s="39"/>
      <c r="R331" s="40"/>
      <c r="S331" s="39"/>
      <c r="T331" s="40"/>
      <c r="U331" s="39"/>
      <c r="V331" s="40"/>
      <c r="W331" s="39"/>
      <c r="X331" s="40"/>
      <c r="Y331" s="39"/>
      <c r="Z331" s="40"/>
      <c r="AA331" s="39"/>
      <c r="AB331" s="40"/>
      <c r="AC331" s="39"/>
      <c r="AD331" s="40"/>
      <c r="AE331" s="39"/>
      <c r="AF331" s="40"/>
      <c r="AG331" s="39"/>
      <c r="AH331" s="40"/>
      <c r="AI331" s="39"/>
      <c r="AJ331" s="40"/>
      <c r="AK331" s="39"/>
      <c r="AL331" s="40"/>
      <c r="AM331" s="41"/>
      <c r="AN331" s="42"/>
      <c r="AO331" s="39"/>
      <c r="AP331" s="42"/>
    </row>
    <row r="332" spans="2:42" x14ac:dyDescent="0.2">
      <c r="B332" s="15"/>
      <c r="C332" s="16"/>
      <c r="D332" s="17"/>
      <c r="E332" s="18"/>
      <c r="G332" s="95" t="s">
        <v>46</v>
      </c>
      <c r="H332" s="28">
        <f t="shared" si="31"/>
        <v>43727</v>
      </c>
      <c r="I332" s="110" t="s">
        <v>57</v>
      </c>
      <c r="J332" s="110">
        <f>IFERROR(INDEX(Tableau1[Prénoms],MATCH(I332,Tableau1[Noms])),"")</f>
        <v>4</v>
      </c>
      <c r="K332" s="110"/>
      <c r="L332" s="131"/>
      <c r="M332" s="36"/>
      <c r="N332" s="37"/>
      <c r="O332" s="36"/>
      <c r="P332" s="38"/>
      <c r="Q332" s="39"/>
      <c r="R332" s="40"/>
      <c r="S332" s="39"/>
      <c r="T332" s="40"/>
      <c r="U332" s="39"/>
      <c r="V332" s="40"/>
      <c r="W332" s="39"/>
      <c r="X332" s="40"/>
      <c r="Y332" s="39"/>
      <c r="Z332" s="40"/>
      <c r="AA332" s="39"/>
      <c r="AB332" s="40"/>
      <c r="AC332" s="39"/>
      <c r="AD332" s="40"/>
      <c r="AE332" s="39"/>
      <c r="AF332" s="40"/>
      <c r="AG332" s="39"/>
      <c r="AH332" s="40"/>
      <c r="AI332" s="39"/>
      <c r="AJ332" s="40"/>
      <c r="AK332" s="39"/>
      <c r="AL332" s="40"/>
      <c r="AM332" s="41"/>
      <c r="AN332" s="42"/>
      <c r="AO332" s="39"/>
      <c r="AP332" s="42"/>
    </row>
    <row r="333" spans="2:42" x14ac:dyDescent="0.2">
      <c r="B333" s="15"/>
      <c r="C333" s="16"/>
      <c r="D333" s="17"/>
      <c r="E333" s="18"/>
      <c r="G333" s="95"/>
      <c r="H333" s="28">
        <f t="shared" si="31"/>
        <v>43727</v>
      </c>
      <c r="I333" s="110" t="s">
        <v>58</v>
      </c>
      <c r="J333" s="110">
        <f>IFERROR(INDEX(Tableau1[Prénoms],MATCH(I333,Tableau1[Noms])),"")</f>
        <v>5</v>
      </c>
      <c r="K333" s="110"/>
      <c r="L333" s="131"/>
      <c r="M333" s="36"/>
      <c r="N333" s="37"/>
      <c r="O333" s="36"/>
      <c r="P333" s="38"/>
      <c r="Q333" s="39"/>
      <c r="R333" s="40"/>
      <c r="S333" s="39"/>
      <c r="T333" s="40"/>
      <c r="U333" s="39"/>
      <c r="V333" s="40"/>
      <c r="W333" s="39"/>
      <c r="X333" s="40"/>
      <c r="Y333" s="39"/>
      <c r="Z333" s="40"/>
      <c r="AA333" s="39"/>
      <c r="AB333" s="40"/>
      <c r="AC333" s="39"/>
      <c r="AD333" s="40"/>
      <c r="AE333" s="39"/>
      <c r="AF333" s="40"/>
      <c r="AG333" s="39"/>
      <c r="AH333" s="40"/>
      <c r="AI333" s="39"/>
      <c r="AJ333" s="40"/>
      <c r="AK333" s="39"/>
      <c r="AL333" s="40"/>
      <c r="AM333" s="41"/>
      <c r="AN333" s="42"/>
      <c r="AO333" s="39"/>
      <c r="AP333" s="42"/>
    </row>
    <row r="334" spans="2:42" x14ac:dyDescent="0.2">
      <c r="B334" s="15"/>
      <c r="C334" s="16"/>
      <c r="D334" s="17"/>
      <c r="E334" s="18"/>
      <c r="G334" s="95"/>
      <c r="H334" s="28">
        <f t="shared" si="31"/>
        <v>43727</v>
      </c>
      <c r="I334" s="110">
        <v>1</v>
      </c>
      <c r="J334" s="110" t="str">
        <f>IFERROR(INDEX(Tableau1[Prénoms],MATCH(I334,Tableau1[Noms])),"")</f>
        <v/>
      </c>
      <c r="K334" s="110"/>
      <c r="L334" s="131"/>
      <c r="M334" s="36"/>
      <c r="N334" s="37"/>
      <c r="O334" s="36"/>
      <c r="P334" s="38"/>
      <c r="Q334" s="39"/>
      <c r="R334" s="40"/>
      <c r="S334" s="39"/>
      <c r="T334" s="40"/>
      <c r="U334" s="39"/>
      <c r="V334" s="40"/>
      <c r="W334" s="39"/>
      <c r="X334" s="40"/>
      <c r="Y334" s="39"/>
      <c r="Z334" s="40"/>
      <c r="AA334" s="39"/>
      <c r="AB334" s="40"/>
      <c r="AC334" s="39"/>
      <c r="AD334" s="40"/>
      <c r="AE334" s="39"/>
      <c r="AF334" s="40"/>
      <c r="AG334" s="39"/>
      <c r="AH334" s="40"/>
      <c r="AI334" s="39"/>
      <c r="AJ334" s="40"/>
      <c r="AK334" s="39"/>
      <c r="AL334" s="40"/>
      <c r="AM334" s="41"/>
      <c r="AN334" s="42"/>
      <c r="AO334" s="39"/>
      <c r="AP334" s="42"/>
    </row>
    <row r="335" spans="2:42" x14ac:dyDescent="0.2">
      <c r="B335" s="15"/>
      <c r="C335" s="16"/>
      <c r="D335" s="17"/>
      <c r="E335" s="18"/>
      <c r="G335" s="95"/>
      <c r="H335" s="28">
        <f t="shared" si="31"/>
        <v>43727</v>
      </c>
      <c r="I335" s="110">
        <v>2</v>
      </c>
      <c r="J335" s="110" t="str">
        <f>IFERROR(INDEX(Tableau1[Prénoms],MATCH(I335,Tableau1[Noms])),"")</f>
        <v/>
      </c>
      <c r="K335" s="110"/>
      <c r="L335" s="131"/>
      <c r="M335" s="36"/>
      <c r="N335" s="37"/>
      <c r="O335" s="36"/>
      <c r="P335" s="38"/>
      <c r="Q335" s="39"/>
      <c r="R335" s="40"/>
      <c r="S335" s="39"/>
      <c r="T335" s="40"/>
      <c r="U335" s="39"/>
      <c r="V335" s="40"/>
      <c r="W335" s="39"/>
      <c r="X335" s="40"/>
      <c r="Y335" s="39"/>
      <c r="Z335" s="40"/>
      <c r="AA335" s="39"/>
      <c r="AB335" s="40"/>
      <c r="AC335" s="39"/>
      <c r="AD335" s="40"/>
      <c r="AE335" s="39"/>
      <c r="AF335" s="40"/>
      <c r="AG335" s="39"/>
      <c r="AH335" s="40"/>
      <c r="AI335" s="39"/>
      <c r="AJ335" s="40"/>
      <c r="AK335" s="39"/>
      <c r="AL335" s="40"/>
      <c r="AM335" s="41"/>
      <c r="AN335" s="42"/>
      <c r="AO335" s="39"/>
      <c r="AP335" s="42"/>
    </row>
    <row r="336" spans="2:42" x14ac:dyDescent="0.2">
      <c r="B336" s="15"/>
      <c r="C336" s="16"/>
      <c r="D336" s="17"/>
      <c r="E336" s="18"/>
      <c r="G336" s="95"/>
      <c r="H336" s="28">
        <f t="shared" si="31"/>
        <v>43727</v>
      </c>
      <c r="I336" s="110">
        <v>3</v>
      </c>
      <c r="J336" s="110" t="str">
        <f>IFERROR(INDEX(Tableau1[Prénoms],MATCH(I336,Tableau1[Noms])),"")</f>
        <v/>
      </c>
      <c r="K336" s="110"/>
      <c r="L336" s="131"/>
      <c r="M336" s="36"/>
      <c r="N336" s="37"/>
      <c r="O336" s="36"/>
      <c r="P336" s="38"/>
      <c r="Q336" s="39"/>
      <c r="R336" s="40"/>
      <c r="S336" s="39"/>
      <c r="T336" s="40"/>
      <c r="U336" s="39"/>
      <c r="V336" s="40"/>
      <c r="W336" s="39"/>
      <c r="X336" s="40"/>
      <c r="Y336" s="39"/>
      <c r="Z336" s="40"/>
      <c r="AA336" s="39"/>
      <c r="AB336" s="40"/>
      <c r="AC336" s="39"/>
      <c r="AD336" s="40"/>
      <c r="AE336" s="39"/>
      <c r="AF336" s="40"/>
      <c r="AG336" s="39"/>
      <c r="AH336" s="40"/>
      <c r="AI336" s="39"/>
      <c r="AJ336" s="40"/>
      <c r="AK336" s="39"/>
      <c r="AL336" s="40"/>
      <c r="AM336" s="41"/>
      <c r="AN336" s="42"/>
      <c r="AO336" s="39"/>
      <c r="AP336" s="42"/>
    </row>
    <row r="337" spans="2:42" x14ac:dyDescent="0.2">
      <c r="B337" s="15"/>
      <c r="C337" s="16"/>
      <c r="D337" s="17"/>
      <c r="E337" s="18"/>
      <c r="G337" s="95"/>
      <c r="H337" s="28">
        <f t="shared" si="31"/>
        <v>43727</v>
      </c>
      <c r="I337" s="110">
        <v>4</v>
      </c>
      <c r="J337" s="110" t="str">
        <f>IFERROR(INDEX(Tableau1[Prénoms],MATCH(I337,Tableau1[Noms])),"")</f>
        <v/>
      </c>
      <c r="K337" s="110"/>
      <c r="L337" s="131"/>
      <c r="M337" s="36"/>
      <c r="N337" s="37"/>
      <c r="O337" s="36"/>
      <c r="P337" s="38"/>
      <c r="Q337" s="39"/>
      <c r="R337" s="40"/>
      <c r="S337" s="39"/>
      <c r="T337" s="40"/>
      <c r="U337" s="39"/>
      <c r="V337" s="40"/>
      <c r="W337" s="39"/>
      <c r="X337" s="40"/>
      <c r="Y337" s="39"/>
      <c r="Z337" s="40"/>
      <c r="AA337" s="39"/>
      <c r="AB337" s="40"/>
      <c r="AC337" s="39"/>
      <c r="AD337" s="40"/>
      <c r="AE337" s="39"/>
      <c r="AF337" s="40"/>
      <c r="AG337" s="39"/>
      <c r="AH337" s="40"/>
      <c r="AI337" s="39"/>
      <c r="AJ337" s="40"/>
      <c r="AK337" s="39"/>
      <c r="AL337" s="40"/>
      <c r="AM337" s="41"/>
      <c r="AN337" s="42"/>
      <c r="AO337" s="39"/>
      <c r="AP337" s="42"/>
    </row>
    <row r="338" spans="2:42" ht="13.5" thickBot="1" x14ac:dyDescent="0.25">
      <c r="B338" s="19"/>
      <c r="C338" s="20"/>
      <c r="D338" s="21"/>
      <c r="E338" s="22"/>
      <c r="G338" s="95"/>
      <c r="H338" s="28">
        <f t="shared" si="31"/>
        <v>43727</v>
      </c>
      <c r="I338" s="112">
        <v>5</v>
      </c>
      <c r="J338" s="112" t="str">
        <f>IFERROR(INDEX(Tableau1[Prénoms],MATCH(I338,Tableau1[Noms])),"")</f>
        <v/>
      </c>
      <c r="K338" s="112"/>
      <c r="L338" s="132"/>
      <c r="M338" s="43"/>
      <c r="N338" s="44"/>
      <c r="O338" s="43"/>
      <c r="P338" s="45"/>
      <c r="Q338" s="46"/>
      <c r="R338" s="47"/>
      <c r="S338" s="46"/>
      <c r="T338" s="47"/>
      <c r="U338" s="46"/>
      <c r="V338" s="47"/>
      <c r="W338" s="46"/>
      <c r="X338" s="47"/>
      <c r="Y338" s="46"/>
      <c r="Z338" s="47"/>
      <c r="AA338" s="46"/>
      <c r="AB338" s="47"/>
      <c r="AC338" s="46"/>
      <c r="AD338" s="47"/>
      <c r="AE338" s="46"/>
      <c r="AF338" s="47"/>
      <c r="AG338" s="46"/>
      <c r="AH338" s="47"/>
      <c r="AI338" s="46"/>
      <c r="AJ338" s="47"/>
      <c r="AK338" s="46"/>
      <c r="AL338" s="47"/>
      <c r="AM338" s="48"/>
      <c r="AN338" s="49"/>
      <c r="AO338" s="46"/>
      <c r="AP338" s="49"/>
    </row>
    <row r="339" spans="2:42" ht="13.5" thickBot="1" x14ac:dyDescent="0.25">
      <c r="B339" s="6" t="s">
        <v>3</v>
      </c>
      <c r="C339" s="7" t="s">
        <v>4</v>
      </c>
      <c r="D339" s="8" t="s">
        <v>3</v>
      </c>
      <c r="E339" s="9" t="s">
        <v>4</v>
      </c>
      <c r="G339" s="56" t="s">
        <v>11</v>
      </c>
      <c r="H339" s="57" t="s">
        <v>6</v>
      </c>
      <c r="I339" s="56" t="s">
        <v>7</v>
      </c>
      <c r="J339" s="56" t="s">
        <v>8</v>
      </c>
      <c r="K339" s="56" t="s">
        <v>12</v>
      </c>
      <c r="L339" s="129"/>
      <c r="M339" s="27">
        <v>0.3125</v>
      </c>
      <c r="N339" s="23"/>
      <c r="O339" s="26">
        <v>0.35416666666666669</v>
      </c>
      <c r="P339" s="23"/>
      <c r="Q339" s="27">
        <v>0.39583333333333331</v>
      </c>
      <c r="R339" s="23"/>
      <c r="S339" s="27">
        <v>0.4375</v>
      </c>
      <c r="T339" s="23"/>
      <c r="U339" s="27">
        <v>0.47916666666666702</v>
      </c>
      <c r="V339" s="23"/>
      <c r="W339" s="27">
        <v>0.52083333333333304</v>
      </c>
      <c r="X339" s="23"/>
      <c r="Y339" s="27">
        <v>0.5625</v>
      </c>
      <c r="Z339" s="23"/>
      <c r="AA339" s="27">
        <v>0.60416666666666696</v>
      </c>
      <c r="AB339" s="23"/>
      <c r="AC339" s="27">
        <v>0.64583333333333304</v>
      </c>
      <c r="AD339" s="23"/>
      <c r="AE339" s="27">
        <v>0.6875</v>
      </c>
      <c r="AF339" s="23"/>
      <c r="AG339" s="27">
        <v>0.72916666666666696</v>
      </c>
      <c r="AH339" s="23"/>
      <c r="AI339" s="27">
        <v>0.77083333333333404</v>
      </c>
      <c r="AJ339" s="23"/>
      <c r="AK339" s="27">
        <v>0.8125</v>
      </c>
      <c r="AL339" s="23"/>
      <c r="AM339" s="27">
        <v>0.85416666666666696</v>
      </c>
      <c r="AN339" s="23"/>
      <c r="AO339" s="27">
        <v>0.89583333333333404</v>
      </c>
      <c r="AP339" s="23"/>
    </row>
    <row r="340" spans="2:42" x14ac:dyDescent="0.2">
      <c r="B340" s="11"/>
      <c r="C340" s="12"/>
      <c r="D340" s="13"/>
      <c r="E340" s="14"/>
      <c r="G340" s="95"/>
      <c r="H340" s="140">
        <f>H329+1</f>
        <v>43728</v>
      </c>
      <c r="I340" s="109" t="s">
        <v>54</v>
      </c>
      <c r="J340" s="109">
        <f>IFERROR(INDEX(Tableau1[Prénoms],MATCH(I340,Tableau1[Noms])),"")</f>
        <v>1</v>
      </c>
      <c r="K340" s="109"/>
      <c r="L340" s="130"/>
      <c r="M340" s="29"/>
      <c r="N340" s="30"/>
      <c r="O340" s="29"/>
      <c r="P340" s="31"/>
      <c r="Q340" s="32"/>
      <c r="R340" s="33"/>
      <c r="S340" s="32"/>
      <c r="T340" s="33"/>
      <c r="U340" s="32"/>
      <c r="V340" s="33"/>
      <c r="W340" s="32"/>
      <c r="X340" s="33"/>
      <c r="Y340" s="32"/>
      <c r="Z340" s="33"/>
      <c r="AA340" s="32"/>
      <c r="AB340" s="33"/>
      <c r="AC340" s="32"/>
      <c r="AD340" s="33"/>
      <c r="AE340" s="32"/>
      <c r="AF340" s="33"/>
      <c r="AG340" s="32"/>
      <c r="AH340" s="33"/>
      <c r="AI340" s="32"/>
      <c r="AJ340" s="33"/>
      <c r="AK340" s="32"/>
      <c r="AL340" s="33"/>
      <c r="AM340" s="34"/>
      <c r="AN340" s="35"/>
      <c r="AO340" s="32"/>
      <c r="AP340" s="35"/>
    </row>
    <row r="341" spans="2:42" x14ac:dyDescent="0.2">
      <c r="B341" s="15"/>
      <c r="C341" s="16"/>
      <c r="D341" s="17"/>
      <c r="E341" s="18"/>
      <c r="G341" s="95"/>
      <c r="H341" s="28">
        <f>H340</f>
        <v>43728</v>
      </c>
      <c r="I341" s="110" t="s">
        <v>55</v>
      </c>
      <c r="J341" s="110">
        <f>IFERROR(INDEX(Tableau1[Prénoms],MATCH(I341,Tableau1[Noms])),"")</f>
        <v>2</v>
      </c>
      <c r="K341" s="110"/>
      <c r="L341" s="131"/>
      <c r="M341" s="36"/>
      <c r="N341" s="37"/>
      <c r="O341" s="36"/>
      <c r="P341" s="38"/>
      <c r="Q341" s="39"/>
      <c r="R341" s="40"/>
      <c r="S341" s="39"/>
      <c r="T341" s="40"/>
      <c r="U341" s="39"/>
      <c r="V341" s="40"/>
      <c r="W341" s="39"/>
      <c r="X341" s="40"/>
      <c r="Y341" s="39"/>
      <c r="Z341" s="40"/>
      <c r="AA341" s="39"/>
      <c r="AB341" s="40"/>
      <c r="AC341" s="39"/>
      <c r="AD341" s="40"/>
      <c r="AE341" s="39"/>
      <c r="AF341" s="40"/>
      <c r="AG341" s="39"/>
      <c r="AH341" s="40"/>
      <c r="AI341" s="39"/>
      <c r="AJ341" s="40"/>
      <c r="AK341" s="39"/>
      <c r="AL341" s="40"/>
      <c r="AM341" s="41"/>
      <c r="AN341" s="42"/>
      <c r="AO341" s="39"/>
      <c r="AP341" s="42"/>
    </row>
    <row r="342" spans="2:42" x14ac:dyDescent="0.2">
      <c r="B342" s="15"/>
      <c r="C342" s="16"/>
      <c r="D342" s="17"/>
      <c r="E342" s="18"/>
      <c r="G342" s="95"/>
      <c r="H342" s="28">
        <f t="shared" ref="H342:H349" si="32">H341</f>
        <v>43728</v>
      </c>
      <c r="I342" s="110" t="s">
        <v>56</v>
      </c>
      <c r="J342" s="110">
        <f>IFERROR(INDEX(Tableau1[Prénoms],MATCH(I342,Tableau1[Noms])),"")</f>
        <v>3</v>
      </c>
      <c r="K342" s="110"/>
      <c r="L342" s="131"/>
      <c r="M342" s="36"/>
      <c r="N342" s="37"/>
      <c r="O342" s="36"/>
      <c r="P342" s="38"/>
      <c r="Q342" s="39"/>
      <c r="R342" s="40"/>
      <c r="S342" s="39"/>
      <c r="T342" s="40"/>
      <c r="U342" s="39"/>
      <c r="V342" s="40"/>
      <c r="W342" s="39"/>
      <c r="X342" s="40"/>
      <c r="Y342" s="39"/>
      <c r="Z342" s="40"/>
      <c r="AA342" s="39"/>
      <c r="AB342" s="40"/>
      <c r="AC342" s="39"/>
      <c r="AD342" s="40"/>
      <c r="AE342" s="39"/>
      <c r="AF342" s="40"/>
      <c r="AG342" s="39"/>
      <c r="AH342" s="40"/>
      <c r="AI342" s="39"/>
      <c r="AJ342" s="40"/>
      <c r="AK342" s="39"/>
      <c r="AL342" s="40"/>
      <c r="AM342" s="41"/>
      <c r="AN342" s="42"/>
      <c r="AO342" s="39"/>
      <c r="AP342" s="42"/>
    </row>
    <row r="343" spans="2:42" x14ac:dyDescent="0.2">
      <c r="B343" s="15"/>
      <c r="C343" s="16"/>
      <c r="D343" s="17"/>
      <c r="E343" s="18"/>
      <c r="G343" s="95" t="s">
        <v>46</v>
      </c>
      <c r="H343" s="28">
        <f t="shared" si="32"/>
        <v>43728</v>
      </c>
      <c r="I343" s="110" t="s">
        <v>57</v>
      </c>
      <c r="J343" s="110">
        <f>IFERROR(INDEX(Tableau1[Prénoms],MATCH(I343,Tableau1[Noms])),"")</f>
        <v>4</v>
      </c>
      <c r="K343" s="110"/>
      <c r="L343" s="131"/>
      <c r="M343" s="36"/>
      <c r="N343" s="37"/>
      <c r="O343" s="36"/>
      <c r="P343" s="38"/>
      <c r="Q343" s="39"/>
      <c r="R343" s="40"/>
      <c r="S343" s="39"/>
      <c r="T343" s="40"/>
      <c r="U343" s="39"/>
      <c r="V343" s="40"/>
      <c r="W343" s="39"/>
      <c r="X343" s="40"/>
      <c r="Y343" s="39"/>
      <c r="Z343" s="40"/>
      <c r="AA343" s="39"/>
      <c r="AB343" s="40"/>
      <c r="AC343" s="39"/>
      <c r="AD343" s="40"/>
      <c r="AE343" s="39"/>
      <c r="AF343" s="40"/>
      <c r="AG343" s="39"/>
      <c r="AH343" s="40"/>
      <c r="AI343" s="39"/>
      <c r="AJ343" s="40"/>
      <c r="AK343" s="39"/>
      <c r="AL343" s="40"/>
      <c r="AM343" s="41"/>
      <c r="AN343" s="42"/>
      <c r="AO343" s="39"/>
      <c r="AP343" s="42"/>
    </row>
    <row r="344" spans="2:42" x14ac:dyDescent="0.2">
      <c r="B344" s="15"/>
      <c r="C344" s="16"/>
      <c r="D344" s="17"/>
      <c r="E344" s="18"/>
      <c r="G344" s="95"/>
      <c r="H344" s="28">
        <f t="shared" si="32"/>
        <v>43728</v>
      </c>
      <c r="I344" s="110" t="s">
        <v>58</v>
      </c>
      <c r="J344" s="110">
        <f>IFERROR(INDEX(Tableau1[Prénoms],MATCH(I344,Tableau1[Noms])),"")</f>
        <v>5</v>
      </c>
      <c r="K344" s="110"/>
      <c r="L344" s="131"/>
      <c r="M344" s="36"/>
      <c r="N344" s="37"/>
      <c r="O344" s="36"/>
      <c r="P344" s="38"/>
      <c r="Q344" s="39"/>
      <c r="R344" s="40"/>
      <c r="S344" s="39"/>
      <c r="T344" s="40"/>
      <c r="U344" s="39"/>
      <c r="V344" s="40"/>
      <c r="W344" s="39"/>
      <c r="X344" s="40"/>
      <c r="Y344" s="39"/>
      <c r="Z344" s="40"/>
      <c r="AA344" s="39"/>
      <c r="AB344" s="40"/>
      <c r="AC344" s="39"/>
      <c r="AD344" s="40"/>
      <c r="AE344" s="39"/>
      <c r="AF344" s="40"/>
      <c r="AG344" s="39"/>
      <c r="AH344" s="40"/>
      <c r="AI344" s="39"/>
      <c r="AJ344" s="40"/>
      <c r="AK344" s="39"/>
      <c r="AL344" s="40"/>
      <c r="AM344" s="41"/>
      <c r="AN344" s="42"/>
      <c r="AO344" s="39"/>
      <c r="AP344" s="42"/>
    </row>
    <row r="345" spans="2:42" x14ac:dyDescent="0.2">
      <c r="B345" s="15"/>
      <c r="C345" s="16"/>
      <c r="D345" s="17"/>
      <c r="E345" s="18"/>
      <c r="G345" s="95"/>
      <c r="H345" s="28">
        <f t="shared" si="32"/>
        <v>43728</v>
      </c>
      <c r="I345" s="110">
        <v>1</v>
      </c>
      <c r="J345" s="110" t="str">
        <f>IFERROR(INDEX(Tableau1[Prénoms],MATCH(I345,Tableau1[Noms])),"")</f>
        <v/>
      </c>
      <c r="K345" s="110"/>
      <c r="L345" s="131"/>
      <c r="M345" s="36"/>
      <c r="N345" s="37"/>
      <c r="O345" s="36"/>
      <c r="P345" s="38"/>
      <c r="Q345" s="39"/>
      <c r="R345" s="40"/>
      <c r="S345" s="39"/>
      <c r="T345" s="40"/>
      <c r="U345" s="39"/>
      <c r="V345" s="40"/>
      <c r="W345" s="39"/>
      <c r="X345" s="40"/>
      <c r="Y345" s="39"/>
      <c r="Z345" s="40"/>
      <c r="AA345" s="39"/>
      <c r="AB345" s="40"/>
      <c r="AC345" s="39"/>
      <c r="AD345" s="40"/>
      <c r="AE345" s="39"/>
      <c r="AF345" s="40"/>
      <c r="AG345" s="39"/>
      <c r="AH345" s="40"/>
      <c r="AI345" s="39"/>
      <c r="AJ345" s="40"/>
      <c r="AK345" s="39"/>
      <c r="AL345" s="40"/>
      <c r="AM345" s="41"/>
      <c r="AN345" s="42"/>
      <c r="AO345" s="39"/>
      <c r="AP345" s="42"/>
    </row>
    <row r="346" spans="2:42" x14ac:dyDescent="0.2">
      <c r="B346" s="15"/>
      <c r="C346" s="16"/>
      <c r="D346" s="17"/>
      <c r="E346" s="18"/>
      <c r="G346" s="95"/>
      <c r="H346" s="28">
        <f t="shared" si="32"/>
        <v>43728</v>
      </c>
      <c r="I346" s="110">
        <v>2</v>
      </c>
      <c r="J346" s="110" t="str">
        <f>IFERROR(INDEX(Tableau1[Prénoms],MATCH(I346,Tableau1[Noms])),"")</f>
        <v/>
      </c>
      <c r="K346" s="110"/>
      <c r="L346" s="131"/>
      <c r="M346" s="36"/>
      <c r="N346" s="37"/>
      <c r="O346" s="36"/>
      <c r="P346" s="38"/>
      <c r="Q346" s="39"/>
      <c r="R346" s="40"/>
      <c r="S346" s="39"/>
      <c r="T346" s="40"/>
      <c r="U346" s="39"/>
      <c r="V346" s="40"/>
      <c r="W346" s="39"/>
      <c r="X346" s="40"/>
      <c r="Y346" s="39"/>
      <c r="Z346" s="40"/>
      <c r="AA346" s="39"/>
      <c r="AB346" s="40"/>
      <c r="AC346" s="39"/>
      <c r="AD346" s="40"/>
      <c r="AE346" s="39"/>
      <c r="AF346" s="40"/>
      <c r="AG346" s="39"/>
      <c r="AH346" s="40"/>
      <c r="AI346" s="39"/>
      <c r="AJ346" s="40"/>
      <c r="AK346" s="39"/>
      <c r="AL346" s="40"/>
      <c r="AM346" s="41"/>
      <c r="AN346" s="42"/>
      <c r="AO346" s="39"/>
      <c r="AP346" s="42"/>
    </row>
    <row r="347" spans="2:42" x14ac:dyDescent="0.2">
      <c r="B347" s="15"/>
      <c r="C347" s="16"/>
      <c r="D347" s="17"/>
      <c r="E347" s="18"/>
      <c r="G347" s="95"/>
      <c r="H347" s="28">
        <f t="shared" si="32"/>
        <v>43728</v>
      </c>
      <c r="I347" s="110">
        <v>3</v>
      </c>
      <c r="J347" s="110" t="str">
        <f>IFERROR(INDEX(Tableau1[Prénoms],MATCH(I347,Tableau1[Noms])),"")</f>
        <v/>
      </c>
      <c r="K347" s="110"/>
      <c r="L347" s="131"/>
      <c r="M347" s="36"/>
      <c r="N347" s="37"/>
      <c r="O347" s="36"/>
      <c r="P347" s="38"/>
      <c r="Q347" s="39"/>
      <c r="R347" s="40"/>
      <c r="S347" s="39"/>
      <c r="T347" s="40"/>
      <c r="U347" s="39"/>
      <c r="V347" s="40"/>
      <c r="W347" s="39"/>
      <c r="X347" s="40"/>
      <c r="Y347" s="39"/>
      <c r="Z347" s="40"/>
      <c r="AA347" s="39"/>
      <c r="AB347" s="40"/>
      <c r="AC347" s="39"/>
      <c r="AD347" s="40"/>
      <c r="AE347" s="39"/>
      <c r="AF347" s="40"/>
      <c r="AG347" s="39"/>
      <c r="AH347" s="40"/>
      <c r="AI347" s="39"/>
      <c r="AJ347" s="40"/>
      <c r="AK347" s="39"/>
      <c r="AL347" s="40"/>
      <c r="AM347" s="41"/>
      <c r="AN347" s="42"/>
      <c r="AO347" s="39"/>
      <c r="AP347" s="42"/>
    </row>
    <row r="348" spans="2:42" x14ac:dyDescent="0.2">
      <c r="B348" s="15"/>
      <c r="C348" s="16"/>
      <c r="D348" s="17"/>
      <c r="E348" s="18"/>
      <c r="G348" s="95"/>
      <c r="H348" s="28">
        <f t="shared" si="32"/>
        <v>43728</v>
      </c>
      <c r="I348" s="110">
        <v>4</v>
      </c>
      <c r="J348" s="110" t="str">
        <f>IFERROR(INDEX(Tableau1[Prénoms],MATCH(I348,Tableau1[Noms])),"")</f>
        <v/>
      </c>
      <c r="K348" s="110"/>
      <c r="L348" s="131"/>
      <c r="M348" s="36"/>
      <c r="N348" s="37"/>
      <c r="O348" s="36"/>
      <c r="P348" s="38"/>
      <c r="Q348" s="39"/>
      <c r="R348" s="40"/>
      <c r="S348" s="39"/>
      <c r="T348" s="40"/>
      <c r="U348" s="39"/>
      <c r="V348" s="40"/>
      <c r="W348" s="39"/>
      <c r="X348" s="40"/>
      <c r="Y348" s="39"/>
      <c r="Z348" s="40"/>
      <c r="AA348" s="39"/>
      <c r="AB348" s="40"/>
      <c r="AC348" s="39"/>
      <c r="AD348" s="40"/>
      <c r="AE348" s="39"/>
      <c r="AF348" s="40"/>
      <c r="AG348" s="39"/>
      <c r="AH348" s="40"/>
      <c r="AI348" s="39"/>
      <c r="AJ348" s="40"/>
      <c r="AK348" s="39"/>
      <c r="AL348" s="40"/>
      <c r="AM348" s="41"/>
      <c r="AN348" s="42"/>
      <c r="AO348" s="39"/>
      <c r="AP348" s="42"/>
    </row>
    <row r="349" spans="2:42" ht="13.5" thickBot="1" x14ac:dyDescent="0.25">
      <c r="B349" s="19"/>
      <c r="C349" s="20"/>
      <c r="D349" s="21"/>
      <c r="E349" s="22"/>
      <c r="G349" s="95"/>
      <c r="H349" s="28">
        <f t="shared" si="32"/>
        <v>43728</v>
      </c>
      <c r="I349" s="112">
        <v>5</v>
      </c>
      <c r="J349" s="112" t="str">
        <f>IFERROR(INDEX(Tableau1[Prénoms],MATCH(I349,Tableau1[Noms])),"")</f>
        <v/>
      </c>
      <c r="K349" s="112"/>
      <c r="L349" s="132"/>
      <c r="M349" s="43"/>
      <c r="N349" s="44"/>
      <c r="O349" s="43"/>
      <c r="P349" s="45"/>
      <c r="Q349" s="46"/>
      <c r="R349" s="47"/>
      <c r="S349" s="46"/>
      <c r="T349" s="47"/>
      <c r="U349" s="46"/>
      <c r="V349" s="47"/>
      <c r="W349" s="46"/>
      <c r="X349" s="47"/>
      <c r="Y349" s="46"/>
      <c r="Z349" s="47"/>
      <c r="AA349" s="46"/>
      <c r="AB349" s="47"/>
      <c r="AC349" s="46"/>
      <c r="AD349" s="47"/>
      <c r="AE349" s="46"/>
      <c r="AF349" s="47"/>
      <c r="AG349" s="46"/>
      <c r="AH349" s="47"/>
      <c r="AI349" s="46"/>
      <c r="AJ349" s="47"/>
      <c r="AK349" s="46"/>
      <c r="AL349" s="47"/>
      <c r="AM349" s="48"/>
      <c r="AN349" s="49"/>
      <c r="AO349" s="46"/>
      <c r="AP349" s="49"/>
    </row>
    <row r="350" spans="2:42" ht="13.5" thickBot="1" x14ac:dyDescent="0.25">
      <c r="B350" s="6" t="s">
        <v>3</v>
      </c>
      <c r="C350" s="7" t="s">
        <v>4</v>
      </c>
      <c r="D350" s="8" t="s">
        <v>3</v>
      </c>
      <c r="E350" s="9" t="s">
        <v>4</v>
      </c>
      <c r="G350" s="56" t="s">
        <v>11</v>
      </c>
      <c r="H350" s="57" t="s">
        <v>6</v>
      </c>
      <c r="I350" s="56" t="s">
        <v>7</v>
      </c>
      <c r="J350" s="56" t="s">
        <v>8</v>
      </c>
      <c r="K350" s="56" t="s">
        <v>12</v>
      </c>
      <c r="L350" s="129"/>
      <c r="M350" s="27">
        <v>0.3125</v>
      </c>
      <c r="N350" s="23"/>
      <c r="O350" s="26">
        <v>0.35416666666666669</v>
      </c>
      <c r="P350" s="23"/>
      <c r="Q350" s="27">
        <v>0.39583333333333331</v>
      </c>
      <c r="R350" s="23"/>
      <c r="S350" s="27">
        <v>0.4375</v>
      </c>
      <c r="T350" s="23"/>
      <c r="U350" s="27">
        <v>0.47916666666666702</v>
      </c>
      <c r="V350" s="23"/>
      <c r="W350" s="27">
        <v>0.52083333333333304</v>
      </c>
      <c r="X350" s="23"/>
      <c r="Y350" s="27">
        <v>0.5625</v>
      </c>
      <c r="Z350" s="23"/>
      <c r="AA350" s="27">
        <v>0.60416666666666696</v>
      </c>
      <c r="AB350" s="23"/>
      <c r="AC350" s="27">
        <v>0.64583333333333304</v>
      </c>
      <c r="AD350" s="23"/>
      <c r="AE350" s="27">
        <v>0.6875</v>
      </c>
      <c r="AF350" s="23"/>
      <c r="AG350" s="27">
        <v>0.72916666666666696</v>
      </c>
      <c r="AH350" s="23"/>
      <c r="AI350" s="27">
        <v>0.77083333333333404</v>
      </c>
      <c r="AJ350" s="23"/>
      <c r="AK350" s="27">
        <v>0.8125</v>
      </c>
      <c r="AL350" s="23"/>
      <c r="AM350" s="27">
        <v>0.85416666666666696</v>
      </c>
      <c r="AN350" s="23"/>
      <c r="AO350" s="27">
        <v>0.89583333333333404</v>
      </c>
      <c r="AP350" s="23"/>
    </row>
    <row r="351" spans="2:42" x14ac:dyDescent="0.2">
      <c r="B351" s="11"/>
      <c r="C351" s="12"/>
      <c r="D351" s="13"/>
      <c r="E351" s="14"/>
      <c r="G351" s="95"/>
      <c r="H351" s="140">
        <f>H340+1</f>
        <v>43729</v>
      </c>
      <c r="I351" s="109" t="s">
        <v>54</v>
      </c>
      <c r="J351" s="109">
        <f>IFERROR(INDEX(Tableau1[Prénoms],MATCH(I351,Tableau1[Noms])),"")</f>
        <v>1</v>
      </c>
      <c r="K351" s="109"/>
      <c r="L351" s="130"/>
      <c r="M351" s="29"/>
      <c r="N351" s="30"/>
      <c r="O351" s="29"/>
      <c r="P351" s="31"/>
      <c r="Q351" s="32"/>
      <c r="R351" s="33"/>
      <c r="S351" s="32"/>
      <c r="T351" s="33"/>
      <c r="U351" s="32"/>
      <c r="V351" s="33"/>
      <c r="W351" s="32"/>
      <c r="X351" s="33"/>
      <c r="Y351" s="32"/>
      <c r="Z351" s="33"/>
      <c r="AA351" s="32"/>
      <c r="AB351" s="33"/>
      <c r="AC351" s="32"/>
      <c r="AD351" s="33"/>
      <c r="AE351" s="32"/>
      <c r="AF351" s="33"/>
      <c r="AG351" s="32"/>
      <c r="AH351" s="33"/>
      <c r="AI351" s="32"/>
      <c r="AJ351" s="33"/>
      <c r="AK351" s="32"/>
      <c r="AL351" s="33"/>
      <c r="AM351" s="34"/>
      <c r="AN351" s="35"/>
      <c r="AO351" s="32"/>
      <c r="AP351" s="35"/>
    </row>
    <row r="352" spans="2:42" x14ac:dyDescent="0.2">
      <c r="B352" s="15"/>
      <c r="C352" s="16"/>
      <c r="D352" s="17"/>
      <c r="E352" s="18"/>
      <c r="G352" s="95"/>
      <c r="H352" s="28">
        <f>H351</f>
        <v>43729</v>
      </c>
      <c r="I352" s="110" t="s">
        <v>55</v>
      </c>
      <c r="J352" s="110">
        <f>IFERROR(INDEX(Tableau1[Prénoms],MATCH(I352,Tableau1[Noms])),"")</f>
        <v>2</v>
      </c>
      <c r="K352" s="110"/>
      <c r="L352" s="131"/>
      <c r="M352" s="36"/>
      <c r="N352" s="37"/>
      <c r="O352" s="36"/>
      <c r="P352" s="38"/>
      <c r="Q352" s="39"/>
      <c r="R352" s="40"/>
      <c r="S352" s="39"/>
      <c r="T352" s="40"/>
      <c r="U352" s="39"/>
      <c r="V352" s="40"/>
      <c r="W352" s="39"/>
      <c r="X352" s="40"/>
      <c r="Y352" s="39"/>
      <c r="Z352" s="40"/>
      <c r="AA352" s="39"/>
      <c r="AB352" s="40"/>
      <c r="AC352" s="39"/>
      <c r="AD352" s="40"/>
      <c r="AE352" s="39"/>
      <c r="AF352" s="40"/>
      <c r="AG352" s="39"/>
      <c r="AH352" s="40"/>
      <c r="AI352" s="39"/>
      <c r="AJ352" s="40"/>
      <c r="AK352" s="39"/>
      <c r="AL352" s="40"/>
      <c r="AM352" s="41"/>
      <c r="AN352" s="42"/>
      <c r="AO352" s="39"/>
      <c r="AP352" s="42"/>
    </row>
    <row r="353" spans="2:42" x14ac:dyDescent="0.2">
      <c r="B353" s="15"/>
      <c r="C353" s="16"/>
      <c r="D353" s="17"/>
      <c r="E353" s="18"/>
      <c r="G353" s="95"/>
      <c r="H353" s="28">
        <f t="shared" ref="H353:H360" si="33">H352</f>
        <v>43729</v>
      </c>
      <c r="I353" s="110" t="s">
        <v>56</v>
      </c>
      <c r="J353" s="110">
        <f>IFERROR(INDEX(Tableau1[Prénoms],MATCH(I353,Tableau1[Noms])),"")</f>
        <v>3</v>
      </c>
      <c r="K353" s="110"/>
      <c r="L353" s="131"/>
      <c r="M353" s="36"/>
      <c r="N353" s="37"/>
      <c r="O353" s="36"/>
      <c r="P353" s="38"/>
      <c r="Q353" s="39"/>
      <c r="R353" s="40"/>
      <c r="S353" s="39"/>
      <c r="T353" s="40"/>
      <c r="U353" s="39"/>
      <c r="V353" s="40"/>
      <c r="W353" s="39"/>
      <c r="X353" s="40"/>
      <c r="Y353" s="39"/>
      <c r="Z353" s="40"/>
      <c r="AA353" s="39"/>
      <c r="AB353" s="40"/>
      <c r="AC353" s="39"/>
      <c r="AD353" s="40"/>
      <c r="AE353" s="39"/>
      <c r="AF353" s="40"/>
      <c r="AG353" s="39"/>
      <c r="AH353" s="40"/>
      <c r="AI353" s="39"/>
      <c r="AJ353" s="40"/>
      <c r="AK353" s="39"/>
      <c r="AL353" s="40"/>
      <c r="AM353" s="41"/>
      <c r="AN353" s="42"/>
      <c r="AO353" s="39"/>
      <c r="AP353" s="42"/>
    </row>
    <row r="354" spans="2:42" x14ac:dyDescent="0.2">
      <c r="B354" s="15"/>
      <c r="C354" s="16"/>
      <c r="D354" s="17"/>
      <c r="E354" s="18"/>
      <c r="G354" s="95" t="s">
        <v>46</v>
      </c>
      <c r="H354" s="28">
        <f t="shared" si="33"/>
        <v>43729</v>
      </c>
      <c r="I354" s="110" t="s">
        <v>57</v>
      </c>
      <c r="J354" s="110">
        <f>IFERROR(INDEX(Tableau1[Prénoms],MATCH(I354,Tableau1[Noms])),"")</f>
        <v>4</v>
      </c>
      <c r="K354" s="110" t="s">
        <v>40</v>
      </c>
      <c r="L354" s="131"/>
      <c r="M354" s="36"/>
      <c r="N354" s="37"/>
      <c r="O354" s="36"/>
      <c r="P354" s="38"/>
      <c r="Q354" s="39"/>
      <c r="R354" s="40"/>
      <c r="S354" s="39"/>
      <c r="T354" s="40"/>
      <c r="U354" s="39"/>
      <c r="V354" s="40"/>
      <c r="W354" s="39"/>
      <c r="X354" s="40"/>
      <c r="Y354" s="39"/>
      <c r="Z354" s="40"/>
      <c r="AA354" s="39"/>
      <c r="AB354" s="40"/>
      <c r="AC354" s="39"/>
      <c r="AD354" s="40"/>
      <c r="AE354" s="39"/>
      <c r="AF354" s="40"/>
      <c r="AG354" s="39"/>
      <c r="AH354" s="40"/>
      <c r="AI354" s="39"/>
      <c r="AJ354" s="40"/>
      <c r="AK354" s="39"/>
      <c r="AL354" s="40"/>
      <c r="AM354" s="41"/>
      <c r="AN354" s="42"/>
      <c r="AO354" s="39"/>
      <c r="AP354" s="42"/>
    </row>
    <row r="355" spans="2:42" x14ac:dyDescent="0.2">
      <c r="B355" s="15"/>
      <c r="C355" s="16"/>
      <c r="D355" s="17"/>
      <c r="E355" s="18"/>
      <c r="G355" s="95"/>
      <c r="H355" s="28">
        <f t="shared" si="33"/>
        <v>43729</v>
      </c>
      <c r="I355" s="110" t="s">
        <v>58</v>
      </c>
      <c r="J355" s="110">
        <f>IFERROR(INDEX(Tableau1[Prénoms],MATCH(I355,Tableau1[Noms])),"")</f>
        <v>5</v>
      </c>
      <c r="K355" s="110"/>
      <c r="L355" s="131"/>
      <c r="M355" s="36"/>
      <c r="N355" s="37"/>
      <c r="O355" s="36"/>
      <c r="P355" s="38"/>
      <c r="Q355" s="39"/>
      <c r="R355" s="40"/>
      <c r="S355" s="39"/>
      <c r="T355" s="40"/>
      <c r="U355" s="39"/>
      <c r="V355" s="40"/>
      <c r="W355" s="39"/>
      <c r="X355" s="40"/>
      <c r="Y355" s="39"/>
      <c r="Z355" s="40"/>
      <c r="AA355" s="39"/>
      <c r="AB355" s="40"/>
      <c r="AC355" s="39"/>
      <c r="AD355" s="40"/>
      <c r="AE355" s="39"/>
      <c r="AF355" s="40"/>
      <c r="AG355" s="39"/>
      <c r="AH355" s="40"/>
      <c r="AI355" s="39"/>
      <c r="AJ355" s="40"/>
      <c r="AK355" s="39"/>
      <c r="AL355" s="40"/>
      <c r="AM355" s="41"/>
      <c r="AN355" s="42"/>
      <c r="AO355" s="39"/>
      <c r="AP355" s="42"/>
    </row>
    <row r="356" spans="2:42" x14ac:dyDescent="0.2">
      <c r="B356" s="15"/>
      <c r="C356" s="16"/>
      <c r="D356" s="17"/>
      <c r="E356" s="18"/>
      <c r="G356" s="95"/>
      <c r="H356" s="28">
        <f t="shared" si="33"/>
        <v>43729</v>
      </c>
      <c r="I356" s="110">
        <v>1</v>
      </c>
      <c r="J356" s="110" t="str">
        <f>IFERROR(INDEX(Tableau1[Prénoms],MATCH(I356,Tableau1[Noms])),"")</f>
        <v/>
      </c>
      <c r="K356" s="110"/>
      <c r="L356" s="131"/>
      <c r="M356" s="36"/>
      <c r="N356" s="37"/>
      <c r="O356" s="36"/>
      <c r="P356" s="38"/>
      <c r="Q356" s="39"/>
      <c r="R356" s="40"/>
      <c r="S356" s="39"/>
      <c r="T356" s="40"/>
      <c r="U356" s="39"/>
      <c r="V356" s="40"/>
      <c r="W356" s="39"/>
      <c r="X356" s="40"/>
      <c r="Y356" s="39"/>
      <c r="Z356" s="40"/>
      <c r="AA356" s="39"/>
      <c r="AB356" s="40"/>
      <c r="AC356" s="39"/>
      <c r="AD356" s="40"/>
      <c r="AE356" s="39"/>
      <c r="AF356" s="40"/>
      <c r="AG356" s="39"/>
      <c r="AH356" s="40"/>
      <c r="AI356" s="39"/>
      <c r="AJ356" s="40"/>
      <c r="AK356" s="39"/>
      <c r="AL356" s="40"/>
      <c r="AM356" s="41"/>
      <c r="AN356" s="42"/>
      <c r="AO356" s="39"/>
      <c r="AP356" s="42"/>
    </row>
    <row r="357" spans="2:42" x14ac:dyDescent="0.2">
      <c r="B357" s="15"/>
      <c r="C357" s="16"/>
      <c r="D357" s="17"/>
      <c r="E357" s="18"/>
      <c r="G357" s="95"/>
      <c r="H357" s="28">
        <f t="shared" si="33"/>
        <v>43729</v>
      </c>
      <c r="I357" s="110">
        <v>2</v>
      </c>
      <c r="J357" s="110" t="str">
        <f>IFERROR(INDEX(Tableau1[Prénoms],MATCH(I357,Tableau1[Noms])),"")</f>
        <v/>
      </c>
      <c r="K357" s="110"/>
      <c r="L357" s="131"/>
      <c r="M357" s="36"/>
      <c r="N357" s="37"/>
      <c r="O357" s="36"/>
      <c r="P357" s="38"/>
      <c r="Q357" s="39"/>
      <c r="R357" s="40"/>
      <c r="S357" s="39"/>
      <c r="T357" s="40"/>
      <c r="U357" s="39"/>
      <c r="V357" s="40"/>
      <c r="W357" s="39"/>
      <c r="X357" s="40"/>
      <c r="Y357" s="39"/>
      <c r="Z357" s="40"/>
      <c r="AA357" s="39"/>
      <c r="AB357" s="40"/>
      <c r="AC357" s="39"/>
      <c r="AD357" s="40"/>
      <c r="AE357" s="39"/>
      <c r="AF357" s="40"/>
      <c r="AG357" s="39"/>
      <c r="AH357" s="40"/>
      <c r="AI357" s="39"/>
      <c r="AJ357" s="40"/>
      <c r="AK357" s="39"/>
      <c r="AL357" s="40"/>
      <c r="AM357" s="41"/>
      <c r="AN357" s="42"/>
      <c r="AO357" s="39"/>
      <c r="AP357" s="42"/>
    </row>
    <row r="358" spans="2:42" x14ac:dyDescent="0.2">
      <c r="B358" s="15"/>
      <c r="C358" s="16"/>
      <c r="D358" s="17"/>
      <c r="E358" s="18"/>
      <c r="G358" s="95"/>
      <c r="H358" s="28">
        <f t="shared" si="33"/>
        <v>43729</v>
      </c>
      <c r="I358" s="110">
        <v>3</v>
      </c>
      <c r="J358" s="110" t="str">
        <f>IFERROR(INDEX(Tableau1[Prénoms],MATCH(I358,Tableau1[Noms])),"")</f>
        <v/>
      </c>
      <c r="K358" s="110"/>
      <c r="L358" s="131"/>
      <c r="M358" s="36"/>
      <c r="N358" s="37"/>
      <c r="O358" s="36"/>
      <c r="P358" s="38"/>
      <c r="Q358" s="39"/>
      <c r="R358" s="40"/>
      <c r="S358" s="39"/>
      <c r="T358" s="40"/>
      <c r="U358" s="39"/>
      <c r="V358" s="40"/>
      <c r="W358" s="39"/>
      <c r="X358" s="40"/>
      <c r="Y358" s="39"/>
      <c r="Z358" s="40"/>
      <c r="AA358" s="39"/>
      <c r="AB358" s="40"/>
      <c r="AC358" s="39"/>
      <c r="AD358" s="40"/>
      <c r="AE358" s="39"/>
      <c r="AF358" s="40"/>
      <c r="AG358" s="39"/>
      <c r="AH358" s="40"/>
      <c r="AI358" s="39"/>
      <c r="AJ358" s="40"/>
      <c r="AK358" s="39"/>
      <c r="AL358" s="40"/>
      <c r="AM358" s="41"/>
      <c r="AN358" s="42"/>
      <c r="AO358" s="39"/>
      <c r="AP358" s="42"/>
    </row>
    <row r="359" spans="2:42" x14ac:dyDescent="0.2">
      <c r="B359" s="15"/>
      <c r="C359" s="16"/>
      <c r="D359" s="17"/>
      <c r="E359" s="18"/>
      <c r="G359" s="95"/>
      <c r="H359" s="28">
        <f t="shared" si="33"/>
        <v>43729</v>
      </c>
      <c r="I359" s="110">
        <v>4</v>
      </c>
      <c r="J359" s="110" t="str">
        <f>IFERROR(INDEX(Tableau1[Prénoms],MATCH(I359,Tableau1[Noms])),"")</f>
        <v/>
      </c>
      <c r="K359" s="110"/>
      <c r="L359" s="131"/>
      <c r="M359" s="36"/>
      <c r="N359" s="37"/>
      <c r="O359" s="36"/>
      <c r="P359" s="38"/>
      <c r="Q359" s="39"/>
      <c r="R359" s="40"/>
      <c r="S359" s="39"/>
      <c r="T359" s="40"/>
      <c r="U359" s="39"/>
      <c r="V359" s="40"/>
      <c r="W359" s="39"/>
      <c r="X359" s="40"/>
      <c r="Y359" s="39"/>
      <c r="Z359" s="40"/>
      <c r="AA359" s="39"/>
      <c r="AB359" s="40"/>
      <c r="AC359" s="39"/>
      <c r="AD359" s="40"/>
      <c r="AE359" s="39"/>
      <c r="AF359" s="40"/>
      <c r="AG359" s="39"/>
      <c r="AH359" s="40"/>
      <c r="AI359" s="39"/>
      <c r="AJ359" s="40"/>
      <c r="AK359" s="39"/>
      <c r="AL359" s="40"/>
      <c r="AM359" s="41"/>
      <c r="AN359" s="42"/>
      <c r="AO359" s="39"/>
      <c r="AP359" s="42"/>
    </row>
    <row r="360" spans="2:42" ht="13.5" thickBot="1" x14ac:dyDescent="0.25">
      <c r="B360" s="19"/>
      <c r="C360" s="20"/>
      <c r="D360" s="21"/>
      <c r="E360" s="22"/>
      <c r="G360" s="95"/>
      <c r="H360" s="28">
        <f t="shared" si="33"/>
        <v>43729</v>
      </c>
      <c r="I360" s="112">
        <v>5</v>
      </c>
      <c r="J360" s="112" t="str">
        <f>IFERROR(INDEX(Tableau1[Prénoms],MATCH(I360,Tableau1[Noms])),"")</f>
        <v/>
      </c>
      <c r="K360" s="112"/>
      <c r="L360" s="132"/>
      <c r="M360" s="43"/>
      <c r="N360" s="44"/>
      <c r="O360" s="43"/>
      <c r="P360" s="45"/>
      <c r="Q360" s="46"/>
      <c r="R360" s="47"/>
      <c r="S360" s="46"/>
      <c r="T360" s="47"/>
      <c r="U360" s="46"/>
      <c r="V360" s="47"/>
      <c r="W360" s="46"/>
      <c r="X360" s="47"/>
      <c r="Y360" s="46"/>
      <c r="Z360" s="47"/>
      <c r="AA360" s="46"/>
      <c r="AB360" s="47"/>
      <c r="AC360" s="46"/>
      <c r="AD360" s="47"/>
      <c r="AE360" s="46"/>
      <c r="AF360" s="47"/>
      <c r="AG360" s="46"/>
      <c r="AH360" s="47"/>
      <c r="AI360" s="46"/>
      <c r="AJ360" s="47"/>
      <c r="AK360" s="46"/>
      <c r="AL360" s="47"/>
      <c r="AM360" s="48"/>
      <c r="AN360" s="49"/>
      <c r="AO360" s="46"/>
      <c r="AP360" s="49"/>
    </row>
    <row r="361" spans="2:42" ht="13.5" thickBot="1" x14ac:dyDescent="0.25">
      <c r="B361" s="6" t="s">
        <v>3</v>
      </c>
      <c r="C361" s="7" t="s">
        <v>4</v>
      </c>
      <c r="D361" s="8" t="s">
        <v>3</v>
      </c>
      <c r="E361" s="9" t="s">
        <v>4</v>
      </c>
      <c r="G361" s="56" t="s">
        <v>11</v>
      </c>
      <c r="H361" s="57" t="s">
        <v>6</v>
      </c>
      <c r="I361" s="56" t="s">
        <v>7</v>
      </c>
      <c r="J361" s="56" t="s">
        <v>8</v>
      </c>
      <c r="K361" s="56" t="s">
        <v>12</v>
      </c>
      <c r="L361" s="129"/>
      <c r="M361" s="27">
        <v>0.3125</v>
      </c>
      <c r="N361" s="23"/>
      <c r="O361" s="26">
        <v>0.35416666666666669</v>
      </c>
      <c r="P361" s="23"/>
      <c r="Q361" s="27">
        <v>0.39583333333333331</v>
      </c>
      <c r="R361" s="23"/>
      <c r="S361" s="27">
        <v>0.4375</v>
      </c>
      <c r="T361" s="23"/>
      <c r="U361" s="27">
        <v>0.47916666666666702</v>
      </c>
      <c r="V361" s="23"/>
      <c r="W361" s="27">
        <v>0.52083333333333304</v>
      </c>
      <c r="X361" s="23"/>
      <c r="Y361" s="27">
        <v>0.5625</v>
      </c>
      <c r="Z361" s="23"/>
      <c r="AA361" s="27">
        <v>0.60416666666666696</v>
      </c>
      <c r="AB361" s="23"/>
      <c r="AC361" s="27">
        <v>0.64583333333333304</v>
      </c>
      <c r="AD361" s="23"/>
      <c r="AE361" s="27">
        <v>0.6875</v>
      </c>
      <c r="AF361" s="23"/>
      <c r="AG361" s="27">
        <v>0.72916666666666696</v>
      </c>
      <c r="AH361" s="23"/>
      <c r="AI361" s="27">
        <v>0.77083333333333404</v>
      </c>
      <c r="AJ361" s="23"/>
      <c r="AK361" s="27">
        <v>0.8125</v>
      </c>
      <c r="AL361" s="23"/>
      <c r="AM361" s="27">
        <v>0.85416666666666696</v>
      </c>
      <c r="AN361" s="23"/>
      <c r="AO361" s="27">
        <v>0.89583333333333404</v>
      </c>
      <c r="AP361" s="23"/>
    </row>
    <row r="362" spans="2:42" x14ac:dyDescent="0.2">
      <c r="B362" s="11"/>
      <c r="C362" s="12"/>
      <c r="D362" s="13"/>
      <c r="E362" s="14"/>
      <c r="G362" s="95"/>
      <c r="H362" s="140">
        <f>H351+1</f>
        <v>43730</v>
      </c>
      <c r="I362" s="109" t="s">
        <v>54</v>
      </c>
      <c r="J362" s="109">
        <f>IFERROR(INDEX(Tableau1[Prénoms],MATCH(I362,Tableau1[Noms])),"")</f>
        <v>1</v>
      </c>
      <c r="K362" s="109"/>
      <c r="L362" s="130"/>
      <c r="M362" s="29"/>
      <c r="N362" s="30"/>
      <c r="O362" s="29"/>
      <c r="P362" s="31"/>
      <c r="Q362" s="32"/>
      <c r="R362" s="33"/>
      <c r="S362" s="32"/>
      <c r="T362" s="33"/>
      <c r="U362" s="32"/>
      <c r="V362" s="33"/>
      <c r="W362" s="32"/>
      <c r="X362" s="33"/>
      <c r="Y362" s="32"/>
      <c r="Z362" s="33"/>
      <c r="AA362" s="32"/>
      <c r="AB362" s="33"/>
      <c r="AC362" s="32"/>
      <c r="AD362" s="33"/>
      <c r="AE362" s="32"/>
      <c r="AF362" s="33"/>
      <c r="AG362" s="32"/>
      <c r="AH362" s="33"/>
      <c r="AI362" s="32"/>
      <c r="AJ362" s="33"/>
      <c r="AK362" s="32"/>
      <c r="AL362" s="33"/>
      <c r="AM362" s="34"/>
      <c r="AN362" s="35"/>
      <c r="AO362" s="32"/>
      <c r="AP362" s="35"/>
    </row>
    <row r="363" spans="2:42" x14ac:dyDescent="0.2">
      <c r="B363" s="15"/>
      <c r="C363" s="16"/>
      <c r="D363" s="17"/>
      <c r="E363" s="18"/>
      <c r="G363" s="95"/>
      <c r="H363" s="28">
        <f>H362</f>
        <v>43730</v>
      </c>
      <c r="I363" s="110" t="s">
        <v>55</v>
      </c>
      <c r="J363" s="110">
        <f>IFERROR(INDEX(Tableau1[Prénoms],MATCH(I363,Tableau1[Noms])),"")</f>
        <v>2</v>
      </c>
      <c r="K363" s="110"/>
      <c r="L363" s="131"/>
      <c r="M363" s="36"/>
      <c r="N363" s="37"/>
      <c r="O363" s="36"/>
      <c r="P363" s="38"/>
      <c r="Q363" s="39"/>
      <c r="R363" s="40"/>
      <c r="S363" s="39"/>
      <c r="T363" s="40"/>
      <c r="U363" s="39"/>
      <c r="V363" s="40"/>
      <c r="W363" s="39"/>
      <c r="X363" s="40"/>
      <c r="Y363" s="39"/>
      <c r="Z363" s="40"/>
      <c r="AA363" s="39"/>
      <c r="AB363" s="40"/>
      <c r="AC363" s="39"/>
      <c r="AD363" s="40"/>
      <c r="AE363" s="39"/>
      <c r="AF363" s="40"/>
      <c r="AG363" s="39"/>
      <c r="AH363" s="40"/>
      <c r="AI363" s="39"/>
      <c r="AJ363" s="40"/>
      <c r="AK363" s="39"/>
      <c r="AL363" s="40"/>
      <c r="AM363" s="41"/>
      <c r="AN363" s="42"/>
      <c r="AO363" s="39"/>
      <c r="AP363" s="42"/>
    </row>
    <row r="364" spans="2:42" x14ac:dyDescent="0.2">
      <c r="B364" s="15"/>
      <c r="C364" s="16"/>
      <c r="D364" s="17"/>
      <c r="E364" s="18"/>
      <c r="G364" s="95"/>
      <c r="H364" s="28">
        <f t="shared" ref="H364:H371" si="34">H363</f>
        <v>43730</v>
      </c>
      <c r="I364" s="110" t="s">
        <v>56</v>
      </c>
      <c r="J364" s="110">
        <f>IFERROR(INDEX(Tableau1[Prénoms],MATCH(I364,Tableau1[Noms])),"")</f>
        <v>3</v>
      </c>
      <c r="K364" s="110"/>
      <c r="L364" s="131"/>
      <c r="M364" s="36"/>
      <c r="N364" s="37"/>
      <c r="O364" s="36"/>
      <c r="P364" s="38"/>
      <c r="Q364" s="39"/>
      <c r="R364" s="40"/>
      <c r="S364" s="39"/>
      <c r="T364" s="40"/>
      <c r="U364" s="39"/>
      <c r="V364" s="40"/>
      <c r="W364" s="39"/>
      <c r="X364" s="40"/>
      <c r="Y364" s="39"/>
      <c r="Z364" s="40"/>
      <c r="AA364" s="39"/>
      <c r="AB364" s="40"/>
      <c r="AC364" s="39"/>
      <c r="AD364" s="40"/>
      <c r="AE364" s="39"/>
      <c r="AF364" s="40"/>
      <c r="AG364" s="39"/>
      <c r="AH364" s="40"/>
      <c r="AI364" s="39"/>
      <c r="AJ364" s="40"/>
      <c r="AK364" s="39"/>
      <c r="AL364" s="40"/>
      <c r="AM364" s="41"/>
      <c r="AN364" s="42"/>
      <c r="AO364" s="39"/>
      <c r="AP364" s="42"/>
    </row>
    <row r="365" spans="2:42" x14ac:dyDescent="0.2">
      <c r="B365" s="15"/>
      <c r="C365" s="16"/>
      <c r="D365" s="17"/>
      <c r="E365" s="18"/>
      <c r="G365" s="95" t="s">
        <v>46</v>
      </c>
      <c r="H365" s="28">
        <f t="shared" si="34"/>
        <v>43730</v>
      </c>
      <c r="I365" s="110" t="s">
        <v>57</v>
      </c>
      <c r="J365" s="110">
        <f>IFERROR(INDEX(Tableau1[Prénoms],MATCH(I365,Tableau1[Noms])),"")</f>
        <v>4</v>
      </c>
      <c r="K365" s="110" t="s">
        <v>40</v>
      </c>
      <c r="L365" s="131"/>
      <c r="M365" s="36"/>
      <c r="N365" s="37"/>
      <c r="O365" s="36"/>
      <c r="P365" s="38"/>
      <c r="Q365" s="39"/>
      <c r="R365" s="40"/>
      <c r="S365" s="39"/>
      <c r="T365" s="40"/>
      <c r="U365" s="39"/>
      <c r="V365" s="40"/>
      <c r="W365" s="39"/>
      <c r="X365" s="40"/>
      <c r="Y365" s="39"/>
      <c r="Z365" s="40"/>
      <c r="AA365" s="39"/>
      <c r="AB365" s="40"/>
      <c r="AC365" s="39"/>
      <c r="AD365" s="40"/>
      <c r="AE365" s="39"/>
      <c r="AF365" s="40"/>
      <c r="AG365" s="39"/>
      <c r="AH365" s="40"/>
      <c r="AI365" s="39"/>
      <c r="AJ365" s="40"/>
      <c r="AK365" s="39"/>
      <c r="AL365" s="40"/>
      <c r="AM365" s="41"/>
      <c r="AN365" s="42"/>
      <c r="AO365" s="39"/>
      <c r="AP365" s="42"/>
    </row>
    <row r="366" spans="2:42" x14ac:dyDescent="0.2">
      <c r="B366" s="15"/>
      <c r="C366" s="16"/>
      <c r="D366" s="17"/>
      <c r="E366" s="18"/>
      <c r="G366" s="95"/>
      <c r="H366" s="28">
        <f t="shared" si="34"/>
        <v>43730</v>
      </c>
      <c r="I366" s="110" t="s">
        <v>58</v>
      </c>
      <c r="J366" s="110">
        <f>IFERROR(INDEX(Tableau1[Prénoms],MATCH(I366,Tableau1[Noms])),"")</f>
        <v>5</v>
      </c>
      <c r="K366" s="110"/>
      <c r="L366" s="131"/>
      <c r="M366" s="36"/>
      <c r="N366" s="37"/>
      <c r="O366" s="36"/>
      <c r="P366" s="38"/>
      <c r="Q366" s="39"/>
      <c r="R366" s="40"/>
      <c r="S366" s="39"/>
      <c r="T366" s="40"/>
      <c r="U366" s="39"/>
      <c r="V366" s="40"/>
      <c r="W366" s="39"/>
      <c r="X366" s="40"/>
      <c r="Y366" s="39"/>
      <c r="Z366" s="40"/>
      <c r="AA366" s="39"/>
      <c r="AB366" s="40"/>
      <c r="AC366" s="39"/>
      <c r="AD366" s="40"/>
      <c r="AE366" s="39"/>
      <c r="AF366" s="40"/>
      <c r="AG366" s="39"/>
      <c r="AH366" s="40"/>
      <c r="AI366" s="39"/>
      <c r="AJ366" s="40"/>
      <c r="AK366" s="39"/>
      <c r="AL366" s="40"/>
      <c r="AM366" s="41"/>
      <c r="AN366" s="42"/>
      <c r="AO366" s="39"/>
      <c r="AP366" s="42"/>
    </row>
    <row r="367" spans="2:42" x14ac:dyDescent="0.2">
      <c r="B367" s="15"/>
      <c r="C367" s="16"/>
      <c r="D367" s="17"/>
      <c r="E367" s="18"/>
      <c r="G367" s="95"/>
      <c r="H367" s="28">
        <f t="shared" si="34"/>
        <v>43730</v>
      </c>
      <c r="I367" s="110">
        <v>1</v>
      </c>
      <c r="J367" s="110" t="str">
        <f>IFERROR(INDEX(Tableau1[Prénoms],MATCH(I367,Tableau1[Noms])),"")</f>
        <v/>
      </c>
      <c r="K367" s="110"/>
      <c r="L367" s="131"/>
      <c r="M367" s="36"/>
      <c r="N367" s="37"/>
      <c r="O367" s="36"/>
      <c r="P367" s="38"/>
      <c r="Q367" s="39"/>
      <c r="R367" s="40"/>
      <c r="S367" s="39"/>
      <c r="T367" s="40"/>
      <c r="U367" s="39"/>
      <c r="V367" s="40"/>
      <c r="W367" s="39"/>
      <c r="X367" s="40"/>
      <c r="Y367" s="39"/>
      <c r="Z367" s="40"/>
      <c r="AA367" s="39"/>
      <c r="AB367" s="40"/>
      <c r="AC367" s="39"/>
      <c r="AD367" s="40"/>
      <c r="AE367" s="39"/>
      <c r="AF367" s="40"/>
      <c r="AG367" s="39"/>
      <c r="AH367" s="40"/>
      <c r="AI367" s="39"/>
      <c r="AJ367" s="40"/>
      <c r="AK367" s="39"/>
      <c r="AL367" s="40"/>
      <c r="AM367" s="41"/>
      <c r="AN367" s="42"/>
      <c r="AO367" s="39"/>
      <c r="AP367" s="42"/>
    </row>
    <row r="368" spans="2:42" x14ac:dyDescent="0.2">
      <c r="B368" s="15"/>
      <c r="C368" s="16"/>
      <c r="D368" s="17"/>
      <c r="E368" s="18"/>
      <c r="G368" s="95"/>
      <c r="H368" s="28">
        <f t="shared" si="34"/>
        <v>43730</v>
      </c>
      <c r="I368" s="110">
        <v>2</v>
      </c>
      <c r="J368" s="110" t="str">
        <f>IFERROR(INDEX(Tableau1[Prénoms],MATCH(I368,Tableau1[Noms])),"")</f>
        <v/>
      </c>
      <c r="K368" s="110"/>
      <c r="L368" s="131"/>
      <c r="M368" s="36"/>
      <c r="N368" s="37"/>
      <c r="O368" s="36"/>
      <c r="P368" s="38"/>
      <c r="Q368" s="39"/>
      <c r="R368" s="40"/>
      <c r="S368" s="39"/>
      <c r="T368" s="40"/>
      <c r="U368" s="39"/>
      <c r="V368" s="40"/>
      <c r="W368" s="39"/>
      <c r="X368" s="40"/>
      <c r="Y368" s="39"/>
      <c r="Z368" s="40"/>
      <c r="AA368" s="39"/>
      <c r="AB368" s="40"/>
      <c r="AC368" s="39"/>
      <c r="AD368" s="40"/>
      <c r="AE368" s="39"/>
      <c r="AF368" s="40"/>
      <c r="AG368" s="39"/>
      <c r="AH368" s="40"/>
      <c r="AI368" s="39"/>
      <c r="AJ368" s="40"/>
      <c r="AK368" s="39"/>
      <c r="AL368" s="40"/>
      <c r="AM368" s="41"/>
      <c r="AN368" s="42"/>
      <c r="AO368" s="39"/>
      <c r="AP368" s="42"/>
    </row>
    <row r="369" spans="2:44" x14ac:dyDescent="0.2">
      <c r="B369" s="15"/>
      <c r="C369" s="16"/>
      <c r="D369" s="17"/>
      <c r="E369" s="18"/>
      <c r="G369" s="95"/>
      <c r="H369" s="28">
        <f t="shared" si="34"/>
        <v>43730</v>
      </c>
      <c r="I369" s="110">
        <v>3</v>
      </c>
      <c r="J369" s="110" t="str">
        <f>IFERROR(INDEX(Tableau1[Prénoms],MATCH(I369,Tableau1[Noms])),"")</f>
        <v/>
      </c>
      <c r="K369" s="110"/>
      <c r="L369" s="131"/>
      <c r="M369" s="36"/>
      <c r="N369" s="37"/>
      <c r="O369" s="36"/>
      <c r="P369" s="38"/>
      <c r="Q369" s="39"/>
      <c r="R369" s="40"/>
      <c r="S369" s="39"/>
      <c r="T369" s="40"/>
      <c r="U369" s="39"/>
      <c r="V369" s="40"/>
      <c r="W369" s="39"/>
      <c r="X369" s="40"/>
      <c r="Y369" s="39"/>
      <c r="Z369" s="40"/>
      <c r="AA369" s="39"/>
      <c r="AB369" s="40"/>
      <c r="AC369" s="39"/>
      <c r="AD369" s="40"/>
      <c r="AE369" s="39"/>
      <c r="AF369" s="40"/>
      <c r="AG369" s="39"/>
      <c r="AH369" s="40"/>
      <c r="AI369" s="39"/>
      <c r="AJ369" s="40"/>
      <c r="AK369" s="39"/>
      <c r="AL369" s="40"/>
      <c r="AM369" s="41"/>
      <c r="AN369" s="42"/>
      <c r="AO369" s="39"/>
      <c r="AP369" s="42"/>
    </row>
    <row r="370" spans="2:44" x14ac:dyDescent="0.2">
      <c r="B370" s="15"/>
      <c r="C370" s="16"/>
      <c r="D370" s="17"/>
      <c r="E370" s="18"/>
      <c r="G370" s="95"/>
      <c r="H370" s="28">
        <f t="shared" si="34"/>
        <v>43730</v>
      </c>
      <c r="I370" s="110">
        <v>4</v>
      </c>
      <c r="J370" s="110" t="str">
        <f>IFERROR(INDEX(Tableau1[Prénoms],MATCH(I370,Tableau1[Noms])),"")</f>
        <v/>
      </c>
      <c r="K370" s="110"/>
      <c r="L370" s="131"/>
      <c r="M370" s="36"/>
      <c r="N370" s="37"/>
      <c r="O370" s="36"/>
      <c r="P370" s="38"/>
      <c r="Q370" s="39"/>
      <c r="R370" s="40"/>
      <c r="S370" s="39"/>
      <c r="T370" s="40"/>
      <c r="U370" s="39"/>
      <c r="V370" s="40"/>
      <c r="W370" s="39"/>
      <c r="X370" s="40"/>
      <c r="Y370" s="39"/>
      <c r="Z370" s="40"/>
      <c r="AA370" s="39"/>
      <c r="AB370" s="40"/>
      <c r="AC370" s="39"/>
      <c r="AD370" s="40"/>
      <c r="AE370" s="39"/>
      <c r="AF370" s="40"/>
      <c r="AG370" s="39"/>
      <c r="AH370" s="40"/>
      <c r="AI370" s="39"/>
      <c r="AJ370" s="40"/>
      <c r="AK370" s="39"/>
      <c r="AL370" s="40"/>
      <c r="AM370" s="41"/>
      <c r="AN370" s="42"/>
      <c r="AO370" s="39"/>
      <c r="AP370" s="42"/>
    </row>
    <row r="371" spans="2:44" ht="13.5" thickBot="1" x14ac:dyDescent="0.25">
      <c r="B371" s="19"/>
      <c r="C371" s="20"/>
      <c r="D371" s="21"/>
      <c r="E371" s="22"/>
      <c r="G371" s="95"/>
      <c r="H371" s="28">
        <f t="shared" si="34"/>
        <v>43730</v>
      </c>
      <c r="I371" s="111">
        <v>5</v>
      </c>
      <c r="J371" s="111" t="str">
        <f>IFERROR(INDEX(Tableau1[Prénoms],MATCH(I371,Tableau1[Noms])),"")</f>
        <v/>
      </c>
      <c r="K371" s="111"/>
      <c r="L371" s="132"/>
      <c r="M371" s="43"/>
      <c r="N371" s="44"/>
      <c r="O371" s="43"/>
      <c r="P371" s="45"/>
      <c r="Q371" s="46"/>
      <c r="R371" s="47"/>
      <c r="S371" s="46"/>
      <c r="T371" s="47"/>
      <c r="U371" s="46"/>
      <c r="V371" s="47"/>
      <c r="W371" s="46"/>
      <c r="X371" s="47"/>
      <c r="Y371" s="46"/>
      <c r="Z371" s="47"/>
      <c r="AA371" s="46"/>
      <c r="AB371" s="47"/>
      <c r="AC371" s="46"/>
      <c r="AD371" s="47"/>
      <c r="AE371" s="46"/>
      <c r="AF371" s="47"/>
      <c r="AG371" s="46"/>
      <c r="AH371" s="47"/>
      <c r="AI371" s="46"/>
      <c r="AJ371" s="47"/>
      <c r="AK371" s="46"/>
      <c r="AL371" s="47"/>
      <c r="AM371" s="48"/>
      <c r="AN371" s="49"/>
      <c r="AO371" s="46"/>
      <c r="AP371" s="49"/>
    </row>
    <row r="381" spans="2:44" ht="15.75" x14ac:dyDescent="0.25">
      <c r="K381" s="156" t="s">
        <v>5</v>
      </c>
      <c r="L381" s="155">
        <f>7*AR382+DATE(YEAR($C$1),1,3)-WEEKDAY(DATE(YEAR($C$1),1,3))-5</f>
        <v>43731</v>
      </c>
      <c r="M381" s="136"/>
      <c r="N381" s="136"/>
      <c r="O381" s="136"/>
      <c r="P381" s="136"/>
      <c r="Q381" s="136"/>
      <c r="R381" s="136"/>
      <c r="S381" s="136"/>
      <c r="T381" s="136"/>
      <c r="U381" s="136"/>
      <c r="V381" s="136"/>
      <c r="W381" s="136"/>
      <c r="X381" s="136"/>
      <c r="Y381" s="136"/>
      <c r="Z381" s="136"/>
      <c r="AA381" s="136"/>
      <c r="AB381" s="156" t="s">
        <v>13</v>
      </c>
      <c r="AC381" s="155">
        <f>L381+6</f>
        <v>43737</v>
      </c>
      <c r="AD381" s="136"/>
      <c r="AE381" s="136"/>
      <c r="AF381" s="136"/>
      <c r="AG381" s="136"/>
      <c r="AH381" s="136"/>
      <c r="AI381" s="136"/>
      <c r="AJ381" s="136"/>
      <c r="AK381" s="136"/>
      <c r="AL381" s="136"/>
      <c r="AM381" s="136"/>
      <c r="AN381" s="136"/>
      <c r="AO381" s="136"/>
      <c r="AP381" s="136"/>
      <c r="AR381" s="157" t="s">
        <v>10</v>
      </c>
    </row>
    <row r="382" spans="2:44" ht="16.5" thickBot="1" x14ac:dyDescent="0.25">
      <c r="G382" s="10"/>
      <c r="AR382" s="158">
        <f>AR287+1</f>
        <v>39</v>
      </c>
    </row>
    <row r="383" spans="2:44" ht="13.5" thickTop="1" x14ac:dyDescent="0.2">
      <c r="B383" s="141" t="s">
        <v>52</v>
      </c>
      <c r="C383" s="142"/>
      <c r="D383" s="142"/>
      <c r="E383" s="143"/>
      <c r="F383" s="24" t="s">
        <v>53</v>
      </c>
      <c r="K383" s="2"/>
      <c r="L383" s="2"/>
      <c r="M383" s="96" t="s">
        <v>14</v>
      </c>
      <c r="N383" s="124" t="str">
        <f>I391</f>
        <v>Vendeuse 1</v>
      </c>
      <c r="O383" s="125"/>
      <c r="P383" s="125"/>
      <c r="Q383" s="126" t="str">
        <f>I392</f>
        <v>Vendeuse 2</v>
      </c>
      <c r="R383" s="125"/>
      <c r="S383" s="125"/>
      <c r="T383" s="126" t="str">
        <f>I393</f>
        <v>Vendeuse 3</v>
      </c>
      <c r="U383" s="125"/>
      <c r="V383" s="125"/>
      <c r="W383" s="126" t="str">
        <f>I394</f>
        <v>Vendeuse 4</v>
      </c>
      <c r="X383" s="125"/>
      <c r="Y383" s="125"/>
      <c r="Z383" s="126" t="str">
        <f>I395</f>
        <v>Vendeuse 5</v>
      </c>
      <c r="AA383" s="125"/>
      <c r="AB383" s="125"/>
      <c r="AC383" s="126">
        <f>I396</f>
        <v>1</v>
      </c>
      <c r="AD383" s="125"/>
      <c r="AE383" s="125"/>
      <c r="AF383" s="126">
        <f>I397</f>
        <v>2</v>
      </c>
      <c r="AG383" s="125"/>
      <c r="AH383" s="125"/>
      <c r="AI383" s="126">
        <f>I398</f>
        <v>3</v>
      </c>
      <c r="AJ383" s="125"/>
      <c r="AK383" s="125"/>
      <c r="AL383" s="126">
        <f>I399</f>
        <v>4</v>
      </c>
      <c r="AM383" s="125"/>
      <c r="AN383" s="125"/>
      <c r="AO383" s="126">
        <f>I400</f>
        <v>5</v>
      </c>
      <c r="AP383" s="125"/>
    </row>
    <row r="384" spans="2:44" x14ac:dyDescent="0.2">
      <c r="B384" s="147"/>
      <c r="C384" s="144" t="s">
        <v>40</v>
      </c>
      <c r="D384" s="144"/>
      <c r="E384" s="148"/>
      <c r="K384" s="128"/>
      <c r="L384" s="128"/>
      <c r="M384" s="108" t="s">
        <v>50</v>
      </c>
      <c r="N384" s="120">
        <f>SUMPRODUCT(($I$11:$I$86=N383)*($AR$11:$AR$86))</f>
        <v>0</v>
      </c>
      <c r="O384" s="121"/>
      <c r="P384" s="121"/>
      <c r="Q384" s="122">
        <f>SUMPRODUCT(($I$11:$I$86=Q383)*($AR$11:$AR$86))</f>
        <v>0</v>
      </c>
      <c r="R384" s="121"/>
      <c r="S384" s="121"/>
      <c r="T384" s="122">
        <f>SUMPRODUCT(($I$11:$I$86=T383)*($AR$11:$AR$86))</f>
        <v>0</v>
      </c>
      <c r="U384" s="121"/>
      <c r="V384" s="121"/>
      <c r="W384" s="122">
        <f>SUMPRODUCT(($I$11:$I$86=W383)*($AR$11:$AR$86))</f>
        <v>0</v>
      </c>
      <c r="X384" s="121"/>
      <c r="Y384" s="121"/>
      <c r="Z384" s="122">
        <f>SUMPRODUCT(($I$11:$I$86=Z383)*($AR$11:$AR$86))</f>
        <v>0</v>
      </c>
      <c r="AA384" s="121"/>
      <c r="AB384" s="121"/>
      <c r="AC384" s="122">
        <f>SUMPRODUCT(($I$11:$I$86=AC383)*($AR$11:$AR$86))</f>
        <v>0</v>
      </c>
      <c r="AD384" s="121"/>
      <c r="AE384" s="121"/>
      <c r="AF384" s="122">
        <f>SUMPRODUCT(($I$11:$I$86=AF383)*($AR$11:$AR$86))</f>
        <v>0</v>
      </c>
      <c r="AG384" s="121"/>
      <c r="AH384" s="121"/>
      <c r="AI384" s="122">
        <f>SUMPRODUCT(($I$11:$I$86=AI383)*($AR$11:$AR$86))</f>
        <v>0</v>
      </c>
      <c r="AJ384" s="121"/>
      <c r="AK384" s="121"/>
      <c r="AL384" s="122">
        <f>SUMPRODUCT(($I$11:$I$86=AL383)*($AR$11:$AR$86))</f>
        <v>0</v>
      </c>
      <c r="AM384" s="121"/>
      <c r="AN384" s="121"/>
      <c r="AO384" s="122">
        <f>SUMPRODUCT(($I$11:$I$86=AO383)*($AR$11:$AR$86))</f>
        <v>0</v>
      </c>
      <c r="AP384" s="121"/>
    </row>
    <row r="385" spans="2:42" x14ac:dyDescent="0.2">
      <c r="B385" s="149"/>
      <c r="C385" s="145" t="s">
        <v>42</v>
      </c>
      <c r="D385" s="145"/>
      <c r="E385" s="150"/>
      <c r="K385" s="98"/>
      <c r="L385" s="98"/>
      <c r="M385" s="99" t="s">
        <v>48</v>
      </c>
      <c r="N385" s="100">
        <f>IF(N384&gt;((IFERROR(INDEX(Tableau1[Heures par Sem.],MATCH(N383,Tableau1[Noms])),0))/24),N384-((IFERROR(INDEX(Tableau1[Heures par Sem.],MATCH(N383,Tableau1[Noms])),0))/24),0)</f>
        <v>0</v>
      </c>
      <c r="O385" s="101"/>
      <c r="P385" s="101"/>
      <c r="Q385" s="102">
        <f>IF(Q384&gt;((IFERROR(INDEX(Tableau1[Heures par Sem.],MATCH(Q383,Tableau1[Noms])),0))/24),Q384-((IFERROR(INDEX(Tableau1[Heures par Sem.],MATCH(Q383,Tableau1[Noms])),0))/24),0)</f>
        <v>0</v>
      </c>
      <c r="R385" s="101"/>
      <c r="S385" s="101"/>
      <c r="T385" s="102">
        <f>IF(T384&gt;((IFERROR(INDEX(Tableau1[Heures par Sem.],MATCH(T383,Tableau1[Noms])),0))/24),T384-((IFERROR(INDEX(Tableau1[Heures par Sem.],MATCH(T383,Tableau1[Noms])),0))/24),0)</f>
        <v>0</v>
      </c>
      <c r="U385" s="101"/>
      <c r="V385" s="101"/>
      <c r="W385" s="102">
        <f>IF(W384&gt;((IFERROR(INDEX(Tableau1[Heures par Sem.],MATCH(W383,Tableau1[Noms])),0))/24),W384-((IFERROR(INDEX(Tableau1[Heures par Sem.],MATCH(W383,Tableau1[Noms])),0))/24),0)</f>
        <v>0</v>
      </c>
      <c r="X385" s="101"/>
      <c r="Y385" s="101"/>
      <c r="Z385" s="102">
        <f>IF(Z384&gt;((IFERROR(INDEX(Tableau1[Heures par Sem.],MATCH(Z383,Tableau1[Noms])),0))/24),Z384-((IFERROR(INDEX(Tableau1[Heures par Sem.],MATCH(Z383,Tableau1[Noms])),0))/24),0)</f>
        <v>0</v>
      </c>
      <c r="AA385" s="101"/>
      <c r="AB385" s="101"/>
      <c r="AC385" s="102">
        <f>IF(AC384&gt;((IFERROR(INDEX(Tableau1[Heures par Sem.],MATCH(AC383,Tableau1[Noms])),0))/24),AC384-((IFERROR(INDEX(Tableau1[Heures par Sem.],MATCH(AC383,Tableau1[Noms])),0))/24),0)</f>
        <v>0</v>
      </c>
      <c r="AD385" s="101"/>
      <c r="AE385" s="101"/>
      <c r="AF385" s="102">
        <f>IF(AF384&gt;((IFERROR(INDEX(Tableau1[Heures par Sem.],MATCH(AF383,Tableau1[Noms])),0))/24),AF384-((IFERROR(INDEX(Tableau1[Heures par Sem.],MATCH(AF383,Tableau1[Noms])),0))/24),0)</f>
        <v>0</v>
      </c>
      <c r="AG385" s="101"/>
      <c r="AH385" s="101"/>
      <c r="AI385" s="102">
        <f>IF(AI384&gt;((IFERROR(INDEX(Tableau1[Heures par Sem.],MATCH(AI383,Tableau1[Noms])),0))/24),AI384-((IFERROR(INDEX(Tableau1[Heures par Sem.],MATCH(AI383,Tableau1[Noms])),0))/24),0)</f>
        <v>0</v>
      </c>
      <c r="AJ385" s="101"/>
      <c r="AK385" s="101"/>
      <c r="AL385" s="102">
        <f>IF(AL384&gt;((IFERROR(INDEX(Tableau1[Heures par Sem.],MATCH(AL383,Tableau1[Noms])),0))/24),AL384-((IFERROR(INDEX(Tableau1[Heures par Sem.],MATCH(AL383,Tableau1[Noms])),0))/24),0)</f>
        <v>0</v>
      </c>
      <c r="AM385" s="101"/>
      <c r="AN385" s="101"/>
      <c r="AO385" s="102">
        <f>IF(AO384&gt;((IFERROR(INDEX(Tableau1[Heures par Sem.],MATCH(AO383,Tableau1[Noms])),0))/24),AO384-((IFERROR(INDEX(Tableau1[Heures par Sem.],MATCH(AO383,Tableau1[Noms])),0))/24),0)</f>
        <v>0</v>
      </c>
      <c r="AP385" s="101"/>
    </row>
    <row r="386" spans="2:42" ht="13.5" thickBot="1" x14ac:dyDescent="0.25">
      <c r="B386" s="151"/>
      <c r="C386" s="145" t="s">
        <v>51</v>
      </c>
      <c r="D386" s="145"/>
      <c r="E386" s="150"/>
      <c r="K386" s="97"/>
      <c r="L386" s="97"/>
      <c r="M386" s="113" t="s">
        <v>49</v>
      </c>
      <c r="N386" s="104">
        <f>SUMPRODUCT(($I$11:$I$86=N383)*($K$11:$K$86=$M$3)*($AR$11:$AR$86))</f>
        <v>0</v>
      </c>
      <c r="O386" s="105"/>
      <c r="P386" s="105"/>
      <c r="Q386" s="106">
        <f>SUMPRODUCT(($I$11:$I$86=Q383)*($K$11:$K$86=$M$3)*($AR$11:$AR$86))</f>
        <v>0</v>
      </c>
      <c r="R386" s="105"/>
      <c r="S386" s="105"/>
      <c r="T386" s="106">
        <f>SUMPRODUCT(($I$11:$I$86=T383)*($K$11:$K$86=$M$3)*($AR$11:$AR$86))</f>
        <v>0</v>
      </c>
      <c r="U386" s="105"/>
      <c r="V386" s="105"/>
      <c r="W386" s="106">
        <f>SUMPRODUCT(($I$11:$I$86=W383)*($K$11:$K$86=$M$3)*($AR$11:$AR$86))</f>
        <v>0</v>
      </c>
      <c r="X386" s="105"/>
      <c r="Y386" s="105"/>
      <c r="Z386" s="106">
        <f>SUMPRODUCT(($I$11:$I$86=Z383)*($K$11:$K$86=$M$3)*($AR$11:$AR$86))</f>
        <v>0</v>
      </c>
      <c r="AA386" s="105"/>
      <c r="AB386" s="105"/>
      <c r="AC386" s="106">
        <f>SUMPRODUCT(($I$11:$I$86=AC383)*($K$11:$K$86=$M$3)*($AR$11:$AR$86))</f>
        <v>0</v>
      </c>
      <c r="AD386" s="105"/>
      <c r="AE386" s="105"/>
      <c r="AF386" s="106">
        <f>SUMPRODUCT(($I$11:$I$86=AF383)*($K$11:$K$86=$M$3)*($AR$11:$AR$86))</f>
        <v>0</v>
      </c>
      <c r="AG386" s="105"/>
      <c r="AH386" s="105"/>
      <c r="AI386" s="106">
        <f>SUMPRODUCT(($I$11:$I$86=AI383)*($K$11:$K$86=$M$3)*($AR$11:$AR$86))</f>
        <v>0</v>
      </c>
      <c r="AJ386" s="105"/>
      <c r="AK386" s="105"/>
      <c r="AL386" s="106">
        <f>SUMPRODUCT(($I$11:$I$86=AL383)*($K$11:$K$86=$M$3)*($AR$11:$AR$86))</f>
        <v>0</v>
      </c>
      <c r="AM386" s="105"/>
      <c r="AN386" s="105"/>
      <c r="AO386" s="106">
        <f>SUMPRODUCT(($I$11:$I$86=AO383)*($K$11:$K$86=$M$3)*($AR$11:$AR$86))</f>
        <v>0</v>
      </c>
      <c r="AP386" s="105"/>
    </row>
    <row r="387" spans="2:42" ht="14.25" thickTop="1" thickBot="1" x14ac:dyDescent="0.25">
      <c r="B387" s="152"/>
      <c r="C387" s="146" t="s">
        <v>43</v>
      </c>
      <c r="D387" s="146"/>
      <c r="E387" s="153"/>
      <c r="K387" s="114"/>
      <c r="L387" s="114"/>
      <c r="M387" s="115" t="s">
        <v>47</v>
      </c>
      <c r="N387" s="116">
        <f>N384-N386</f>
        <v>0</v>
      </c>
      <c r="O387" s="117"/>
      <c r="P387" s="117"/>
      <c r="Q387" s="118">
        <f>Q384-Q386</f>
        <v>0</v>
      </c>
      <c r="R387" s="117"/>
      <c r="S387" s="117"/>
      <c r="T387" s="118">
        <f>T384-T386</f>
        <v>0</v>
      </c>
      <c r="U387" s="117"/>
      <c r="V387" s="117"/>
      <c r="W387" s="118">
        <f>W384-W386</f>
        <v>0</v>
      </c>
      <c r="X387" s="117"/>
      <c r="Y387" s="117"/>
      <c r="Z387" s="118">
        <f>Z384-Z386</f>
        <v>0</v>
      </c>
      <c r="AA387" s="117"/>
      <c r="AB387" s="117"/>
      <c r="AC387" s="118">
        <f>AC384-AC386</f>
        <v>0</v>
      </c>
      <c r="AD387" s="117"/>
      <c r="AE387" s="117"/>
      <c r="AF387" s="118">
        <f>AF384-AF386</f>
        <v>0</v>
      </c>
      <c r="AG387" s="117"/>
      <c r="AH387" s="117"/>
      <c r="AI387" s="118">
        <f>AI384-AI386</f>
        <v>0</v>
      </c>
      <c r="AJ387" s="117"/>
      <c r="AK387" s="117"/>
      <c r="AL387" s="118">
        <f>AL384-AL386</f>
        <v>0</v>
      </c>
      <c r="AM387" s="117"/>
      <c r="AN387" s="117"/>
      <c r="AO387" s="118">
        <f>AO384-AO386</f>
        <v>0</v>
      </c>
      <c r="AP387" s="117"/>
    </row>
    <row r="388" spans="2:42" ht="13.5" thickTop="1" x14ac:dyDescent="0.2"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</row>
    <row r="389" spans="2:42" x14ac:dyDescent="0.2">
      <c r="B389" s="3" t="s">
        <v>1</v>
      </c>
      <c r="C389" s="4"/>
      <c r="D389" s="5" t="s">
        <v>2</v>
      </c>
      <c r="E389" s="3"/>
      <c r="L389" s="133">
        <v>0.27083333333333331</v>
      </c>
      <c r="M389" s="134">
        <v>0.29166666666666669</v>
      </c>
      <c r="N389" s="134">
        <v>0.3125</v>
      </c>
      <c r="O389" s="135">
        <v>0.33333333333333331</v>
      </c>
      <c r="P389" s="134">
        <v>0.35416666666666669</v>
      </c>
      <c r="Q389" s="135">
        <v>0.375</v>
      </c>
      <c r="R389" s="134">
        <v>0.39583333333333331</v>
      </c>
      <c r="S389" s="135">
        <v>0.41666666666666669</v>
      </c>
      <c r="T389" s="134">
        <v>0.4375</v>
      </c>
      <c r="U389" s="135">
        <v>0.45833333333333331</v>
      </c>
      <c r="V389" s="134">
        <v>0.47916666666666669</v>
      </c>
      <c r="W389" s="135">
        <v>0.5</v>
      </c>
      <c r="X389" s="134">
        <v>0.52083333333333337</v>
      </c>
      <c r="Y389" s="135">
        <v>0.54166666666666663</v>
      </c>
      <c r="Z389" s="134">
        <v>0.5625</v>
      </c>
      <c r="AA389" s="135">
        <v>0.58333333333333337</v>
      </c>
      <c r="AB389" s="134">
        <v>0.60416666666666663</v>
      </c>
      <c r="AC389" s="135">
        <v>0.625</v>
      </c>
      <c r="AD389" s="134">
        <v>0.64583333333333337</v>
      </c>
      <c r="AE389" s="135">
        <v>0.66666666666666663</v>
      </c>
      <c r="AF389" s="134">
        <v>0.6875</v>
      </c>
      <c r="AG389" s="135">
        <v>0.70833333333333337</v>
      </c>
      <c r="AH389" s="134">
        <v>0.72916666666666663</v>
      </c>
      <c r="AI389" s="135">
        <v>0.75</v>
      </c>
      <c r="AJ389" s="134">
        <v>0.77083333333333337</v>
      </c>
      <c r="AK389" s="135">
        <v>0.79166666666666663</v>
      </c>
      <c r="AL389" s="134">
        <v>0.8125</v>
      </c>
      <c r="AM389" s="135">
        <v>0.83333333333333337</v>
      </c>
      <c r="AN389" s="134">
        <v>0.85416666666666663</v>
      </c>
      <c r="AO389" s="135">
        <v>0.875</v>
      </c>
      <c r="AP389" s="135">
        <v>0.89583333333333337</v>
      </c>
    </row>
    <row r="390" spans="2:42" ht="13.5" thickBot="1" x14ac:dyDescent="0.25">
      <c r="B390" s="6" t="s">
        <v>3</v>
      </c>
      <c r="C390" s="7" t="s">
        <v>4</v>
      </c>
      <c r="D390" s="8" t="s">
        <v>3</v>
      </c>
      <c r="E390" s="9" t="s">
        <v>4</v>
      </c>
      <c r="G390" s="56" t="s">
        <v>11</v>
      </c>
      <c r="H390" s="57" t="s">
        <v>6</v>
      </c>
      <c r="I390" s="56" t="s">
        <v>7</v>
      </c>
      <c r="J390" s="56" t="s">
        <v>8</v>
      </c>
      <c r="K390" s="56" t="s">
        <v>12</v>
      </c>
      <c r="L390" s="129"/>
      <c r="M390" s="27">
        <v>0.3125</v>
      </c>
      <c r="N390" s="23"/>
      <c r="O390" s="26">
        <v>0.35416666666666669</v>
      </c>
      <c r="P390" s="23"/>
      <c r="Q390" s="27">
        <v>0.39583333333333331</v>
      </c>
      <c r="R390" s="23"/>
      <c r="S390" s="27">
        <v>0.4375</v>
      </c>
      <c r="T390" s="23"/>
      <c r="U390" s="27">
        <v>0.47916666666666702</v>
      </c>
      <c r="V390" s="23"/>
      <c r="W390" s="27">
        <v>0.52083333333333304</v>
      </c>
      <c r="X390" s="23"/>
      <c r="Y390" s="27">
        <v>0.5625</v>
      </c>
      <c r="Z390" s="23"/>
      <c r="AA390" s="27">
        <v>0.60416666666666696</v>
      </c>
      <c r="AB390" s="23"/>
      <c r="AC390" s="27">
        <v>0.64583333333333304</v>
      </c>
      <c r="AD390" s="23"/>
      <c r="AE390" s="27">
        <v>0.6875</v>
      </c>
      <c r="AF390" s="23"/>
      <c r="AG390" s="27">
        <v>0.72916666666666696</v>
      </c>
      <c r="AH390" s="23"/>
      <c r="AI390" s="27">
        <v>0.77083333333333404</v>
      </c>
      <c r="AJ390" s="23"/>
      <c r="AK390" s="27">
        <v>0.8125</v>
      </c>
      <c r="AL390" s="23"/>
      <c r="AM390" s="27">
        <v>0.85416666666666696</v>
      </c>
      <c r="AN390" s="23"/>
      <c r="AO390" s="27">
        <v>0.89583333333333404</v>
      </c>
      <c r="AP390" s="23"/>
    </row>
    <row r="391" spans="2:42" x14ac:dyDescent="0.2">
      <c r="B391" s="11">
        <v>0.35416666666666669</v>
      </c>
      <c r="C391" s="12">
        <v>0.60416666666666663</v>
      </c>
      <c r="D391" s="13"/>
      <c r="E391" s="14"/>
      <c r="G391" s="95"/>
      <c r="H391" s="140">
        <f>L381</f>
        <v>43731</v>
      </c>
      <c r="I391" s="109" t="s">
        <v>54</v>
      </c>
      <c r="J391" s="109">
        <f>IFERROR(INDEX(Tableau1[Prénoms],MATCH(I391,Tableau1[Noms])),"")</f>
        <v>1</v>
      </c>
      <c r="K391" s="109"/>
      <c r="L391" s="130"/>
      <c r="M391" s="29"/>
      <c r="N391" s="30"/>
      <c r="O391" s="29"/>
      <c r="P391" s="31"/>
      <c r="Q391" s="32"/>
      <c r="R391" s="33"/>
      <c r="S391" s="32"/>
      <c r="T391" s="33"/>
      <c r="U391" s="32"/>
      <c r="V391" s="33"/>
      <c r="W391" s="32"/>
      <c r="X391" s="33"/>
      <c r="Y391" s="32"/>
      <c r="Z391" s="33"/>
      <c r="AA391" s="32"/>
      <c r="AB391" s="33"/>
      <c r="AC391" s="32"/>
      <c r="AD391" s="33"/>
      <c r="AE391" s="32"/>
      <c r="AF391" s="33"/>
      <c r="AG391" s="32"/>
      <c r="AH391" s="33"/>
      <c r="AI391" s="32"/>
      <c r="AJ391" s="33"/>
      <c r="AK391" s="32"/>
      <c r="AL391" s="33"/>
      <c r="AM391" s="34"/>
      <c r="AN391" s="35"/>
      <c r="AO391" s="32"/>
      <c r="AP391" s="35"/>
    </row>
    <row r="392" spans="2:42" x14ac:dyDescent="0.2">
      <c r="B392" s="15"/>
      <c r="C392" s="16"/>
      <c r="D392" s="17"/>
      <c r="E392" s="18"/>
      <c r="G392" s="95"/>
      <c r="H392" s="28">
        <f>H391</f>
        <v>43731</v>
      </c>
      <c r="I392" s="110" t="s">
        <v>55</v>
      </c>
      <c r="J392" s="110">
        <f>IFERROR(INDEX(Tableau1[Prénoms],MATCH(I392,Tableau1[Noms])),"")</f>
        <v>2</v>
      </c>
      <c r="K392" s="110"/>
      <c r="L392" s="131"/>
      <c r="M392" s="36"/>
      <c r="N392" s="37"/>
      <c r="O392" s="36"/>
      <c r="P392" s="38"/>
      <c r="Q392" s="39"/>
      <c r="R392" s="40"/>
      <c r="S392" s="39"/>
      <c r="T392" s="40"/>
      <c r="U392" s="39"/>
      <c r="V392" s="40"/>
      <c r="W392" s="39"/>
      <c r="X392" s="40"/>
      <c r="Y392" s="39"/>
      <c r="Z392" s="40"/>
      <c r="AA392" s="39"/>
      <c r="AB392" s="40"/>
      <c r="AC392" s="39"/>
      <c r="AD392" s="40"/>
      <c r="AE392" s="39"/>
      <c r="AF392" s="40"/>
      <c r="AG392" s="39"/>
      <c r="AH392" s="40"/>
      <c r="AI392" s="39"/>
      <c r="AJ392" s="40"/>
      <c r="AK392" s="39"/>
      <c r="AL392" s="40"/>
      <c r="AM392" s="41"/>
      <c r="AN392" s="42"/>
      <c r="AO392" s="39"/>
      <c r="AP392" s="42"/>
    </row>
    <row r="393" spans="2:42" x14ac:dyDescent="0.2">
      <c r="B393" s="15"/>
      <c r="C393" s="16"/>
      <c r="D393" s="17"/>
      <c r="E393" s="18"/>
      <c r="G393" s="95"/>
      <c r="H393" s="28">
        <f t="shared" ref="H393:H400" si="35">H392</f>
        <v>43731</v>
      </c>
      <c r="I393" s="110" t="s">
        <v>56</v>
      </c>
      <c r="J393" s="110">
        <f>IFERROR(INDEX(Tableau1[Prénoms],MATCH(I393,Tableau1[Noms])),"")</f>
        <v>3</v>
      </c>
      <c r="K393" s="110"/>
      <c r="L393" s="131"/>
      <c r="M393" s="36"/>
      <c r="N393" s="37"/>
      <c r="O393" s="36"/>
      <c r="P393" s="38"/>
      <c r="Q393" s="39"/>
      <c r="R393" s="40"/>
      <c r="S393" s="39"/>
      <c r="T393" s="40"/>
      <c r="U393" s="39"/>
      <c r="V393" s="40"/>
      <c r="W393" s="39"/>
      <c r="X393" s="40"/>
      <c r="Y393" s="39"/>
      <c r="Z393" s="40"/>
      <c r="AA393" s="39"/>
      <c r="AB393" s="40"/>
      <c r="AC393" s="39"/>
      <c r="AD393" s="40"/>
      <c r="AE393" s="39"/>
      <c r="AF393" s="40"/>
      <c r="AG393" s="39"/>
      <c r="AH393" s="40"/>
      <c r="AI393" s="39"/>
      <c r="AJ393" s="40"/>
      <c r="AK393" s="39"/>
      <c r="AL393" s="40"/>
      <c r="AM393" s="41"/>
      <c r="AN393" s="42"/>
      <c r="AO393" s="39"/>
      <c r="AP393" s="42"/>
    </row>
    <row r="394" spans="2:42" x14ac:dyDescent="0.2">
      <c r="B394" s="15"/>
      <c r="C394" s="16"/>
      <c r="D394" s="17"/>
      <c r="E394" s="18"/>
      <c r="G394" s="95" t="s">
        <v>46</v>
      </c>
      <c r="H394" s="28">
        <f t="shared" si="35"/>
        <v>43731</v>
      </c>
      <c r="I394" s="110" t="s">
        <v>57</v>
      </c>
      <c r="J394" s="110">
        <f>IFERROR(INDEX(Tableau1[Prénoms],MATCH(I394,Tableau1[Noms])),"")</f>
        <v>4</v>
      </c>
      <c r="K394" s="110"/>
      <c r="L394" s="131"/>
      <c r="M394" s="36"/>
      <c r="N394" s="37"/>
      <c r="O394" s="36"/>
      <c r="P394" s="38"/>
      <c r="Q394" s="39"/>
      <c r="R394" s="40"/>
      <c r="S394" s="39"/>
      <c r="T394" s="40"/>
      <c r="U394" s="39"/>
      <c r="V394" s="40"/>
      <c r="W394" s="39"/>
      <c r="X394" s="40"/>
      <c r="Y394" s="39"/>
      <c r="Z394" s="40"/>
      <c r="AA394" s="39"/>
      <c r="AB394" s="40"/>
      <c r="AC394" s="39"/>
      <c r="AD394" s="40"/>
      <c r="AE394" s="39"/>
      <c r="AF394" s="40"/>
      <c r="AG394" s="39"/>
      <c r="AH394" s="40"/>
      <c r="AI394" s="39"/>
      <c r="AJ394" s="40"/>
      <c r="AK394" s="39"/>
      <c r="AL394" s="40"/>
      <c r="AM394" s="41"/>
      <c r="AN394" s="42"/>
      <c r="AO394" s="39"/>
      <c r="AP394" s="42"/>
    </row>
    <row r="395" spans="2:42" x14ac:dyDescent="0.2">
      <c r="B395" s="15"/>
      <c r="C395" s="16"/>
      <c r="D395" s="17"/>
      <c r="E395" s="18"/>
      <c r="G395" s="95"/>
      <c r="H395" s="28">
        <f t="shared" si="35"/>
        <v>43731</v>
      </c>
      <c r="I395" s="110" t="s">
        <v>58</v>
      </c>
      <c r="J395" s="110">
        <f>IFERROR(INDEX(Tableau1[Prénoms],MATCH(I395,Tableau1[Noms])),"")</f>
        <v>5</v>
      </c>
      <c r="K395" s="110"/>
      <c r="L395" s="131"/>
      <c r="M395" s="36"/>
      <c r="N395" s="37"/>
      <c r="O395" s="36"/>
      <c r="P395" s="38"/>
      <c r="Q395" s="39"/>
      <c r="R395" s="40"/>
      <c r="S395" s="39"/>
      <c r="T395" s="40"/>
      <c r="U395" s="39"/>
      <c r="V395" s="40"/>
      <c r="W395" s="39"/>
      <c r="X395" s="40"/>
      <c r="Y395" s="39"/>
      <c r="Z395" s="40"/>
      <c r="AA395" s="39"/>
      <c r="AB395" s="40"/>
      <c r="AC395" s="39"/>
      <c r="AD395" s="40"/>
      <c r="AE395" s="39"/>
      <c r="AF395" s="40"/>
      <c r="AG395" s="39"/>
      <c r="AH395" s="40"/>
      <c r="AI395" s="39"/>
      <c r="AJ395" s="40"/>
      <c r="AK395" s="39"/>
      <c r="AL395" s="40"/>
      <c r="AM395" s="41"/>
      <c r="AN395" s="42"/>
      <c r="AO395" s="39"/>
      <c r="AP395" s="42"/>
    </row>
    <row r="396" spans="2:42" x14ac:dyDescent="0.2">
      <c r="B396" s="15"/>
      <c r="C396" s="16"/>
      <c r="D396" s="17"/>
      <c r="E396" s="18"/>
      <c r="G396" s="95"/>
      <c r="H396" s="28">
        <f t="shared" si="35"/>
        <v>43731</v>
      </c>
      <c r="I396" s="110">
        <v>1</v>
      </c>
      <c r="J396" s="110" t="str">
        <f>IFERROR(INDEX(Tableau1[Prénoms],MATCH(I396,Tableau1[Noms])),"")</f>
        <v/>
      </c>
      <c r="K396" s="110"/>
      <c r="L396" s="131"/>
      <c r="M396" s="36"/>
      <c r="N396" s="37"/>
      <c r="O396" s="36"/>
      <c r="P396" s="38"/>
      <c r="Q396" s="39"/>
      <c r="R396" s="40"/>
      <c r="S396" s="39"/>
      <c r="T396" s="40"/>
      <c r="U396" s="39"/>
      <c r="V396" s="40"/>
      <c r="W396" s="39"/>
      <c r="X396" s="40"/>
      <c r="Y396" s="39"/>
      <c r="Z396" s="40"/>
      <c r="AA396" s="39"/>
      <c r="AB396" s="40"/>
      <c r="AC396" s="39"/>
      <c r="AD396" s="40"/>
      <c r="AE396" s="39"/>
      <c r="AF396" s="40"/>
      <c r="AG396" s="39"/>
      <c r="AH396" s="40"/>
      <c r="AI396" s="39"/>
      <c r="AJ396" s="40"/>
      <c r="AK396" s="39"/>
      <c r="AL396" s="40"/>
      <c r="AM396" s="41"/>
      <c r="AN396" s="42"/>
      <c r="AO396" s="39"/>
      <c r="AP396" s="42"/>
    </row>
    <row r="397" spans="2:42" x14ac:dyDescent="0.2">
      <c r="B397" s="15"/>
      <c r="C397" s="16"/>
      <c r="D397" s="17"/>
      <c r="E397" s="18"/>
      <c r="G397" s="95"/>
      <c r="H397" s="28">
        <f t="shared" si="35"/>
        <v>43731</v>
      </c>
      <c r="I397" s="110">
        <v>2</v>
      </c>
      <c r="J397" s="110" t="str">
        <f>IFERROR(INDEX(Tableau1[Prénoms],MATCH(I397,Tableau1[Noms])),"")</f>
        <v/>
      </c>
      <c r="K397" s="110"/>
      <c r="L397" s="131"/>
      <c r="M397" s="36"/>
      <c r="N397" s="37"/>
      <c r="O397" s="36"/>
      <c r="P397" s="38"/>
      <c r="Q397" s="39"/>
      <c r="R397" s="40"/>
      <c r="S397" s="39"/>
      <c r="T397" s="40"/>
      <c r="U397" s="39"/>
      <c r="V397" s="40"/>
      <c r="W397" s="39"/>
      <c r="X397" s="40"/>
      <c r="Y397" s="39"/>
      <c r="Z397" s="40"/>
      <c r="AA397" s="39"/>
      <c r="AB397" s="40"/>
      <c r="AC397" s="39"/>
      <c r="AD397" s="40"/>
      <c r="AE397" s="39"/>
      <c r="AF397" s="40"/>
      <c r="AG397" s="39"/>
      <c r="AH397" s="40"/>
      <c r="AI397" s="39"/>
      <c r="AJ397" s="40"/>
      <c r="AK397" s="39"/>
      <c r="AL397" s="40"/>
      <c r="AM397" s="41"/>
      <c r="AN397" s="42"/>
      <c r="AO397" s="39"/>
      <c r="AP397" s="42"/>
    </row>
    <row r="398" spans="2:42" x14ac:dyDescent="0.2">
      <c r="B398" s="15"/>
      <c r="C398" s="16"/>
      <c r="D398" s="17"/>
      <c r="E398" s="18"/>
      <c r="G398" s="95"/>
      <c r="H398" s="28">
        <f t="shared" si="35"/>
        <v>43731</v>
      </c>
      <c r="I398" s="110">
        <v>3</v>
      </c>
      <c r="J398" s="110" t="str">
        <f>IFERROR(INDEX(Tableau1[Prénoms],MATCH(I398,Tableau1[Noms])),"")</f>
        <v/>
      </c>
      <c r="K398" s="110"/>
      <c r="L398" s="131"/>
      <c r="M398" s="36"/>
      <c r="N398" s="37"/>
      <c r="O398" s="36"/>
      <c r="P398" s="38"/>
      <c r="Q398" s="39"/>
      <c r="R398" s="40"/>
      <c r="S398" s="39"/>
      <c r="T398" s="40"/>
      <c r="U398" s="39"/>
      <c r="V398" s="40"/>
      <c r="W398" s="39"/>
      <c r="X398" s="40"/>
      <c r="Y398" s="39"/>
      <c r="Z398" s="40"/>
      <c r="AA398" s="39"/>
      <c r="AB398" s="40"/>
      <c r="AC398" s="39"/>
      <c r="AD398" s="40"/>
      <c r="AE398" s="39"/>
      <c r="AF398" s="40"/>
      <c r="AG398" s="39"/>
      <c r="AH398" s="40"/>
      <c r="AI398" s="39"/>
      <c r="AJ398" s="40"/>
      <c r="AK398" s="39"/>
      <c r="AL398" s="40"/>
      <c r="AM398" s="41"/>
      <c r="AN398" s="42"/>
      <c r="AO398" s="39"/>
      <c r="AP398" s="42"/>
    </row>
    <row r="399" spans="2:42" x14ac:dyDescent="0.2">
      <c r="B399" s="15"/>
      <c r="C399" s="16"/>
      <c r="D399" s="17"/>
      <c r="E399" s="18"/>
      <c r="G399" s="95"/>
      <c r="H399" s="28">
        <f t="shared" si="35"/>
        <v>43731</v>
      </c>
      <c r="I399" s="110">
        <v>4</v>
      </c>
      <c r="J399" s="110" t="str">
        <f>IFERROR(INDEX(Tableau1[Prénoms],MATCH(I399,Tableau1[Noms])),"")</f>
        <v/>
      </c>
      <c r="K399" s="110"/>
      <c r="L399" s="131"/>
      <c r="M399" s="36"/>
      <c r="N399" s="37"/>
      <c r="O399" s="36"/>
      <c r="P399" s="38"/>
      <c r="Q399" s="39"/>
      <c r="R399" s="40"/>
      <c r="S399" s="39"/>
      <c r="T399" s="40"/>
      <c r="U399" s="39"/>
      <c r="V399" s="40"/>
      <c r="W399" s="39"/>
      <c r="X399" s="40"/>
      <c r="Y399" s="39"/>
      <c r="Z399" s="40"/>
      <c r="AA399" s="39"/>
      <c r="AB399" s="40"/>
      <c r="AC399" s="39"/>
      <c r="AD399" s="40"/>
      <c r="AE399" s="39"/>
      <c r="AF399" s="40"/>
      <c r="AG399" s="39"/>
      <c r="AH399" s="40"/>
      <c r="AI399" s="39"/>
      <c r="AJ399" s="40"/>
      <c r="AK399" s="39"/>
      <c r="AL399" s="40"/>
      <c r="AM399" s="41"/>
      <c r="AN399" s="42"/>
      <c r="AO399" s="39"/>
      <c r="AP399" s="42"/>
    </row>
    <row r="400" spans="2:42" ht="13.5" thickBot="1" x14ac:dyDescent="0.25">
      <c r="B400" s="19"/>
      <c r="C400" s="20"/>
      <c r="D400" s="21"/>
      <c r="E400" s="22"/>
      <c r="G400" s="95"/>
      <c r="H400" s="28">
        <f t="shared" si="35"/>
        <v>43731</v>
      </c>
      <c r="I400" s="112">
        <v>5</v>
      </c>
      <c r="J400" s="112" t="str">
        <f>IFERROR(INDEX(Tableau1[Prénoms],MATCH(I400,Tableau1[Noms])),"")</f>
        <v/>
      </c>
      <c r="K400" s="112"/>
      <c r="L400" s="132"/>
      <c r="M400" s="43"/>
      <c r="N400" s="44"/>
      <c r="O400" s="43"/>
      <c r="P400" s="45"/>
      <c r="Q400" s="46"/>
      <c r="R400" s="47"/>
      <c r="S400" s="46"/>
      <c r="T400" s="47"/>
      <c r="U400" s="46"/>
      <c r="V400" s="47"/>
      <c r="W400" s="46"/>
      <c r="X400" s="47"/>
      <c r="Y400" s="46"/>
      <c r="Z400" s="47"/>
      <c r="AA400" s="46"/>
      <c r="AB400" s="47"/>
      <c r="AC400" s="46"/>
      <c r="AD400" s="47"/>
      <c r="AE400" s="46"/>
      <c r="AF400" s="47"/>
      <c r="AG400" s="46"/>
      <c r="AH400" s="47"/>
      <c r="AI400" s="46"/>
      <c r="AJ400" s="47"/>
      <c r="AK400" s="46"/>
      <c r="AL400" s="47"/>
      <c r="AM400" s="48"/>
      <c r="AN400" s="49"/>
      <c r="AO400" s="46"/>
      <c r="AP400" s="49"/>
    </row>
    <row r="401" spans="2:42" ht="13.5" thickBot="1" x14ac:dyDescent="0.25">
      <c r="B401" s="6" t="s">
        <v>3</v>
      </c>
      <c r="C401" s="7" t="s">
        <v>4</v>
      </c>
      <c r="D401" s="8" t="s">
        <v>3</v>
      </c>
      <c r="E401" s="9" t="s">
        <v>4</v>
      </c>
      <c r="G401" s="56" t="s">
        <v>11</v>
      </c>
      <c r="H401" s="57" t="s">
        <v>6</v>
      </c>
      <c r="I401" s="56" t="s">
        <v>7</v>
      </c>
      <c r="J401" s="56" t="s">
        <v>8</v>
      </c>
      <c r="K401" s="56" t="s">
        <v>12</v>
      </c>
      <c r="L401" s="129"/>
      <c r="M401" s="27">
        <v>0.3125</v>
      </c>
      <c r="N401" s="23"/>
      <c r="O401" s="26">
        <v>0.35416666666666669</v>
      </c>
      <c r="P401" s="23"/>
      <c r="Q401" s="27">
        <v>0.39583333333333331</v>
      </c>
      <c r="R401" s="23"/>
      <c r="S401" s="27">
        <v>0.4375</v>
      </c>
      <c r="T401" s="23"/>
      <c r="U401" s="27">
        <v>0.47916666666666702</v>
      </c>
      <c r="V401" s="23"/>
      <c r="W401" s="27">
        <v>0.52083333333333304</v>
      </c>
      <c r="X401" s="23"/>
      <c r="Y401" s="27">
        <v>0.5625</v>
      </c>
      <c r="Z401" s="23"/>
      <c r="AA401" s="27">
        <v>0.60416666666666696</v>
      </c>
      <c r="AB401" s="23"/>
      <c r="AC401" s="27">
        <v>0.64583333333333304</v>
      </c>
      <c r="AD401" s="23"/>
      <c r="AE401" s="27">
        <v>0.6875</v>
      </c>
      <c r="AF401" s="23"/>
      <c r="AG401" s="27">
        <v>0.72916666666666696</v>
      </c>
      <c r="AH401" s="23"/>
      <c r="AI401" s="27">
        <v>0.77083333333333404</v>
      </c>
      <c r="AJ401" s="23"/>
      <c r="AK401" s="27">
        <v>0.8125</v>
      </c>
      <c r="AL401" s="23"/>
      <c r="AM401" s="27">
        <v>0.85416666666666696</v>
      </c>
      <c r="AN401" s="23"/>
      <c r="AO401" s="27">
        <v>0.89583333333333404</v>
      </c>
      <c r="AP401" s="23"/>
    </row>
    <row r="402" spans="2:42" x14ac:dyDescent="0.2">
      <c r="B402" s="11"/>
      <c r="C402" s="12"/>
      <c r="D402" s="13"/>
      <c r="E402" s="14"/>
      <c r="G402" s="95"/>
      <c r="H402" s="140">
        <f>H391+1</f>
        <v>43732</v>
      </c>
      <c r="I402" s="109" t="s">
        <v>54</v>
      </c>
      <c r="J402" s="109">
        <f>IFERROR(INDEX(Tableau1[Prénoms],MATCH(I402,Tableau1[Noms])),"")</f>
        <v>1</v>
      </c>
      <c r="K402" s="109"/>
      <c r="L402" s="130"/>
      <c r="M402" s="29"/>
      <c r="N402" s="30"/>
      <c r="O402" s="29"/>
      <c r="P402" s="31"/>
      <c r="Q402" s="32"/>
      <c r="R402" s="33"/>
      <c r="S402" s="32"/>
      <c r="T402" s="33"/>
      <c r="U402" s="32"/>
      <c r="V402" s="33"/>
      <c r="W402" s="32"/>
      <c r="X402" s="33"/>
      <c r="Y402" s="32"/>
      <c r="Z402" s="33"/>
      <c r="AA402" s="32"/>
      <c r="AB402" s="33"/>
      <c r="AC402" s="32"/>
      <c r="AD402" s="33"/>
      <c r="AE402" s="32"/>
      <c r="AF402" s="33"/>
      <c r="AG402" s="32"/>
      <c r="AH402" s="33"/>
      <c r="AI402" s="32"/>
      <c r="AJ402" s="33"/>
      <c r="AK402" s="32"/>
      <c r="AL402" s="33"/>
      <c r="AM402" s="34"/>
      <c r="AN402" s="35"/>
      <c r="AO402" s="32"/>
      <c r="AP402" s="35"/>
    </row>
    <row r="403" spans="2:42" x14ac:dyDescent="0.2">
      <c r="B403" s="15"/>
      <c r="C403" s="16"/>
      <c r="D403" s="17"/>
      <c r="E403" s="18"/>
      <c r="G403" s="95"/>
      <c r="H403" s="28">
        <f>H402</f>
        <v>43732</v>
      </c>
      <c r="I403" s="110" t="s">
        <v>55</v>
      </c>
      <c r="J403" s="110">
        <f>IFERROR(INDEX(Tableau1[Prénoms],MATCH(I403,Tableau1[Noms])),"")</f>
        <v>2</v>
      </c>
      <c r="K403" s="110"/>
      <c r="L403" s="131"/>
      <c r="M403" s="36"/>
      <c r="N403" s="37"/>
      <c r="O403" s="36"/>
      <c r="P403" s="38"/>
      <c r="Q403" s="39"/>
      <c r="R403" s="40"/>
      <c r="S403" s="39"/>
      <c r="T403" s="40"/>
      <c r="U403" s="39"/>
      <c r="V403" s="40"/>
      <c r="W403" s="39"/>
      <c r="X403" s="40"/>
      <c r="Y403" s="39"/>
      <c r="Z403" s="40"/>
      <c r="AA403" s="39"/>
      <c r="AB403" s="40"/>
      <c r="AC403" s="39"/>
      <c r="AD403" s="40"/>
      <c r="AE403" s="39"/>
      <c r="AF403" s="40"/>
      <c r="AG403" s="39"/>
      <c r="AH403" s="40"/>
      <c r="AI403" s="39"/>
      <c r="AJ403" s="40"/>
      <c r="AK403" s="39"/>
      <c r="AL403" s="40"/>
      <c r="AM403" s="41"/>
      <c r="AN403" s="42"/>
      <c r="AO403" s="39"/>
      <c r="AP403" s="42"/>
    </row>
    <row r="404" spans="2:42" x14ac:dyDescent="0.2">
      <c r="B404" s="15"/>
      <c r="C404" s="16"/>
      <c r="D404" s="17"/>
      <c r="E404" s="18"/>
      <c r="G404" s="95"/>
      <c r="H404" s="28">
        <f t="shared" ref="H404:H411" si="36">H403</f>
        <v>43732</v>
      </c>
      <c r="I404" s="110" t="s">
        <v>56</v>
      </c>
      <c r="J404" s="110">
        <f>IFERROR(INDEX(Tableau1[Prénoms],MATCH(I404,Tableau1[Noms])),"")</f>
        <v>3</v>
      </c>
      <c r="K404" s="110"/>
      <c r="L404" s="131"/>
      <c r="M404" s="36"/>
      <c r="N404" s="37"/>
      <c r="O404" s="36"/>
      <c r="P404" s="38"/>
      <c r="Q404" s="39"/>
      <c r="R404" s="40"/>
      <c r="S404" s="39"/>
      <c r="T404" s="40"/>
      <c r="U404" s="39"/>
      <c r="V404" s="40"/>
      <c r="W404" s="39"/>
      <c r="X404" s="40"/>
      <c r="Y404" s="39"/>
      <c r="Z404" s="40"/>
      <c r="AA404" s="39"/>
      <c r="AB404" s="40"/>
      <c r="AC404" s="39"/>
      <c r="AD404" s="40"/>
      <c r="AE404" s="39"/>
      <c r="AF404" s="40"/>
      <c r="AG404" s="39"/>
      <c r="AH404" s="40"/>
      <c r="AI404" s="39"/>
      <c r="AJ404" s="40"/>
      <c r="AK404" s="39"/>
      <c r="AL404" s="40"/>
      <c r="AM404" s="41"/>
      <c r="AN404" s="42"/>
      <c r="AO404" s="39"/>
      <c r="AP404" s="42"/>
    </row>
    <row r="405" spans="2:42" x14ac:dyDescent="0.2">
      <c r="B405" s="15"/>
      <c r="C405" s="16"/>
      <c r="D405" s="17"/>
      <c r="E405" s="18"/>
      <c r="G405" s="95" t="s">
        <v>46</v>
      </c>
      <c r="H405" s="28">
        <f t="shared" si="36"/>
        <v>43732</v>
      </c>
      <c r="I405" s="110" t="s">
        <v>57</v>
      </c>
      <c r="J405" s="110">
        <f>IFERROR(INDEX(Tableau1[Prénoms],MATCH(I405,Tableau1[Noms])),"")</f>
        <v>4</v>
      </c>
      <c r="K405" s="110"/>
      <c r="L405" s="131"/>
      <c r="M405" s="36"/>
      <c r="N405" s="37"/>
      <c r="O405" s="36"/>
      <c r="P405" s="38"/>
      <c r="Q405" s="39"/>
      <c r="R405" s="40"/>
      <c r="S405" s="39"/>
      <c r="T405" s="40"/>
      <c r="U405" s="39"/>
      <c r="V405" s="40"/>
      <c r="W405" s="39"/>
      <c r="X405" s="40"/>
      <c r="Y405" s="39"/>
      <c r="Z405" s="40"/>
      <c r="AA405" s="39"/>
      <c r="AB405" s="40"/>
      <c r="AC405" s="39"/>
      <c r="AD405" s="40"/>
      <c r="AE405" s="39"/>
      <c r="AF405" s="40"/>
      <c r="AG405" s="39"/>
      <c r="AH405" s="40"/>
      <c r="AI405" s="39"/>
      <c r="AJ405" s="40"/>
      <c r="AK405" s="39"/>
      <c r="AL405" s="40"/>
      <c r="AM405" s="41"/>
      <c r="AN405" s="42"/>
      <c r="AO405" s="39"/>
      <c r="AP405" s="42"/>
    </row>
    <row r="406" spans="2:42" x14ac:dyDescent="0.2">
      <c r="B406" s="15"/>
      <c r="C406" s="16"/>
      <c r="D406" s="17"/>
      <c r="E406" s="18"/>
      <c r="G406" s="95"/>
      <c r="H406" s="28">
        <f t="shared" si="36"/>
        <v>43732</v>
      </c>
      <c r="I406" s="110" t="s">
        <v>58</v>
      </c>
      <c r="J406" s="110">
        <f>IFERROR(INDEX(Tableau1[Prénoms],MATCH(I406,Tableau1[Noms])),"")</f>
        <v>5</v>
      </c>
      <c r="K406" s="110"/>
      <c r="L406" s="131"/>
      <c r="M406" s="36"/>
      <c r="N406" s="37"/>
      <c r="O406" s="36"/>
      <c r="P406" s="38"/>
      <c r="Q406" s="39"/>
      <c r="R406" s="40"/>
      <c r="S406" s="39"/>
      <c r="T406" s="40"/>
      <c r="U406" s="39"/>
      <c r="V406" s="40"/>
      <c r="W406" s="39"/>
      <c r="X406" s="40"/>
      <c r="Y406" s="39"/>
      <c r="Z406" s="40"/>
      <c r="AA406" s="39"/>
      <c r="AB406" s="40"/>
      <c r="AC406" s="39"/>
      <c r="AD406" s="40"/>
      <c r="AE406" s="39"/>
      <c r="AF406" s="40"/>
      <c r="AG406" s="39"/>
      <c r="AH406" s="40"/>
      <c r="AI406" s="39"/>
      <c r="AJ406" s="40"/>
      <c r="AK406" s="39"/>
      <c r="AL406" s="40"/>
      <c r="AM406" s="41"/>
      <c r="AN406" s="42"/>
      <c r="AO406" s="39"/>
      <c r="AP406" s="42"/>
    </row>
    <row r="407" spans="2:42" x14ac:dyDescent="0.2">
      <c r="B407" s="15"/>
      <c r="C407" s="16"/>
      <c r="D407" s="17"/>
      <c r="E407" s="18"/>
      <c r="G407" s="95"/>
      <c r="H407" s="28">
        <f t="shared" si="36"/>
        <v>43732</v>
      </c>
      <c r="I407" s="110">
        <v>1</v>
      </c>
      <c r="J407" s="110" t="str">
        <f>IFERROR(INDEX(Tableau1[Prénoms],MATCH(I407,Tableau1[Noms])),"")</f>
        <v/>
      </c>
      <c r="K407" s="110"/>
      <c r="L407" s="131"/>
      <c r="M407" s="36"/>
      <c r="N407" s="37"/>
      <c r="O407" s="36"/>
      <c r="P407" s="38"/>
      <c r="Q407" s="39"/>
      <c r="R407" s="40"/>
      <c r="S407" s="39"/>
      <c r="T407" s="40"/>
      <c r="U407" s="39"/>
      <c r="V407" s="40"/>
      <c r="W407" s="39"/>
      <c r="X407" s="40"/>
      <c r="Y407" s="39"/>
      <c r="Z407" s="40"/>
      <c r="AA407" s="39"/>
      <c r="AB407" s="40"/>
      <c r="AC407" s="39"/>
      <c r="AD407" s="40"/>
      <c r="AE407" s="39"/>
      <c r="AF407" s="40"/>
      <c r="AG407" s="39"/>
      <c r="AH407" s="40"/>
      <c r="AI407" s="39"/>
      <c r="AJ407" s="40"/>
      <c r="AK407" s="39"/>
      <c r="AL407" s="40"/>
      <c r="AM407" s="41"/>
      <c r="AN407" s="42"/>
      <c r="AO407" s="39"/>
      <c r="AP407" s="42"/>
    </row>
    <row r="408" spans="2:42" x14ac:dyDescent="0.2">
      <c r="B408" s="15"/>
      <c r="C408" s="16"/>
      <c r="D408" s="17"/>
      <c r="E408" s="18"/>
      <c r="G408" s="95"/>
      <c r="H408" s="28">
        <f t="shared" si="36"/>
        <v>43732</v>
      </c>
      <c r="I408" s="110">
        <v>2</v>
      </c>
      <c r="J408" s="110" t="str">
        <f>IFERROR(INDEX(Tableau1[Prénoms],MATCH(I408,Tableau1[Noms])),"")</f>
        <v/>
      </c>
      <c r="K408" s="110"/>
      <c r="L408" s="131"/>
      <c r="M408" s="36"/>
      <c r="N408" s="37"/>
      <c r="O408" s="36"/>
      <c r="P408" s="38"/>
      <c r="Q408" s="39"/>
      <c r="R408" s="40"/>
      <c r="S408" s="39"/>
      <c r="T408" s="40"/>
      <c r="U408" s="39"/>
      <c r="V408" s="40"/>
      <c r="W408" s="39"/>
      <c r="X408" s="40"/>
      <c r="Y408" s="39"/>
      <c r="Z408" s="40"/>
      <c r="AA408" s="39"/>
      <c r="AB408" s="40"/>
      <c r="AC408" s="39"/>
      <c r="AD408" s="40"/>
      <c r="AE408" s="39"/>
      <c r="AF408" s="40"/>
      <c r="AG408" s="39"/>
      <c r="AH408" s="40"/>
      <c r="AI408" s="39"/>
      <c r="AJ408" s="40"/>
      <c r="AK408" s="39"/>
      <c r="AL408" s="40"/>
      <c r="AM408" s="41"/>
      <c r="AN408" s="42"/>
      <c r="AO408" s="39"/>
      <c r="AP408" s="42"/>
    </row>
    <row r="409" spans="2:42" x14ac:dyDescent="0.2">
      <c r="B409" s="15"/>
      <c r="C409" s="16"/>
      <c r="D409" s="17"/>
      <c r="E409" s="18"/>
      <c r="G409" s="95"/>
      <c r="H409" s="28">
        <f t="shared" si="36"/>
        <v>43732</v>
      </c>
      <c r="I409" s="110">
        <v>3</v>
      </c>
      <c r="J409" s="110" t="str">
        <f>IFERROR(INDEX(Tableau1[Prénoms],MATCH(I409,Tableau1[Noms])),"")</f>
        <v/>
      </c>
      <c r="K409" s="110"/>
      <c r="L409" s="131"/>
      <c r="M409" s="36"/>
      <c r="N409" s="37"/>
      <c r="O409" s="36"/>
      <c r="P409" s="38"/>
      <c r="Q409" s="39"/>
      <c r="R409" s="40"/>
      <c r="S409" s="39"/>
      <c r="T409" s="40"/>
      <c r="U409" s="39"/>
      <c r="V409" s="40"/>
      <c r="W409" s="39"/>
      <c r="X409" s="40"/>
      <c r="Y409" s="39"/>
      <c r="Z409" s="40"/>
      <c r="AA409" s="39"/>
      <c r="AB409" s="40"/>
      <c r="AC409" s="39"/>
      <c r="AD409" s="40"/>
      <c r="AE409" s="39"/>
      <c r="AF409" s="40"/>
      <c r="AG409" s="39"/>
      <c r="AH409" s="40"/>
      <c r="AI409" s="39"/>
      <c r="AJ409" s="40"/>
      <c r="AK409" s="39"/>
      <c r="AL409" s="40"/>
      <c r="AM409" s="41"/>
      <c r="AN409" s="42"/>
      <c r="AO409" s="39"/>
      <c r="AP409" s="42"/>
    </row>
    <row r="410" spans="2:42" x14ac:dyDescent="0.2">
      <c r="B410" s="15"/>
      <c r="C410" s="16"/>
      <c r="D410" s="17"/>
      <c r="E410" s="18"/>
      <c r="G410" s="95"/>
      <c r="H410" s="28">
        <f t="shared" si="36"/>
        <v>43732</v>
      </c>
      <c r="I410" s="110">
        <v>4</v>
      </c>
      <c r="J410" s="110" t="str">
        <f>IFERROR(INDEX(Tableau1[Prénoms],MATCH(I410,Tableau1[Noms])),"")</f>
        <v/>
      </c>
      <c r="K410" s="110"/>
      <c r="L410" s="131"/>
      <c r="M410" s="36"/>
      <c r="N410" s="37"/>
      <c r="O410" s="36"/>
      <c r="P410" s="38"/>
      <c r="Q410" s="39"/>
      <c r="R410" s="40"/>
      <c r="S410" s="39"/>
      <c r="T410" s="40"/>
      <c r="U410" s="39"/>
      <c r="V410" s="40"/>
      <c r="W410" s="39"/>
      <c r="X410" s="40"/>
      <c r="Y410" s="39"/>
      <c r="Z410" s="40"/>
      <c r="AA410" s="39"/>
      <c r="AB410" s="40"/>
      <c r="AC410" s="39"/>
      <c r="AD410" s="40"/>
      <c r="AE410" s="39"/>
      <c r="AF410" s="40"/>
      <c r="AG410" s="39"/>
      <c r="AH410" s="40"/>
      <c r="AI410" s="39"/>
      <c r="AJ410" s="40"/>
      <c r="AK410" s="39"/>
      <c r="AL410" s="40"/>
      <c r="AM410" s="41"/>
      <c r="AN410" s="42"/>
      <c r="AO410" s="39"/>
      <c r="AP410" s="42"/>
    </row>
    <row r="411" spans="2:42" ht="13.5" thickBot="1" x14ac:dyDescent="0.25">
      <c r="B411" s="19"/>
      <c r="C411" s="20"/>
      <c r="D411" s="21"/>
      <c r="E411" s="22"/>
      <c r="G411" s="95"/>
      <c r="H411" s="28">
        <f t="shared" si="36"/>
        <v>43732</v>
      </c>
      <c r="I411" s="112">
        <v>5</v>
      </c>
      <c r="J411" s="112" t="str">
        <f>IFERROR(INDEX(Tableau1[Prénoms],MATCH(I411,Tableau1[Noms])),"")</f>
        <v/>
      </c>
      <c r="K411" s="112"/>
      <c r="L411" s="132"/>
      <c r="M411" s="43"/>
      <c r="N411" s="44"/>
      <c r="O411" s="43"/>
      <c r="P411" s="45"/>
      <c r="Q411" s="46"/>
      <c r="R411" s="47"/>
      <c r="S411" s="46"/>
      <c r="T411" s="47"/>
      <c r="U411" s="46"/>
      <c r="V411" s="47"/>
      <c r="W411" s="46"/>
      <c r="X411" s="47"/>
      <c r="Y411" s="46"/>
      <c r="Z411" s="47"/>
      <c r="AA411" s="46"/>
      <c r="AB411" s="47"/>
      <c r="AC411" s="46"/>
      <c r="AD411" s="47"/>
      <c r="AE411" s="46"/>
      <c r="AF411" s="47"/>
      <c r="AG411" s="46"/>
      <c r="AH411" s="47"/>
      <c r="AI411" s="46"/>
      <c r="AJ411" s="47"/>
      <c r="AK411" s="46"/>
      <c r="AL411" s="47"/>
      <c r="AM411" s="48"/>
      <c r="AN411" s="49"/>
      <c r="AO411" s="46"/>
      <c r="AP411" s="49"/>
    </row>
    <row r="412" spans="2:42" ht="13.5" thickBot="1" x14ac:dyDescent="0.25">
      <c r="B412" s="6" t="s">
        <v>3</v>
      </c>
      <c r="C412" s="7" t="s">
        <v>4</v>
      </c>
      <c r="D412" s="8" t="s">
        <v>3</v>
      </c>
      <c r="E412" s="9" t="s">
        <v>4</v>
      </c>
      <c r="G412" s="56" t="s">
        <v>11</v>
      </c>
      <c r="H412" s="57" t="s">
        <v>6</v>
      </c>
      <c r="I412" s="56" t="s">
        <v>7</v>
      </c>
      <c r="J412" s="56" t="s">
        <v>8</v>
      </c>
      <c r="K412" s="56" t="s">
        <v>12</v>
      </c>
      <c r="L412" s="129"/>
      <c r="M412" s="27">
        <v>0.3125</v>
      </c>
      <c r="N412" s="23"/>
      <c r="O412" s="26">
        <v>0.35416666666666669</v>
      </c>
      <c r="P412" s="23"/>
      <c r="Q412" s="27">
        <v>0.39583333333333331</v>
      </c>
      <c r="R412" s="23"/>
      <c r="S412" s="27">
        <v>0.4375</v>
      </c>
      <c r="T412" s="23"/>
      <c r="U412" s="27">
        <v>0.47916666666666702</v>
      </c>
      <c r="V412" s="23"/>
      <c r="W412" s="27">
        <v>0.52083333333333304</v>
      </c>
      <c r="X412" s="23"/>
      <c r="Y412" s="27">
        <v>0.5625</v>
      </c>
      <c r="Z412" s="23"/>
      <c r="AA412" s="27">
        <v>0.60416666666666696</v>
      </c>
      <c r="AB412" s="23"/>
      <c r="AC412" s="27">
        <v>0.64583333333333304</v>
      </c>
      <c r="AD412" s="23"/>
      <c r="AE412" s="27">
        <v>0.6875</v>
      </c>
      <c r="AF412" s="23"/>
      <c r="AG412" s="27">
        <v>0.72916666666666696</v>
      </c>
      <c r="AH412" s="23"/>
      <c r="AI412" s="27">
        <v>0.77083333333333404</v>
      </c>
      <c r="AJ412" s="23"/>
      <c r="AK412" s="27">
        <v>0.8125</v>
      </c>
      <c r="AL412" s="23"/>
      <c r="AM412" s="27">
        <v>0.85416666666666696</v>
      </c>
      <c r="AN412" s="23"/>
      <c r="AO412" s="27">
        <v>0.89583333333333404</v>
      </c>
      <c r="AP412" s="23"/>
    </row>
    <row r="413" spans="2:42" x14ac:dyDescent="0.2">
      <c r="B413" s="11"/>
      <c r="C413" s="12"/>
      <c r="D413" s="13"/>
      <c r="E413" s="14"/>
      <c r="G413" s="95"/>
      <c r="H413" s="140">
        <f>H402+1</f>
        <v>43733</v>
      </c>
      <c r="I413" s="109" t="s">
        <v>54</v>
      </c>
      <c r="J413" s="109">
        <f>IFERROR(INDEX(Tableau1[Prénoms],MATCH(I413,Tableau1[Noms])),"")</f>
        <v>1</v>
      </c>
      <c r="K413" s="109"/>
      <c r="L413" s="130"/>
      <c r="M413" s="29"/>
      <c r="N413" s="30"/>
      <c r="O413" s="29"/>
      <c r="P413" s="31"/>
      <c r="Q413" s="32"/>
      <c r="R413" s="33"/>
      <c r="S413" s="32"/>
      <c r="T413" s="33"/>
      <c r="U413" s="32"/>
      <c r="V413" s="33"/>
      <c r="W413" s="32"/>
      <c r="X413" s="33"/>
      <c r="Y413" s="32"/>
      <c r="Z413" s="33"/>
      <c r="AA413" s="32"/>
      <c r="AB413" s="33"/>
      <c r="AC413" s="32"/>
      <c r="AD413" s="33"/>
      <c r="AE413" s="32"/>
      <c r="AF413" s="33"/>
      <c r="AG413" s="32"/>
      <c r="AH413" s="33"/>
      <c r="AI413" s="32"/>
      <c r="AJ413" s="33"/>
      <c r="AK413" s="32"/>
      <c r="AL413" s="33"/>
      <c r="AM413" s="34"/>
      <c r="AN413" s="35"/>
      <c r="AO413" s="32"/>
      <c r="AP413" s="35"/>
    </row>
    <row r="414" spans="2:42" x14ac:dyDescent="0.2">
      <c r="B414" s="15"/>
      <c r="C414" s="16"/>
      <c r="D414" s="17"/>
      <c r="E414" s="18"/>
      <c r="G414" s="95"/>
      <c r="H414" s="28">
        <f>H413</f>
        <v>43733</v>
      </c>
      <c r="I414" s="110" t="s">
        <v>55</v>
      </c>
      <c r="J414" s="110">
        <f>IFERROR(INDEX(Tableau1[Prénoms],MATCH(I414,Tableau1[Noms])),"")</f>
        <v>2</v>
      </c>
      <c r="K414" s="110"/>
      <c r="L414" s="131"/>
      <c r="M414" s="36"/>
      <c r="N414" s="37"/>
      <c r="O414" s="36"/>
      <c r="P414" s="38"/>
      <c r="Q414" s="39"/>
      <c r="R414" s="40"/>
      <c r="S414" s="39"/>
      <c r="T414" s="40"/>
      <c r="U414" s="39"/>
      <c r="V414" s="40"/>
      <c r="W414" s="39"/>
      <c r="X414" s="40"/>
      <c r="Y414" s="39"/>
      <c r="Z414" s="40"/>
      <c r="AA414" s="39"/>
      <c r="AB414" s="40"/>
      <c r="AC414" s="39"/>
      <c r="AD414" s="40"/>
      <c r="AE414" s="39"/>
      <c r="AF414" s="40"/>
      <c r="AG414" s="39"/>
      <c r="AH414" s="40"/>
      <c r="AI414" s="39"/>
      <c r="AJ414" s="40"/>
      <c r="AK414" s="39"/>
      <c r="AL414" s="40"/>
      <c r="AM414" s="41"/>
      <c r="AN414" s="42"/>
      <c r="AO414" s="39"/>
      <c r="AP414" s="42"/>
    </row>
    <row r="415" spans="2:42" x14ac:dyDescent="0.2">
      <c r="B415" s="15"/>
      <c r="C415" s="16"/>
      <c r="D415" s="17"/>
      <c r="E415" s="18"/>
      <c r="G415" s="95"/>
      <c r="H415" s="28">
        <f t="shared" ref="H415:H422" si="37">H414</f>
        <v>43733</v>
      </c>
      <c r="I415" s="110" t="s">
        <v>56</v>
      </c>
      <c r="J415" s="110">
        <f>IFERROR(INDEX(Tableau1[Prénoms],MATCH(I415,Tableau1[Noms])),"")</f>
        <v>3</v>
      </c>
      <c r="K415" s="110"/>
      <c r="L415" s="131"/>
      <c r="M415" s="36"/>
      <c r="N415" s="37"/>
      <c r="O415" s="36"/>
      <c r="P415" s="38"/>
      <c r="Q415" s="39"/>
      <c r="R415" s="40"/>
      <c r="S415" s="39"/>
      <c r="T415" s="40"/>
      <c r="U415" s="39"/>
      <c r="V415" s="40"/>
      <c r="W415" s="39"/>
      <c r="X415" s="40"/>
      <c r="Y415" s="39"/>
      <c r="Z415" s="40"/>
      <c r="AA415" s="39"/>
      <c r="AB415" s="40"/>
      <c r="AC415" s="39"/>
      <c r="AD415" s="40"/>
      <c r="AE415" s="39"/>
      <c r="AF415" s="40"/>
      <c r="AG415" s="39"/>
      <c r="AH415" s="40"/>
      <c r="AI415" s="39"/>
      <c r="AJ415" s="40"/>
      <c r="AK415" s="39"/>
      <c r="AL415" s="40"/>
      <c r="AM415" s="41"/>
      <c r="AN415" s="42"/>
      <c r="AO415" s="39"/>
      <c r="AP415" s="42"/>
    </row>
    <row r="416" spans="2:42" x14ac:dyDescent="0.2">
      <c r="B416" s="15"/>
      <c r="C416" s="16"/>
      <c r="D416" s="17"/>
      <c r="E416" s="18"/>
      <c r="G416" s="95" t="s">
        <v>46</v>
      </c>
      <c r="H416" s="28">
        <f t="shared" si="37"/>
        <v>43733</v>
      </c>
      <c r="I416" s="110" t="s">
        <v>57</v>
      </c>
      <c r="J416" s="110">
        <f>IFERROR(INDEX(Tableau1[Prénoms],MATCH(I416,Tableau1[Noms])),"")</f>
        <v>4</v>
      </c>
      <c r="K416" s="110"/>
      <c r="L416" s="131"/>
      <c r="M416" s="36"/>
      <c r="N416" s="37"/>
      <c r="O416" s="36"/>
      <c r="P416" s="38"/>
      <c r="Q416" s="39"/>
      <c r="R416" s="40"/>
      <c r="S416" s="39"/>
      <c r="T416" s="40"/>
      <c r="U416" s="39"/>
      <c r="V416" s="40"/>
      <c r="W416" s="39"/>
      <c r="X416" s="40"/>
      <c r="Y416" s="39"/>
      <c r="Z416" s="40"/>
      <c r="AA416" s="39"/>
      <c r="AB416" s="40"/>
      <c r="AC416" s="39"/>
      <c r="AD416" s="40"/>
      <c r="AE416" s="39"/>
      <c r="AF416" s="40"/>
      <c r="AG416" s="39"/>
      <c r="AH416" s="40"/>
      <c r="AI416" s="39"/>
      <c r="AJ416" s="40"/>
      <c r="AK416" s="39"/>
      <c r="AL416" s="40"/>
      <c r="AM416" s="41"/>
      <c r="AN416" s="42"/>
      <c r="AO416" s="39"/>
      <c r="AP416" s="42"/>
    </row>
    <row r="417" spans="2:42" x14ac:dyDescent="0.2">
      <c r="B417" s="15"/>
      <c r="C417" s="16"/>
      <c r="D417" s="17"/>
      <c r="E417" s="18"/>
      <c r="G417" s="95"/>
      <c r="H417" s="28">
        <f t="shared" si="37"/>
        <v>43733</v>
      </c>
      <c r="I417" s="110" t="s">
        <v>58</v>
      </c>
      <c r="J417" s="110">
        <f>IFERROR(INDEX(Tableau1[Prénoms],MATCH(I417,Tableau1[Noms])),"")</f>
        <v>5</v>
      </c>
      <c r="K417" s="110"/>
      <c r="L417" s="131"/>
      <c r="M417" s="36"/>
      <c r="N417" s="37"/>
      <c r="O417" s="36"/>
      <c r="P417" s="38"/>
      <c r="Q417" s="39"/>
      <c r="R417" s="40"/>
      <c r="S417" s="39"/>
      <c r="T417" s="40"/>
      <c r="U417" s="39"/>
      <c r="V417" s="40"/>
      <c r="W417" s="39"/>
      <c r="X417" s="40"/>
      <c r="Y417" s="39"/>
      <c r="Z417" s="40"/>
      <c r="AA417" s="39"/>
      <c r="AB417" s="40"/>
      <c r="AC417" s="39"/>
      <c r="AD417" s="40"/>
      <c r="AE417" s="39"/>
      <c r="AF417" s="40"/>
      <c r="AG417" s="39"/>
      <c r="AH417" s="40"/>
      <c r="AI417" s="39"/>
      <c r="AJ417" s="40"/>
      <c r="AK417" s="39"/>
      <c r="AL417" s="40"/>
      <c r="AM417" s="41"/>
      <c r="AN417" s="42"/>
      <c r="AO417" s="39"/>
      <c r="AP417" s="42"/>
    </row>
    <row r="418" spans="2:42" x14ac:dyDescent="0.2">
      <c r="B418" s="15"/>
      <c r="C418" s="16"/>
      <c r="D418" s="17"/>
      <c r="E418" s="18"/>
      <c r="G418" s="95"/>
      <c r="H418" s="28">
        <f t="shared" si="37"/>
        <v>43733</v>
      </c>
      <c r="I418" s="110">
        <v>1</v>
      </c>
      <c r="J418" s="110" t="str">
        <f>IFERROR(INDEX(Tableau1[Prénoms],MATCH(I418,Tableau1[Noms])),"")</f>
        <v/>
      </c>
      <c r="K418" s="110"/>
      <c r="L418" s="131"/>
      <c r="M418" s="36"/>
      <c r="N418" s="37"/>
      <c r="O418" s="36"/>
      <c r="P418" s="38"/>
      <c r="Q418" s="39"/>
      <c r="R418" s="40"/>
      <c r="S418" s="39"/>
      <c r="T418" s="40"/>
      <c r="U418" s="39"/>
      <c r="V418" s="40"/>
      <c r="W418" s="39"/>
      <c r="X418" s="40"/>
      <c r="Y418" s="39"/>
      <c r="Z418" s="40"/>
      <c r="AA418" s="39"/>
      <c r="AB418" s="40"/>
      <c r="AC418" s="39"/>
      <c r="AD418" s="40"/>
      <c r="AE418" s="39"/>
      <c r="AF418" s="40"/>
      <c r="AG418" s="39"/>
      <c r="AH418" s="40"/>
      <c r="AI418" s="39"/>
      <c r="AJ418" s="40"/>
      <c r="AK418" s="39"/>
      <c r="AL418" s="40"/>
      <c r="AM418" s="41"/>
      <c r="AN418" s="42"/>
      <c r="AO418" s="39"/>
      <c r="AP418" s="42"/>
    </row>
    <row r="419" spans="2:42" x14ac:dyDescent="0.2">
      <c r="B419" s="15"/>
      <c r="C419" s="16"/>
      <c r="D419" s="17"/>
      <c r="E419" s="18"/>
      <c r="G419" s="95"/>
      <c r="H419" s="28">
        <f t="shared" si="37"/>
        <v>43733</v>
      </c>
      <c r="I419" s="110">
        <v>2</v>
      </c>
      <c r="J419" s="110" t="str">
        <f>IFERROR(INDEX(Tableau1[Prénoms],MATCH(I419,Tableau1[Noms])),"")</f>
        <v/>
      </c>
      <c r="K419" s="110"/>
      <c r="L419" s="131"/>
      <c r="M419" s="36"/>
      <c r="N419" s="37"/>
      <c r="O419" s="36"/>
      <c r="P419" s="38"/>
      <c r="Q419" s="39"/>
      <c r="R419" s="40"/>
      <c r="S419" s="39"/>
      <c r="T419" s="40"/>
      <c r="U419" s="39"/>
      <c r="V419" s="40"/>
      <c r="W419" s="39"/>
      <c r="X419" s="40"/>
      <c r="Y419" s="39"/>
      <c r="Z419" s="40"/>
      <c r="AA419" s="39"/>
      <c r="AB419" s="40"/>
      <c r="AC419" s="39"/>
      <c r="AD419" s="40"/>
      <c r="AE419" s="39"/>
      <c r="AF419" s="40"/>
      <c r="AG419" s="39"/>
      <c r="AH419" s="40"/>
      <c r="AI419" s="39"/>
      <c r="AJ419" s="40"/>
      <c r="AK419" s="39"/>
      <c r="AL419" s="40"/>
      <c r="AM419" s="41"/>
      <c r="AN419" s="42"/>
      <c r="AO419" s="39"/>
      <c r="AP419" s="42"/>
    </row>
    <row r="420" spans="2:42" x14ac:dyDescent="0.2">
      <c r="B420" s="15"/>
      <c r="C420" s="16"/>
      <c r="D420" s="17"/>
      <c r="E420" s="18"/>
      <c r="G420" s="95"/>
      <c r="H420" s="28">
        <f t="shared" si="37"/>
        <v>43733</v>
      </c>
      <c r="I420" s="110">
        <v>3</v>
      </c>
      <c r="J420" s="110" t="str">
        <f>IFERROR(INDEX(Tableau1[Prénoms],MATCH(I420,Tableau1[Noms])),"")</f>
        <v/>
      </c>
      <c r="K420" s="110"/>
      <c r="L420" s="131"/>
      <c r="M420" s="36"/>
      <c r="N420" s="37"/>
      <c r="O420" s="36"/>
      <c r="P420" s="38"/>
      <c r="Q420" s="39"/>
      <c r="R420" s="40"/>
      <c r="S420" s="39"/>
      <c r="T420" s="40"/>
      <c r="U420" s="39"/>
      <c r="V420" s="40"/>
      <c r="W420" s="39"/>
      <c r="X420" s="40"/>
      <c r="Y420" s="39"/>
      <c r="Z420" s="40"/>
      <c r="AA420" s="39"/>
      <c r="AB420" s="40"/>
      <c r="AC420" s="39"/>
      <c r="AD420" s="40"/>
      <c r="AE420" s="39"/>
      <c r="AF420" s="40"/>
      <c r="AG420" s="39"/>
      <c r="AH420" s="40"/>
      <c r="AI420" s="39"/>
      <c r="AJ420" s="40"/>
      <c r="AK420" s="39"/>
      <c r="AL420" s="40"/>
      <c r="AM420" s="41"/>
      <c r="AN420" s="42"/>
      <c r="AO420" s="39"/>
      <c r="AP420" s="42"/>
    </row>
    <row r="421" spans="2:42" x14ac:dyDescent="0.2">
      <c r="B421" s="15"/>
      <c r="C421" s="16"/>
      <c r="D421" s="17"/>
      <c r="E421" s="18"/>
      <c r="G421" s="95"/>
      <c r="H421" s="28">
        <f t="shared" si="37"/>
        <v>43733</v>
      </c>
      <c r="I421" s="110">
        <v>4</v>
      </c>
      <c r="J421" s="110" t="str">
        <f>IFERROR(INDEX(Tableau1[Prénoms],MATCH(I421,Tableau1[Noms])),"")</f>
        <v/>
      </c>
      <c r="K421" s="110"/>
      <c r="L421" s="131"/>
      <c r="M421" s="36"/>
      <c r="N421" s="37"/>
      <c r="O421" s="36"/>
      <c r="P421" s="38"/>
      <c r="Q421" s="39"/>
      <c r="R421" s="40"/>
      <c r="S421" s="39"/>
      <c r="T421" s="40"/>
      <c r="U421" s="39"/>
      <c r="V421" s="40"/>
      <c r="W421" s="39"/>
      <c r="X421" s="40"/>
      <c r="Y421" s="39"/>
      <c r="Z421" s="40"/>
      <c r="AA421" s="39"/>
      <c r="AB421" s="40"/>
      <c r="AC421" s="39"/>
      <c r="AD421" s="40"/>
      <c r="AE421" s="39"/>
      <c r="AF421" s="40"/>
      <c r="AG421" s="39"/>
      <c r="AH421" s="40"/>
      <c r="AI421" s="39"/>
      <c r="AJ421" s="40"/>
      <c r="AK421" s="39"/>
      <c r="AL421" s="40"/>
      <c r="AM421" s="41"/>
      <c r="AN421" s="42"/>
      <c r="AO421" s="39"/>
      <c r="AP421" s="42"/>
    </row>
    <row r="422" spans="2:42" ht="13.5" thickBot="1" x14ac:dyDescent="0.25">
      <c r="B422" s="19"/>
      <c r="C422" s="20"/>
      <c r="D422" s="21"/>
      <c r="E422" s="22"/>
      <c r="G422" s="95"/>
      <c r="H422" s="28">
        <f t="shared" si="37"/>
        <v>43733</v>
      </c>
      <c r="I422" s="112">
        <v>5</v>
      </c>
      <c r="J422" s="112" t="str">
        <f>IFERROR(INDEX(Tableau1[Prénoms],MATCH(I422,Tableau1[Noms])),"")</f>
        <v/>
      </c>
      <c r="K422" s="112"/>
      <c r="L422" s="132"/>
      <c r="M422" s="43"/>
      <c r="N422" s="44"/>
      <c r="O422" s="43"/>
      <c r="P422" s="45"/>
      <c r="Q422" s="46"/>
      <c r="R422" s="47"/>
      <c r="S422" s="46"/>
      <c r="T422" s="47"/>
      <c r="U422" s="46"/>
      <c r="V422" s="47"/>
      <c r="W422" s="46"/>
      <c r="X422" s="47"/>
      <c r="Y422" s="46"/>
      <c r="Z422" s="47"/>
      <c r="AA422" s="46"/>
      <c r="AB422" s="47"/>
      <c r="AC422" s="46"/>
      <c r="AD422" s="47"/>
      <c r="AE422" s="46"/>
      <c r="AF422" s="47"/>
      <c r="AG422" s="46"/>
      <c r="AH422" s="47"/>
      <c r="AI422" s="46"/>
      <c r="AJ422" s="47"/>
      <c r="AK422" s="46"/>
      <c r="AL422" s="47"/>
      <c r="AM422" s="48"/>
      <c r="AN422" s="49"/>
      <c r="AO422" s="46"/>
      <c r="AP422" s="49"/>
    </row>
    <row r="423" spans="2:42" ht="13.5" thickBot="1" x14ac:dyDescent="0.25">
      <c r="B423" s="6" t="s">
        <v>3</v>
      </c>
      <c r="C423" s="7" t="s">
        <v>4</v>
      </c>
      <c r="D423" s="8" t="s">
        <v>3</v>
      </c>
      <c r="E423" s="9" t="s">
        <v>4</v>
      </c>
      <c r="G423" s="56" t="s">
        <v>11</v>
      </c>
      <c r="H423" s="57" t="s">
        <v>6</v>
      </c>
      <c r="I423" s="56" t="s">
        <v>7</v>
      </c>
      <c r="J423" s="56" t="s">
        <v>8</v>
      </c>
      <c r="K423" s="56" t="s">
        <v>12</v>
      </c>
      <c r="L423" s="129"/>
      <c r="M423" s="27">
        <v>0.3125</v>
      </c>
      <c r="N423" s="23"/>
      <c r="O423" s="26">
        <v>0.35416666666666669</v>
      </c>
      <c r="P423" s="23"/>
      <c r="Q423" s="27">
        <v>0.39583333333333331</v>
      </c>
      <c r="R423" s="23"/>
      <c r="S423" s="27">
        <v>0.4375</v>
      </c>
      <c r="T423" s="23"/>
      <c r="U423" s="27">
        <v>0.47916666666666702</v>
      </c>
      <c r="V423" s="23"/>
      <c r="W423" s="27">
        <v>0.52083333333333304</v>
      </c>
      <c r="X423" s="23"/>
      <c r="Y423" s="27">
        <v>0.5625</v>
      </c>
      <c r="Z423" s="23"/>
      <c r="AA423" s="27">
        <v>0.60416666666666696</v>
      </c>
      <c r="AB423" s="23"/>
      <c r="AC423" s="27">
        <v>0.64583333333333304</v>
      </c>
      <c r="AD423" s="23"/>
      <c r="AE423" s="27">
        <v>0.6875</v>
      </c>
      <c r="AF423" s="23"/>
      <c r="AG423" s="27">
        <v>0.72916666666666696</v>
      </c>
      <c r="AH423" s="23"/>
      <c r="AI423" s="27">
        <v>0.77083333333333404</v>
      </c>
      <c r="AJ423" s="23"/>
      <c r="AK423" s="27">
        <v>0.8125</v>
      </c>
      <c r="AL423" s="23"/>
      <c r="AM423" s="27">
        <v>0.85416666666666696</v>
      </c>
      <c r="AN423" s="23"/>
      <c r="AO423" s="27">
        <v>0.89583333333333404</v>
      </c>
      <c r="AP423" s="23"/>
    </row>
    <row r="424" spans="2:42" x14ac:dyDescent="0.2">
      <c r="B424" s="11"/>
      <c r="C424" s="12"/>
      <c r="D424" s="13"/>
      <c r="E424" s="14"/>
      <c r="G424" s="95"/>
      <c r="H424" s="140">
        <f>H413+1</f>
        <v>43734</v>
      </c>
      <c r="I424" s="109" t="s">
        <v>54</v>
      </c>
      <c r="J424" s="109">
        <f>IFERROR(INDEX(Tableau1[Prénoms],MATCH(I424,Tableau1[Noms])),"")</f>
        <v>1</v>
      </c>
      <c r="K424" s="109"/>
      <c r="L424" s="130"/>
      <c r="M424" s="29"/>
      <c r="N424" s="30"/>
      <c r="O424" s="29"/>
      <c r="P424" s="31"/>
      <c r="Q424" s="32"/>
      <c r="R424" s="33"/>
      <c r="S424" s="32"/>
      <c r="T424" s="33"/>
      <c r="U424" s="32"/>
      <c r="V424" s="33"/>
      <c r="W424" s="32"/>
      <c r="X424" s="33"/>
      <c r="Y424" s="32"/>
      <c r="Z424" s="33"/>
      <c r="AA424" s="32"/>
      <c r="AB424" s="33"/>
      <c r="AC424" s="32"/>
      <c r="AD424" s="33"/>
      <c r="AE424" s="32"/>
      <c r="AF424" s="33"/>
      <c r="AG424" s="32"/>
      <c r="AH424" s="33"/>
      <c r="AI424" s="32"/>
      <c r="AJ424" s="33"/>
      <c r="AK424" s="32"/>
      <c r="AL424" s="33"/>
      <c r="AM424" s="34"/>
      <c r="AN424" s="35"/>
      <c r="AO424" s="32"/>
      <c r="AP424" s="35"/>
    </row>
    <row r="425" spans="2:42" x14ac:dyDescent="0.2">
      <c r="B425" s="15"/>
      <c r="C425" s="16"/>
      <c r="D425" s="17"/>
      <c r="E425" s="18"/>
      <c r="G425" s="95"/>
      <c r="H425" s="28">
        <f>H424</f>
        <v>43734</v>
      </c>
      <c r="I425" s="110" t="s">
        <v>55</v>
      </c>
      <c r="J425" s="110">
        <f>IFERROR(INDEX(Tableau1[Prénoms],MATCH(I425,Tableau1[Noms])),"")</f>
        <v>2</v>
      </c>
      <c r="K425" s="110"/>
      <c r="L425" s="131"/>
      <c r="M425" s="36"/>
      <c r="N425" s="37"/>
      <c r="O425" s="36"/>
      <c r="P425" s="38"/>
      <c r="Q425" s="39"/>
      <c r="R425" s="40"/>
      <c r="S425" s="39"/>
      <c r="T425" s="40"/>
      <c r="U425" s="39"/>
      <c r="V425" s="40"/>
      <c r="W425" s="39"/>
      <c r="X425" s="40"/>
      <c r="Y425" s="39"/>
      <c r="Z425" s="40"/>
      <c r="AA425" s="39"/>
      <c r="AB425" s="40"/>
      <c r="AC425" s="39"/>
      <c r="AD425" s="40"/>
      <c r="AE425" s="39"/>
      <c r="AF425" s="40"/>
      <c r="AG425" s="39"/>
      <c r="AH425" s="40"/>
      <c r="AI425" s="39"/>
      <c r="AJ425" s="40"/>
      <c r="AK425" s="39"/>
      <c r="AL425" s="40"/>
      <c r="AM425" s="41"/>
      <c r="AN425" s="42"/>
      <c r="AO425" s="39"/>
      <c r="AP425" s="42"/>
    </row>
    <row r="426" spans="2:42" x14ac:dyDescent="0.2">
      <c r="B426" s="15"/>
      <c r="C426" s="16"/>
      <c r="D426" s="17"/>
      <c r="E426" s="18"/>
      <c r="G426" s="95"/>
      <c r="H426" s="28">
        <f t="shared" ref="H426:H433" si="38">H425</f>
        <v>43734</v>
      </c>
      <c r="I426" s="110" t="s">
        <v>56</v>
      </c>
      <c r="J426" s="110">
        <f>IFERROR(INDEX(Tableau1[Prénoms],MATCH(I426,Tableau1[Noms])),"")</f>
        <v>3</v>
      </c>
      <c r="K426" s="110"/>
      <c r="L426" s="131"/>
      <c r="M426" s="36"/>
      <c r="N426" s="37"/>
      <c r="O426" s="36"/>
      <c r="P426" s="38"/>
      <c r="Q426" s="39"/>
      <c r="R426" s="40"/>
      <c r="S426" s="39"/>
      <c r="T426" s="40"/>
      <c r="U426" s="39"/>
      <c r="V426" s="40"/>
      <c r="W426" s="39"/>
      <c r="X426" s="40"/>
      <c r="Y426" s="39"/>
      <c r="Z426" s="40"/>
      <c r="AA426" s="39"/>
      <c r="AB426" s="40"/>
      <c r="AC426" s="39"/>
      <c r="AD426" s="40"/>
      <c r="AE426" s="39"/>
      <c r="AF426" s="40"/>
      <c r="AG426" s="39"/>
      <c r="AH426" s="40"/>
      <c r="AI426" s="39"/>
      <c r="AJ426" s="40"/>
      <c r="AK426" s="39"/>
      <c r="AL426" s="40"/>
      <c r="AM426" s="41"/>
      <c r="AN426" s="42"/>
      <c r="AO426" s="39"/>
      <c r="AP426" s="42"/>
    </row>
    <row r="427" spans="2:42" x14ac:dyDescent="0.2">
      <c r="B427" s="15"/>
      <c r="C427" s="16"/>
      <c r="D427" s="17"/>
      <c r="E427" s="18"/>
      <c r="G427" s="95" t="s">
        <v>46</v>
      </c>
      <c r="H427" s="28">
        <f t="shared" si="38"/>
        <v>43734</v>
      </c>
      <c r="I427" s="110" t="s">
        <v>57</v>
      </c>
      <c r="J427" s="110">
        <f>IFERROR(INDEX(Tableau1[Prénoms],MATCH(I427,Tableau1[Noms])),"")</f>
        <v>4</v>
      </c>
      <c r="K427" s="110"/>
      <c r="L427" s="131"/>
      <c r="M427" s="36"/>
      <c r="N427" s="37"/>
      <c r="O427" s="36"/>
      <c r="P427" s="38"/>
      <c r="Q427" s="39"/>
      <c r="R427" s="40"/>
      <c r="S427" s="39"/>
      <c r="T427" s="40"/>
      <c r="U427" s="39"/>
      <c r="V427" s="40"/>
      <c r="W427" s="39"/>
      <c r="X427" s="40"/>
      <c r="Y427" s="39"/>
      <c r="Z427" s="40"/>
      <c r="AA427" s="39"/>
      <c r="AB427" s="40"/>
      <c r="AC427" s="39"/>
      <c r="AD427" s="40"/>
      <c r="AE427" s="39"/>
      <c r="AF427" s="40"/>
      <c r="AG427" s="39"/>
      <c r="AH427" s="40"/>
      <c r="AI427" s="39"/>
      <c r="AJ427" s="40"/>
      <c r="AK427" s="39"/>
      <c r="AL427" s="40"/>
      <c r="AM427" s="41"/>
      <c r="AN427" s="42"/>
      <c r="AO427" s="39"/>
      <c r="AP427" s="42"/>
    </row>
    <row r="428" spans="2:42" x14ac:dyDescent="0.2">
      <c r="B428" s="15"/>
      <c r="C428" s="16"/>
      <c r="D428" s="17"/>
      <c r="E428" s="18"/>
      <c r="G428" s="95"/>
      <c r="H428" s="28">
        <f t="shared" si="38"/>
        <v>43734</v>
      </c>
      <c r="I428" s="110" t="s">
        <v>58</v>
      </c>
      <c r="J428" s="110">
        <f>IFERROR(INDEX(Tableau1[Prénoms],MATCH(I428,Tableau1[Noms])),"")</f>
        <v>5</v>
      </c>
      <c r="K428" s="110"/>
      <c r="L428" s="131"/>
      <c r="M428" s="36"/>
      <c r="N428" s="37"/>
      <c r="O428" s="36"/>
      <c r="P428" s="38"/>
      <c r="Q428" s="39"/>
      <c r="R428" s="40"/>
      <c r="S428" s="39"/>
      <c r="T428" s="40"/>
      <c r="U428" s="39"/>
      <c r="V428" s="40"/>
      <c r="W428" s="39"/>
      <c r="X428" s="40"/>
      <c r="Y428" s="39"/>
      <c r="Z428" s="40"/>
      <c r="AA428" s="39"/>
      <c r="AB428" s="40"/>
      <c r="AC428" s="39"/>
      <c r="AD428" s="40"/>
      <c r="AE428" s="39"/>
      <c r="AF428" s="40"/>
      <c r="AG428" s="39"/>
      <c r="AH428" s="40"/>
      <c r="AI428" s="39"/>
      <c r="AJ428" s="40"/>
      <c r="AK428" s="39"/>
      <c r="AL428" s="40"/>
      <c r="AM428" s="41"/>
      <c r="AN428" s="42"/>
      <c r="AO428" s="39"/>
      <c r="AP428" s="42"/>
    </row>
    <row r="429" spans="2:42" x14ac:dyDescent="0.2">
      <c r="B429" s="15"/>
      <c r="C429" s="16"/>
      <c r="D429" s="17"/>
      <c r="E429" s="18"/>
      <c r="G429" s="95"/>
      <c r="H429" s="28">
        <f t="shared" si="38"/>
        <v>43734</v>
      </c>
      <c r="I429" s="110">
        <v>1</v>
      </c>
      <c r="J429" s="110" t="str">
        <f>IFERROR(INDEX(Tableau1[Prénoms],MATCH(I429,Tableau1[Noms])),"")</f>
        <v/>
      </c>
      <c r="K429" s="110"/>
      <c r="L429" s="131"/>
      <c r="M429" s="36"/>
      <c r="N429" s="37"/>
      <c r="O429" s="36"/>
      <c r="P429" s="38"/>
      <c r="Q429" s="39"/>
      <c r="R429" s="40"/>
      <c r="S429" s="39"/>
      <c r="T429" s="40"/>
      <c r="U429" s="39"/>
      <c r="V429" s="40"/>
      <c r="W429" s="39"/>
      <c r="X429" s="40"/>
      <c r="Y429" s="39"/>
      <c r="Z429" s="40"/>
      <c r="AA429" s="39"/>
      <c r="AB429" s="40"/>
      <c r="AC429" s="39"/>
      <c r="AD429" s="40"/>
      <c r="AE429" s="39"/>
      <c r="AF429" s="40"/>
      <c r="AG429" s="39"/>
      <c r="AH429" s="40"/>
      <c r="AI429" s="39"/>
      <c r="AJ429" s="40"/>
      <c r="AK429" s="39"/>
      <c r="AL429" s="40"/>
      <c r="AM429" s="41"/>
      <c r="AN429" s="42"/>
      <c r="AO429" s="39"/>
      <c r="AP429" s="42"/>
    </row>
    <row r="430" spans="2:42" x14ac:dyDescent="0.2">
      <c r="B430" s="15"/>
      <c r="C430" s="16"/>
      <c r="D430" s="17"/>
      <c r="E430" s="18"/>
      <c r="G430" s="95"/>
      <c r="H430" s="28">
        <f t="shared" si="38"/>
        <v>43734</v>
      </c>
      <c r="I430" s="110">
        <v>2</v>
      </c>
      <c r="J430" s="110" t="str">
        <f>IFERROR(INDEX(Tableau1[Prénoms],MATCH(I430,Tableau1[Noms])),"")</f>
        <v/>
      </c>
      <c r="K430" s="110"/>
      <c r="L430" s="131"/>
      <c r="M430" s="36"/>
      <c r="N430" s="37"/>
      <c r="O430" s="36"/>
      <c r="P430" s="38"/>
      <c r="Q430" s="39"/>
      <c r="R430" s="40"/>
      <c r="S430" s="39"/>
      <c r="T430" s="40"/>
      <c r="U430" s="39"/>
      <c r="V430" s="40"/>
      <c r="W430" s="39"/>
      <c r="X430" s="40"/>
      <c r="Y430" s="39"/>
      <c r="Z430" s="40"/>
      <c r="AA430" s="39"/>
      <c r="AB430" s="40"/>
      <c r="AC430" s="39"/>
      <c r="AD430" s="40"/>
      <c r="AE430" s="39"/>
      <c r="AF430" s="40"/>
      <c r="AG430" s="39"/>
      <c r="AH430" s="40"/>
      <c r="AI430" s="39"/>
      <c r="AJ430" s="40"/>
      <c r="AK430" s="39"/>
      <c r="AL430" s="40"/>
      <c r="AM430" s="41"/>
      <c r="AN430" s="42"/>
      <c r="AO430" s="39"/>
      <c r="AP430" s="42"/>
    </row>
    <row r="431" spans="2:42" x14ac:dyDescent="0.2">
      <c r="B431" s="15"/>
      <c r="C431" s="16"/>
      <c r="D431" s="17"/>
      <c r="E431" s="18"/>
      <c r="G431" s="95"/>
      <c r="H431" s="28">
        <f t="shared" si="38"/>
        <v>43734</v>
      </c>
      <c r="I431" s="110">
        <v>3</v>
      </c>
      <c r="J431" s="110" t="str">
        <f>IFERROR(INDEX(Tableau1[Prénoms],MATCH(I431,Tableau1[Noms])),"")</f>
        <v/>
      </c>
      <c r="K431" s="110"/>
      <c r="L431" s="131"/>
      <c r="M431" s="36"/>
      <c r="N431" s="37"/>
      <c r="O431" s="36"/>
      <c r="P431" s="38"/>
      <c r="Q431" s="39"/>
      <c r="R431" s="40"/>
      <c r="S431" s="39"/>
      <c r="T431" s="40"/>
      <c r="U431" s="39"/>
      <c r="V431" s="40"/>
      <c r="W431" s="39"/>
      <c r="X431" s="40"/>
      <c r="Y431" s="39"/>
      <c r="Z431" s="40"/>
      <c r="AA431" s="39"/>
      <c r="AB431" s="40"/>
      <c r="AC431" s="39"/>
      <c r="AD431" s="40"/>
      <c r="AE431" s="39"/>
      <c r="AF431" s="40"/>
      <c r="AG431" s="39"/>
      <c r="AH431" s="40"/>
      <c r="AI431" s="39"/>
      <c r="AJ431" s="40"/>
      <c r="AK431" s="39"/>
      <c r="AL431" s="40"/>
      <c r="AM431" s="41"/>
      <c r="AN431" s="42"/>
      <c r="AO431" s="39"/>
      <c r="AP431" s="42"/>
    </row>
    <row r="432" spans="2:42" x14ac:dyDescent="0.2">
      <c r="B432" s="15"/>
      <c r="C432" s="16"/>
      <c r="D432" s="17"/>
      <c r="E432" s="18"/>
      <c r="G432" s="95"/>
      <c r="H432" s="28">
        <f t="shared" si="38"/>
        <v>43734</v>
      </c>
      <c r="I432" s="110">
        <v>4</v>
      </c>
      <c r="J432" s="110" t="str">
        <f>IFERROR(INDEX(Tableau1[Prénoms],MATCH(I432,Tableau1[Noms])),"")</f>
        <v/>
      </c>
      <c r="K432" s="110"/>
      <c r="L432" s="131"/>
      <c r="M432" s="36"/>
      <c r="N432" s="37"/>
      <c r="O432" s="36"/>
      <c r="P432" s="38"/>
      <c r="Q432" s="39"/>
      <c r="R432" s="40"/>
      <c r="S432" s="39"/>
      <c r="T432" s="40"/>
      <c r="U432" s="39"/>
      <c r="V432" s="40"/>
      <c r="W432" s="39"/>
      <c r="X432" s="40"/>
      <c r="Y432" s="39"/>
      <c r="Z432" s="40"/>
      <c r="AA432" s="39"/>
      <c r="AB432" s="40"/>
      <c r="AC432" s="39"/>
      <c r="AD432" s="40"/>
      <c r="AE432" s="39"/>
      <c r="AF432" s="40"/>
      <c r="AG432" s="39"/>
      <c r="AH432" s="40"/>
      <c r="AI432" s="39"/>
      <c r="AJ432" s="40"/>
      <c r="AK432" s="39"/>
      <c r="AL432" s="40"/>
      <c r="AM432" s="41"/>
      <c r="AN432" s="42"/>
      <c r="AO432" s="39"/>
      <c r="AP432" s="42"/>
    </row>
    <row r="433" spans="2:42" ht="13.5" thickBot="1" x14ac:dyDescent="0.25">
      <c r="B433" s="19"/>
      <c r="C433" s="20"/>
      <c r="D433" s="21"/>
      <c r="E433" s="22"/>
      <c r="G433" s="95"/>
      <c r="H433" s="28">
        <f t="shared" si="38"/>
        <v>43734</v>
      </c>
      <c r="I433" s="112">
        <v>5</v>
      </c>
      <c r="J433" s="112" t="str">
        <f>IFERROR(INDEX(Tableau1[Prénoms],MATCH(I433,Tableau1[Noms])),"")</f>
        <v/>
      </c>
      <c r="K433" s="112"/>
      <c r="L433" s="132"/>
      <c r="M433" s="43"/>
      <c r="N433" s="44"/>
      <c r="O433" s="43"/>
      <c r="P433" s="45"/>
      <c r="Q433" s="46"/>
      <c r="R433" s="47"/>
      <c r="S433" s="46"/>
      <c r="T433" s="47"/>
      <c r="U433" s="46"/>
      <c r="V433" s="47"/>
      <c r="W433" s="46"/>
      <c r="X433" s="47"/>
      <c r="Y433" s="46"/>
      <c r="Z433" s="47"/>
      <c r="AA433" s="46"/>
      <c r="AB433" s="47"/>
      <c r="AC433" s="46"/>
      <c r="AD433" s="47"/>
      <c r="AE433" s="46"/>
      <c r="AF433" s="47"/>
      <c r="AG433" s="46"/>
      <c r="AH433" s="47"/>
      <c r="AI433" s="46"/>
      <c r="AJ433" s="47"/>
      <c r="AK433" s="46"/>
      <c r="AL433" s="47"/>
      <c r="AM433" s="48"/>
      <c r="AN433" s="49"/>
      <c r="AO433" s="46"/>
      <c r="AP433" s="49"/>
    </row>
    <row r="434" spans="2:42" ht="13.5" thickBot="1" x14ac:dyDescent="0.25">
      <c r="B434" s="6" t="s">
        <v>3</v>
      </c>
      <c r="C434" s="7" t="s">
        <v>4</v>
      </c>
      <c r="D434" s="8" t="s">
        <v>3</v>
      </c>
      <c r="E434" s="9" t="s">
        <v>4</v>
      </c>
      <c r="G434" s="56" t="s">
        <v>11</v>
      </c>
      <c r="H434" s="57" t="s">
        <v>6</v>
      </c>
      <c r="I434" s="56" t="s">
        <v>7</v>
      </c>
      <c r="J434" s="56" t="s">
        <v>8</v>
      </c>
      <c r="K434" s="56" t="s">
        <v>12</v>
      </c>
      <c r="L434" s="129"/>
      <c r="M434" s="27">
        <v>0.3125</v>
      </c>
      <c r="N434" s="23"/>
      <c r="O434" s="26">
        <v>0.35416666666666669</v>
      </c>
      <c r="P434" s="23"/>
      <c r="Q434" s="27">
        <v>0.39583333333333331</v>
      </c>
      <c r="R434" s="23"/>
      <c r="S434" s="27">
        <v>0.4375</v>
      </c>
      <c r="T434" s="23"/>
      <c r="U434" s="27">
        <v>0.47916666666666702</v>
      </c>
      <c r="V434" s="23"/>
      <c r="W434" s="27">
        <v>0.52083333333333304</v>
      </c>
      <c r="X434" s="23"/>
      <c r="Y434" s="27">
        <v>0.5625</v>
      </c>
      <c r="Z434" s="23"/>
      <c r="AA434" s="27">
        <v>0.60416666666666696</v>
      </c>
      <c r="AB434" s="23"/>
      <c r="AC434" s="27">
        <v>0.64583333333333304</v>
      </c>
      <c r="AD434" s="23"/>
      <c r="AE434" s="27">
        <v>0.6875</v>
      </c>
      <c r="AF434" s="23"/>
      <c r="AG434" s="27">
        <v>0.72916666666666696</v>
      </c>
      <c r="AH434" s="23"/>
      <c r="AI434" s="27">
        <v>0.77083333333333404</v>
      </c>
      <c r="AJ434" s="23"/>
      <c r="AK434" s="27">
        <v>0.8125</v>
      </c>
      <c r="AL434" s="23"/>
      <c r="AM434" s="27">
        <v>0.85416666666666696</v>
      </c>
      <c r="AN434" s="23"/>
      <c r="AO434" s="27">
        <v>0.89583333333333404</v>
      </c>
      <c r="AP434" s="23"/>
    </row>
    <row r="435" spans="2:42" x14ac:dyDescent="0.2">
      <c r="B435" s="11"/>
      <c r="C435" s="12"/>
      <c r="D435" s="13"/>
      <c r="E435" s="14"/>
      <c r="G435" s="95"/>
      <c r="H435" s="140">
        <f>H424+1</f>
        <v>43735</v>
      </c>
      <c r="I435" s="109" t="s">
        <v>54</v>
      </c>
      <c r="J435" s="109">
        <f>IFERROR(INDEX(Tableau1[Prénoms],MATCH(I435,Tableau1[Noms])),"")</f>
        <v>1</v>
      </c>
      <c r="K435" s="109"/>
      <c r="L435" s="130"/>
      <c r="M435" s="29"/>
      <c r="N435" s="30"/>
      <c r="O435" s="29"/>
      <c r="P435" s="31"/>
      <c r="Q435" s="32"/>
      <c r="R435" s="33"/>
      <c r="S435" s="32"/>
      <c r="T435" s="33"/>
      <c r="U435" s="32"/>
      <c r="V435" s="33"/>
      <c r="W435" s="32"/>
      <c r="X435" s="33"/>
      <c r="Y435" s="32"/>
      <c r="Z435" s="33"/>
      <c r="AA435" s="32"/>
      <c r="AB435" s="33"/>
      <c r="AC435" s="32"/>
      <c r="AD435" s="33"/>
      <c r="AE435" s="32"/>
      <c r="AF435" s="33"/>
      <c r="AG435" s="32"/>
      <c r="AH435" s="33"/>
      <c r="AI435" s="32"/>
      <c r="AJ435" s="33"/>
      <c r="AK435" s="32"/>
      <c r="AL435" s="33"/>
      <c r="AM435" s="34"/>
      <c r="AN435" s="35"/>
      <c r="AO435" s="32"/>
      <c r="AP435" s="35"/>
    </row>
    <row r="436" spans="2:42" x14ac:dyDescent="0.2">
      <c r="B436" s="15"/>
      <c r="C436" s="16"/>
      <c r="D436" s="17"/>
      <c r="E436" s="18"/>
      <c r="G436" s="95"/>
      <c r="H436" s="28">
        <f>H435</f>
        <v>43735</v>
      </c>
      <c r="I436" s="110" t="s">
        <v>55</v>
      </c>
      <c r="J436" s="110">
        <f>IFERROR(INDEX(Tableau1[Prénoms],MATCH(I436,Tableau1[Noms])),"")</f>
        <v>2</v>
      </c>
      <c r="K436" s="110"/>
      <c r="L436" s="131"/>
      <c r="M436" s="36"/>
      <c r="N436" s="37"/>
      <c r="O436" s="36"/>
      <c r="P436" s="38"/>
      <c r="Q436" s="39"/>
      <c r="R436" s="40"/>
      <c r="S436" s="39"/>
      <c r="T436" s="40"/>
      <c r="U436" s="39"/>
      <c r="V436" s="40"/>
      <c r="W436" s="39"/>
      <c r="X436" s="40"/>
      <c r="Y436" s="39"/>
      <c r="Z436" s="40"/>
      <c r="AA436" s="39"/>
      <c r="AB436" s="40"/>
      <c r="AC436" s="39"/>
      <c r="AD436" s="40"/>
      <c r="AE436" s="39"/>
      <c r="AF436" s="40"/>
      <c r="AG436" s="39"/>
      <c r="AH436" s="40"/>
      <c r="AI436" s="39"/>
      <c r="AJ436" s="40"/>
      <c r="AK436" s="39"/>
      <c r="AL436" s="40"/>
      <c r="AM436" s="41"/>
      <c r="AN436" s="42"/>
      <c r="AO436" s="39"/>
      <c r="AP436" s="42"/>
    </row>
    <row r="437" spans="2:42" x14ac:dyDescent="0.2">
      <c r="B437" s="15"/>
      <c r="C437" s="16"/>
      <c r="D437" s="17"/>
      <c r="E437" s="18"/>
      <c r="G437" s="95"/>
      <c r="H437" s="28">
        <f t="shared" ref="H437:H444" si="39">H436</f>
        <v>43735</v>
      </c>
      <c r="I437" s="110" t="s">
        <v>56</v>
      </c>
      <c r="J437" s="110">
        <f>IFERROR(INDEX(Tableau1[Prénoms],MATCH(I437,Tableau1[Noms])),"")</f>
        <v>3</v>
      </c>
      <c r="K437" s="110"/>
      <c r="L437" s="131"/>
      <c r="M437" s="36"/>
      <c r="N437" s="37"/>
      <c r="O437" s="36"/>
      <c r="P437" s="38"/>
      <c r="Q437" s="39"/>
      <c r="R437" s="40"/>
      <c r="S437" s="39"/>
      <c r="T437" s="40"/>
      <c r="U437" s="39"/>
      <c r="V437" s="40"/>
      <c r="W437" s="39"/>
      <c r="X437" s="40"/>
      <c r="Y437" s="39"/>
      <c r="Z437" s="40"/>
      <c r="AA437" s="39"/>
      <c r="AB437" s="40"/>
      <c r="AC437" s="39"/>
      <c r="AD437" s="40"/>
      <c r="AE437" s="39"/>
      <c r="AF437" s="40"/>
      <c r="AG437" s="39"/>
      <c r="AH437" s="40"/>
      <c r="AI437" s="39"/>
      <c r="AJ437" s="40"/>
      <c r="AK437" s="39"/>
      <c r="AL437" s="40"/>
      <c r="AM437" s="41"/>
      <c r="AN437" s="42"/>
      <c r="AO437" s="39"/>
      <c r="AP437" s="42"/>
    </row>
    <row r="438" spans="2:42" x14ac:dyDescent="0.2">
      <c r="B438" s="15"/>
      <c r="C438" s="16"/>
      <c r="D438" s="17"/>
      <c r="E438" s="18"/>
      <c r="G438" s="95" t="s">
        <v>46</v>
      </c>
      <c r="H438" s="28">
        <f t="shared" si="39"/>
        <v>43735</v>
      </c>
      <c r="I438" s="110" t="s">
        <v>57</v>
      </c>
      <c r="J438" s="110">
        <f>IFERROR(INDEX(Tableau1[Prénoms],MATCH(I438,Tableau1[Noms])),"")</f>
        <v>4</v>
      </c>
      <c r="K438" s="110"/>
      <c r="L438" s="131"/>
      <c r="M438" s="36"/>
      <c r="N438" s="37"/>
      <c r="O438" s="36"/>
      <c r="P438" s="38"/>
      <c r="Q438" s="39"/>
      <c r="R438" s="40"/>
      <c r="S438" s="39"/>
      <c r="T438" s="40"/>
      <c r="U438" s="39"/>
      <c r="V438" s="40"/>
      <c r="W438" s="39"/>
      <c r="X438" s="40"/>
      <c r="Y438" s="39"/>
      <c r="Z438" s="40"/>
      <c r="AA438" s="39"/>
      <c r="AB438" s="40"/>
      <c r="AC438" s="39"/>
      <c r="AD438" s="40"/>
      <c r="AE438" s="39"/>
      <c r="AF438" s="40"/>
      <c r="AG438" s="39"/>
      <c r="AH438" s="40"/>
      <c r="AI438" s="39"/>
      <c r="AJ438" s="40"/>
      <c r="AK438" s="39"/>
      <c r="AL438" s="40"/>
      <c r="AM438" s="41"/>
      <c r="AN438" s="42"/>
      <c r="AO438" s="39"/>
      <c r="AP438" s="42"/>
    </row>
    <row r="439" spans="2:42" x14ac:dyDescent="0.2">
      <c r="B439" s="15"/>
      <c r="C439" s="16"/>
      <c r="D439" s="17"/>
      <c r="E439" s="18"/>
      <c r="G439" s="95"/>
      <c r="H439" s="28">
        <f t="shared" si="39"/>
        <v>43735</v>
      </c>
      <c r="I439" s="110" t="s">
        <v>58</v>
      </c>
      <c r="J439" s="110">
        <f>IFERROR(INDEX(Tableau1[Prénoms],MATCH(I439,Tableau1[Noms])),"")</f>
        <v>5</v>
      </c>
      <c r="K439" s="110"/>
      <c r="L439" s="131"/>
      <c r="M439" s="36"/>
      <c r="N439" s="37"/>
      <c r="O439" s="36"/>
      <c r="P439" s="38"/>
      <c r="Q439" s="39"/>
      <c r="R439" s="40"/>
      <c r="S439" s="39"/>
      <c r="T439" s="40"/>
      <c r="U439" s="39"/>
      <c r="V439" s="40"/>
      <c r="W439" s="39"/>
      <c r="X439" s="40"/>
      <c r="Y439" s="39"/>
      <c r="Z439" s="40"/>
      <c r="AA439" s="39"/>
      <c r="AB439" s="40"/>
      <c r="AC439" s="39"/>
      <c r="AD439" s="40"/>
      <c r="AE439" s="39"/>
      <c r="AF439" s="40"/>
      <c r="AG439" s="39"/>
      <c r="AH439" s="40"/>
      <c r="AI439" s="39"/>
      <c r="AJ439" s="40"/>
      <c r="AK439" s="39"/>
      <c r="AL439" s="40"/>
      <c r="AM439" s="41"/>
      <c r="AN439" s="42"/>
      <c r="AO439" s="39"/>
      <c r="AP439" s="42"/>
    </row>
    <row r="440" spans="2:42" x14ac:dyDescent="0.2">
      <c r="B440" s="15"/>
      <c r="C440" s="16"/>
      <c r="D440" s="17"/>
      <c r="E440" s="18"/>
      <c r="G440" s="95"/>
      <c r="H440" s="28">
        <f t="shared" si="39"/>
        <v>43735</v>
      </c>
      <c r="I440" s="110">
        <v>1</v>
      </c>
      <c r="J440" s="110" t="str">
        <f>IFERROR(INDEX(Tableau1[Prénoms],MATCH(I440,Tableau1[Noms])),"")</f>
        <v/>
      </c>
      <c r="K440" s="110"/>
      <c r="L440" s="131"/>
      <c r="M440" s="36"/>
      <c r="N440" s="37"/>
      <c r="O440" s="36"/>
      <c r="P440" s="38"/>
      <c r="Q440" s="39"/>
      <c r="R440" s="40"/>
      <c r="S440" s="39"/>
      <c r="T440" s="40"/>
      <c r="U440" s="39"/>
      <c r="V440" s="40"/>
      <c r="W440" s="39"/>
      <c r="X440" s="40"/>
      <c r="Y440" s="39"/>
      <c r="Z440" s="40"/>
      <c r="AA440" s="39"/>
      <c r="AB440" s="40"/>
      <c r="AC440" s="39"/>
      <c r="AD440" s="40"/>
      <c r="AE440" s="39"/>
      <c r="AF440" s="40"/>
      <c r="AG440" s="39"/>
      <c r="AH440" s="40"/>
      <c r="AI440" s="39"/>
      <c r="AJ440" s="40"/>
      <c r="AK440" s="39"/>
      <c r="AL440" s="40"/>
      <c r="AM440" s="41"/>
      <c r="AN440" s="42"/>
      <c r="AO440" s="39"/>
      <c r="AP440" s="42"/>
    </row>
    <row r="441" spans="2:42" x14ac:dyDescent="0.2">
      <c r="B441" s="15"/>
      <c r="C441" s="16"/>
      <c r="D441" s="17"/>
      <c r="E441" s="18"/>
      <c r="G441" s="95"/>
      <c r="H441" s="28">
        <f t="shared" si="39"/>
        <v>43735</v>
      </c>
      <c r="I441" s="110">
        <v>2</v>
      </c>
      <c r="J441" s="110" t="str">
        <f>IFERROR(INDEX(Tableau1[Prénoms],MATCH(I441,Tableau1[Noms])),"")</f>
        <v/>
      </c>
      <c r="K441" s="110"/>
      <c r="L441" s="131"/>
      <c r="M441" s="36"/>
      <c r="N441" s="37"/>
      <c r="O441" s="36"/>
      <c r="P441" s="38"/>
      <c r="Q441" s="39"/>
      <c r="R441" s="40"/>
      <c r="S441" s="39"/>
      <c r="T441" s="40"/>
      <c r="U441" s="39"/>
      <c r="V441" s="40"/>
      <c r="W441" s="39"/>
      <c r="X441" s="40"/>
      <c r="Y441" s="39"/>
      <c r="Z441" s="40"/>
      <c r="AA441" s="39"/>
      <c r="AB441" s="40"/>
      <c r="AC441" s="39"/>
      <c r="AD441" s="40"/>
      <c r="AE441" s="39"/>
      <c r="AF441" s="40"/>
      <c r="AG441" s="39"/>
      <c r="AH441" s="40"/>
      <c r="AI441" s="39"/>
      <c r="AJ441" s="40"/>
      <c r="AK441" s="39"/>
      <c r="AL441" s="40"/>
      <c r="AM441" s="41"/>
      <c r="AN441" s="42"/>
      <c r="AO441" s="39"/>
      <c r="AP441" s="42"/>
    </row>
    <row r="442" spans="2:42" x14ac:dyDescent="0.2">
      <c r="B442" s="15"/>
      <c r="C442" s="16"/>
      <c r="D442" s="17"/>
      <c r="E442" s="18"/>
      <c r="G442" s="95"/>
      <c r="H442" s="28">
        <f t="shared" si="39"/>
        <v>43735</v>
      </c>
      <c r="I442" s="110">
        <v>3</v>
      </c>
      <c r="J442" s="110" t="str">
        <f>IFERROR(INDEX(Tableau1[Prénoms],MATCH(I442,Tableau1[Noms])),"")</f>
        <v/>
      </c>
      <c r="K442" s="110"/>
      <c r="L442" s="131"/>
      <c r="M442" s="36"/>
      <c r="N442" s="37"/>
      <c r="O442" s="36"/>
      <c r="P442" s="38"/>
      <c r="Q442" s="39"/>
      <c r="R442" s="40"/>
      <c r="S442" s="39"/>
      <c r="T442" s="40"/>
      <c r="U442" s="39"/>
      <c r="V442" s="40"/>
      <c r="W442" s="39"/>
      <c r="X442" s="40"/>
      <c r="Y442" s="39"/>
      <c r="Z442" s="40"/>
      <c r="AA442" s="39"/>
      <c r="AB442" s="40"/>
      <c r="AC442" s="39"/>
      <c r="AD442" s="40"/>
      <c r="AE442" s="39"/>
      <c r="AF442" s="40"/>
      <c r="AG442" s="39"/>
      <c r="AH442" s="40"/>
      <c r="AI442" s="39"/>
      <c r="AJ442" s="40"/>
      <c r="AK442" s="39"/>
      <c r="AL442" s="40"/>
      <c r="AM442" s="41"/>
      <c r="AN442" s="42"/>
      <c r="AO442" s="39"/>
      <c r="AP442" s="42"/>
    </row>
    <row r="443" spans="2:42" x14ac:dyDescent="0.2">
      <c r="B443" s="15"/>
      <c r="C443" s="16"/>
      <c r="D443" s="17"/>
      <c r="E443" s="18"/>
      <c r="G443" s="95"/>
      <c r="H443" s="28">
        <f t="shared" si="39"/>
        <v>43735</v>
      </c>
      <c r="I443" s="110">
        <v>4</v>
      </c>
      <c r="J443" s="110" t="str">
        <f>IFERROR(INDEX(Tableau1[Prénoms],MATCH(I443,Tableau1[Noms])),"")</f>
        <v/>
      </c>
      <c r="K443" s="110"/>
      <c r="L443" s="131"/>
      <c r="M443" s="36"/>
      <c r="N443" s="37"/>
      <c r="O443" s="36"/>
      <c r="P443" s="38"/>
      <c r="Q443" s="39"/>
      <c r="R443" s="40"/>
      <c r="S443" s="39"/>
      <c r="T443" s="40"/>
      <c r="U443" s="39"/>
      <c r="V443" s="40"/>
      <c r="W443" s="39"/>
      <c r="X443" s="40"/>
      <c r="Y443" s="39"/>
      <c r="Z443" s="40"/>
      <c r="AA443" s="39"/>
      <c r="AB443" s="40"/>
      <c r="AC443" s="39"/>
      <c r="AD443" s="40"/>
      <c r="AE443" s="39"/>
      <c r="AF443" s="40"/>
      <c r="AG443" s="39"/>
      <c r="AH443" s="40"/>
      <c r="AI443" s="39"/>
      <c r="AJ443" s="40"/>
      <c r="AK443" s="39"/>
      <c r="AL443" s="40"/>
      <c r="AM443" s="41"/>
      <c r="AN443" s="42"/>
      <c r="AO443" s="39"/>
      <c r="AP443" s="42"/>
    </row>
    <row r="444" spans="2:42" ht="13.5" thickBot="1" x14ac:dyDescent="0.25">
      <c r="B444" s="19"/>
      <c r="C444" s="20"/>
      <c r="D444" s="21"/>
      <c r="E444" s="22"/>
      <c r="G444" s="95"/>
      <c r="H444" s="28">
        <f t="shared" si="39"/>
        <v>43735</v>
      </c>
      <c r="I444" s="112">
        <v>5</v>
      </c>
      <c r="J444" s="112" t="str">
        <f>IFERROR(INDEX(Tableau1[Prénoms],MATCH(I444,Tableau1[Noms])),"")</f>
        <v/>
      </c>
      <c r="K444" s="112"/>
      <c r="L444" s="132"/>
      <c r="M444" s="43"/>
      <c r="N444" s="44"/>
      <c r="O444" s="43"/>
      <c r="P444" s="45"/>
      <c r="Q444" s="46"/>
      <c r="R444" s="47"/>
      <c r="S444" s="46"/>
      <c r="T444" s="47"/>
      <c r="U444" s="46"/>
      <c r="V444" s="47"/>
      <c r="W444" s="46"/>
      <c r="X444" s="47"/>
      <c r="Y444" s="46"/>
      <c r="Z444" s="47"/>
      <c r="AA444" s="46"/>
      <c r="AB444" s="47"/>
      <c r="AC444" s="46"/>
      <c r="AD444" s="47"/>
      <c r="AE444" s="46"/>
      <c r="AF444" s="47"/>
      <c r="AG444" s="46"/>
      <c r="AH444" s="47"/>
      <c r="AI444" s="46"/>
      <c r="AJ444" s="47"/>
      <c r="AK444" s="46"/>
      <c r="AL444" s="47"/>
      <c r="AM444" s="48"/>
      <c r="AN444" s="49"/>
      <c r="AO444" s="46"/>
      <c r="AP444" s="49"/>
    </row>
    <row r="445" spans="2:42" ht="13.5" thickBot="1" x14ac:dyDescent="0.25">
      <c r="B445" s="6" t="s">
        <v>3</v>
      </c>
      <c r="C445" s="7" t="s">
        <v>4</v>
      </c>
      <c r="D445" s="8" t="s">
        <v>3</v>
      </c>
      <c r="E445" s="9" t="s">
        <v>4</v>
      </c>
      <c r="G445" s="56" t="s">
        <v>11</v>
      </c>
      <c r="H445" s="57" t="s">
        <v>6</v>
      </c>
      <c r="I445" s="56" t="s">
        <v>7</v>
      </c>
      <c r="J445" s="56" t="s">
        <v>8</v>
      </c>
      <c r="K445" s="56" t="s">
        <v>12</v>
      </c>
      <c r="L445" s="129"/>
      <c r="M445" s="27">
        <v>0.3125</v>
      </c>
      <c r="N445" s="23"/>
      <c r="O445" s="26">
        <v>0.35416666666666669</v>
      </c>
      <c r="P445" s="23"/>
      <c r="Q445" s="27">
        <v>0.39583333333333331</v>
      </c>
      <c r="R445" s="23"/>
      <c r="S445" s="27">
        <v>0.4375</v>
      </c>
      <c r="T445" s="23"/>
      <c r="U445" s="27">
        <v>0.47916666666666702</v>
      </c>
      <c r="V445" s="23"/>
      <c r="W445" s="27">
        <v>0.52083333333333304</v>
      </c>
      <c r="X445" s="23"/>
      <c r="Y445" s="27">
        <v>0.5625</v>
      </c>
      <c r="Z445" s="23"/>
      <c r="AA445" s="27">
        <v>0.60416666666666696</v>
      </c>
      <c r="AB445" s="23"/>
      <c r="AC445" s="27">
        <v>0.64583333333333304</v>
      </c>
      <c r="AD445" s="23"/>
      <c r="AE445" s="27">
        <v>0.6875</v>
      </c>
      <c r="AF445" s="23"/>
      <c r="AG445" s="27">
        <v>0.72916666666666696</v>
      </c>
      <c r="AH445" s="23"/>
      <c r="AI445" s="27">
        <v>0.77083333333333404</v>
      </c>
      <c r="AJ445" s="23"/>
      <c r="AK445" s="27">
        <v>0.8125</v>
      </c>
      <c r="AL445" s="23"/>
      <c r="AM445" s="27">
        <v>0.85416666666666696</v>
      </c>
      <c r="AN445" s="23"/>
      <c r="AO445" s="27">
        <v>0.89583333333333404</v>
      </c>
      <c r="AP445" s="23"/>
    </row>
    <row r="446" spans="2:42" x14ac:dyDescent="0.2">
      <c r="B446" s="11"/>
      <c r="C446" s="12"/>
      <c r="D446" s="13"/>
      <c r="E446" s="14"/>
      <c r="G446" s="95"/>
      <c r="H446" s="140">
        <f>H435+1</f>
        <v>43736</v>
      </c>
      <c r="I446" s="109" t="s">
        <v>54</v>
      </c>
      <c r="J446" s="109">
        <f>IFERROR(INDEX(Tableau1[Prénoms],MATCH(I446,Tableau1[Noms])),"")</f>
        <v>1</v>
      </c>
      <c r="K446" s="109"/>
      <c r="L446" s="130"/>
      <c r="M446" s="29"/>
      <c r="N446" s="30"/>
      <c r="O446" s="29"/>
      <c r="P446" s="31"/>
      <c r="Q446" s="32"/>
      <c r="R446" s="33"/>
      <c r="S446" s="32"/>
      <c r="T446" s="33"/>
      <c r="U446" s="32"/>
      <c r="V446" s="33"/>
      <c r="W446" s="32"/>
      <c r="X446" s="33"/>
      <c r="Y446" s="32"/>
      <c r="Z446" s="33"/>
      <c r="AA446" s="32"/>
      <c r="AB446" s="33"/>
      <c r="AC446" s="32"/>
      <c r="AD446" s="33"/>
      <c r="AE446" s="32"/>
      <c r="AF446" s="33"/>
      <c r="AG446" s="32"/>
      <c r="AH446" s="33"/>
      <c r="AI446" s="32"/>
      <c r="AJ446" s="33"/>
      <c r="AK446" s="32"/>
      <c r="AL446" s="33"/>
      <c r="AM446" s="34"/>
      <c r="AN446" s="35"/>
      <c r="AO446" s="32"/>
      <c r="AP446" s="35"/>
    </row>
    <row r="447" spans="2:42" x14ac:dyDescent="0.2">
      <c r="B447" s="15"/>
      <c r="C447" s="16"/>
      <c r="D447" s="17"/>
      <c r="E447" s="18"/>
      <c r="G447" s="95"/>
      <c r="H447" s="28">
        <f>H446</f>
        <v>43736</v>
      </c>
      <c r="I447" s="110" t="s">
        <v>55</v>
      </c>
      <c r="J447" s="110">
        <f>IFERROR(INDEX(Tableau1[Prénoms],MATCH(I447,Tableau1[Noms])),"")</f>
        <v>2</v>
      </c>
      <c r="K447" s="110"/>
      <c r="L447" s="131"/>
      <c r="M447" s="36"/>
      <c r="N447" s="37"/>
      <c r="O447" s="36"/>
      <c r="P447" s="38"/>
      <c r="Q447" s="39"/>
      <c r="R447" s="40"/>
      <c r="S447" s="39"/>
      <c r="T447" s="40"/>
      <c r="U447" s="39"/>
      <c r="V447" s="40"/>
      <c r="W447" s="39"/>
      <c r="X447" s="40"/>
      <c r="Y447" s="39"/>
      <c r="Z447" s="40"/>
      <c r="AA447" s="39"/>
      <c r="AB447" s="40"/>
      <c r="AC447" s="39"/>
      <c r="AD447" s="40"/>
      <c r="AE447" s="39"/>
      <c r="AF447" s="40"/>
      <c r="AG447" s="39"/>
      <c r="AH447" s="40"/>
      <c r="AI447" s="39"/>
      <c r="AJ447" s="40"/>
      <c r="AK447" s="39"/>
      <c r="AL447" s="40"/>
      <c r="AM447" s="41"/>
      <c r="AN447" s="42"/>
      <c r="AO447" s="39"/>
      <c r="AP447" s="42"/>
    </row>
    <row r="448" spans="2:42" x14ac:dyDescent="0.2">
      <c r="B448" s="15"/>
      <c r="C448" s="16"/>
      <c r="D448" s="17"/>
      <c r="E448" s="18"/>
      <c r="G448" s="95"/>
      <c r="H448" s="28">
        <f t="shared" ref="H448:H455" si="40">H447</f>
        <v>43736</v>
      </c>
      <c r="I448" s="110" t="s">
        <v>56</v>
      </c>
      <c r="J448" s="110">
        <f>IFERROR(INDEX(Tableau1[Prénoms],MATCH(I448,Tableau1[Noms])),"")</f>
        <v>3</v>
      </c>
      <c r="K448" s="110"/>
      <c r="L448" s="131"/>
      <c r="M448" s="36"/>
      <c r="N448" s="37"/>
      <c r="O448" s="36"/>
      <c r="P448" s="38"/>
      <c r="Q448" s="39"/>
      <c r="R448" s="40"/>
      <c r="S448" s="39"/>
      <c r="T448" s="40"/>
      <c r="U448" s="39"/>
      <c r="V448" s="40"/>
      <c r="W448" s="39"/>
      <c r="X448" s="40"/>
      <c r="Y448" s="39"/>
      <c r="Z448" s="40"/>
      <c r="AA448" s="39"/>
      <c r="AB448" s="40"/>
      <c r="AC448" s="39"/>
      <c r="AD448" s="40"/>
      <c r="AE448" s="39"/>
      <c r="AF448" s="40"/>
      <c r="AG448" s="39"/>
      <c r="AH448" s="40"/>
      <c r="AI448" s="39"/>
      <c r="AJ448" s="40"/>
      <c r="AK448" s="39"/>
      <c r="AL448" s="40"/>
      <c r="AM448" s="41"/>
      <c r="AN448" s="42"/>
      <c r="AO448" s="39"/>
      <c r="AP448" s="42"/>
    </row>
    <row r="449" spans="2:42" x14ac:dyDescent="0.2">
      <c r="B449" s="15"/>
      <c r="C449" s="16"/>
      <c r="D449" s="17"/>
      <c r="E449" s="18"/>
      <c r="G449" s="95" t="s">
        <v>46</v>
      </c>
      <c r="H449" s="28">
        <f t="shared" si="40"/>
        <v>43736</v>
      </c>
      <c r="I449" s="110" t="s">
        <v>57</v>
      </c>
      <c r="J449" s="110">
        <f>IFERROR(INDEX(Tableau1[Prénoms],MATCH(I449,Tableau1[Noms])),"")</f>
        <v>4</v>
      </c>
      <c r="K449" s="110"/>
      <c r="L449" s="131"/>
      <c r="M449" s="36"/>
      <c r="N449" s="37"/>
      <c r="O449" s="36"/>
      <c r="P449" s="38"/>
      <c r="Q449" s="39"/>
      <c r="R449" s="40"/>
      <c r="S449" s="39"/>
      <c r="T449" s="40"/>
      <c r="U449" s="39"/>
      <c r="V449" s="40"/>
      <c r="W449" s="39"/>
      <c r="X449" s="40"/>
      <c r="Y449" s="39"/>
      <c r="Z449" s="40"/>
      <c r="AA449" s="39"/>
      <c r="AB449" s="40"/>
      <c r="AC449" s="39"/>
      <c r="AD449" s="40"/>
      <c r="AE449" s="39"/>
      <c r="AF449" s="40"/>
      <c r="AG449" s="39"/>
      <c r="AH449" s="40"/>
      <c r="AI449" s="39"/>
      <c r="AJ449" s="40"/>
      <c r="AK449" s="39"/>
      <c r="AL449" s="40"/>
      <c r="AM449" s="41"/>
      <c r="AN449" s="42"/>
      <c r="AO449" s="39"/>
      <c r="AP449" s="42"/>
    </row>
    <row r="450" spans="2:42" x14ac:dyDescent="0.2">
      <c r="B450" s="15"/>
      <c r="C450" s="16"/>
      <c r="D450" s="17"/>
      <c r="E450" s="18"/>
      <c r="G450" s="95"/>
      <c r="H450" s="28">
        <f t="shared" si="40"/>
        <v>43736</v>
      </c>
      <c r="I450" s="110" t="s">
        <v>58</v>
      </c>
      <c r="J450" s="110">
        <f>IFERROR(INDEX(Tableau1[Prénoms],MATCH(I450,Tableau1[Noms])),"")</f>
        <v>5</v>
      </c>
      <c r="K450" s="110" t="s">
        <v>40</v>
      </c>
      <c r="L450" s="131"/>
      <c r="M450" s="36"/>
      <c r="N450" s="37"/>
      <c r="O450" s="36"/>
      <c r="P450" s="38"/>
      <c r="Q450" s="39"/>
      <c r="R450" s="40"/>
      <c r="S450" s="39"/>
      <c r="T450" s="40"/>
      <c r="U450" s="39"/>
      <c r="V450" s="40"/>
      <c r="W450" s="39"/>
      <c r="X450" s="40"/>
      <c r="Y450" s="39"/>
      <c r="Z450" s="40"/>
      <c r="AA450" s="39"/>
      <c r="AB450" s="40"/>
      <c r="AC450" s="39"/>
      <c r="AD450" s="40"/>
      <c r="AE450" s="39"/>
      <c r="AF450" s="40"/>
      <c r="AG450" s="39"/>
      <c r="AH450" s="40"/>
      <c r="AI450" s="39"/>
      <c r="AJ450" s="40"/>
      <c r="AK450" s="39"/>
      <c r="AL450" s="40"/>
      <c r="AM450" s="41"/>
      <c r="AN450" s="42"/>
      <c r="AO450" s="39"/>
      <c r="AP450" s="42"/>
    </row>
    <row r="451" spans="2:42" x14ac:dyDescent="0.2">
      <c r="B451" s="15"/>
      <c r="C451" s="16"/>
      <c r="D451" s="17"/>
      <c r="E451" s="18"/>
      <c r="G451" s="95"/>
      <c r="H451" s="28">
        <f t="shared" si="40"/>
        <v>43736</v>
      </c>
      <c r="I451" s="110">
        <v>1</v>
      </c>
      <c r="J451" s="110" t="str">
        <f>IFERROR(INDEX(Tableau1[Prénoms],MATCH(I451,Tableau1[Noms])),"")</f>
        <v/>
      </c>
      <c r="K451" s="110"/>
      <c r="L451" s="131"/>
      <c r="M451" s="36"/>
      <c r="N451" s="37"/>
      <c r="O451" s="36"/>
      <c r="P451" s="38"/>
      <c r="Q451" s="39"/>
      <c r="R451" s="40"/>
      <c r="S451" s="39"/>
      <c r="T451" s="40"/>
      <c r="U451" s="39"/>
      <c r="V451" s="40"/>
      <c r="W451" s="39"/>
      <c r="X451" s="40"/>
      <c r="Y451" s="39"/>
      <c r="Z451" s="40"/>
      <c r="AA451" s="39"/>
      <c r="AB451" s="40"/>
      <c r="AC451" s="39"/>
      <c r="AD451" s="40"/>
      <c r="AE451" s="39"/>
      <c r="AF451" s="40"/>
      <c r="AG451" s="39"/>
      <c r="AH451" s="40"/>
      <c r="AI451" s="39"/>
      <c r="AJ451" s="40"/>
      <c r="AK451" s="39"/>
      <c r="AL451" s="40"/>
      <c r="AM451" s="41"/>
      <c r="AN451" s="42"/>
      <c r="AO451" s="39"/>
      <c r="AP451" s="42"/>
    </row>
    <row r="452" spans="2:42" x14ac:dyDescent="0.2">
      <c r="B452" s="15"/>
      <c r="C452" s="16"/>
      <c r="D452" s="17"/>
      <c r="E452" s="18"/>
      <c r="G452" s="95"/>
      <c r="H452" s="28">
        <f t="shared" si="40"/>
        <v>43736</v>
      </c>
      <c r="I452" s="110">
        <v>2</v>
      </c>
      <c r="J452" s="110" t="str">
        <f>IFERROR(INDEX(Tableau1[Prénoms],MATCH(I452,Tableau1[Noms])),"")</f>
        <v/>
      </c>
      <c r="K452" s="110"/>
      <c r="L452" s="131"/>
      <c r="M452" s="36"/>
      <c r="N452" s="37"/>
      <c r="O452" s="36"/>
      <c r="P452" s="38"/>
      <c r="Q452" s="39"/>
      <c r="R452" s="40"/>
      <c r="S452" s="39"/>
      <c r="T452" s="40"/>
      <c r="U452" s="39"/>
      <c r="V452" s="40"/>
      <c r="W452" s="39"/>
      <c r="X452" s="40"/>
      <c r="Y452" s="39"/>
      <c r="Z452" s="40"/>
      <c r="AA452" s="39"/>
      <c r="AB452" s="40"/>
      <c r="AC452" s="39"/>
      <c r="AD452" s="40"/>
      <c r="AE452" s="39"/>
      <c r="AF452" s="40"/>
      <c r="AG452" s="39"/>
      <c r="AH452" s="40"/>
      <c r="AI452" s="39"/>
      <c r="AJ452" s="40"/>
      <c r="AK452" s="39"/>
      <c r="AL452" s="40"/>
      <c r="AM452" s="41"/>
      <c r="AN452" s="42"/>
      <c r="AO452" s="39"/>
      <c r="AP452" s="42"/>
    </row>
    <row r="453" spans="2:42" x14ac:dyDescent="0.2">
      <c r="B453" s="15"/>
      <c r="C453" s="16"/>
      <c r="D453" s="17"/>
      <c r="E453" s="18"/>
      <c r="G453" s="95"/>
      <c r="H453" s="28">
        <f t="shared" si="40"/>
        <v>43736</v>
      </c>
      <c r="I453" s="110">
        <v>3</v>
      </c>
      <c r="J453" s="110" t="str">
        <f>IFERROR(INDEX(Tableau1[Prénoms],MATCH(I453,Tableau1[Noms])),"")</f>
        <v/>
      </c>
      <c r="K453" s="110"/>
      <c r="L453" s="131"/>
      <c r="M453" s="36"/>
      <c r="N453" s="37"/>
      <c r="O453" s="36"/>
      <c r="P453" s="38"/>
      <c r="Q453" s="39"/>
      <c r="R453" s="40"/>
      <c r="S453" s="39"/>
      <c r="T453" s="40"/>
      <c r="U453" s="39"/>
      <c r="V453" s="40"/>
      <c r="W453" s="39"/>
      <c r="X453" s="40"/>
      <c r="Y453" s="39"/>
      <c r="Z453" s="40"/>
      <c r="AA453" s="39"/>
      <c r="AB453" s="40"/>
      <c r="AC453" s="39"/>
      <c r="AD453" s="40"/>
      <c r="AE453" s="39"/>
      <c r="AF453" s="40"/>
      <c r="AG453" s="39"/>
      <c r="AH453" s="40"/>
      <c r="AI453" s="39"/>
      <c r="AJ453" s="40"/>
      <c r="AK453" s="39"/>
      <c r="AL453" s="40"/>
      <c r="AM453" s="41"/>
      <c r="AN453" s="42"/>
      <c r="AO453" s="39"/>
      <c r="AP453" s="42"/>
    </row>
    <row r="454" spans="2:42" x14ac:dyDescent="0.2">
      <c r="B454" s="15"/>
      <c r="C454" s="16"/>
      <c r="D454" s="17"/>
      <c r="E454" s="18"/>
      <c r="G454" s="95"/>
      <c r="H454" s="28">
        <f t="shared" si="40"/>
        <v>43736</v>
      </c>
      <c r="I454" s="110">
        <v>4</v>
      </c>
      <c r="J454" s="110" t="str">
        <f>IFERROR(INDEX(Tableau1[Prénoms],MATCH(I454,Tableau1[Noms])),"")</f>
        <v/>
      </c>
      <c r="K454" s="110"/>
      <c r="L454" s="131"/>
      <c r="M454" s="36"/>
      <c r="N454" s="37"/>
      <c r="O454" s="36"/>
      <c r="P454" s="38"/>
      <c r="Q454" s="39"/>
      <c r="R454" s="40"/>
      <c r="S454" s="39"/>
      <c r="T454" s="40"/>
      <c r="U454" s="39"/>
      <c r="V454" s="40"/>
      <c r="W454" s="39"/>
      <c r="X454" s="40"/>
      <c r="Y454" s="39"/>
      <c r="Z454" s="40"/>
      <c r="AA454" s="39"/>
      <c r="AB454" s="40"/>
      <c r="AC454" s="39"/>
      <c r="AD454" s="40"/>
      <c r="AE454" s="39"/>
      <c r="AF454" s="40"/>
      <c r="AG454" s="39"/>
      <c r="AH454" s="40"/>
      <c r="AI454" s="39"/>
      <c r="AJ454" s="40"/>
      <c r="AK454" s="39"/>
      <c r="AL454" s="40"/>
      <c r="AM454" s="41"/>
      <c r="AN454" s="42"/>
      <c r="AO454" s="39"/>
      <c r="AP454" s="42"/>
    </row>
    <row r="455" spans="2:42" ht="13.5" thickBot="1" x14ac:dyDescent="0.25">
      <c r="B455" s="19"/>
      <c r="C455" s="20"/>
      <c r="D455" s="21"/>
      <c r="E455" s="22"/>
      <c r="G455" s="95"/>
      <c r="H455" s="28">
        <f t="shared" si="40"/>
        <v>43736</v>
      </c>
      <c r="I455" s="112">
        <v>5</v>
      </c>
      <c r="J455" s="112" t="str">
        <f>IFERROR(INDEX(Tableau1[Prénoms],MATCH(I455,Tableau1[Noms])),"")</f>
        <v/>
      </c>
      <c r="K455" s="112"/>
      <c r="L455" s="132"/>
      <c r="M455" s="43"/>
      <c r="N455" s="44"/>
      <c r="O455" s="43"/>
      <c r="P455" s="45"/>
      <c r="Q455" s="46"/>
      <c r="R455" s="47"/>
      <c r="S455" s="46"/>
      <c r="T455" s="47"/>
      <c r="U455" s="46"/>
      <c r="V455" s="47"/>
      <c r="W455" s="46"/>
      <c r="X455" s="47"/>
      <c r="Y455" s="46"/>
      <c r="Z455" s="47"/>
      <c r="AA455" s="46"/>
      <c r="AB455" s="47"/>
      <c r="AC455" s="46"/>
      <c r="AD455" s="47"/>
      <c r="AE455" s="46"/>
      <c r="AF455" s="47"/>
      <c r="AG455" s="46"/>
      <c r="AH455" s="47"/>
      <c r="AI455" s="46"/>
      <c r="AJ455" s="47"/>
      <c r="AK455" s="46"/>
      <c r="AL455" s="47"/>
      <c r="AM455" s="48"/>
      <c r="AN455" s="49"/>
      <c r="AO455" s="46"/>
      <c r="AP455" s="49"/>
    </row>
    <row r="456" spans="2:42" ht="13.5" thickBot="1" x14ac:dyDescent="0.25">
      <c r="B456" s="6" t="s">
        <v>3</v>
      </c>
      <c r="C456" s="7" t="s">
        <v>4</v>
      </c>
      <c r="D456" s="8" t="s">
        <v>3</v>
      </c>
      <c r="E456" s="9" t="s">
        <v>4</v>
      </c>
      <c r="G456" s="56" t="s">
        <v>11</v>
      </c>
      <c r="H456" s="57" t="s">
        <v>6</v>
      </c>
      <c r="I456" s="56" t="s">
        <v>7</v>
      </c>
      <c r="J456" s="56" t="s">
        <v>8</v>
      </c>
      <c r="K456" s="56" t="s">
        <v>12</v>
      </c>
      <c r="L456" s="129"/>
      <c r="M456" s="27">
        <v>0.3125</v>
      </c>
      <c r="N456" s="23"/>
      <c r="O456" s="26">
        <v>0.35416666666666669</v>
      </c>
      <c r="P456" s="23"/>
      <c r="Q456" s="27">
        <v>0.39583333333333331</v>
      </c>
      <c r="R456" s="23"/>
      <c r="S456" s="27">
        <v>0.4375</v>
      </c>
      <c r="T456" s="23"/>
      <c r="U456" s="27">
        <v>0.47916666666666702</v>
      </c>
      <c r="V456" s="23"/>
      <c r="W456" s="27">
        <v>0.52083333333333304</v>
      </c>
      <c r="X456" s="23"/>
      <c r="Y456" s="27">
        <v>0.5625</v>
      </c>
      <c r="Z456" s="23"/>
      <c r="AA456" s="27">
        <v>0.60416666666666696</v>
      </c>
      <c r="AB456" s="23"/>
      <c r="AC456" s="27">
        <v>0.64583333333333304</v>
      </c>
      <c r="AD456" s="23"/>
      <c r="AE456" s="27">
        <v>0.6875</v>
      </c>
      <c r="AF456" s="23"/>
      <c r="AG456" s="27">
        <v>0.72916666666666696</v>
      </c>
      <c r="AH456" s="23"/>
      <c r="AI456" s="27">
        <v>0.77083333333333404</v>
      </c>
      <c r="AJ456" s="23"/>
      <c r="AK456" s="27">
        <v>0.8125</v>
      </c>
      <c r="AL456" s="23"/>
      <c r="AM456" s="27">
        <v>0.85416666666666696</v>
      </c>
      <c r="AN456" s="23"/>
      <c r="AO456" s="27">
        <v>0.89583333333333404</v>
      </c>
      <c r="AP456" s="23"/>
    </row>
    <row r="457" spans="2:42" x14ac:dyDescent="0.2">
      <c r="B457" s="11"/>
      <c r="C457" s="12"/>
      <c r="D457" s="13"/>
      <c r="E457" s="14"/>
      <c r="G457" s="95"/>
      <c r="H457" s="140">
        <f>H446+1</f>
        <v>43737</v>
      </c>
      <c r="I457" s="109" t="s">
        <v>54</v>
      </c>
      <c r="J457" s="109">
        <f>IFERROR(INDEX(Tableau1[Prénoms],MATCH(I457,Tableau1[Noms])),"")</f>
        <v>1</v>
      </c>
      <c r="K457" s="109"/>
      <c r="L457" s="130"/>
      <c r="M457" s="29"/>
      <c r="N457" s="30"/>
      <c r="O457" s="29"/>
      <c r="P457" s="31"/>
      <c r="Q457" s="32"/>
      <c r="R457" s="33"/>
      <c r="S457" s="32"/>
      <c r="T457" s="33"/>
      <c r="U457" s="32"/>
      <c r="V457" s="33"/>
      <c r="W457" s="32"/>
      <c r="X457" s="33"/>
      <c r="Y457" s="32"/>
      <c r="Z457" s="33"/>
      <c r="AA457" s="32"/>
      <c r="AB457" s="33"/>
      <c r="AC457" s="32"/>
      <c r="AD457" s="33"/>
      <c r="AE457" s="32"/>
      <c r="AF457" s="33"/>
      <c r="AG457" s="32"/>
      <c r="AH457" s="33"/>
      <c r="AI457" s="32"/>
      <c r="AJ457" s="33"/>
      <c r="AK457" s="32"/>
      <c r="AL457" s="33"/>
      <c r="AM457" s="34"/>
      <c r="AN457" s="35"/>
      <c r="AO457" s="32"/>
      <c r="AP457" s="35"/>
    </row>
    <row r="458" spans="2:42" x14ac:dyDescent="0.2">
      <c r="B458" s="15"/>
      <c r="C458" s="16"/>
      <c r="D458" s="17"/>
      <c r="E458" s="18"/>
      <c r="G458" s="95"/>
      <c r="H458" s="28">
        <f>H457</f>
        <v>43737</v>
      </c>
      <c r="I458" s="110" t="s">
        <v>55</v>
      </c>
      <c r="J458" s="110">
        <f>IFERROR(INDEX(Tableau1[Prénoms],MATCH(I458,Tableau1[Noms])),"")</f>
        <v>2</v>
      </c>
      <c r="K458" s="110"/>
      <c r="L458" s="131"/>
      <c r="M458" s="36"/>
      <c r="N458" s="37"/>
      <c r="O458" s="36"/>
      <c r="P458" s="38"/>
      <c r="Q458" s="39"/>
      <c r="R458" s="40"/>
      <c r="S458" s="39"/>
      <c r="T458" s="40"/>
      <c r="U458" s="39"/>
      <c r="V458" s="40"/>
      <c r="W458" s="39"/>
      <c r="X458" s="40"/>
      <c r="Y458" s="39"/>
      <c r="Z458" s="40"/>
      <c r="AA458" s="39"/>
      <c r="AB458" s="40"/>
      <c r="AC458" s="39"/>
      <c r="AD458" s="40"/>
      <c r="AE458" s="39"/>
      <c r="AF458" s="40"/>
      <c r="AG458" s="39"/>
      <c r="AH458" s="40"/>
      <c r="AI458" s="39"/>
      <c r="AJ458" s="40"/>
      <c r="AK458" s="39"/>
      <c r="AL458" s="40"/>
      <c r="AM458" s="41"/>
      <c r="AN458" s="42"/>
      <c r="AO458" s="39"/>
      <c r="AP458" s="42"/>
    </row>
    <row r="459" spans="2:42" x14ac:dyDescent="0.2">
      <c r="B459" s="15"/>
      <c r="C459" s="16"/>
      <c r="D459" s="17"/>
      <c r="E459" s="18"/>
      <c r="G459" s="95"/>
      <c r="H459" s="28">
        <f t="shared" ref="H459:H466" si="41">H458</f>
        <v>43737</v>
      </c>
      <c r="I459" s="110" t="s">
        <v>56</v>
      </c>
      <c r="J459" s="110">
        <f>IFERROR(INDEX(Tableau1[Prénoms],MATCH(I459,Tableau1[Noms])),"")</f>
        <v>3</v>
      </c>
      <c r="K459" s="110"/>
      <c r="L459" s="131"/>
      <c r="M459" s="36"/>
      <c r="N459" s="37"/>
      <c r="O459" s="36"/>
      <c r="P459" s="38"/>
      <c r="Q459" s="39"/>
      <c r="R459" s="40"/>
      <c r="S459" s="39"/>
      <c r="T459" s="40"/>
      <c r="U459" s="39"/>
      <c r="V459" s="40"/>
      <c r="W459" s="39"/>
      <c r="X459" s="40"/>
      <c r="Y459" s="39"/>
      <c r="Z459" s="40"/>
      <c r="AA459" s="39"/>
      <c r="AB459" s="40"/>
      <c r="AC459" s="39"/>
      <c r="AD459" s="40"/>
      <c r="AE459" s="39"/>
      <c r="AF459" s="40"/>
      <c r="AG459" s="39"/>
      <c r="AH459" s="40"/>
      <c r="AI459" s="39"/>
      <c r="AJ459" s="40"/>
      <c r="AK459" s="39"/>
      <c r="AL459" s="40"/>
      <c r="AM459" s="41"/>
      <c r="AN459" s="42"/>
      <c r="AO459" s="39"/>
      <c r="AP459" s="42"/>
    </row>
    <row r="460" spans="2:42" x14ac:dyDescent="0.2">
      <c r="B460" s="15"/>
      <c r="C460" s="16"/>
      <c r="D460" s="17"/>
      <c r="E460" s="18"/>
      <c r="G460" s="95" t="s">
        <v>46</v>
      </c>
      <c r="H460" s="28">
        <f t="shared" si="41"/>
        <v>43737</v>
      </c>
      <c r="I460" s="110" t="s">
        <v>57</v>
      </c>
      <c r="J460" s="110">
        <f>IFERROR(INDEX(Tableau1[Prénoms],MATCH(I460,Tableau1[Noms])),"")</f>
        <v>4</v>
      </c>
      <c r="K460" s="110"/>
      <c r="L460" s="131"/>
      <c r="M460" s="36"/>
      <c r="N460" s="37"/>
      <c r="O460" s="36"/>
      <c r="P460" s="38"/>
      <c r="Q460" s="39"/>
      <c r="R460" s="40"/>
      <c r="S460" s="39"/>
      <c r="T460" s="40"/>
      <c r="U460" s="39"/>
      <c r="V460" s="40"/>
      <c r="W460" s="39"/>
      <c r="X460" s="40"/>
      <c r="Y460" s="39"/>
      <c r="Z460" s="40"/>
      <c r="AA460" s="39"/>
      <c r="AB460" s="40"/>
      <c r="AC460" s="39"/>
      <c r="AD460" s="40"/>
      <c r="AE460" s="39"/>
      <c r="AF460" s="40"/>
      <c r="AG460" s="39"/>
      <c r="AH460" s="40"/>
      <c r="AI460" s="39"/>
      <c r="AJ460" s="40"/>
      <c r="AK460" s="39"/>
      <c r="AL460" s="40"/>
      <c r="AM460" s="41"/>
      <c r="AN460" s="42"/>
      <c r="AO460" s="39"/>
      <c r="AP460" s="42"/>
    </row>
    <row r="461" spans="2:42" x14ac:dyDescent="0.2">
      <c r="B461" s="15"/>
      <c r="C461" s="16"/>
      <c r="D461" s="17"/>
      <c r="E461" s="18"/>
      <c r="G461" s="95"/>
      <c r="H461" s="28">
        <f t="shared" si="41"/>
        <v>43737</v>
      </c>
      <c r="I461" s="110" t="s">
        <v>58</v>
      </c>
      <c r="J461" s="110">
        <f>IFERROR(INDEX(Tableau1[Prénoms],MATCH(I461,Tableau1[Noms])),"")</f>
        <v>5</v>
      </c>
      <c r="K461" s="110" t="s">
        <v>40</v>
      </c>
      <c r="L461" s="131"/>
      <c r="M461" s="36"/>
      <c r="N461" s="37"/>
      <c r="O461" s="36"/>
      <c r="P461" s="38"/>
      <c r="Q461" s="39"/>
      <c r="R461" s="40"/>
      <c r="S461" s="39"/>
      <c r="T461" s="40"/>
      <c r="U461" s="39"/>
      <c r="V461" s="40"/>
      <c r="W461" s="39"/>
      <c r="X461" s="40"/>
      <c r="Y461" s="39"/>
      <c r="Z461" s="40"/>
      <c r="AA461" s="39"/>
      <c r="AB461" s="40"/>
      <c r="AC461" s="39"/>
      <c r="AD461" s="40"/>
      <c r="AE461" s="39"/>
      <c r="AF461" s="40"/>
      <c r="AG461" s="39"/>
      <c r="AH461" s="40"/>
      <c r="AI461" s="39"/>
      <c r="AJ461" s="40"/>
      <c r="AK461" s="39"/>
      <c r="AL461" s="40"/>
      <c r="AM461" s="41"/>
      <c r="AN461" s="42"/>
      <c r="AO461" s="39"/>
      <c r="AP461" s="42"/>
    </row>
    <row r="462" spans="2:42" x14ac:dyDescent="0.2">
      <c r="B462" s="15"/>
      <c r="C462" s="16"/>
      <c r="D462" s="17"/>
      <c r="E462" s="18"/>
      <c r="G462" s="95"/>
      <c r="H462" s="28">
        <f t="shared" si="41"/>
        <v>43737</v>
      </c>
      <c r="I462" s="110">
        <v>1</v>
      </c>
      <c r="J462" s="110" t="str">
        <f>IFERROR(INDEX(Tableau1[Prénoms],MATCH(I462,Tableau1[Noms])),"")</f>
        <v/>
      </c>
      <c r="K462" s="110"/>
      <c r="L462" s="131"/>
      <c r="M462" s="36"/>
      <c r="N462" s="37"/>
      <c r="O462" s="36"/>
      <c r="P462" s="38"/>
      <c r="Q462" s="39"/>
      <c r="R462" s="40"/>
      <c r="S462" s="39"/>
      <c r="T462" s="40"/>
      <c r="U462" s="39"/>
      <c r="V462" s="40"/>
      <c r="W462" s="39"/>
      <c r="X462" s="40"/>
      <c r="Y462" s="39"/>
      <c r="Z462" s="40"/>
      <c r="AA462" s="39"/>
      <c r="AB462" s="40"/>
      <c r="AC462" s="39"/>
      <c r="AD462" s="40"/>
      <c r="AE462" s="39"/>
      <c r="AF462" s="40"/>
      <c r="AG462" s="39"/>
      <c r="AH462" s="40"/>
      <c r="AI462" s="39"/>
      <c r="AJ462" s="40"/>
      <c r="AK462" s="39"/>
      <c r="AL462" s="40"/>
      <c r="AM462" s="41"/>
      <c r="AN462" s="42"/>
      <c r="AO462" s="39"/>
      <c r="AP462" s="42"/>
    </row>
    <row r="463" spans="2:42" x14ac:dyDescent="0.2">
      <c r="B463" s="15"/>
      <c r="C463" s="16"/>
      <c r="D463" s="17"/>
      <c r="E463" s="18"/>
      <c r="G463" s="95"/>
      <c r="H463" s="28">
        <f t="shared" si="41"/>
        <v>43737</v>
      </c>
      <c r="I463" s="110">
        <v>2</v>
      </c>
      <c r="J463" s="110" t="str">
        <f>IFERROR(INDEX(Tableau1[Prénoms],MATCH(I463,Tableau1[Noms])),"")</f>
        <v/>
      </c>
      <c r="K463" s="110"/>
      <c r="L463" s="131"/>
      <c r="M463" s="36"/>
      <c r="N463" s="37"/>
      <c r="O463" s="36"/>
      <c r="P463" s="38"/>
      <c r="Q463" s="39"/>
      <c r="R463" s="40"/>
      <c r="S463" s="39"/>
      <c r="T463" s="40"/>
      <c r="U463" s="39"/>
      <c r="V463" s="40"/>
      <c r="W463" s="39"/>
      <c r="X463" s="40"/>
      <c r="Y463" s="39"/>
      <c r="Z463" s="40"/>
      <c r="AA463" s="39"/>
      <c r="AB463" s="40"/>
      <c r="AC463" s="39"/>
      <c r="AD463" s="40"/>
      <c r="AE463" s="39"/>
      <c r="AF463" s="40"/>
      <c r="AG463" s="39"/>
      <c r="AH463" s="40"/>
      <c r="AI463" s="39"/>
      <c r="AJ463" s="40"/>
      <c r="AK463" s="39"/>
      <c r="AL463" s="40"/>
      <c r="AM463" s="41"/>
      <c r="AN463" s="42"/>
      <c r="AO463" s="39"/>
      <c r="AP463" s="42"/>
    </row>
    <row r="464" spans="2:42" x14ac:dyDescent="0.2">
      <c r="B464" s="15"/>
      <c r="C464" s="16"/>
      <c r="D464" s="17"/>
      <c r="E464" s="18"/>
      <c r="G464" s="95"/>
      <c r="H464" s="28">
        <f t="shared" si="41"/>
        <v>43737</v>
      </c>
      <c r="I464" s="110">
        <v>3</v>
      </c>
      <c r="J464" s="110" t="str">
        <f>IFERROR(INDEX(Tableau1[Prénoms],MATCH(I464,Tableau1[Noms])),"")</f>
        <v/>
      </c>
      <c r="K464" s="110"/>
      <c r="L464" s="131"/>
      <c r="M464" s="36"/>
      <c r="N464" s="37"/>
      <c r="O464" s="36"/>
      <c r="P464" s="38"/>
      <c r="Q464" s="39"/>
      <c r="R464" s="40"/>
      <c r="S464" s="39"/>
      <c r="T464" s="40"/>
      <c r="U464" s="39"/>
      <c r="V464" s="40"/>
      <c r="W464" s="39"/>
      <c r="X464" s="40"/>
      <c r="Y464" s="39"/>
      <c r="Z464" s="40"/>
      <c r="AA464" s="39"/>
      <c r="AB464" s="40"/>
      <c r="AC464" s="39"/>
      <c r="AD464" s="40"/>
      <c r="AE464" s="39"/>
      <c r="AF464" s="40"/>
      <c r="AG464" s="39"/>
      <c r="AH464" s="40"/>
      <c r="AI464" s="39"/>
      <c r="AJ464" s="40"/>
      <c r="AK464" s="39"/>
      <c r="AL464" s="40"/>
      <c r="AM464" s="41"/>
      <c r="AN464" s="42"/>
      <c r="AO464" s="39"/>
      <c r="AP464" s="42"/>
    </row>
    <row r="465" spans="2:44" x14ac:dyDescent="0.2">
      <c r="B465" s="15"/>
      <c r="C465" s="16"/>
      <c r="D465" s="17"/>
      <c r="E465" s="18"/>
      <c r="G465" s="95"/>
      <c r="H465" s="28">
        <f t="shared" si="41"/>
        <v>43737</v>
      </c>
      <c r="I465" s="110">
        <v>4</v>
      </c>
      <c r="J465" s="110" t="str">
        <f>IFERROR(INDEX(Tableau1[Prénoms],MATCH(I465,Tableau1[Noms])),"")</f>
        <v/>
      </c>
      <c r="K465" s="110"/>
      <c r="L465" s="131"/>
      <c r="M465" s="36"/>
      <c r="N465" s="37"/>
      <c r="O465" s="36"/>
      <c r="P465" s="38"/>
      <c r="Q465" s="39"/>
      <c r="R465" s="40"/>
      <c r="S465" s="39"/>
      <c r="T465" s="40"/>
      <c r="U465" s="39"/>
      <c r="V465" s="40"/>
      <c r="W465" s="39"/>
      <c r="X465" s="40"/>
      <c r="Y465" s="39"/>
      <c r="Z465" s="40"/>
      <c r="AA465" s="39"/>
      <c r="AB465" s="40"/>
      <c r="AC465" s="39"/>
      <c r="AD465" s="40"/>
      <c r="AE465" s="39"/>
      <c r="AF465" s="40"/>
      <c r="AG465" s="39"/>
      <c r="AH465" s="40"/>
      <c r="AI465" s="39"/>
      <c r="AJ465" s="40"/>
      <c r="AK465" s="39"/>
      <c r="AL465" s="40"/>
      <c r="AM465" s="41"/>
      <c r="AN465" s="42"/>
      <c r="AO465" s="39"/>
      <c r="AP465" s="42"/>
    </row>
    <row r="466" spans="2:44" ht="13.5" thickBot="1" x14ac:dyDescent="0.25">
      <c r="B466" s="19"/>
      <c r="C466" s="20"/>
      <c r="D466" s="21"/>
      <c r="E466" s="22"/>
      <c r="G466" s="95"/>
      <c r="H466" s="28">
        <f t="shared" si="41"/>
        <v>43737</v>
      </c>
      <c r="I466" s="111">
        <v>5</v>
      </c>
      <c r="J466" s="111" t="str">
        <f>IFERROR(INDEX(Tableau1[Prénoms],MATCH(I466,Tableau1[Noms])),"")</f>
        <v/>
      </c>
      <c r="K466" s="111"/>
      <c r="L466" s="132"/>
      <c r="M466" s="43"/>
      <c r="N466" s="44"/>
      <c r="O466" s="43"/>
      <c r="P466" s="45"/>
      <c r="Q466" s="46"/>
      <c r="R466" s="47"/>
      <c r="S466" s="46"/>
      <c r="T466" s="47"/>
      <c r="U466" s="46"/>
      <c r="V466" s="47"/>
      <c r="W466" s="46"/>
      <c r="X466" s="47"/>
      <c r="Y466" s="46"/>
      <c r="Z466" s="47"/>
      <c r="AA466" s="46"/>
      <c r="AB466" s="47"/>
      <c r="AC466" s="46"/>
      <c r="AD466" s="47"/>
      <c r="AE466" s="46"/>
      <c r="AF466" s="47"/>
      <c r="AG466" s="46"/>
      <c r="AH466" s="47"/>
      <c r="AI466" s="46"/>
      <c r="AJ466" s="47"/>
      <c r="AK466" s="46"/>
      <c r="AL466" s="47"/>
      <c r="AM466" s="48"/>
      <c r="AN466" s="49"/>
      <c r="AO466" s="46"/>
      <c r="AP466" s="49"/>
    </row>
    <row r="476" spans="2:44" ht="15.75" x14ac:dyDescent="0.25">
      <c r="K476" s="156" t="s">
        <v>5</v>
      </c>
      <c r="L476" s="155">
        <f>7*AR477+DATE(YEAR($C$1),1,3)-WEEKDAY(DATE(YEAR($C$1),1,3))-5</f>
        <v>43738</v>
      </c>
      <c r="M476" s="136"/>
      <c r="N476" s="136"/>
      <c r="O476" s="136"/>
      <c r="P476" s="136"/>
      <c r="Q476" s="136"/>
      <c r="R476" s="136"/>
      <c r="S476" s="136"/>
      <c r="T476" s="136"/>
      <c r="U476" s="136"/>
      <c r="V476" s="136"/>
      <c r="W476" s="136"/>
      <c r="X476" s="136"/>
      <c r="Y476" s="136"/>
      <c r="Z476" s="136"/>
      <c r="AA476" s="136"/>
      <c r="AB476" s="156" t="s">
        <v>13</v>
      </c>
      <c r="AC476" s="155">
        <f>L476+6</f>
        <v>43744</v>
      </c>
      <c r="AD476" s="136"/>
      <c r="AE476" s="136"/>
      <c r="AF476" s="136"/>
      <c r="AG476" s="136"/>
      <c r="AH476" s="136"/>
      <c r="AI476" s="136"/>
      <c r="AJ476" s="136"/>
      <c r="AK476" s="136"/>
      <c r="AL476" s="136"/>
      <c r="AM476" s="136"/>
      <c r="AN476" s="136"/>
      <c r="AO476" s="136"/>
      <c r="AP476" s="136"/>
      <c r="AR476" s="157" t="s">
        <v>10</v>
      </c>
    </row>
    <row r="477" spans="2:44" ht="16.5" thickBot="1" x14ac:dyDescent="0.25">
      <c r="G477" s="10"/>
      <c r="AR477" s="158">
        <f>AR382+1</f>
        <v>40</v>
      </c>
    </row>
    <row r="478" spans="2:44" ht="13.5" thickTop="1" x14ac:dyDescent="0.2">
      <c r="B478" s="141" t="s">
        <v>52</v>
      </c>
      <c r="C478" s="142"/>
      <c r="D478" s="142"/>
      <c r="E478" s="143"/>
      <c r="F478" s="24" t="s">
        <v>53</v>
      </c>
      <c r="K478" s="2"/>
      <c r="L478" s="2"/>
      <c r="M478" s="96" t="s">
        <v>14</v>
      </c>
      <c r="N478" s="124" t="str">
        <f>I486</f>
        <v>Vendeuse 1</v>
      </c>
      <c r="O478" s="125"/>
      <c r="P478" s="125"/>
      <c r="Q478" s="126" t="str">
        <f>I487</f>
        <v>Vendeuse 2</v>
      </c>
      <c r="R478" s="125"/>
      <c r="S478" s="125"/>
      <c r="T478" s="126" t="str">
        <f>I488</f>
        <v>Vendeuse 3</v>
      </c>
      <c r="U478" s="125"/>
      <c r="V478" s="125"/>
      <c r="W478" s="126" t="str">
        <f>I489</f>
        <v>Vendeuse 4</v>
      </c>
      <c r="X478" s="125"/>
      <c r="Y478" s="125"/>
      <c r="Z478" s="126" t="str">
        <f>I490</f>
        <v>Vendeuse 5</v>
      </c>
      <c r="AA478" s="125"/>
      <c r="AB478" s="125"/>
      <c r="AC478" s="126">
        <f>I491</f>
        <v>1</v>
      </c>
      <c r="AD478" s="125"/>
      <c r="AE478" s="125"/>
      <c r="AF478" s="126">
        <f>I492</f>
        <v>2</v>
      </c>
      <c r="AG478" s="125"/>
      <c r="AH478" s="125"/>
      <c r="AI478" s="126">
        <f>I493</f>
        <v>3</v>
      </c>
      <c r="AJ478" s="125"/>
      <c r="AK478" s="125"/>
      <c r="AL478" s="126">
        <f>I494</f>
        <v>4</v>
      </c>
      <c r="AM478" s="125"/>
      <c r="AN478" s="125"/>
      <c r="AO478" s="126">
        <f>I495</f>
        <v>5</v>
      </c>
      <c r="AP478" s="125"/>
    </row>
    <row r="479" spans="2:44" x14ac:dyDescent="0.2">
      <c r="B479" s="147"/>
      <c r="C479" s="144" t="s">
        <v>40</v>
      </c>
      <c r="D479" s="144"/>
      <c r="E479" s="148"/>
      <c r="K479" s="128"/>
      <c r="L479" s="128"/>
      <c r="M479" s="108" t="s">
        <v>50</v>
      </c>
      <c r="N479" s="120">
        <f>SUMPRODUCT(($I$11:$I$86=N478)*($AR$11:$AR$86))</f>
        <v>0</v>
      </c>
      <c r="O479" s="121"/>
      <c r="P479" s="121"/>
      <c r="Q479" s="122">
        <f>SUMPRODUCT(($I$11:$I$86=Q478)*($AR$11:$AR$86))</f>
        <v>0</v>
      </c>
      <c r="R479" s="121"/>
      <c r="S479" s="121"/>
      <c r="T479" s="122">
        <f>SUMPRODUCT(($I$11:$I$86=T478)*($AR$11:$AR$86))</f>
        <v>0</v>
      </c>
      <c r="U479" s="121"/>
      <c r="V479" s="121"/>
      <c r="W479" s="122">
        <f>SUMPRODUCT(($I$11:$I$86=W478)*($AR$11:$AR$86))</f>
        <v>0</v>
      </c>
      <c r="X479" s="121"/>
      <c r="Y479" s="121"/>
      <c r="Z479" s="122">
        <f>SUMPRODUCT(($I$11:$I$86=Z478)*($AR$11:$AR$86))</f>
        <v>0</v>
      </c>
      <c r="AA479" s="121"/>
      <c r="AB479" s="121"/>
      <c r="AC479" s="122">
        <f>SUMPRODUCT(($I$11:$I$86=AC478)*($AR$11:$AR$86))</f>
        <v>0</v>
      </c>
      <c r="AD479" s="121"/>
      <c r="AE479" s="121"/>
      <c r="AF479" s="122">
        <f>SUMPRODUCT(($I$11:$I$86=AF478)*($AR$11:$AR$86))</f>
        <v>0</v>
      </c>
      <c r="AG479" s="121"/>
      <c r="AH479" s="121"/>
      <c r="AI479" s="122">
        <f>SUMPRODUCT(($I$11:$I$86=AI478)*($AR$11:$AR$86))</f>
        <v>0</v>
      </c>
      <c r="AJ479" s="121"/>
      <c r="AK479" s="121"/>
      <c r="AL479" s="122">
        <f>SUMPRODUCT(($I$11:$I$86=AL478)*($AR$11:$AR$86))</f>
        <v>0</v>
      </c>
      <c r="AM479" s="121"/>
      <c r="AN479" s="121"/>
      <c r="AO479" s="122">
        <f>SUMPRODUCT(($I$11:$I$86=AO478)*($AR$11:$AR$86))</f>
        <v>0</v>
      </c>
      <c r="AP479" s="121"/>
    </row>
    <row r="480" spans="2:44" x14ac:dyDescent="0.2">
      <c r="B480" s="149"/>
      <c r="C480" s="145" t="s">
        <v>42</v>
      </c>
      <c r="D480" s="145"/>
      <c r="E480" s="150"/>
      <c r="K480" s="98"/>
      <c r="L480" s="98"/>
      <c r="M480" s="99" t="s">
        <v>48</v>
      </c>
      <c r="N480" s="100">
        <f>IF(N479&gt;((IFERROR(INDEX(Tableau1[Heures par Sem.],MATCH(N478,Tableau1[Noms])),0))/24),N479-((IFERROR(INDEX(Tableau1[Heures par Sem.],MATCH(N478,Tableau1[Noms])),0))/24),0)</f>
        <v>0</v>
      </c>
      <c r="O480" s="101"/>
      <c r="P480" s="101"/>
      <c r="Q480" s="102">
        <f>IF(Q479&gt;((IFERROR(INDEX(Tableau1[Heures par Sem.],MATCH(Q478,Tableau1[Noms])),0))/24),Q479-((IFERROR(INDEX(Tableau1[Heures par Sem.],MATCH(Q478,Tableau1[Noms])),0))/24),0)</f>
        <v>0</v>
      </c>
      <c r="R480" s="101"/>
      <c r="S480" s="101"/>
      <c r="T480" s="102">
        <f>IF(T479&gt;((IFERROR(INDEX(Tableau1[Heures par Sem.],MATCH(T478,Tableau1[Noms])),0))/24),T479-((IFERROR(INDEX(Tableau1[Heures par Sem.],MATCH(T478,Tableau1[Noms])),0))/24),0)</f>
        <v>0</v>
      </c>
      <c r="U480" s="101"/>
      <c r="V480" s="101"/>
      <c r="W480" s="102">
        <f>IF(W479&gt;((IFERROR(INDEX(Tableau1[Heures par Sem.],MATCH(W478,Tableau1[Noms])),0))/24),W479-((IFERROR(INDEX(Tableau1[Heures par Sem.],MATCH(W478,Tableau1[Noms])),0))/24),0)</f>
        <v>0</v>
      </c>
      <c r="X480" s="101"/>
      <c r="Y480" s="101"/>
      <c r="Z480" s="102">
        <f>IF(Z479&gt;((IFERROR(INDEX(Tableau1[Heures par Sem.],MATCH(Z478,Tableau1[Noms])),0))/24),Z479-((IFERROR(INDEX(Tableau1[Heures par Sem.],MATCH(Z478,Tableau1[Noms])),0))/24),0)</f>
        <v>0</v>
      </c>
      <c r="AA480" s="101"/>
      <c r="AB480" s="101"/>
      <c r="AC480" s="102">
        <f>IF(AC479&gt;((IFERROR(INDEX(Tableau1[Heures par Sem.],MATCH(AC478,Tableau1[Noms])),0))/24),AC479-((IFERROR(INDEX(Tableau1[Heures par Sem.],MATCH(AC478,Tableau1[Noms])),0))/24),0)</f>
        <v>0</v>
      </c>
      <c r="AD480" s="101"/>
      <c r="AE480" s="101"/>
      <c r="AF480" s="102">
        <f>IF(AF479&gt;((IFERROR(INDEX(Tableau1[Heures par Sem.],MATCH(AF478,Tableau1[Noms])),0))/24),AF479-((IFERROR(INDEX(Tableau1[Heures par Sem.],MATCH(AF478,Tableau1[Noms])),0))/24),0)</f>
        <v>0</v>
      </c>
      <c r="AG480" s="101"/>
      <c r="AH480" s="101"/>
      <c r="AI480" s="102">
        <f>IF(AI479&gt;((IFERROR(INDEX(Tableau1[Heures par Sem.],MATCH(AI478,Tableau1[Noms])),0))/24),AI479-((IFERROR(INDEX(Tableau1[Heures par Sem.],MATCH(AI478,Tableau1[Noms])),0))/24),0)</f>
        <v>0</v>
      </c>
      <c r="AJ480" s="101"/>
      <c r="AK480" s="101"/>
      <c r="AL480" s="102">
        <f>IF(AL479&gt;((IFERROR(INDEX(Tableau1[Heures par Sem.],MATCH(AL478,Tableau1[Noms])),0))/24),AL479-((IFERROR(INDEX(Tableau1[Heures par Sem.],MATCH(AL478,Tableau1[Noms])),0))/24),0)</f>
        <v>0</v>
      </c>
      <c r="AM480" s="101"/>
      <c r="AN480" s="101"/>
      <c r="AO480" s="102">
        <f>IF(AO479&gt;((IFERROR(INDEX(Tableau1[Heures par Sem.],MATCH(AO478,Tableau1[Noms])),0))/24),AO479-((IFERROR(INDEX(Tableau1[Heures par Sem.],MATCH(AO478,Tableau1[Noms])),0))/24),0)</f>
        <v>0</v>
      </c>
      <c r="AP480" s="101"/>
    </row>
    <row r="481" spans="2:42" ht="13.5" thickBot="1" x14ac:dyDescent="0.25">
      <c r="B481" s="151"/>
      <c r="C481" s="145" t="s">
        <v>51</v>
      </c>
      <c r="D481" s="145"/>
      <c r="E481" s="150"/>
      <c r="K481" s="97"/>
      <c r="L481" s="97"/>
      <c r="M481" s="113" t="s">
        <v>49</v>
      </c>
      <c r="N481" s="104">
        <f>SUMPRODUCT(($I$11:$I$86=N478)*($K$11:$K$86=$M$3)*($AR$11:$AR$86))</f>
        <v>0</v>
      </c>
      <c r="O481" s="105"/>
      <c r="P481" s="105"/>
      <c r="Q481" s="106">
        <f>SUMPRODUCT(($I$11:$I$86=Q478)*($K$11:$K$86=$M$3)*($AR$11:$AR$86))</f>
        <v>0</v>
      </c>
      <c r="R481" s="105"/>
      <c r="S481" s="105"/>
      <c r="T481" s="106">
        <f>SUMPRODUCT(($I$11:$I$86=T478)*($K$11:$K$86=$M$3)*($AR$11:$AR$86))</f>
        <v>0</v>
      </c>
      <c r="U481" s="105"/>
      <c r="V481" s="105"/>
      <c r="W481" s="106">
        <f>SUMPRODUCT(($I$11:$I$86=W478)*($K$11:$K$86=$M$3)*($AR$11:$AR$86))</f>
        <v>0</v>
      </c>
      <c r="X481" s="105"/>
      <c r="Y481" s="105"/>
      <c r="Z481" s="106">
        <f>SUMPRODUCT(($I$11:$I$86=Z478)*($K$11:$K$86=$M$3)*($AR$11:$AR$86))</f>
        <v>0</v>
      </c>
      <c r="AA481" s="105"/>
      <c r="AB481" s="105"/>
      <c r="AC481" s="106">
        <f>SUMPRODUCT(($I$11:$I$86=AC478)*($K$11:$K$86=$M$3)*($AR$11:$AR$86))</f>
        <v>0</v>
      </c>
      <c r="AD481" s="105"/>
      <c r="AE481" s="105"/>
      <c r="AF481" s="106">
        <f>SUMPRODUCT(($I$11:$I$86=AF478)*($K$11:$K$86=$M$3)*($AR$11:$AR$86))</f>
        <v>0</v>
      </c>
      <c r="AG481" s="105"/>
      <c r="AH481" s="105"/>
      <c r="AI481" s="106">
        <f>SUMPRODUCT(($I$11:$I$86=AI478)*($K$11:$K$86=$M$3)*($AR$11:$AR$86))</f>
        <v>0</v>
      </c>
      <c r="AJ481" s="105"/>
      <c r="AK481" s="105"/>
      <c r="AL481" s="106">
        <f>SUMPRODUCT(($I$11:$I$86=AL478)*($K$11:$K$86=$M$3)*($AR$11:$AR$86))</f>
        <v>0</v>
      </c>
      <c r="AM481" s="105"/>
      <c r="AN481" s="105"/>
      <c r="AO481" s="106">
        <f>SUMPRODUCT(($I$11:$I$86=AO478)*($K$11:$K$86=$M$3)*($AR$11:$AR$86))</f>
        <v>0</v>
      </c>
      <c r="AP481" s="105"/>
    </row>
    <row r="482" spans="2:42" ht="14.25" thickTop="1" thickBot="1" x14ac:dyDescent="0.25">
      <c r="B482" s="152"/>
      <c r="C482" s="146" t="s">
        <v>43</v>
      </c>
      <c r="D482" s="146"/>
      <c r="E482" s="153"/>
      <c r="K482" s="114"/>
      <c r="L482" s="114"/>
      <c r="M482" s="115" t="s">
        <v>47</v>
      </c>
      <c r="N482" s="116">
        <f>N479-N481</f>
        <v>0</v>
      </c>
      <c r="O482" s="117"/>
      <c r="P482" s="117"/>
      <c r="Q482" s="118">
        <f>Q479-Q481</f>
        <v>0</v>
      </c>
      <c r="R482" s="117"/>
      <c r="S482" s="117"/>
      <c r="T482" s="118">
        <f>T479-T481</f>
        <v>0</v>
      </c>
      <c r="U482" s="117"/>
      <c r="V482" s="117"/>
      <c r="W482" s="118">
        <f>W479-W481</f>
        <v>0</v>
      </c>
      <c r="X482" s="117"/>
      <c r="Y482" s="117"/>
      <c r="Z482" s="118">
        <f>Z479-Z481</f>
        <v>0</v>
      </c>
      <c r="AA482" s="117"/>
      <c r="AB482" s="117"/>
      <c r="AC482" s="118">
        <f>AC479-AC481</f>
        <v>0</v>
      </c>
      <c r="AD482" s="117"/>
      <c r="AE482" s="117"/>
      <c r="AF482" s="118">
        <f>AF479-AF481</f>
        <v>0</v>
      </c>
      <c r="AG482" s="117"/>
      <c r="AH482" s="117"/>
      <c r="AI482" s="118">
        <f>AI479-AI481</f>
        <v>0</v>
      </c>
      <c r="AJ482" s="117"/>
      <c r="AK482" s="117"/>
      <c r="AL482" s="118">
        <f>AL479-AL481</f>
        <v>0</v>
      </c>
      <c r="AM482" s="117"/>
      <c r="AN482" s="117"/>
      <c r="AO482" s="118">
        <f>AO479-AO481</f>
        <v>0</v>
      </c>
      <c r="AP482" s="117"/>
    </row>
    <row r="483" spans="2:42" ht="13.5" thickTop="1" x14ac:dyDescent="0.2"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</row>
    <row r="484" spans="2:42" x14ac:dyDescent="0.2">
      <c r="B484" s="3" t="s">
        <v>1</v>
      </c>
      <c r="C484" s="4"/>
      <c r="D484" s="5" t="s">
        <v>2</v>
      </c>
      <c r="E484" s="3"/>
      <c r="L484" s="133">
        <v>0.27083333333333331</v>
      </c>
      <c r="M484" s="134">
        <v>0.29166666666666669</v>
      </c>
      <c r="N484" s="134">
        <v>0.3125</v>
      </c>
      <c r="O484" s="135">
        <v>0.33333333333333331</v>
      </c>
      <c r="P484" s="134">
        <v>0.35416666666666669</v>
      </c>
      <c r="Q484" s="135">
        <v>0.375</v>
      </c>
      <c r="R484" s="134">
        <v>0.39583333333333331</v>
      </c>
      <c r="S484" s="135">
        <v>0.41666666666666669</v>
      </c>
      <c r="T484" s="134">
        <v>0.4375</v>
      </c>
      <c r="U484" s="135">
        <v>0.45833333333333331</v>
      </c>
      <c r="V484" s="134">
        <v>0.47916666666666669</v>
      </c>
      <c r="W484" s="135">
        <v>0.5</v>
      </c>
      <c r="X484" s="134">
        <v>0.52083333333333337</v>
      </c>
      <c r="Y484" s="135">
        <v>0.54166666666666663</v>
      </c>
      <c r="Z484" s="134">
        <v>0.5625</v>
      </c>
      <c r="AA484" s="135">
        <v>0.58333333333333337</v>
      </c>
      <c r="AB484" s="134">
        <v>0.60416666666666663</v>
      </c>
      <c r="AC484" s="135">
        <v>0.625</v>
      </c>
      <c r="AD484" s="134">
        <v>0.64583333333333337</v>
      </c>
      <c r="AE484" s="135">
        <v>0.66666666666666663</v>
      </c>
      <c r="AF484" s="134">
        <v>0.6875</v>
      </c>
      <c r="AG484" s="135">
        <v>0.70833333333333337</v>
      </c>
      <c r="AH484" s="134">
        <v>0.72916666666666663</v>
      </c>
      <c r="AI484" s="135">
        <v>0.75</v>
      </c>
      <c r="AJ484" s="134">
        <v>0.77083333333333337</v>
      </c>
      <c r="AK484" s="135">
        <v>0.79166666666666663</v>
      </c>
      <c r="AL484" s="134">
        <v>0.8125</v>
      </c>
      <c r="AM484" s="135">
        <v>0.83333333333333337</v>
      </c>
      <c r="AN484" s="134">
        <v>0.85416666666666663</v>
      </c>
      <c r="AO484" s="135">
        <v>0.875</v>
      </c>
      <c r="AP484" s="135">
        <v>0.89583333333333337</v>
      </c>
    </row>
    <row r="485" spans="2:42" ht="13.5" thickBot="1" x14ac:dyDescent="0.25">
      <c r="B485" s="6" t="s">
        <v>3</v>
      </c>
      <c r="C485" s="7" t="s">
        <v>4</v>
      </c>
      <c r="D485" s="8" t="s">
        <v>3</v>
      </c>
      <c r="E485" s="9" t="s">
        <v>4</v>
      </c>
      <c r="G485" s="56" t="s">
        <v>11</v>
      </c>
      <c r="H485" s="57" t="s">
        <v>6</v>
      </c>
      <c r="I485" s="56" t="s">
        <v>7</v>
      </c>
      <c r="J485" s="56" t="s">
        <v>8</v>
      </c>
      <c r="K485" s="56" t="s">
        <v>12</v>
      </c>
      <c r="L485" s="129"/>
      <c r="M485" s="27">
        <v>0.3125</v>
      </c>
      <c r="N485" s="23"/>
      <c r="O485" s="26">
        <v>0.35416666666666669</v>
      </c>
      <c r="P485" s="23"/>
      <c r="Q485" s="27">
        <v>0.39583333333333331</v>
      </c>
      <c r="R485" s="23"/>
      <c r="S485" s="27">
        <v>0.4375</v>
      </c>
      <c r="T485" s="23"/>
      <c r="U485" s="27">
        <v>0.47916666666666702</v>
      </c>
      <c r="V485" s="23"/>
      <c r="W485" s="27">
        <v>0.52083333333333304</v>
      </c>
      <c r="X485" s="23"/>
      <c r="Y485" s="27">
        <v>0.5625</v>
      </c>
      <c r="Z485" s="23"/>
      <c r="AA485" s="27">
        <v>0.60416666666666696</v>
      </c>
      <c r="AB485" s="23"/>
      <c r="AC485" s="27">
        <v>0.64583333333333304</v>
      </c>
      <c r="AD485" s="23"/>
      <c r="AE485" s="27">
        <v>0.6875</v>
      </c>
      <c r="AF485" s="23"/>
      <c r="AG485" s="27">
        <v>0.72916666666666696</v>
      </c>
      <c r="AH485" s="23"/>
      <c r="AI485" s="27">
        <v>0.77083333333333404</v>
      </c>
      <c r="AJ485" s="23"/>
      <c r="AK485" s="27">
        <v>0.8125</v>
      </c>
      <c r="AL485" s="23"/>
      <c r="AM485" s="27">
        <v>0.85416666666666696</v>
      </c>
      <c r="AN485" s="23"/>
      <c r="AO485" s="27">
        <v>0.89583333333333404</v>
      </c>
      <c r="AP485" s="23"/>
    </row>
    <row r="486" spans="2:42" x14ac:dyDescent="0.2">
      <c r="B486" s="11">
        <v>0.35416666666666669</v>
      </c>
      <c r="C486" s="12">
        <v>0.60416666666666663</v>
      </c>
      <c r="D486" s="13"/>
      <c r="E486" s="14"/>
      <c r="G486" s="95"/>
      <c r="H486" s="140">
        <f>L476</f>
        <v>43738</v>
      </c>
      <c r="I486" s="109" t="s">
        <v>54</v>
      </c>
      <c r="J486" s="109">
        <f>IFERROR(INDEX(Tableau1[Prénoms],MATCH(I486,Tableau1[Noms])),"")</f>
        <v>1</v>
      </c>
      <c r="K486" s="109"/>
      <c r="L486" s="130"/>
      <c r="M486" s="29"/>
      <c r="N486" s="30"/>
      <c r="O486" s="29"/>
      <c r="P486" s="31"/>
      <c r="Q486" s="32"/>
      <c r="R486" s="33"/>
      <c r="S486" s="32"/>
      <c r="T486" s="33"/>
      <c r="U486" s="32"/>
      <c r="V486" s="33"/>
      <c r="W486" s="32"/>
      <c r="X486" s="33"/>
      <c r="Y486" s="32"/>
      <c r="Z486" s="33"/>
      <c r="AA486" s="32"/>
      <c r="AB486" s="33"/>
      <c r="AC486" s="32"/>
      <c r="AD486" s="33"/>
      <c r="AE486" s="32"/>
      <c r="AF486" s="33"/>
      <c r="AG486" s="32"/>
      <c r="AH486" s="33"/>
      <c r="AI486" s="32"/>
      <c r="AJ486" s="33"/>
      <c r="AK486" s="32"/>
      <c r="AL486" s="33"/>
      <c r="AM486" s="34"/>
      <c r="AN486" s="35"/>
      <c r="AO486" s="32"/>
      <c r="AP486" s="35"/>
    </row>
    <row r="487" spans="2:42" x14ac:dyDescent="0.2">
      <c r="B487" s="15"/>
      <c r="C487" s="16"/>
      <c r="D487" s="17"/>
      <c r="E487" s="18"/>
      <c r="G487" s="95"/>
      <c r="H487" s="28">
        <f>H486</f>
        <v>43738</v>
      </c>
      <c r="I487" s="110" t="s">
        <v>55</v>
      </c>
      <c r="J487" s="110">
        <f>IFERROR(INDEX(Tableau1[Prénoms],MATCH(I487,Tableau1[Noms])),"")</f>
        <v>2</v>
      </c>
      <c r="K487" s="110"/>
      <c r="L487" s="131"/>
      <c r="M487" s="36"/>
      <c r="N487" s="37"/>
      <c r="O487" s="36"/>
      <c r="P487" s="38"/>
      <c r="Q487" s="39"/>
      <c r="R487" s="40"/>
      <c r="S487" s="39"/>
      <c r="T487" s="40"/>
      <c r="U487" s="39"/>
      <c r="V487" s="40"/>
      <c r="W487" s="39"/>
      <c r="X487" s="40"/>
      <c r="Y487" s="39"/>
      <c r="Z487" s="40"/>
      <c r="AA487" s="39"/>
      <c r="AB487" s="40"/>
      <c r="AC487" s="39"/>
      <c r="AD487" s="40"/>
      <c r="AE487" s="39"/>
      <c r="AF487" s="40"/>
      <c r="AG487" s="39"/>
      <c r="AH487" s="40"/>
      <c r="AI487" s="39"/>
      <c r="AJ487" s="40"/>
      <c r="AK487" s="39"/>
      <c r="AL487" s="40"/>
      <c r="AM487" s="41"/>
      <c r="AN487" s="42"/>
      <c r="AO487" s="39"/>
      <c r="AP487" s="42"/>
    </row>
    <row r="488" spans="2:42" x14ac:dyDescent="0.2">
      <c r="B488" s="15"/>
      <c r="C488" s="16"/>
      <c r="D488" s="17"/>
      <c r="E488" s="18"/>
      <c r="G488" s="95"/>
      <c r="H488" s="28">
        <f t="shared" ref="H488:H495" si="42">H487</f>
        <v>43738</v>
      </c>
      <c r="I488" s="110" t="s">
        <v>56</v>
      </c>
      <c r="J488" s="110">
        <f>IFERROR(INDEX(Tableau1[Prénoms],MATCH(I488,Tableau1[Noms])),"")</f>
        <v>3</v>
      </c>
      <c r="K488" s="110"/>
      <c r="L488" s="131"/>
      <c r="M488" s="36"/>
      <c r="N488" s="37"/>
      <c r="O488" s="36"/>
      <c r="P488" s="38"/>
      <c r="Q488" s="39"/>
      <c r="R488" s="40"/>
      <c r="S488" s="39"/>
      <c r="T488" s="40"/>
      <c r="U488" s="39"/>
      <c r="V488" s="40"/>
      <c r="W488" s="39"/>
      <c r="X488" s="40"/>
      <c r="Y488" s="39"/>
      <c r="Z488" s="40"/>
      <c r="AA488" s="39"/>
      <c r="AB488" s="40"/>
      <c r="AC488" s="39"/>
      <c r="AD488" s="40"/>
      <c r="AE488" s="39"/>
      <c r="AF488" s="40"/>
      <c r="AG488" s="39"/>
      <c r="AH488" s="40"/>
      <c r="AI488" s="39"/>
      <c r="AJ488" s="40"/>
      <c r="AK488" s="39"/>
      <c r="AL488" s="40"/>
      <c r="AM488" s="41"/>
      <c r="AN488" s="42"/>
      <c r="AO488" s="39"/>
      <c r="AP488" s="42"/>
    </row>
    <row r="489" spans="2:42" x14ac:dyDescent="0.2">
      <c r="B489" s="15"/>
      <c r="C489" s="16"/>
      <c r="D489" s="17"/>
      <c r="E489" s="18"/>
      <c r="G489" s="95" t="s">
        <v>46</v>
      </c>
      <c r="H489" s="28">
        <f t="shared" si="42"/>
        <v>43738</v>
      </c>
      <c r="I489" s="110" t="s">
        <v>57</v>
      </c>
      <c r="J489" s="110">
        <f>IFERROR(INDEX(Tableau1[Prénoms],MATCH(I489,Tableau1[Noms])),"")</f>
        <v>4</v>
      </c>
      <c r="K489" s="110"/>
      <c r="L489" s="131"/>
      <c r="M489" s="36"/>
      <c r="N489" s="37"/>
      <c r="O489" s="36"/>
      <c r="P489" s="38"/>
      <c r="Q489" s="39"/>
      <c r="R489" s="40"/>
      <c r="S489" s="39"/>
      <c r="T489" s="40"/>
      <c r="U489" s="39"/>
      <c r="V489" s="40"/>
      <c r="W489" s="39"/>
      <c r="X489" s="40"/>
      <c r="Y489" s="39"/>
      <c r="Z489" s="40"/>
      <c r="AA489" s="39"/>
      <c r="AB489" s="40"/>
      <c r="AC489" s="39"/>
      <c r="AD489" s="40"/>
      <c r="AE489" s="39"/>
      <c r="AF489" s="40"/>
      <c r="AG489" s="39"/>
      <c r="AH489" s="40"/>
      <c r="AI489" s="39"/>
      <c r="AJ489" s="40"/>
      <c r="AK489" s="39"/>
      <c r="AL489" s="40"/>
      <c r="AM489" s="41"/>
      <c r="AN489" s="42"/>
      <c r="AO489" s="39"/>
      <c r="AP489" s="42"/>
    </row>
    <row r="490" spans="2:42" x14ac:dyDescent="0.2">
      <c r="B490" s="15"/>
      <c r="C490" s="16"/>
      <c r="D490" s="17"/>
      <c r="E490" s="18"/>
      <c r="G490" s="95"/>
      <c r="H490" s="28">
        <f t="shared" si="42"/>
        <v>43738</v>
      </c>
      <c r="I490" s="110" t="s">
        <v>58</v>
      </c>
      <c r="J490" s="110">
        <f>IFERROR(INDEX(Tableau1[Prénoms],MATCH(I490,Tableau1[Noms])),"")</f>
        <v>5</v>
      </c>
      <c r="K490" s="110"/>
      <c r="L490" s="131"/>
      <c r="M490" s="36"/>
      <c r="N490" s="37"/>
      <c r="O490" s="36"/>
      <c r="P490" s="38"/>
      <c r="Q490" s="39"/>
      <c r="R490" s="40"/>
      <c r="S490" s="39"/>
      <c r="T490" s="40"/>
      <c r="U490" s="39"/>
      <c r="V490" s="40"/>
      <c r="W490" s="39"/>
      <c r="X490" s="40"/>
      <c r="Y490" s="39"/>
      <c r="Z490" s="40"/>
      <c r="AA490" s="39"/>
      <c r="AB490" s="40"/>
      <c r="AC490" s="39"/>
      <c r="AD490" s="40"/>
      <c r="AE490" s="39"/>
      <c r="AF490" s="40"/>
      <c r="AG490" s="39"/>
      <c r="AH490" s="40"/>
      <c r="AI490" s="39"/>
      <c r="AJ490" s="40"/>
      <c r="AK490" s="39"/>
      <c r="AL490" s="40"/>
      <c r="AM490" s="41"/>
      <c r="AN490" s="42"/>
      <c r="AO490" s="39"/>
      <c r="AP490" s="42"/>
    </row>
    <row r="491" spans="2:42" x14ac:dyDescent="0.2">
      <c r="B491" s="15"/>
      <c r="C491" s="16"/>
      <c r="D491" s="17"/>
      <c r="E491" s="18"/>
      <c r="G491" s="95"/>
      <c r="H491" s="28">
        <f t="shared" si="42"/>
        <v>43738</v>
      </c>
      <c r="I491" s="110">
        <v>1</v>
      </c>
      <c r="J491" s="110" t="str">
        <f>IFERROR(INDEX(Tableau1[Prénoms],MATCH(I491,Tableau1[Noms])),"")</f>
        <v/>
      </c>
      <c r="K491" s="110"/>
      <c r="L491" s="131"/>
      <c r="M491" s="36"/>
      <c r="N491" s="37"/>
      <c r="O491" s="36"/>
      <c r="P491" s="38"/>
      <c r="Q491" s="39"/>
      <c r="R491" s="40"/>
      <c r="S491" s="39"/>
      <c r="T491" s="40"/>
      <c r="U491" s="39"/>
      <c r="V491" s="40"/>
      <c r="W491" s="39"/>
      <c r="X491" s="40"/>
      <c r="Y491" s="39"/>
      <c r="Z491" s="40"/>
      <c r="AA491" s="39"/>
      <c r="AB491" s="40"/>
      <c r="AC491" s="39"/>
      <c r="AD491" s="40"/>
      <c r="AE491" s="39"/>
      <c r="AF491" s="40"/>
      <c r="AG491" s="39"/>
      <c r="AH491" s="40"/>
      <c r="AI491" s="39"/>
      <c r="AJ491" s="40"/>
      <c r="AK491" s="39"/>
      <c r="AL491" s="40"/>
      <c r="AM491" s="41"/>
      <c r="AN491" s="42"/>
      <c r="AO491" s="39"/>
      <c r="AP491" s="42"/>
    </row>
    <row r="492" spans="2:42" x14ac:dyDescent="0.2">
      <c r="B492" s="15"/>
      <c r="C492" s="16"/>
      <c r="D492" s="17"/>
      <c r="E492" s="18"/>
      <c r="G492" s="95"/>
      <c r="H492" s="28">
        <f t="shared" si="42"/>
        <v>43738</v>
      </c>
      <c r="I492" s="110">
        <v>2</v>
      </c>
      <c r="J492" s="110" t="str">
        <f>IFERROR(INDEX(Tableau1[Prénoms],MATCH(I492,Tableau1[Noms])),"")</f>
        <v/>
      </c>
      <c r="K492" s="110"/>
      <c r="L492" s="131"/>
      <c r="M492" s="36"/>
      <c r="N492" s="37"/>
      <c r="O492" s="36"/>
      <c r="P492" s="38"/>
      <c r="Q492" s="39"/>
      <c r="R492" s="40"/>
      <c r="S492" s="39"/>
      <c r="T492" s="40"/>
      <c r="U492" s="39"/>
      <c r="V492" s="40"/>
      <c r="W492" s="39"/>
      <c r="X492" s="40"/>
      <c r="Y492" s="39"/>
      <c r="Z492" s="40"/>
      <c r="AA492" s="39"/>
      <c r="AB492" s="40"/>
      <c r="AC492" s="39"/>
      <c r="AD492" s="40"/>
      <c r="AE492" s="39"/>
      <c r="AF492" s="40"/>
      <c r="AG492" s="39"/>
      <c r="AH492" s="40"/>
      <c r="AI492" s="39"/>
      <c r="AJ492" s="40"/>
      <c r="AK492" s="39"/>
      <c r="AL492" s="40"/>
      <c r="AM492" s="41"/>
      <c r="AN492" s="42"/>
      <c r="AO492" s="39"/>
      <c r="AP492" s="42"/>
    </row>
    <row r="493" spans="2:42" x14ac:dyDescent="0.2">
      <c r="B493" s="15"/>
      <c r="C493" s="16"/>
      <c r="D493" s="17"/>
      <c r="E493" s="18"/>
      <c r="G493" s="95"/>
      <c r="H493" s="28">
        <f t="shared" si="42"/>
        <v>43738</v>
      </c>
      <c r="I493" s="110">
        <v>3</v>
      </c>
      <c r="J493" s="110" t="str">
        <f>IFERROR(INDEX(Tableau1[Prénoms],MATCH(I493,Tableau1[Noms])),"")</f>
        <v/>
      </c>
      <c r="K493" s="110"/>
      <c r="L493" s="131"/>
      <c r="M493" s="36"/>
      <c r="N493" s="37"/>
      <c r="O493" s="36"/>
      <c r="P493" s="38"/>
      <c r="Q493" s="39"/>
      <c r="R493" s="40"/>
      <c r="S493" s="39"/>
      <c r="T493" s="40"/>
      <c r="U493" s="39"/>
      <c r="V493" s="40"/>
      <c r="W493" s="39"/>
      <c r="X493" s="40"/>
      <c r="Y493" s="39"/>
      <c r="Z493" s="40"/>
      <c r="AA493" s="39"/>
      <c r="AB493" s="40"/>
      <c r="AC493" s="39"/>
      <c r="AD493" s="40"/>
      <c r="AE493" s="39"/>
      <c r="AF493" s="40"/>
      <c r="AG493" s="39"/>
      <c r="AH493" s="40"/>
      <c r="AI493" s="39"/>
      <c r="AJ493" s="40"/>
      <c r="AK493" s="39"/>
      <c r="AL493" s="40"/>
      <c r="AM493" s="41"/>
      <c r="AN493" s="42"/>
      <c r="AO493" s="39"/>
      <c r="AP493" s="42"/>
    </row>
    <row r="494" spans="2:42" x14ac:dyDescent="0.2">
      <c r="B494" s="15"/>
      <c r="C494" s="16"/>
      <c r="D494" s="17"/>
      <c r="E494" s="18"/>
      <c r="G494" s="95"/>
      <c r="H494" s="28">
        <f t="shared" si="42"/>
        <v>43738</v>
      </c>
      <c r="I494" s="110">
        <v>4</v>
      </c>
      <c r="J494" s="110" t="str">
        <f>IFERROR(INDEX(Tableau1[Prénoms],MATCH(I494,Tableau1[Noms])),"")</f>
        <v/>
      </c>
      <c r="K494" s="110"/>
      <c r="L494" s="131"/>
      <c r="M494" s="36"/>
      <c r="N494" s="37"/>
      <c r="O494" s="36"/>
      <c r="P494" s="38"/>
      <c r="Q494" s="39"/>
      <c r="R494" s="40"/>
      <c r="S494" s="39"/>
      <c r="T494" s="40"/>
      <c r="U494" s="39"/>
      <c r="V494" s="40"/>
      <c r="W494" s="39"/>
      <c r="X494" s="40"/>
      <c r="Y494" s="39"/>
      <c r="Z494" s="40"/>
      <c r="AA494" s="39"/>
      <c r="AB494" s="40"/>
      <c r="AC494" s="39"/>
      <c r="AD494" s="40"/>
      <c r="AE494" s="39"/>
      <c r="AF494" s="40"/>
      <c r="AG494" s="39"/>
      <c r="AH494" s="40"/>
      <c r="AI494" s="39"/>
      <c r="AJ494" s="40"/>
      <c r="AK494" s="39"/>
      <c r="AL494" s="40"/>
      <c r="AM494" s="41"/>
      <c r="AN494" s="42"/>
      <c r="AO494" s="39"/>
      <c r="AP494" s="42"/>
    </row>
    <row r="495" spans="2:42" ht="13.5" thickBot="1" x14ac:dyDescent="0.25">
      <c r="B495" s="19"/>
      <c r="C495" s="20"/>
      <c r="D495" s="21"/>
      <c r="E495" s="22"/>
      <c r="G495" s="95"/>
      <c r="H495" s="28">
        <f t="shared" si="42"/>
        <v>43738</v>
      </c>
      <c r="I495" s="112">
        <v>5</v>
      </c>
      <c r="J495" s="112" t="str">
        <f>IFERROR(INDEX(Tableau1[Prénoms],MATCH(I495,Tableau1[Noms])),"")</f>
        <v/>
      </c>
      <c r="K495" s="112"/>
      <c r="L495" s="132"/>
      <c r="M495" s="43"/>
      <c r="N495" s="44"/>
      <c r="O495" s="43"/>
      <c r="P495" s="45"/>
      <c r="Q495" s="46"/>
      <c r="R495" s="47"/>
      <c r="S495" s="46"/>
      <c r="T495" s="47"/>
      <c r="U495" s="46"/>
      <c r="V495" s="47"/>
      <c r="W495" s="46"/>
      <c r="X495" s="47"/>
      <c r="Y495" s="46"/>
      <c r="Z495" s="47"/>
      <c r="AA495" s="46"/>
      <c r="AB495" s="47"/>
      <c r="AC495" s="46"/>
      <c r="AD495" s="47"/>
      <c r="AE495" s="46"/>
      <c r="AF495" s="47"/>
      <c r="AG495" s="46"/>
      <c r="AH495" s="47"/>
      <c r="AI495" s="46"/>
      <c r="AJ495" s="47"/>
      <c r="AK495" s="46"/>
      <c r="AL495" s="47"/>
      <c r="AM495" s="48"/>
      <c r="AN495" s="49"/>
      <c r="AO495" s="46"/>
      <c r="AP495" s="49"/>
    </row>
    <row r="496" spans="2:42" ht="13.5" thickBot="1" x14ac:dyDescent="0.25">
      <c r="B496" s="6" t="s">
        <v>3</v>
      </c>
      <c r="C496" s="7" t="s">
        <v>4</v>
      </c>
      <c r="D496" s="8" t="s">
        <v>3</v>
      </c>
      <c r="E496" s="9" t="s">
        <v>4</v>
      </c>
      <c r="G496" s="56" t="s">
        <v>11</v>
      </c>
      <c r="H496" s="57" t="s">
        <v>6</v>
      </c>
      <c r="I496" s="56" t="s">
        <v>7</v>
      </c>
      <c r="J496" s="56" t="s">
        <v>8</v>
      </c>
      <c r="K496" s="56" t="s">
        <v>12</v>
      </c>
      <c r="L496" s="129"/>
      <c r="M496" s="27">
        <v>0.3125</v>
      </c>
      <c r="N496" s="23"/>
      <c r="O496" s="26">
        <v>0.35416666666666669</v>
      </c>
      <c r="P496" s="23"/>
      <c r="Q496" s="27">
        <v>0.39583333333333331</v>
      </c>
      <c r="R496" s="23"/>
      <c r="S496" s="27">
        <v>0.4375</v>
      </c>
      <c r="T496" s="23"/>
      <c r="U496" s="27">
        <v>0.47916666666666702</v>
      </c>
      <c r="V496" s="23"/>
      <c r="W496" s="27">
        <v>0.52083333333333304</v>
      </c>
      <c r="X496" s="23"/>
      <c r="Y496" s="27">
        <v>0.5625</v>
      </c>
      <c r="Z496" s="23"/>
      <c r="AA496" s="27">
        <v>0.60416666666666696</v>
      </c>
      <c r="AB496" s="23"/>
      <c r="AC496" s="27">
        <v>0.64583333333333304</v>
      </c>
      <c r="AD496" s="23"/>
      <c r="AE496" s="27">
        <v>0.6875</v>
      </c>
      <c r="AF496" s="23"/>
      <c r="AG496" s="27">
        <v>0.72916666666666696</v>
      </c>
      <c r="AH496" s="23"/>
      <c r="AI496" s="27">
        <v>0.77083333333333404</v>
      </c>
      <c r="AJ496" s="23"/>
      <c r="AK496" s="27">
        <v>0.8125</v>
      </c>
      <c r="AL496" s="23"/>
      <c r="AM496" s="27">
        <v>0.85416666666666696</v>
      </c>
      <c r="AN496" s="23"/>
      <c r="AO496" s="27">
        <v>0.89583333333333404</v>
      </c>
      <c r="AP496" s="23"/>
    </row>
    <row r="497" spans="2:42" x14ac:dyDescent="0.2">
      <c r="B497" s="11"/>
      <c r="C497" s="12"/>
      <c r="D497" s="13"/>
      <c r="E497" s="14"/>
      <c r="G497" s="95"/>
      <c r="H497" s="140">
        <f>H486+1</f>
        <v>43739</v>
      </c>
      <c r="I497" s="109" t="s">
        <v>54</v>
      </c>
      <c r="J497" s="109">
        <f>IFERROR(INDEX(Tableau1[Prénoms],MATCH(I497,Tableau1[Noms])),"")</f>
        <v>1</v>
      </c>
      <c r="K497" s="109"/>
      <c r="L497" s="130"/>
      <c r="M497" s="29"/>
      <c r="N497" s="30"/>
      <c r="O497" s="29"/>
      <c r="P497" s="31"/>
      <c r="Q497" s="32"/>
      <c r="R497" s="33"/>
      <c r="S497" s="32"/>
      <c r="T497" s="33"/>
      <c r="U497" s="32"/>
      <c r="V497" s="33"/>
      <c r="W497" s="32"/>
      <c r="X497" s="33"/>
      <c r="Y497" s="32"/>
      <c r="Z497" s="33"/>
      <c r="AA497" s="32"/>
      <c r="AB497" s="33"/>
      <c r="AC497" s="32"/>
      <c r="AD497" s="33"/>
      <c r="AE497" s="32"/>
      <c r="AF497" s="33"/>
      <c r="AG497" s="32"/>
      <c r="AH497" s="33"/>
      <c r="AI497" s="32"/>
      <c r="AJ497" s="33"/>
      <c r="AK497" s="32"/>
      <c r="AL497" s="33"/>
      <c r="AM497" s="34"/>
      <c r="AN497" s="35"/>
      <c r="AO497" s="32"/>
      <c r="AP497" s="35"/>
    </row>
    <row r="498" spans="2:42" x14ac:dyDescent="0.2">
      <c r="B498" s="15"/>
      <c r="C498" s="16"/>
      <c r="D498" s="17"/>
      <c r="E498" s="18"/>
      <c r="G498" s="95"/>
      <c r="H498" s="28">
        <f>H497</f>
        <v>43739</v>
      </c>
      <c r="I498" s="110" t="s">
        <v>55</v>
      </c>
      <c r="J498" s="110">
        <f>IFERROR(INDEX(Tableau1[Prénoms],MATCH(I498,Tableau1[Noms])),"")</f>
        <v>2</v>
      </c>
      <c r="K498" s="110"/>
      <c r="L498" s="131"/>
      <c r="M498" s="36"/>
      <c r="N498" s="37"/>
      <c r="O498" s="36"/>
      <c r="P498" s="38"/>
      <c r="Q498" s="39"/>
      <c r="R498" s="40"/>
      <c r="S498" s="39"/>
      <c r="T498" s="40"/>
      <c r="U498" s="39"/>
      <c r="V498" s="40"/>
      <c r="W498" s="39"/>
      <c r="X498" s="40"/>
      <c r="Y498" s="39"/>
      <c r="Z498" s="40"/>
      <c r="AA498" s="39"/>
      <c r="AB498" s="40"/>
      <c r="AC498" s="39"/>
      <c r="AD498" s="40"/>
      <c r="AE498" s="39"/>
      <c r="AF498" s="40"/>
      <c r="AG498" s="39"/>
      <c r="AH498" s="40"/>
      <c r="AI498" s="39"/>
      <c r="AJ498" s="40"/>
      <c r="AK498" s="39"/>
      <c r="AL498" s="40"/>
      <c r="AM498" s="41"/>
      <c r="AN498" s="42"/>
      <c r="AO498" s="39"/>
      <c r="AP498" s="42"/>
    </row>
    <row r="499" spans="2:42" x14ac:dyDescent="0.2">
      <c r="B499" s="15"/>
      <c r="C499" s="16"/>
      <c r="D499" s="17"/>
      <c r="E499" s="18"/>
      <c r="G499" s="95"/>
      <c r="H499" s="28">
        <f t="shared" ref="H499:H506" si="43">H498</f>
        <v>43739</v>
      </c>
      <c r="I499" s="110" t="s">
        <v>56</v>
      </c>
      <c r="J499" s="110">
        <f>IFERROR(INDEX(Tableau1[Prénoms],MATCH(I499,Tableau1[Noms])),"")</f>
        <v>3</v>
      </c>
      <c r="K499" s="110"/>
      <c r="L499" s="131"/>
      <c r="M499" s="36"/>
      <c r="N499" s="37"/>
      <c r="O499" s="36"/>
      <c r="P499" s="38"/>
      <c r="Q499" s="39"/>
      <c r="R499" s="40"/>
      <c r="S499" s="39"/>
      <c r="T499" s="40"/>
      <c r="U499" s="39"/>
      <c r="V499" s="40"/>
      <c r="W499" s="39"/>
      <c r="X499" s="40"/>
      <c r="Y499" s="39"/>
      <c r="Z499" s="40"/>
      <c r="AA499" s="39"/>
      <c r="AB499" s="40"/>
      <c r="AC499" s="39"/>
      <c r="AD499" s="40"/>
      <c r="AE499" s="39"/>
      <c r="AF499" s="40"/>
      <c r="AG499" s="39"/>
      <c r="AH499" s="40"/>
      <c r="AI499" s="39"/>
      <c r="AJ499" s="40"/>
      <c r="AK499" s="39"/>
      <c r="AL499" s="40"/>
      <c r="AM499" s="41"/>
      <c r="AN499" s="42"/>
      <c r="AO499" s="39"/>
      <c r="AP499" s="42"/>
    </row>
    <row r="500" spans="2:42" x14ac:dyDescent="0.2">
      <c r="B500" s="15"/>
      <c r="C500" s="16"/>
      <c r="D500" s="17"/>
      <c r="E500" s="18"/>
      <c r="G500" s="95" t="s">
        <v>46</v>
      </c>
      <c r="H500" s="28">
        <f t="shared" si="43"/>
        <v>43739</v>
      </c>
      <c r="I500" s="110" t="s">
        <v>57</v>
      </c>
      <c r="J500" s="110">
        <f>IFERROR(INDEX(Tableau1[Prénoms],MATCH(I500,Tableau1[Noms])),"")</f>
        <v>4</v>
      </c>
      <c r="K500" s="110"/>
      <c r="L500" s="131"/>
      <c r="M500" s="36"/>
      <c r="N500" s="37"/>
      <c r="O500" s="36"/>
      <c r="P500" s="38"/>
      <c r="Q500" s="39"/>
      <c r="R500" s="40"/>
      <c r="S500" s="39"/>
      <c r="T500" s="40"/>
      <c r="U500" s="39"/>
      <c r="V500" s="40"/>
      <c r="W500" s="39"/>
      <c r="X500" s="40"/>
      <c r="Y500" s="39"/>
      <c r="Z500" s="40"/>
      <c r="AA500" s="39"/>
      <c r="AB500" s="40"/>
      <c r="AC500" s="39"/>
      <c r="AD500" s="40"/>
      <c r="AE500" s="39"/>
      <c r="AF500" s="40"/>
      <c r="AG500" s="39"/>
      <c r="AH500" s="40"/>
      <c r="AI500" s="39"/>
      <c r="AJ500" s="40"/>
      <c r="AK500" s="39"/>
      <c r="AL500" s="40"/>
      <c r="AM500" s="41"/>
      <c r="AN500" s="42"/>
      <c r="AO500" s="39"/>
      <c r="AP500" s="42"/>
    </row>
    <row r="501" spans="2:42" x14ac:dyDescent="0.2">
      <c r="B501" s="15"/>
      <c r="C501" s="16"/>
      <c r="D501" s="17"/>
      <c r="E501" s="18"/>
      <c r="G501" s="95"/>
      <c r="H501" s="28">
        <f t="shared" si="43"/>
        <v>43739</v>
      </c>
      <c r="I501" s="110" t="s">
        <v>58</v>
      </c>
      <c r="J501" s="110">
        <f>IFERROR(INDEX(Tableau1[Prénoms],MATCH(I501,Tableau1[Noms])),"")</f>
        <v>5</v>
      </c>
      <c r="K501" s="110"/>
      <c r="L501" s="131"/>
      <c r="M501" s="36"/>
      <c r="N501" s="37"/>
      <c r="O501" s="36"/>
      <c r="P501" s="38"/>
      <c r="Q501" s="39"/>
      <c r="R501" s="40"/>
      <c r="S501" s="39"/>
      <c r="T501" s="40"/>
      <c r="U501" s="39"/>
      <c r="V501" s="40"/>
      <c r="W501" s="39"/>
      <c r="X501" s="40"/>
      <c r="Y501" s="39"/>
      <c r="Z501" s="40"/>
      <c r="AA501" s="39"/>
      <c r="AB501" s="40"/>
      <c r="AC501" s="39"/>
      <c r="AD501" s="40"/>
      <c r="AE501" s="39"/>
      <c r="AF501" s="40"/>
      <c r="AG501" s="39"/>
      <c r="AH501" s="40"/>
      <c r="AI501" s="39"/>
      <c r="AJ501" s="40"/>
      <c r="AK501" s="39"/>
      <c r="AL501" s="40"/>
      <c r="AM501" s="41"/>
      <c r="AN501" s="42"/>
      <c r="AO501" s="39"/>
      <c r="AP501" s="42"/>
    </row>
    <row r="502" spans="2:42" x14ac:dyDescent="0.2">
      <c r="B502" s="15"/>
      <c r="C502" s="16"/>
      <c r="D502" s="17"/>
      <c r="E502" s="18"/>
      <c r="G502" s="95"/>
      <c r="H502" s="28">
        <f t="shared" si="43"/>
        <v>43739</v>
      </c>
      <c r="I502" s="110">
        <v>1</v>
      </c>
      <c r="J502" s="110" t="str">
        <f>IFERROR(INDEX(Tableau1[Prénoms],MATCH(I502,Tableau1[Noms])),"")</f>
        <v/>
      </c>
      <c r="K502" s="110"/>
      <c r="L502" s="131"/>
      <c r="M502" s="36"/>
      <c r="N502" s="37"/>
      <c r="O502" s="36"/>
      <c r="P502" s="38"/>
      <c r="Q502" s="39"/>
      <c r="R502" s="40"/>
      <c r="S502" s="39"/>
      <c r="T502" s="40"/>
      <c r="U502" s="39"/>
      <c r="V502" s="40"/>
      <c r="W502" s="39"/>
      <c r="X502" s="40"/>
      <c r="Y502" s="39"/>
      <c r="Z502" s="40"/>
      <c r="AA502" s="39"/>
      <c r="AB502" s="40"/>
      <c r="AC502" s="39"/>
      <c r="AD502" s="40"/>
      <c r="AE502" s="39"/>
      <c r="AF502" s="40"/>
      <c r="AG502" s="39"/>
      <c r="AH502" s="40"/>
      <c r="AI502" s="39"/>
      <c r="AJ502" s="40"/>
      <c r="AK502" s="39"/>
      <c r="AL502" s="40"/>
      <c r="AM502" s="41"/>
      <c r="AN502" s="42"/>
      <c r="AO502" s="39"/>
      <c r="AP502" s="42"/>
    </row>
    <row r="503" spans="2:42" x14ac:dyDescent="0.2">
      <c r="B503" s="15"/>
      <c r="C503" s="16"/>
      <c r="D503" s="17"/>
      <c r="E503" s="18"/>
      <c r="G503" s="95"/>
      <c r="H503" s="28">
        <f t="shared" si="43"/>
        <v>43739</v>
      </c>
      <c r="I503" s="110">
        <v>2</v>
      </c>
      <c r="J503" s="110" t="str">
        <f>IFERROR(INDEX(Tableau1[Prénoms],MATCH(I503,Tableau1[Noms])),"")</f>
        <v/>
      </c>
      <c r="K503" s="110"/>
      <c r="L503" s="131"/>
      <c r="M503" s="36"/>
      <c r="N503" s="37"/>
      <c r="O503" s="36"/>
      <c r="P503" s="38"/>
      <c r="Q503" s="39"/>
      <c r="R503" s="40"/>
      <c r="S503" s="39"/>
      <c r="T503" s="40"/>
      <c r="U503" s="39"/>
      <c r="V503" s="40"/>
      <c r="W503" s="39"/>
      <c r="X503" s="40"/>
      <c r="Y503" s="39"/>
      <c r="Z503" s="40"/>
      <c r="AA503" s="39"/>
      <c r="AB503" s="40"/>
      <c r="AC503" s="39"/>
      <c r="AD503" s="40"/>
      <c r="AE503" s="39"/>
      <c r="AF503" s="40"/>
      <c r="AG503" s="39"/>
      <c r="AH503" s="40"/>
      <c r="AI503" s="39"/>
      <c r="AJ503" s="40"/>
      <c r="AK503" s="39"/>
      <c r="AL503" s="40"/>
      <c r="AM503" s="41"/>
      <c r="AN503" s="42"/>
      <c r="AO503" s="39"/>
      <c r="AP503" s="42"/>
    </row>
    <row r="504" spans="2:42" x14ac:dyDescent="0.2">
      <c r="B504" s="15"/>
      <c r="C504" s="16"/>
      <c r="D504" s="17"/>
      <c r="E504" s="18"/>
      <c r="G504" s="95"/>
      <c r="H504" s="28">
        <f t="shared" si="43"/>
        <v>43739</v>
      </c>
      <c r="I504" s="110">
        <v>3</v>
      </c>
      <c r="J504" s="110" t="str">
        <f>IFERROR(INDEX(Tableau1[Prénoms],MATCH(I504,Tableau1[Noms])),"")</f>
        <v/>
      </c>
      <c r="K504" s="110"/>
      <c r="L504" s="131"/>
      <c r="M504" s="36"/>
      <c r="N504" s="37"/>
      <c r="O504" s="36"/>
      <c r="P504" s="38"/>
      <c r="Q504" s="39"/>
      <c r="R504" s="40"/>
      <c r="S504" s="39"/>
      <c r="T504" s="40"/>
      <c r="U504" s="39"/>
      <c r="V504" s="40"/>
      <c r="W504" s="39"/>
      <c r="X504" s="40"/>
      <c r="Y504" s="39"/>
      <c r="Z504" s="40"/>
      <c r="AA504" s="39"/>
      <c r="AB504" s="40"/>
      <c r="AC504" s="39"/>
      <c r="AD504" s="40"/>
      <c r="AE504" s="39"/>
      <c r="AF504" s="40"/>
      <c r="AG504" s="39"/>
      <c r="AH504" s="40"/>
      <c r="AI504" s="39"/>
      <c r="AJ504" s="40"/>
      <c r="AK504" s="39"/>
      <c r="AL504" s="40"/>
      <c r="AM504" s="41"/>
      <c r="AN504" s="42"/>
      <c r="AO504" s="39"/>
      <c r="AP504" s="42"/>
    </row>
    <row r="505" spans="2:42" x14ac:dyDescent="0.2">
      <c r="B505" s="15"/>
      <c r="C505" s="16"/>
      <c r="D505" s="17"/>
      <c r="E505" s="18"/>
      <c r="G505" s="95"/>
      <c r="H505" s="28">
        <f t="shared" si="43"/>
        <v>43739</v>
      </c>
      <c r="I505" s="110">
        <v>4</v>
      </c>
      <c r="J505" s="110" t="str">
        <f>IFERROR(INDEX(Tableau1[Prénoms],MATCH(I505,Tableau1[Noms])),"")</f>
        <v/>
      </c>
      <c r="K505" s="110"/>
      <c r="L505" s="131"/>
      <c r="M505" s="36"/>
      <c r="N505" s="37"/>
      <c r="O505" s="36"/>
      <c r="P505" s="38"/>
      <c r="Q505" s="39"/>
      <c r="R505" s="40"/>
      <c r="S505" s="39"/>
      <c r="T505" s="40"/>
      <c r="U505" s="39"/>
      <c r="V505" s="40"/>
      <c r="W505" s="39"/>
      <c r="X505" s="40"/>
      <c r="Y505" s="39"/>
      <c r="Z505" s="40"/>
      <c r="AA505" s="39"/>
      <c r="AB505" s="40"/>
      <c r="AC505" s="39"/>
      <c r="AD505" s="40"/>
      <c r="AE505" s="39"/>
      <c r="AF505" s="40"/>
      <c r="AG505" s="39"/>
      <c r="AH505" s="40"/>
      <c r="AI505" s="39"/>
      <c r="AJ505" s="40"/>
      <c r="AK505" s="39"/>
      <c r="AL505" s="40"/>
      <c r="AM505" s="41"/>
      <c r="AN505" s="42"/>
      <c r="AO505" s="39"/>
      <c r="AP505" s="42"/>
    </row>
    <row r="506" spans="2:42" ht="13.5" thickBot="1" x14ac:dyDescent="0.25">
      <c r="B506" s="19"/>
      <c r="C506" s="20"/>
      <c r="D506" s="21"/>
      <c r="E506" s="22"/>
      <c r="G506" s="95"/>
      <c r="H506" s="28">
        <f t="shared" si="43"/>
        <v>43739</v>
      </c>
      <c r="I506" s="112">
        <v>5</v>
      </c>
      <c r="J506" s="112" t="str">
        <f>IFERROR(INDEX(Tableau1[Prénoms],MATCH(I506,Tableau1[Noms])),"")</f>
        <v/>
      </c>
      <c r="K506" s="112"/>
      <c r="L506" s="132"/>
      <c r="M506" s="43"/>
      <c r="N506" s="44"/>
      <c r="O506" s="43"/>
      <c r="P506" s="45"/>
      <c r="Q506" s="46"/>
      <c r="R506" s="47"/>
      <c r="S506" s="46"/>
      <c r="T506" s="47"/>
      <c r="U506" s="46"/>
      <c r="V506" s="47"/>
      <c r="W506" s="46"/>
      <c r="X506" s="47"/>
      <c r="Y506" s="46"/>
      <c r="Z506" s="47"/>
      <c r="AA506" s="46"/>
      <c r="AB506" s="47"/>
      <c r="AC506" s="46"/>
      <c r="AD506" s="47"/>
      <c r="AE506" s="46"/>
      <c r="AF506" s="47"/>
      <c r="AG506" s="46"/>
      <c r="AH506" s="47"/>
      <c r="AI506" s="46"/>
      <c r="AJ506" s="47"/>
      <c r="AK506" s="46"/>
      <c r="AL506" s="47"/>
      <c r="AM506" s="48"/>
      <c r="AN506" s="49"/>
      <c r="AO506" s="46"/>
      <c r="AP506" s="49"/>
    </row>
    <row r="507" spans="2:42" ht="13.5" thickBot="1" x14ac:dyDescent="0.25">
      <c r="B507" s="6" t="s">
        <v>3</v>
      </c>
      <c r="C507" s="7" t="s">
        <v>4</v>
      </c>
      <c r="D507" s="8" t="s">
        <v>3</v>
      </c>
      <c r="E507" s="9" t="s">
        <v>4</v>
      </c>
      <c r="G507" s="56" t="s">
        <v>11</v>
      </c>
      <c r="H507" s="57" t="s">
        <v>6</v>
      </c>
      <c r="I507" s="56" t="s">
        <v>7</v>
      </c>
      <c r="J507" s="56" t="s">
        <v>8</v>
      </c>
      <c r="K507" s="56" t="s">
        <v>12</v>
      </c>
      <c r="L507" s="129"/>
      <c r="M507" s="27">
        <v>0.3125</v>
      </c>
      <c r="N507" s="23"/>
      <c r="O507" s="26">
        <v>0.35416666666666669</v>
      </c>
      <c r="P507" s="23"/>
      <c r="Q507" s="27">
        <v>0.39583333333333331</v>
      </c>
      <c r="R507" s="23"/>
      <c r="S507" s="27">
        <v>0.4375</v>
      </c>
      <c r="T507" s="23"/>
      <c r="U507" s="27">
        <v>0.47916666666666702</v>
      </c>
      <c r="V507" s="23"/>
      <c r="W507" s="27">
        <v>0.52083333333333304</v>
      </c>
      <c r="X507" s="23"/>
      <c r="Y507" s="27">
        <v>0.5625</v>
      </c>
      <c r="Z507" s="23"/>
      <c r="AA507" s="27">
        <v>0.60416666666666696</v>
      </c>
      <c r="AB507" s="23"/>
      <c r="AC507" s="27">
        <v>0.64583333333333304</v>
      </c>
      <c r="AD507" s="23"/>
      <c r="AE507" s="27">
        <v>0.6875</v>
      </c>
      <c r="AF507" s="23"/>
      <c r="AG507" s="27">
        <v>0.72916666666666696</v>
      </c>
      <c r="AH507" s="23"/>
      <c r="AI507" s="27">
        <v>0.77083333333333404</v>
      </c>
      <c r="AJ507" s="23"/>
      <c r="AK507" s="27">
        <v>0.8125</v>
      </c>
      <c r="AL507" s="23"/>
      <c r="AM507" s="27">
        <v>0.85416666666666696</v>
      </c>
      <c r="AN507" s="23"/>
      <c r="AO507" s="27">
        <v>0.89583333333333404</v>
      </c>
      <c r="AP507" s="23"/>
    </row>
    <row r="508" spans="2:42" x14ac:dyDescent="0.2">
      <c r="B508" s="11"/>
      <c r="C508" s="12"/>
      <c r="D508" s="13"/>
      <c r="E508" s="14"/>
      <c r="G508" s="95"/>
      <c r="H508" s="140">
        <f>H497+1</f>
        <v>43740</v>
      </c>
      <c r="I508" s="109" t="s">
        <v>54</v>
      </c>
      <c r="J508" s="109">
        <f>IFERROR(INDEX(Tableau1[Prénoms],MATCH(I508,Tableau1[Noms])),"")</f>
        <v>1</v>
      </c>
      <c r="K508" s="109"/>
      <c r="L508" s="130"/>
      <c r="M508" s="29"/>
      <c r="N508" s="30"/>
      <c r="O508" s="29"/>
      <c r="P508" s="31"/>
      <c r="Q508" s="32"/>
      <c r="R508" s="33"/>
      <c r="S508" s="32"/>
      <c r="T508" s="33"/>
      <c r="U508" s="32"/>
      <c r="V508" s="33"/>
      <c r="W508" s="32"/>
      <c r="X508" s="33"/>
      <c r="Y508" s="32"/>
      <c r="Z508" s="33"/>
      <c r="AA508" s="32"/>
      <c r="AB508" s="33"/>
      <c r="AC508" s="32"/>
      <c r="AD508" s="33"/>
      <c r="AE508" s="32"/>
      <c r="AF508" s="33"/>
      <c r="AG508" s="32"/>
      <c r="AH508" s="33"/>
      <c r="AI508" s="32"/>
      <c r="AJ508" s="33"/>
      <c r="AK508" s="32"/>
      <c r="AL508" s="33"/>
      <c r="AM508" s="34"/>
      <c r="AN508" s="35"/>
      <c r="AO508" s="32"/>
      <c r="AP508" s="35"/>
    </row>
    <row r="509" spans="2:42" x14ac:dyDescent="0.2">
      <c r="B509" s="15"/>
      <c r="C509" s="16"/>
      <c r="D509" s="17"/>
      <c r="E509" s="18"/>
      <c r="G509" s="95"/>
      <c r="H509" s="28">
        <f>H508</f>
        <v>43740</v>
      </c>
      <c r="I509" s="110" t="s">
        <v>55</v>
      </c>
      <c r="J509" s="110">
        <f>IFERROR(INDEX(Tableau1[Prénoms],MATCH(I509,Tableau1[Noms])),"")</f>
        <v>2</v>
      </c>
      <c r="K509" s="110"/>
      <c r="L509" s="131"/>
      <c r="M509" s="36"/>
      <c r="N509" s="37"/>
      <c r="O509" s="36"/>
      <c r="P509" s="38"/>
      <c r="Q509" s="39"/>
      <c r="R509" s="40"/>
      <c r="S509" s="39"/>
      <c r="T509" s="40"/>
      <c r="U509" s="39"/>
      <c r="V509" s="40"/>
      <c r="W509" s="39"/>
      <c r="X509" s="40"/>
      <c r="Y509" s="39"/>
      <c r="Z509" s="40"/>
      <c r="AA509" s="39"/>
      <c r="AB509" s="40"/>
      <c r="AC509" s="39"/>
      <c r="AD509" s="40"/>
      <c r="AE509" s="39"/>
      <c r="AF509" s="40"/>
      <c r="AG509" s="39"/>
      <c r="AH509" s="40"/>
      <c r="AI509" s="39"/>
      <c r="AJ509" s="40"/>
      <c r="AK509" s="39"/>
      <c r="AL509" s="40"/>
      <c r="AM509" s="41"/>
      <c r="AN509" s="42"/>
      <c r="AO509" s="39"/>
      <c r="AP509" s="42"/>
    </row>
    <row r="510" spans="2:42" x14ac:dyDescent="0.2">
      <c r="B510" s="15"/>
      <c r="C510" s="16"/>
      <c r="D510" s="17"/>
      <c r="E510" s="18"/>
      <c r="G510" s="95"/>
      <c r="H510" s="28">
        <f t="shared" ref="H510:H517" si="44">H509</f>
        <v>43740</v>
      </c>
      <c r="I510" s="110" t="s">
        <v>56</v>
      </c>
      <c r="J510" s="110">
        <f>IFERROR(INDEX(Tableau1[Prénoms],MATCH(I510,Tableau1[Noms])),"")</f>
        <v>3</v>
      </c>
      <c r="K510" s="110"/>
      <c r="L510" s="131"/>
      <c r="M510" s="36"/>
      <c r="N510" s="37"/>
      <c r="O510" s="36"/>
      <c r="P510" s="38"/>
      <c r="Q510" s="39"/>
      <c r="R510" s="40"/>
      <c r="S510" s="39"/>
      <c r="T510" s="40"/>
      <c r="U510" s="39"/>
      <c r="V510" s="40"/>
      <c r="W510" s="39"/>
      <c r="X510" s="40"/>
      <c r="Y510" s="39"/>
      <c r="Z510" s="40"/>
      <c r="AA510" s="39"/>
      <c r="AB510" s="40"/>
      <c r="AC510" s="39"/>
      <c r="AD510" s="40"/>
      <c r="AE510" s="39"/>
      <c r="AF510" s="40"/>
      <c r="AG510" s="39"/>
      <c r="AH510" s="40"/>
      <c r="AI510" s="39"/>
      <c r="AJ510" s="40"/>
      <c r="AK510" s="39"/>
      <c r="AL510" s="40"/>
      <c r="AM510" s="41"/>
      <c r="AN510" s="42"/>
      <c r="AO510" s="39"/>
      <c r="AP510" s="42"/>
    </row>
    <row r="511" spans="2:42" x14ac:dyDescent="0.2">
      <c r="B511" s="15"/>
      <c r="C511" s="16"/>
      <c r="D511" s="17"/>
      <c r="E511" s="18"/>
      <c r="G511" s="95" t="s">
        <v>46</v>
      </c>
      <c r="H511" s="28">
        <f t="shared" si="44"/>
        <v>43740</v>
      </c>
      <c r="I511" s="110" t="s">
        <v>57</v>
      </c>
      <c r="J511" s="110">
        <f>IFERROR(INDEX(Tableau1[Prénoms],MATCH(I511,Tableau1[Noms])),"")</f>
        <v>4</v>
      </c>
      <c r="K511" s="110"/>
      <c r="L511" s="131"/>
      <c r="M511" s="36"/>
      <c r="N511" s="37"/>
      <c r="O511" s="36"/>
      <c r="P511" s="38"/>
      <c r="Q511" s="39"/>
      <c r="R511" s="40"/>
      <c r="S511" s="39"/>
      <c r="T511" s="40"/>
      <c r="U511" s="39"/>
      <c r="V511" s="40"/>
      <c r="W511" s="39"/>
      <c r="X511" s="40"/>
      <c r="Y511" s="39"/>
      <c r="Z511" s="40"/>
      <c r="AA511" s="39"/>
      <c r="AB511" s="40"/>
      <c r="AC511" s="39"/>
      <c r="AD511" s="40"/>
      <c r="AE511" s="39"/>
      <c r="AF511" s="40"/>
      <c r="AG511" s="39"/>
      <c r="AH511" s="40"/>
      <c r="AI511" s="39"/>
      <c r="AJ511" s="40"/>
      <c r="AK511" s="39"/>
      <c r="AL511" s="40"/>
      <c r="AM511" s="41"/>
      <c r="AN511" s="42"/>
      <c r="AO511" s="39"/>
      <c r="AP511" s="42"/>
    </row>
    <row r="512" spans="2:42" x14ac:dyDescent="0.2">
      <c r="B512" s="15"/>
      <c r="C512" s="16"/>
      <c r="D512" s="17"/>
      <c r="E512" s="18"/>
      <c r="G512" s="95"/>
      <c r="H512" s="28">
        <f t="shared" si="44"/>
        <v>43740</v>
      </c>
      <c r="I512" s="110" t="s">
        <v>58</v>
      </c>
      <c r="J512" s="110">
        <f>IFERROR(INDEX(Tableau1[Prénoms],MATCH(I512,Tableau1[Noms])),"")</f>
        <v>5</v>
      </c>
      <c r="K512" s="110"/>
      <c r="L512" s="131"/>
      <c r="M512" s="36"/>
      <c r="N512" s="37"/>
      <c r="O512" s="36"/>
      <c r="P512" s="38"/>
      <c r="Q512" s="39"/>
      <c r="R512" s="40"/>
      <c r="S512" s="39"/>
      <c r="T512" s="40"/>
      <c r="U512" s="39"/>
      <c r="V512" s="40"/>
      <c r="W512" s="39"/>
      <c r="X512" s="40"/>
      <c r="Y512" s="39"/>
      <c r="Z512" s="40"/>
      <c r="AA512" s="39"/>
      <c r="AB512" s="40"/>
      <c r="AC512" s="39"/>
      <c r="AD512" s="40"/>
      <c r="AE512" s="39"/>
      <c r="AF512" s="40"/>
      <c r="AG512" s="39"/>
      <c r="AH512" s="40"/>
      <c r="AI512" s="39"/>
      <c r="AJ512" s="40"/>
      <c r="AK512" s="39"/>
      <c r="AL512" s="40"/>
      <c r="AM512" s="41"/>
      <c r="AN512" s="42"/>
      <c r="AO512" s="39"/>
      <c r="AP512" s="42"/>
    </row>
    <row r="513" spans="2:42" x14ac:dyDescent="0.2">
      <c r="B513" s="15"/>
      <c r="C513" s="16"/>
      <c r="D513" s="17"/>
      <c r="E513" s="18"/>
      <c r="G513" s="95"/>
      <c r="H513" s="28">
        <f t="shared" si="44"/>
        <v>43740</v>
      </c>
      <c r="I513" s="110">
        <v>1</v>
      </c>
      <c r="J513" s="110" t="str">
        <f>IFERROR(INDEX(Tableau1[Prénoms],MATCH(I513,Tableau1[Noms])),"")</f>
        <v/>
      </c>
      <c r="K513" s="110"/>
      <c r="L513" s="131"/>
      <c r="M513" s="36"/>
      <c r="N513" s="37"/>
      <c r="O513" s="36"/>
      <c r="P513" s="38"/>
      <c r="Q513" s="39"/>
      <c r="R513" s="40"/>
      <c r="S513" s="39"/>
      <c r="T513" s="40"/>
      <c r="U513" s="39"/>
      <c r="V513" s="40"/>
      <c r="W513" s="39"/>
      <c r="X513" s="40"/>
      <c r="Y513" s="39"/>
      <c r="Z513" s="40"/>
      <c r="AA513" s="39"/>
      <c r="AB513" s="40"/>
      <c r="AC513" s="39"/>
      <c r="AD513" s="40"/>
      <c r="AE513" s="39"/>
      <c r="AF513" s="40"/>
      <c r="AG513" s="39"/>
      <c r="AH513" s="40"/>
      <c r="AI513" s="39"/>
      <c r="AJ513" s="40"/>
      <c r="AK513" s="39"/>
      <c r="AL513" s="40"/>
      <c r="AM513" s="41"/>
      <c r="AN513" s="42"/>
      <c r="AO513" s="39"/>
      <c r="AP513" s="42"/>
    </row>
    <row r="514" spans="2:42" x14ac:dyDescent="0.2">
      <c r="B514" s="15"/>
      <c r="C514" s="16"/>
      <c r="D514" s="17"/>
      <c r="E514" s="18"/>
      <c r="G514" s="95"/>
      <c r="H514" s="28">
        <f t="shared" si="44"/>
        <v>43740</v>
      </c>
      <c r="I514" s="110">
        <v>2</v>
      </c>
      <c r="J514" s="110" t="str">
        <f>IFERROR(INDEX(Tableau1[Prénoms],MATCH(I514,Tableau1[Noms])),"")</f>
        <v/>
      </c>
      <c r="K514" s="110"/>
      <c r="L514" s="131"/>
      <c r="M514" s="36"/>
      <c r="N514" s="37"/>
      <c r="O514" s="36"/>
      <c r="P514" s="38"/>
      <c r="Q514" s="39"/>
      <c r="R514" s="40"/>
      <c r="S514" s="39"/>
      <c r="T514" s="40"/>
      <c r="U514" s="39"/>
      <c r="V514" s="40"/>
      <c r="W514" s="39"/>
      <c r="X514" s="40"/>
      <c r="Y514" s="39"/>
      <c r="Z514" s="40"/>
      <c r="AA514" s="39"/>
      <c r="AB514" s="40"/>
      <c r="AC514" s="39"/>
      <c r="AD514" s="40"/>
      <c r="AE514" s="39"/>
      <c r="AF514" s="40"/>
      <c r="AG514" s="39"/>
      <c r="AH514" s="40"/>
      <c r="AI514" s="39"/>
      <c r="AJ514" s="40"/>
      <c r="AK514" s="39"/>
      <c r="AL514" s="40"/>
      <c r="AM514" s="41"/>
      <c r="AN514" s="42"/>
      <c r="AO514" s="39"/>
      <c r="AP514" s="42"/>
    </row>
    <row r="515" spans="2:42" x14ac:dyDescent="0.2">
      <c r="B515" s="15"/>
      <c r="C515" s="16"/>
      <c r="D515" s="17"/>
      <c r="E515" s="18"/>
      <c r="G515" s="95"/>
      <c r="H515" s="28">
        <f t="shared" si="44"/>
        <v>43740</v>
      </c>
      <c r="I515" s="110">
        <v>3</v>
      </c>
      <c r="J515" s="110" t="str">
        <f>IFERROR(INDEX(Tableau1[Prénoms],MATCH(I515,Tableau1[Noms])),"")</f>
        <v/>
      </c>
      <c r="K515" s="110"/>
      <c r="L515" s="131"/>
      <c r="M515" s="36"/>
      <c r="N515" s="37"/>
      <c r="O515" s="36"/>
      <c r="P515" s="38"/>
      <c r="Q515" s="39"/>
      <c r="R515" s="40"/>
      <c r="S515" s="39"/>
      <c r="T515" s="40"/>
      <c r="U515" s="39"/>
      <c r="V515" s="40"/>
      <c r="W515" s="39"/>
      <c r="X515" s="40"/>
      <c r="Y515" s="39"/>
      <c r="Z515" s="40"/>
      <c r="AA515" s="39"/>
      <c r="AB515" s="40"/>
      <c r="AC515" s="39"/>
      <c r="AD515" s="40"/>
      <c r="AE515" s="39"/>
      <c r="AF515" s="40"/>
      <c r="AG515" s="39"/>
      <c r="AH515" s="40"/>
      <c r="AI515" s="39"/>
      <c r="AJ515" s="40"/>
      <c r="AK515" s="39"/>
      <c r="AL515" s="40"/>
      <c r="AM515" s="41"/>
      <c r="AN515" s="42"/>
      <c r="AO515" s="39"/>
      <c r="AP515" s="42"/>
    </row>
    <row r="516" spans="2:42" x14ac:dyDescent="0.2">
      <c r="B516" s="15"/>
      <c r="C516" s="16"/>
      <c r="D516" s="17"/>
      <c r="E516" s="18"/>
      <c r="G516" s="95"/>
      <c r="H516" s="28">
        <f t="shared" si="44"/>
        <v>43740</v>
      </c>
      <c r="I516" s="110">
        <v>4</v>
      </c>
      <c r="J516" s="110" t="str">
        <f>IFERROR(INDEX(Tableau1[Prénoms],MATCH(I516,Tableau1[Noms])),"")</f>
        <v/>
      </c>
      <c r="K516" s="110"/>
      <c r="L516" s="131"/>
      <c r="M516" s="36"/>
      <c r="N516" s="37"/>
      <c r="O516" s="36"/>
      <c r="P516" s="38"/>
      <c r="Q516" s="39"/>
      <c r="R516" s="40"/>
      <c r="S516" s="39"/>
      <c r="T516" s="40"/>
      <c r="U516" s="39"/>
      <c r="V516" s="40"/>
      <c r="W516" s="39"/>
      <c r="X516" s="40"/>
      <c r="Y516" s="39"/>
      <c r="Z516" s="40"/>
      <c r="AA516" s="39"/>
      <c r="AB516" s="40"/>
      <c r="AC516" s="39"/>
      <c r="AD516" s="40"/>
      <c r="AE516" s="39"/>
      <c r="AF516" s="40"/>
      <c r="AG516" s="39"/>
      <c r="AH516" s="40"/>
      <c r="AI516" s="39"/>
      <c r="AJ516" s="40"/>
      <c r="AK516" s="39"/>
      <c r="AL516" s="40"/>
      <c r="AM516" s="41"/>
      <c r="AN516" s="42"/>
      <c r="AO516" s="39"/>
      <c r="AP516" s="42"/>
    </row>
    <row r="517" spans="2:42" ht="13.5" thickBot="1" x14ac:dyDescent="0.25">
      <c r="B517" s="19"/>
      <c r="C517" s="20"/>
      <c r="D517" s="21"/>
      <c r="E517" s="22"/>
      <c r="G517" s="95"/>
      <c r="H517" s="28">
        <f t="shared" si="44"/>
        <v>43740</v>
      </c>
      <c r="I517" s="112">
        <v>5</v>
      </c>
      <c r="J517" s="112" t="str">
        <f>IFERROR(INDEX(Tableau1[Prénoms],MATCH(I517,Tableau1[Noms])),"")</f>
        <v/>
      </c>
      <c r="K517" s="112"/>
      <c r="L517" s="132"/>
      <c r="M517" s="43"/>
      <c r="N517" s="44"/>
      <c r="O517" s="43"/>
      <c r="P517" s="45"/>
      <c r="Q517" s="46"/>
      <c r="R517" s="47"/>
      <c r="S517" s="46"/>
      <c r="T517" s="47"/>
      <c r="U517" s="46"/>
      <c r="V517" s="47"/>
      <c r="W517" s="46"/>
      <c r="X517" s="47"/>
      <c r="Y517" s="46"/>
      <c r="Z517" s="47"/>
      <c r="AA517" s="46"/>
      <c r="AB517" s="47"/>
      <c r="AC517" s="46"/>
      <c r="AD517" s="47"/>
      <c r="AE517" s="46"/>
      <c r="AF517" s="47"/>
      <c r="AG517" s="46"/>
      <c r="AH517" s="47"/>
      <c r="AI517" s="46"/>
      <c r="AJ517" s="47"/>
      <c r="AK517" s="46"/>
      <c r="AL517" s="47"/>
      <c r="AM517" s="48"/>
      <c r="AN517" s="49"/>
      <c r="AO517" s="46"/>
      <c r="AP517" s="49"/>
    </row>
    <row r="518" spans="2:42" ht="13.5" thickBot="1" x14ac:dyDescent="0.25">
      <c r="B518" s="6" t="s">
        <v>3</v>
      </c>
      <c r="C518" s="7" t="s">
        <v>4</v>
      </c>
      <c r="D518" s="8" t="s">
        <v>3</v>
      </c>
      <c r="E518" s="9" t="s">
        <v>4</v>
      </c>
      <c r="G518" s="56" t="s">
        <v>11</v>
      </c>
      <c r="H518" s="57" t="s">
        <v>6</v>
      </c>
      <c r="I518" s="56" t="s">
        <v>7</v>
      </c>
      <c r="J518" s="56" t="s">
        <v>8</v>
      </c>
      <c r="K518" s="56" t="s">
        <v>12</v>
      </c>
      <c r="L518" s="129"/>
      <c r="M518" s="27">
        <v>0.3125</v>
      </c>
      <c r="N518" s="23"/>
      <c r="O518" s="26">
        <v>0.35416666666666669</v>
      </c>
      <c r="P518" s="23"/>
      <c r="Q518" s="27">
        <v>0.39583333333333331</v>
      </c>
      <c r="R518" s="23"/>
      <c r="S518" s="27">
        <v>0.4375</v>
      </c>
      <c r="T518" s="23"/>
      <c r="U518" s="27">
        <v>0.47916666666666702</v>
      </c>
      <c r="V518" s="23"/>
      <c r="W518" s="27">
        <v>0.52083333333333304</v>
      </c>
      <c r="X518" s="23"/>
      <c r="Y518" s="27">
        <v>0.5625</v>
      </c>
      <c r="Z518" s="23"/>
      <c r="AA518" s="27">
        <v>0.60416666666666696</v>
      </c>
      <c r="AB518" s="23"/>
      <c r="AC518" s="27">
        <v>0.64583333333333304</v>
      </c>
      <c r="AD518" s="23"/>
      <c r="AE518" s="27">
        <v>0.6875</v>
      </c>
      <c r="AF518" s="23"/>
      <c r="AG518" s="27">
        <v>0.72916666666666696</v>
      </c>
      <c r="AH518" s="23"/>
      <c r="AI518" s="27">
        <v>0.77083333333333404</v>
      </c>
      <c r="AJ518" s="23"/>
      <c r="AK518" s="27">
        <v>0.8125</v>
      </c>
      <c r="AL518" s="23"/>
      <c r="AM518" s="27">
        <v>0.85416666666666696</v>
      </c>
      <c r="AN518" s="23"/>
      <c r="AO518" s="27">
        <v>0.89583333333333404</v>
      </c>
      <c r="AP518" s="23"/>
    </row>
    <row r="519" spans="2:42" x14ac:dyDescent="0.2">
      <c r="B519" s="11"/>
      <c r="C519" s="12"/>
      <c r="D519" s="13"/>
      <c r="E519" s="14"/>
      <c r="G519" s="95"/>
      <c r="H519" s="140">
        <f>H508+1</f>
        <v>43741</v>
      </c>
      <c r="I519" s="109" t="s">
        <v>54</v>
      </c>
      <c r="J519" s="109">
        <f>IFERROR(INDEX(Tableau1[Prénoms],MATCH(I519,Tableau1[Noms])),"")</f>
        <v>1</v>
      </c>
      <c r="K519" s="109"/>
      <c r="L519" s="130"/>
      <c r="M519" s="29"/>
      <c r="N519" s="30"/>
      <c r="O519" s="29"/>
      <c r="P519" s="31"/>
      <c r="Q519" s="32"/>
      <c r="R519" s="33"/>
      <c r="S519" s="32"/>
      <c r="T519" s="33"/>
      <c r="U519" s="32"/>
      <c r="V519" s="33"/>
      <c r="W519" s="32"/>
      <c r="X519" s="33"/>
      <c r="Y519" s="32"/>
      <c r="Z519" s="33"/>
      <c r="AA519" s="32"/>
      <c r="AB519" s="33"/>
      <c r="AC519" s="32"/>
      <c r="AD519" s="33"/>
      <c r="AE519" s="32"/>
      <c r="AF519" s="33"/>
      <c r="AG519" s="32"/>
      <c r="AH519" s="33"/>
      <c r="AI519" s="32"/>
      <c r="AJ519" s="33"/>
      <c r="AK519" s="32"/>
      <c r="AL519" s="33"/>
      <c r="AM519" s="34"/>
      <c r="AN519" s="35"/>
      <c r="AO519" s="32"/>
      <c r="AP519" s="35"/>
    </row>
    <row r="520" spans="2:42" x14ac:dyDescent="0.2">
      <c r="B520" s="15"/>
      <c r="C520" s="16"/>
      <c r="D520" s="17"/>
      <c r="E520" s="18"/>
      <c r="G520" s="95"/>
      <c r="H520" s="28">
        <f>H519</f>
        <v>43741</v>
      </c>
      <c r="I520" s="110" t="s">
        <v>55</v>
      </c>
      <c r="J520" s="110">
        <f>IFERROR(INDEX(Tableau1[Prénoms],MATCH(I520,Tableau1[Noms])),"")</f>
        <v>2</v>
      </c>
      <c r="K520" s="110"/>
      <c r="L520" s="131"/>
      <c r="M520" s="36"/>
      <c r="N520" s="37"/>
      <c r="O520" s="36"/>
      <c r="P520" s="38"/>
      <c r="Q520" s="39"/>
      <c r="R520" s="40"/>
      <c r="S520" s="39"/>
      <c r="T520" s="40"/>
      <c r="U520" s="39"/>
      <c r="V520" s="40"/>
      <c r="W520" s="39"/>
      <c r="X520" s="40"/>
      <c r="Y520" s="39"/>
      <c r="Z520" s="40"/>
      <c r="AA520" s="39"/>
      <c r="AB520" s="40"/>
      <c r="AC520" s="39"/>
      <c r="AD520" s="40"/>
      <c r="AE520" s="39"/>
      <c r="AF520" s="40"/>
      <c r="AG520" s="39"/>
      <c r="AH520" s="40"/>
      <c r="AI520" s="39"/>
      <c r="AJ520" s="40"/>
      <c r="AK520" s="39"/>
      <c r="AL520" s="40"/>
      <c r="AM520" s="41"/>
      <c r="AN520" s="42"/>
      <c r="AO520" s="39"/>
      <c r="AP520" s="42"/>
    </row>
    <row r="521" spans="2:42" x14ac:dyDescent="0.2">
      <c r="B521" s="15"/>
      <c r="C521" s="16"/>
      <c r="D521" s="17"/>
      <c r="E521" s="18"/>
      <c r="G521" s="95"/>
      <c r="H521" s="28">
        <f t="shared" ref="H521:H528" si="45">H520</f>
        <v>43741</v>
      </c>
      <c r="I521" s="110" t="s">
        <v>56</v>
      </c>
      <c r="J521" s="110">
        <f>IFERROR(INDEX(Tableau1[Prénoms],MATCH(I521,Tableau1[Noms])),"")</f>
        <v>3</v>
      </c>
      <c r="K521" s="110"/>
      <c r="L521" s="131"/>
      <c r="M521" s="36"/>
      <c r="N521" s="37"/>
      <c r="O521" s="36"/>
      <c r="P521" s="38"/>
      <c r="Q521" s="39"/>
      <c r="R521" s="40"/>
      <c r="S521" s="39"/>
      <c r="T521" s="40"/>
      <c r="U521" s="39"/>
      <c r="V521" s="40"/>
      <c r="W521" s="39"/>
      <c r="X521" s="40"/>
      <c r="Y521" s="39"/>
      <c r="Z521" s="40"/>
      <c r="AA521" s="39"/>
      <c r="AB521" s="40"/>
      <c r="AC521" s="39"/>
      <c r="AD521" s="40"/>
      <c r="AE521" s="39"/>
      <c r="AF521" s="40"/>
      <c r="AG521" s="39"/>
      <c r="AH521" s="40"/>
      <c r="AI521" s="39"/>
      <c r="AJ521" s="40"/>
      <c r="AK521" s="39"/>
      <c r="AL521" s="40"/>
      <c r="AM521" s="41"/>
      <c r="AN521" s="42"/>
      <c r="AO521" s="39"/>
      <c r="AP521" s="42"/>
    </row>
    <row r="522" spans="2:42" x14ac:dyDescent="0.2">
      <c r="B522" s="15"/>
      <c r="C522" s="16"/>
      <c r="D522" s="17"/>
      <c r="E522" s="18"/>
      <c r="G522" s="95" t="s">
        <v>46</v>
      </c>
      <c r="H522" s="28">
        <f t="shared" si="45"/>
        <v>43741</v>
      </c>
      <c r="I522" s="110" t="s">
        <v>57</v>
      </c>
      <c r="J522" s="110">
        <f>IFERROR(INDEX(Tableau1[Prénoms],MATCH(I522,Tableau1[Noms])),"")</f>
        <v>4</v>
      </c>
      <c r="K522" s="110"/>
      <c r="L522" s="131"/>
      <c r="M522" s="36"/>
      <c r="N522" s="37"/>
      <c r="O522" s="36"/>
      <c r="P522" s="38"/>
      <c r="Q522" s="39"/>
      <c r="R522" s="40"/>
      <c r="S522" s="39"/>
      <c r="T522" s="40"/>
      <c r="U522" s="39"/>
      <c r="V522" s="40"/>
      <c r="W522" s="39"/>
      <c r="X522" s="40"/>
      <c r="Y522" s="39"/>
      <c r="Z522" s="40"/>
      <c r="AA522" s="39"/>
      <c r="AB522" s="40"/>
      <c r="AC522" s="39"/>
      <c r="AD522" s="40"/>
      <c r="AE522" s="39"/>
      <c r="AF522" s="40"/>
      <c r="AG522" s="39"/>
      <c r="AH522" s="40"/>
      <c r="AI522" s="39"/>
      <c r="AJ522" s="40"/>
      <c r="AK522" s="39"/>
      <c r="AL522" s="40"/>
      <c r="AM522" s="41"/>
      <c r="AN522" s="42"/>
      <c r="AO522" s="39"/>
      <c r="AP522" s="42"/>
    </row>
    <row r="523" spans="2:42" x14ac:dyDescent="0.2">
      <c r="B523" s="15"/>
      <c r="C523" s="16"/>
      <c r="D523" s="17"/>
      <c r="E523" s="18"/>
      <c r="G523" s="95"/>
      <c r="H523" s="28">
        <f t="shared" si="45"/>
        <v>43741</v>
      </c>
      <c r="I523" s="110" t="s">
        <v>58</v>
      </c>
      <c r="J523" s="110">
        <f>IFERROR(INDEX(Tableau1[Prénoms],MATCH(I523,Tableau1[Noms])),"")</f>
        <v>5</v>
      </c>
      <c r="K523" s="110"/>
      <c r="L523" s="131"/>
      <c r="M523" s="36"/>
      <c r="N523" s="37"/>
      <c r="O523" s="36"/>
      <c r="P523" s="38"/>
      <c r="Q523" s="39"/>
      <c r="R523" s="40"/>
      <c r="S523" s="39"/>
      <c r="T523" s="40"/>
      <c r="U523" s="39"/>
      <c r="V523" s="40"/>
      <c r="W523" s="39"/>
      <c r="X523" s="40"/>
      <c r="Y523" s="39"/>
      <c r="Z523" s="40"/>
      <c r="AA523" s="39"/>
      <c r="AB523" s="40"/>
      <c r="AC523" s="39"/>
      <c r="AD523" s="40"/>
      <c r="AE523" s="39"/>
      <c r="AF523" s="40"/>
      <c r="AG523" s="39"/>
      <c r="AH523" s="40"/>
      <c r="AI523" s="39"/>
      <c r="AJ523" s="40"/>
      <c r="AK523" s="39"/>
      <c r="AL523" s="40"/>
      <c r="AM523" s="41"/>
      <c r="AN523" s="42"/>
      <c r="AO523" s="39"/>
      <c r="AP523" s="42"/>
    </row>
    <row r="524" spans="2:42" x14ac:dyDescent="0.2">
      <c r="B524" s="15"/>
      <c r="C524" s="16"/>
      <c r="D524" s="17"/>
      <c r="E524" s="18"/>
      <c r="G524" s="95"/>
      <c r="H524" s="28">
        <f t="shared" si="45"/>
        <v>43741</v>
      </c>
      <c r="I524" s="110">
        <v>1</v>
      </c>
      <c r="J524" s="110" t="str">
        <f>IFERROR(INDEX(Tableau1[Prénoms],MATCH(I524,Tableau1[Noms])),"")</f>
        <v/>
      </c>
      <c r="K524" s="110"/>
      <c r="L524" s="131"/>
      <c r="M524" s="36"/>
      <c r="N524" s="37"/>
      <c r="O524" s="36"/>
      <c r="P524" s="38"/>
      <c r="Q524" s="39"/>
      <c r="R524" s="40"/>
      <c r="S524" s="39"/>
      <c r="T524" s="40"/>
      <c r="U524" s="39"/>
      <c r="V524" s="40"/>
      <c r="W524" s="39"/>
      <c r="X524" s="40"/>
      <c r="Y524" s="39"/>
      <c r="Z524" s="40"/>
      <c r="AA524" s="39"/>
      <c r="AB524" s="40"/>
      <c r="AC524" s="39"/>
      <c r="AD524" s="40"/>
      <c r="AE524" s="39"/>
      <c r="AF524" s="40"/>
      <c r="AG524" s="39"/>
      <c r="AH524" s="40"/>
      <c r="AI524" s="39"/>
      <c r="AJ524" s="40"/>
      <c r="AK524" s="39"/>
      <c r="AL524" s="40"/>
      <c r="AM524" s="41"/>
      <c r="AN524" s="42"/>
      <c r="AO524" s="39"/>
      <c r="AP524" s="42"/>
    </row>
    <row r="525" spans="2:42" x14ac:dyDescent="0.2">
      <c r="B525" s="15"/>
      <c r="C525" s="16"/>
      <c r="D525" s="17"/>
      <c r="E525" s="18"/>
      <c r="G525" s="95"/>
      <c r="H525" s="28">
        <f t="shared" si="45"/>
        <v>43741</v>
      </c>
      <c r="I525" s="110">
        <v>2</v>
      </c>
      <c r="J525" s="110" t="str">
        <f>IFERROR(INDEX(Tableau1[Prénoms],MATCH(I525,Tableau1[Noms])),"")</f>
        <v/>
      </c>
      <c r="K525" s="110"/>
      <c r="L525" s="131"/>
      <c r="M525" s="36"/>
      <c r="N525" s="37"/>
      <c r="O525" s="36"/>
      <c r="P525" s="38"/>
      <c r="Q525" s="39"/>
      <c r="R525" s="40"/>
      <c r="S525" s="39"/>
      <c r="T525" s="40"/>
      <c r="U525" s="39"/>
      <c r="V525" s="40"/>
      <c r="W525" s="39"/>
      <c r="X525" s="40"/>
      <c r="Y525" s="39"/>
      <c r="Z525" s="40"/>
      <c r="AA525" s="39"/>
      <c r="AB525" s="40"/>
      <c r="AC525" s="39"/>
      <c r="AD525" s="40"/>
      <c r="AE525" s="39"/>
      <c r="AF525" s="40"/>
      <c r="AG525" s="39"/>
      <c r="AH525" s="40"/>
      <c r="AI525" s="39"/>
      <c r="AJ525" s="40"/>
      <c r="AK525" s="39"/>
      <c r="AL525" s="40"/>
      <c r="AM525" s="41"/>
      <c r="AN525" s="42"/>
      <c r="AO525" s="39"/>
      <c r="AP525" s="42"/>
    </row>
    <row r="526" spans="2:42" x14ac:dyDescent="0.2">
      <c r="B526" s="15"/>
      <c r="C526" s="16"/>
      <c r="D526" s="17"/>
      <c r="E526" s="18"/>
      <c r="G526" s="95"/>
      <c r="H526" s="28">
        <f t="shared" si="45"/>
        <v>43741</v>
      </c>
      <c r="I526" s="110">
        <v>3</v>
      </c>
      <c r="J526" s="110" t="str">
        <f>IFERROR(INDEX(Tableau1[Prénoms],MATCH(I526,Tableau1[Noms])),"")</f>
        <v/>
      </c>
      <c r="K526" s="110"/>
      <c r="L526" s="131"/>
      <c r="M526" s="36"/>
      <c r="N526" s="37"/>
      <c r="O526" s="36"/>
      <c r="P526" s="38"/>
      <c r="Q526" s="39"/>
      <c r="R526" s="40"/>
      <c r="S526" s="39"/>
      <c r="T526" s="40"/>
      <c r="U526" s="39"/>
      <c r="V526" s="40"/>
      <c r="W526" s="39"/>
      <c r="X526" s="40"/>
      <c r="Y526" s="39"/>
      <c r="Z526" s="40"/>
      <c r="AA526" s="39"/>
      <c r="AB526" s="40"/>
      <c r="AC526" s="39"/>
      <c r="AD526" s="40"/>
      <c r="AE526" s="39"/>
      <c r="AF526" s="40"/>
      <c r="AG526" s="39"/>
      <c r="AH526" s="40"/>
      <c r="AI526" s="39"/>
      <c r="AJ526" s="40"/>
      <c r="AK526" s="39"/>
      <c r="AL526" s="40"/>
      <c r="AM526" s="41"/>
      <c r="AN526" s="42"/>
      <c r="AO526" s="39"/>
      <c r="AP526" s="42"/>
    </row>
    <row r="527" spans="2:42" x14ac:dyDescent="0.2">
      <c r="B527" s="15"/>
      <c r="C527" s="16"/>
      <c r="D527" s="17"/>
      <c r="E527" s="18"/>
      <c r="G527" s="95"/>
      <c r="H527" s="28">
        <f t="shared" si="45"/>
        <v>43741</v>
      </c>
      <c r="I527" s="110">
        <v>4</v>
      </c>
      <c r="J527" s="110" t="str">
        <f>IFERROR(INDEX(Tableau1[Prénoms],MATCH(I527,Tableau1[Noms])),"")</f>
        <v/>
      </c>
      <c r="K527" s="110"/>
      <c r="L527" s="131"/>
      <c r="M527" s="36"/>
      <c r="N527" s="37"/>
      <c r="O527" s="36"/>
      <c r="P527" s="38"/>
      <c r="Q527" s="39"/>
      <c r="R527" s="40"/>
      <c r="S527" s="39"/>
      <c r="T527" s="40"/>
      <c r="U527" s="39"/>
      <c r="V527" s="40"/>
      <c r="W527" s="39"/>
      <c r="X527" s="40"/>
      <c r="Y527" s="39"/>
      <c r="Z527" s="40"/>
      <c r="AA527" s="39"/>
      <c r="AB527" s="40"/>
      <c r="AC527" s="39"/>
      <c r="AD527" s="40"/>
      <c r="AE527" s="39"/>
      <c r="AF527" s="40"/>
      <c r="AG527" s="39"/>
      <c r="AH527" s="40"/>
      <c r="AI527" s="39"/>
      <c r="AJ527" s="40"/>
      <c r="AK527" s="39"/>
      <c r="AL527" s="40"/>
      <c r="AM527" s="41"/>
      <c r="AN527" s="42"/>
      <c r="AO527" s="39"/>
      <c r="AP527" s="42"/>
    </row>
    <row r="528" spans="2:42" ht="13.5" thickBot="1" x14ac:dyDescent="0.25">
      <c r="B528" s="19"/>
      <c r="C528" s="20"/>
      <c r="D528" s="21"/>
      <c r="E528" s="22"/>
      <c r="G528" s="95"/>
      <c r="H528" s="28">
        <f t="shared" si="45"/>
        <v>43741</v>
      </c>
      <c r="I528" s="112">
        <v>5</v>
      </c>
      <c r="J528" s="112" t="str">
        <f>IFERROR(INDEX(Tableau1[Prénoms],MATCH(I528,Tableau1[Noms])),"")</f>
        <v/>
      </c>
      <c r="K528" s="112"/>
      <c r="L528" s="132"/>
      <c r="M528" s="43"/>
      <c r="N528" s="44"/>
      <c r="O528" s="43"/>
      <c r="P528" s="45"/>
      <c r="Q528" s="46"/>
      <c r="R528" s="47"/>
      <c r="S528" s="46"/>
      <c r="T528" s="47"/>
      <c r="U528" s="46"/>
      <c r="V528" s="47"/>
      <c r="W528" s="46"/>
      <c r="X528" s="47"/>
      <c r="Y528" s="46"/>
      <c r="Z528" s="47"/>
      <c r="AA528" s="46"/>
      <c r="AB528" s="47"/>
      <c r="AC528" s="46"/>
      <c r="AD528" s="47"/>
      <c r="AE528" s="46"/>
      <c r="AF528" s="47"/>
      <c r="AG528" s="46"/>
      <c r="AH528" s="47"/>
      <c r="AI528" s="46"/>
      <c r="AJ528" s="47"/>
      <c r="AK528" s="46"/>
      <c r="AL528" s="47"/>
      <c r="AM528" s="48"/>
      <c r="AN528" s="49"/>
      <c r="AO528" s="46"/>
      <c r="AP528" s="49"/>
    </row>
    <row r="529" spans="2:42" ht="13.5" thickBot="1" x14ac:dyDescent="0.25">
      <c r="B529" s="6" t="s">
        <v>3</v>
      </c>
      <c r="C529" s="7" t="s">
        <v>4</v>
      </c>
      <c r="D529" s="8" t="s">
        <v>3</v>
      </c>
      <c r="E529" s="9" t="s">
        <v>4</v>
      </c>
      <c r="G529" s="56" t="s">
        <v>11</v>
      </c>
      <c r="H529" s="57" t="s">
        <v>6</v>
      </c>
      <c r="I529" s="56" t="s">
        <v>7</v>
      </c>
      <c r="J529" s="56" t="s">
        <v>8</v>
      </c>
      <c r="K529" s="56" t="s">
        <v>12</v>
      </c>
      <c r="L529" s="129"/>
      <c r="M529" s="27">
        <v>0.3125</v>
      </c>
      <c r="N529" s="23"/>
      <c r="O529" s="26">
        <v>0.35416666666666669</v>
      </c>
      <c r="P529" s="23"/>
      <c r="Q529" s="27">
        <v>0.39583333333333331</v>
      </c>
      <c r="R529" s="23"/>
      <c r="S529" s="27">
        <v>0.4375</v>
      </c>
      <c r="T529" s="23"/>
      <c r="U529" s="27">
        <v>0.47916666666666702</v>
      </c>
      <c r="V529" s="23"/>
      <c r="W529" s="27">
        <v>0.52083333333333304</v>
      </c>
      <c r="X529" s="23"/>
      <c r="Y529" s="27">
        <v>0.5625</v>
      </c>
      <c r="Z529" s="23"/>
      <c r="AA529" s="27">
        <v>0.60416666666666696</v>
      </c>
      <c r="AB529" s="23"/>
      <c r="AC529" s="27">
        <v>0.64583333333333304</v>
      </c>
      <c r="AD529" s="23"/>
      <c r="AE529" s="27">
        <v>0.6875</v>
      </c>
      <c r="AF529" s="23"/>
      <c r="AG529" s="27">
        <v>0.72916666666666696</v>
      </c>
      <c r="AH529" s="23"/>
      <c r="AI529" s="27">
        <v>0.77083333333333404</v>
      </c>
      <c r="AJ529" s="23"/>
      <c r="AK529" s="27">
        <v>0.8125</v>
      </c>
      <c r="AL529" s="23"/>
      <c r="AM529" s="27">
        <v>0.85416666666666696</v>
      </c>
      <c r="AN529" s="23"/>
      <c r="AO529" s="27">
        <v>0.89583333333333404</v>
      </c>
      <c r="AP529" s="23"/>
    </row>
    <row r="530" spans="2:42" x14ac:dyDescent="0.2">
      <c r="B530" s="11"/>
      <c r="C530" s="12"/>
      <c r="D530" s="13"/>
      <c r="E530" s="14"/>
      <c r="G530" s="95"/>
      <c r="H530" s="140">
        <f>H519+1</f>
        <v>43742</v>
      </c>
      <c r="I530" s="109" t="s">
        <v>54</v>
      </c>
      <c r="J530" s="109">
        <f>IFERROR(INDEX(Tableau1[Prénoms],MATCH(I530,Tableau1[Noms])),"")</f>
        <v>1</v>
      </c>
      <c r="K530" s="109"/>
      <c r="L530" s="130"/>
      <c r="M530" s="29"/>
      <c r="N530" s="30"/>
      <c r="O530" s="29"/>
      <c r="P530" s="31"/>
      <c r="Q530" s="32"/>
      <c r="R530" s="33"/>
      <c r="S530" s="32"/>
      <c r="T530" s="33"/>
      <c r="U530" s="32"/>
      <c r="V530" s="33"/>
      <c r="W530" s="32"/>
      <c r="X530" s="33"/>
      <c r="Y530" s="32"/>
      <c r="Z530" s="33"/>
      <c r="AA530" s="32"/>
      <c r="AB530" s="33"/>
      <c r="AC530" s="32"/>
      <c r="AD530" s="33"/>
      <c r="AE530" s="32"/>
      <c r="AF530" s="33"/>
      <c r="AG530" s="32"/>
      <c r="AH530" s="33"/>
      <c r="AI530" s="32"/>
      <c r="AJ530" s="33"/>
      <c r="AK530" s="32"/>
      <c r="AL530" s="33"/>
      <c r="AM530" s="34"/>
      <c r="AN530" s="35"/>
      <c r="AO530" s="32"/>
      <c r="AP530" s="35"/>
    </row>
    <row r="531" spans="2:42" x14ac:dyDescent="0.2">
      <c r="B531" s="15"/>
      <c r="C531" s="16"/>
      <c r="D531" s="17"/>
      <c r="E531" s="18"/>
      <c r="G531" s="95"/>
      <c r="H531" s="28">
        <f>H530</f>
        <v>43742</v>
      </c>
      <c r="I531" s="110" t="s">
        <v>55</v>
      </c>
      <c r="J531" s="110">
        <f>IFERROR(INDEX(Tableau1[Prénoms],MATCH(I531,Tableau1[Noms])),"")</f>
        <v>2</v>
      </c>
      <c r="K531" s="110"/>
      <c r="L531" s="131"/>
      <c r="M531" s="36"/>
      <c r="N531" s="37"/>
      <c r="O531" s="36"/>
      <c r="P531" s="38"/>
      <c r="Q531" s="39"/>
      <c r="R531" s="40"/>
      <c r="S531" s="39"/>
      <c r="T531" s="40"/>
      <c r="U531" s="39"/>
      <c r="V531" s="40"/>
      <c r="W531" s="39"/>
      <c r="X531" s="40"/>
      <c r="Y531" s="39"/>
      <c r="Z531" s="40"/>
      <c r="AA531" s="39"/>
      <c r="AB531" s="40"/>
      <c r="AC531" s="39"/>
      <c r="AD531" s="40"/>
      <c r="AE531" s="39"/>
      <c r="AF531" s="40"/>
      <c r="AG531" s="39"/>
      <c r="AH531" s="40"/>
      <c r="AI531" s="39"/>
      <c r="AJ531" s="40"/>
      <c r="AK531" s="39"/>
      <c r="AL531" s="40"/>
      <c r="AM531" s="41"/>
      <c r="AN531" s="42"/>
      <c r="AO531" s="39"/>
      <c r="AP531" s="42"/>
    </row>
    <row r="532" spans="2:42" x14ac:dyDescent="0.2">
      <c r="B532" s="15"/>
      <c r="C532" s="16"/>
      <c r="D532" s="17"/>
      <c r="E532" s="18"/>
      <c r="G532" s="95"/>
      <c r="H532" s="28">
        <f t="shared" ref="H532:H539" si="46">H531</f>
        <v>43742</v>
      </c>
      <c r="I532" s="110" t="s">
        <v>56</v>
      </c>
      <c r="J532" s="110">
        <f>IFERROR(INDEX(Tableau1[Prénoms],MATCH(I532,Tableau1[Noms])),"")</f>
        <v>3</v>
      </c>
      <c r="K532" s="110"/>
      <c r="L532" s="131"/>
      <c r="M532" s="36"/>
      <c r="N532" s="37"/>
      <c r="O532" s="36"/>
      <c r="P532" s="38"/>
      <c r="Q532" s="39"/>
      <c r="R532" s="40"/>
      <c r="S532" s="39"/>
      <c r="T532" s="40"/>
      <c r="U532" s="39"/>
      <c r="V532" s="40"/>
      <c r="W532" s="39"/>
      <c r="X532" s="40"/>
      <c r="Y532" s="39"/>
      <c r="Z532" s="40"/>
      <c r="AA532" s="39"/>
      <c r="AB532" s="40"/>
      <c r="AC532" s="39"/>
      <c r="AD532" s="40"/>
      <c r="AE532" s="39"/>
      <c r="AF532" s="40"/>
      <c r="AG532" s="39"/>
      <c r="AH532" s="40"/>
      <c r="AI532" s="39"/>
      <c r="AJ532" s="40"/>
      <c r="AK532" s="39"/>
      <c r="AL532" s="40"/>
      <c r="AM532" s="41"/>
      <c r="AN532" s="42"/>
      <c r="AO532" s="39"/>
      <c r="AP532" s="42"/>
    </row>
    <row r="533" spans="2:42" x14ac:dyDescent="0.2">
      <c r="B533" s="15"/>
      <c r="C533" s="16"/>
      <c r="D533" s="17"/>
      <c r="E533" s="18"/>
      <c r="G533" s="95" t="s">
        <v>46</v>
      </c>
      <c r="H533" s="28">
        <f t="shared" si="46"/>
        <v>43742</v>
      </c>
      <c r="I533" s="110" t="s">
        <v>57</v>
      </c>
      <c r="J533" s="110">
        <f>IFERROR(INDEX(Tableau1[Prénoms],MATCH(I533,Tableau1[Noms])),"")</f>
        <v>4</v>
      </c>
      <c r="K533" s="110"/>
      <c r="L533" s="131"/>
      <c r="M533" s="36"/>
      <c r="N533" s="37"/>
      <c r="O533" s="36"/>
      <c r="P533" s="38"/>
      <c r="Q533" s="39"/>
      <c r="R533" s="40"/>
      <c r="S533" s="39"/>
      <c r="T533" s="40"/>
      <c r="U533" s="39"/>
      <c r="V533" s="40"/>
      <c r="W533" s="39"/>
      <c r="X533" s="40"/>
      <c r="Y533" s="39"/>
      <c r="Z533" s="40"/>
      <c r="AA533" s="39"/>
      <c r="AB533" s="40"/>
      <c r="AC533" s="39"/>
      <c r="AD533" s="40"/>
      <c r="AE533" s="39"/>
      <c r="AF533" s="40"/>
      <c r="AG533" s="39"/>
      <c r="AH533" s="40"/>
      <c r="AI533" s="39"/>
      <c r="AJ533" s="40"/>
      <c r="AK533" s="39"/>
      <c r="AL533" s="40"/>
      <c r="AM533" s="41"/>
      <c r="AN533" s="42"/>
      <c r="AO533" s="39"/>
      <c r="AP533" s="42"/>
    </row>
    <row r="534" spans="2:42" x14ac:dyDescent="0.2">
      <c r="B534" s="15"/>
      <c r="C534" s="16"/>
      <c r="D534" s="17"/>
      <c r="E534" s="18"/>
      <c r="G534" s="95"/>
      <c r="H534" s="28">
        <f t="shared" si="46"/>
        <v>43742</v>
      </c>
      <c r="I534" s="110" t="s">
        <v>58</v>
      </c>
      <c r="J534" s="110">
        <f>IFERROR(INDEX(Tableau1[Prénoms],MATCH(I534,Tableau1[Noms])),"")</f>
        <v>5</v>
      </c>
      <c r="K534" s="110"/>
      <c r="L534" s="131"/>
      <c r="M534" s="36"/>
      <c r="N534" s="37"/>
      <c r="O534" s="36"/>
      <c r="P534" s="38"/>
      <c r="Q534" s="39"/>
      <c r="R534" s="40"/>
      <c r="S534" s="39"/>
      <c r="T534" s="40"/>
      <c r="U534" s="39"/>
      <c r="V534" s="40"/>
      <c r="W534" s="39"/>
      <c r="X534" s="40"/>
      <c r="Y534" s="39"/>
      <c r="Z534" s="40"/>
      <c r="AA534" s="39"/>
      <c r="AB534" s="40"/>
      <c r="AC534" s="39"/>
      <c r="AD534" s="40"/>
      <c r="AE534" s="39"/>
      <c r="AF534" s="40"/>
      <c r="AG534" s="39"/>
      <c r="AH534" s="40"/>
      <c r="AI534" s="39"/>
      <c r="AJ534" s="40"/>
      <c r="AK534" s="39"/>
      <c r="AL534" s="40"/>
      <c r="AM534" s="41"/>
      <c r="AN534" s="42"/>
      <c r="AO534" s="39"/>
      <c r="AP534" s="42"/>
    </row>
    <row r="535" spans="2:42" x14ac:dyDescent="0.2">
      <c r="B535" s="15"/>
      <c r="C535" s="16"/>
      <c r="D535" s="17"/>
      <c r="E535" s="18"/>
      <c r="G535" s="95"/>
      <c r="H535" s="28">
        <f t="shared" si="46"/>
        <v>43742</v>
      </c>
      <c r="I535" s="110">
        <v>1</v>
      </c>
      <c r="J535" s="110" t="str">
        <f>IFERROR(INDEX(Tableau1[Prénoms],MATCH(I535,Tableau1[Noms])),"")</f>
        <v/>
      </c>
      <c r="K535" s="110"/>
      <c r="L535" s="131"/>
      <c r="M535" s="36"/>
      <c r="N535" s="37"/>
      <c r="O535" s="36"/>
      <c r="P535" s="38"/>
      <c r="Q535" s="39"/>
      <c r="R535" s="40"/>
      <c r="S535" s="39"/>
      <c r="T535" s="40"/>
      <c r="U535" s="39"/>
      <c r="V535" s="40"/>
      <c r="W535" s="39"/>
      <c r="X535" s="40"/>
      <c r="Y535" s="39"/>
      <c r="Z535" s="40"/>
      <c r="AA535" s="39"/>
      <c r="AB535" s="40"/>
      <c r="AC535" s="39"/>
      <c r="AD535" s="40"/>
      <c r="AE535" s="39"/>
      <c r="AF535" s="40"/>
      <c r="AG535" s="39"/>
      <c r="AH535" s="40"/>
      <c r="AI535" s="39"/>
      <c r="AJ535" s="40"/>
      <c r="AK535" s="39"/>
      <c r="AL535" s="40"/>
      <c r="AM535" s="41"/>
      <c r="AN535" s="42"/>
      <c r="AO535" s="39"/>
      <c r="AP535" s="42"/>
    </row>
    <row r="536" spans="2:42" x14ac:dyDescent="0.2">
      <c r="B536" s="15"/>
      <c r="C536" s="16"/>
      <c r="D536" s="17"/>
      <c r="E536" s="18"/>
      <c r="G536" s="95"/>
      <c r="H536" s="28">
        <f t="shared" si="46"/>
        <v>43742</v>
      </c>
      <c r="I536" s="110">
        <v>2</v>
      </c>
      <c r="J536" s="110" t="str">
        <f>IFERROR(INDEX(Tableau1[Prénoms],MATCH(I536,Tableau1[Noms])),"")</f>
        <v/>
      </c>
      <c r="K536" s="110"/>
      <c r="L536" s="131"/>
      <c r="M536" s="36"/>
      <c r="N536" s="37"/>
      <c r="O536" s="36"/>
      <c r="P536" s="38"/>
      <c r="Q536" s="39"/>
      <c r="R536" s="40"/>
      <c r="S536" s="39"/>
      <c r="T536" s="40"/>
      <c r="U536" s="39"/>
      <c r="V536" s="40"/>
      <c r="W536" s="39"/>
      <c r="X536" s="40"/>
      <c r="Y536" s="39"/>
      <c r="Z536" s="40"/>
      <c r="AA536" s="39"/>
      <c r="AB536" s="40"/>
      <c r="AC536" s="39"/>
      <c r="AD536" s="40"/>
      <c r="AE536" s="39"/>
      <c r="AF536" s="40"/>
      <c r="AG536" s="39"/>
      <c r="AH536" s="40"/>
      <c r="AI536" s="39"/>
      <c r="AJ536" s="40"/>
      <c r="AK536" s="39"/>
      <c r="AL536" s="40"/>
      <c r="AM536" s="41"/>
      <c r="AN536" s="42"/>
      <c r="AO536" s="39"/>
      <c r="AP536" s="42"/>
    </row>
    <row r="537" spans="2:42" x14ac:dyDescent="0.2">
      <c r="B537" s="15"/>
      <c r="C537" s="16"/>
      <c r="D537" s="17"/>
      <c r="E537" s="18"/>
      <c r="G537" s="95"/>
      <c r="H537" s="28">
        <f t="shared" si="46"/>
        <v>43742</v>
      </c>
      <c r="I537" s="110">
        <v>3</v>
      </c>
      <c r="J537" s="110" t="str">
        <f>IFERROR(INDEX(Tableau1[Prénoms],MATCH(I537,Tableau1[Noms])),"")</f>
        <v/>
      </c>
      <c r="K537" s="110"/>
      <c r="L537" s="131"/>
      <c r="M537" s="36"/>
      <c r="N537" s="37"/>
      <c r="O537" s="36"/>
      <c r="P537" s="38"/>
      <c r="Q537" s="39"/>
      <c r="R537" s="40"/>
      <c r="S537" s="39"/>
      <c r="T537" s="40"/>
      <c r="U537" s="39"/>
      <c r="V537" s="40"/>
      <c r="W537" s="39"/>
      <c r="X537" s="40"/>
      <c r="Y537" s="39"/>
      <c r="Z537" s="40"/>
      <c r="AA537" s="39"/>
      <c r="AB537" s="40"/>
      <c r="AC537" s="39"/>
      <c r="AD537" s="40"/>
      <c r="AE537" s="39"/>
      <c r="AF537" s="40"/>
      <c r="AG537" s="39"/>
      <c r="AH537" s="40"/>
      <c r="AI537" s="39"/>
      <c r="AJ537" s="40"/>
      <c r="AK537" s="39"/>
      <c r="AL537" s="40"/>
      <c r="AM537" s="41"/>
      <c r="AN537" s="42"/>
      <c r="AO537" s="39"/>
      <c r="AP537" s="42"/>
    </row>
    <row r="538" spans="2:42" x14ac:dyDescent="0.2">
      <c r="B538" s="15"/>
      <c r="C538" s="16"/>
      <c r="D538" s="17"/>
      <c r="E538" s="18"/>
      <c r="G538" s="95"/>
      <c r="H538" s="28">
        <f t="shared" si="46"/>
        <v>43742</v>
      </c>
      <c r="I538" s="110">
        <v>4</v>
      </c>
      <c r="J538" s="110" t="str">
        <f>IFERROR(INDEX(Tableau1[Prénoms],MATCH(I538,Tableau1[Noms])),"")</f>
        <v/>
      </c>
      <c r="K538" s="110"/>
      <c r="L538" s="131"/>
      <c r="M538" s="36"/>
      <c r="N538" s="37"/>
      <c r="O538" s="36"/>
      <c r="P538" s="38"/>
      <c r="Q538" s="39"/>
      <c r="R538" s="40"/>
      <c r="S538" s="39"/>
      <c r="T538" s="40"/>
      <c r="U538" s="39"/>
      <c r="V538" s="40"/>
      <c r="W538" s="39"/>
      <c r="X538" s="40"/>
      <c r="Y538" s="39"/>
      <c r="Z538" s="40"/>
      <c r="AA538" s="39"/>
      <c r="AB538" s="40"/>
      <c r="AC538" s="39"/>
      <c r="AD538" s="40"/>
      <c r="AE538" s="39"/>
      <c r="AF538" s="40"/>
      <c r="AG538" s="39"/>
      <c r="AH538" s="40"/>
      <c r="AI538" s="39"/>
      <c r="AJ538" s="40"/>
      <c r="AK538" s="39"/>
      <c r="AL538" s="40"/>
      <c r="AM538" s="41"/>
      <c r="AN538" s="42"/>
      <c r="AO538" s="39"/>
      <c r="AP538" s="42"/>
    </row>
    <row r="539" spans="2:42" ht="13.5" thickBot="1" x14ac:dyDescent="0.25">
      <c r="B539" s="19"/>
      <c r="C539" s="20"/>
      <c r="D539" s="21"/>
      <c r="E539" s="22"/>
      <c r="G539" s="95"/>
      <c r="H539" s="28">
        <f t="shared" si="46"/>
        <v>43742</v>
      </c>
      <c r="I539" s="112">
        <v>5</v>
      </c>
      <c r="J539" s="112" t="str">
        <f>IFERROR(INDEX(Tableau1[Prénoms],MATCH(I539,Tableau1[Noms])),"")</f>
        <v/>
      </c>
      <c r="K539" s="112"/>
      <c r="L539" s="132"/>
      <c r="M539" s="43"/>
      <c r="N539" s="44"/>
      <c r="O539" s="43"/>
      <c r="P539" s="45"/>
      <c r="Q539" s="46"/>
      <c r="R539" s="47"/>
      <c r="S539" s="46"/>
      <c r="T539" s="47"/>
      <c r="U539" s="46"/>
      <c r="V539" s="47"/>
      <c r="W539" s="46"/>
      <c r="X539" s="47"/>
      <c r="Y539" s="46"/>
      <c r="Z539" s="47"/>
      <c r="AA539" s="46"/>
      <c r="AB539" s="47"/>
      <c r="AC539" s="46"/>
      <c r="AD539" s="47"/>
      <c r="AE539" s="46"/>
      <c r="AF539" s="47"/>
      <c r="AG539" s="46"/>
      <c r="AH539" s="47"/>
      <c r="AI539" s="46"/>
      <c r="AJ539" s="47"/>
      <c r="AK539" s="46"/>
      <c r="AL539" s="47"/>
      <c r="AM539" s="48"/>
      <c r="AN539" s="49"/>
      <c r="AO539" s="46"/>
      <c r="AP539" s="49"/>
    </row>
    <row r="540" spans="2:42" ht="13.5" thickBot="1" x14ac:dyDescent="0.25">
      <c r="B540" s="6" t="s">
        <v>3</v>
      </c>
      <c r="C540" s="7" t="s">
        <v>4</v>
      </c>
      <c r="D540" s="8" t="s">
        <v>3</v>
      </c>
      <c r="E540" s="9" t="s">
        <v>4</v>
      </c>
      <c r="G540" s="56" t="s">
        <v>11</v>
      </c>
      <c r="H540" s="57" t="s">
        <v>6</v>
      </c>
      <c r="I540" s="56" t="s">
        <v>7</v>
      </c>
      <c r="J540" s="56" t="s">
        <v>8</v>
      </c>
      <c r="K540" s="56" t="s">
        <v>12</v>
      </c>
      <c r="L540" s="129"/>
      <c r="M540" s="27">
        <v>0.3125</v>
      </c>
      <c r="N540" s="23"/>
      <c r="O540" s="26">
        <v>0.35416666666666669</v>
      </c>
      <c r="P540" s="23"/>
      <c r="Q540" s="27">
        <v>0.39583333333333331</v>
      </c>
      <c r="R540" s="23"/>
      <c r="S540" s="27">
        <v>0.4375</v>
      </c>
      <c r="T540" s="23"/>
      <c r="U540" s="27">
        <v>0.47916666666666702</v>
      </c>
      <c r="V540" s="23"/>
      <c r="W540" s="27">
        <v>0.52083333333333304</v>
      </c>
      <c r="X540" s="23"/>
      <c r="Y540" s="27">
        <v>0.5625</v>
      </c>
      <c r="Z540" s="23"/>
      <c r="AA540" s="27">
        <v>0.60416666666666696</v>
      </c>
      <c r="AB540" s="23"/>
      <c r="AC540" s="27">
        <v>0.64583333333333304</v>
      </c>
      <c r="AD540" s="23"/>
      <c r="AE540" s="27">
        <v>0.6875</v>
      </c>
      <c r="AF540" s="23"/>
      <c r="AG540" s="27">
        <v>0.72916666666666696</v>
      </c>
      <c r="AH540" s="23"/>
      <c r="AI540" s="27">
        <v>0.77083333333333404</v>
      </c>
      <c r="AJ540" s="23"/>
      <c r="AK540" s="27">
        <v>0.8125</v>
      </c>
      <c r="AL540" s="23"/>
      <c r="AM540" s="27">
        <v>0.85416666666666696</v>
      </c>
      <c r="AN540" s="23"/>
      <c r="AO540" s="27">
        <v>0.89583333333333404</v>
      </c>
      <c r="AP540" s="23"/>
    </row>
    <row r="541" spans="2:42" x14ac:dyDescent="0.2">
      <c r="B541" s="11"/>
      <c r="C541" s="12"/>
      <c r="D541" s="13"/>
      <c r="E541" s="14"/>
      <c r="G541" s="95"/>
      <c r="H541" s="140">
        <f>H530+1</f>
        <v>43743</v>
      </c>
      <c r="I541" s="109" t="s">
        <v>54</v>
      </c>
      <c r="J541" s="109">
        <f>IFERROR(INDEX(Tableau1[Prénoms],MATCH(I541,Tableau1[Noms])),"")</f>
        <v>1</v>
      </c>
      <c r="K541" s="109"/>
      <c r="L541" s="130"/>
      <c r="M541" s="29"/>
      <c r="N541" s="30"/>
      <c r="O541" s="29"/>
      <c r="P541" s="31"/>
      <c r="Q541" s="32"/>
      <c r="R541" s="33"/>
      <c r="S541" s="32"/>
      <c r="T541" s="33"/>
      <c r="U541" s="32"/>
      <c r="V541" s="33"/>
      <c r="W541" s="32"/>
      <c r="X541" s="33"/>
      <c r="Y541" s="32"/>
      <c r="Z541" s="33"/>
      <c r="AA541" s="32"/>
      <c r="AB541" s="33"/>
      <c r="AC541" s="32"/>
      <c r="AD541" s="33"/>
      <c r="AE541" s="32"/>
      <c r="AF541" s="33"/>
      <c r="AG541" s="32"/>
      <c r="AH541" s="33"/>
      <c r="AI541" s="32"/>
      <c r="AJ541" s="33"/>
      <c r="AK541" s="32"/>
      <c r="AL541" s="33"/>
      <c r="AM541" s="34"/>
      <c r="AN541" s="35"/>
      <c r="AO541" s="32"/>
      <c r="AP541" s="35"/>
    </row>
    <row r="542" spans="2:42" x14ac:dyDescent="0.2">
      <c r="B542" s="15"/>
      <c r="C542" s="16"/>
      <c r="D542" s="17"/>
      <c r="E542" s="18"/>
      <c r="G542" s="95"/>
      <c r="H542" s="28">
        <f>H541</f>
        <v>43743</v>
      </c>
      <c r="I542" s="110" t="s">
        <v>55</v>
      </c>
      <c r="J542" s="110">
        <f>IFERROR(INDEX(Tableau1[Prénoms],MATCH(I542,Tableau1[Noms])),"")</f>
        <v>2</v>
      </c>
      <c r="K542" s="110"/>
      <c r="L542" s="131"/>
      <c r="M542" s="36"/>
      <c r="N542" s="37"/>
      <c r="O542" s="36"/>
      <c r="P542" s="38"/>
      <c r="Q542" s="39"/>
      <c r="R542" s="40"/>
      <c r="S542" s="39"/>
      <c r="T542" s="40"/>
      <c r="U542" s="39"/>
      <c r="V542" s="40"/>
      <c r="W542" s="39"/>
      <c r="X542" s="40"/>
      <c r="Y542" s="39"/>
      <c r="Z542" s="40"/>
      <c r="AA542" s="39"/>
      <c r="AB542" s="40"/>
      <c r="AC542" s="39"/>
      <c r="AD542" s="40"/>
      <c r="AE542" s="39"/>
      <c r="AF542" s="40"/>
      <c r="AG542" s="39"/>
      <c r="AH542" s="40"/>
      <c r="AI542" s="39"/>
      <c r="AJ542" s="40"/>
      <c r="AK542" s="39"/>
      <c r="AL542" s="40"/>
      <c r="AM542" s="41"/>
      <c r="AN542" s="42"/>
      <c r="AO542" s="39"/>
      <c r="AP542" s="42"/>
    </row>
    <row r="543" spans="2:42" x14ac:dyDescent="0.2">
      <c r="B543" s="15"/>
      <c r="C543" s="16"/>
      <c r="D543" s="17"/>
      <c r="E543" s="18"/>
      <c r="G543" s="95"/>
      <c r="H543" s="28">
        <f t="shared" ref="H543:H550" si="47">H542</f>
        <v>43743</v>
      </c>
      <c r="I543" s="110" t="s">
        <v>56</v>
      </c>
      <c r="J543" s="110">
        <f>IFERROR(INDEX(Tableau1[Prénoms],MATCH(I543,Tableau1[Noms])),"")</f>
        <v>3</v>
      </c>
      <c r="K543" s="110"/>
      <c r="L543" s="131"/>
      <c r="M543" s="36"/>
      <c r="N543" s="37"/>
      <c r="O543" s="36"/>
      <c r="P543" s="38"/>
      <c r="Q543" s="39"/>
      <c r="R543" s="40"/>
      <c r="S543" s="39"/>
      <c r="T543" s="40"/>
      <c r="U543" s="39"/>
      <c r="V543" s="40"/>
      <c r="W543" s="39"/>
      <c r="X543" s="40"/>
      <c r="Y543" s="39"/>
      <c r="Z543" s="40"/>
      <c r="AA543" s="39"/>
      <c r="AB543" s="40"/>
      <c r="AC543" s="39"/>
      <c r="AD543" s="40"/>
      <c r="AE543" s="39"/>
      <c r="AF543" s="40"/>
      <c r="AG543" s="39"/>
      <c r="AH543" s="40"/>
      <c r="AI543" s="39"/>
      <c r="AJ543" s="40"/>
      <c r="AK543" s="39"/>
      <c r="AL543" s="40"/>
      <c r="AM543" s="41"/>
      <c r="AN543" s="42"/>
      <c r="AO543" s="39"/>
      <c r="AP543" s="42"/>
    </row>
    <row r="544" spans="2:42" x14ac:dyDescent="0.2">
      <c r="B544" s="15"/>
      <c r="C544" s="16"/>
      <c r="D544" s="17"/>
      <c r="E544" s="18"/>
      <c r="G544" s="95" t="s">
        <v>46</v>
      </c>
      <c r="H544" s="28">
        <f t="shared" si="47"/>
        <v>43743</v>
      </c>
      <c r="I544" s="110" t="s">
        <v>57</v>
      </c>
      <c r="J544" s="110">
        <f>IFERROR(INDEX(Tableau1[Prénoms],MATCH(I544,Tableau1[Noms])),"")</f>
        <v>4</v>
      </c>
      <c r="K544" s="110"/>
      <c r="L544" s="131"/>
      <c r="M544" s="36"/>
      <c r="N544" s="37"/>
      <c r="O544" s="36"/>
      <c r="P544" s="38"/>
      <c r="Q544" s="39"/>
      <c r="R544" s="40"/>
      <c r="S544" s="39"/>
      <c r="T544" s="40"/>
      <c r="U544" s="39"/>
      <c r="V544" s="40"/>
      <c r="W544" s="39"/>
      <c r="X544" s="40"/>
      <c r="Y544" s="39"/>
      <c r="Z544" s="40"/>
      <c r="AA544" s="39"/>
      <c r="AB544" s="40"/>
      <c r="AC544" s="39"/>
      <c r="AD544" s="40"/>
      <c r="AE544" s="39"/>
      <c r="AF544" s="40"/>
      <c r="AG544" s="39"/>
      <c r="AH544" s="40"/>
      <c r="AI544" s="39"/>
      <c r="AJ544" s="40"/>
      <c r="AK544" s="39"/>
      <c r="AL544" s="40"/>
      <c r="AM544" s="41"/>
      <c r="AN544" s="42"/>
      <c r="AO544" s="39"/>
      <c r="AP544" s="42"/>
    </row>
    <row r="545" spans="2:42" x14ac:dyDescent="0.2">
      <c r="B545" s="15"/>
      <c r="C545" s="16"/>
      <c r="D545" s="17"/>
      <c r="E545" s="18"/>
      <c r="G545" s="95"/>
      <c r="H545" s="28">
        <f t="shared" si="47"/>
        <v>43743</v>
      </c>
      <c r="I545" s="110" t="s">
        <v>58</v>
      </c>
      <c r="J545" s="110">
        <f>IFERROR(INDEX(Tableau1[Prénoms],MATCH(I545,Tableau1[Noms])),"")</f>
        <v>5</v>
      </c>
      <c r="K545" s="110"/>
      <c r="L545" s="131"/>
      <c r="M545" s="36"/>
      <c r="N545" s="37"/>
      <c r="O545" s="36"/>
      <c r="P545" s="38"/>
      <c r="Q545" s="39"/>
      <c r="R545" s="40"/>
      <c r="S545" s="39"/>
      <c r="T545" s="40"/>
      <c r="U545" s="39"/>
      <c r="V545" s="40"/>
      <c r="W545" s="39"/>
      <c r="X545" s="40"/>
      <c r="Y545" s="39"/>
      <c r="Z545" s="40"/>
      <c r="AA545" s="39"/>
      <c r="AB545" s="40"/>
      <c r="AC545" s="39"/>
      <c r="AD545" s="40"/>
      <c r="AE545" s="39"/>
      <c r="AF545" s="40"/>
      <c r="AG545" s="39"/>
      <c r="AH545" s="40"/>
      <c r="AI545" s="39"/>
      <c r="AJ545" s="40"/>
      <c r="AK545" s="39"/>
      <c r="AL545" s="40"/>
      <c r="AM545" s="41"/>
      <c r="AN545" s="42"/>
      <c r="AO545" s="39"/>
      <c r="AP545" s="42"/>
    </row>
    <row r="546" spans="2:42" x14ac:dyDescent="0.2">
      <c r="B546" s="15"/>
      <c r="C546" s="16"/>
      <c r="D546" s="17"/>
      <c r="E546" s="18"/>
      <c r="G546" s="95"/>
      <c r="H546" s="28">
        <f t="shared" si="47"/>
        <v>43743</v>
      </c>
      <c r="I546" s="110">
        <v>1</v>
      </c>
      <c r="J546" s="110" t="str">
        <f>IFERROR(INDEX(Tableau1[Prénoms],MATCH(I546,Tableau1[Noms])),"")</f>
        <v/>
      </c>
      <c r="K546" s="110"/>
      <c r="L546" s="131"/>
      <c r="M546" s="36"/>
      <c r="N546" s="37"/>
      <c r="O546" s="36"/>
      <c r="P546" s="38"/>
      <c r="Q546" s="39"/>
      <c r="R546" s="40"/>
      <c r="S546" s="39"/>
      <c r="T546" s="40"/>
      <c r="U546" s="39"/>
      <c r="V546" s="40"/>
      <c r="W546" s="39"/>
      <c r="X546" s="40"/>
      <c r="Y546" s="39"/>
      <c r="Z546" s="40"/>
      <c r="AA546" s="39"/>
      <c r="AB546" s="40"/>
      <c r="AC546" s="39"/>
      <c r="AD546" s="40"/>
      <c r="AE546" s="39"/>
      <c r="AF546" s="40"/>
      <c r="AG546" s="39"/>
      <c r="AH546" s="40"/>
      <c r="AI546" s="39"/>
      <c r="AJ546" s="40"/>
      <c r="AK546" s="39"/>
      <c r="AL546" s="40"/>
      <c r="AM546" s="41"/>
      <c r="AN546" s="42"/>
      <c r="AO546" s="39"/>
      <c r="AP546" s="42"/>
    </row>
    <row r="547" spans="2:42" x14ac:dyDescent="0.2">
      <c r="B547" s="15"/>
      <c r="C547" s="16"/>
      <c r="D547" s="17"/>
      <c r="E547" s="18"/>
      <c r="G547" s="95"/>
      <c r="H547" s="28">
        <f t="shared" si="47"/>
        <v>43743</v>
      </c>
      <c r="I547" s="110">
        <v>2</v>
      </c>
      <c r="J547" s="110" t="str">
        <f>IFERROR(INDEX(Tableau1[Prénoms],MATCH(I547,Tableau1[Noms])),"")</f>
        <v/>
      </c>
      <c r="K547" s="110"/>
      <c r="L547" s="131"/>
      <c r="M547" s="36"/>
      <c r="N547" s="37"/>
      <c r="O547" s="36"/>
      <c r="P547" s="38"/>
      <c r="Q547" s="39"/>
      <c r="R547" s="40"/>
      <c r="S547" s="39"/>
      <c r="T547" s="40"/>
      <c r="U547" s="39"/>
      <c r="V547" s="40"/>
      <c r="W547" s="39"/>
      <c r="X547" s="40"/>
      <c r="Y547" s="39"/>
      <c r="Z547" s="40"/>
      <c r="AA547" s="39"/>
      <c r="AB547" s="40"/>
      <c r="AC547" s="39"/>
      <c r="AD547" s="40"/>
      <c r="AE547" s="39"/>
      <c r="AF547" s="40"/>
      <c r="AG547" s="39"/>
      <c r="AH547" s="40"/>
      <c r="AI547" s="39"/>
      <c r="AJ547" s="40"/>
      <c r="AK547" s="39"/>
      <c r="AL547" s="40"/>
      <c r="AM547" s="41"/>
      <c r="AN547" s="42"/>
      <c r="AO547" s="39"/>
      <c r="AP547" s="42"/>
    </row>
    <row r="548" spans="2:42" x14ac:dyDescent="0.2">
      <c r="B548" s="15"/>
      <c r="C548" s="16"/>
      <c r="D548" s="17"/>
      <c r="E548" s="18"/>
      <c r="G548" s="95"/>
      <c r="H548" s="28">
        <f t="shared" si="47"/>
        <v>43743</v>
      </c>
      <c r="I548" s="110">
        <v>3</v>
      </c>
      <c r="J548" s="110" t="str">
        <f>IFERROR(INDEX(Tableau1[Prénoms],MATCH(I548,Tableau1[Noms])),"")</f>
        <v/>
      </c>
      <c r="K548" s="110"/>
      <c r="L548" s="131"/>
      <c r="M548" s="36"/>
      <c r="N548" s="37"/>
      <c r="O548" s="36"/>
      <c r="P548" s="38"/>
      <c r="Q548" s="39"/>
      <c r="R548" s="40"/>
      <c r="S548" s="39"/>
      <c r="T548" s="40"/>
      <c r="U548" s="39"/>
      <c r="V548" s="40"/>
      <c r="W548" s="39"/>
      <c r="X548" s="40"/>
      <c r="Y548" s="39"/>
      <c r="Z548" s="40"/>
      <c r="AA548" s="39"/>
      <c r="AB548" s="40"/>
      <c r="AC548" s="39"/>
      <c r="AD548" s="40"/>
      <c r="AE548" s="39"/>
      <c r="AF548" s="40"/>
      <c r="AG548" s="39"/>
      <c r="AH548" s="40"/>
      <c r="AI548" s="39"/>
      <c r="AJ548" s="40"/>
      <c r="AK548" s="39"/>
      <c r="AL548" s="40"/>
      <c r="AM548" s="41"/>
      <c r="AN548" s="42"/>
      <c r="AO548" s="39"/>
      <c r="AP548" s="42"/>
    </row>
    <row r="549" spans="2:42" x14ac:dyDescent="0.2">
      <c r="B549" s="15"/>
      <c r="C549" s="16"/>
      <c r="D549" s="17"/>
      <c r="E549" s="18"/>
      <c r="G549" s="95"/>
      <c r="H549" s="28">
        <f t="shared" si="47"/>
        <v>43743</v>
      </c>
      <c r="I549" s="110">
        <v>4</v>
      </c>
      <c r="J549" s="110" t="str">
        <f>IFERROR(INDEX(Tableau1[Prénoms],MATCH(I549,Tableau1[Noms])),"")</f>
        <v/>
      </c>
      <c r="K549" s="110"/>
      <c r="L549" s="131"/>
      <c r="M549" s="36"/>
      <c r="N549" s="37"/>
      <c r="O549" s="36"/>
      <c r="P549" s="38"/>
      <c r="Q549" s="39"/>
      <c r="R549" s="40"/>
      <c r="S549" s="39"/>
      <c r="T549" s="40"/>
      <c r="U549" s="39"/>
      <c r="V549" s="40"/>
      <c r="W549" s="39"/>
      <c r="X549" s="40"/>
      <c r="Y549" s="39"/>
      <c r="Z549" s="40"/>
      <c r="AA549" s="39"/>
      <c r="AB549" s="40"/>
      <c r="AC549" s="39"/>
      <c r="AD549" s="40"/>
      <c r="AE549" s="39"/>
      <c r="AF549" s="40"/>
      <c r="AG549" s="39"/>
      <c r="AH549" s="40"/>
      <c r="AI549" s="39"/>
      <c r="AJ549" s="40"/>
      <c r="AK549" s="39"/>
      <c r="AL549" s="40"/>
      <c r="AM549" s="41"/>
      <c r="AN549" s="42"/>
      <c r="AO549" s="39"/>
      <c r="AP549" s="42"/>
    </row>
    <row r="550" spans="2:42" ht="13.5" thickBot="1" x14ac:dyDescent="0.25">
      <c r="B550" s="19"/>
      <c r="C550" s="20"/>
      <c r="D550" s="21"/>
      <c r="E550" s="22"/>
      <c r="G550" s="95"/>
      <c r="H550" s="28">
        <f t="shared" si="47"/>
        <v>43743</v>
      </c>
      <c r="I550" s="112">
        <v>5</v>
      </c>
      <c r="J550" s="112" t="str">
        <f>IFERROR(INDEX(Tableau1[Prénoms],MATCH(I550,Tableau1[Noms])),"")</f>
        <v/>
      </c>
      <c r="K550" s="112"/>
      <c r="L550" s="132"/>
      <c r="M550" s="43"/>
      <c r="N550" s="44"/>
      <c r="O550" s="43"/>
      <c r="P550" s="45"/>
      <c r="Q550" s="46"/>
      <c r="R550" s="47"/>
      <c r="S550" s="46"/>
      <c r="T550" s="47"/>
      <c r="U550" s="46"/>
      <c r="V550" s="47"/>
      <c r="W550" s="46"/>
      <c r="X550" s="47"/>
      <c r="Y550" s="46"/>
      <c r="Z550" s="47"/>
      <c r="AA550" s="46"/>
      <c r="AB550" s="47"/>
      <c r="AC550" s="46"/>
      <c r="AD550" s="47"/>
      <c r="AE550" s="46"/>
      <c r="AF550" s="47"/>
      <c r="AG550" s="46"/>
      <c r="AH550" s="47"/>
      <c r="AI550" s="46"/>
      <c r="AJ550" s="47"/>
      <c r="AK550" s="46"/>
      <c r="AL550" s="47"/>
      <c r="AM550" s="48"/>
      <c r="AN550" s="49"/>
      <c r="AO550" s="46"/>
      <c r="AP550" s="49"/>
    </row>
    <row r="551" spans="2:42" ht="13.5" thickBot="1" x14ac:dyDescent="0.25">
      <c r="B551" s="6" t="s">
        <v>3</v>
      </c>
      <c r="C551" s="7" t="s">
        <v>4</v>
      </c>
      <c r="D551" s="8" t="s">
        <v>3</v>
      </c>
      <c r="E551" s="9" t="s">
        <v>4</v>
      </c>
      <c r="G551" s="56" t="s">
        <v>11</v>
      </c>
      <c r="H551" s="57" t="s">
        <v>6</v>
      </c>
      <c r="I551" s="56" t="s">
        <v>7</v>
      </c>
      <c r="J551" s="56" t="s">
        <v>8</v>
      </c>
      <c r="K551" s="56" t="s">
        <v>12</v>
      </c>
      <c r="L551" s="129"/>
      <c r="M551" s="27">
        <v>0.3125</v>
      </c>
      <c r="N551" s="23"/>
      <c r="O551" s="26">
        <v>0.35416666666666669</v>
      </c>
      <c r="P551" s="23"/>
      <c r="Q551" s="27">
        <v>0.39583333333333331</v>
      </c>
      <c r="R551" s="23"/>
      <c r="S551" s="27">
        <v>0.4375</v>
      </c>
      <c r="T551" s="23"/>
      <c r="U551" s="27">
        <v>0.47916666666666702</v>
      </c>
      <c r="V551" s="23"/>
      <c r="W551" s="27">
        <v>0.52083333333333304</v>
      </c>
      <c r="X551" s="23"/>
      <c r="Y551" s="27">
        <v>0.5625</v>
      </c>
      <c r="Z551" s="23"/>
      <c r="AA551" s="27">
        <v>0.60416666666666696</v>
      </c>
      <c r="AB551" s="23"/>
      <c r="AC551" s="27">
        <v>0.64583333333333304</v>
      </c>
      <c r="AD551" s="23"/>
      <c r="AE551" s="27">
        <v>0.6875</v>
      </c>
      <c r="AF551" s="23"/>
      <c r="AG551" s="27">
        <v>0.72916666666666696</v>
      </c>
      <c r="AH551" s="23"/>
      <c r="AI551" s="27">
        <v>0.77083333333333404</v>
      </c>
      <c r="AJ551" s="23"/>
      <c r="AK551" s="27">
        <v>0.8125</v>
      </c>
      <c r="AL551" s="23"/>
      <c r="AM551" s="27">
        <v>0.85416666666666696</v>
      </c>
      <c r="AN551" s="23"/>
      <c r="AO551" s="27">
        <v>0.89583333333333404</v>
      </c>
      <c r="AP551" s="23"/>
    </row>
    <row r="552" spans="2:42" x14ac:dyDescent="0.2">
      <c r="B552" s="11"/>
      <c r="C552" s="12"/>
      <c r="D552" s="13"/>
      <c r="E552" s="14"/>
      <c r="G552" s="95"/>
      <c r="H552" s="140">
        <f>H541+1</f>
        <v>43744</v>
      </c>
      <c r="I552" s="109" t="s">
        <v>54</v>
      </c>
      <c r="J552" s="109">
        <f>IFERROR(INDEX(Tableau1[Prénoms],MATCH(I552,Tableau1[Noms])),"")</f>
        <v>1</v>
      </c>
      <c r="K552" s="109"/>
      <c r="L552" s="130"/>
      <c r="M552" s="29"/>
      <c r="N552" s="30"/>
      <c r="O552" s="29"/>
      <c r="P552" s="31"/>
      <c r="Q552" s="32"/>
      <c r="R552" s="33"/>
      <c r="S552" s="32"/>
      <c r="T552" s="33"/>
      <c r="U552" s="32"/>
      <c r="V552" s="33"/>
      <c r="W552" s="32"/>
      <c r="X552" s="33"/>
      <c r="Y552" s="32"/>
      <c r="Z552" s="33"/>
      <c r="AA552" s="32"/>
      <c r="AB552" s="33"/>
      <c r="AC552" s="32"/>
      <c r="AD552" s="33"/>
      <c r="AE552" s="32"/>
      <c r="AF552" s="33"/>
      <c r="AG552" s="32"/>
      <c r="AH552" s="33"/>
      <c r="AI552" s="32"/>
      <c r="AJ552" s="33"/>
      <c r="AK552" s="32"/>
      <c r="AL552" s="33"/>
      <c r="AM552" s="34"/>
      <c r="AN552" s="35"/>
      <c r="AO552" s="32"/>
      <c r="AP552" s="35"/>
    </row>
    <row r="553" spans="2:42" x14ac:dyDescent="0.2">
      <c r="B553" s="15"/>
      <c r="C553" s="16"/>
      <c r="D553" s="17"/>
      <c r="E553" s="18"/>
      <c r="G553" s="95"/>
      <c r="H553" s="28">
        <f>H552</f>
        <v>43744</v>
      </c>
      <c r="I553" s="110" t="s">
        <v>55</v>
      </c>
      <c r="J553" s="110">
        <f>IFERROR(INDEX(Tableau1[Prénoms],MATCH(I553,Tableau1[Noms])),"")</f>
        <v>2</v>
      </c>
      <c r="K553" s="110"/>
      <c r="L553" s="131"/>
      <c r="M553" s="36"/>
      <c r="N553" s="37"/>
      <c r="O553" s="36"/>
      <c r="P553" s="38"/>
      <c r="Q553" s="39"/>
      <c r="R553" s="40"/>
      <c r="S553" s="39"/>
      <c r="T553" s="40"/>
      <c r="U553" s="39"/>
      <c r="V553" s="40"/>
      <c r="W553" s="39"/>
      <c r="X553" s="40"/>
      <c r="Y553" s="39"/>
      <c r="Z553" s="40"/>
      <c r="AA553" s="39"/>
      <c r="AB553" s="40"/>
      <c r="AC553" s="39"/>
      <c r="AD553" s="40"/>
      <c r="AE553" s="39"/>
      <c r="AF553" s="40"/>
      <c r="AG553" s="39"/>
      <c r="AH553" s="40"/>
      <c r="AI553" s="39"/>
      <c r="AJ553" s="40"/>
      <c r="AK553" s="39"/>
      <c r="AL553" s="40"/>
      <c r="AM553" s="41"/>
      <c r="AN553" s="42"/>
      <c r="AO553" s="39"/>
      <c r="AP553" s="42"/>
    </row>
    <row r="554" spans="2:42" x14ac:dyDescent="0.2">
      <c r="B554" s="15"/>
      <c r="C554" s="16"/>
      <c r="D554" s="17"/>
      <c r="E554" s="18"/>
      <c r="G554" s="95"/>
      <c r="H554" s="28">
        <f t="shared" ref="H554:H561" si="48">H553</f>
        <v>43744</v>
      </c>
      <c r="I554" s="110" t="s">
        <v>56</v>
      </c>
      <c r="J554" s="110">
        <f>IFERROR(INDEX(Tableau1[Prénoms],MATCH(I554,Tableau1[Noms])),"")</f>
        <v>3</v>
      </c>
      <c r="K554" s="110"/>
      <c r="L554" s="131"/>
      <c r="M554" s="36"/>
      <c r="N554" s="37"/>
      <c r="O554" s="36"/>
      <c r="P554" s="38"/>
      <c r="Q554" s="39"/>
      <c r="R554" s="40"/>
      <c r="S554" s="39"/>
      <c r="T554" s="40"/>
      <c r="U554" s="39"/>
      <c r="V554" s="40"/>
      <c r="W554" s="39"/>
      <c r="X554" s="40"/>
      <c r="Y554" s="39"/>
      <c r="Z554" s="40"/>
      <c r="AA554" s="39"/>
      <c r="AB554" s="40"/>
      <c r="AC554" s="39"/>
      <c r="AD554" s="40"/>
      <c r="AE554" s="39"/>
      <c r="AF554" s="40"/>
      <c r="AG554" s="39"/>
      <c r="AH554" s="40"/>
      <c r="AI554" s="39"/>
      <c r="AJ554" s="40"/>
      <c r="AK554" s="39"/>
      <c r="AL554" s="40"/>
      <c r="AM554" s="41"/>
      <c r="AN554" s="42"/>
      <c r="AO554" s="39"/>
      <c r="AP554" s="42"/>
    </row>
    <row r="555" spans="2:42" x14ac:dyDescent="0.2">
      <c r="B555" s="15"/>
      <c r="C555" s="16"/>
      <c r="D555" s="17"/>
      <c r="E555" s="18"/>
      <c r="G555" s="95" t="s">
        <v>46</v>
      </c>
      <c r="H555" s="28">
        <f t="shared" si="48"/>
        <v>43744</v>
      </c>
      <c r="I555" s="110" t="s">
        <v>57</v>
      </c>
      <c r="J555" s="110">
        <f>IFERROR(INDEX(Tableau1[Prénoms],MATCH(I555,Tableau1[Noms])),"")</f>
        <v>4</v>
      </c>
      <c r="K555" s="110"/>
      <c r="L555" s="131"/>
      <c r="M555" s="36"/>
      <c r="N555" s="37"/>
      <c r="O555" s="36"/>
      <c r="P555" s="38"/>
      <c r="Q555" s="39"/>
      <c r="R555" s="40"/>
      <c r="S555" s="39"/>
      <c r="T555" s="40"/>
      <c r="U555" s="39"/>
      <c r="V555" s="40"/>
      <c r="W555" s="39"/>
      <c r="X555" s="40"/>
      <c r="Y555" s="39"/>
      <c r="Z555" s="40"/>
      <c r="AA555" s="39"/>
      <c r="AB555" s="40"/>
      <c r="AC555" s="39"/>
      <c r="AD555" s="40"/>
      <c r="AE555" s="39"/>
      <c r="AF555" s="40"/>
      <c r="AG555" s="39"/>
      <c r="AH555" s="40"/>
      <c r="AI555" s="39"/>
      <c r="AJ555" s="40"/>
      <c r="AK555" s="39"/>
      <c r="AL555" s="40"/>
      <c r="AM555" s="41"/>
      <c r="AN555" s="42"/>
      <c r="AO555" s="39"/>
      <c r="AP555" s="42"/>
    </row>
    <row r="556" spans="2:42" x14ac:dyDescent="0.2">
      <c r="B556" s="15"/>
      <c r="C556" s="16"/>
      <c r="D556" s="17"/>
      <c r="E556" s="18"/>
      <c r="G556" s="95"/>
      <c r="H556" s="28">
        <f t="shared" si="48"/>
        <v>43744</v>
      </c>
      <c r="I556" s="110" t="s">
        <v>58</v>
      </c>
      <c r="J556" s="110">
        <f>IFERROR(INDEX(Tableau1[Prénoms],MATCH(I556,Tableau1[Noms])),"")</f>
        <v>5</v>
      </c>
      <c r="K556" s="110"/>
      <c r="L556" s="131"/>
      <c r="M556" s="36"/>
      <c r="N556" s="37"/>
      <c r="O556" s="36"/>
      <c r="P556" s="38"/>
      <c r="Q556" s="39"/>
      <c r="R556" s="40"/>
      <c r="S556" s="39"/>
      <c r="T556" s="40"/>
      <c r="U556" s="39"/>
      <c r="V556" s="40"/>
      <c r="W556" s="39"/>
      <c r="X556" s="40"/>
      <c r="Y556" s="39"/>
      <c r="Z556" s="40"/>
      <c r="AA556" s="39"/>
      <c r="AB556" s="40"/>
      <c r="AC556" s="39"/>
      <c r="AD556" s="40"/>
      <c r="AE556" s="39"/>
      <c r="AF556" s="40"/>
      <c r="AG556" s="39"/>
      <c r="AH556" s="40"/>
      <c r="AI556" s="39"/>
      <c r="AJ556" s="40"/>
      <c r="AK556" s="39"/>
      <c r="AL556" s="40"/>
      <c r="AM556" s="41"/>
      <c r="AN556" s="42"/>
      <c r="AO556" s="39"/>
      <c r="AP556" s="42"/>
    </row>
    <row r="557" spans="2:42" x14ac:dyDescent="0.2">
      <c r="B557" s="15"/>
      <c r="C557" s="16"/>
      <c r="D557" s="17"/>
      <c r="E557" s="18"/>
      <c r="G557" s="95"/>
      <c r="H557" s="28">
        <f t="shared" si="48"/>
        <v>43744</v>
      </c>
      <c r="I557" s="110">
        <v>1</v>
      </c>
      <c r="J557" s="110" t="str">
        <f>IFERROR(INDEX(Tableau1[Prénoms],MATCH(I557,Tableau1[Noms])),"")</f>
        <v/>
      </c>
      <c r="K557" s="110"/>
      <c r="L557" s="131"/>
      <c r="M557" s="36"/>
      <c r="N557" s="37"/>
      <c r="O557" s="36"/>
      <c r="P557" s="38"/>
      <c r="Q557" s="39"/>
      <c r="R557" s="40"/>
      <c r="S557" s="39"/>
      <c r="T557" s="40"/>
      <c r="U557" s="39"/>
      <c r="V557" s="40"/>
      <c r="W557" s="39"/>
      <c r="X557" s="40"/>
      <c r="Y557" s="39"/>
      <c r="Z557" s="40"/>
      <c r="AA557" s="39"/>
      <c r="AB557" s="40"/>
      <c r="AC557" s="39"/>
      <c r="AD557" s="40"/>
      <c r="AE557" s="39"/>
      <c r="AF557" s="40"/>
      <c r="AG557" s="39"/>
      <c r="AH557" s="40"/>
      <c r="AI557" s="39"/>
      <c r="AJ557" s="40"/>
      <c r="AK557" s="39"/>
      <c r="AL557" s="40"/>
      <c r="AM557" s="41"/>
      <c r="AN557" s="42"/>
      <c r="AO557" s="39"/>
      <c r="AP557" s="42"/>
    </row>
    <row r="558" spans="2:42" x14ac:dyDescent="0.2">
      <c r="B558" s="15"/>
      <c r="C558" s="16"/>
      <c r="D558" s="17"/>
      <c r="E558" s="18"/>
      <c r="G558" s="95"/>
      <c r="H558" s="28">
        <f t="shared" si="48"/>
        <v>43744</v>
      </c>
      <c r="I558" s="110">
        <v>2</v>
      </c>
      <c r="J558" s="110" t="str">
        <f>IFERROR(INDEX(Tableau1[Prénoms],MATCH(I558,Tableau1[Noms])),"")</f>
        <v/>
      </c>
      <c r="K558" s="110"/>
      <c r="L558" s="131"/>
      <c r="M558" s="36"/>
      <c r="N558" s="37"/>
      <c r="O558" s="36"/>
      <c r="P558" s="38"/>
      <c r="Q558" s="39"/>
      <c r="R558" s="40"/>
      <c r="S558" s="39"/>
      <c r="T558" s="40"/>
      <c r="U558" s="39"/>
      <c r="V558" s="40"/>
      <c r="W558" s="39"/>
      <c r="X558" s="40"/>
      <c r="Y558" s="39"/>
      <c r="Z558" s="40"/>
      <c r="AA558" s="39"/>
      <c r="AB558" s="40"/>
      <c r="AC558" s="39"/>
      <c r="AD558" s="40"/>
      <c r="AE558" s="39"/>
      <c r="AF558" s="40"/>
      <c r="AG558" s="39"/>
      <c r="AH558" s="40"/>
      <c r="AI558" s="39"/>
      <c r="AJ558" s="40"/>
      <c r="AK558" s="39"/>
      <c r="AL558" s="40"/>
      <c r="AM558" s="41"/>
      <c r="AN558" s="42"/>
      <c r="AO558" s="39"/>
      <c r="AP558" s="42"/>
    </row>
    <row r="559" spans="2:42" x14ac:dyDescent="0.2">
      <c r="B559" s="15"/>
      <c r="C559" s="16"/>
      <c r="D559" s="17"/>
      <c r="E559" s="18"/>
      <c r="G559" s="95"/>
      <c r="H559" s="28">
        <f t="shared" si="48"/>
        <v>43744</v>
      </c>
      <c r="I559" s="110">
        <v>3</v>
      </c>
      <c r="J559" s="110" t="str">
        <f>IFERROR(INDEX(Tableau1[Prénoms],MATCH(I559,Tableau1[Noms])),"")</f>
        <v/>
      </c>
      <c r="K559" s="110"/>
      <c r="L559" s="131"/>
      <c r="M559" s="36"/>
      <c r="N559" s="37"/>
      <c r="O559" s="36"/>
      <c r="P559" s="38"/>
      <c r="Q559" s="39"/>
      <c r="R559" s="40"/>
      <c r="S559" s="39"/>
      <c r="T559" s="40"/>
      <c r="U559" s="39"/>
      <c r="V559" s="40"/>
      <c r="W559" s="39"/>
      <c r="X559" s="40"/>
      <c r="Y559" s="39"/>
      <c r="Z559" s="40"/>
      <c r="AA559" s="39"/>
      <c r="AB559" s="40"/>
      <c r="AC559" s="39"/>
      <c r="AD559" s="40"/>
      <c r="AE559" s="39"/>
      <c r="AF559" s="40"/>
      <c r="AG559" s="39"/>
      <c r="AH559" s="40"/>
      <c r="AI559" s="39"/>
      <c r="AJ559" s="40"/>
      <c r="AK559" s="39"/>
      <c r="AL559" s="40"/>
      <c r="AM559" s="41"/>
      <c r="AN559" s="42"/>
      <c r="AO559" s="39"/>
      <c r="AP559" s="42"/>
    </row>
    <row r="560" spans="2:42" x14ac:dyDescent="0.2">
      <c r="B560" s="15"/>
      <c r="C560" s="16"/>
      <c r="D560" s="17"/>
      <c r="E560" s="18"/>
      <c r="G560" s="95"/>
      <c r="H560" s="28">
        <f t="shared" si="48"/>
        <v>43744</v>
      </c>
      <c r="I560" s="110">
        <v>4</v>
      </c>
      <c r="J560" s="110" t="str">
        <f>IFERROR(INDEX(Tableau1[Prénoms],MATCH(I560,Tableau1[Noms])),"")</f>
        <v/>
      </c>
      <c r="K560" s="110"/>
      <c r="L560" s="131"/>
      <c r="M560" s="36"/>
      <c r="N560" s="37"/>
      <c r="O560" s="36"/>
      <c r="P560" s="38"/>
      <c r="Q560" s="39"/>
      <c r="R560" s="40"/>
      <c r="S560" s="39"/>
      <c r="T560" s="40"/>
      <c r="U560" s="39"/>
      <c r="V560" s="40"/>
      <c r="W560" s="39"/>
      <c r="X560" s="40"/>
      <c r="Y560" s="39"/>
      <c r="Z560" s="40"/>
      <c r="AA560" s="39"/>
      <c r="AB560" s="40"/>
      <c r="AC560" s="39"/>
      <c r="AD560" s="40"/>
      <c r="AE560" s="39"/>
      <c r="AF560" s="40"/>
      <c r="AG560" s="39"/>
      <c r="AH560" s="40"/>
      <c r="AI560" s="39"/>
      <c r="AJ560" s="40"/>
      <c r="AK560" s="39"/>
      <c r="AL560" s="40"/>
      <c r="AM560" s="41"/>
      <c r="AN560" s="42"/>
      <c r="AO560" s="39"/>
      <c r="AP560" s="42"/>
    </row>
    <row r="561" spans="2:42" ht="13.5" thickBot="1" x14ac:dyDescent="0.25">
      <c r="B561" s="19"/>
      <c r="C561" s="20"/>
      <c r="D561" s="21"/>
      <c r="E561" s="22"/>
      <c r="G561" s="95"/>
      <c r="H561" s="28">
        <f t="shared" si="48"/>
        <v>43744</v>
      </c>
      <c r="I561" s="111">
        <v>5</v>
      </c>
      <c r="J561" s="111" t="str">
        <f>IFERROR(INDEX(Tableau1[Prénoms],MATCH(I561,Tableau1[Noms])),"")</f>
        <v/>
      </c>
      <c r="K561" s="111"/>
      <c r="L561" s="132"/>
      <c r="M561" s="43"/>
      <c r="N561" s="44"/>
      <c r="O561" s="43"/>
      <c r="P561" s="45"/>
      <c r="Q561" s="46"/>
      <c r="R561" s="47"/>
      <c r="S561" s="46"/>
      <c r="T561" s="47"/>
      <c r="U561" s="46"/>
      <c r="V561" s="47"/>
      <c r="W561" s="46"/>
      <c r="X561" s="47"/>
      <c r="Y561" s="46"/>
      <c r="Z561" s="47"/>
      <c r="AA561" s="46"/>
      <c r="AB561" s="47"/>
      <c r="AC561" s="46"/>
      <c r="AD561" s="47"/>
      <c r="AE561" s="46"/>
      <c r="AF561" s="47"/>
      <c r="AG561" s="46"/>
      <c r="AH561" s="47"/>
      <c r="AI561" s="46"/>
      <c r="AJ561" s="47"/>
      <c r="AK561" s="46"/>
      <c r="AL561" s="47"/>
      <c r="AM561" s="48"/>
      <c r="AN561" s="49"/>
      <c r="AO561" s="46"/>
      <c r="AP561" s="49"/>
    </row>
  </sheetData>
  <conditionalFormatting sqref="L1 G11:H20">
    <cfRule type="expression" dxfId="695" priority="265">
      <formula>ddex=""</formula>
    </cfRule>
  </conditionalFormatting>
  <conditionalFormatting sqref="AC1">
    <cfRule type="expression" dxfId="694" priority="256">
      <formula>ddex=""</formula>
    </cfRule>
  </conditionalFormatting>
  <conditionalFormatting sqref="T5:AN5">
    <cfRule type="expression" dxfId="693" priority="258">
      <formula>#REF!=0</formula>
    </cfRule>
  </conditionalFormatting>
  <conditionalFormatting sqref="T6:AN6">
    <cfRule type="expression" dxfId="692" priority="257">
      <formula>#REF!=0</formula>
    </cfRule>
  </conditionalFormatting>
  <conditionalFormatting sqref="Q5:S5">
    <cfRule type="expression" dxfId="691" priority="227">
      <formula>#REF!=0</formula>
    </cfRule>
  </conditionalFormatting>
  <conditionalFormatting sqref="Q6:S6">
    <cfRule type="expression" dxfId="690" priority="226">
      <formula>#REF!=0</formula>
    </cfRule>
  </conditionalFormatting>
  <conditionalFormatting sqref="N5:P5">
    <cfRule type="expression" dxfId="689" priority="225">
      <formula>#REF!=0</formula>
    </cfRule>
  </conditionalFormatting>
  <conditionalFormatting sqref="N6:P6">
    <cfRule type="expression" dxfId="688" priority="224">
      <formula>#REF!=0</formula>
    </cfRule>
  </conditionalFormatting>
  <conditionalFormatting sqref="AO5:AQ5">
    <cfRule type="expression" dxfId="687" priority="215">
      <formula>#REF!=0</formula>
    </cfRule>
  </conditionalFormatting>
  <conditionalFormatting sqref="AO6:AQ6">
    <cfRule type="expression" dxfId="686" priority="214">
      <formula>#REF!=0</formula>
    </cfRule>
  </conditionalFormatting>
  <conditionalFormatting sqref="G22:H24 G26:H31 H25">
    <cfRule type="expression" dxfId="685" priority="213">
      <formula>ddex=""</formula>
    </cfRule>
  </conditionalFormatting>
  <conditionalFormatting sqref="G33:H35 G37:H42 H36">
    <cfRule type="expression" dxfId="684" priority="208">
      <formula>ddex=""</formula>
    </cfRule>
  </conditionalFormatting>
  <conditionalFormatting sqref="G44:H46 G48:H53 H47">
    <cfRule type="expression" dxfId="683" priority="203">
      <formula>ddex=""</formula>
    </cfRule>
  </conditionalFormatting>
  <conditionalFormatting sqref="G55:H57 G59:H64 H58">
    <cfRule type="expression" dxfId="682" priority="198">
      <formula>ddex=""</formula>
    </cfRule>
  </conditionalFormatting>
  <conditionalFormatting sqref="G66:H68 G70:H75 H69">
    <cfRule type="expression" dxfId="681" priority="193">
      <formula>ddex=""</formula>
    </cfRule>
  </conditionalFormatting>
  <conditionalFormatting sqref="G77:H79 G81:H86 H80">
    <cfRule type="expression" dxfId="680" priority="188">
      <formula>ddex=""</formula>
    </cfRule>
  </conditionalFormatting>
  <conditionalFormatting sqref="G80 G69 G58 G47 G36 G25">
    <cfRule type="expression" dxfId="679" priority="183">
      <formula>ddex=""</formula>
    </cfRule>
  </conditionalFormatting>
  <conditionalFormatting sqref="M6">
    <cfRule type="expression" dxfId="678" priority="181">
      <formula>SUM($N$6:$AQ$6)=0</formula>
    </cfRule>
  </conditionalFormatting>
  <conditionalFormatting sqref="M4">
    <cfRule type="expression" dxfId="677" priority="179">
      <formula>SUM($N$4:$AQ$4)=0</formula>
    </cfRule>
  </conditionalFormatting>
  <conditionalFormatting sqref="M5">
    <cfRule type="expression" dxfId="676" priority="180">
      <formula>SUM($N$5:$AQ$5)=0</formula>
    </cfRule>
  </conditionalFormatting>
  <conditionalFormatting sqref="M7">
    <cfRule type="expression" dxfId="675" priority="182">
      <formula>SUM($N$7:$AQ$7)=0</formula>
    </cfRule>
  </conditionalFormatting>
  <conditionalFormatting sqref="P22:AA31 P33:AA42 P44:AA53 P55:AA64 P66:AA75 P77:AA86">
    <cfRule type="expression" dxfId="674" priority="187">
      <formula>AND($K11="Repos Hebdo",SUM($B22:$C22)=0)</formula>
    </cfRule>
  </conditionalFormatting>
  <conditionalFormatting sqref="AB11:AM20 AB22:AM31 AB33:AM42 AB44:AM53 AB55:AM64 AB66:AM75">
    <cfRule type="expression" dxfId="673" priority="185">
      <formula>AND($K22="Repos Hebdo",(SUM($D11:$E11))=0)</formula>
    </cfRule>
  </conditionalFormatting>
  <conditionalFormatting sqref="P11:AM20 P22:AM31 P33:AM42 P44:AM53 P55:AM64 P66:AM75 P77:AM86">
    <cfRule type="expression" dxfId="672" priority="175">
      <formula>OR(AND(P$9&gt;=$B11, P$9 &lt;$C11),AND(P$9&gt;=$D11, P$9 &lt;$E11))</formula>
    </cfRule>
    <cfRule type="expression" dxfId="671" priority="177">
      <formula>$K11="Week-End"</formula>
    </cfRule>
    <cfRule type="expression" dxfId="670" priority="178">
      <formula>$K11="Congés Payés"</formula>
    </cfRule>
    <cfRule type="expression" dxfId="669" priority="184">
      <formula>$K11="Repos Hebdo"</formula>
    </cfRule>
    <cfRule type="expression" dxfId="668" priority="186">
      <formula>$K11="Arrêt travail"</formula>
    </cfRule>
  </conditionalFormatting>
  <conditionalFormatting sqref="K3:M7">
    <cfRule type="expression" dxfId="667" priority="176">
      <formula>SUM($N$7:$AQ$7)=0</formula>
    </cfRule>
  </conditionalFormatting>
  <conditionalFormatting sqref="L96 G106:H115">
    <cfRule type="expression" dxfId="666" priority="174">
      <formula>ddex=""</formula>
    </cfRule>
  </conditionalFormatting>
  <conditionalFormatting sqref="AC96">
    <cfRule type="expression" dxfId="665" priority="171">
      <formula>ddex=""</formula>
    </cfRule>
  </conditionalFormatting>
  <conditionalFormatting sqref="T100:AN100">
    <cfRule type="expression" dxfId="664" priority="173">
      <formula>#REF!=0</formula>
    </cfRule>
  </conditionalFormatting>
  <conditionalFormatting sqref="T101:AN101">
    <cfRule type="expression" dxfId="663" priority="172">
      <formula>#REF!=0</formula>
    </cfRule>
  </conditionalFormatting>
  <conditionalFormatting sqref="Q100:S100">
    <cfRule type="expression" dxfId="662" priority="170">
      <formula>#REF!=0</formula>
    </cfRule>
  </conditionalFormatting>
  <conditionalFormatting sqref="Q101:S101">
    <cfRule type="expression" dxfId="661" priority="169">
      <formula>#REF!=0</formula>
    </cfRule>
  </conditionalFormatting>
  <conditionalFormatting sqref="N100:P100">
    <cfRule type="expression" dxfId="660" priority="168">
      <formula>#REF!=0</formula>
    </cfRule>
  </conditionalFormatting>
  <conditionalFormatting sqref="N101:P101">
    <cfRule type="expression" dxfId="659" priority="167">
      <formula>#REF!=0</formula>
    </cfRule>
  </conditionalFormatting>
  <conditionalFormatting sqref="AO100:AP100">
    <cfRule type="expression" dxfId="658" priority="166">
      <formula>#REF!=0</formula>
    </cfRule>
  </conditionalFormatting>
  <conditionalFormatting sqref="AO101:AP101">
    <cfRule type="expression" dxfId="657" priority="165">
      <formula>#REF!=0</formula>
    </cfRule>
  </conditionalFormatting>
  <conditionalFormatting sqref="G117:H119 G121:H126 H120">
    <cfRule type="expression" dxfId="656" priority="164">
      <formula>ddex=""</formula>
    </cfRule>
  </conditionalFormatting>
  <conditionalFormatting sqref="G128:H130 G132:H137 H131">
    <cfRule type="expression" dxfId="655" priority="163">
      <formula>ddex=""</formula>
    </cfRule>
  </conditionalFormatting>
  <conditionalFormatting sqref="G139:H141 G143:H148 H142">
    <cfRule type="expression" dxfId="654" priority="162">
      <formula>ddex=""</formula>
    </cfRule>
  </conditionalFormatting>
  <conditionalFormatting sqref="G150:H152 G154:H159 H153">
    <cfRule type="expression" dxfId="653" priority="161">
      <formula>ddex=""</formula>
    </cfRule>
  </conditionalFormatting>
  <conditionalFormatting sqref="G161:H163 G165:H170 H164">
    <cfRule type="expression" dxfId="652" priority="160">
      <formula>ddex=""</formula>
    </cfRule>
  </conditionalFormatting>
  <conditionalFormatting sqref="G172:H174 G176:H181 H175">
    <cfRule type="expression" dxfId="651" priority="159">
      <formula>ddex=""</formula>
    </cfRule>
  </conditionalFormatting>
  <conditionalFormatting sqref="G175 G164 G153 G142 G131 G120">
    <cfRule type="expression" dxfId="650" priority="154">
      <formula>ddex=""</formula>
    </cfRule>
  </conditionalFormatting>
  <conditionalFormatting sqref="M101">
    <cfRule type="expression" dxfId="649" priority="152">
      <formula>SUM($N$6:$AQ$6)=0</formula>
    </cfRule>
  </conditionalFormatting>
  <conditionalFormatting sqref="M99">
    <cfRule type="expression" dxfId="648" priority="150">
      <formula>SUM($N$4:$AQ$4)=0</formula>
    </cfRule>
  </conditionalFormatting>
  <conditionalFormatting sqref="M100">
    <cfRule type="expression" dxfId="647" priority="151">
      <formula>SUM($N$5:$AQ$5)=0</formula>
    </cfRule>
  </conditionalFormatting>
  <conditionalFormatting sqref="M102">
    <cfRule type="expression" dxfId="646" priority="153">
      <formula>SUM($N$7:$AQ$7)=0</formula>
    </cfRule>
  </conditionalFormatting>
  <conditionalFormatting sqref="P117:AA126 P128:AA137 P139:AA148 P150:AA159 P161:AA170 P172:AA181">
    <cfRule type="expression" dxfId="645" priority="158">
      <formula>AND($K106="Repos Hebdo",SUM($B117:$C117)=0)</formula>
    </cfRule>
  </conditionalFormatting>
  <conditionalFormatting sqref="AB106:AM115 AB117:AM126 AB128:AM137 AB139:AM148 AB150:AM159 AB161:AM170">
    <cfRule type="expression" dxfId="644" priority="156">
      <formula>AND($K117="Repos Hebdo",(SUM($D106:$E106))=0)</formula>
    </cfRule>
  </conditionalFormatting>
  <conditionalFormatting sqref="P106:AM115 P117:AM126 P128:AM137 P139:AM148 P150:AM159 P161:AM170 P172:AM181">
    <cfRule type="expression" dxfId="643" priority="146">
      <formula>OR(AND(P$9&gt;=$B106, P$9 &lt;$C106),AND(P$9&gt;=$D106, P$9 &lt;$E106))</formula>
    </cfRule>
    <cfRule type="expression" dxfId="642" priority="148">
      <formula>$K106="Week-End"</formula>
    </cfRule>
    <cfRule type="expression" dxfId="641" priority="149">
      <formula>$K106="Congés Payés"</formula>
    </cfRule>
    <cfRule type="expression" dxfId="640" priority="155">
      <formula>$K106="Repos Hebdo"</formula>
    </cfRule>
    <cfRule type="expression" dxfId="639" priority="157">
      <formula>$K106="Arrêt travail"</formula>
    </cfRule>
  </conditionalFormatting>
  <conditionalFormatting sqref="K98:M102">
    <cfRule type="expression" dxfId="638" priority="147">
      <formula>SUM($N$7:$AQ$7)=0</formula>
    </cfRule>
  </conditionalFormatting>
  <conditionalFormatting sqref="L191 G201:H210">
    <cfRule type="expression" dxfId="637" priority="145">
      <formula>ddex=""</formula>
    </cfRule>
  </conditionalFormatting>
  <conditionalFormatting sqref="AC191">
    <cfRule type="expression" dxfId="636" priority="142">
      <formula>ddex=""</formula>
    </cfRule>
  </conditionalFormatting>
  <conditionalFormatting sqref="T195:AN195">
    <cfRule type="expression" dxfId="635" priority="144">
      <formula>#REF!=0</formula>
    </cfRule>
  </conditionalFormatting>
  <conditionalFormatting sqref="T196:AN196">
    <cfRule type="expression" dxfId="634" priority="143">
      <formula>#REF!=0</formula>
    </cfRule>
  </conditionalFormatting>
  <conditionalFormatting sqref="Q195:S195">
    <cfRule type="expression" dxfId="633" priority="141">
      <formula>#REF!=0</formula>
    </cfRule>
  </conditionalFormatting>
  <conditionalFormatting sqref="Q196:S196">
    <cfRule type="expression" dxfId="632" priority="140">
      <formula>#REF!=0</formula>
    </cfRule>
  </conditionalFormatting>
  <conditionalFormatting sqref="N195:P195">
    <cfRule type="expression" dxfId="631" priority="139">
      <formula>#REF!=0</formula>
    </cfRule>
  </conditionalFormatting>
  <conditionalFormatting sqref="N196:P196">
    <cfRule type="expression" dxfId="630" priority="138">
      <formula>#REF!=0</formula>
    </cfRule>
  </conditionalFormatting>
  <conditionalFormatting sqref="AO195:AP195">
    <cfRule type="expression" dxfId="629" priority="137">
      <formula>#REF!=0</formula>
    </cfRule>
  </conditionalFormatting>
  <conditionalFormatting sqref="AO196:AP196">
    <cfRule type="expression" dxfId="628" priority="136">
      <formula>#REF!=0</formula>
    </cfRule>
  </conditionalFormatting>
  <conditionalFormatting sqref="G212:H214 G216:H221 H215">
    <cfRule type="expression" dxfId="627" priority="135">
      <formula>ddex=""</formula>
    </cfRule>
  </conditionalFormatting>
  <conditionalFormatting sqref="G223:H225 G227:H232 H226">
    <cfRule type="expression" dxfId="626" priority="134">
      <formula>ddex=""</formula>
    </cfRule>
  </conditionalFormatting>
  <conditionalFormatting sqref="G234:H236 G238:H243 H237">
    <cfRule type="expression" dxfId="625" priority="133">
      <formula>ddex=""</formula>
    </cfRule>
  </conditionalFormatting>
  <conditionalFormatting sqref="G245:H247 G249:H254 H248">
    <cfRule type="expression" dxfId="624" priority="132">
      <formula>ddex=""</formula>
    </cfRule>
  </conditionalFormatting>
  <conditionalFormatting sqref="G256:H258 G260:H265 H259">
    <cfRule type="expression" dxfId="623" priority="131">
      <formula>ddex=""</formula>
    </cfRule>
  </conditionalFormatting>
  <conditionalFormatting sqref="G267:H269 G271:H276 H270">
    <cfRule type="expression" dxfId="622" priority="130">
      <formula>ddex=""</formula>
    </cfRule>
  </conditionalFormatting>
  <conditionalFormatting sqref="G270 G259 G248 G237 G226 G215">
    <cfRule type="expression" dxfId="621" priority="125">
      <formula>ddex=""</formula>
    </cfRule>
  </conditionalFormatting>
  <conditionalFormatting sqref="M196">
    <cfRule type="expression" dxfId="620" priority="123">
      <formula>SUM($N$6:$AQ$6)=0</formula>
    </cfRule>
  </conditionalFormatting>
  <conditionalFormatting sqref="M194">
    <cfRule type="expression" dxfId="619" priority="121">
      <formula>SUM($N$4:$AQ$4)=0</formula>
    </cfRule>
  </conditionalFormatting>
  <conditionalFormatting sqref="M195">
    <cfRule type="expression" dxfId="618" priority="122">
      <formula>SUM($N$5:$AQ$5)=0</formula>
    </cfRule>
  </conditionalFormatting>
  <conditionalFormatting sqref="M197">
    <cfRule type="expression" dxfId="617" priority="124">
      <formula>SUM($N$7:$AQ$7)=0</formula>
    </cfRule>
  </conditionalFormatting>
  <conditionalFormatting sqref="P212:AA221 P223:AA232 P234:AA243 P245:AA254 P256:AA265 P267:AA276">
    <cfRule type="expression" dxfId="616" priority="129">
      <formula>AND($K201="Repos Hebdo",SUM($B212:$C212)=0)</formula>
    </cfRule>
  </conditionalFormatting>
  <conditionalFormatting sqref="AB201:AM210 AB212:AM221 AB223:AM232 AB234:AM243 AB245:AM254 AB256:AM265">
    <cfRule type="expression" dxfId="615" priority="127">
      <formula>AND($K212="Repos Hebdo",(SUM($D201:$E201))=0)</formula>
    </cfRule>
  </conditionalFormatting>
  <conditionalFormatting sqref="P201:AM210 P212:AM221 P223:AM232 P234:AM243 P245:AM254 P256:AM265 P267:AM276">
    <cfRule type="expression" dxfId="614" priority="117">
      <formula>OR(AND(P$9&gt;=$B201, P$9 &lt;$C201),AND(P$9&gt;=$D201, P$9 &lt;$E201))</formula>
    </cfRule>
    <cfRule type="expression" dxfId="613" priority="119">
      <formula>$K201="Week-End"</formula>
    </cfRule>
    <cfRule type="expression" dxfId="612" priority="120">
      <formula>$K201="Congés Payés"</formula>
    </cfRule>
    <cfRule type="expression" dxfId="611" priority="126">
      <formula>$K201="Repos Hebdo"</formula>
    </cfRule>
    <cfRule type="expression" dxfId="610" priority="128">
      <formula>$K201="Arrêt travail"</formula>
    </cfRule>
  </conditionalFormatting>
  <conditionalFormatting sqref="K193:M197">
    <cfRule type="expression" dxfId="609" priority="118">
      <formula>SUM($N$7:$AQ$7)=0</formula>
    </cfRule>
  </conditionalFormatting>
  <conditionalFormatting sqref="L286 G296:H305">
    <cfRule type="expression" dxfId="608" priority="116">
      <formula>ddex=""</formula>
    </cfRule>
  </conditionalFormatting>
  <conditionalFormatting sqref="AC286">
    <cfRule type="expression" dxfId="607" priority="113">
      <formula>ddex=""</formula>
    </cfRule>
  </conditionalFormatting>
  <conditionalFormatting sqref="T290:AN290">
    <cfRule type="expression" dxfId="606" priority="115">
      <formula>#REF!=0</formula>
    </cfRule>
  </conditionalFormatting>
  <conditionalFormatting sqref="T291:AN291">
    <cfRule type="expression" dxfId="605" priority="114">
      <formula>#REF!=0</formula>
    </cfRule>
  </conditionalFormatting>
  <conditionalFormatting sqref="Q290:S290">
    <cfRule type="expression" dxfId="604" priority="112">
      <formula>#REF!=0</formula>
    </cfRule>
  </conditionalFormatting>
  <conditionalFormatting sqref="Q291:S291">
    <cfRule type="expression" dxfId="603" priority="111">
      <formula>#REF!=0</formula>
    </cfRule>
  </conditionalFormatting>
  <conditionalFormatting sqref="N290:P290">
    <cfRule type="expression" dxfId="602" priority="110">
      <formula>#REF!=0</formula>
    </cfRule>
  </conditionalFormatting>
  <conditionalFormatting sqref="N291:P291">
    <cfRule type="expression" dxfId="601" priority="109">
      <formula>#REF!=0</formula>
    </cfRule>
  </conditionalFormatting>
  <conditionalFormatting sqref="AO290:AP290">
    <cfRule type="expression" dxfId="600" priority="108">
      <formula>#REF!=0</formula>
    </cfRule>
  </conditionalFormatting>
  <conditionalFormatting sqref="AO291:AP291">
    <cfRule type="expression" dxfId="599" priority="107">
      <formula>#REF!=0</formula>
    </cfRule>
  </conditionalFormatting>
  <conditionalFormatting sqref="G307:H309 G311:H316 H310">
    <cfRule type="expression" dxfId="598" priority="106">
      <formula>ddex=""</formula>
    </cfRule>
  </conditionalFormatting>
  <conditionalFormatting sqref="G318:H320 G322:H327 H321">
    <cfRule type="expression" dxfId="597" priority="105">
      <formula>ddex=""</formula>
    </cfRule>
  </conditionalFormatting>
  <conditionalFormatting sqref="G329:H331 G333:H338 H332">
    <cfRule type="expression" dxfId="596" priority="104">
      <formula>ddex=""</formula>
    </cfRule>
  </conditionalFormatting>
  <conditionalFormatting sqref="G340:H342 G344:H349 H343">
    <cfRule type="expression" dxfId="595" priority="103">
      <formula>ddex=""</formula>
    </cfRule>
  </conditionalFormatting>
  <conditionalFormatting sqref="G351:H353 G355:H360 H354">
    <cfRule type="expression" dxfId="594" priority="102">
      <formula>ddex=""</formula>
    </cfRule>
  </conditionalFormatting>
  <conditionalFormatting sqref="G362:H364 G366:H371 H365">
    <cfRule type="expression" dxfId="593" priority="101">
      <formula>ddex=""</formula>
    </cfRule>
  </conditionalFormatting>
  <conditionalFormatting sqref="G365 G354 G343 G332 G321 G310">
    <cfRule type="expression" dxfId="592" priority="96">
      <formula>ddex=""</formula>
    </cfRule>
  </conditionalFormatting>
  <conditionalFormatting sqref="M291">
    <cfRule type="expression" dxfId="591" priority="94">
      <formula>SUM($N$6:$AQ$6)=0</formula>
    </cfRule>
  </conditionalFormatting>
  <conditionalFormatting sqref="M289">
    <cfRule type="expression" dxfId="590" priority="92">
      <formula>SUM($N$4:$AQ$4)=0</formula>
    </cfRule>
  </conditionalFormatting>
  <conditionalFormatting sqref="M290">
    <cfRule type="expression" dxfId="589" priority="93">
      <formula>SUM($N$5:$AQ$5)=0</formula>
    </cfRule>
  </conditionalFormatting>
  <conditionalFormatting sqref="M292">
    <cfRule type="expression" dxfId="588" priority="95">
      <formula>SUM($N$7:$AQ$7)=0</formula>
    </cfRule>
  </conditionalFormatting>
  <conditionalFormatting sqref="P307:AA316 P318:AA327 P329:AA338 P340:AA349 P351:AA360 P362:AA371">
    <cfRule type="expression" dxfId="587" priority="100">
      <formula>AND($K296="Repos Hebdo",SUM($B307:$C307)=0)</formula>
    </cfRule>
  </conditionalFormatting>
  <conditionalFormatting sqref="AB296:AM305 AB307:AM316 AB318:AM327 AB329:AM338 AB340:AM349 AB351:AM360">
    <cfRule type="expression" dxfId="586" priority="98">
      <formula>AND($K307="Repos Hebdo",(SUM($D296:$E296))=0)</formula>
    </cfRule>
  </conditionalFormatting>
  <conditionalFormatting sqref="P296:AM305 P307:AM316 P318:AM327 P329:AM338 P340:AM349 P351:AM360 P362:AM371">
    <cfRule type="expression" dxfId="585" priority="88">
      <formula>OR(AND(P$9&gt;=$B296, P$9 &lt;$C296),AND(P$9&gt;=$D296, P$9 &lt;$E296))</formula>
    </cfRule>
    <cfRule type="expression" dxfId="584" priority="90">
      <formula>$K296="Week-End"</formula>
    </cfRule>
    <cfRule type="expression" dxfId="583" priority="91">
      <formula>$K296="Congés Payés"</formula>
    </cfRule>
    <cfRule type="expression" dxfId="582" priority="97">
      <formula>$K296="Repos Hebdo"</formula>
    </cfRule>
    <cfRule type="expression" dxfId="581" priority="99">
      <formula>$K296="Arrêt travail"</formula>
    </cfRule>
  </conditionalFormatting>
  <conditionalFormatting sqref="K288:M292">
    <cfRule type="expression" dxfId="580" priority="89">
      <formula>SUM($N$7:$AQ$7)=0</formula>
    </cfRule>
  </conditionalFormatting>
  <conditionalFormatting sqref="L381 G391:H400">
    <cfRule type="expression" dxfId="579" priority="87">
      <formula>ddex=""</formula>
    </cfRule>
  </conditionalFormatting>
  <conditionalFormatting sqref="AC381">
    <cfRule type="expression" dxfId="578" priority="84">
      <formula>ddex=""</formula>
    </cfRule>
  </conditionalFormatting>
  <conditionalFormatting sqref="T385:AN385">
    <cfRule type="expression" dxfId="577" priority="86">
      <formula>#REF!=0</formula>
    </cfRule>
  </conditionalFormatting>
  <conditionalFormatting sqref="T386:AN386">
    <cfRule type="expression" dxfId="576" priority="85">
      <formula>#REF!=0</formula>
    </cfRule>
  </conditionalFormatting>
  <conditionalFormatting sqref="Q385:S385">
    <cfRule type="expression" dxfId="575" priority="83">
      <formula>#REF!=0</formula>
    </cfRule>
  </conditionalFormatting>
  <conditionalFormatting sqref="Q386:S386">
    <cfRule type="expression" dxfId="574" priority="82">
      <formula>#REF!=0</formula>
    </cfRule>
  </conditionalFormatting>
  <conditionalFormatting sqref="N385:P385">
    <cfRule type="expression" dxfId="573" priority="81">
      <formula>#REF!=0</formula>
    </cfRule>
  </conditionalFormatting>
  <conditionalFormatting sqref="N386:P386">
    <cfRule type="expression" dxfId="572" priority="80">
      <formula>#REF!=0</formula>
    </cfRule>
  </conditionalFormatting>
  <conditionalFormatting sqref="AO385:AP385">
    <cfRule type="expression" dxfId="571" priority="79">
      <formula>#REF!=0</formula>
    </cfRule>
  </conditionalFormatting>
  <conditionalFormatting sqref="AO386:AP386">
    <cfRule type="expression" dxfId="570" priority="78">
      <formula>#REF!=0</formula>
    </cfRule>
  </conditionalFormatting>
  <conditionalFormatting sqref="G402:H404 G406:H411 H405">
    <cfRule type="expression" dxfId="569" priority="77">
      <formula>ddex=""</formula>
    </cfRule>
  </conditionalFormatting>
  <conditionalFormatting sqref="G413:H415 G417:H422 H416">
    <cfRule type="expression" dxfId="568" priority="76">
      <formula>ddex=""</formula>
    </cfRule>
  </conditionalFormatting>
  <conditionalFormatting sqref="G424:H426 G428:H433 H427">
    <cfRule type="expression" dxfId="567" priority="75">
      <formula>ddex=""</formula>
    </cfRule>
  </conditionalFormatting>
  <conditionalFormatting sqref="G435:H437 G439:H444 H438">
    <cfRule type="expression" dxfId="566" priority="74">
      <formula>ddex=""</formula>
    </cfRule>
  </conditionalFormatting>
  <conditionalFormatting sqref="G446:H448 G450:H455 H449">
    <cfRule type="expression" dxfId="565" priority="73">
      <formula>ddex=""</formula>
    </cfRule>
  </conditionalFormatting>
  <conditionalFormatting sqref="G457:H459 G461:H466 H460">
    <cfRule type="expression" dxfId="564" priority="72">
      <formula>ddex=""</formula>
    </cfRule>
  </conditionalFormatting>
  <conditionalFormatting sqref="G460 G449 G438 G427 G416 G405">
    <cfRule type="expression" dxfId="563" priority="67">
      <formula>ddex=""</formula>
    </cfRule>
  </conditionalFormatting>
  <conditionalFormatting sqref="M386">
    <cfRule type="expression" dxfId="562" priority="65">
      <formula>SUM($N$6:$AQ$6)=0</formula>
    </cfRule>
  </conditionalFormatting>
  <conditionalFormatting sqref="M384">
    <cfRule type="expression" dxfId="561" priority="63">
      <formula>SUM($N$4:$AQ$4)=0</formula>
    </cfRule>
  </conditionalFormatting>
  <conditionalFormatting sqref="M385">
    <cfRule type="expression" dxfId="560" priority="64">
      <formula>SUM($N$5:$AQ$5)=0</formula>
    </cfRule>
  </conditionalFormatting>
  <conditionalFormatting sqref="M387">
    <cfRule type="expression" dxfId="559" priority="66">
      <formula>SUM($N$7:$AQ$7)=0</formula>
    </cfRule>
  </conditionalFormatting>
  <conditionalFormatting sqref="P402:AA411 P413:AA422 P424:AA433 P435:AA444 P446:AA455 P457:AA466">
    <cfRule type="expression" dxfId="558" priority="71">
      <formula>AND($K391="Repos Hebdo",SUM($B402:$C402)=0)</formula>
    </cfRule>
  </conditionalFormatting>
  <conditionalFormatting sqref="AB391:AM400 AB402:AM411 AB413:AM422 AB424:AM433 AB435:AM444 AB446:AM455">
    <cfRule type="expression" dxfId="557" priority="69">
      <formula>AND($K402="Repos Hebdo",(SUM($D391:$E391))=0)</formula>
    </cfRule>
  </conditionalFormatting>
  <conditionalFormatting sqref="P391:AM400 P402:AM411 P413:AM422 P424:AM433 P435:AM444 P446:AM455 P457:AM466">
    <cfRule type="expression" dxfId="556" priority="59">
      <formula>OR(AND(P$9&gt;=$B391, P$9 &lt;$C391),AND(P$9&gt;=$D391, P$9 &lt;$E391))</formula>
    </cfRule>
    <cfRule type="expression" dxfId="555" priority="61">
      <formula>$K391="Week-End"</formula>
    </cfRule>
    <cfRule type="expression" dxfId="554" priority="62">
      <formula>$K391="Congés Payés"</formula>
    </cfRule>
    <cfRule type="expression" dxfId="553" priority="68">
      <formula>$K391="Repos Hebdo"</formula>
    </cfRule>
    <cfRule type="expression" dxfId="552" priority="70">
      <formula>$K391="Arrêt travail"</formula>
    </cfRule>
  </conditionalFormatting>
  <conditionalFormatting sqref="K383:M387">
    <cfRule type="expression" dxfId="551" priority="60">
      <formula>SUM($N$7:$AQ$7)=0</formula>
    </cfRule>
  </conditionalFormatting>
  <conditionalFormatting sqref="L476 G486:H495">
    <cfRule type="expression" dxfId="550" priority="58">
      <formula>ddex=""</formula>
    </cfRule>
  </conditionalFormatting>
  <conditionalFormatting sqref="AC476">
    <cfRule type="expression" dxfId="549" priority="55">
      <formula>ddex=""</formula>
    </cfRule>
  </conditionalFormatting>
  <conditionalFormatting sqref="T480:AN480">
    <cfRule type="expression" dxfId="548" priority="57">
      <formula>#REF!=0</formula>
    </cfRule>
  </conditionalFormatting>
  <conditionalFormatting sqref="T481:AN481">
    <cfRule type="expression" dxfId="547" priority="56">
      <formula>#REF!=0</formula>
    </cfRule>
  </conditionalFormatting>
  <conditionalFormatting sqref="Q480:S480">
    <cfRule type="expression" dxfId="546" priority="54">
      <formula>#REF!=0</formula>
    </cfRule>
  </conditionalFormatting>
  <conditionalFormatting sqref="Q481:S481">
    <cfRule type="expression" dxfId="545" priority="53">
      <formula>#REF!=0</formula>
    </cfRule>
  </conditionalFormatting>
  <conditionalFormatting sqref="N480:P480">
    <cfRule type="expression" dxfId="544" priority="52">
      <formula>#REF!=0</formula>
    </cfRule>
  </conditionalFormatting>
  <conditionalFormatting sqref="N481:P481">
    <cfRule type="expression" dxfId="543" priority="51">
      <formula>#REF!=0</formula>
    </cfRule>
  </conditionalFormatting>
  <conditionalFormatting sqref="AO480:AP480">
    <cfRule type="expression" dxfId="542" priority="50">
      <formula>#REF!=0</formula>
    </cfRule>
  </conditionalFormatting>
  <conditionalFormatting sqref="AO481:AP481">
    <cfRule type="expression" dxfId="541" priority="49">
      <formula>#REF!=0</formula>
    </cfRule>
  </conditionalFormatting>
  <conditionalFormatting sqref="G497:H499 G501:H506 H500">
    <cfRule type="expression" dxfId="540" priority="48">
      <formula>ddex=""</formula>
    </cfRule>
  </conditionalFormatting>
  <conditionalFormatting sqref="G508:H510 G512:H517 H511">
    <cfRule type="expression" dxfId="539" priority="47">
      <formula>ddex=""</formula>
    </cfRule>
  </conditionalFormatting>
  <conditionalFormatting sqref="G519:H521 G523:H528 H522">
    <cfRule type="expression" dxfId="538" priority="46">
      <formula>ddex=""</formula>
    </cfRule>
  </conditionalFormatting>
  <conditionalFormatting sqref="G530:H532 G534:H539 H533">
    <cfRule type="expression" dxfId="537" priority="45">
      <formula>ddex=""</formula>
    </cfRule>
  </conditionalFormatting>
  <conditionalFormatting sqref="G541:H543 G545:H550 H544">
    <cfRule type="expression" dxfId="536" priority="44">
      <formula>ddex=""</formula>
    </cfRule>
  </conditionalFormatting>
  <conditionalFormatting sqref="G552:H554 G556:H561 H555">
    <cfRule type="expression" dxfId="535" priority="43">
      <formula>ddex=""</formula>
    </cfRule>
  </conditionalFormatting>
  <conditionalFormatting sqref="G555 G544 G533 G522 G511 G500">
    <cfRule type="expression" dxfId="534" priority="38">
      <formula>ddex=""</formula>
    </cfRule>
  </conditionalFormatting>
  <conditionalFormatting sqref="M481">
    <cfRule type="expression" dxfId="533" priority="36">
      <formula>SUM($N$6:$AQ$6)=0</formula>
    </cfRule>
  </conditionalFormatting>
  <conditionalFormatting sqref="M479">
    <cfRule type="expression" dxfId="532" priority="34">
      <formula>SUM($N$4:$AQ$4)=0</formula>
    </cfRule>
  </conditionalFormatting>
  <conditionalFormatting sqref="M480">
    <cfRule type="expression" dxfId="531" priority="35">
      <formula>SUM($N$5:$AQ$5)=0</formula>
    </cfRule>
  </conditionalFormatting>
  <conditionalFormatting sqref="M482">
    <cfRule type="expression" dxfId="530" priority="37">
      <formula>SUM($N$7:$AQ$7)=0</formula>
    </cfRule>
  </conditionalFormatting>
  <conditionalFormatting sqref="P497:AA506 P508:AA517 P519:AA528 P530:AA539 P541:AA550 P552:AA561">
    <cfRule type="expression" dxfId="529" priority="42">
      <formula>AND($K486="Repos Hebdo",SUM($B497:$C497)=0)</formula>
    </cfRule>
  </conditionalFormatting>
  <conditionalFormatting sqref="AB486:AM495 AB497:AM506 AB508:AM517 AB519:AM528 AB530:AM539 AB541:AM550">
    <cfRule type="expression" dxfId="528" priority="40">
      <formula>AND($K497="Repos Hebdo",(SUM($D486:$E486))=0)</formula>
    </cfRule>
  </conditionalFormatting>
  <conditionalFormatting sqref="P486:AM495 P497:AM506 P508:AM517 P519:AM528 P530:AM539 P541:AM550 P552:AM561">
    <cfRule type="expression" dxfId="527" priority="30">
      <formula>OR(AND(P$9&gt;=$B486, P$9 &lt;$C486),AND(P$9&gt;=$D486, P$9 &lt;$E486))</formula>
    </cfRule>
    <cfRule type="expression" dxfId="526" priority="32">
      <formula>$K486="Week-End"</formula>
    </cfRule>
    <cfRule type="expression" dxfId="525" priority="33">
      <formula>$K486="Congés Payés"</formula>
    </cfRule>
    <cfRule type="expression" dxfId="524" priority="39">
      <formula>$K486="Repos Hebdo"</formula>
    </cfRule>
    <cfRule type="expression" dxfId="523" priority="41">
      <formula>$K486="Arrêt travail"</formula>
    </cfRule>
  </conditionalFormatting>
  <conditionalFormatting sqref="K478:M482">
    <cfRule type="expression" dxfId="522" priority="31">
      <formula>SUM($N$7:$AQ$7)=0</formula>
    </cfRule>
  </conditionalFormatting>
  <dataValidations count="3">
    <dataValidation type="list" allowBlank="1" showInputMessage="1" showErrorMessage="1" sqref="I11:I20 I22:I31 I33:I42 I44:I53 I55:I64 I66:I75 I77:I86 I106:I115 I117:I126 I128:I137 I139:I148 I150:I159 I161:I170 I172:I181 I201:I210 I212:I221 I223:I232 I234:I243 I245:I254 I256:I265 I267:I276 I296:I305 I307:I316 I318:I327 I329:I338 I340:I349 I351:I360 I362:I371 I391:I400 I402:I411 I413:I422 I424:I433 I435:I444 I446:I455 I457:I466 I486:I495 I497:I506 I508:I517 I519:I528 I530:I539 I541:I550 I552:I561" xr:uid="{1C3C8935-1226-4FD4-9427-8E804D1BF5E8}">
      <formula1>Noms</formula1>
    </dataValidation>
    <dataValidation type="list" allowBlank="1" showInputMessage="1" showErrorMessage="1" sqref="K11:K20 K22:K31 K33:K42 K44:K53 K55:K64 K66:K75 K77:K86 K106:K115 K117:K126 K128:K137 K139:K148 K150:K159 K161:K170 K172:K181 K201:K210 K212:K221 K223:K232 K234:K243 K245:K254 K256:K265 K267:K276 K296:K305 K307:K316 K318:K327 K329:K338 K340:K349 K351:K360 K362:K371 K391:K400 K402:K411 K413:K422 K424:K433 K435:K444 K446:K455 K457:K466 K486:K495 K497:K506 K508:K517 K519:K528 K530:K539 K541:K550 K552:K561" xr:uid="{F2298667-5AAE-486D-B842-95C372D5A1EB}">
      <formula1>Situations</formula1>
    </dataValidation>
    <dataValidation type="list" allowBlank="1" showInputMessage="1" showErrorMessage="1" sqref="G11:G20 G66:G75 G22:G31 G33:G42 G44:G53 G55:G64 G77:G86 G106:G115 G161:G170 G117:G126 G128:G137 G139:G148 G150:G159 G172:G181 G201:G210 G256:G265 G212:G221 G223:G232 G234:G243 G245:G254 G267:G276 G296:G305 G351:G360 G307:G316 G318:G327 G329:G338 G340:G349 G362:G371 G391:G400 G446:G455 G402:G411 G413:G422 G424:G433 G435:G444 G457:G466 G486:G495 G541:G550 G497:G506 G508:G517 G519:G528 G530:G539 G552:G561" xr:uid="{0AEC1FAD-FA8C-4F92-B377-BBC3C7E672B2}">
      <formula1>Etats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A571A-880A-4F89-8AF4-3CA4BCAF0EDF}">
  <dimension ref="B1:AR561"/>
  <sheetViews>
    <sheetView showGridLines="0" tabSelected="1" zoomScale="85" zoomScaleNormal="85" workbookViewId="0">
      <selection activeCell="H383" sqref="H383"/>
    </sheetView>
  </sheetViews>
  <sheetFormatPr baseColWidth="10" defaultRowHeight="12.75" x14ac:dyDescent="0.2"/>
  <cols>
    <col min="1" max="1" width="2.7109375" style="1" customWidth="1"/>
    <col min="2" max="2" width="6.28515625" style="1" bestFit="1" customWidth="1"/>
    <col min="3" max="3" width="5.85546875" style="1" bestFit="1" customWidth="1"/>
    <col min="4" max="4" width="6.28515625" style="1" bestFit="1" customWidth="1"/>
    <col min="5" max="5" width="5.85546875" style="1" bestFit="1" customWidth="1"/>
    <col min="6" max="6" width="3" style="1" bestFit="1" customWidth="1"/>
    <col min="7" max="7" width="18.140625" style="1" bestFit="1" customWidth="1"/>
    <col min="8" max="8" width="17.42578125" style="1" bestFit="1" customWidth="1"/>
    <col min="9" max="9" width="18.140625" style="1" customWidth="1"/>
    <col min="10" max="10" width="11.42578125" style="1"/>
    <col min="11" max="11" width="15.85546875" style="1" bestFit="1" customWidth="1"/>
    <col min="12" max="43" width="4.28515625" style="1" customWidth="1"/>
    <col min="44" max="44" width="8.7109375" style="1" bestFit="1" customWidth="1"/>
    <col min="45" max="16384" width="11.42578125" style="1"/>
  </cols>
  <sheetData>
    <row r="1" spans="2:44" ht="15.75" x14ac:dyDescent="0.25">
      <c r="B1" s="154" t="s">
        <v>0</v>
      </c>
      <c r="C1" s="159">
        <f>DATE(YEAR(ddex),MONTH(ddex)+1,DAY(ddex))</f>
        <v>43739</v>
      </c>
      <c r="D1" s="160"/>
      <c r="E1" s="161"/>
      <c r="K1" s="156" t="s">
        <v>5</v>
      </c>
      <c r="L1" s="155">
        <f>7*AR2+DATE(YEAR($C$1),1,3)-WEEKDAY(DATE(YEAR($C$1),1,3))-5</f>
        <v>43738</v>
      </c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56" t="s">
        <v>13</v>
      </c>
      <c r="AC1" s="155">
        <f>L1+6</f>
        <v>43744</v>
      </c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57" t="s">
        <v>10</v>
      </c>
    </row>
    <row r="2" spans="2:44" ht="16.5" thickBot="1" x14ac:dyDescent="0.25">
      <c r="G2" s="10"/>
      <c r="AR2" s="158">
        <f>INT(MOD(INT(($C$1-2)/7)+0.6,52+5/28))+1</f>
        <v>40</v>
      </c>
    </row>
    <row r="3" spans="2:44" ht="13.5" thickTop="1" x14ac:dyDescent="0.2">
      <c r="B3" s="141" t="s">
        <v>52</v>
      </c>
      <c r="C3" s="142"/>
      <c r="D3" s="142"/>
      <c r="E3" s="143"/>
      <c r="F3" s="24" t="s">
        <v>53</v>
      </c>
      <c r="K3" s="2"/>
      <c r="L3" s="2"/>
      <c r="M3" s="96" t="s">
        <v>14</v>
      </c>
      <c r="N3" s="124" t="str">
        <f>I11</f>
        <v>Vendeuse 1</v>
      </c>
      <c r="O3" s="125"/>
      <c r="P3" s="125"/>
      <c r="Q3" s="126" t="str">
        <f>I12</f>
        <v>Vendeuse 2</v>
      </c>
      <c r="R3" s="125"/>
      <c r="S3" s="125"/>
      <c r="T3" s="126" t="str">
        <f>I13</f>
        <v>Vendeuse 3</v>
      </c>
      <c r="U3" s="125"/>
      <c r="V3" s="125"/>
      <c r="W3" s="126" t="str">
        <f>I14</f>
        <v>Vendeuse 4</v>
      </c>
      <c r="X3" s="125"/>
      <c r="Y3" s="125"/>
      <c r="Z3" s="126" t="str">
        <f>I15</f>
        <v>Vendeuse 5</v>
      </c>
      <c r="AA3" s="125"/>
      <c r="AB3" s="125"/>
      <c r="AC3" s="126">
        <f>I16</f>
        <v>1</v>
      </c>
      <c r="AD3" s="125"/>
      <c r="AE3" s="125"/>
      <c r="AF3" s="126">
        <f>I17</f>
        <v>2</v>
      </c>
      <c r="AG3" s="125"/>
      <c r="AH3" s="125"/>
      <c r="AI3" s="126">
        <f>I18</f>
        <v>3</v>
      </c>
      <c r="AJ3" s="125"/>
      <c r="AK3" s="125"/>
      <c r="AL3" s="126">
        <f>I19</f>
        <v>4</v>
      </c>
      <c r="AM3" s="125"/>
      <c r="AN3" s="125"/>
      <c r="AO3" s="126">
        <f>I20</f>
        <v>5</v>
      </c>
      <c r="AP3" s="125"/>
      <c r="AQ3" s="127"/>
    </row>
    <row r="4" spans="2:44" x14ac:dyDescent="0.2">
      <c r="B4" s="147"/>
      <c r="C4" s="144" t="s">
        <v>40</v>
      </c>
      <c r="D4" s="144"/>
      <c r="E4" s="148"/>
      <c r="K4" s="128"/>
      <c r="L4" s="128"/>
      <c r="M4" s="108" t="s">
        <v>50</v>
      </c>
      <c r="N4" s="120">
        <f>SUMPRODUCT(($I$11:$I$86=N3)*($AR$11:$AR$86))</f>
        <v>0</v>
      </c>
      <c r="O4" s="121"/>
      <c r="P4" s="121"/>
      <c r="Q4" s="122">
        <f>SUMPRODUCT(($I$11:$I$86=Q3)*($AR$11:$AR$86))</f>
        <v>0</v>
      </c>
      <c r="R4" s="121"/>
      <c r="S4" s="121"/>
      <c r="T4" s="122">
        <f>SUMPRODUCT(($I$11:$I$86=T3)*($AR$11:$AR$86))</f>
        <v>0</v>
      </c>
      <c r="U4" s="121"/>
      <c r="V4" s="121"/>
      <c r="W4" s="122">
        <f>SUMPRODUCT(($I$11:$I$86=W3)*($AR$11:$AR$86))</f>
        <v>0</v>
      </c>
      <c r="X4" s="121"/>
      <c r="Y4" s="121"/>
      <c r="Z4" s="122">
        <f>SUMPRODUCT(($I$11:$I$86=Z3)*($AR$11:$AR$86))</f>
        <v>0</v>
      </c>
      <c r="AA4" s="121"/>
      <c r="AB4" s="121"/>
      <c r="AC4" s="122">
        <f>SUMPRODUCT(($I$11:$I$86=AC3)*($AR$11:$AR$86))</f>
        <v>0</v>
      </c>
      <c r="AD4" s="121"/>
      <c r="AE4" s="121"/>
      <c r="AF4" s="122">
        <f>SUMPRODUCT(($I$11:$I$86=AF3)*($AR$11:$AR$86))</f>
        <v>0</v>
      </c>
      <c r="AG4" s="121"/>
      <c r="AH4" s="121"/>
      <c r="AI4" s="122">
        <f>SUMPRODUCT(($I$11:$I$86=AI3)*($AR$11:$AR$86))</f>
        <v>0</v>
      </c>
      <c r="AJ4" s="121"/>
      <c r="AK4" s="121"/>
      <c r="AL4" s="122">
        <f>SUMPRODUCT(($I$11:$I$86=AL3)*($AR$11:$AR$86))</f>
        <v>0</v>
      </c>
      <c r="AM4" s="121"/>
      <c r="AN4" s="121"/>
      <c r="AO4" s="122">
        <f>SUMPRODUCT(($I$11:$I$86=AO3)*($AR$11:$AR$86))</f>
        <v>0</v>
      </c>
      <c r="AP4" s="121"/>
      <c r="AQ4" s="123"/>
    </row>
    <row r="5" spans="2:44" x14ac:dyDescent="0.2">
      <c r="B5" s="149"/>
      <c r="C5" s="145" t="s">
        <v>42</v>
      </c>
      <c r="D5" s="145"/>
      <c r="E5" s="150"/>
      <c r="K5" s="98"/>
      <c r="L5" s="98"/>
      <c r="M5" s="99" t="s">
        <v>48</v>
      </c>
      <c r="N5" s="100">
        <f>IF(N4&gt;((IFERROR(INDEX(Tableau1[Heures par Sem.],MATCH(N3,Tableau1[Noms])),0))/24),N4-((IFERROR(INDEX(Tableau1[Heures par Sem.],MATCH(N3,Tableau1[Noms])),0))/24),0)</f>
        <v>0</v>
      </c>
      <c r="O5" s="101"/>
      <c r="P5" s="101"/>
      <c r="Q5" s="102">
        <f>IF(Q4&gt;((IFERROR(INDEX(Tableau1[Heures par Sem.],MATCH(Q3,Tableau1[Noms])),0))/24),Q4-((IFERROR(INDEX(Tableau1[Heures par Sem.],MATCH(Q3,Tableau1[Noms])),0))/24),0)</f>
        <v>0</v>
      </c>
      <c r="R5" s="101"/>
      <c r="S5" s="101"/>
      <c r="T5" s="102">
        <f>IF(T4&gt;((IFERROR(INDEX(Tableau1[Heures par Sem.],MATCH(T3,Tableau1[Noms])),0))/24),T4-((IFERROR(INDEX(Tableau1[Heures par Sem.],MATCH(T3,Tableau1[Noms])),0))/24),0)</f>
        <v>0</v>
      </c>
      <c r="U5" s="101"/>
      <c r="V5" s="101"/>
      <c r="W5" s="102">
        <f>IF(W4&gt;((IFERROR(INDEX(Tableau1[Heures par Sem.],MATCH(W3,Tableau1[Noms])),0))/24),W4-((IFERROR(INDEX(Tableau1[Heures par Sem.],MATCH(W3,Tableau1[Noms])),0))/24),0)</f>
        <v>0</v>
      </c>
      <c r="X5" s="101"/>
      <c r="Y5" s="101"/>
      <c r="Z5" s="102">
        <f>IF(Z4&gt;((IFERROR(INDEX(Tableau1[Heures par Sem.],MATCH(Z3,Tableau1[Noms])),0))/24),Z4-((IFERROR(INDEX(Tableau1[Heures par Sem.],MATCH(Z3,Tableau1[Noms])),0))/24),0)</f>
        <v>0</v>
      </c>
      <c r="AA5" s="101"/>
      <c r="AB5" s="101"/>
      <c r="AC5" s="102">
        <f>IF(AC4&gt;((IFERROR(INDEX(Tableau1[Heures par Sem.],MATCH(AC3,Tableau1[Noms])),0))/24),AC4-((IFERROR(INDEX(Tableau1[Heures par Sem.],MATCH(AC3,Tableau1[Noms])),0))/24),0)</f>
        <v>0</v>
      </c>
      <c r="AD5" s="101"/>
      <c r="AE5" s="101"/>
      <c r="AF5" s="102">
        <f>IF(AF4&gt;((IFERROR(INDEX(Tableau1[Heures par Sem.],MATCH(AF3,Tableau1[Noms])),0))/24),AF4-((IFERROR(INDEX(Tableau1[Heures par Sem.],MATCH(AF3,Tableau1[Noms])),0))/24),0)</f>
        <v>0</v>
      </c>
      <c r="AG5" s="101"/>
      <c r="AH5" s="101"/>
      <c r="AI5" s="102">
        <f>IF(AI4&gt;((IFERROR(INDEX(Tableau1[Heures par Sem.],MATCH(AI3,Tableau1[Noms])),0))/24),AI4-((IFERROR(INDEX(Tableau1[Heures par Sem.],MATCH(AI3,Tableau1[Noms])),0))/24),0)</f>
        <v>0</v>
      </c>
      <c r="AJ5" s="101"/>
      <c r="AK5" s="101"/>
      <c r="AL5" s="102">
        <f>IF(AL4&gt;((IFERROR(INDEX(Tableau1[Heures par Sem.],MATCH(AL3,Tableau1[Noms])),0))/24),AL4-((IFERROR(INDEX(Tableau1[Heures par Sem.],MATCH(AL3,Tableau1[Noms])),0))/24),0)</f>
        <v>0</v>
      </c>
      <c r="AM5" s="101"/>
      <c r="AN5" s="101"/>
      <c r="AO5" s="102">
        <f>IF(AO4&gt;((IFERROR(INDEX(Tableau1[Heures par Sem.],MATCH(AO3,Tableau1[Noms])),0))/24),AO4-((IFERROR(INDEX(Tableau1[Heures par Sem.],MATCH(AO3,Tableau1[Noms])),0))/24),0)</f>
        <v>0</v>
      </c>
      <c r="AP5" s="101"/>
      <c r="AQ5" s="103"/>
    </row>
    <row r="6" spans="2:44" ht="13.5" thickBot="1" x14ac:dyDescent="0.25">
      <c r="B6" s="151"/>
      <c r="C6" s="145" t="s">
        <v>51</v>
      </c>
      <c r="D6" s="145"/>
      <c r="E6" s="150"/>
      <c r="K6" s="97"/>
      <c r="L6" s="97"/>
      <c r="M6" s="113" t="s">
        <v>49</v>
      </c>
      <c r="N6" s="104">
        <f>SUMPRODUCT(($I$11:$I$86=N3)*($K$11:$K$86=$M$3)*($AR$11:$AR$86))</f>
        <v>0</v>
      </c>
      <c r="O6" s="105"/>
      <c r="P6" s="105"/>
      <c r="Q6" s="106">
        <f>SUMPRODUCT(($I$11:$I$86=Q3)*($K$11:$K$86=$M$3)*($AR$11:$AR$86))</f>
        <v>0</v>
      </c>
      <c r="R6" s="105"/>
      <c r="S6" s="105"/>
      <c r="T6" s="106">
        <f>SUMPRODUCT(($I$11:$I$86=T3)*($K$11:$K$86=$M$3)*($AR$11:$AR$86))</f>
        <v>0</v>
      </c>
      <c r="U6" s="105"/>
      <c r="V6" s="105"/>
      <c r="W6" s="106">
        <f>SUMPRODUCT(($I$11:$I$86=W3)*($K$11:$K$86=$M$3)*($AR$11:$AR$86))</f>
        <v>0</v>
      </c>
      <c r="X6" s="105"/>
      <c r="Y6" s="105"/>
      <c r="Z6" s="106">
        <f>SUMPRODUCT(($I$11:$I$86=Z3)*($K$11:$K$86=$M$3)*($AR$11:$AR$86))</f>
        <v>0</v>
      </c>
      <c r="AA6" s="105"/>
      <c r="AB6" s="105"/>
      <c r="AC6" s="106">
        <f>SUMPRODUCT(($I$11:$I$86=AC3)*($K$11:$K$86=$M$3)*($AR$11:$AR$86))</f>
        <v>0</v>
      </c>
      <c r="AD6" s="105"/>
      <c r="AE6" s="105"/>
      <c r="AF6" s="106">
        <f>SUMPRODUCT(($I$11:$I$86=AF3)*($K$11:$K$86=$M$3)*($AR$11:$AR$86))</f>
        <v>0</v>
      </c>
      <c r="AG6" s="105"/>
      <c r="AH6" s="105"/>
      <c r="AI6" s="106">
        <f>SUMPRODUCT(($I$11:$I$86=AI3)*($K$11:$K$86=$M$3)*($AR$11:$AR$86))</f>
        <v>0</v>
      </c>
      <c r="AJ6" s="105"/>
      <c r="AK6" s="105"/>
      <c r="AL6" s="106">
        <f>SUMPRODUCT(($I$11:$I$86=AL3)*($K$11:$K$86=$M$3)*($AR$11:$AR$86))</f>
        <v>0</v>
      </c>
      <c r="AM6" s="105"/>
      <c r="AN6" s="105"/>
      <c r="AO6" s="106">
        <f>SUMPRODUCT(($I$11:$I$86=AO3)*($K$11:$K$86=$M$3)*($AR$11:$AR$86))</f>
        <v>0</v>
      </c>
      <c r="AP6" s="105"/>
      <c r="AQ6" s="107"/>
    </row>
    <row r="7" spans="2:44" ht="14.25" thickTop="1" thickBot="1" x14ac:dyDescent="0.25">
      <c r="B7" s="152"/>
      <c r="C7" s="146" t="s">
        <v>43</v>
      </c>
      <c r="D7" s="146"/>
      <c r="E7" s="153"/>
      <c r="K7" s="114"/>
      <c r="L7" s="114"/>
      <c r="M7" s="115" t="s">
        <v>47</v>
      </c>
      <c r="N7" s="116">
        <f>N4-N6</f>
        <v>0</v>
      </c>
      <c r="O7" s="117"/>
      <c r="P7" s="117"/>
      <c r="Q7" s="118">
        <f>Q4-Q6</f>
        <v>0</v>
      </c>
      <c r="R7" s="117"/>
      <c r="S7" s="117"/>
      <c r="T7" s="118">
        <f>T4-T6</f>
        <v>0</v>
      </c>
      <c r="U7" s="117"/>
      <c r="V7" s="117"/>
      <c r="W7" s="118">
        <f>W4-W6</f>
        <v>0</v>
      </c>
      <c r="X7" s="117"/>
      <c r="Y7" s="117"/>
      <c r="Z7" s="118">
        <f>Z4-Z6</f>
        <v>0</v>
      </c>
      <c r="AA7" s="117"/>
      <c r="AB7" s="117"/>
      <c r="AC7" s="118">
        <f>AC4-AC6</f>
        <v>0</v>
      </c>
      <c r="AD7" s="117"/>
      <c r="AE7" s="117"/>
      <c r="AF7" s="118">
        <f>AF4-AF6</f>
        <v>0</v>
      </c>
      <c r="AG7" s="117"/>
      <c r="AH7" s="117"/>
      <c r="AI7" s="118">
        <f>AI4-AI6</f>
        <v>0</v>
      </c>
      <c r="AJ7" s="117"/>
      <c r="AK7" s="117"/>
      <c r="AL7" s="118">
        <f>AL4-AL6</f>
        <v>0</v>
      </c>
      <c r="AM7" s="117"/>
      <c r="AN7" s="117"/>
      <c r="AO7" s="118">
        <f>AO4-AO6</f>
        <v>0</v>
      </c>
      <c r="AP7" s="117"/>
      <c r="AQ7" s="119"/>
    </row>
    <row r="8" spans="2:44" ht="13.5" thickTop="1" x14ac:dyDescent="0.2"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</row>
    <row r="9" spans="2:44" x14ac:dyDescent="0.2">
      <c r="B9" s="3" t="s">
        <v>1</v>
      </c>
      <c r="C9" s="4"/>
      <c r="D9" s="5" t="s">
        <v>2</v>
      </c>
      <c r="E9" s="3"/>
      <c r="L9" s="133">
        <v>0.27083333333333331</v>
      </c>
      <c r="M9" s="134">
        <v>0.29166666666666669</v>
      </c>
      <c r="N9" s="134">
        <v>0.3125</v>
      </c>
      <c r="O9" s="135">
        <v>0.33333333333333331</v>
      </c>
      <c r="P9" s="134">
        <v>0.35416666666666669</v>
      </c>
      <c r="Q9" s="135">
        <v>0.375</v>
      </c>
      <c r="R9" s="134">
        <v>0.39583333333333331</v>
      </c>
      <c r="S9" s="135">
        <v>0.41666666666666669</v>
      </c>
      <c r="T9" s="134">
        <v>0.4375</v>
      </c>
      <c r="U9" s="135">
        <v>0.45833333333333331</v>
      </c>
      <c r="V9" s="134">
        <v>0.47916666666666669</v>
      </c>
      <c r="W9" s="135">
        <v>0.5</v>
      </c>
      <c r="X9" s="134">
        <v>0.52083333333333337</v>
      </c>
      <c r="Y9" s="135">
        <v>0.54166666666666663</v>
      </c>
      <c r="Z9" s="134">
        <v>0.5625</v>
      </c>
      <c r="AA9" s="135">
        <v>0.58333333333333337</v>
      </c>
      <c r="AB9" s="134">
        <v>0.60416666666666663</v>
      </c>
      <c r="AC9" s="135">
        <v>0.625</v>
      </c>
      <c r="AD9" s="134">
        <v>0.64583333333333337</v>
      </c>
      <c r="AE9" s="135">
        <v>0.66666666666666663</v>
      </c>
      <c r="AF9" s="134">
        <v>0.6875</v>
      </c>
      <c r="AG9" s="135">
        <v>0.70833333333333337</v>
      </c>
      <c r="AH9" s="134">
        <v>0.72916666666666663</v>
      </c>
      <c r="AI9" s="135">
        <v>0.75</v>
      </c>
      <c r="AJ9" s="134">
        <v>0.77083333333333337</v>
      </c>
      <c r="AK9" s="135">
        <v>0.79166666666666663</v>
      </c>
      <c r="AL9" s="134">
        <v>0.8125</v>
      </c>
      <c r="AM9" s="135">
        <v>0.83333333333333337</v>
      </c>
      <c r="AN9" s="134">
        <v>0.85416666666666663</v>
      </c>
      <c r="AO9" s="135">
        <v>0.875</v>
      </c>
      <c r="AP9" s="135">
        <v>0.89583333333333337</v>
      </c>
      <c r="AQ9" s="135">
        <v>0.91666666666666663</v>
      </c>
      <c r="AR9" s="25">
        <v>0</v>
      </c>
    </row>
    <row r="10" spans="2:44" ht="13.5" thickBot="1" x14ac:dyDescent="0.25">
      <c r="B10" s="6" t="s">
        <v>3</v>
      </c>
      <c r="C10" s="7" t="s">
        <v>4</v>
      </c>
      <c r="D10" s="8" t="s">
        <v>3</v>
      </c>
      <c r="E10" s="9" t="s">
        <v>4</v>
      </c>
      <c r="G10" s="56" t="s">
        <v>11</v>
      </c>
      <c r="H10" s="57" t="s">
        <v>6</v>
      </c>
      <c r="I10" s="56" t="s">
        <v>7</v>
      </c>
      <c r="J10" s="56" t="s">
        <v>8</v>
      </c>
      <c r="K10" s="56" t="s">
        <v>12</v>
      </c>
      <c r="L10" s="129"/>
      <c r="M10" s="27">
        <v>0.3125</v>
      </c>
      <c r="N10" s="23"/>
      <c r="O10" s="26">
        <v>0.35416666666666669</v>
      </c>
      <c r="P10" s="23"/>
      <c r="Q10" s="27">
        <v>0.39583333333333331</v>
      </c>
      <c r="R10" s="23"/>
      <c r="S10" s="27">
        <v>0.4375</v>
      </c>
      <c r="T10" s="23"/>
      <c r="U10" s="27">
        <v>0.47916666666666702</v>
      </c>
      <c r="V10" s="23"/>
      <c r="W10" s="27">
        <v>0.52083333333333304</v>
      </c>
      <c r="X10" s="23"/>
      <c r="Y10" s="27">
        <v>0.5625</v>
      </c>
      <c r="Z10" s="23"/>
      <c r="AA10" s="27">
        <v>0.60416666666666696</v>
      </c>
      <c r="AB10" s="23"/>
      <c r="AC10" s="27">
        <v>0.64583333333333304</v>
      </c>
      <c r="AD10" s="23"/>
      <c r="AE10" s="27">
        <v>0.6875</v>
      </c>
      <c r="AF10" s="23"/>
      <c r="AG10" s="27">
        <v>0.72916666666666696</v>
      </c>
      <c r="AH10" s="23"/>
      <c r="AI10" s="27">
        <v>0.77083333333333404</v>
      </c>
      <c r="AJ10" s="23"/>
      <c r="AK10" s="27">
        <v>0.8125</v>
      </c>
      <c r="AL10" s="23"/>
      <c r="AM10" s="27">
        <v>0.85416666666666696</v>
      </c>
      <c r="AN10" s="23"/>
      <c r="AO10" s="27">
        <v>0.89583333333333404</v>
      </c>
      <c r="AP10" s="23"/>
      <c r="AQ10" s="27"/>
      <c r="AR10" s="58">
        <f>SUM(AR11:AR20)</f>
        <v>0</v>
      </c>
    </row>
    <row r="11" spans="2:44" x14ac:dyDescent="0.2">
      <c r="B11" s="11"/>
      <c r="C11" s="12"/>
      <c r="D11" s="13"/>
      <c r="E11" s="14"/>
      <c r="G11" s="95"/>
      <c r="H11" s="140">
        <f>L1</f>
        <v>43738</v>
      </c>
      <c r="I11" s="109" t="s">
        <v>54</v>
      </c>
      <c r="J11" s="109">
        <f>IFERROR(INDEX(Tableau1[Prénoms],MATCH(I11,Tableau1[Noms])),"")</f>
        <v>1</v>
      </c>
      <c r="K11" s="109"/>
      <c r="L11" s="130"/>
      <c r="M11" s="29"/>
      <c r="N11" s="30"/>
      <c r="O11" s="29"/>
      <c r="P11" s="31"/>
      <c r="Q11" s="32"/>
      <c r="R11" s="33"/>
      <c r="S11" s="32"/>
      <c r="T11" s="33"/>
      <c r="U11" s="32"/>
      <c r="V11" s="33"/>
      <c r="W11" s="32"/>
      <c r="X11" s="33"/>
      <c r="Y11" s="32"/>
      <c r="Z11" s="33"/>
      <c r="AA11" s="32"/>
      <c r="AB11" s="33"/>
      <c r="AC11" s="32"/>
      <c r="AD11" s="33"/>
      <c r="AE11" s="32"/>
      <c r="AF11" s="33"/>
      <c r="AG11" s="32"/>
      <c r="AH11" s="33"/>
      <c r="AI11" s="32"/>
      <c r="AJ11" s="33"/>
      <c r="AK11" s="32"/>
      <c r="AL11" s="33"/>
      <c r="AM11" s="34"/>
      <c r="AN11" s="35"/>
      <c r="AO11" s="32"/>
      <c r="AP11" s="35"/>
      <c r="AQ11" s="53"/>
      <c r="AR11" s="50">
        <f>((C11-B11)+(E11-D11))</f>
        <v>0</v>
      </c>
    </row>
    <row r="12" spans="2:44" x14ac:dyDescent="0.2">
      <c r="B12" s="15"/>
      <c r="C12" s="16"/>
      <c r="D12" s="17"/>
      <c r="E12" s="18"/>
      <c r="G12" s="95"/>
      <c r="H12" s="28">
        <f>H11</f>
        <v>43738</v>
      </c>
      <c r="I12" s="110" t="s">
        <v>55</v>
      </c>
      <c r="J12" s="110">
        <f>IFERROR(INDEX(Tableau1[Prénoms],MATCH(I12,Tableau1[Noms])),"")</f>
        <v>2</v>
      </c>
      <c r="K12" s="110"/>
      <c r="L12" s="131"/>
      <c r="M12" s="36"/>
      <c r="N12" s="37"/>
      <c r="O12" s="36"/>
      <c r="P12" s="38"/>
      <c r="Q12" s="39"/>
      <c r="R12" s="40"/>
      <c r="S12" s="39"/>
      <c r="T12" s="40"/>
      <c r="U12" s="39"/>
      <c r="V12" s="40"/>
      <c r="W12" s="39"/>
      <c r="X12" s="40"/>
      <c r="Y12" s="39"/>
      <c r="Z12" s="40"/>
      <c r="AA12" s="39"/>
      <c r="AB12" s="40"/>
      <c r="AC12" s="39"/>
      <c r="AD12" s="40"/>
      <c r="AE12" s="39"/>
      <c r="AF12" s="40"/>
      <c r="AG12" s="39"/>
      <c r="AH12" s="40"/>
      <c r="AI12" s="39"/>
      <c r="AJ12" s="40"/>
      <c r="AK12" s="39"/>
      <c r="AL12" s="40"/>
      <c r="AM12" s="41"/>
      <c r="AN12" s="42"/>
      <c r="AO12" s="39"/>
      <c r="AP12" s="42"/>
      <c r="AQ12" s="54"/>
      <c r="AR12" s="51">
        <f t="shared" ref="AR12:AR20" si="0">((C12-B12)+(E12-D12))</f>
        <v>0</v>
      </c>
    </row>
    <row r="13" spans="2:44" x14ac:dyDescent="0.2">
      <c r="B13" s="15"/>
      <c r="C13" s="16"/>
      <c r="D13" s="17"/>
      <c r="E13" s="18"/>
      <c r="G13" s="95"/>
      <c r="H13" s="28">
        <f t="shared" ref="H13:H20" si="1">H12</f>
        <v>43738</v>
      </c>
      <c r="I13" s="110" t="s">
        <v>56</v>
      </c>
      <c r="J13" s="110">
        <f>IFERROR(INDEX(Tableau1[Prénoms],MATCH(I13,Tableau1[Noms])),"")</f>
        <v>3</v>
      </c>
      <c r="K13" s="110"/>
      <c r="L13" s="131"/>
      <c r="M13" s="36"/>
      <c r="N13" s="37"/>
      <c r="O13" s="36"/>
      <c r="P13" s="38"/>
      <c r="Q13" s="39"/>
      <c r="R13" s="40"/>
      <c r="S13" s="39"/>
      <c r="T13" s="40"/>
      <c r="U13" s="39"/>
      <c r="V13" s="40"/>
      <c r="W13" s="39"/>
      <c r="X13" s="40"/>
      <c r="Y13" s="39"/>
      <c r="Z13" s="40"/>
      <c r="AA13" s="39"/>
      <c r="AB13" s="40"/>
      <c r="AC13" s="39"/>
      <c r="AD13" s="40"/>
      <c r="AE13" s="39"/>
      <c r="AF13" s="40"/>
      <c r="AG13" s="39"/>
      <c r="AH13" s="40"/>
      <c r="AI13" s="39"/>
      <c r="AJ13" s="40"/>
      <c r="AK13" s="39"/>
      <c r="AL13" s="40"/>
      <c r="AM13" s="41"/>
      <c r="AN13" s="42"/>
      <c r="AO13" s="39"/>
      <c r="AP13" s="42"/>
      <c r="AQ13" s="54"/>
      <c r="AR13" s="51">
        <f t="shared" si="0"/>
        <v>0</v>
      </c>
    </row>
    <row r="14" spans="2:44" x14ac:dyDescent="0.2">
      <c r="B14" s="15"/>
      <c r="C14" s="16"/>
      <c r="D14" s="17"/>
      <c r="E14" s="18"/>
      <c r="G14" s="95"/>
      <c r="H14" s="28">
        <f t="shared" si="1"/>
        <v>43738</v>
      </c>
      <c r="I14" s="110" t="s">
        <v>57</v>
      </c>
      <c r="J14" s="110">
        <f>IFERROR(INDEX(Tableau1[Prénoms],MATCH(I14,Tableau1[Noms])),"")</f>
        <v>4</v>
      </c>
      <c r="K14" s="110"/>
      <c r="L14" s="131"/>
      <c r="M14" s="36"/>
      <c r="N14" s="37"/>
      <c r="O14" s="36"/>
      <c r="P14" s="38"/>
      <c r="Q14" s="39"/>
      <c r="R14" s="40"/>
      <c r="S14" s="39"/>
      <c r="T14" s="40"/>
      <c r="U14" s="39"/>
      <c r="V14" s="40"/>
      <c r="W14" s="39"/>
      <c r="X14" s="40"/>
      <c r="Y14" s="39"/>
      <c r="Z14" s="40"/>
      <c r="AA14" s="39"/>
      <c r="AB14" s="40"/>
      <c r="AC14" s="39"/>
      <c r="AD14" s="40"/>
      <c r="AE14" s="39"/>
      <c r="AF14" s="40"/>
      <c r="AG14" s="39"/>
      <c r="AH14" s="40"/>
      <c r="AI14" s="39"/>
      <c r="AJ14" s="40"/>
      <c r="AK14" s="39"/>
      <c r="AL14" s="40"/>
      <c r="AM14" s="41"/>
      <c r="AN14" s="42"/>
      <c r="AO14" s="39"/>
      <c r="AP14" s="42"/>
      <c r="AQ14" s="54"/>
      <c r="AR14" s="51">
        <f t="shared" si="0"/>
        <v>0</v>
      </c>
    </row>
    <row r="15" spans="2:44" x14ac:dyDescent="0.2">
      <c r="B15" s="15"/>
      <c r="C15" s="16"/>
      <c r="D15" s="17"/>
      <c r="E15" s="18"/>
      <c r="G15" s="95"/>
      <c r="H15" s="28">
        <f t="shared" si="1"/>
        <v>43738</v>
      </c>
      <c r="I15" s="110" t="s">
        <v>58</v>
      </c>
      <c r="J15" s="110">
        <f>IFERROR(INDEX(Tableau1[Prénoms],MATCH(I15,Tableau1[Noms])),"")</f>
        <v>5</v>
      </c>
      <c r="K15" s="110"/>
      <c r="L15" s="131"/>
      <c r="M15" s="36"/>
      <c r="N15" s="37"/>
      <c r="O15" s="36"/>
      <c r="P15" s="38"/>
      <c r="Q15" s="39"/>
      <c r="R15" s="40"/>
      <c r="S15" s="39"/>
      <c r="T15" s="40"/>
      <c r="U15" s="39"/>
      <c r="V15" s="40"/>
      <c r="W15" s="39"/>
      <c r="X15" s="40"/>
      <c r="Y15" s="39"/>
      <c r="Z15" s="40"/>
      <c r="AA15" s="39"/>
      <c r="AB15" s="40"/>
      <c r="AC15" s="39"/>
      <c r="AD15" s="40"/>
      <c r="AE15" s="39"/>
      <c r="AF15" s="40"/>
      <c r="AG15" s="39"/>
      <c r="AH15" s="40"/>
      <c r="AI15" s="39"/>
      <c r="AJ15" s="40"/>
      <c r="AK15" s="39"/>
      <c r="AL15" s="40"/>
      <c r="AM15" s="41"/>
      <c r="AN15" s="42"/>
      <c r="AO15" s="39"/>
      <c r="AP15" s="42"/>
      <c r="AQ15" s="54"/>
      <c r="AR15" s="51">
        <f t="shared" si="0"/>
        <v>0</v>
      </c>
    </row>
    <row r="16" spans="2:44" x14ac:dyDescent="0.2">
      <c r="B16" s="15"/>
      <c r="C16" s="16"/>
      <c r="D16" s="17"/>
      <c r="E16" s="18"/>
      <c r="G16" s="95"/>
      <c r="H16" s="28">
        <f t="shared" si="1"/>
        <v>43738</v>
      </c>
      <c r="I16" s="110">
        <v>1</v>
      </c>
      <c r="J16" s="110" t="str">
        <f>IFERROR(INDEX(Tableau1[Prénoms],MATCH(I16,Tableau1[Noms])),"")</f>
        <v/>
      </c>
      <c r="K16" s="110"/>
      <c r="L16" s="131"/>
      <c r="M16" s="36"/>
      <c r="N16" s="37"/>
      <c r="O16" s="36"/>
      <c r="P16" s="38"/>
      <c r="Q16" s="39"/>
      <c r="R16" s="40"/>
      <c r="S16" s="39"/>
      <c r="T16" s="40"/>
      <c r="U16" s="39"/>
      <c r="V16" s="40"/>
      <c r="W16" s="39"/>
      <c r="X16" s="40"/>
      <c r="Y16" s="39"/>
      <c r="Z16" s="40"/>
      <c r="AA16" s="39"/>
      <c r="AB16" s="40"/>
      <c r="AC16" s="39"/>
      <c r="AD16" s="40"/>
      <c r="AE16" s="39"/>
      <c r="AF16" s="40"/>
      <c r="AG16" s="39"/>
      <c r="AH16" s="40"/>
      <c r="AI16" s="39"/>
      <c r="AJ16" s="40"/>
      <c r="AK16" s="39"/>
      <c r="AL16" s="40"/>
      <c r="AM16" s="41"/>
      <c r="AN16" s="42"/>
      <c r="AO16" s="39"/>
      <c r="AP16" s="42"/>
      <c r="AQ16" s="54"/>
      <c r="AR16" s="51">
        <f t="shared" si="0"/>
        <v>0</v>
      </c>
    </row>
    <row r="17" spans="2:44" x14ac:dyDescent="0.2">
      <c r="B17" s="15"/>
      <c r="C17" s="16"/>
      <c r="D17" s="17"/>
      <c r="E17" s="18"/>
      <c r="G17" s="95"/>
      <c r="H17" s="28">
        <f t="shared" si="1"/>
        <v>43738</v>
      </c>
      <c r="I17" s="110">
        <v>2</v>
      </c>
      <c r="J17" s="110" t="str">
        <f>IFERROR(INDEX(Tableau1[Prénoms],MATCH(I17,Tableau1[Noms])),"")</f>
        <v/>
      </c>
      <c r="K17" s="110"/>
      <c r="L17" s="131"/>
      <c r="M17" s="36"/>
      <c r="N17" s="37"/>
      <c r="O17" s="36"/>
      <c r="P17" s="38"/>
      <c r="Q17" s="39"/>
      <c r="R17" s="40"/>
      <c r="S17" s="39"/>
      <c r="T17" s="40"/>
      <c r="U17" s="39"/>
      <c r="V17" s="40"/>
      <c r="W17" s="39"/>
      <c r="X17" s="40"/>
      <c r="Y17" s="39"/>
      <c r="Z17" s="40"/>
      <c r="AA17" s="39"/>
      <c r="AB17" s="40"/>
      <c r="AC17" s="39"/>
      <c r="AD17" s="40"/>
      <c r="AE17" s="39"/>
      <c r="AF17" s="40"/>
      <c r="AG17" s="39"/>
      <c r="AH17" s="40"/>
      <c r="AI17" s="39"/>
      <c r="AJ17" s="40"/>
      <c r="AK17" s="39"/>
      <c r="AL17" s="40"/>
      <c r="AM17" s="41"/>
      <c r="AN17" s="42"/>
      <c r="AO17" s="39"/>
      <c r="AP17" s="42"/>
      <c r="AQ17" s="54"/>
      <c r="AR17" s="51">
        <f t="shared" si="0"/>
        <v>0</v>
      </c>
    </row>
    <row r="18" spans="2:44" x14ac:dyDescent="0.2">
      <c r="B18" s="15"/>
      <c r="C18" s="16"/>
      <c r="D18" s="17"/>
      <c r="E18" s="18"/>
      <c r="G18" s="95"/>
      <c r="H18" s="28">
        <f t="shared" si="1"/>
        <v>43738</v>
      </c>
      <c r="I18" s="110">
        <v>3</v>
      </c>
      <c r="J18" s="110" t="str">
        <f>IFERROR(INDEX(Tableau1[Prénoms],MATCH(I18,Tableau1[Noms])),"")</f>
        <v/>
      </c>
      <c r="K18" s="110"/>
      <c r="L18" s="131"/>
      <c r="M18" s="36"/>
      <c r="N18" s="37"/>
      <c r="O18" s="36"/>
      <c r="P18" s="38"/>
      <c r="Q18" s="39"/>
      <c r="R18" s="40"/>
      <c r="S18" s="39"/>
      <c r="T18" s="40"/>
      <c r="U18" s="39"/>
      <c r="V18" s="40"/>
      <c r="W18" s="39"/>
      <c r="X18" s="40"/>
      <c r="Y18" s="39"/>
      <c r="Z18" s="40"/>
      <c r="AA18" s="39"/>
      <c r="AB18" s="40"/>
      <c r="AC18" s="39"/>
      <c r="AD18" s="40"/>
      <c r="AE18" s="39"/>
      <c r="AF18" s="40"/>
      <c r="AG18" s="39"/>
      <c r="AH18" s="40"/>
      <c r="AI18" s="39"/>
      <c r="AJ18" s="40"/>
      <c r="AK18" s="39"/>
      <c r="AL18" s="40"/>
      <c r="AM18" s="41"/>
      <c r="AN18" s="42"/>
      <c r="AO18" s="39"/>
      <c r="AP18" s="42"/>
      <c r="AQ18" s="54"/>
      <c r="AR18" s="51">
        <f t="shared" si="0"/>
        <v>0</v>
      </c>
    </row>
    <row r="19" spans="2:44" x14ac:dyDescent="0.2">
      <c r="B19" s="15"/>
      <c r="C19" s="16"/>
      <c r="D19" s="17"/>
      <c r="E19" s="18"/>
      <c r="G19" s="95"/>
      <c r="H19" s="28">
        <f t="shared" si="1"/>
        <v>43738</v>
      </c>
      <c r="I19" s="110">
        <v>4</v>
      </c>
      <c r="J19" s="110" t="str">
        <f>IFERROR(INDEX(Tableau1[Prénoms],MATCH(I19,Tableau1[Noms])),"")</f>
        <v/>
      </c>
      <c r="K19" s="110"/>
      <c r="L19" s="131"/>
      <c r="M19" s="36"/>
      <c r="N19" s="37"/>
      <c r="O19" s="36"/>
      <c r="P19" s="38"/>
      <c r="Q19" s="39"/>
      <c r="R19" s="40"/>
      <c r="S19" s="39"/>
      <c r="T19" s="40"/>
      <c r="U19" s="39"/>
      <c r="V19" s="40"/>
      <c r="W19" s="39"/>
      <c r="X19" s="40"/>
      <c r="Y19" s="39"/>
      <c r="Z19" s="40"/>
      <c r="AA19" s="39"/>
      <c r="AB19" s="40"/>
      <c r="AC19" s="39"/>
      <c r="AD19" s="40"/>
      <c r="AE19" s="39"/>
      <c r="AF19" s="40"/>
      <c r="AG19" s="39"/>
      <c r="AH19" s="40"/>
      <c r="AI19" s="39"/>
      <c r="AJ19" s="40"/>
      <c r="AK19" s="39"/>
      <c r="AL19" s="40"/>
      <c r="AM19" s="41"/>
      <c r="AN19" s="42"/>
      <c r="AO19" s="39"/>
      <c r="AP19" s="42"/>
      <c r="AQ19" s="54"/>
      <c r="AR19" s="51">
        <f t="shared" si="0"/>
        <v>0</v>
      </c>
    </row>
    <row r="20" spans="2:44" ht="13.5" thickBot="1" x14ac:dyDescent="0.25">
      <c r="B20" s="19"/>
      <c r="C20" s="20"/>
      <c r="D20" s="21"/>
      <c r="E20" s="22"/>
      <c r="G20" s="95"/>
      <c r="H20" s="28">
        <f t="shared" si="1"/>
        <v>43738</v>
      </c>
      <c r="I20" s="112">
        <v>5</v>
      </c>
      <c r="J20" s="112" t="str">
        <f>IFERROR(INDEX(Tableau1[Prénoms],MATCH(I20,Tableau1[Noms])),"")</f>
        <v/>
      </c>
      <c r="K20" s="112"/>
      <c r="L20" s="132"/>
      <c r="M20" s="43"/>
      <c r="N20" s="44"/>
      <c r="O20" s="43"/>
      <c r="P20" s="45"/>
      <c r="Q20" s="46"/>
      <c r="R20" s="47"/>
      <c r="S20" s="46"/>
      <c r="T20" s="47"/>
      <c r="U20" s="46"/>
      <c r="V20" s="47"/>
      <c r="W20" s="46"/>
      <c r="X20" s="47"/>
      <c r="Y20" s="46"/>
      <c r="Z20" s="47"/>
      <c r="AA20" s="46"/>
      <c r="AB20" s="47"/>
      <c r="AC20" s="46"/>
      <c r="AD20" s="47"/>
      <c r="AE20" s="46"/>
      <c r="AF20" s="47"/>
      <c r="AG20" s="46"/>
      <c r="AH20" s="47"/>
      <c r="AI20" s="46"/>
      <c r="AJ20" s="47"/>
      <c r="AK20" s="46"/>
      <c r="AL20" s="47"/>
      <c r="AM20" s="48"/>
      <c r="AN20" s="49"/>
      <c r="AO20" s="46"/>
      <c r="AP20" s="49"/>
      <c r="AQ20" s="55"/>
      <c r="AR20" s="52">
        <f t="shared" si="0"/>
        <v>0</v>
      </c>
    </row>
    <row r="21" spans="2:44" ht="13.5" thickBot="1" x14ac:dyDescent="0.25">
      <c r="B21" s="6" t="s">
        <v>3</v>
      </c>
      <c r="C21" s="7" t="s">
        <v>4</v>
      </c>
      <c r="D21" s="8" t="s">
        <v>3</v>
      </c>
      <c r="E21" s="9" t="s">
        <v>4</v>
      </c>
      <c r="G21" s="56" t="s">
        <v>11</v>
      </c>
      <c r="H21" s="57" t="s">
        <v>6</v>
      </c>
      <c r="I21" s="56" t="s">
        <v>7</v>
      </c>
      <c r="J21" s="56" t="s">
        <v>8</v>
      </c>
      <c r="K21" s="56" t="s">
        <v>12</v>
      </c>
      <c r="L21" s="129"/>
      <c r="M21" s="27">
        <v>0.3125</v>
      </c>
      <c r="N21" s="23"/>
      <c r="O21" s="26">
        <v>0.35416666666666669</v>
      </c>
      <c r="P21" s="23"/>
      <c r="Q21" s="27">
        <v>0.39583333333333331</v>
      </c>
      <c r="R21" s="23"/>
      <c r="S21" s="27">
        <v>0.4375</v>
      </c>
      <c r="T21" s="23"/>
      <c r="U21" s="27">
        <v>0.47916666666666702</v>
      </c>
      <c r="V21" s="23"/>
      <c r="W21" s="27">
        <v>0.52083333333333304</v>
      </c>
      <c r="X21" s="23"/>
      <c r="Y21" s="27">
        <v>0.5625</v>
      </c>
      <c r="Z21" s="23"/>
      <c r="AA21" s="27">
        <v>0.60416666666666696</v>
      </c>
      <c r="AB21" s="23"/>
      <c r="AC21" s="27">
        <v>0.64583333333333304</v>
      </c>
      <c r="AD21" s="23"/>
      <c r="AE21" s="27">
        <v>0.6875</v>
      </c>
      <c r="AF21" s="23"/>
      <c r="AG21" s="27">
        <v>0.72916666666666696</v>
      </c>
      <c r="AH21" s="23"/>
      <c r="AI21" s="27">
        <v>0.77083333333333404</v>
      </c>
      <c r="AJ21" s="23"/>
      <c r="AK21" s="27">
        <v>0.8125</v>
      </c>
      <c r="AL21" s="23"/>
      <c r="AM21" s="27">
        <v>0.85416666666666696</v>
      </c>
      <c r="AN21" s="23"/>
      <c r="AO21" s="27">
        <v>0.89583333333333404</v>
      </c>
      <c r="AP21" s="23"/>
      <c r="AQ21" s="27"/>
      <c r="AR21" s="58">
        <f>SUM(AR22:AR31)</f>
        <v>0</v>
      </c>
    </row>
    <row r="22" spans="2:44" x14ac:dyDescent="0.2">
      <c r="B22" s="11"/>
      <c r="C22" s="12"/>
      <c r="D22" s="13"/>
      <c r="E22" s="14"/>
      <c r="G22" s="95"/>
      <c r="H22" s="140">
        <f>H11+1</f>
        <v>43739</v>
      </c>
      <c r="I22" s="109" t="s">
        <v>54</v>
      </c>
      <c r="J22" s="109">
        <f>IFERROR(INDEX(Tableau1[Prénoms],MATCH(I22,Tableau1[Noms])),"")</f>
        <v>1</v>
      </c>
      <c r="K22" s="109"/>
      <c r="L22" s="130"/>
      <c r="M22" s="29"/>
      <c r="N22" s="30"/>
      <c r="O22" s="29"/>
      <c r="P22" s="31"/>
      <c r="Q22" s="32"/>
      <c r="R22" s="33"/>
      <c r="S22" s="32"/>
      <c r="T22" s="33"/>
      <c r="U22" s="32"/>
      <c r="V22" s="33"/>
      <c r="W22" s="32"/>
      <c r="X22" s="33"/>
      <c r="Y22" s="32"/>
      <c r="Z22" s="33"/>
      <c r="AA22" s="32"/>
      <c r="AB22" s="33"/>
      <c r="AC22" s="32"/>
      <c r="AD22" s="33"/>
      <c r="AE22" s="32"/>
      <c r="AF22" s="33"/>
      <c r="AG22" s="32"/>
      <c r="AH22" s="33"/>
      <c r="AI22" s="32"/>
      <c r="AJ22" s="33"/>
      <c r="AK22" s="32"/>
      <c r="AL22" s="33"/>
      <c r="AM22" s="34"/>
      <c r="AN22" s="35"/>
      <c r="AO22" s="32"/>
      <c r="AP22" s="35"/>
      <c r="AQ22" s="53"/>
      <c r="AR22" s="50">
        <f>((C22-B22)+(E22-D22))</f>
        <v>0</v>
      </c>
    </row>
    <row r="23" spans="2:44" x14ac:dyDescent="0.2">
      <c r="B23" s="15"/>
      <c r="C23" s="16"/>
      <c r="D23" s="17"/>
      <c r="E23" s="18"/>
      <c r="G23" s="95"/>
      <c r="H23" s="28">
        <f>H22</f>
        <v>43739</v>
      </c>
      <c r="I23" s="110" t="s">
        <v>55</v>
      </c>
      <c r="J23" s="110">
        <f>IFERROR(INDEX(Tableau1[Prénoms],MATCH(I23,Tableau1[Noms])),"")</f>
        <v>2</v>
      </c>
      <c r="K23" s="110"/>
      <c r="L23" s="131"/>
      <c r="M23" s="36"/>
      <c r="N23" s="37"/>
      <c r="O23" s="36"/>
      <c r="P23" s="38"/>
      <c r="Q23" s="39"/>
      <c r="R23" s="40"/>
      <c r="S23" s="39"/>
      <c r="T23" s="40"/>
      <c r="U23" s="39"/>
      <c r="V23" s="40"/>
      <c r="W23" s="39"/>
      <c r="X23" s="40"/>
      <c r="Y23" s="39"/>
      <c r="Z23" s="40"/>
      <c r="AA23" s="39"/>
      <c r="AB23" s="40"/>
      <c r="AC23" s="39"/>
      <c r="AD23" s="40"/>
      <c r="AE23" s="39"/>
      <c r="AF23" s="40"/>
      <c r="AG23" s="39"/>
      <c r="AH23" s="40"/>
      <c r="AI23" s="39"/>
      <c r="AJ23" s="40"/>
      <c r="AK23" s="39"/>
      <c r="AL23" s="40"/>
      <c r="AM23" s="41"/>
      <c r="AN23" s="42"/>
      <c r="AO23" s="39"/>
      <c r="AP23" s="42"/>
      <c r="AQ23" s="54"/>
      <c r="AR23" s="51">
        <f t="shared" ref="AR23:AR31" si="2">((C23-B23)+(E23-D23))</f>
        <v>0</v>
      </c>
    </row>
    <row r="24" spans="2:44" x14ac:dyDescent="0.2">
      <c r="B24" s="15"/>
      <c r="C24" s="16"/>
      <c r="D24" s="17"/>
      <c r="E24" s="18"/>
      <c r="G24" s="95"/>
      <c r="H24" s="28">
        <f t="shared" ref="H24:H31" si="3">H23</f>
        <v>43739</v>
      </c>
      <c r="I24" s="110" t="s">
        <v>56</v>
      </c>
      <c r="J24" s="110">
        <f>IFERROR(INDEX(Tableau1[Prénoms],MATCH(I24,Tableau1[Noms])),"")</f>
        <v>3</v>
      </c>
      <c r="K24" s="110"/>
      <c r="L24" s="131"/>
      <c r="M24" s="36"/>
      <c r="N24" s="37"/>
      <c r="O24" s="36"/>
      <c r="P24" s="38"/>
      <c r="Q24" s="39"/>
      <c r="R24" s="40"/>
      <c r="S24" s="39"/>
      <c r="T24" s="40"/>
      <c r="U24" s="39"/>
      <c r="V24" s="40"/>
      <c r="W24" s="39"/>
      <c r="X24" s="40"/>
      <c r="Y24" s="39"/>
      <c r="Z24" s="40"/>
      <c r="AA24" s="39"/>
      <c r="AB24" s="40"/>
      <c r="AC24" s="39"/>
      <c r="AD24" s="40"/>
      <c r="AE24" s="39"/>
      <c r="AF24" s="40"/>
      <c r="AG24" s="39"/>
      <c r="AH24" s="40"/>
      <c r="AI24" s="39"/>
      <c r="AJ24" s="40"/>
      <c r="AK24" s="39"/>
      <c r="AL24" s="40"/>
      <c r="AM24" s="41"/>
      <c r="AN24" s="42"/>
      <c r="AO24" s="39"/>
      <c r="AP24" s="42"/>
      <c r="AQ24" s="54"/>
      <c r="AR24" s="51">
        <f t="shared" si="2"/>
        <v>0</v>
      </c>
    </row>
    <row r="25" spans="2:44" x14ac:dyDescent="0.2">
      <c r="B25" s="15"/>
      <c r="C25" s="16"/>
      <c r="D25" s="17"/>
      <c r="E25" s="18"/>
      <c r="G25" s="95"/>
      <c r="H25" s="28">
        <f t="shared" si="3"/>
        <v>43739</v>
      </c>
      <c r="I25" s="110" t="s">
        <v>57</v>
      </c>
      <c r="J25" s="110">
        <f>IFERROR(INDEX(Tableau1[Prénoms],MATCH(I25,Tableau1[Noms])),"")</f>
        <v>4</v>
      </c>
      <c r="K25" s="110"/>
      <c r="L25" s="131"/>
      <c r="M25" s="36"/>
      <c r="N25" s="37"/>
      <c r="O25" s="36"/>
      <c r="P25" s="38"/>
      <c r="Q25" s="39"/>
      <c r="R25" s="40"/>
      <c r="S25" s="39"/>
      <c r="T25" s="40"/>
      <c r="U25" s="39"/>
      <c r="V25" s="40"/>
      <c r="W25" s="39"/>
      <c r="X25" s="40"/>
      <c r="Y25" s="39"/>
      <c r="Z25" s="40"/>
      <c r="AA25" s="39"/>
      <c r="AB25" s="40"/>
      <c r="AC25" s="39"/>
      <c r="AD25" s="40"/>
      <c r="AE25" s="39"/>
      <c r="AF25" s="40"/>
      <c r="AG25" s="39"/>
      <c r="AH25" s="40"/>
      <c r="AI25" s="39"/>
      <c r="AJ25" s="40"/>
      <c r="AK25" s="39"/>
      <c r="AL25" s="40"/>
      <c r="AM25" s="41"/>
      <c r="AN25" s="42"/>
      <c r="AO25" s="39"/>
      <c r="AP25" s="42"/>
      <c r="AQ25" s="54"/>
      <c r="AR25" s="51">
        <f t="shared" si="2"/>
        <v>0</v>
      </c>
    </row>
    <row r="26" spans="2:44" x14ac:dyDescent="0.2">
      <c r="B26" s="15"/>
      <c r="C26" s="16"/>
      <c r="D26" s="17"/>
      <c r="E26" s="18"/>
      <c r="G26" s="95"/>
      <c r="H26" s="28">
        <f t="shared" si="3"/>
        <v>43739</v>
      </c>
      <c r="I26" s="110" t="s">
        <v>58</v>
      </c>
      <c r="J26" s="110">
        <f>IFERROR(INDEX(Tableau1[Prénoms],MATCH(I26,Tableau1[Noms])),"")</f>
        <v>5</v>
      </c>
      <c r="K26" s="110"/>
      <c r="L26" s="131"/>
      <c r="M26" s="36"/>
      <c r="N26" s="37"/>
      <c r="O26" s="36"/>
      <c r="P26" s="38"/>
      <c r="Q26" s="39"/>
      <c r="R26" s="40"/>
      <c r="S26" s="39"/>
      <c r="T26" s="40"/>
      <c r="U26" s="39"/>
      <c r="V26" s="40"/>
      <c r="W26" s="39"/>
      <c r="X26" s="40"/>
      <c r="Y26" s="39"/>
      <c r="Z26" s="40"/>
      <c r="AA26" s="39"/>
      <c r="AB26" s="40"/>
      <c r="AC26" s="39"/>
      <c r="AD26" s="40"/>
      <c r="AE26" s="39"/>
      <c r="AF26" s="40"/>
      <c r="AG26" s="39"/>
      <c r="AH26" s="40"/>
      <c r="AI26" s="39"/>
      <c r="AJ26" s="40"/>
      <c r="AK26" s="39"/>
      <c r="AL26" s="40"/>
      <c r="AM26" s="41"/>
      <c r="AN26" s="42"/>
      <c r="AO26" s="39"/>
      <c r="AP26" s="42"/>
      <c r="AQ26" s="54"/>
      <c r="AR26" s="51">
        <f t="shared" si="2"/>
        <v>0</v>
      </c>
    </row>
    <row r="27" spans="2:44" x14ac:dyDescent="0.2">
      <c r="B27" s="15"/>
      <c r="C27" s="16"/>
      <c r="D27" s="17"/>
      <c r="E27" s="18"/>
      <c r="G27" s="95"/>
      <c r="H27" s="28">
        <f t="shared" si="3"/>
        <v>43739</v>
      </c>
      <c r="I27" s="110">
        <v>1</v>
      </c>
      <c r="J27" s="110" t="str">
        <f>IFERROR(INDEX(Tableau1[Prénoms],MATCH(I27,Tableau1[Noms])),"")</f>
        <v/>
      </c>
      <c r="K27" s="110"/>
      <c r="L27" s="131"/>
      <c r="M27" s="36"/>
      <c r="N27" s="37"/>
      <c r="O27" s="36"/>
      <c r="P27" s="38"/>
      <c r="Q27" s="39"/>
      <c r="R27" s="40"/>
      <c r="S27" s="39"/>
      <c r="T27" s="40"/>
      <c r="U27" s="39"/>
      <c r="V27" s="40"/>
      <c r="W27" s="39"/>
      <c r="X27" s="40"/>
      <c r="Y27" s="39"/>
      <c r="Z27" s="40"/>
      <c r="AA27" s="39"/>
      <c r="AB27" s="40"/>
      <c r="AC27" s="39"/>
      <c r="AD27" s="40"/>
      <c r="AE27" s="39"/>
      <c r="AF27" s="40"/>
      <c r="AG27" s="39"/>
      <c r="AH27" s="40"/>
      <c r="AI27" s="39"/>
      <c r="AJ27" s="40"/>
      <c r="AK27" s="39"/>
      <c r="AL27" s="40"/>
      <c r="AM27" s="41"/>
      <c r="AN27" s="42"/>
      <c r="AO27" s="39"/>
      <c r="AP27" s="42"/>
      <c r="AQ27" s="54"/>
      <c r="AR27" s="51">
        <f t="shared" si="2"/>
        <v>0</v>
      </c>
    </row>
    <row r="28" spans="2:44" x14ac:dyDescent="0.2">
      <c r="B28" s="15"/>
      <c r="C28" s="16"/>
      <c r="D28" s="17"/>
      <c r="E28" s="18"/>
      <c r="G28" s="95"/>
      <c r="H28" s="28">
        <f t="shared" si="3"/>
        <v>43739</v>
      </c>
      <c r="I28" s="110">
        <v>2</v>
      </c>
      <c r="J28" s="110" t="str">
        <f>IFERROR(INDEX(Tableau1[Prénoms],MATCH(I28,Tableau1[Noms])),"")</f>
        <v/>
      </c>
      <c r="K28" s="110"/>
      <c r="L28" s="131"/>
      <c r="M28" s="36"/>
      <c r="N28" s="37"/>
      <c r="O28" s="36"/>
      <c r="P28" s="38"/>
      <c r="Q28" s="39"/>
      <c r="R28" s="40"/>
      <c r="S28" s="39"/>
      <c r="T28" s="40"/>
      <c r="U28" s="39"/>
      <c r="V28" s="40"/>
      <c r="W28" s="39"/>
      <c r="X28" s="40"/>
      <c r="Y28" s="39"/>
      <c r="Z28" s="40"/>
      <c r="AA28" s="39"/>
      <c r="AB28" s="40"/>
      <c r="AC28" s="39"/>
      <c r="AD28" s="40"/>
      <c r="AE28" s="39"/>
      <c r="AF28" s="40"/>
      <c r="AG28" s="39"/>
      <c r="AH28" s="40"/>
      <c r="AI28" s="39"/>
      <c r="AJ28" s="40"/>
      <c r="AK28" s="39"/>
      <c r="AL28" s="40"/>
      <c r="AM28" s="41"/>
      <c r="AN28" s="42"/>
      <c r="AO28" s="39"/>
      <c r="AP28" s="42"/>
      <c r="AQ28" s="54"/>
      <c r="AR28" s="51">
        <f t="shared" si="2"/>
        <v>0</v>
      </c>
    </row>
    <row r="29" spans="2:44" x14ac:dyDescent="0.2">
      <c r="B29" s="15"/>
      <c r="C29" s="16"/>
      <c r="D29" s="17"/>
      <c r="E29" s="18"/>
      <c r="G29" s="95"/>
      <c r="H29" s="28">
        <f t="shared" si="3"/>
        <v>43739</v>
      </c>
      <c r="I29" s="110">
        <v>3</v>
      </c>
      <c r="J29" s="110" t="str">
        <f>IFERROR(INDEX(Tableau1[Prénoms],MATCH(I29,Tableau1[Noms])),"")</f>
        <v/>
      </c>
      <c r="K29" s="110"/>
      <c r="L29" s="131"/>
      <c r="M29" s="36"/>
      <c r="N29" s="37"/>
      <c r="O29" s="36"/>
      <c r="P29" s="38"/>
      <c r="Q29" s="39"/>
      <c r="R29" s="40"/>
      <c r="S29" s="39"/>
      <c r="T29" s="40"/>
      <c r="U29" s="39"/>
      <c r="V29" s="40"/>
      <c r="W29" s="39"/>
      <c r="X29" s="40"/>
      <c r="Y29" s="39"/>
      <c r="Z29" s="40"/>
      <c r="AA29" s="39"/>
      <c r="AB29" s="40"/>
      <c r="AC29" s="39"/>
      <c r="AD29" s="40"/>
      <c r="AE29" s="39"/>
      <c r="AF29" s="40"/>
      <c r="AG29" s="39"/>
      <c r="AH29" s="40"/>
      <c r="AI29" s="39"/>
      <c r="AJ29" s="40"/>
      <c r="AK29" s="39"/>
      <c r="AL29" s="40"/>
      <c r="AM29" s="41"/>
      <c r="AN29" s="42"/>
      <c r="AO29" s="39"/>
      <c r="AP29" s="42"/>
      <c r="AQ29" s="54"/>
      <c r="AR29" s="51">
        <f t="shared" si="2"/>
        <v>0</v>
      </c>
    </row>
    <row r="30" spans="2:44" x14ac:dyDescent="0.2">
      <c r="B30" s="15"/>
      <c r="C30" s="16"/>
      <c r="D30" s="17"/>
      <c r="E30" s="18"/>
      <c r="G30" s="95"/>
      <c r="H30" s="28">
        <f t="shared" si="3"/>
        <v>43739</v>
      </c>
      <c r="I30" s="110">
        <v>4</v>
      </c>
      <c r="J30" s="110" t="str">
        <f>IFERROR(INDEX(Tableau1[Prénoms],MATCH(I30,Tableau1[Noms])),"")</f>
        <v/>
      </c>
      <c r="K30" s="110"/>
      <c r="L30" s="131"/>
      <c r="M30" s="36"/>
      <c r="N30" s="37"/>
      <c r="O30" s="36"/>
      <c r="P30" s="38"/>
      <c r="Q30" s="39"/>
      <c r="R30" s="40"/>
      <c r="S30" s="39"/>
      <c r="T30" s="40"/>
      <c r="U30" s="39"/>
      <c r="V30" s="40"/>
      <c r="W30" s="39"/>
      <c r="X30" s="40"/>
      <c r="Y30" s="39"/>
      <c r="Z30" s="40"/>
      <c r="AA30" s="39"/>
      <c r="AB30" s="40"/>
      <c r="AC30" s="39"/>
      <c r="AD30" s="40"/>
      <c r="AE30" s="39"/>
      <c r="AF30" s="40"/>
      <c r="AG30" s="39"/>
      <c r="AH30" s="40"/>
      <c r="AI30" s="39"/>
      <c r="AJ30" s="40"/>
      <c r="AK30" s="39"/>
      <c r="AL30" s="40"/>
      <c r="AM30" s="41"/>
      <c r="AN30" s="42"/>
      <c r="AO30" s="39"/>
      <c r="AP30" s="42"/>
      <c r="AQ30" s="54"/>
      <c r="AR30" s="51">
        <f t="shared" si="2"/>
        <v>0</v>
      </c>
    </row>
    <row r="31" spans="2:44" ht="13.5" thickBot="1" x14ac:dyDescent="0.25">
      <c r="B31" s="19"/>
      <c r="C31" s="20"/>
      <c r="D31" s="21"/>
      <c r="E31" s="22"/>
      <c r="G31" s="95"/>
      <c r="H31" s="28">
        <f t="shared" si="3"/>
        <v>43739</v>
      </c>
      <c r="I31" s="112">
        <v>5</v>
      </c>
      <c r="J31" s="112" t="str">
        <f>IFERROR(INDEX(Tableau1[Prénoms],MATCH(I31,Tableau1[Noms])),"")</f>
        <v/>
      </c>
      <c r="K31" s="112"/>
      <c r="L31" s="132"/>
      <c r="M31" s="43"/>
      <c r="N31" s="44"/>
      <c r="O31" s="43"/>
      <c r="P31" s="45"/>
      <c r="Q31" s="46"/>
      <c r="R31" s="47"/>
      <c r="S31" s="46"/>
      <c r="T31" s="47"/>
      <c r="U31" s="46"/>
      <c r="V31" s="47"/>
      <c r="W31" s="46"/>
      <c r="X31" s="47"/>
      <c r="Y31" s="46"/>
      <c r="Z31" s="47"/>
      <c r="AA31" s="46"/>
      <c r="AB31" s="47"/>
      <c r="AC31" s="46"/>
      <c r="AD31" s="47"/>
      <c r="AE31" s="46"/>
      <c r="AF31" s="47"/>
      <c r="AG31" s="46"/>
      <c r="AH31" s="47"/>
      <c r="AI31" s="46"/>
      <c r="AJ31" s="47"/>
      <c r="AK31" s="46"/>
      <c r="AL31" s="47"/>
      <c r="AM31" s="48"/>
      <c r="AN31" s="49"/>
      <c r="AO31" s="46"/>
      <c r="AP31" s="49"/>
      <c r="AQ31" s="55"/>
      <c r="AR31" s="52">
        <f t="shared" si="2"/>
        <v>0</v>
      </c>
    </row>
    <row r="32" spans="2:44" ht="13.5" thickBot="1" x14ac:dyDescent="0.25">
      <c r="B32" s="6" t="s">
        <v>3</v>
      </c>
      <c r="C32" s="7" t="s">
        <v>4</v>
      </c>
      <c r="D32" s="8" t="s">
        <v>3</v>
      </c>
      <c r="E32" s="9" t="s">
        <v>4</v>
      </c>
      <c r="G32" s="56" t="s">
        <v>11</v>
      </c>
      <c r="H32" s="57" t="s">
        <v>6</v>
      </c>
      <c r="I32" s="56" t="s">
        <v>7</v>
      </c>
      <c r="J32" s="56" t="s">
        <v>8</v>
      </c>
      <c r="K32" s="56" t="s">
        <v>12</v>
      </c>
      <c r="L32" s="129"/>
      <c r="M32" s="27">
        <v>0.3125</v>
      </c>
      <c r="N32" s="23"/>
      <c r="O32" s="26">
        <v>0.35416666666666669</v>
      </c>
      <c r="P32" s="23"/>
      <c r="Q32" s="27">
        <v>0.39583333333333331</v>
      </c>
      <c r="R32" s="23"/>
      <c r="S32" s="27">
        <v>0.4375</v>
      </c>
      <c r="T32" s="23"/>
      <c r="U32" s="27">
        <v>0.47916666666666702</v>
      </c>
      <c r="V32" s="23"/>
      <c r="W32" s="27">
        <v>0.52083333333333304</v>
      </c>
      <c r="X32" s="23"/>
      <c r="Y32" s="27">
        <v>0.5625</v>
      </c>
      <c r="Z32" s="23"/>
      <c r="AA32" s="27">
        <v>0.60416666666666696</v>
      </c>
      <c r="AB32" s="23"/>
      <c r="AC32" s="27">
        <v>0.64583333333333304</v>
      </c>
      <c r="AD32" s="23"/>
      <c r="AE32" s="27">
        <v>0.6875</v>
      </c>
      <c r="AF32" s="23"/>
      <c r="AG32" s="27">
        <v>0.72916666666666696</v>
      </c>
      <c r="AH32" s="23"/>
      <c r="AI32" s="27">
        <v>0.77083333333333404</v>
      </c>
      <c r="AJ32" s="23"/>
      <c r="AK32" s="27">
        <v>0.8125</v>
      </c>
      <c r="AL32" s="23"/>
      <c r="AM32" s="27">
        <v>0.85416666666666696</v>
      </c>
      <c r="AN32" s="23"/>
      <c r="AO32" s="27">
        <v>0.89583333333333404</v>
      </c>
      <c r="AP32" s="23"/>
      <c r="AQ32" s="27"/>
      <c r="AR32" s="58">
        <f>SUM(AR33:AR42)</f>
        <v>0</v>
      </c>
    </row>
    <row r="33" spans="2:44" x14ac:dyDescent="0.2">
      <c r="B33" s="11"/>
      <c r="C33" s="12"/>
      <c r="D33" s="13"/>
      <c r="E33" s="14"/>
      <c r="G33" s="95"/>
      <c r="H33" s="140">
        <f>H22+1</f>
        <v>43740</v>
      </c>
      <c r="I33" s="109" t="s">
        <v>54</v>
      </c>
      <c r="J33" s="109">
        <f>IFERROR(INDEX(Tableau1[Prénoms],MATCH(I33,Tableau1[Noms])),"")</f>
        <v>1</v>
      </c>
      <c r="K33" s="109"/>
      <c r="L33" s="130"/>
      <c r="M33" s="29"/>
      <c r="N33" s="30"/>
      <c r="O33" s="29"/>
      <c r="P33" s="31"/>
      <c r="Q33" s="32"/>
      <c r="R33" s="33"/>
      <c r="S33" s="32"/>
      <c r="T33" s="33"/>
      <c r="U33" s="32"/>
      <c r="V33" s="33"/>
      <c r="W33" s="32"/>
      <c r="X33" s="33"/>
      <c r="Y33" s="32"/>
      <c r="Z33" s="33"/>
      <c r="AA33" s="32"/>
      <c r="AB33" s="33"/>
      <c r="AC33" s="32"/>
      <c r="AD33" s="33"/>
      <c r="AE33" s="32"/>
      <c r="AF33" s="33"/>
      <c r="AG33" s="32"/>
      <c r="AH33" s="33"/>
      <c r="AI33" s="32"/>
      <c r="AJ33" s="33"/>
      <c r="AK33" s="32"/>
      <c r="AL33" s="33"/>
      <c r="AM33" s="34"/>
      <c r="AN33" s="35"/>
      <c r="AO33" s="32"/>
      <c r="AP33" s="35"/>
      <c r="AQ33" s="53"/>
      <c r="AR33" s="50">
        <f>((C33-B33)+(E33-D33))</f>
        <v>0</v>
      </c>
    </row>
    <row r="34" spans="2:44" x14ac:dyDescent="0.2">
      <c r="B34" s="15"/>
      <c r="C34" s="16"/>
      <c r="D34" s="17"/>
      <c r="E34" s="18"/>
      <c r="G34" s="95"/>
      <c r="H34" s="28">
        <f>H33</f>
        <v>43740</v>
      </c>
      <c r="I34" s="110" t="s">
        <v>55</v>
      </c>
      <c r="J34" s="110">
        <f>IFERROR(INDEX(Tableau1[Prénoms],MATCH(I34,Tableau1[Noms])),"")</f>
        <v>2</v>
      </c>
      <c r="K34" s="110"/>
      <c r="L34" s="131"/>
      <c r="M34" s="36"/>
      <c r="N34" s="37"/>
      <c r="O34" s="36"/>
      <c r="P34" s="38"/>
      <c r="Q34" s="39"/>
      <c r="R34" s="40"/>
      <c r="S34" s="39"/>
      <c r="T34" s="40"/>
      <c r="U34" s="39"/>
      <c r="V34" s="40"/>
      <c r="W34" s="39"/>
      <c r="X34" s="40"/>
      <c r="Y34" s="39"/>
      <c r="Z34" s="40"/>
      <c r="AA34" s="39"/>
      <c r="AB34" s="40"/>
      <c r="AC34" s="39"/>
      <c r="AD34" s="40"/>
      <c r="AE34" s="39"/>
      <c r="AF34" s="40"/>
      <c r="AG34" s="39"/>
      <c r="AH34" s="40"/>
      <c r="AI34" s="39"/>
      <c r="AJ34" s="40"/>
      <c r="AK34" s="39"/>
      <c r="AL34" s="40"/>
      <c r="AM34" s="41"/>
      <c r="AN34" s="42"/>
      <c r="AO34" s="39"/>
      <c r="AP34" s="42"/>
      <c r="AQ34" s="54"/>
      <c r="AR34" s="51">
        <f t="shared" ref="AR34:AR42" si="4">((C34-B34)+(E34-D34))</f>
        <v>0</v>
      </c>
    </row>
    <row r="35" spans="2:44" x14ac:dyDescent="0.2">
      <c r="B35" s="15"/>
      <c r="C35" s="16"/>
      <c r="D35" s="17"/>
      <c r="E35" s="18"/>
      <c r="G35" s="95"/>
      <c r="H35" s="28">
        <f t="shared" ref="H35:H42" si="5">H34</f>
        <v>43740</v>
      </c>
      <c r="I35" s="110" t="s">
        <v>56</v>
      </c>
      <c r="J35" s="110">
        <f>IFERROR(INDEX(Tableau1[Prénoms],MATCH(I35,Tableau1[Noms])),"")</f>
        <v>3</v>
      </c>
      <c r="K35" s="110"/>
      <c r="L35" s="131"/>
      <c r="M35" s="36"/>
      <c r="N35" s="37"/>
      <c r="O35" s="36"/>
      <c r="P35" s="38"/>
      <c r="Q35" s="39"/>
      <c r="R35" s="40"/>
      <c r="S35" s="39"/>
      <c r="T35" s="40"/>
      <c r="U35" s="39"/>
      <c r="V35" s="40"/>
      <c r="W35" s="39"/>
      <c r="X35" s="40"/>
      <c r="Y35" s="39"/>
      <c r="Z35" s="40"/>
      <c r="AA35" s="39"/>
      <c r="AB35" s="40"/>
      <c r="AC35" s="39"/>
      <c r="AD35" s="40"/>
      <c r="AE35" s="39"/>
      <c r="AF35" s="40"/>
      <c r="AG35" s="39"/>
      <c r="AH35" s="40"/>
      <c r="AI35" s="39"/>
      <c r="AJ35" s="40"/>
      <c r="AK35" s="39"/>
      <c r="AL35" s="40"/>
      <c r="AM35" s="41"/>
      <c r="AN35" s="42"/>
      <c r="AO35" s="39"/>
      <c r="AP35" s="42"/>
      <c r="AQ35" s="54"/>
      <c r="AR35" s="51">
        <f t="shared" si="4"/>
        <v>0</v>
      </c>
    </row>
    <row r="36" spans="2:44" x14ac:dyDescent="0.2">
      <c r="B36" s="15"/>
      <c r="C36" s="16"/>
      <c r="D36" s="17"/>
      <c r="E36" s="18"/>
      <c r="G36" s="95"/>
      <c r="H36" s="28">
        <f t="shared" si="5"/>
        <v>43740</v>
      </c>
      <c r="I36" s="110" t="s">
        <v>57</v>
      </c>
      <c r="J36" s="110">
        <f>IFERROR(INDEX(Tableau1[Prénoms],MATCH(I36,Tableau1[Noms])),"")</f>
        <v>4</v>
      </c>
      <c r="K36" s="110"/>
      <c r="L36" s="131"/>
      <c r="M36" s="36"/>
      <c r="N36" s="37"/>
      <c r="O36" s="36"/>
      <c r="P36" s="38"/>
      <c r="Q36" s="39"/>
      <c r="R36" s="40"/>
      <c r="S36" s="39"/>
      <c r="T36" s="40"/>
      <c r="U36" s="39"/>
      <c r="V36" s="40"/>
      <c r="W36" s="39"/>
      <c r="X36" s="40"/>
      <c r="Y36" s="39"/>
      <c r="Z36" s="40"/>
      <c r="AA36" s="39"/>
      <c r="AB36" s="40"/>
      <c r="AC36" s="39"/>
      <c r="AD36" s="40"/>
      <c r="AE36" s="39"/>
      <c r="AF36" s="40"/>
      <c r="AG36" s="39"/>
      <c r="AH36" s="40"/>
      <c r="AI36" s="39"/>
      <c r="AJ36" s="40"/>
      <c r="AK36" s="39"/>
      <c r="AL36" s="40"/>
      <c r="AM36" s="41"/>
      <c r="AN36" s="42"/>
      <c r="AO36" s="39"/>
      <c r="AP36" s="42"/>
      <c r="AQ36" s="54"/>
      <c r="AR36" s="51">
        <f t="shared" si="4"/>
        <v>0</v>
      </c>
    </row>
    <row r="37" spans="2:44" x14ac:dyDescent="0.2">
      <c r="B37" s="15"/>
      <c r="C37" s="16"/>
      <c r="D37" s="17"/>
      <c r="E37" s="18"/>
      <c r="G37" s="95"/>
      <c r="H37" s="28">
        <f t="shared" si="5"/>
        <v>43740</v>
      </c>
      <c r="I37" s="110" t="s">
        <v>58</v>
      </c>
      <c r="J37" s="110">
        <f>IFERROR(INDEX(Tableau1[Prénoms],MATCH(I37,Tableau1[Noms])),"")</f>
        <v>5</v>
      </c>
      <c r="K37" s="110"/>
      <c r="L37" s="131"/>
      <c r="M37" s="36"/>
      <c r="N37" s="37"/>
      <c r="O37" s="36"/>
      <c r="P37" s="38"/>
      <c r="Q37" s="39"/>
      <c r="R37" s="40"/>
      <c r="S37" s="39"/>
      <c r="T37" s="40"/>
      <c r="U37" s="39"/>
      <c r="V37" s="40"/>
      <c r="W37" s="39"/>
      <c r="X37" s="40"/>
      <c r="Y37" s="39"/>
      <c r="Z37" s="40"/>
      <c r="AA37" s="39"/>
      <c r="AB37" s="40"/>
      <c r="AC37" s="39"/>
      <c r="AD37" s="40"/>
      <c r="AE37" s="39"/>
      <c r="AF37" s="40"/>
      <c r="AG37" s="39"/>
      <c r="AH37" s="40"/>
      <c r="AI37" s="39"/>
      <c r="AJ37" s="40"/>
      <c r="AK37" s="39"/>
      <c r="AL37" s="40"/>
      <c r="AM37" s="41"/>
      <c r="AN37" s="42"/>
      <c r="AO37" s="39"/>
      <c r="AP37" s="42"/>
      <c r="AQ37" s="54"/>
      <c r="AR37" s="51">
        <f t="shared" si="4"/>
        <v>0</v>
      </c>
    </row>
    <row r="38" spans="2:44" x14ac:dyDescent="0.2">
      <c r="B38" s="15"/>
      <c r="C38" s="16"/>
      <c r="D38" s="17"/>
      <c r="E38" s="18"/>
      <c r="G38" s="95"/>
      <c r="H38" s="28">
        <f t="shared" si="5"/>
        <v>43740</v>
      </c>
      <c r="I38" s="110">
        <v>1</v>
      </c>
      <c r="J38" s="110" t="str">
        <f>IFERROR(INDEX(Tableau1[Prénoms],MATCH(I38,Tableau1[Noms])),"")</f>
        <v/>
      </c>
      <c r="K38" s="110"/>
      <c r="L38" s="131"/>
      <c r="M38" s="36"/>
      <c r="N38" s="37"/>
      <c r="O38" s="36"/>
      <c r="P38" s="38"/>
      <c r="Q38" s="39"/>
      <c r="R38" s="40"/>
      <c r="S38" s="39"/>
      <c r="T38" s="40"/>
      <c r="U38" s="39"/>
      <c r="V38" s="40"/>
      <c r="W38" s="39"/>
      <c r="X38" s="40"/>
      <c r="Y38" s="39"/>
      <c r="Z38" s="40"/>
      <c r="AA38" s="39"/>
      <c r="AB38" s="40"/>
      <c r="AC38" s="39"/>
      <c r="AD38" s="40"/>
      <c r="AE38" s="39"/>
      <c r="AF38" s="40"/>
      <c r="AG38" s="39"/>
      <c r="AH38" s="40"/>
      <c r="AI38" s="39"/>
      <c r="AJ38" s="40"/>
      <c r="AK38" s="39"/>
      <c r="AL38" s="40"/>
      <c r="AM38" s="41"/>
      <c r="AN38" s="42"/>
      <c r="AO38" s="39"/>
      <c r="AP38" s="42"/>
      <c r="AQ38" s="54"/>
      <c r="AR38" s="51">
        <f t="shared" si="4"/>
        <v>0</v>
      </c>
    </row>
    <row r="39" spans="2:44" x14ac:dyDescent="0.2">
      <c r="B39" s="15"/>
      <c r="C39" s="16"/>
      <c r="D39" s="17"/>
      <c r="E39" s="18"/>
      <c r="G39" s="95"/>
      <c r="H39" s="28">
        <f t="shared" si="5"/>
        <v>43740</v>
      </c>
      <c r="I39" s="110">
        <v>2</v>
      </c>
      <c r="J39" s="110" t="str">
        <f>IFERROR(INDEX(Tableau1[Prénoms],MATCH(I39,Tableau1[Noms])),"")</f>
        <v/>
      </c>
      <c r="K39" s="110"/>
      <c r="L39" s="131"/>
      <c r="M39" s="36"/>
      <c r="N39" s="37"/>
      <c r="O39" s="36"/>
      <c r="P39" s="38"/>
      <c r="Q39" s="39"/>
      <c r="R39" s="40"/>
      <c r="S39" s="39"/>
      <c r="T39" s="40"/>
      <c r="U39" s="39"/>
      <c r="V39" s="40"/>
      <c r="W39" s="39"/>
      <c r="X39" s="40"/>
      <c r="Y39" s="39"/>
      <c r="Z39" s="40"/>
      <c r="AA39" s="39"/>
      <c r="AB39" s="40"/>
      <c r="AC39" s="39"/>
      <c r="AD39" s="40"/>
      <c r="AE39" s="39"/>
      <c r="AF39" s="40"/>
      <c r="AG39" s="39"/>
      <c r="AH39" s="40"/>
      <c r="AI39" s="39"/>
      <c r="AJ39" s="40"/>
      <c r="AK39" s="39"/>
      <c r="AL39" s="40"/>
      <c r="AM39" s="41"/>
      <c r="AN39" s="42"/>
      <c r="AO39" s="39"/>
      <c r="AP39" s="42"/>
      <c r="AQ39" s="54"/>
      <c r="AR39" s="51">
        <f t="shared" si="4"/>
        <v>0</v>
      </c>
    </row>
    <row r="40" spans="2:44" x14ac:dyDescent="0.2">
      <c r="B40" s="15"/>
      <c r="C40" s="16"/>
      <c r="D40" s="17"/>
      <c r="E40" s="18"/>
      <c r="G40" s="95"/>
      <c r="H40" s="28">
        <f t="shared" si="5"/>
        <v>43740</v>
      </c>
      <c r="I40" s="110">
        <v>3</v>
      </c>
      <c r="J40" s="110" t="str">
        <f>IFERROR(INDEX(Tableau1[Prénoms],MATCH(I40,Tableau1[Noms])),"")</f>
        <v/>
      </c>
      <c r="K40" s="110"/>
      <c r="L40" s="131"/>
      <c r="M40" s="36"/>
      <c r="N40" s="37"/>
      <c r="O40" s="36"/>
      <c r="P40" s="38"/>
      <c r="Q40" s="39"/>
      <c r="R40" s="40"/>
      <c r="S40" s="39"/>
      <c r="T40" s="40"/>
      <c r="U40" s="39"/>
      <c r="V40" s="40"/>
      <c r="W40" s="39"/>
      <c r="X40" s="40"/>
      <c r="Y40" s="39"/>
      <c r="Z40" s="40"/>
      <c r="AA40" s="39"/>
      <c r="AB40" s="40"/>
      <c r="AC40" s="39"/>
      <c r="AD40" s="40"/>
      <c r="AE40" s="39"/>
      <c r="AF40" s="40"/>
      <c r="AG40" s="39"/>
      <c r="AH40" s="40"/>
      <c r="AI40" s="39"/>
      <c r="AJ40" s="40"/>
      <c r="AK40" s="39"/>
      <c r="AL40" s="40"/>
      <c r="AM40" s="41"/>
      <c r="AN40" s="42"/>
      <c r="AO40" s="39"/>
      <c r="AP40" s="42"/>
      <c r="AQ40" s="54"/>
      <c r="AR40" s="51">
        <f t="shared" si="4"/>
        <v>0</v>
      </c>
    </row>
    <row r="41" spans="2:44" x14ac:dyDescent="0.2">
      <c r="B41" s="15"/>
      <c r="C41" s="16"/>
      <c r="D41" s="17"/>
      <c r="E41" s="18"/>
      <c r="G41" s="95"/>
      <c r="H41" s="28">
        <f t="shared" si="5"/>
        <v>43740</v>
      </c>
      <c r="I41" s="110">
        <v>4</v>
      </c>
      <c r="J41" s="110" t="str">
        <f>IFERROR(INDEX(Tableau1[Prénoms],MATCH(I41,Tableau1[Noms])),"")</f>
        <v/>
      </c>
      <c r="K41" s="110"/>
      <c r="L41" s="131"/>
      <c r="M41" s="36"/>
      <c r="N41" s="37"/>
      <c r="O41" s="36"/>
      <c r="P41" s="38"/>
      <c r="Q41" s="39"/>
      <c r="R41" s="40"/>
      <c r="S41" s="39"/>
      <c r="T41" s="40"/>
      <c r="U41" s="39"/>
      <c r="V41" s="40"/>
      <c r="W41" s="39"/>
      <c r="X41" s="40"/>
      <c r="Y41" s="39"/>
      <c r="Z41" s="40"/>
      <c r="AA41" s="39"/>
      <c r="AB41" s="40"/>
      <c r="AC41" s="39"/>
      <c r="AD41" s="40"/>
      <c r="AE41" s="39"/>
      <c r="AF41" s="40"/>
      <c r="AG41" s="39"/>
      <c r="AH41" s="40"/>
      <c r="AI41" s="39"/>
      <c r="AJ41" s="40"/>
      <c r="AK41" s="39"/>
      <c r="AL41" s="40"/>
      <c r="AM41" s="41"/>
      <c r="AN41" s="42"/>
      <c r="AO41" s="39"/>
      <c r="AP41" s="42"/>
      <c r="AQ41" s="54"/>
      <c r="AR41" s="51">
        <f t="shared" si="4"/>
        <v>0</v>
      </c>
    </row>
    <row r="42" spans="2:44" ht="13.5" thickBot="1" x14ac:dyDescent="0.25">
      <c r="B42" s="19"/>
      <c r="C42" s="20"/>
      <c r="D42" s="21"/>
      <c r="E42" s="22"/>
      <c r="G42" s="95"/>
      <c r="H42" s="28">
        <f t="shared" si="5"/>
        <v>43740</v>
      </c>
      <c r="I42" s="112">
        <v>5</v>
      </c>
      <c r="J42" s="112" t="str">
        <f>IFERROR(INDEX(Tableau1[Prénoms],MATCH(I42,Tableau1[Noms])),"")</f>
        <v/>
      </c>
      <c r="K42" s="112"/>
      <c r="L42" s="132"/>
      <c r="M42" s="43"/>
      <c r="N42" s="44"/>
      <c r="O42" s="43"/>
      <c r="P42" s="45"/>
      <c r="Q42" s="46"/>
      <c r="R42" s="47"/>
      <c r="S42" s="46"/>
      <c r="T42" s="47"/>
      <c r="U42" s="46"/>
      <c r="V42" s="47"/>
      <c r="W42" s="46"/>
      <c r="X42" s="47"/>
      <c r="Y42" s="46"/>
      <c r="Z42" s="47"/>
      <c r="AA42" s="46"/>
      <c r="AB42" s="47"/>
      <c r="AC42" s="46"/>
      <c r="AD42" s="47"/>
      <c r="AE42" s="46"/>
      <c r="AF42" s="47"/>
      <c r="AG42" s="46"/>
      <c r="AH42" s="47"/>
      <c r="AI42" s="46"/>
      <c r="AJ42" s="47"/>
      <c r="AK42" s="46"/>
      <c r="AL42" s="47"/>
      <c r="AM42" s="48"/>
      <c r="AN42" s="49"/>
      <c r="AO42" s="46"/>
      <c r="AP42" s="49"/>
      <c r="AQ42" s="55"/>
      <c r="AR42" s="52">
        <f t="shared" si="4"/>
        <v>0</v>
      </c>
    </row>
    <row r="43" spans="2:44" ht="13.5" thickBot="1" x14ac:dyDescent="0.25">
      <c r="B43" s="6" t="s">
        <v>3</v>
      </c>
      <c r="C43" s="7" t="s">
        <v>4</v>
      </c>
      <c r="D43" s="8" t="s">
        <v>3</v>
      </c>
      <c r="E43" s="9" t="s">
        <v>4</v>
      </c>
      <c r="G43" s="56" t="s">
        <v>11</v>
      </c>
      <c r="H43" s="57" t="s">
        <v>6</v>
      </c>
      <c r="I43" s="56" t="s">
        <v>7</v>
      </c>
      <c r="J43" s="56" t="s">
        <v>8</v>
      </c>
      <c r="K43" s="56" t="s">
        <v>12</v>
      </c>
      <c r="L43" s="129"/>
      <c r="M43" s="27">
        <v>0.3125</v>
      </c>
      <c r="N43" s="23"/>
      <c r="O43" s="26">
        <v>0.35416666666666669</v>
      </c>
      <c r="P43" s="23"/>
      <c r="Q43" s="27">
        <v>0.39583333333333331</v>
      </c>
      <c r="R43" s="23"/>
      <c r="S43" s="27">
        <v>0.4375</v>
      </c>
      <c r="T43" s="23"/>
      <c r="U43" s="27">
        <v>0.47916666666666702</v>
      </c>
      <c r="V43" s="23"/>
      <c r="W43" s="27">
        <v>0.52083333333333304</v>
      </c>
      <c r="X43" s="23"/>
      <c r="Y43" s="27">
        <v>0.5625</v>
      </c>
      <c r="Z43" s="23"/>
      <c r="AA43" s="27">
        <v>0.60416666666666696</v>
      </c>
      <c r="AB43" s="23"/>
      <c r="AC43" s="27">
        <v>0.64583333333333304</v>
      </c>
      <c r="AD43" s="23"/>
      <c r="AE43" s="27">
        <v>0.6875</v>
      </c>
      <c r="AF43" s="23"/>
      <c r="AG43" s="27">
        <v>0.72916666666666696</v>
      </c>
      <c r="AH43" s="23"/>
      <c r="AI43" s="27">
        <v>0.77083333333333404</v>
      </c>
      <c r="AJ43" s="23"/>
      <c r="AK43" s="27">
        <v>0.8125</v>
      </c>
      <c r="AL43" s="23"/>
      <c r="AM43" s="27">
        <v>0.85416666666666696</v>
      </c>
      <c r="AN43" s="23"/>
      <c r="AO43" s="27">
        <v>0.89583333333333404</v>
      </c>
      <c r="AP43" s="23"/>
      <c r="AQ43" s="27"/>
      <c r="AR43" s="58">
        <f>SUM(AR44:AR53)</f>
        <v>0</v>
      </c>
    </row>
    <row r="44" spans="2:44" x14ac:dyDescent="0.2">
      <c r="B44" s="11"/>
      <c r="C44" s="12"/>
      <c r="D44" s="13"/>
      <c r="E44" s="14"/>
      <c r="G44" s="95"/>
      <c r="H44" s="140">
        <f>H33+1</f>
        <v>43741</v>
      </c>
      <c r="I44" s="109" t="s">
        <v>54</v>
      </c>
      <c r="J44" s="109">
        <f>IFERROR(INDEX(Tableau1[Prénoms],MATCH(I44,Tableau1[Noms])),"")</f>
        <v>1</v>
      </c>
      <c r="K44" s="109"/>
      <c r="L44" s="130"/>
      <c r="M44" s="29"/>
      <c r="N44" s="30"/>
      <c r="O44" s="29"/>
      <c r="P44" s="31"/>
      <c r="Q44" s="32"/>
      <c r="R44" s="33"/>
      <c r="S44" s="32"/>
      <c r="T44" s="33"/>
      <c r="U44" s="32"/>
      <c r="V44" s="33"/>
      <c r="W44" s="32"/>
      <c r="X44" s="33"/>
      <c r="Y44" s="32"/>
      <c r="Z44" s="33"/>
      <c r="AA44" s="32"/>
      <c r="AB44" s="33"/>
      <c r="AC44" s="32"/>
      <c r="AD44" s="33"/>
      <c r="AE44" s="32"/>
      <c r="AF44" s="33"/>
      <c r="AG44" s="32"/>
      <c r="AH44" s="33"/>
      <c r="AI44" s="32"/>
      <c r="AJ44" s="33"/>
      <c r="AK44" s="32"/>
      <c r="AL44" s="33"/>
      <c r="AM44" s="34"/>
      <c r="AN44" s="35"/>
      <c r="AO44" s="32"/>
      <c r="AP44" s="35"/>
      <c r="AQ44" s="53"/>
      <c r="AR44" s="50">
        <f>((C44-B44)+(E44-D44))</f>
        <v>0</v>
      </c>
    </row>
    <row r="45" spans="2:44" x14ac:dyDescent="0.2">
      <c r="B45" s="15"/>
      <c r="C45" s="16"/>
      <c r="D45" s="17"/>
      <c r="E45" s="18"/>
      <c r="G45" s="95"/>
      <c r="H45" s="28">
        <f>H44</f>
        <v>43741</v>
      </c>
      <c r="I45" s="110" t="s">
        <v>55</v>
      </c>
      <c r="J45" s="110">
        <f>IFERROR(INDEX(Tableau1[Prénoms],MATCH(I45,Tableau1[Noms])),"")</f>
        <v>2</v>
      </c>
      <c r="K45" s="110"/>
      <c r="L45" s="131"/>
      <c r="M45" s="36"/>
      <c r="N45" s="37"/>
      <c r="O45" s="36"/>
      <c r="P45" s="38"/>
      <c r="Q45" s="39"/>
      <c r="R45" s="40"/>
      <c r="S45" s="39"/>
      <c r="T45" s="40"/>
      <c r="U45" s="39"/>
      <c r="V45" s="40"/>
      <c r="W45" s="39"/>
      <c r="X45" s="40"/>
      <c r="Y45" s="39"/>
      <c r="Z45" s="40"/>
      <c r="AA45" s="39"/>
      <c r="AB45" s="40"/>
      <c r="AC45" s="39"/>
      <c r="AD45" s="40"/>
      <c r="AE45" s="39"/>
      <c r="AF45" s="40"/>
      <c r="AG45" s="39"/>
      <c r="AH45" s="40"/>
      <c r="AI45" s="39"/>
      <c r="AJ45" s="40"/>
      <c r="AK45" s="39"/>
      <c r="AL45" s="40"/>
      <c r="AM45" s="41"/>
      <c r="AN45" s="42"/>
      <c r="AO45" s="39"/>
      <c r="AP45" s="42"/>
      <c r="AQ45" s="54"/>
      <c r="AR45" s="51">
        <f t="shared" ref="AR45:AR53" si="6">((C45-B45)+(E45-D45))</f>
        <v>0</v>
      </c>
    </row>
    <row r="46" spans="2:44" x14ac:dyDescent="0.2">
      <c r="B46" s="15"/>
      <c r="C46" s="16"/>
      <c r="D46" s="17"/>
      <c r="E46" s="18"/>
      <c r="G46" s="95"/>
      <c r="H46" s="28">
        <f t="shared" ref="H46:H53" si="7">H45</f>
        <v>43741</v>
      </c>
      <c r="I46" s="110" t="s">
        <v>56</v>
      </c>
      <c r="J46" s="110">
        <f>IFERROR(INDEX(Tableau1[Prénoms],MATCH(I46,Tableau1[Noms])),"")</f>
        <v>3</v>
      </c>
      <c r="K46" s="110"/>
      <c r="L46" s="131"/>
      <c r="M46" s="36"/>
      <c r="N46" s="37"/>
      <c r="O46" s="36"/>
      <c r="P46" s="38"/>
      <c r="Q46" s="39"/>
      <c r="R46" s="40"/>
      <c r="S46" s="39"/>
      <c r="T46" s="40"/>
      <c r="U46" s="39"/>
      <c r="V46" s="40"/>
      <c r="W46" s="39"/>
      <c r="X46" s="40"/>
      <c r="Y46" s="39"/>
      <c r="Z46" s="40"/>
      <c r="AA46" s="39"/>
      <c r="AB46" s="40"/>
      <c r="AC46" s="39"/>
      <c r="AD46" s="40"/>
      <c r="AE46" s="39"/>
      <c r="AF46" s="40"/>
      <c r="AG46" s="39"/>
      <c r="AH46" s="40"/>
      <c r="AI46" s="39"/>
      <c r="AJ46" s="40"/>
      <c r="AK46" s="39"/>
      <c r="AL46" s="40"/>
      <c r="AM46" s="41"/>
      <c r="AN46" s="42"/>
      <c r="AO46" s="39"/>
      <c r="AP46" s="42"/>
      <c r="AQ46" s="54"/>
      <c r="AR46" s="51">
        <f t="shared" si="6"/>
        <v>0</v>
      </c>
    </row>
    <row r="47" spans="2:44" x14ac:dyDescent="0.2">
      <c r="B47" s="15"/>
      <c r="C47" s="16"/>
      <c r="D47" s="17"/>
      <c r="E47" s="18"/>
      <c r="G47" s="95"/>
      <c r="H47" s="28">
        <f t="shared" si="7"/>
        <v>43741</v>
      </c>
      <c r="I47" s="110" t="s">
        <v>57</v>
      </c>
      <c r="J47" s="110">
        <f>IFERROR(INDEX(Tableau1[Prénoms],MATCH(I47,Tableau1[Noms])),"")</f>
        <v>4</v>
      </c>
      <c r="K47" s="110"/>
      <c r="L47" s="131"/>
      <c r="M47" s="36"/>
      <c r="N47" s="37"/>
      <c r="O47" s="36"/>
      <c r="P47" s="38"/>
      <c r="Q47" s="39"/>
      <c r="R47" s="40"/>
      <c r="S47" s="39"/>
      <c r="T47" s="40"/>
      <c r="U47" s="39"/>
      <c r="V47" s="40"/>
      <c r="W47" s="39"/>
      <c r="X47" s="40"/>
      <c r="Y47" s="39"/>
      <c r="Z47" s="40"/>
      <c r="AA47" s="39"/>
      <c r="AB47" s="40"/>
      <c r="AC47" s="39"/>
      <c r="AD47" s="40"/>
      <c r="AE47" s="39"/>
      <c r="AF47" s="40"/>
      <c r="AG47" s="39"/>
      <c r="AH47" s="40"/>
      <c r="AI47" s="39"/>
      <c r="AJ47" s="40"/>
      <c r="AK47" s="39"/>
      <c r="AL47" s="40"/>
      <c r="AM47" s="41"/>
      <c r="AN47" s="42"/>
      <c r="AO47" s="39"/>
      <c r="AP47" s="42"/>
      <c r="AQ47" s="54"/>
      <c r="AR47" s="51">
        <f t="shared" si="6"/>
        <v>0</v>
      </c>
    </row>
    <row r="48" spans="2:44" x14ac:dyDescent="0.2">
      <c r="B48" s="15"/>
      <c r="C48" s="16"/>
      <c r="D48" s="17"/>
      <c r="E48" s="18"/>
      <c r="G48" s="95"/>
      <c r="H48" s="28">
        <f t="shared" si="7"/>
        <v>43741</v>
      </c>
      <c r="I48" s="110" t="s">
        <v>58</v>
      </c>
      <c r="J48" s="110">
        <f>IFERROR(INDEX(Tableau1[Prénoms],MATCH(I48,Tableau1[Noms])),"")</f>
        <v>5</v>
      </c>
      <c r="K48" s="110"/>
      <c r="L48" s="131"/>
      <c r="M48" s="36"/>
      <c r="N48" s="37"/>
      <c r="O48" s="36"/>
      <c r="P48" s="38"/>
      <c r="Q48" s="39"/>
      <c r="R48" s="40"/>
      <c r="S48" s="39"/>
      <c r="T48" s="40"/>
      <c r="U48" s="39"/>
      <c r="V48" s="40"/>
      <c r="W48" s="39"/>
      <c r="X48" s="40"/>
      <c r="Y48" s="39"/>
      <c r="Z48" s="40"/>
      <c r="AA48" s="39"/>
      <c r="AB48" s="40"/>
      <c r="AC48" s="39"/>
      <c r="AD48" s="40"/>
      <c r="AE48" s="39"/>
      <c r="AF48" s="40"/>
      <c r="AG48" s="39"/>
      <c r="AH48" s="40"/>
      <c r="AI48" s="39"/>
      <c r="AJ48" s="40"/>
      <c r="AK48" s="39"/>
      <c r="AL48" s="40"/>
      <c r="AM48" s="41"/>
      <c r="AN48" s="42"/>
      <c r="AO48" s="39"/>
      <c r="AP48" s="42"/>
      <c r="AQ48" s="54"/>
      <c r="AR48" s="51">
        <f t="shared" si="6"/>
        <v>0</v>
      </c>
    </row>
    <row r="49" spans="2:44" x14ac:dyDescent="0.2">
      <c r="B49" s="15"/>
      <c r="C49" s="16"/>
      <c r="D49" s="17"/>
      <c r="E49" s="18"/>
      <c r="G49" s="95"/>
      <c r="H49" s="28">
        <f t="shared" si="7"/>
        <v>43741</v>
      </c>
      <c r="I49" s="110">
        <v>1</v>
      </c>
      <c r="J49" s="110" t="str">
        <f>IFERROR(INDEX(Tableau1[Prénoms],MATCH(I49,Tableau1[Noms])),"")</f>
        <v/>
      </c>
      <c r="K49" s="110"/>
      <c r="L49" s="131"/>
      <c r="M49" s="36"/>
      <c r="N49" s="37"/>
      <c r="O49" s="36"/>
      <c r="P49" s="38"/>
      <c r="Q49" s="39"/>
      <c r="R49" s="40"/>
      <c r="S49" s="39"/>
      <c r="T49" s="40"/>
      <c r="U49" s="39"/>
      <c r="V49" s="40"/>
      <c r="W49" s="39"/>
      <c r="X49" s="40"/>
      <c r="Y49" s="39"/>
      <c r="Z49" s="40"/>
      <c r="AA49" s="39"/>
      <c r="AB49" s="40"/>
      <c r="AC49" s="39"/>
      <c r="AD49" s="40"/>
      <c r="AE49" s="39"/>
      <c r="AF49" s="40"/>
      <c r="AG49" s="39"/>
      <c r="AH49" s="40"/>
      <c r="AI49" s="39"/>
      <c r="AJ49" s="40"/>
      <c r="AK49" s="39"/>
      <c r="AL49" s="40"/>
      <c r="AM49" s="41"/>
      <c r="AN49" s="42"/>
      <c r="AO49" s="39"/>
      <c r="AP49" s="42"/>
      <c r="AQ49" s="54"/>
      <c r="AR49" s="51">
        <f t="shared" si="6"/>
        <v>0</v>
      </c>
    </row>
    <row r="50" spans="2:44" x14ac:dyDescent="0.2">
      <c r="B50" s="15"/>
      <c r="C50" s="16"/>
      <c r="D50" s="17"/>
      <c r="E50" s="18"/>
      <c r="G50" s="95"/>
      <c r="H50" s="28">
        <f t="shared" si="7"/>
        <v>43741</v>
      </c>
      <c r="I50" s="110">
        <v>2</v>
      </c>
      <c r="J50" s="110" t="str">
        <f>IFERROR(INDEX(Tableau1[Prénoms],MATCH(I50,Tableau1[Noms])),"")</f>
        <v/>
      </c>
      <c r="K50" s="110"/>
      <c r="L50" s="131"/>
      <c r="M50" s="36"/>
      <c r="N50" s="37"/>
      <c r="O50" s="36"/>
      <c r="P50" s="38"/>
      <c r="Q50" s="39"/>
      <c r="R50" s="40"/>
      <c r="S50" s="39"/>
      <c r="T50" s="40"/>
      <c r="U50" s="39"/>
      <c r="V50" s="40"/>
      <c r="W50" s="39"/>
      <c r="X50" s="40"/>
      <c r="Y50" s="39"/>
      <c r="Z50" s="40"/>
      <c r="AA50" s="39"/>
      <c r="AB50" s="40"/>
      <c r="AC50" s="39"/>
      <c r="AD50" s="40"/>
      <c r="AE50" s="39"/>
      <c r="AF50" s="40"/>
      <c r="AG50" s="39"/>
      <c r="AH50" s="40"/>
      <c r="AI50" s="39"/>
      <c r="AJ50" s="40"/>
      <c r="AK50" s="39"/>
      <c r="AL50" s="40"/>
      <c r="AM50" s="41"/>
      <c r="AN50" s="42"/>
      <c r="AO50" s="39"/>
      <c r="AP50" s="42"/>
      <c r="AQ50" s="54"/>
      <c r="AR50" s="51">
        <f t="shared" si="6"/>
        <v>0</v>
      </c>
    </row>
    <row r="51" spans="2:44" x14ac:dyDescent="0.2">
      <c r="B51" s="15"/>
      <c r="C51" s="16"/>
      <c r="D51" s="17"/>
      <c r="E51" s="18"/>
      <c r="G51" s="95"/>
      <c r="H51" s="28">
        <f t="shared" si="7"/>
        <v>43741</v>
      </c>
      <c r="I51" s="110">
        <v>3</v>
      </c>
      <c r="J51" s="110" t="str">
        <f>IFERROR(INDEX(Tableau1[Prénoms],MATCH(I51,Tableau1[Noms])),"")</f>
        <v/>
      </c>
      <c r="K51" s="110"/>
      <c r="L51" s="131"/>
      <c r="M51" s="36"/>
      <c r="N51" s="37"/>
      <c r="O51" s="36"/>
      <c r="P51" s="38"/>
      <c r="Q51" s="39"/>
      <c r="R51" s="40"/>
      <c r="S51" s="39"/>
      <c r="T51" s="40"/>
      <c r="U51" s="39"/>
      <c r="V51" s="40"/>
      <c r="W51" s="39"/>
      <c r="X51" s="40"/>
      <c r="Y51" s="39"/>
      <c r="Z51" s="40"/>
      <c r="AA51" s="39"/>
      <c r="AB51" s="40"/>
      <c r="AC51" s="39"/>
      <c r="AD51" s="40"/>
      <c r="AE51" s="39"/>
      <c r="AF51" s="40"/>
      <c r="AG51" s="39"/>
      <c r="AH51" s="40"/>
      <c r="AI51" s="39"/>
      <c r="AJ51" s="40"/>
      <c r="AK51" s="39"/>
      <c r="AL51" s="40"/>
      <c r="AM51" s="41"/>
      <c r="AN51" s="42"/>
      <c r="AO51" s="39"/>
      <c r="AP51" s="42"/>
      <c r="AQ51" s="54"/>
      <c r="AR51" s="51">
        <f t="shared" si="6"/>
        <v>0</v>
      </c>
    </row>
    <row r="52" spans="2:44" x14ac:dyDescent="0.2">
      <c r="B52" s="15"/>
      <c r="C52" s="16"/>
      <c r="D52" s="17"/>
      <c r="E52" s="18"/>
      <c r="G52" s="95"/>
      <c r="H52" s="28">
        <f t="shared" si="7"/>
        <v>43741</v>
      </c>
      <c r="I52" s="110">
        <v>4</v>
      </c>
      <c r="J52" s="110" t="str">
        <f>IFERROR(INDEX(Tableau1[Prénoms],MATCH(I52,Tableau1[Noms])),"")</f>
        <v/>
      </c>
      <c r="K52" s="110"/>
      <c r="L52" s="131"/>
      <c r="M52" s="36"/>
      <c r="N52" s="37"/>
      <c r="O52" s="36"/>
      <c r="P52" s="38"/>
      <c r="Q52" s="39"/>
      <c r="R52" s="40"/>
      <c r="S52" s="39"/>
      <c r="T52" s="40"/>
      <c r="U52" s="39"/>
      <c r="V52" s="40"/>
      <c r="W52" s="39"/>
      <c r="X52" s="40"/>
      <c r="Y52" s="39"/>
      <c r="Z52" s="40"/>
      <c r="AA52" s="39"/>
      <c r="AB52" s="40"/>
      <c r="AC52" s="39"/>
      <c r="AD52" s="40"/>
      <c r="AE52" s="39"/>
      <c r="AF52" s="40"/>
      <c r="AG52" s="39"/>
      <c r="AH52" s="40"/>
      <c r="AI52" s="39"/>
      <c r="AJ52" s="40"/>
      <c r="AK52" s="39"/>
      <c r="AL52" s="40"/>
      <c r="AM52" s="41"/>
      <c r="AN52" s="42"/>
      <c r="AO52" s="39"/>
      <c r="AP52" s="42"/>
      <c r="AQ52" s="54"/>
      <c r="AR52" s="51">
        <f t="shared" si="6"/>
        <v>0</v>
      </c>
    </row>
    <row r="53" spans="2:44" ht="13.5" thickBot="1" x14ac:dyDescent="0.25">
      <c r="B53" s="19"/>
      <c r="C53" s="20"/>
      <c r="D53" s="21"/>
      <c r="E53" s="22"/>
      <c r="G53" s="95"/>
      <c r="H53" s="28">
        <f t="shared" si="7"/>
        <v>43741</v>
      </c>
      <c r="I53" s="112">
        <v>5</v>
      </c>
      <c r="J53" s="112" t="str">
        <f>IFERROR(INDEX(Tableau1[Prénoms],MATCH(I53,Tableau1[Noms])),"")</f>
        <v/>
      </c>
      <c r="K53" s="112"/>
      <c r="L53" s="132"/>
      <c r="M53" s="43"/>
      <c r="N53" s="44"/>
      <c r="O53" s="43"/>
      <c r="P53" s="45"/>
      <c r="Q53" s="46"/>
      <c r="R53" s="47"/>
      <c r="S53" s="46"/>
      <c r="T53" s="47"/>
      <c r="U53" s="46"/>
      <c r="V53" s="47"/>
      <c r="W53" s="46"/>
      <c r="X53" s="47"/>
      <c r="Y53" s="46"/>
      <c r="Z53" s="47"/>
      <c r="AA53" s="46"/>
      <c r="AB53" s="47"/>
      <c r="AC53" s="46"/>
      <c r="AD53" s="47"/>
      <c r="AE53" s="46"/>
      <c r="AF53" s="47"/>
      <c r="AG53" s="46"/>
      <c r="AH53" s="47"/>
      <c r="AI53" s="46"/>
      <c r="AJ53" s="47"/>
      <c r="AK53" s="46"/>
      <c r="AL53" s="47"/>
      <c r="AM53" s="48"/>
      <c r="AN53" s="49"/>
      <c r="AO53" s="46"/>
      <c r="AP53" s="49"/>
      <c r="AQ53" s="55"/>
      <c r="AR53" s="52">
        <f t="shared" si="6"/>
        <v>0</v>
      </c>
    </row>
    <row r="54" spans="2:44" ht="13.5" thickBot="1" x14ac:dyDescent="0.25">
      <c r="B54" s="6" t="s">
        <v>3</v>
      </c>
      <c r="C54" s="7" t="s">
        <v>4</v>
      </c>
      <c r="D54" s="8" t="s">
        <v>3</v>
      </c>
      <c r="E54" s="9" t="s">
        <v>4</v>
      </c>
      <c r="G54" s="56" t="s">
        <v>11</v>
      </c>
      <c r="H54" s="57" t="s">
        <v>6</v>
      </c>
      <c r="I54" s="56" t="s">
        <v>7</v>
      </c>
      <c r="J54" s="56" t="s">
        <v>8</v>
      </c>
      <c r="K54" s="56" t="s">
        <v>12</v>
      </c>
      <c r="L54" s="129"/>
      <c r="M54" s="27">
        <v>0.3125</v>
      </c>
      <c r="N54" s="23"/>
      <c r="O54" s="26">
        <v>0.35416666666666669</v>
      </c>
      <c r="P54" s="23"/>
      <c r="Q54" s="27">
        <v>0.39583333333333331</v>
      </c>
      <c r="R54" s="23"/>
      <c r="S54" s="27">
        <v>0.4375</v>
      </c>
      <c r="T54" s="23"/>
      <c r="U54" s="27">
        <v>0.47916666666666702</v>
      </c>
      <c r="V54" s="23"/>
      <c r="W54" s="27">
        <v>0.52083333333333304</v>
      </c>
      <c r="X54" s="23"/>
      <c r="Y54" s="27">
        <v>0.5625</v>
      </c>
      <c r="Z54" s="23"/>
      <c r="AA54" s="27">
        <v>0.60416666666666696</v>
      </c>
      <c r="AB54" s="23"/>
      <c r="AC54" s="27">
        <v>0.64583333333333304</v>
      </c>
      <c r="AD54" s="23"/>
      <c r="AE54" s="27">
        <v>0.6875</v>
      </c>
      <c r="AF54" s="23"/>
      <c r="AG54" s="27">
        <v>0.72916666666666696</v>
      </c>
      <c r="AH54" s="23"/>
      <c r="AI54" s="27">
        <v>0.77083333333333404</v>
      </c>
      <c r="AJ54" s="23"/>
      <c r="AK54" s="27">
        <v>0.8125</v>
      </c>
      <c r="AL54" s="23"/>
      <c r="AM54" s="27">
        <v>0.85416666666666696</v>
      </c>
      <c r="AN54" s="23"/>
      <c r="AO54" s="27">
        <v>0.89583333333333404</v>
      </c>
      <c r="AP54" s="23"/>
      <c r="AQ54" s="27"/>
      <c r="AR54" s="58">
        <f>SUM(AR55:AR64)</f>
        <v>0</v>
      </c>
    </row>
    <row r="55" spans="2:44" x14ac:dyDescent="0.2">
      <c r="B55" s="11"/>
      <c r="C55" s="12"/>
      <c r="D55" s="13"/>
      <c r="E55" s="14"/>
      <c r="G55" s="95"/>
      <c r="H55" s="140">
        <f>H44+1</f>
        <v>43742</v>
      </c>
      <c r="I55" s="109" t="s">
        <v>54</v>
      </c>
      <c r="J55" s="109">
        <f>IFERROR(INDEX(Tableau1[Prénoms],MATCH(I55,Tableau1[Noms])),"")</f>
        <v>1</v>
      </c>
      <c r="K55" s="109"/>
      <c r="L55" s="130"/>
      <c r="M55" s="29"/>
      <c r="N55" s="30"/>
      <c r="O55" s="29"/>
      <c r="P55" s="31"/>
      <c r="Q55" s="32"/>
      <c r="R55" s="33"/>
      <c r="S55" s="32"/>
      <c r="T55" s="33"/>
      <c r="U55" s="32"/>
      <c r="V55" s="33"/>
      <c r="W55" s="32"/>
      <c r="X55" s="33"/>
      <c r="Y55" s="32"/>
      <c r="Z55" s="33"/>
      <c r="AA55" s="32"/>
      <c r="AB55" s="33"/>
      <c r="AC55" s="32"/>
      <c r="AD55" s="33"/>
      <c r="AE55" s="32"/>
      <c r="AF55" s="33"/>
      <c r="AG55" s="32"/>
      <c r="AH55" s="33"/>
      <c r="AI55" s="32"/>
      <c r="AJ55" s="33"/>
      <c r="AK55" s="32"/>
      <c r="AL55" s="33"/>
      <c r="AM55" s="34"/>
      <c r="AN55" s="35"/>
      <c r="AO55" s="32"/>
      <c r="AP55" s="35"/>
      <c r="AQ55" s="53"/>
      <c r="AR55" s="50">
        <f>((C55-B55)+(E55-D55))</f>
        <v>0</v>
      </c>
    </row>
    <row r="56" spans="2:44" x14ac:dyDescent="0.2">
      <c r="B56" s="15"/>
      <c r="C56" s="16"/>
      <c r="D56" s="17"/>
      <c r="E56" s="18"/>
      <c r="G56" s="95"/>
      <c r="H56" s="28">
        <f>H55</f>
        <v>43742</v>
      </c>
      <c r="I56" s="110" t="s">
        <v>55</v>
      </c>
      <c r="J56" s="110">
        <f>IFERROR(INDEX(Tableau1[Prénoms],MATCH(I56,Tableau1[Noms])),"")</f>
        <v>2</v>
      </c>
      <c r="K56" s="110"/>
      <c r="L56" s="131"/>
      <c r="M56" s="36"/>
      <c r="N56" s="37"/>
      <c r="O56" s="36"/>
      <c r="P56" s="38"/>
      <c r="Q56" s="39"/>
      <c r="R56" s="40"/>
      <c r="S56" s="39"/>
      <c r="T56" s="40"/>
      <c r="U56" s="39"/>
      <c r="V56" s="40"/>
      <c r="W56" s="39"/>
      <c r="X56" s="40"/>
      <c r="Y56" s="39"/>
      <c r="Z56" s="40"/>
      <c r="AA56" s="39"/>
      <c r="AB56" s="40"/>
      <c r="AC56" s="39"/>
      <c r="AD56" s="40"/>
      <c r="AE56" s="39"/>
      <c r="AF56" s="40"/>
      <c r="AG56" s="39"/>
      <c r="AH56" s="40"/>
      <c r="AI56" s="39"/>
      <c r="AJ56" s="40"/>
      <c r="AK56" s="39"/>
      <c r="AL56" s="40"/>
      <c r="AM56" s="41"/>
      <c r="AN56" s="42"/>
      <c r="AO56" s="39"/>
      <c r="AP56" s="42"/>
      <c r="AQ56" s="54"/>
      <c r="AR56" s="51">
        <f t="shared" ref="AR56:AR64" si="8">((C56-B56)+(E56-D56))</f>
        <v>0</v>
      </c>
    </row>
    <row r="57" spans="2:44" x14ac:dyDescent="0.2">
      <c r="B57" s="15"/>
      <c r="C57" s="16"/>
      <c r="D57" s="17"/>
      <c r="E57" s="18"/>
      <c r="G57" s="95"/>
      <c r="H57" s="28">
        <f t="shared" ref="H57:H64" si="9">H56</f>
        <v>43742</v>
      </c>
      <c r="I57" s="110" t="s">
        <v>56</v>
      </c>
      <c r="J57" s="110">
        <f>IFERROR(INDEX(Tableau1[Prénoms],MATCH(I57,Tableau1[Noms])),"")</f>
        <v>3</v>
      </c>
      <c r="K57" s="110"/>
      <c r="L57" s="131"/>
      <c r="M57" s="36"/>
      <c r="N57" s="37"/>
      <c r="O57" s="36"/>
      <c r="P57" s="38"/>
      <c r="Q57" s="39"/>
      <c r="R57" s="40"/>
      <c r="S57" s="39"/>
      <c r="T57" s="40"/>
      <c r="U57" s="39"/>
      <c r="V57" s="40"/>
      <c r="W57" s="39"/>
      <c r="X57" s="40"/>
      <c r="Y57" s="39"/>
      <c r="Z57" s="40"/>
      <c r="AA57" s="39"/>
      <c r="AB57" s="40"/>
      <c r="AC57" s="39"/>
      <c r="AD57" s="40"/>
      <c r="AE57" s="39"/>
      <c r="AF57" s="40"/>
      <c r="AG57" s="39"/>
      <c r="AH57" s="40"/>
      <c r="AI57" s="39"/>
      <c r="AJ57" s="40"/>
      <c r="AK57" s="39"/>
      <c r="AL57" s="40"/>
      <c r="AM57" s="41"/>
      <c r="AN57" s="42"/>
      <c r="AO57" s="39"/>
      <c r="AP57" s="42"/>
      <c r="AQ57" s="54"/>
      <c r="AR57" s="51">
        <f t="shared" si="8"/>
        <v>0</v>
      </c>
    </row>
    <row r="58" spans="2:44" x14ac:dyDescent="0.2">
      <c r="B58" s="15"/>
      <c r="C58" s="16"/>
      <c r="D58" s="17"/>
      <c r="E58" s="18"/>
      <c r="G58" s="95"/>
      <c r="H58" s="28">
        <f t="shared" si="9"/>
        <v>43742</v>
      </c>
      <c r="I58" s="110" t="s">
        <v>57</v>
      </c>
      <c r="J58" s="110">
        <f>IFERROR(INDEX(Tableau1[Prénoms],MATCH(I58,Tableau1[Noms])),"")</f>
        <v>4</v>
      </c>
      <c r="K58" s="110"/>
      <c r="L58" s="131"/>
      <c r="M58" s="36"/>
      <c r="N58" s="37"/>
      <c r="O58" s="36"/>
      <c r="P58" s="38"/>
      <c r="Q58" s="39"/>
      <c r="R58" s="40"/>
      <c r="S58" s="39"/>
      <c r="T58" s="40"/>
      <c r="U58" s="39"/>
      <c r="V58" s="40"/>
      <c r="W58" s="39"/>
      <c r="X58" s="40"/>
      <c r="Y58" s="39"/>
      <c r="Z58" s="40"/>
      <c r="AA58" s="39"/>
      <c r="AB58" s="40"/>
      <c r="AC58" s="39"/>
      <c r="AD58" s="40"/>
      <c r="AE58" s="39"/>
      <c r="AF58" s="40"/>
      <c r="AG58" s="39"/>
      <c r="AH58" s="40"/>
      <c r="AI58" s="39"/>
      <c r="AJ58" s="40"/>
      <c r="AK58" s="39"/>
      <c r="AL58" s="40"/>
      <c r="AM58" s="41"/>
      <c r="AN58" s="42"/>
      <c r="AO58" s="39"/>
      <c r="AP58" s="42"/>
      <c r="AQ58" s="54"/>
      <c r="AR58" s="51">
        <f t="shared" si="8"/>
        <v>0</v>
      </c>
    </row>
    <row r="59" spans="2:44" x14ac:dyDescent="0.2">
      <c r="B59" s="15"/>
      <c r="C59" s="16"/>
      <c r="D59" s="17"/>
      <c r="E59" s="18"/>
      <c r="G59" s="95"/>
      <c r="H59" s="28">
        <f t="shared" si="9"/>
        <v>43742</v>
      </c>
      <c r="I59" s="110" t="s">
        <v>58</v>
      </c>
      <c r="J59" s="110">
        <f>IFERROR(INDEX(Tableau1[Prénoms],MATCH(I59,Tableau1[Noms])),"")</f>
        <v>5</v>
      </c>
      <c r="K59" s="110"/>
      <c r="L59" s="131"/>
      <c r="M59" s="36"/>
      <c r="N59" s="37"/>
      <c r="O59" s="36"/>
      <c r="P59" s="38"/>
      <c r="Q59" s="39"/>
      <c r="R59" s="40"/>
      <c r="S59" s="39"/>
      <c r="T59" s="40"/>
      <c r="U59" s="39"/>
      <c r="V59" s="40"/>
      <c r="W59" s="39"/>
      <c r="X59" s="40"/>
      <c r="Y59" s="39"/>
      <c r="Z59" s="40"/>
      <c r="AA59" s="39"/>
      <c r="AB59" s="40"/>
      <c r="AC59" s="39"/>
      <c r="AD59" s="40"/>
      <c r="AE59" s="39"/>
      <c r="AF59" s="40"/>
      <c r="AG59" s="39"/>
      <c r="AH59" s="40"/>
      <c r="AI59" s="39"/>
      <c r="AJ59" s="40"/>
      <c r="AK59" s="39"/>
      <c r="AL59" s="40"/>
      <c r="AM59" s="41"/>
      <c r="AN59" s="42"/>
      <c r="AO59" s="39"/>
      <c r="AP59" s="42"/>
      <c r="AQ59" s="54"/>
      <c r="AR59" s="51">
        <f t="shared" si="8"/>
        <v>0</v>
      </c>
    </row>
    <row r="60" spans="2:44" x14ac:dyDescent="0.2">
      <c r="B60" s="15"/>
      <c r="C60" s="16"/>
      <c r="D60" s="17"/>
      <c r="E60" s="18"/>
      <c r="G60" s="95"/>
      <c r="H60" s="28">
        <f t="shared" si="9"/>
        <v>43742</v>
      </c>
      <c r="I60" s="110">
        <v>1</v>
      </c>
      <c r="J60" s="110" t="str">
        <f>IFERROR(INDEX(Tableau1[Prénoms],MATCH(I60,Tableau1[Noms])),"")</f>
        <v/>
      </c>
      <c r="K60" s="110"/>
      <c r="L60" s="131"/>
      <c r="M60" s="36"/>
      <c r="N60" s="37"/>
      <c r="O60" s="36"/>
      <c r="P60" s="38"/>
      <c r="Q60" s="39"/>
      <c r="R60" s="40"/>
      <c r="S60" s="39"/>
      <c r="T60" s="40"/>
      <c r="U60" s="39"/>
      <c r="V60" s="40"/>
      <c r="W60" s="39"/>
      <c r="X60" s="40"/>
      <c r="Y60" s="39"/>
      <c r="Z60" s="40"/>
      <c r="AA60" s="39"/>
      <c r="AB60" s="40"/>
      <c r="AC60" s="39"/>
      <c r="AD60" s="40"/>
      <c r="AE60" s="39"/>
      <c r="AF60" s="40"/>
      <c r="AG60" s="39"/>
      <c r="AH60" s="40"/>
      <c r="AI60" s="39"/>
      <c r="AJ60" s="40"/>
      <c r="AK60" s="39"/>
      <c r="AL60" s="40"/>
      <c r="AM60" s="41"/>
      <c r="AN60" s="42"/>
      <c r="AO60" s="39"/>
      <c r="AP60" s="42"/>
      <c r="AQ60" s="54"/>
      <c r="AR60" s="51">
        <f t="shared" si="8"/>
        <v>0</v>
      </c>
    </row>
    <row r="61" spans="2:44" x14ac:dyDescent="0.2">
      <c r="B61" s="15"/>
      <c r="C61" s="16"/>
      <c r="D61" s="17"/>
      <c r="E61" s="18"/>
      <c r="G61" s="95"/>
      <c r="H61" s="28">
        <f t="shared" si="9"/>
        <v>43742</v>
      </c>
      <c r="I61" s="110">
        <v>2</v>
      </c>
      <c r="J61" s="110" t="str">
        <f>IFERROR(INDEX(Tableau1[Prénoms],MATCH(I61,Tableau1[Noms])),"")</f>
        <v/>
      </c>
      <c r="K61" s="110"/>
      <c r="L61" s="131"/>
      <c r="M61" s="36"/>
      <c r="N61" s="37"/>
      <c r="O61" s="36"/>
      <c r="P61" s="38"/>
      <c r="Q61" s="39"/>
      <c r="R61" s="40"/>
      <c r="S61" s="39"/>
      <c r="T61" s="40"/>
      <c r="U61" s="39"/>
      <c r="V61" s="40"/>
      <c r="W61" s="39"/>
      <c r="X61" s="40"/>
      <c r="Y61" s="39"/>
      <c r="Z61" s="40"/>
      <c r="AA61" s="39"/>
      <c r="AB61" s="40"/>
      <c r="AC61" s="39"/>
      <c r="AD61" s="40"/>
      <c r="AE61" s="39"/>
      <c r="AF61" s="40"/>
      <c r="AG61" s="39"/>
      <c r="AH61" s="40"/>
      <c r="AI61" s="39"/>
      <c r="AJ61" s="40"/>
      <c r="AK61" s="39"/>
      <c r="AL61" s="40"/>
      <c r="AM61" s="41"/>
      <c r="AN61" s="42"/>
      <c r="AO61" s="39"/>
      <c r="AP61" s="42"/>
      <c r="AQ61" s="54"/>
      <c r="AR61" s="51">
        <f t="shared" si="8"/>
        <v>0</v>
      </c>
    </row>
    <row r="62" spans="2:44" x14ac:dyDescent="0.2">
      <c r="B62" s="15"/>
      <c r="C62" s="16"/>
      <c r="D62" s="17"/>
      <c r="E62" s="18"/>
      <c r="G62" s="95"/>
      <c r="H62" s="28">
        <f t="shared" si="9"/>
        <v>43742</v>
      </c>
      <c r="I62" s="110">
        <v>3</v>
      </c>
      <c r="J62" s="110" t="str">
        <f>IFERROR(INDEX(Tableau1[Prénoms],MATCH(I62,Tableau1[Noms])),"")</f>
        <v/>
      </c>
      <c r="K62" s="110"/>
      <c r="L62" s="131"/>
      <c r="M62" s="36"/>
      <c r="N62" s="37"/>
      <c r="O62" s="36"/>
      <c r="P62" s="38"/>
      <c r="Q62" s="39"/>
      <c r="R62" s="40"/>
      <c r="S62" s="39"/>
      <c r="T62" s="40"/>
      <c r="U62" s="39"/>
      <c r="V62" s="40"/>
      <c r="W62" s="39"/>
      <c r="X62" s="40"/>
      <c r="Y62" s="39"/>
      <c r="Z62" s="40"/>
      <c r="AA62" s="39"/>
      <c r="AB62" s="40"/>
      <c r="AC62" s="39"/>
      <c r="AD62" s="40"/>
      <c r="AE62" s="39"/>
      <c r="AF62" s="40"/>
      <c r="AG62" s="39"/>
      <c r="AH62" s="40"/>
      <c r="AI62" s="39"/>
      <c r="AJ62" s="40"/>
      <c r="AK62" s="39"/>
      <c r="AL62" s="40"/>
      <c r="AM62" s="41"/>
      <c r="AN62" s="42"/>
      <c r="AO62" s="39"/>
      <c r="AP62" s="42"/>
      <c r="AQ62" s="54"/>
      <c r="AR62" s="51">
        <f t="shared" si="8"/>
        <v>0</v>
      </c>
    </row>
    <row r="63" spans="2:44" x14ac:dyDescent="0.2">
      <c r="B63" s="15"/>
      <c r="C63" s="16"/>
      <c r="D63" s="17"/>
      <c r="E63" s="18"/>
      <c r="G63" s="95"/>
      <c r="H63" s="28">
        <f t="shared" si="9"/>
        <v>43742</v>
      </c>
      <c r="I63" s="110">
        <v>4</v>
      </c>
      <c r="J63" s="110" t="str">
        <f>IFERROR(INDEX(Tableau1[Prénoms],MATCH(I63,Tableau1[Noms])),"")</f>
        <v/>
      </c>
      <c r="K63" s="110"/>
      <c r="L63" s="131"/>
      <c r="M63" s="36"/>
      <c r="N63" s="37"/>
      <c r="O63" s="36"/>
      <c r="P63" s="38"/>
      <c r="Q63" s="39"/>
      <c r="R63" s="40"/>
      <c r="S63" s="39"/>
      <c r="T63" s="40"/>
      <c r="U63" s="39"/>
      <c r="V63" s="40"/>
      <c r="W63" s="39"/>
      <c r="X63" s="40"/>
      <c r="Y63" s="39"/>
      <c r="Z63" s="40"/>
      <c r="AA63" s="39"/>
      <c r="AB63" s="40"/>
      <c r="AC63" s="39"/>
      <c r="AD63" s="40"/>
      <c r="AE63" s="39"/>
      <c r="AF63" s="40"/>
      <c r="AG63" s="39"/>
      <c r="AH63" s="40"/>
      <c r="AI63" s="39"/>
      <c r="AJ63" s="40"/>
      <c r="AK63" s="39"/>
      <c r="AL63" s="40"/>
      <c r="AM63" s="41"/>
      <c r="AN63" s="42"/>
      <c r="AO63" s="39"/>
      <c r="AP63" s="42"/>
      <c r="AQ63" s="54"/>
      <c r="AR63" s="51">
        <f t="shared" si="8"/>
        <v>0</v>
      </c>
    </row>
    <row r="64" spans="2:44" ht="13.5" thickBot="1" x14ac:dyDescent="0.25">
      <c r="B64" s="19"/>
      <c r="C64" s="20"/>
      <c r="D64" s="21"/>
      <c r="E64" s="22"/>
      <c r="G64" s="95"/>
      <c r="H64" s="28">
        <f t="shared" si="9"/>
        <v>43742</v>
      </c>
      <c r="I64" s="112">
        <v>5</v>
      </c>
      <c r="J64" s="112" t="str">
        <f>IFERROR(INDEX(Tableau1[Prénoms],MATCH(I64,Tableau1[Noms])),"")</f>
        <v/>
      </c>
      <c r="K64" s="112"/>
      <c r="L64" s="132"/>
      <c r="M64" s="43"/>
      <c r="N64" s="44"/>
      <c r="O64" s="43"/>
      <c r="P64" s="45"/>
      <c r="Q64" s="46"/>
      <c r="R64" s="47"/>
      <c r="S64" s="46"/>
      <c r="T64" s="47"/>
      <c r="U64" s="46"/>
      <c r="V64" s="47"/>
      <c r="W64" s="46"/>
      <c r="X64" s="47"/>
      <c r="Y64" s="46"/>
      <c r="Z64" s="47"/>
      <c r="AA64" s="46"/>
      <c r="AB64" s="47"/>
      <c r="AC64" s="46"/>
      <c r="AD64" s="47"/>
      <c r="AE64" s="46"/>
      <c r="AF64" s="47"/>
      <c r="AG64" s="46"/>
      <c r="AH64" s="47"/>
      <c r="AI64" s="46"/>
      <c r="AJ64" s="47"/>
      <c r="AK64" s="46"/>
      <c r="AL64" s="47"/>
      <c r="AM64" s="48"/>
      <c r="AN64" s="49"/>
      <c r="AO64" s="46"/>
      <c r="AP64" s="49"/>
      <c r="AQ64" s="55"/>
      <c r="AR64" s="52">
        <f t="shared" si="8"/>
        <v>0</v>
      </c>
    </row>
    <row r="65" spans="2:44" ht="13.5" thickBot="1" x14ac:dyDescent="0.25">
      <c r="B65" s="6" t="s">
        <v>3</v>
      </c>
      <c r="C65" s="7" t="s">
        <v>4</v>
      </c>
      <c r="D65" s="8" t="s">
        <v>3</v>
      </c>
      <c r="E65" s="9" t="s">
        <v>4</v>
      </c>
      <c r="G65" s="56" t="s">
        <v>11</v>
      </c>
      <c r="H65" s="57" t="s">
        <v>6</v>
      </c>
      <c r="I65" s="56" t="s">
        <v>7</v>
      </c>
      <c r="J65" s="56" t="s">
        <v>8</v>
      </c>
      <c r="K65" s="56" t="s">
        <v>12</v>
      </c>
      <c r="L65" s="129"/>
      <c r="M65" s="27">
        <v>0.3125</v>
      </c>
      <c r="N65" s="23"/>
      <c r="O65" s="26">
        <v>0.35416666666666669</v>
      </c>
      <c r="P65" s="23"/>
      <c r="Q65" s="27">
        <v>0.39583333333333331</v>
      </c>
      <c r="R65" s="23"/>
      <c r="S65" s="27">
        <v>0.4375</v>
      </c>
      <c r="T65" s="23"/>
      <c r="U65" s="27">
        <v>0.47916666666666702</v>
      </c>
      <c r="V65" s="23"/>
      <c r="W65" s="27">
        <v>0.52083333333333304</v>
      </c>
      <c r="X65" s="23"/>
      <c r="Y65" s="27">
        <v>0.5625</v>
      </c>
      <c r="Z65" s="23"/>
      <c r="AA65" s="27">
        <v>0.60416666666666696</v>
      </c>
      <c r="AB65" s="23"/>
      <c r="AC65" s="27">
        <v>0.64583333333333304</v>
      </c>
      <c r="AD65" s="23"/>
      <c r="AE65" s="27">
        <v>0.6875</v>
      </c>
      <c r="AF65" s="23"/>
      <c r="AG65" s="27">
        <v>0.72916666666666696</v>
      </c>
      <c r="AH65" s="23"/>
      <c r="AI65" s="27">
        <v>0.77083333333333404</v>
      </c>
      <c r="AJ65" s="23"/>
      <c r="AK65" s="27">
        <v>0.8125</v>
      </c>
      <c r="AL65" s="23"/>
      <c r="AM65" s="27">
        <v>0.85416666666666696</v>
      </c>
      <c r="AN65" s="23"/>
      <c r="AO65" s="27">
        <v>0.89583333333333404</v>
      </c>
      <c r="AP65" s="23"/>
      <c r="AQ65" s="27"/>
      <c r="AR65" s="58">
        <f>SUM(AR66:AR75)</f>
        <v>0</v>
      </c>
    </row>
    <row r="66" spans="2:44" x14ac:dyDescent="0.2">
      <c r="B66" s="11"/>
      <c r="C66" s="12"/>
      <c r="D66" s="13"/>
      <c r="E66" s="14"/>
      <c r="G66" s="95"/>
      <c r="H66" s="140">
        <f>H55+1</f>
        <v>43743</v>
      </c>
      <c r="I66" s="109" t="s">
        <v>54</v>
      </c>
      <c r="J66" s="109">
        <f>IFERROR(INDEX(Tableau1[Prénoms],MATCH(I66,Tableau1[Noms])),"")</f>
        <v>1</v>
      </c>
      <c r="K66" s="109"/>
      <c r="L66" s="130"/>
      <c r="M66" s="29"/>
      <c r="N66" s="30"/>
      <c r="O66" s="29"/>
      <c r="P66" s="31"/>
      <c r="Q66" s="32"/>
      <c r="R66" s="33"/>
      <c r="S66" s="32"/>
      <c r="T66" s="33"/>
      <c r="U66" s="32"/>
      <c r="V66" s="33"/>
      <c r="W66" s="32"/>
      <c r="X66" s="33"/>
      <c r="Y66" s="32"/>
      <c r="Z66" s="33"/>
      <c r="AA66" s="32"/>
      <c r="AB66" s="33"/>
      <c r="AC66" s="32"/>
      <c r="AD66" s="33"/>
      <c r="AE66" s="32"/>
      <c r="AF66" s="33"/>
      <c r="AG66" s="32"/>
      <c r="AH66" s="33"/>
      <c r="AI66" s="32"/>
      <c r="AJ66" s="33"/>
      <c r="AK66" s="32"/>
      <c r="AL66" s="33"/>
      <c r="AM66" s="34"/>
      <c r="AN66" s="35"/>
      <c r="AO66" s="32"/>
      <c r="AP66" s="35"/>
      <c r="AQ66" s="53"/>
      <c r="AR66" s="50">
        <f>((C66-B66)+(E66-D66))</f>
        <v>0</v>
      </c>
    </row>
    <row r="67" spans="2:44" x14ac:dyDescent="0.2">
      <c r="B67" s="15"/>
      <c r="C67" s="16"/>
      <c r="D67" s="17"/>
      <c r="E67" s="18"/>
      <c r="G67" s="95"/>
      <c r="H67" s="28">
        <f>H66</f>
        <v>43743</v>
      </c>
      <c r="I67" s="110" t="s">
        <v>55</v>
      </c>
      <c r="J67" s="110">
        <f>IFERROR(INDEX(Tableau1[Prénoms],MATCH(I67,Tableau1[Noms])),"")</f>
        <v>2</v>
      </c>
      <c r="K67" s="110"/>
      <c r="L67" s="131"/>
      <c r="M67" s="36"/>
      <c r="N67" s="37"/>
      <c r="O67" s="36"/>
      <c r="P67" s="38"/>
      <c r="Q67" s="39"/>
      <c r="R67" s="40"/>
      <c r="S67" s="39"/>
      <c r="T67" s="40"/>
      <c r="U67" s="39"/>
      <c r="V67" s="40"/>
      <c r="W67" s="39"/>
      <c r="X67" s="40"/>
      <c r="Y67" s="39"/>
      <c r="Z67" s="40"/>
      <c r="AA67" s="39"/>
      <c r="AB67" s="40"/>
      <c r="AC67" s="39"/>
      <c r="AD67" s="40"/>
      <c r="AE67" s="39"/>
      <c r="AF67" s="40"/>
      <c r="AG67" s="39"/>
      <c r="AH67" s="40"/>
      <c r="AI67" s="39"/>
      <c r="AJ67" s="40"/>
      <c r="AK67" s="39"/>
      <c r="AL67" s="40"/>
      <c r="AM67" s="41"/>
      <c r="AN67" s="42"/>
      <c r="AO67" s="39"/>
      <c r="AP67" s="42"/>
      <c r="AQ67" s="54"/>
      <c r="AR67" s="51">
        <f t="shared" ref="AR67:AR75" si="10">((C67-B67)+(E67-D67))</f>
        <v>0</v>
      </c>
    </row>
    <row r="68" spans="2:44" x14ac:dyDescent="0.2">
      <c r="B68" s="15"/>
      <c r="C68" s="16"/>
      <c r="D68" s="17"/>
      <c r="E68" s="18"/>
      <c r="G68" s="95"/>
      <c r="H68" s="28">
        <f t="shared" ref="H68:H75" si="11">H67</f>
        <v>43743</v>
      </c>
      <c r="I68" s="110" t="s">
        <v>56</v>
      </c>
      <c r="J68" s="110">
        <f>IFERROR(INDEX(Tableau1[Prénoms],MATCH(I68,Tableau1[Noms])),"")</f>
        <v>3</v>
      </c>
      <c r="K68" s="110"/>
      <c r="L68" s="131"/>
      <c r="M68" s="36"/>
      <c r="N68" s="37"/>
      <c r="O68" s="36"/>
      <c r="P68" s="38"/>
      <c r="Q68" s="39"/>
      <c r="R68" s="40"/>
      <c r="S68" s="39"/>
      <c r="T68" s="40"/>
      <c r="U68" s="39"/>
      <c r="V68" s="40"/>
      <c r="W68" s="39"/>
      <c r="X68" s="40"/>
      <c r="Y68" s="39"/>
      <c r="Z68" s="40"/>
      <c r="AA68" s="39"/>
      <c r="AB68" s="40"/>
      <c r="AC68" s="39"/>
      <c r="AD68" s="40"/>
      <c r="AE68" s="39"/>
      <c r="AF68" s="40"/>
      <c r="AG68" s="39"/>
      <c r="AH68" s="40"/>
      <c r="AI68" s="39"/>
      <c r="AJ68" s="40"/>
      <c r="AK68" s="39"/>
      <c r="AL68" s="40"/>
      <c r="AM68" s="41"/>
      <c r="AN68" s="42"/>
      <c r="AO68" s="39"/>
      <c r="AP68" s="42"/>
      <c r="AQ68" s="54"/>
      <c r="AR68" s="51">
        <f t="shared" si="10"/>
        <v>0</v>
      </c>
    </row>
    <row r="69" spans="2:44" x14ac:dyDescent="0.2">
      <c r="B69" s="15"/>
      <c r="C69" s="16"/>
      <c r="D69" s="17"/>
      <c r="E69" s="18"/>
      <c r="G69" s="95"/>
      <c r="H69" s="28">
        <f t="shared" si="11"/>
        <v>43743</v>
      </c>
      <c r="I69" s="110" t="s">
        <v>57</v>
      </c>
      <c r="J69" s="110">
        <f>IFERROR(INDEX(Tableau1[Prénoms],MATCH(I69,Tableau1[Noms])),"")</f>
        <v>4</v>
      </c>
      <c r="K69" s="110"/>
      <c r="L69" s="131"/>
      <c r="M69" s="36"/>
      <c r="N69" s="37"/>
      <c r="O69" s="36"/>
      <c r="P69" s="38"/>
      <c r="Q69" s="39"/>
      <c r="R69" s="40"/>
      <c r="S69" s="39"/>
      <c r="T69" s="40"/>
      <c r="U69" s="39"/>
      <c r="V69" s="40"/>
      <c r="W69" s="39"/>
      <c r="X69" s="40"/>
      <c r="Y69" s="39"/>
      <c r="Z69" s="40"/>
      <c r="AA69" s="39"/>
      <c r="AB69" s="40"/>
      <c r="AC69" s="39"/>
      <c r="AD69" s="40"/>
      <c r="AE69" s="39"/>
      <c r="AF69" s="40"/>
      <c r="AG69" s="39"/>
      <c r="AH69" s="40"/>
      <c r="AI69" s="39"/>
      <c r="AJ69" s="40"/>
      <c r="AK69" s="39"/>
      <c r="AL69" s="40"/>
      <c r="AM69" s="41"/>
      <c r="AN69" s="42"/>
      <c r="AO69" s="39"/>
      <c r="AP69" s="42"/>
      <c r="AQ69" s="54"/>
      <c r="AR69" s="51">
        <f t="shared" si="10"/>
        <v>0</v>
      </c>
    </row>
    <row r="70" spans="2:44" x14ac:dyDescent="0.2">
      <c r="B70" s="15"/>
      <c r="C70" s="16"/>
      <c r="D70" s="17"/>
      <c r="E70" s="18"/>
      <c r="G70" s="95"/>
      <c r="H70" s="28">
        <f t="shared" si="11"/>
        <v>43743</v>
      </c>
      <c r="I70" s="110" t="s">
        <v>58</v>
      </c>
      <c r="J70" s="110">
        <f>IFERROR(INDEX(Tableau1[Prénoms],MATCH(I70,Tableau1[Noms])),"")</f>
        <v>5</v>
      </c>
      <c r="K70" s="110"/>
      <c r="L70" s="131"/>
      <c r="M70" s="36"/>
      <c r="N70" s="37"/>
      <c r="O70" s="36"/>
      <c r="P70" s="38"/>
      <c r="Q70" s="39"/>
      <c r="R70" s="40"/>
      <c r="S70" s="39"/>
      <c r="T70" s="40"/>
      <c r="U70" s="39"/>
      <c r="V70" s="40"/>
      <c r="W70" s="39"/>
      <c r="X70" s="40"/>
      <c r="Y70" s="39"/>
      <c r="Z70" s="40"/>
      <c r="AA70" s="39"/>
      <c r="AB70" s="40"/>
      <c r="AC70" s="39"/>
      <c r="AD70" s="40"/>
      <c r="AE70" s="39"/>
      <c r="AF70" s="40"/>
      <c r="AG70" s="39"/>
      <c r="AH70" s="40"/>
      <c r="AI70" s="39"/>
      <c r="AJ70" s="40"/>
      <c r="AK70" s="39"/>
      <c r="AL70" s="40"/>
      <c r="AM70" s="41"/>
      <c r="AN70" s="42"/>
      <c r="AO70" s="39"/>
      <c r="AP70" s="42"/>
      <c r="AQ70" s="54"/>
      <c r="AR70" s="51">
        <f t="shared" si="10"/>
        <v>0</v>
      </c>
    </row>
    <row r="71" spans="2:44" x14ac:dyDescent="0.2">
      <c r="B71" s="15"/>
      <c r="C71" s="16"/>
      <c r="D71" s="17"/>
      <c r="E71" s="18"/>
      <c r="G71" s="95"/>
      <c r="H71" s="28">
        <f t="shared" si="11"/>
        <v>43743</v>
      </c>
      <c r="I71" s="110">
        <v>1</v>
      </c>
      <c r="J71" s="110" t="str">
        <f>IFERROR(INDEX(Tableau1[Prénoms],MATCH(I71,Tableau1[Noms])),"")</f>
        <v/>
      </c>
      <c r="K71" s="110"/>
      <c r="L71" s="131"/>
      <c r="M71" s="36"/>
      <c r="N71" s="37"/>
      <c r="O71" s="36"/>
      <c r="P71" s="38"/>
      <c r="Q71" s="39"/>
      <c r="R71" s="40"/>
      <c r="S71" s="39"/>
      <c r="T71" s="40"/>
      <c r="U71" s="39"/>
      <c r="V71" s="40"/>
      <c r="W71" s="39"/>
      <c r="X71" s="40"/>
      <c r="Y71" s="39"/>
      <c r="Z71" s="40"/>
      <c r="AA71" s="39"/>
      <c r="AB71" s="40"/>
      <c r="AC71" s="39"/>
      <c r="AD71" s="40"/>
      <c r="AE71" s="39"/>
      <c r="AF71" s="40"/>
      <c r="AG71" s="39"/>
      <c r="AH71" s="40"/>
      <c r="AI71" s="39"/>
      <c r="AJ71" s="40"/>
      <c r="AK71" s="39"/>
      <c r="AL71" s="40"/>
      <c r="AM71" s="41"/>
      <c r="AN71" s="42"/>
      <c r="AO71" s="39"/>
      <c r="AP71" s="42"/>
      <c r="AQ71" s="54"/>
      <c r="AR71" s="51">
        <f t="shared" si="10"/>
        <v>0</v>
      </c>
    </row>
    <row r="72" spans="2:44" x14ac:dyDescent="0.2">
      <c r="B72" s="15"/>
      <c r="C72" s="16"/>
      <c r="D72" s="17"/>
      <c r="E72" s="18"/>
      <c r="G72" s="95"/>
      <c r="H72" s="28">
        <f t="shared" si="11"/>
        <v>43743</v>
      </c>
      <c r="I72" s="110">
        <v>2</v>
      </c>
      <c r="J72" s="110" t="str">
        <f>IFERROR(INDEX(Tableau1[Prénoms],MATCH(I72,Tableau1[Noms])),"")</f>
        <v/>
      </c>
      <c r="K72" s="110"/>
      <c r="L72" s="131"/>
      <c r="M72" s="36"/>
      <c r="N72" s="37"/>
      <c r="O72" s="36"/>
      <c r="P72" s="38"/>
      <c r="Q72" s="39"/>
      <c r="R72" s="40"/>
      <c r="S72" s="39"/>
      <c r="T72" s="40"/>
      <c r="U72" s="39"/>
      <c r="V72" s="40"/>
      <c r="W72" s="39"/>
      <c r="X72" s="40"/>
      <c r="Y72" s="39"/>
      <c r="Z72" s="40"/>
      <c r="AA72" s="39"/>
      <c r="AB72" s="40"/>
      <c r="AC72" s="39"/>
      <c r="AD72" s="40"/>
      <c r="AE72" s="39"/>
      <c r="AF72" s="40"/>
      <c r="AG72" s="39"/>
      <c r="AH72" s="40"/>
      <c r="AI72" s="39"/>
      <c r="AJ72" s="40"/>
      <c r="AK72" s="39"/>
      <c r="AL72" s="40"/>
      <c r="AM72" s="41"/>
      <c r="AN72" s="42"/>
      <c r="AO72" s="39"/>
      <c r="AP72" s="42"/>
      <c r="AQ72" s="54"/>
      <c r="AR72" s="51">
        <f t="shared" si="10"/>
        <v>0</v>
      </c>
    </row>
    <row r="73" spans="2:44" x14ac:dyDescent="0.2">
      <c r="B73" s="15"/>
      <c r="C73" s="16"/>
      <c r="D73" s="17"/>
      <c r="E73" s="18"/>
      <c r="G73" s="95"/>
      <c r="H73" s="28">
        <f t="shared" si="11"/>
        <v>43743</v>
      </c>
      <c r="I73" s="110">
        <v>3</v>
      </c>
      <c r="J73" s="110" t="str">
        <f>IFERROR(INDEX(Tableau1[Prénoms],MATCH(I73,Tableau1[Noms])),"")</f>
        <v/>
      </c>
      <c r="K73" s="110"/>
      <c r="L73" s="131"/>
      <c r="M73" s="36"/>
      <c r="N73" s="37"/>
      <c r="O73" s="36"/>
      <c r="P73" s="38"/>
      <c r="Q73" s="39"/>
      <c r="R73" s="40"/>
      <c r="S73" s="39"/>
      <c r="T73" s="40"/>
      <c r="U73" s="39"/>
      <c r="V73" s="40"/>
      <c r="W73" s="39"/>
      <c r="X73" s="40"/>
      <c r="Y73" s="39"/>
      <c r="Z73" s="40"/>
      <c r="AA73" s="39"/>
      <c r="AB73" s="40"/>
      <c r="AC73" s="39"/>
      <c r="AD73" s="40"/>
      <c r="AE73" s="39"/>
      <c r="AF73" s="40"/>
      <c r="AG73" s="39"/>
      <c r="AH73" s="40"/>
      <c r="AI73" s="39"/>
      <c r="AJ73" s="40"/>
      <c r="AK73" s="39"/>
      <c r="AL73" s="40"/>
      <c r="AM73" s="41"/>
      <c r="AN73" s="42"/>
      <c r="AO73" s="39"/>
      <c r="AP73" s="42"/>
      <c r="AQ73" s="54"/>
      <c r="AR73" s="51">
        <f t="shared" si="10"/>
        <v>0</v>
      </c>
    </row>
    <row r="74" spans="2:44" x14ac:dyDescent="0.2">
      <c r="B74" s="15"/>
      <c r="C74" s="16"/>
      <c r="D74" s="17"/>
      <c r="E74" s="18"/>
      <c r="G74" s="95"/>
      <c r="H74" s="28">
        <f t="shared" si="11"/>
        <v>43743</v>
      </c>
      <c r="I74" s="110">
        <v>4</v>
      </c>
      <c r="J74" s="110" t="str">
        <f>IFERROR(INDEX(Tableau1[Prénoms],MATCH(I74,Tableau1[Noms])),"")</f>
        <v/>
      </c>
      <c r="K74" s="110"/>
      <c r="L74" s="131"/>
      <c r="M74" s="36"/>
      <c r="N74" s="37"/>
      <c r="O74" s="36"/>
      <c r="P74" s="38"/>
      <c r="Q74" s="39"/>
      <c r="R74" s="40"/>
      <c r="S74" s="39"/>
      <c r="T74" s="40"/>
      <c r="U74" s="39"/>
      <c r="V74" s="40"/>
      <c r="W74" s="39"/>
      <c r="X74" s="40"/>
      <c r="Y74" s="39"/>
      <c r="Z74" s="40"/>
      <c r="AA74" s="39"/>
      <c r="AB74" s="40"/>
      <c r="AC74" s="39"/>
      <c r="AD74" s="40"/>
      <c r="AE74" s="39"/>
      <c r="AF74" s="40"/>
      <c r="AG74" s="39"/>
      <c r="AH74" s="40"/>
      <c r="AI74" s="39"/>
      <c r="AJ74" s="40"/>
      <c r="AK74" s="39"/>
      <c r="AL74" s="40"/>
      <c r="AM74" s="41"/>
      <c r="AN74" s="42"/>
      <c r="AO74" s="39"/>
      <c r="AP74" s="42"/>
      <c r="AQ74" s="54"/>
      <c r="AR74" s="51">
        <f t="shared" si="10"/>
        <v>0</v>
      </c>
    </row>
    <row r="75" spans="2:44" ht="13.5" thickBot="1" x14ac:dyDescent="0.25">
      <c r="B75" s="19"/>
      <c r="C75" s="20"/>
      <c r="D75" s="21"/>
      <c r="E75" s="22"/>
      <c r="G75" s="95"/>
      <c r="H75" s="28">
        <f t="shared" si="11"/>
        <v>43743</v>
      </c>
      <c r="I75" s="112">
        <v>5</v>
      </c>
      <c r="J75" s="112" t="str">
        <f>IFERROR(INDEX(Tableau1[Prénoms],MATCH(I75,Tableau1[Noms])),"")</f>
        <v/>
      </c>
      <c r="K75" s="112"/>
      <c r="L75" s="132"/>
      <c r="M75" s="43"/>
      <c r="N75" s="44"/>
      <c r="O75" s="43"/>
      <c r="P75" s="45"/>
      <c r="Q75" s="46"/>
      <c r="R75" s="47"/>
      <c r="S75" s="46"/>
      <c r="T75" s="47"/>
      <c r="U75" s="46"/>
      <c r="V75" s="47"/>
      <c r="W75" s="46"/>
      <c r="X75" s="47"/>
      <c r="Y75" s="46"/>
      <c r="Z75" s="47"/>
      <c r="AA75" s="46"/>
      <c r="AB75" s="47"/>
      <c r="AC75" s="46"/>
      <c r="AD75" s="47"/>
      <c r="AE75" s="46"/>
      <c r="AF75" s="47"/>
      <c r="AG75" s="46"/>
      <c r="AH75" s="47"/>
      <c r="AI75" s="46"/>
      <c r="AJ75" s="47"/>
      <c r="AK75" s="46"/>
      <c r="AL75" s="47"/>
      <c r="AM75" s="48"/>
      <c r="AN75" s="49"/>
      <c r="AO75" s="46"/>
      <c r="AP75" s="49"/>
      <c r="AQ75" s="55"/>
      <c r="AR75" s="52">
        <f t="shared" si="10"/>
        <v>0</v>
      </c>
    </row>
    <row r="76" spans="2:44" ht="13.5" thickBot="1" x14ac:dyDescent="0.25">
      <c r="B76" s="6" t="s">
        <v>3</v>
      </c>
      <c r="C76" s="7" t="s">
        <v>4</v>
      </c>
      <c r="D76" s="8" t="s">
        <v>3</v>
      </c>
      <c r="E76" s="9" t="s">
        <v>4</v>
      </c>
      <c r="G76" s="56" t="s">
        <v>11</v>
      </c>
      <c r="H76" s="57" t="s">
        <v>6</v>
      </c>
      <c r="I76" s="56" t="s">
        <v>7</v>
      </c>
      <c r="J76" s="56" t="s">
        <v>8</v>
      </c>
      <c r="K76" s="56" t="s">
        <v>12</v>
      </c>
      <c r="L76" s="129"/>
      <c r="M76" s="27">
        <v>0.3125</v>
      </c>
      <c r="N76" s="23"/>
      <c r="O76" s="26">
        <v>0.35416666666666669</v>
      </c>
      <c r="P76" s="23"/>
      <c r="Q76" s="27">
        <v>0.39583333333333331</v>
      </c>
      <c r="R76" s="23"/>
      <c r="S76" s="27">
        <v>0.4375</v>
      </c>
      <c r="T76" s="23"/>
      <c r="U76" s="27">
        <v>0.47916666666666702</v>
      </c>
      <c r="V76" s="23"/>
      <c r="W76" s="27">
        <v>0.52083333333333304</v>
      </c>
      <c r="X76" s="23"/>
      <c r="Y76" s="27">
        <v>0.5625</v>
      </c>
      <c r="Z76" s="23"/>
      <c r="AA76" s="27">
        <v>0.60416666666666696</v>
      </c>
      <c r="AB76" s="23"/>
      <c r="AC76" s="27">
        <v>0.64583333333333304</v>
      </c>
      <c r="AD76" s="23"/>
      <c r="AE76" s="27">
        <v>0.6875</v>
      </c>
      <c r="AF76" s="23"/>
      <c r="AG76" s="27">
        <v>0.72916666666666696</v>
      </c>
      <c r="AH76" s="23"/>
      <c r="AI76" s="27">
        <v>0.77083333333333404</v>
      </c>
      <c r="AJ76" s="23"/>
      <c r="AK76" s="27">
        <v>0.8125</v>
      </c>
      <c r="AL76" s="23"/>
      <c r="AM76" s="27">
        <v>0.85416666666666696</v>
      </c>
      <c r="AN76" s="23"/>
      <c r="AO76" s="27">
        <v>0.89583333333333404</v>
      </c>
      <c r="AP76" s="23"/>
      <c r="AQ76" s="27"/>
      <c r="AR76" s="58">
        <f>SUM(AR77:AR86)</f>
        <v>0</v>
      </c>
    </row>
    <row r="77" spans="2:44" x14ac:dyDescent="0.2">
      <c r="B77" s="11"/>
      <c r="C77" s="12"/>
      <c r="D77" s="13"/>
      <c r="E77" s="14"/>
      <c r="G77" s="95"/>
      <c r="H77" s="140">
        <f>H66+1</f>
        <v>43744</v>
      </c>
      <c r="I77" s="109" t="s">
        <v>54</v>
      </c>
      <c r="J77" s="109">
        <f>IFERROR(INDEX(Tableau1[Prénoms],MATCH(I77,Tableau1[Noms])),"")</f>
        <v>1</v>
      </c>
      <c r="K77" s="109"/>
      <c r="L77" s="130"/>
      <c r="M77" s="29"/>
      <c r="N77" s="30"/>
      <c r="O77" s="29"/>
      <c r="P77" s="31"/>
      <c r="Q77" s="32"/>
      <c r="R77" s="33"/>
      <c r="S77" s="32"/>
      <c r="T77" s="33"/>
      <c r="U77" s="32"/>
      <c r="V77" s="33"/>
      <c r="W77" s="32"/>
      <c r="X77" s="33"/>
      <c r="Y77" s="32"/>
      <c r="Z77" s="33"/>
      <c r="AA77" s="32"/>
      <c r="AB77" s="33"/>
      <c r="AC77" s="32"/>
      <c r="AD77" s="33"/>
      <c r="AE77" s="32"/>
      <c r="AF77" s="33"/>
      <c r="AG77" s="32"/>
      <c r="AH77" s="33"/>
      <c r="AI77" s="32"/>
      <c r="AJ77" s="33"/>
      <c r="AK77" s="32"/>
      <c r="AL77" s="33"/>
      <c r="AM77" s="34"/>
      <c r="AN77" s="35"/>
      <c r="AO77" s="32"/>
      <c r="AP77" s="35"/>
      <c r="AQ77" s="53"/>
      <c r="AR77" s="50">
        <f>((C77-B77)+(E77-D77))</f>
        <v>0</v>
      </c>
    </row>
    <row r="78" spans="2:44" x14ac:dyDescent="0.2">
      <c r="B78" s="15"/>
      <c r="C78" s="16"/>
      <c r="D78" s="17"/>
      <c r="E78" s="18"/>
      <c r="G78" s="95"/>
      <c r="H78" s="28">
        <f>H77</f>
        <v>43744</v>
      </c>
      <c r="I78" s="110" t="s">
        <v>55</v>
      </c>
      <c r="J78" s="110">
        <f>IFERROR(INDEX(Tableau1[Prénoms],MATCH(I78,Tableau1[Noms])),"")</f>
        <v>2</v>
      </c>
      <c r="K78" s="110"/>
      <c r="L78" s="131"/>
      <c r="M78" s="36"/>
      <c r="N78" s="37"/>
      <c r="O78" s="36"/>
      <c r="P78" s="38"/>
      <c r="Q78" s="39"/>
      <c r="R78" s="40"/>
      <c r="S78" s="39"/>
      <c r="T78" s="40"/>
      <c r="U78" s="39"/>
      <c r="V78" s="40"/>
      <c r="W78" s="39"/>
      <c r="X78" s="40"/>
      <c r="Y78" s="39"/>
      <c r="Z78" s="40"/>
      <c r="AA78" s="39"/>
      <c r="AB78" s="40"/>
      <c r="AC78" s="39"/>
      <c r="AD78" s="40"/>
      <c r="AE78" s="39"/>
      <c r="AF78" s="40"/>
      <c r="AG78" s="39"/>
      <c r="AH78" s="40"/>
      <c r="AI78" s="39"/>
      <c r="AJ78" s="40"/>
      <c r="AK78" s="39"/>
      <c r="AL78" s="40"/>
      <c r="AM78" s="41"/>
      <c r="AN78" s="42"/>
      <c r="AO78" s="39"/>
      <c r="AP78" s="42"/>
      <c r="AQ78" s="54"/>
      <c r="AR78" s="51">
        <f t="shared" ref="AR78:AR86" si="12">((C78-B78)+(E78-D78))</f>
        <v>0</v>
      </c>
    </row>
    <row r="79" spans="2:44" x14ac:dyDescent="0.2">
      <c r="B79" s="15"/>
      <c r="C79" s="16"/>
      <c r="D79" s="17"/>
      <c r="E79" s="18"/>
      <c r="G79" s="95"/>
      <c r="H79" s="28">
        <f t="shared" ref="H79:H86" si="13">H78</f>
        <v>43744</v>
      </c>
      <c r="I79" s="110" t="s">
        <v>56</v>
      </c>
      <c r="J79" s="110">
        <f>IFERROR(INDEX(Tableau1[Prénoms],MATCH(I79,Tableau1[Noms])),"")</f>
        <v>3</v>
      </c>
      <c r="K79" s="110"/>
      <c r="L79" s="131"/>
      <c r="M79" s="36"/>
      <c r="N79" s="37"/>
      <c r="O79" s="36"/>
      <c r="P79" s="38"/>
      <c r="Q79" s="39"/>
      <c r="R79" s="40"/>
      <c r="S79" s="39"/>
      <c r="T79" s="40"/>
      <c r="U79" s="39"/>
      <c r="V79" s="40"/>
      <c r="W79" s="39"/>
      <c r="X79" s="40"/>
      <c r="Y79" s="39"/>
      <c r="Z79" s="40"/>
      <c r="AA79" s="39"/>
      <c r="AB79" s="40"/>
      <c r="AC79" s="39"/>
      <c r="AD79" s="40"/>
      <c r="AE79" s="39"/>
      <c r="AF79" s="40"/>
      <c r="AG79" s="39"/>
      <c r="AH79" s="40"/>
      <c r="AI79" s="39"/>
      <c r="AJ79" s="40"/>
      <c r="AK79" s="39"/>
      <c r="AL79" s="40"/>
      <c r="AM79" s="41"/>
      <c r="AN79" s="42"/>
      <c r="AO79" s="39"/>
      <c r="AP79" s="42"/>
      <c r="AQ79" s="54"/>
      <c r="AR79" s="51">
        <f t="shared" si="12"/>
        <v>0</v>
      </c>
    </row>
    <row r="80" spans="2:44" x14ac:dyDescent="0.2">
      <c r="B80" s="15"/>
      <c r="C80" s="16"/>
      <c r="D80" s="17"/>
      <c r="E80" s="18"/>
      <c r="G80" s="95"/>
      <c r="H80" s="28">
        <f t="shared" si="13"/>
        <v>43744</v>
      </c>
      <c r="I80" s="110" t="s">
        <v>57</v>
      </c>
      <c r="J80" s="110">
        <f>IFERROR(INDEX(Tableau1[Prénoms],MATCH(I80,Tableau1[Noms])),"")</f>
        <v>4</v>
      </c>
      <c r="K80" s="110"/>
      <c r="L80" s="131"/>
      <c r="M80" s="36"/>
      <c r="N80" s="37"/>
      <c r="O80" s="36"/>
      <c r="P80" s="38"/>
      <c r="Q80" s="39"/>
      <c r="R80" s="40"/>
      <c r="S80" s="39"/>
      <c r="T80" s="40"/>
      <c r="U80" s="39"/>
      <c r="V80" s="40"/>
      <c r="W80" s="39"/>
      <c r="X80" s="40"/>
      <c r="Y80" s="39"/>
      <c r="Z80" s="40"/>
      <c r="AA80" s="39"/>
      <c r="AB80" s="40"/>
      <c r="AC80" s="39"/>
      <c r="AD80" s="40"/>
      <c r="AE80" s="39"/>
      <c r="AF80" s="40"/>
      <c r="AG80" s="39"/>
      <c r="AH80" s="40"/>
      <c r="AI80" s="39"/>
      <c r="AJ80" s="40"/>
      <c r="AK80" s="39"/>
      <c r="AL80" s="40"/>
      <c r="AM80" s="41"/>
      <c r="AN80" s="42"/>
      <c r="AO80" s="39"/>
      <c r="AP80" s="42"/>
      <c r="AQ80" s="54"/>
      <c r="AR80" s="51">
        <f t="shared" si="12"/>
        <v>0</v>
      </c>
    </row>
    <row r="81" spans="2:44" x14ac:dyDescent="0.2">
      <c r="B81" s="15"/>
      <c r="C81" s="16"/>
      <c r="D81" s="17"/>
      <c r="E81" s="18"/>
      <c r="G81" s="95"/>
      <c r="H81" s="28">
        <f t="shared" si="13"/>
        <v>43744</v>
      </c>
      <c r="I81" s="110" t="s">
        <v>58</v>
      </c>
      <c r="J81" s="110">
        <f>IFERROR(INDEX(Tableau1[Prénoms],MATCH(I81,Tableau1[Noms])),"")</f>
        <v>5</v>
      </c>
      <c r="K81" s="110"/>
      <c r="L81" s="131"/>
      <c r="M81" s="36"/>
      <c r="N81" s="37"/>
      <c r="O81" s="36"/>
      <c r="P81" s="38"/>
      <c r="Q81" s="39"/>
      <c r="R81" s="40"/>
      <c r="S81" s="39"/>
      <c r="T81" s="40"/>
      <c r="U81" s="39"/>
      <c r="V81" s="40"/>
      <c r="W81" s="39"/>
      <c r="X81" s="40"/>
      <c r="Y81" s="39"/>
      <c r="Z81" s="40"/>
      <c r="AA81" s="39"/>
      <c r="AB81" s="40"/>
      <c r="AC81" s="39"/>
      <c r="AD81" s="40"/>
      <c r="AE81" s="39"/>
      <c r="AF81" s="40"/>
      <c r="AG81" s="39"/>
      <c r="AH81" s="40"/>
      <c r="AI81" s="39"/>
      <c r="AJ81" s="40"/>
      <c r="AK81" s="39"/>
      <c r="AL81" s="40"/>
      <c r="AM81" s="41"/>
      <c r="AN81" s="42"/>
      <c r="AO81" s="39"/>
      <c r="AP81" s="42"/>
      <c r="AQ81" s="54"/>
      <c r="AR81" s="51">
        <f t="shared" si="12"/>
        <v>0</v>
      </c>
    </row>
    <row r="82" spans="2:44" x14ac:dyDescent="0.2">
      <c r="B82" s="15"/>
      <c r="C82" s="16"/>
      <c r="D82" s="17"/>
      <c r="E82" s="18"/>
      <c r="G82" s="95"/>
      <c r="H82" s="28">
        <f t="shared" si="13"/>
        <v>43744</v>
      </c>
      <c r="I82" s="110">
        <v>1</v>
      </c>
      <c r="J82" s="110" t="str">
        <f>IFERROR(INDEX(Tableau1[Prénoms],MATCH(I82,Tableau1[Noms])),"")</f>
        <v/>
      </c>
      <c r="K82" s="110"/>
      <c r="L82" s="131"/>
      <c r="M82" s="36"/>
      <c r="N82" s="37"/>
      <c r="O82" s="36"/>
      <c r="P82" s="38"/>
      <c r="Q82" s="39"/>
      <c r="R82" s="40"/>
      <c r="S82" s="39"/>
      <c r="T82" s="40"/>
      <c r="U82" s="39"/>
      <c r="V82" s="40"/>
      <c r="W82" s="39"/>
      <c r="X82" s="40"/>
      <c r="Y82" s="39"/>
      <c r="Z82" s="40"/>
      <c r="AA82" s="39"/>
      <c r="AB82" s="40"/>
      <c r="AC82" s="39"/>
      <c r="AD82" s="40"/>
      <c r="AE82" s="39"/>
      <c r="AF82" s="40"/>
      <c r="AG82" s="39"/>
      <c r="AH82" s="40"/>
      <c r="AI82" s="39"/>
      <c r="AJ82" s="40"/>
      <c r="AK82" s="39"/>
      <c r="AL82" s="40"/>
      <c r="AM82" s="41"/>
      <c r="AN82" s="42"/>
      <c r="AO82" s="39"/>
      <c r="AP82" s="42"/>
      <c r="AQ82" s="54"/>
      <c r="AR82" s="51">
        <f t="shared" si="12"/>
        <v>0</v>
      </c>
    </row>
    <row r="83" spans="2:44" x14ac:dyDescent="0.2">
      <c r="B83" s="15"/>
      <c r="C83" s="16"/>
      <c r="D83" s="17"/>
      <c r="E83" s="18"/>
      <c r="G83" s="95"/>
      <c r="H83" s="28">
        <f t="shared" si="13"/>
        <v>43744</v>
      </c>
      <c r="I83" s="110">
        <v>2</v>
      </c>
      <c r="J83" s="110" t="str">
        <f>IFERROR(INDEX(Tableau1[Prénoms],MATCH(I83,Tableau1[Noms])),"")</f>
        <v/>
      </c>
      <c r="K83" s="110"/>
      <c r="L83" s="131"/>
      <c r="M83" s="36"/>
      <c r="N83" s="37"/>
      <c r="O83" s="36"/>
      <c r="P83" s="38"/>
      <c r="Q83" s="39"/>
      <c r="R83" s="40"/>
      <c r="S83" s="39"/>
      <c r="T83" s="40"/>
      <c r="U83" s="39"/>
      <c r="V83" s="40"/>
      <c r="W83" s="39"/>
      <c r="X83" s="40"/>
      <c r="Y83" s="39"/>
      <c r="Z83" s="40"/>
      <c r="AA83" s="39"/>
      <c r="AB83" s="40"/>
      <c r="AC83" s="39"/>
      <c r="AD83" s="40"/>
      <c r="AE83" s="39"/>
      <c r="AF83" s="40"/>
      <c r="AG83" s="39"/>
      <c r="AH83" s="40"/>
      <c r="AI83" s="39"/>
      <c r="AJ83" s="40"/>
      <c r="AK83" s="39"/>
      <c r="AL83" s="40"/>
      <c r="AM83" s="41"/>
      <c r="AN83" s="42"/>
      <c r="AO83" s="39"/>
      <c r="AP83" s="42"/>
      <c r="AQ83" s="54"/>
      <c r="AR83" s="51">
        <f t="shared" si="12"/>
        <v>0</v>
      </c>
    </row>
    <row r="84" spans="2:44" x14ac:dyDescent="0.2">
      <c r="B84" s="15"/>
      <c r="C84" s="16"/>
      <c r="D84" s="17"/>
      <c r="E84" s="18"/>
      <c r="G84" s="95"/>
      <c r="H84" s="28">
        <f t="shared" si="13"/>
        <v>43744</v>
      </c>
      <c r="I84" s="110">
        <v>3</v>
      </c>
      <c r="J84" s="110" t="str">
        <f>IFERROR(INDEX(Tableau1[Prénoms],MATCH(I84,Tableau1[Noms])),"")</f>
        <v/>
      </c>
      <c r="K84" s="110"/>
      <c r="L84" s="131"/>
      <c r="M84" s="36"/>
      <c r="N84" s="37"/>
      <c r="O84" s="36"/>
      <c r="P84" s="38"/>
      <c r="Q84" s="39"/>
      <c r="R84" s="40"/>
      <c r="S84" s="39"/>
      <c r="T84" s="40"/>
      <c r="U84" s="39"/>
      <c r="V84" s="40"/>
      <c r="W84" s="39"/>
      <c r="X84" s="40"/>
      <c r="Y84" s="39"/>
      <c r="Z84" s="40"/>
      <c r="AA84" s="39"/>
      <c r="AB84" s="40"/>
      <c r="AC84" s="39"/>
      <c r="AD84" s="40"/>
      <c r="AE84" s="39"/>
      <c r="AF84" s="40"/>
      <c r="AG84" s="39"/>
      <c r="AH84" s="40"/>
      <c r="AI84" s="39"/>
      <c r="AJ84" s="40"/>
      <c r="AK84" s="39"/>
      <c r="AL84" s="40"/>
      <c r="AM84" s="41"/>
      <c r="AN84" s="42"/>
      <c r="AO84" s="39"/>
      <c r="AP84" s="42"/>
      <c r="AQ84" s="54"/>
      <c r="AR84" s="51">
        <f t="shared" si="12"/>
        <v>0</v>
      </c>
    </row>
    <row r="85" spans="2:44" x14ac:dyDescent="0.2">
      <c r="B85" s="15"/>
      <c r="C85" s="16"/>
      <c r="D85" s="17"/>
      <c r="E85" s="18"/>
      <c r="G85" s="95"/>
      <c r="H85" s="28">
        <f t="shared" si="13"/>
        <v>43744</v>
      </c>
      <c r="I85" s="110">
        <v>4</v>
      </c>
      <c r="J85" s="110" t="str">
        <f>IFERROR(INDEX(Tableau1[Prénoms],MATCH(I85,Tableau1[Noms])),"")</f>
        <v/>
      </c>
      <c r="K85" s="110"/>
      <c r="L85" s="131"/>
      <c r="M85" s="36"/>
      <c r="N85" s="37"/>
      <c r="O85" s="36"/>
      <c r="P85" s="38"/>
      <c r="Q85" s="39"/>
      <c r="R85" s="40"/>
      <c r="S85" s="39"/>
      <c r="T85" s="40"/>
      <c r="U85" s="39"/>
      <c r="V85" s="40"/>
      <c r="W85" s="39"/>
      <c r="X85" s="40"/>
      <c r="Y85" s="39"/>
      <c r="Z85" s="40"/>
      <c r="AA85" s="39"/>
      <c r="AB85" s="40"/>
      <c r="AC85" s="39"/>
      <c r="AD85" s="40"/>
      <c r="AE85" s="39"/>
      <c r="AF85" s="40"/>
      <c r="AG85" s="39"/>
      <c r="AH85" s="40"/>
      <c r="AI85" s="39"/>
      <c r="AJ85" s="40"/>
      <c r="AK85" s="39"/>
      <c r="AL85" s="40"/>
      <c r="AM85" s="41"/>
      <c r="AN85" s="42"/>
      <c r="AO85" s="39"/>
      <c r="AP85" s="42"/>
      <c r="AQ85" s="54"/>
      <c r="AR85" s="51">
        <f t="shared" si="12"/>
        <v>0</v>
      </c>
    </row>
    <row r="86" spans="2:44" ht="13.5" thickBot="1" x14ac:dyDescent="0.25">
      <c r="B86" s="19"/>
      <c r="C86" s="20"/>
      <c r="D86" s="21"/>
      <c r="E86" s="22"/>
      <c r="G86" s="95"/>
      <c r="H86" s="28">
        <f t="shared" si="13"/>
        <v>43744</v>
      </c>
      <c r="I86" s="111">
        <v>5</v>
      </c>
      <c r="J86" s="111" t="str">
        <f>IFERROR(INDEX(Tableau1[Prénoms],MATCH(I86,Tableau1[Noms])),"")</f>
        <v/>
      </c>
      <c r="K86" s="111"/>
      <c r="L86" s="132"/>
      <c r="M86" s="43"/>
      <c r="N86" s="44"/>
      <c r="O86" s="43"/>
      <c r="P86" s="45"/>
      <c r="Q86" s="46"/>
      <c r="R86" s="47"/>
      <c r="S86" s="46"/>
      <c r="T86" s="47"/>
      <c r="U86" s="46"/>
      <c r="V86" s="47"/>
      <c r="W86" s="46"/>
      <c r="X86" s="47"/>
      <c r="Y86" s="46"/>
      <c r="Z86" s="47"/>
      <c r="AA86" s="46"/>
      <c r="AB86" s="47"/>
      <c r="AC86" s="46"/>
      <c r="AD86" s="47"/>
      <c r="AE86" s="46"/>
      <c r="AF86" s="47"/>
      <c r="AG86" s="46"/>
      <c r="AH86" s="47"/>
      <c r="AI86" s="46"/>
      <c r="AJ86" s="47"/>
      <c r="AK86" s="46"/>
      <c r="AL86" s="47"/>
      <c r="AM86" s="48"/>
      <c r="AN86" s="49"/>
      <c r="AO86" s="46"/>
      <c r="AP86" s="49"/>
      <c r="AQ86" s="55"/>
      <c r="AR86" s="52">
        <f t="shared" si="12"/>
        <v>0</v>
      </c>
    </row>
    <row r="96" spans="2:44" ht="15.75" x14ac:dyDescent="0.25">
      <c r="K96" s="156" t="s">
        <v>5</v>
      </c>
      <c r="L96" s="155">
        <f>7*AR97+DATE(YEAR($C$1),1,3)-WEEKDAY(DATE(YEAR($C$1),1,3))-5</f>
        <v>43745</v>
      </c>
      <c r="M96" s="136"/>
      <c r="N96" s="136"/>
      <c r="O96" s="136"/>
      <c r="P96" s="136"/>
      <c r="Q96" s="136"/>
      <c r="R96" s="136"/>
      <c r="S96" s="136"/>
      <c r="T96" s="136"/>
      <c r="U96" s="136"/>
      <c r="V96" s="136"/>
      <c r="W96" s="136"/>
      <c r="X96" s="136"/>
      <c r="Y96" s="136"/>
      <c r="Z96" s="136"/>
      <c r="AA96" s="136"/>
      <c r="AB96" s="156" t="s">
        <v>13</v>
      </c>
      <c r="AC96" s="155">
        <f>L96+6</f>
        <v>43751</v>
      </c>
      <c r="AD96" s="136"/>
      <c r="AE96" s="136"/>
      <c r="AF96" s="136"/>
      <c r="AG96" s="136"/>
      <c r="AH96" s="136"/>
      <c r="AI96" s="136"/>
      <c r="AJ96" s="136"/>
      <c r="AK96" s="136"/>
      <c r="AL96" s="136"/>
      <c r="AM96" s="136"/>
      <c r="AN96" s="136"/>
      <c r="AO96" s="136"/>
      <c r="AP96" s="136"/>
      <c r="AR96" s="157" t="s">
        <v>10</v>
      </c>
    </row>
    <row r="97" spans="2:44" ht="16.5" thickBot="1" x14ac:dyDescent="0.25">
      <c r="G97" s="10"/>
      <c r="AR97" s="158">
        <f>AR2+1</f>
        <v>41</v>
      </c>
    </row>
    <row r="98" spans="2:44" ht="13.5" thickTop="1" x14ac:dyDescent="0.2">
      <c r="B98" s="141" t="s">
        <v>52</v>
      </c>
      <c r="C98" s="142"/>
      <c r="D98" s="142"/>
      <c r="E98" s="143"/>
      <c r="F98" s="24" t="s">
        <v>53</v>
      </c>
      <c r="K98" s="2"/>
      <c r="L98" s="2"/>
      <c r="M98" s="96" t="s">
        <v>14</v>
      </c>
      <c r="N98" s="124" t="str">
        <f>I106</f>
        <v>Vendeuse 1</v>
      </c>
      <c r="O98" s="125"/>
      <c r="P98" s="125"/>
      <c r="Q98" s="126" t="str">
        <f>I107</f>
        <v>Vendeuse 2</v>
      </c>
      <c r="R98" s="125"/>
      <c r="S98" s="125"/>
      <c r="T98" s="126" t="str">
        <f>I108</f>
        <v>Vendeuse 3</v>
      </c>
      <c r="U98" s="125"/>
      <c r="V98" s="125"/>
      <c r="W98" s="126" t="str">
        <f>I109</f>
        <v>Vendeuse 4</v>
      </c>
      <c r="X98" s="125"/>
      <c r="Y98" s="125"/>
      <c r="Z98" s="126" t="str">
        <f>I110</f>
        <v>Vendeuse 5</v>
      </c>
      <c r="AA98" s="125"/>
      <c r="AB98" s="125"/>
      <c r="AC98" s="126">
        <f>I111</f>
        <v>1</v>
      </c>
      <c r="AD98" s="125"/>
      <c r="AE98" s="125"/>
      <c r="AF98" s="126">
        <f>I112</f>
        <v>2</v>
      </c>
      <c r="AG98" s="125"/>
      <c r="AH98" s="125"/>
      <c r="AI98" s="126">
        <f>I113</f>
        <v>3</v>
      </c>
      <c r="AJ98" s="125"/>
      <c r="AK98" s="125"/>
      <c r="AL98" s="126">
        <f>I114</f>
        <v>4</v>
      </c>
      <c r="AM98" s="125"/>
      <c r="AN98" s="125"/>
      <c r="AO98" s="126">
        <f>I115</f>
        <v>5</v>
      </c>
      <c r="AP98" s="125"/>
    </row>
    <row r="99" spans="2:44" x14ac:dyDescent="0.2">
      <c r="B99" s="147"/>
      <c r="C99" s="144" t="s">
        <v>40</v>
      </c>
      <c r="D99" s="144"/>
      <c r="E99" s="148"/>
      <c r="K99" s="128"/>
      <c r="L99" s="128"/>
      <c r="M99" s="108" t="s">
        <v>50</v>
      </c>
      <c r="N99" s="120">
        <f>SUMPRODUCT(($I$11:$I$86=N98)*($AR$11:$AR$86))</f>
        <v>0</v>
      </c>
      <c r="O99" s="121"/>
      <c r="P99" s="121"/>
      <c r="Q99" s="122">
        <f>SUMPRODUCT(($I$11:$I$86=Q98)*($AR$11:$AR$86))</f>
        <v>0</v>
      </c>
      <c r="R99" s="121"/>
      <c r="S99" s="121"/>
      <c r="T99" s="122">
        <f>SUMPRODUCT(($I$11:$I$86=T98)*($AR$11:$AR$86))</f>
        <v>0</v>
      </c>
      <c r="U99" s="121"/>
      <c r="V99" s="121"/>
      <c r="W99" s="122">
        <f>SUMPRODUCT(($I$11:$I$86=W98)*($AR$11:$AR$86))</f>
        <v>0</v>
      </c>
      <c r="X99" s="121"/>
      <c r="Y99" s="121"/>
      <c r="Z99" s="122">
        <f>SUMPRODUCT(($I$11:$I$86=Z98)*($AR$11:$AR$86))</f>
        <v>0</v>
      </c>
      <c r="AA99" s="121"/>
      <c r="AB99" s="121"/>
      <c r="AC99" s="122">
        <f>SUMPRODUCT(($I$11:$I$86=AC98)*($AR$11:$AR$86))</f>
        <v>0</v>
      </c>
      <c r="AD99" s="121"/>
      <c r="AE99" s="121"/>
      <c r="AF99" s="122">
        <f>SUMPRODUCT(($I$11:$I$86=AF98)*($AR$11:$AR$86))</f>
        <v>0</v>
      </c>
      <c r="AG99" s="121"/>
      <c r="AH99" s="121"/>
      <c r="AI99" s="122">
        <f>SUMPRODUCT(($I$11:$I$86=AI98)*($AR$11:$AR$86))</f>
        <v>0</v>
      </c>
      <c r="AJ99" s="121"/>
      <c r="AK99" s="121"/>
      <c r="AL99" s="122">
        <f>SUMPRODUCT(($I$11:$I$86=AL98)*($AR$11:$AR$86))</f>
        <v>0</v>
      </c>
      <c r="AM99" s="121"/>
      <c r="AN99" s="121"/>
      <c r="AO99" s="122">
        <f>SUMPRODUCT(($I$11:$I$86=AO98)*($AR$11:$AR$86))</f>
        <v>0</v>
      </c>
      <c r="AP99" s="121"/>
    </row>
    <row r="100" spans="2:44" x14ac:dyDescent="0.2">
      <c r="B100" s="149"/>
      <c r="C100" s="145" t="s">
        <v>42</v>
      </c>
      <c r="D100" s="145"/>
      <c r="E100" s="150"/>
      <c r="K100" s="98"/>
      <c r="L100" s="98"/>
      <c r="M100" s="99" t="s">
        <v>48</v>
      </c>
      <c r="N100" s="100">
        <f>IF(N99&gt;((IFERROR(INDEX(Tableau1[Heures par Sem.],MATCH(N98,Tableau1[Noms])),0))/24),N99-((IFERROR(INDEX(Tableau1[Heures par Sem.],MATCH(N98,Tableau1[Noms])),0))/24),0)</f>
        <v>0</v>
      </c>
      <c r="O100" s="101"/>
      <c r="P100" s="101"/>
      <c r="Q100" s="102">
        <f>IF(Q99&gt;((IFERROR(INDEX(Tableau1[Heures par Sem.],MATCH(Q98,Tableau1[Noms])),0))/24),Q99-((IFERROR(INDEX(Tableau1[Heures par Sem.],MATCH(Q98,Tableau1[Noms])),0))/24),0)</f>
        <v>0</v>
      </c>
      <c r="R100" s="101"/>
      <c r="S100" s="101"/>
      <c r="T100" s="102">
        <f>IF(T99&gt;((IFERROR(INDEX(Tableau1[Heures par Sem.],MATCH(T98,Tableau1[Noms])),0))/24),T99-((IFERROR(INDEX(Tableau1[Heures par Sem.],MATCH(T98,Tableau1[Noms])),0))/24),0)</f>
        <v>0</v>
      </c>
      <c r="U100" s="101"/>
      <c r="V100" s="101"/>
      <c r="W100" s="102">
        <f>IF(W99&gt;((IFERROR(INDEX(Tableau1[Heures par Sem.],MATCH(W98,Tableau1[Noms])),0))/24),W99-((IFERROR(INDEX(Tableau1[Heures par Sem.],MATCH(W98,Tableau1[Noms])),0))/24),0)</f>
        <v>0</v>
      </c>
      <c r="X100" s="101"/>
      <c r="Y100" s="101"/>
      <c r="Z100" s="102">
        <f>IF(Z99&gt;((IFERROR(INDEX(Tableau1[Heures par Sem.],MATCH(Z98,Tableau1[Noms])),0))/24),Z99-((IFERROR(INDEX(Tableau1[Heures par Sem.],MATCH(Z98,Tableau1[Noms])),0))/24),0)</f>
        <v>0</v>
      </c>
      <c r="AA100" s="101"/>
      <c r="AB100" s="101"/>
      <c r="AC100" s="102">
        <f>IF(AC99&gt;((IFERROR(INDEX(Tableau1[Heures par Sem.],MATCH(AC98,Tableau1[Noms])),0))/24),AC99-((IFERROR(INDEX(Tableau1[Heures par Sem.],MATCH(AC98,Tableau1[Noms])),0))/24),0)</f>
        <v>0</v>
      </c>
      <c r="AD100" s="101"/>
      <c r="AE100" s="101"/>
      <c r="AF100" s="102">
        <f>IF(AF99&gt;((IFERROR(INDEX(Tableau1[Heures par Sem.],MATCH(AF98,Tableau1[Noms])),0))/24),AF99-((IFERROR(INDEX(Tableau1[Heures par Sem.],MATCH(AF98,Tableau1[Noms])),0))/24),0)</f>
        <v>0</v>
      </c>
      <c r="AG100" s="101"/>
      <c r="AH100" s="101"/>
      <c r="AI100" s="102">
        <f>IF(AI99&gt;((IFERROR(INDEX(Tableau1[Heures par Sem.],MATCH(AI98,Tableau1[Noms])),0))/24),AI99-((IFERROR(INDEX(Tableau1[Heures par Sem.],MATCH(AI98,Tableau1[Noms])),0))/24),0)</f>
        <v>0</v>
      </c>
      <c r="AJ100" s="101"/>
      <c r="AK100" s="101"/>
      <c r="AL100" s="102">
        <f>IF(AL99&gt;((IFERROR(INDEX(Tableau1[Heures par Sem.],MATCH(AL98,Tableau1[Noms])),0))/24),AL99-((IFERROR(INDEX(Tableau1[Heures par Sem.],MATCH(AL98,Tableau1[Noms])),0))/24),0)</f>
        <v>0</v>
      </c>
      <c r="AM100" s="101"/>
      <c r="AN100" s="101"/>
      <c r="AO100" s="102">
        <f>IF(AO99&gt;((IFERROR(INDEX(Tableau1[Heures par Sem.],MATCH(AO98,Tableau1[Noms])),0))/24),AO99-((IFERROR(INDEX(Tableau1[Heures par Sem.],MATCH(AO98,Tableau1[Noms])),0))/24),0)</f>
        <v>0</v>
      </c>
      <c r="AP100" s="101"/>
    </row>
    <row r="101" spans="2:44" ht="13.5" thickBot="1" x14ac:dyDescent="0.25">
      <c r="B101" s="151"/>
      <c r="C101" s="145" t="s">
        <v>51</v>
      </c>
      <c r="D101" s="145"/>
      <c r="E101" s="150"/>
      <c r="K101" s="97"/>
      <c r="L101" s="97"/>
      <c r="M101" s="113" t="s">
        <v>49</v>
      </c>
      <c r="N101" s="104">
        <f>SUMPRODUCT(($I$11:$I$86=N98)*($K$11:$K$86=$M$3)*($AR$11:$AR$86))</f>
        <v>0</v>
      </c>
      <c r="O101" s="105"/>
      <c r="P101" s="105"/>
      <c r="Q101" s="106">
        <f>SUMPRODUCT(($I$11:$I$86=Q98)*($K$11:$K$86=$M$3)*($AR$11:$AR$86))</f>
        <v>0</v>
      </c>
      <c r="R101" s="105"/>
      <c r="S101" s="105"/>
      <c r="T101" s="106">
        <f>SUMPRODUCT(($I$11:$I$86=T98)*($K$11:$K$86=$M$3)*($AR$11:$AR$86))</f>
        <v>0</v>
      </c>
      <c r="U101" s="105"/>
      <c r="V101" s="105"/>
      <c r="W101" s="106">
        <f>SUMPRODUCT(($I$11:$I$86=W98)*($K$11:$K$86=$M$3)*($AR$11:$AR$86))</f>
        <v>0</v>
      </c>
      <c r="X101" s="105"/>
      <c r="Y101" s="105"/>
      <c r="Z101" s="106">
        <f>SUMPRODUCT(($I$11:$I$86=Z98)*($K$11:$K$86=$M$3)*($AR$11:$AR$86))</f>
        <v>0</v>
      </c>
      <c r="AA101" s="105"/>
      <c r="AB101" s="105"/>
      <c r="AC101" s="106">
        <f>SUMPRODUCT(($I$11:$I$86=AC98)*($K$11:$K$86=$M$3)*($AR$11:$AR$86))</f>
        <v>0</v>
      </c>
      <c r="AD101" s="105"/>
      <c r="AE101" s="105"/>
      <c r="AF101" s="106">
        <f>SUMPRODUCT(($I$11:$I$86=AF98)*($K$11:$K$86=$M$3)*($AR$11:$AR$86))</f>
        <v>0</v>
      </c>
      <c r="AG101" s="105"/>
      <c r="AH101" s="105"/>
      <c r="AI101" s="106">
        <f>SUMPRODUCT(($I$11:$I$86=AI98)*($K$11:$K$86=$M$3)*($AR$11:$AR$86))</f>
        <v>0</v>
      </c>
      <c r="AJ101" s="105"/>
      <c r="AK101" s="105"/>
      <c r="AL101" s="106">
        <f>SUMPRODUCT(($I$11:$I$86=AL98)*($K$11:$K$86=$M$3)*($AR$11:$AR$86))</f>
        <v>0</v>
      </c>
      <c r="AM101" s="105"/>
      <c r="AN101" s="105"/>
      <c r="AO101" s="106">
        <f>SUMPRODUCT(($I$11:$I$86=AO98)*($K$11:$K$86=$M$3)*($AR$11:$AR$86))</f>
        <v>0</v>
      </c>
      <c r="AP101" s="105"/>
    </row>
    <row r="102" spans="2:44" ht="14.25" thickTop="1" thickBot="1" x14ac:dyDescent="0.25">
      <c r="B102" s="152"/>
      <c r="C102" s="146" t="s">
        <v>43</v>
      </c>
      <c r="D102" s="146"/>
      <c r="E102" s="153"/>
      <c r="K102" s="114"/>
      <c r="L102" s="114"/>
      <c r="M102" s="115" t="s">
        <v>47</v>
      </c>
      <c r="N102" s="116">
        <f>N99-N101</f>
        <v>0</v>
      </c>
      <c r="O102" s="117"/>
      <c r="P102" s="117"/>
      <c r="Q102" s="118">
        <f>Q99-Q101</f>
        <v>0</v>
      </c>
      <c r="R102" s="117"/>
      <c r="S102" s="117"/>
      <c r="T102" s="118">
        <f>T99-T101</f>
        <v>0</v>
      </c>
      <c r="U102" s="117"/>
      <c r="V102" s="117"/>
      <c r="W102" s="118">
        <f>W99-W101</f>
        <v>0</v>
      </c>
      <c r="X102" s="117"/>
      <c r="Y102" s="117"/>
      <c r="Z102" s="118">
        <f>Z99-Z101</f>
        <v>0</v>
      </c>
      <c r="AA102" s="117"/>
      <c r="AB102" s="117"/>
      <c r="AC102" s="118">
        <f>AC99-AC101</f>
        <v>0</v>
      </c>
      <c r="AD102" s="117"/>
      <c r="AE102" s="117"/>
      <c r="AF102" s="118">
        <f>AF99-AF101</f>
        <v>0</v>
      </c>
      <c r="AG102" s="117"/>
      <c r="AH102" s="117"/>
      <c r="AI102" s="118">
        <f>AI99-AI101</f>
        <v>0</v>
      </c>
      <c r="AJ102" s="117"/>
      <c r="AK102" s="117"/>
      <c r="AL102" s="118">
        <f>AL99-AL101</f>
        <v>0</v>
      </c>
      <c r="AM102" s="117"/>
      <c r="AN102" s="117"/>
      <c r="AO102" s="118">
        <f>AO99-AO101</f>
        <v>0</v>
      </c>
      <c r="AP102" s="117"/>
    </row>
    <row r="103" spans="2:44" ht="13.5" thickTop="1" x14ac:dyDescent="0.2"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</row>
    <row r="104" spans="2:44" x14ac:dyDescent="0.2">
      <c r="B104" s="3" t="s">
        <v>1</v>
      </c>
      <c r="C104" s="4"/>
      <c r="D104" s="5" t="s">
        <v>2</v>
      </c>
      <c r="E104" s="3"/>
      <c r="L104" s="133">
        <v>0.27083333333333331</v>
      </c>
      <c r="M104" s="134">
        <v>0.29166666666666669</v>
      </c>
      <c r="N104" s="134">
        <v>0.3125</v>
      </c>
      <c r="O104" s="135">
        <v>0.33333333333333331</v>
      </c>
      <c r="P104" s="134">
        <v>0.35416666666666669</v>
      </c>
      <c r="Q104" s="135">
        <v>0.375</v>
      </c>
      <c r="R104" s="134">
        <v>0.39583333333333331</v>
      </c>
      <c r="S104" s="135">
        <v>0.41666666666666669</v>
      </c>
      <c r="T104" s="134">
        <v>0.4375</v>
      </c>
      <c r="U104" s="135">
        <v>0.45833333333333331</v>
      </c>
      <c r="V104" s="134">
        <v>0.47916666666666669</v>
      </c>
      <c r="W104" s="135">
        <v>0.5</v>
      </c>
      <c r="X104" s="134">
        <v>0.52083333333333337</v>
      </c>
      <c r="Y104" s="135">
        <v>0.54166666666666663</v>
      </c>
      <c r="Z104" s="134">
        <v>0.5625</v>
      </c>
      <c r="AA104" s="135">
        <v>0.58333333333333337</v>
      </c>
      <c r="AB104" s="134">
        <v>0.60416666666666663</v>
      </c>
      <c r="AC104" s="135">
        <v>0.625</v>
      </c>
      <c r="AD104" s="134">
        <v>0.64583333333333337</v>
      </c>
      <c r="AE104" s="135">
        <v>0.66666666666666663</v>
      </c>
      <c r="AF104" s="134">
        <v>0.6875</v>
      </c>
      <c r="AG104" s="135">
        <v>0.70833333333333337</v>
      </c>
      <c r="AH104" s="134">
        <v>0.72916666666666663</v>
      </c>
      <c r="AI104" s="135">
        <v>0.75</v>
      </c>
      <c r="AJ104" s="134">
        <v>0.77083333333333337</v>
      </c>
      <c r="AK104" s="135">
        <v>0.79166666666666663</v>
      </c>
      <c r="AL104" s="134">
        <v>0.8125</v>
      </c>
      <c r="AM104" s="135">
        <v>0.83333333333333337</v>
      </c>
      <c r="AN104" s="134">
        <v>0.85416666666666663</v>
      </c>
      <c r="AO104" s="135">
        <v>0.875</v>
      </c>
      <c r="AP104" s="135">
        <v>0.89583333333333337</v>
      </c>
    </row>
    <row r="105" spans="2:44" ht="13.5" thickBot="1" x14ac:dyDescent="0.25">
      <c r="B105" s="6" t="s">
        <v>3</v>
      </c>
      <c r="C105" s="7" t="s">
        <v>4</v>
      </c>
      <c r="D105" s="8" t="s">
        <v>3</v>
      </c>
      <c r="E105" s="9" t="s">
        <v>4</v>
      </c>
      <c r="G105" s="56" t="s">
        <v>11</v>
      </c>
      <c r="H105" s="57" t="s">
        <v>6</v>
      </c>
      <c r="I105" s="56" t="s">
        <v>7</v>
      </c>
      <c r="J105" s="56" t="s">
        <v>8</v>
      </c>
      <c r="K105" s="56" t="s">
        <v>12</v>
      </c>
      <c r="L105" s="129"/>
      <c r="M105" s="27">
        <v>0.3125</v>
      </c>
      <c r="N105" s="23"/>
      <c r="O105" s="26">
        <v>0.35416666666666669</v>
      </c>
      <c r="P105" s="23"/>
      <c r="Q105" s="27">
        <v>0.39583333333333331</v>
      </c>
      <c r="R105" s="23"/>
      <c r="S105" s="27">
        <v>0.4375</v>
      </c>
      <c r="T105" s="23"/>
      <c r="U105" s="27">
        <v>0.47916666666666702</v>
      </c>
      <c r="V105" s="23"/>
      <c r="W105" s="27">
        <v>0.52083333333333304</v>
      </c>
      <c r="X105" s="23"/>
      <c r="Y105" s="27">
        <v>0.5625</v>
      </c>
      <c r="Z105" s="23"/>
      <c r="AA105" s="27">
        <v>0.60416666666666696</v>
      </c>
      <c r="AB105" s="23"/>
      <c r="AC105" s="27">
        <v>0.64583333333333304</v>
      </c>
      <c r="AD105" s="23"/>
      <c r="AE105" s="27">
        <v>0.6875</v>
      </c>
      <c r="AF105" s="23"/>
      <c r="AG105" s="27">
        <v>0.72916666666666696</v>
      </c>
      <c r="AH105" s="23"/>
      <c r="AI105" s="27">
        <v>0.77083333333333404</v>
      </c>
      <c r="AJ105" s="23"/>
      <c r="AK105" s="27">
        <v>0.8125</v>
      </c>
      <c r="AL105" s="23"/>
      <c r="AM105" s="27">
        <v>0.85416666666666696</v>
      </c>
      <c r="AN105" s="23"/>
      <c r="AO105" s="27">
        <v>0.89583333333333404</v>
      </c>
      <c r="AP105" s="23"/>
    </row>
    <row r="106" spans="2:44" x14ac:dyDescent="0.2">
      <c r="B106" s="11">
        <v>0.35416666666666669</v>
      </c>
      <c r="C106" s="12">
        <v>0.60416666666666663</v>
      </c>
      <c r="D106" s="13"/>
      <c r="E106" s="14"/>
      <c r="G106" s="95"/>
      <c r="H106" s="140">
        <f>L96</f>
        <v>43745</v>
      </c>
      <c r="I106" s="109" t="s">
        <v>54</v>
      </c>
      <c r="J106" s="109">
        <f>IFERROR(INDEX(Tableau1[Prénoms],MATCH(I106,Tableau1[Noms])),"")</f>
        <v>1</v>
      </c>
      <c r="K106" s="109"/>
      <c r="L106" s="130"/>
      <c r="M106" s="29"/>
      <c r="N106" s="30"/>
      <c r="O106" s="29"/>
      <c r="P106" s="31"/>
      <c r="Q106" s="32"/>
      <c r="R106" s="33"/>
      <c r="S106" s="32"/>
      <c r="T106" s="33"/>
      <c r="U106" s="32"/>
      <c r="V106" s="33"/>
      <c r="W106" s="32"/>
      <c r="X106" s="33"/>
      <c r="Y106" s="32"/>
      <c r="Z106" s="33"/>
      <c r="AA106" s="32"/>
      <c r="AB106" s="33"/>
      <c r="AC106" s="32"/>
      <c r="AD106" s="33"/>
      <c r="AE106" s="32"/>
      <c r="AF106" s="33"/>
      <c r="AG106" s="32"/>
      <c r="AH106" s="33"/>
      <c r="AI106" s="32"/>
      <c r="AJ106" s="33"/>
      <c r="AK106" s="32"/>
      <c r="AL106" s="33"/>
      <c r="AM106" s="34"/>
      <c r="AN106" s="35"/>
      <c r="AO106" s="32"/>
      <c r="AP106" s="35"/>
    </row>
    <row r="107" spans="2:44" x14ac:dyDescent="0.2">
      <c r="B107" s="15"/>
      <c r="C107" s="16"/>
      <c r="D107" s="17"/>
      <c r="E107" s="18"/>
      <c r="G107" s="95"/>
      <c r="H107" s="28">
        <f>H106</f>
        <v>43745</v>
      </c>
      <c r="I107" s="110" t="s">
        <v>55</v>
      </c>
      <c r="J107" s="110">
        <f>IFERROR(INDEX(Tableau1[Prénoms],MATCH(I107,Tableau1[Noms])),"")</f>
        <v>2</v>
      </c>
      <c r="K107" s="110"/>
      <c r="L107" s="131"/>
      <c r="M107" s="36"/>
      <c r="N107" s="37"/>
      <c r="O107" s="36"/>
      <c r="P107" s="38"/>
      <c r="Q107" s="39"/>
      <c r="R107" s="40"/>
      <c r="S107" s="39"/>
      <c r="T107" s="40"/>
      <c r="U107" s="39"/>
      <c r="V107" s="40"/>
      <c r="W107" s="39"/>
      <c r="X107" s="40"/>
      <c r="Y107" s="39"/>
      <c r="Z107" s="40"/>
      <c r="AA107" s="39"/>
      <c r="AB107" s="40"/>
      <c r="AC107" s="39"/>
      <c r="AD107" s="40"/>
      <c r="AE107" s="39"/>
      <c r="AF107" s="40"/>
      <c r="AG107" s="39"/>
      <c r="AH107" s="40"/>
      <c r="AI107" s="39"/>
      <c r="AJ107" s="40"/>
      <c r="AK107" s="39"/>
      <c r="AL107" s="40"/>
      <c r="AM107" s="41"/>
      <c r="AN107" s="42"/>
      <c r="AO107" s="39"/>
      <c r="AP107" s="42"/>
    </row>
    <row r="108" spans="2:44" x14ac:dyDescent="0.2">
      <c r="B108" s="15"/>
      <c r="C108" s="16"/>
      <c r="D108" s="17"/>
      <c r="E108" s="18"/>
      <c r="G108" s="95"/>
      <c r="H108" s="28">
        <f t="shared" ref="H108:H115" si="14">H107</f>
        <v>43745</v>
      </c>
      <c r="I108" s="110" t="s">
        <v>56</v>
      </c>
      <c r="J108" s="110">
        <f>IFERROR(INDEX(Tableau1[Prénoms],MATCH(I108,Tableau1[Noms])),"")</f>
        <v>3</v>
      </c>
      <c r="K108" s="110"/>
      <c r="L108" s="131"/>
      <c r="M108" s="36"/>
      <c r="N108" s="37"/>
      <c r="O108" s="36"/>
      <c r="P108" s="38"/>
      <c r="Q108" s="39"/>
      <c r="R108" s="40"/>
      <c r="S108" s="39"/>
      <c r="T108" s="40"/>
      <c r="U108" s="39"/>
      <c r="V108" s="40"/>
      <c r="W108" s="39"/>
      <c r="X108" s="40"/>
      <c r="Y108" s="39"/>
      <c r="Z108" s="40"/>
      <c r="AA108" s="39"/>
      <c r="AB108" s="40"/>
      <c r="AC108" s="39"/>
      <c r="AD108" s="40"/>
      <c r="AE108" s="39"/>
      <c r="AF108" s="40"/>
      <c r="AG108" s="39"/>
      <c r="AH108" s="40"/>
      <c r="AI108" s="39"/>
      <c r="AJ108" s="40"/>
      <c r="AK108" s="39"/>
      <c r="AL108" s="40"/>
      <c r="AM108" s="41"/>
      <c r="AN108" s="42"/>
      <c r="AO108" s="39"/>
      <c r="AP108" s="42"/>
    </row>
    <row r="109" spans="2:44" x14ac:dyDescent="0.2">
      <c r="B109" s="15"/>
      <c r="C109" s="16"/>
      <c r="D109" s="17"/>
      <c r="E109" s="18"/>
      <c r="G109" s="95"/>
      <c r="H109" s="28">
        <f t="shared" si="14"/>
        <v>43745</v>
      </c>
      <c r="I109" s="110" t="s">
        <v>57</v>
      </c>
      <c r="J109" s="110">
        <f>IFERROR(INDEX(Tableau1[Prénoms],MATCH(I109,Tableau1[Noms])),"")</f>
        <v>4</v>
      </c>
      <c r="K109" s="110"/>
      <c r="L109" s="131"/>
      <c r="M109" s="36"/>
      <c r="N109" s="37"/>
      <c r="O109" s="36"/>
      <c r="P109" s="38"/>
      <c r="Q109" s="39"/>
      <c r="R109" s="40"/>
      <c r="S109" s="39"/>
      <c r="T109" s="40"/>
      <c r="U109" s="39"/>
      <c r="V109" s="40"/>
      <c r="W109" s="39"/>
      <c r="X109" s="40"/>
      <c r="Y109" s="39"/>
      <c r="Z109" s="40"/>
      <c r="AA109" s="39"/>
      <c r="AB109" s="40"/>
      <c r="AC109" s="39"/>
      <c r="AD109" s="40"/>
      <c r="AE109" s="39"/>
      <c r="AF109" s="40"/>
      <c r="AG109" s="39"/>
      <c r="AH109" s="40"/>
      <c r="AI109" s="39"/>
      <c r="AJ109" s="40"/>
      <c r="AK109" s="39"/>
      <c r="AL109" s="40"/>
      <c r="AM109" s="41"/>
      <c r="AN109" s="42"/>
      <c r="AO109" s="39"/>
      <c r="AP109" s="42"/>
    </row>
    <row r="110" spans="2:44" x14ac:dyDescent="0.2">
      <c r="B110" s="15"/>
      <c r="C110" s="16"/>
      <c r="D110" s="17"/>
      <c r="E110" s="18"/>
      <c r="G110" s="95"/>
      <c r="H110" s="28">
        <f t="shared" si="14"/>
        <v>43745</v>
      </c>
      <c r="I110" s="110" t="s">
        <v>58</v>
      </c>
      <c r="J110" s="110">
        <f>IFERROR(INDEX(Tableau1[Prénoms],MATCH(I110,Tableau1[Noms])),"")</f>
        <v>5</v>
      </c>
      <c r="K110" s="110"/>
      <c r="L110" s="131"/>
      <c r="M110" s="36"/>
      <c r="N110" s="37"/>
      <c r="O110" s="36"/>
      <c r="P110" s="38"/>
      <c r="Q110" s="39"/>
      <c r="R110" s="40"/>
      <c r="S110" s="39"/>
      <c r="T110" s="40"/>
      <c r="U110" s="39"/>
      <c r="V110" s="40"/>
      <c r="W110" s="39"/>
      <c r="X110" s="40"/>
      <c r="Y110" s="39"/>
      <c r="Z110" s="40"/>
      <c r="AA110" s="39"/>
      <c r="AB110" s="40"/>
      <c r="AC110" s="39"/>
      <c r="AD110" s="40"/>
      <c r="AE110" s="39"/>
      <c r="AF110" s="40"/>
      <c r="AG110" s="39"/>
      <c r="AH110" s="40"/>
      <c r="AI110" s="39"/>
      <c r="AJ110" s="40"/>
      <c r="AK110" s="39"/>
      <c r="AL110" s="40"/>
      <c r="AM110" s="41"/>
      <c r="AN110" s="42"/>
      <c r="AO110" s="39"/>
      <c r="AP110" s="42"/>
    </row>
    <row r="111" spans="2:44" x14ac:dyDescent="0.2">
      <c r="B111" s="15"/>
      <c r="C111" s="16"/>
      <c r="D111" s="17"/>
      <c r="E111" s="18"/>
      <c r="G111" s="95"/>
      <c r="H111" s="28">
        <f t="shared" si="14"/>
        <v>43745</v>
      </c>
      <c r="I111" s="110">
        <v>1</v>
      </c>
      <c r="J111" s="110" t="str">
        <f>IFERROR(INDEX(Tableau1[Prénoms],MATCH(I111,Tableau1[Noms])),"")</f>
        <v/>
      </c>
      <c r="K111" s="110"/>
      <c r="L111" s="131"/>
      <c r="M111" s="36"/>
      <c r="N111" s="37"/>
      <c r="O111" s="36"/>
      <c r="P111" s="38"/>
      <c r="Q111" s="39"/>
      <c r="R111" s="40"/>
      <c r="S111" s="39"/>
      <c r="T111" s="40"/>
      <c r="U111" s="39"/>
      <c r="V111" s="40"/>
      <c r="W111" s="39"/>
      <c r="X111" s="40"/>
      <c r="Y111" s="39"/>
      <c r="Z111" s="40"/>
      <c r="AA111" s="39"/>
      <c r="AB111" s="40"/>
      <c r="AC111" s="39"/>
      <c r="AD111" s="40"/>
      <c r="AE111" s="39"/>
      <c r="AF111" s="40"/>
      <c r="AG111" s="39"/>
      <c r="AH111" s="40"/>
      <c r="AI111" s="39"/>
      <c r="AJ111" s="40"/>
      <c r="AK111" s="39"/>
      <c r="AL111" s="40"/>
      <c r="AM111" s="41"/>
      <c r="AN111" s="42"/>
      <c r="AO111" s="39"/>
      <c r="AP111" s="42"/>
    </row>
    <row r="112" spans="2:44" x14ac:dyDescent="0.2">
      <c r="B112" s="15"/>
      <c r="C112" s="16"/>
      <c r="D112" s="17"/>
      <c r="E112" s="18"/>
      <c r="G112" s="95"/>
      <c r="H112" s="28">
        <f t="shared" si="14"/>
        <v>43745</v>
      </c>
      <c r="I112" s="110">
        <v>2</v>
      </c>
      <c r="J112" s="110" t="str">
        <f>IFERROR(INDEX(Tableau1[Prénoms],MATCH(I112,Tableau1[Noms])),"")</f>
        <v/>
      </c>
      <c r="K112" s="110"/>
      <c r="L112" s="131"/>
      <c r="M112" s="36"/>
      <c r="N112" s="37"/>
      <c r="O112" s="36"/>
      <c r="P112" s="38"/>
      <c r="Q112" s="39"/>
      <c r="R112" s="40"/>
      <c r="S112" s="39"/>
      <c r="T112" s="40"/>
      <c r="U112" s="39"/>
      <c r="V112" s="40"/>
      <c r="W112" s="39"/>
      <c r="X112" s="40"/>
      <c r="Y112" s="39"/>
      <c r="Z112" s="40"/>
      <c r="AA112" s="39"/>
      <c r="AB112" s="40"/>
      <c r="AC112" s="39"/>
      <c r="AD112" s="40"/>
      <c r="AE112" s="39"/>
      <c r="AF112" s="40"/>
      <c r="AG112" s="39"/>
      <c r="AH112" s="40"/>
      <c r="AI112" s="39"/>
      <c r="AJ112" s="40"/>
      <c r="AK112" s="39"/>
      <c r="AL112" s="40"/>
      <c r="AM112" s="41"/>
      <c r="AN112" s="42"/>
      <c r="AO112" s="39"/>
      <c r="AP112" s="42"/>
    </row>
    <row r="113" spans="2:42" x14ac:dyDescent="0.2">
      <c r="B113" s="15"/>
      <c r="C113" s="16"/>
      <c r="D113" s="17"/>
      <c r="E113" s="18"/>
      <c r="G113" s="95"/>
      <c r="H113" s="28">
        <f t="shared" si="14"/>
        <v>43745</v>
      </c>
      <c r="I113" s="110">
        <v>3</v>
      </c>
      <c r="J113" s="110" t="str">
        <f>IFERROR(INDEX(Tableau1[Prénoms],MATCH(I113,Tableau1[Noms])),"")</f>
        <v/>
      </c>
      <c r="K113" s="110"/>
      <c r="L113" s="131"/>
      <c r="M113" s="36"/>
      <c r="N113" s="37"/>
      <c r="O113" s="36"/>
      <c r="P113" s="38"/>
      <c r="Q113" s="39"/>
      <c r="R113" s="40"/>
      <c r="S113" s="39"/>
      <c r="T113" s="40"/>
      <c r="U113" s="39"/>
      <c r="V113" s="40"/>
      <c r="W113" s="39"/>
      <c r="X113" s="40"/>
      <c r="Y113" s="39"/>
      <c r="Z113" s="40"/>
      <c r="AA113" s="39"/>
      <c r="AB113" s="40"/>
      <c r="AC113" s="39"/>
      <c r="AD113" s="40"/>
      <c r="AE113" s="39"/>
      <c r="AF113" s="40"/>
      <c r="AG113" s="39"/>
      <c r="AH113" s="40"/>
      <c r="AI113" s="39"/>
      <c r="AJ113" s="40"/>
      <c r="AK113" s="39"/>
      <c r="AL113" s="40"/>
      <c r="AM113" s="41"/>
      <c r="AN113" s="42"/>
      <c r="AO113" s="39"/>
      <c r="AP113" s="42"/>
    </row>
    <row r="114" spans="2:42" x14ac:dyDescent="0.2">
      <c r="B114" s="15"/>
      <c r="C114" s="16"/>
      <c r="D114" s="17"/>
      <c r="E114" s="18"/>
      <c r="G114" s="95"/>
      <c r="H114" s="28">
        <f t="shared" si="14"/>
        <v>43745</v>
      </c>
      <c r="I114" s="110">
        <v>4</v>
      </c>
      <c r="J114" s="110" t="str">
        <f>IFERROR(INDEX(Tableau1[Prénoms],MATCH(I114,Tableau1[Noms])),"")</f>
        <v/>
      </c>
      <c r="K114" s="110"/>
      <c r="L114" s="131"/>
      <c r="M114" s="36"/>
      <c r="N114" s="37"/>
      <c r="O114" s="36"/>
      <c r="P114" s="38"/>
      <c r="Q114" s="39"/>
      <c r="R114" s="40"/>
      <c r="S114" s="39"/>
      <c r="T114" s="40"/>
      <c r="U114" s="39"/>
      <c r="V114" s="40"/>
      <c r="W114" s="39"/>
      <c r="X114" s="40"/>
      <c r="Y114" s="39"/>
      <c r="Z114" s="40"/>
      <c r="AA114" s="39"/>
      <c r="AB114" s="40"/>
      <c r="AC114" s="39"/>
      <c r="AD114" s="40"/>
      <c r="AE114" s="39"/>
      <c r="AF114" s="40"/>
      <c r="AG114" s="39"/>
      <c r="AH114" s="40"/>
      <c r="AI114" s="39"/>
      <c r="AJ114" s="40"/>
      <c r="AK114" s="39"/>
      <c r="AL114" s="40"/>
      <c r="AM114" s="41"/>
      <c r="AN114" s="42"/>
      <c r="AO114" s="39"/>
      <c r="AP114" s="42"/>
    </row>
    <row r="115" spans="2:42" ht="13.5" thickBot="1" x14ac:dyDescent="0.25">
      <c r="B115" s="19"/>
      <c r="C115" s="20"/>
      <c r="D115" s="21"/>
      <c r="E115" s="22"/>
      <c r="G115" s="95"/>
      <c r="H115" s="28">
        <f t="shared" si="14"/>
        <v>43745</v>
      </c>
      <c r="I115" s="112">
        <v>5</v>
      </c>
      <c r="J115" s="112" t="str">
        <f>IFERROR(INDEX(Tableau1[Prénoms],MATCH(I115,Tableau1[Noms])),"")</f>
        <v/>
      </c>
      <c r="K115" s="112"/>
      <c r="L115" s="132"/>
      <c r="M115" s="43"/>
      <c r="N115" s="44"/>
      <c r="O115" s="43"/>
      <c r="P115" s="45"/>
      <c r="Q115" s="46"/>
      <c r="R115" s="47"/>
      <c r="S115" s="46"/>
      <c r="T115" s="47"/>
      <c r="U115" s="46"/>
      <c r="V115" s="47"/>
      <c r="W115" s="46"/>
      <c r="X115" s="47"/>
      <c r="Y115" s="46"/>
      <c r="Z115" s="47"/>
      <c r="AA115" s="46"/>
      <c r="AB115" s="47"/>
      <c r="AC115" s="46"/>
      <c r="AD115" s="47"/>
      <c r="AE115" s="46"/>
      <c r="AF115" s="47"/>
      <c r="AG115" s="46"/>
      <c r="AH115" s="47"/>
      <c r="AI115" s="46"/>
      <c r="AJ115" s="47"/>
      <c r="AK115" s="46"/>
      <c r="AL115" s="47"/>
      <c r="AM115" s="48"/>
      <c r="AN115" s="49"/>
      <c r="AO115" s="46"/>
      <c r="AP115" s="49"/>
    </row>
    <row r="116" spans="2:42" ht="13.5" thickBot="1" x14ac:dyDescent="0.25">
      <c r="B116" s="6" t="s">
        <v>3</v>
      </c>
      <c r="C116" s="7" t="s">
        <v>4</v>
      </c>
      <c r="D116" s="8" t="s">
        <v>3</v>
      </c>
      <c r="E116" s="9" t="s">
        <v>4</v>
      </c>
      <c r="G116" s="56" t="s">
        <v>11</v>
      </c>
      <c r="H116" s="57" t="s">
        <v>6</v>
      </c>
      <c r="I116" s="56" t="s">
        <v>7</v>
      </c>
      <c r="J116" s="56" t="s">
        <v>8</v>
      </c>
      <c r="K116" s="56" t="s">
        <v>12</v>
      </c>
      <c r="L116" s="129"/>
      <c r="M116" s="27">
        <v>0.3125</v>
      </c>
      <c r="N116" s="23"/>
      <c r="O116" s="26">
        <v>0.35416666666666669</v>
      </c>
      <c r="P116" s="23"/>
      <c r="Q116" s="27">
        <v>0.39583333333333331</v>
      </c>
      <c r="R116" s="23"/>
      <c r="S116" s="27">
        <v>0.4375</v>
      </c>
      <c r="T116" s="23"/>
      <c r="U116" s="27">
        <v>0.47916666666666702</v>
      </c>
      <c r="V116" s="23"/>
      <c r="W116" s="27">
        <v>0.52083333333333304</v>
      </c>
      <c r="X116" s="23"/>
      <c r="Y116" s="27">
        <v>0.5625</v>
      </c>
      <c r="Z116" s="23"/>
      <c r="AA116" s="27">
        <v>0.60416666666666696</v>
      </c>
      <c r="AB116" s="23"/>
      <c r="AC116" s="27">
        <v>0.64583333333333304</v>
      </c>
      <c r="AD116" s="23"/>
      <c r="AE116" s="27">
        <v>0.6875</v>
      </c>
      <c r="AF116" s="23"/>
      <c r="AG116" s="27">
        <v>0.72916666666666696</v>
      </c>
      <c r="AH116" s="23"/>
      <c r="AI116" s="27">
        <v>0.77083333333333404</v>
      </c>
      <c r="AJ116" s="23"/>
      <c r="AK116" s="27">
        <v>0.8125</v>
      </c>
      <c r="AL116" s="23"/>
      <c r="AM116" s="27">
        <v>0.85416666666666696</v>
      </c>
      <c r="AN116" s="23"/>
      <c r="AO116" s="27">
        <v>0.89583333333333404</v>
      </c>
      <c r="AP116" s="23"/>
    </row>
    <row r="117" spans="2:42" x14ac:dyDescent="0.2">
      <c r="B117" s="11"/>
      <c r="C117" s="12"/>
      <c r="D117" s="13"/>
      <c r="E117" s="14"/>
      <c r="G117" s="95"/>
      <c r="H117" s="140">
        <f>H106+1</f>
        <v>43746</v>
      </c>
      <c r="I117" s="109" t="s">
        <v>54</v>
      </c>
      <c r="J117" s="109">
        <f>IFERROR(INDEX(Tableau1[Prénoms],MATCH(I117,Tableau1[Noms])),"")</f>
        <v>1</v>
      </c>
      <c r="K117" s="109"/>
      <c r="L117" s="130"/>
      <c r="M117" s="29"/>
      <c r="N117" s="30"/>
      <c r="O117" s="29"/>
      <c r="P117" s="31"/>
      <c r="Q117" s="32"/>
      <c r="R117" s="33"/>
      <c r="S117" s="32"/>
      <c r="T117" s="33"/>
      <c r="U117" s="32"/>
      <c r="V117" s="33"/>
      <c r="W117" s="32"/>
      <c r="X117" s="33"/>
      <c r="Y117" s="32"/>
      <c r="Z117" s="33"/>
      <c r="AA117" s="32"/>
      <c r="AB117" s="33"/>
      <c r="AC117" s="32"/>
      <c r="AD117" s="33"/>
      <c r="AE117" s="32"/>
      <c r="AF117" s="33"/>
      <c r="AG117" s="32"/>
      <c r="AH117" s="33"/>
      <c r="AI117" s="32"/>
      <c r="AJ117" s="33"/>
      <c r="AK117" s="32"/>
      <c r="AL117" s="33"/>
      <c r="AM117" s="34"/>
      <c r="AN117" s="35"/>
      <c r="AO117" s="32"/>
      <c r="AP117" s="35"/>
    </row>
    <row r="118" spans="2:42" x14ac:dyDescent="0.2">
      <c r="B118" s="15"/>
      <c r="C118" s="16"/>
      <c r="D118" s="17"/>
      <c r="E118" s="18"/>
      <c r="G118" s="95"/>
      <c r="H118" s="28">
        <f>H117</f>
        <v>43746</v>
      </c>
      <c r="I118" s="110" t="s">
        <v>55</v>
      </c>
      <c r="J118" s="110">
        <f>IFERROR(INDEX(Tableau1[Prénoms],MATCH(I118,Tableau1[Noms])),"")</f>
        <v>2</v>
      </c>
      <c r="K118" s="110"/>
      <c r="L118" s="131"/>
      <c r="M118" s="36"/>
      <c r="N118" s="37"/>
      <c r="O118" s="36"/>
      <c r="P118" s="38"/>
      <c r="Q118" s="39"/>
      <c r="R118" s="40"/>
      <c r="S118" s="39"/>
      <c r="T118" s="40"/>
      <c r="U118" s="39"/>
      <c r="V118" s="40"/>
      <c r="W118" s="39"/>
      <c r="X118" s="40"/>
      <c r="Y118" s="39"/>
      <c r="Z118" s="40"/>
      <c r="AA118" s="39"/>
      <c r="AB118" s="40"/>
      <c r="AC118" s="39"/>
      <c r="AD118" s="40"/>
      <c r="AE118" s="39"/>
      <c r="AF118" s="40"/>
      <c r="AG118" s="39"/>
      <c r="AH118" s="40"/>
      <c r="AI118" s="39"/>
      <c r="AJ118" s="40"/>
      <c r="AK118" s="39"/>
      <c r="AL118" s="40"/>
      <c r="AM118" s="41"/>
      <c r="AN118" s="42"/>
      <c r="AO118" s="39"/>
      <c r="AP118" s="42"/>
    </row>
    <row r="119" spans="2:42" x14ac:dyDescent="0.2">
      <c r="B119" s="15"/>
      <c r="C119" s="16"/>
      <c r="D119" s="17"/>
      <c r="E119" s="18"/>
      <c r="G119" s="95"/>
      <c r="H119" s="28">
        <f t="shared" ref="H119:H126" si="15">H118</f>
        <v>43746</v>
      </c>
      <c r="I119" s="110" t="s">
        <v>56</v>
      </c>
      <c r="J119" s="110">
        <f>IFERROR(INDEX(Tableau1[Prénoms],MATCH(I119,Tableau1[Noms])),"")</f>
        <v>3</v>
      </c>
      <c r="K119" s="110"/>
      <c r="L119" s="131"/>
      <c r="M119" s="36"/>
      <c r="N119" s="37"/>
      <c r="O119" s="36"/>
      <c r="P119" s="38"/>
      <c r="Q119" s="39"/>
      <c r="R119" s="40"/>
      <c r="S119" s="39"/>
      <c r="T119" s="40"/>
      <c r="U119" s="39"/>
      <c r="V119" s="40"/>
      <c r="W119" s="39"/>
      <c r="X119" s="40"/>
      <c r="Y119" s="39"/>
      <c r="Z119" s="40"/>
      <c r="AA119" s="39"/>
      <c r="AB119" s="40"/>
      <c r="AC119" s="39"/>
      <c r="AD119" s="40"/>
      <c r="AE119" s="39"/>
      <c r="AF119" s="40"/>
      <c r="AG119" s="39"/>
      <c r="AH119" s="40"/>
      <c r="AI119" s="39"/>
      <c r="AJ119" s="40"/>
      <c r="AK119" s="39"/>
      <c r="AL119" s="40"/>
      <c r="AM119" s="41"/>
      <c r="AN119" s="42"/>
      <c r="AO119" s="39"/>
      <c r="AP119" s="42"/>
    </row>
    <row r="120" spans="2:42" x14ac:dyDescent="0.2">
      <c r="B120" s="15"/>
      <c r="C120" s="16"/>
      <c r="D120" s="17"/>
      <c r="E120" s="18"/>
      <c r="G120" s="95"/>
      <c r="H120" s="28">
        <f t="shared" si="15"/>
        <v>43746</v>
      </c>
      <c r="I120" s="110" t="s">
        <v>57</v>
      </c>
      <c r="J120" s="110">
        <f>IFERROR(INDEX(Tableau1[Prénoms],MATCH(I120,Tableau1[Noms])),"")</f>
        <v>4</v>
      </c>
      <c r="K120" s="110"/>
      <c r="L120" s="131"/>
      <c r="M120" s="36"/>
      <c r="N120" s="37"/>
      <c r="O120" s="36"/>
      <c r="P120" s="38"/>
      <c r="Q120" s="39"/>
      <c r="R120" s="40"/>
      <c r="S120" s="39"/>
      <c r="T120" s="40"/>
      <c r="U120" s="39"/>
      <c r="V120" s="40"/>
      <c r="W120" s="39"/>
      <c r="X120" s="40"/>
      <c r="Y120" s="39"/>
      <c r="Z120" s="40"/>
      <c r="AA120" s="39"/>
      <c r="AB120" s="40"/>
      <c r="AC120" s="39"/>
      <c r="AD120" s="40"/>
      <c r="AE120" s="39"/>
      <c r="AF120" s="40"/>
      <c r="AG120" s="39"/>
      <c r="AH120" s="40"/>
      <c r="AI120" s="39"/>
      <c r="AJ120" s="40"/>
      <c r="AK120" s="39"/>
      <c r="AL120" s="40"/>
      <c r="AM120" s="41"/>
      <c r="AN120" s="42"/>
      <c r="AO120" s="39"/>
      <c r="AP120" s="42"/>
    </row>
    <row r="121" spans="2:42" x14ac:dyDescent="0.2">
      <c r="B121" s="15"/>
      <c r="C121" s="16"/>
      <c r="D121" s="17"/>
      <c r="E121" s="18"/>
      <c r="G121" s="95"/>
      <c r="H121" s="28">
        <f t="shared" si="15"/>
        <v>43746</v>
      </c>
      <c r="I121" s="110" t="s">
        <v>58</v>
      </c>
      <c r="J121" s="110">
        <f>IFERROR(INDEX(Tableau1[Prénoms],MATCH(I121,Tableau1[Noms])),"")</f>
        <v>5</v>
      </c>
      <c r="K121" s="110"/>
      <c r="L121" s="131"/>
      <c r="M121" s="36"/>
      <c r="N121" s="37"/>
      <c r="O121" s="36"/>
      <c r="P121" s="38"/>
      <c r="Q121" s="39"/>
      <c r="R121" s="40"/>
      <c r="S121" s="39"/>
      <c r="T121" s="40"/>
      <c r="U121" s="39"/>
      <c r="V121" s="40"/>
      <c r="W121" s="39"/>
      <c r="X121" s="40"/>
      <c r="Y121" s="39"/>
      <c r="Z121" s="40"/>
      <c r="AA121" s="39"/>
      <c r="AB121" s="40"/>
      <c r="AC121" s="39"/>
      <c r="AD121" s="40"/>
      <c r="AE121" s="39"/>
      <c r="AF121" s="40"/>
      <c r="AG121" s="39"/>
      <c r="AH121" s="40"/>
      <c r="AI121" s="39"/>
      <c r="AJ121" s="40"/>
      <c r="AK121" s="39"/>
      <c r="AL121" s="40"/>
      <c r="AM121" s="41"/>
      <c r="AN121" s="42"/>
      <c r="AO121" s="39"/>
      <c r="AP121" s="42"/>
    </row>
    <row r="122" spans="2:42" x14ac:dyDescent="0.2">
      <c r="B122" s="15"/>
      <c r="C122" s="16"/>
      <c r="D122" s="17"/>
      <c r="E122" s="18"/>
      <c r="G122" s="95"/>
      <c r="H122" s="28">
        <f t="shared" si="15"/>
        <v>43746</v>
      </c>
      <c r="I122" s="110">
        <v>1</v>
      </c>
      <c r="J122" s="110" t="str">
        <f>IFERROR(INDEX(Tableau1[Prénoms],MATCH(I122,Tableau1[Noms])),"")</f>
        <v/>
      </c>
      <c r="K122" s="110"/>
      <c r="L122" s="131"/>
      <c r="M122" s="36"/>
      <c r="N122" s="37"/>
      <c r="O122" s="36"/>
      <c r="P122" s="38"/>
      <c r="Q122" s="39"/>
      <c r="R122" s="40"/>
      <c r="S122" s="39"/>
      <c r="T122" s="40"/>
      <c r="U122" s="39"/>
      <c r="V122" s="40"/>
      <c r="W122" s="39"/>
      <c r="X122" s="40"/>
      <c r="Y122" s="39"/>
      <c r="Z122" s="40"/>
      <c r="AA122" s="39"/>
      <c r="AB122" s="40"/>
      <c r="AC122" s="39"/>
      <c r="AD122" s="40"/>
      <c r="AE122" s="39"/>
      <c r="AF122" s="40"/>
      <c r="AG122" s="39"/>
      <c r="AH122" s="40"/>
      <c r="AI122" s="39"/>
      <c r="AJ122" s="40"/>
      <c r="AK122" s="39"/>
      <c r="AL122" s="40"/>
      <c r="AM122" s="41"/>
      <c r="AN122" s="42"/>
      <c r="AO122" s="39"/>
      <c r="AP122" s="42"/>
    </row>
    <row r="123" spans="2:42" x14ac:dyDescent="0.2">
      <c r="B123" s="15"/>
      <c r="C123" s="16"/>
      <c r="D123" s="17"/>
      <c r="E123" s="18"/>
      <c r="G123" s="95"/>
      <c r="H123" s="28">
        <f t="shared" si="15"/>
        <v>43746</v>
      </c>
      <c r="I123" s="110">
        <v>2</v>
      </c>
      <c r="J123" s="110" t="str">
        <f>IFERROR(INDEX(Tableau1[Prénoms],MATCH(I123,Tableau1[Noms])),"")</f>
        <v/>
      </c>
      <c r="K123" s="110"/>
      <c r="L123" s="131"/>
      <c r="M123" s="36"/>
      <c r="N123" s="37"/>
      <c r="O123" s="36"/>
      <c r="P123" s="38"/>
      <c r="Q123" s="39"/>
      <c r="R123" s="40"/>
      <c r="S123" s="39"/>
      <c r="T123" s="40"/>
      <c r="U123" s="39"/>
      <c r="V123" s="40"/>
      <c r="W123" s="39"/>
      <c r="X123" s="40"/>
      <c r="Y123" s="39"/>
      <c r="Z123" s="40"/>
      <c r="AA123" s="39"/>
      <c r="AB123" s="40"/>
      <c r="AC123" s="39"/>
      <c r="AD123" s="40"/>
      <c r="AE123" s="39"/>
      <c r="AF123" s="40"/>
      <c r="AG123" s="39"/>
      <c r="AH123" s="40"/>
      <c r="AI123" s="39"/>
      <c r="AJ123" s="40"/>
      <c r="AK123" s="39"/>
      <c r="AL123" s="40"/>
      <c r="AM123" s="41"/>
      <c r="AN123" s="42"/>
      <c r="AO123" s="39"/>
      <c r="AP123" s="42"/>
    </row>
    <row r="124" spans="2:42" x14ac:dyDescent="0.2">
      <c r="B124" s="15"/>
      <c r="C124" s="16"/>
      <c r="D124" s="17"/>
      <c r="E124" s="18"/>
      <c r="G124" s="95"/>
      <c r="H124" s="28">
        <f t="shared" si="15"/>
        <v>43746</v>
      </c>
      <c r="I124" s="110">
        <v>3</v>
      </c>
      <c r="J124" s="110" t="str">
        <f>IFERROR(INDEX(Tableau1[Prénoms],MATCH(I124,Tableau1[Noms])),"")</f>
        <v/>
      </c>
      <c r="K124" s="110"/>
      <c r="L124" s="131"/>
      <c r="M124" s="36"/>
      <c r="N124" s="37"/>
      <c r="O124" s="36"/>
      <c r="P124" s="38"/>
      <c r="Q124" s="39"/>
      <c r="R124" s="40"/>
      <c r="S124" s="39"/>
      <c r="T124" s="40"/>
      <c r="U124" s="39"/>
      <c r="V124" s="40"/>
      <c r="W124" s="39"/>
      <c r="X124" s="40"/>
      <c r="Y124" s="39"/>
      <c r="Z124" s="40"/>
      <c r="AA124" s="39"/>
      <c r="AB124" s="40"/>
      <c r="AC124" s="39"/>
      <c r="AD124" s="40"/>
      <c r="AE124" s="39"/>
      <c r="AF124" s="40"/>
      <c r="AG124" s="39"/>
      <c r="AH124" s="40"/>
      <c r="AI124" s="39"/>
      <c r="AJ124" s="40"/>
      <c r="AK124" s="39"/>
      <c r="AL124" s="40"/>
      <c r="AM124" s="41"/>
      <c r="AN124" s="42"/>
      <c r="AO124" s="39"/>
      <c r="AP124" s="42"/>
    </row>
    <row r="125" spans="2:42" x14ac:dyDescent="0.2">
      <c r="B125" s="15"/>
      <c r="C125" s="16"/>
      <c r="D125" s="17"/>
      <c r="E125" s="18"/>
      <c r="G125" s="95"/>
      <c r="H125" s="28">
        <f t="shared" si="15"/>
        <v>43746</v>
      </c>
      <c r="I125" s="110">
        <v>4</v>
      </c>
      <c r="J125" s="110" t="str">
        <f>IFERROR(INDEX(Tableau1[Prénoms],MATCH(I125,Tableau1[Noms])),"")</f>
        <v/>
      </c>
      <c r="K125" s="110"/>
      <c r="L125" s="131"/>
      <c r="M125" s="36"/>
      <c r="N125" s="37"/>
      <c r="O125" s="36"/>
      <c r="P125" s="38"/>
      <c r="Q125" s="39"/>
      <c r="R125" s="40"/>
      <c r="S125" s="39"/>
      <c r="T125" s="40"/>
      <c r="U125" s="39"/>
      <c r="V125" s="40"/>
      <c r="W125" s="39"/>
      <c r="X125" s="40"/>
      <c r="Y125" s="39"/>
      <c r="Z125" s="40"/>
      <c r="AA125" s="39"/>
      <c r="AB125" s="40"/>
      <c r="AC125" s="39"/>
      <c r="AD125" s="40"/>
      <c r="AE125" s="39"/>
      <c r="AF125" s="40"/>
      <c r="AG125" s="39"/>
      <c r="AH125" s="40"/>
      <c r="AI125" s="39"/>
      <c r="AJ125" s="40"/>
      <c r="AK125" s="39"/>
      <c r="AL125" s="40"/>
      <c r="AM125" s="41"/>
      <c r="AN125" s="42"/>
      <c r="AO125" s="39"/>
      <c r="AP125" s="42"/>
    </row>
    <row r="126" spans="2:42" ht="13.5" thickBot="1" x14ac:dyDescent="0.25">
      <c r="B126" s="19"/>
      <c r="C126" s="20"/>
      <c r="D126" s="21"/>
      <c r="E126" s="22"/>
      <c r="G126" s="95"/>
      <c r="H126" s="28">
        <f t="shared" si="15"/>
        <v>43746</v>
      </c>
      <c r="I126" s="112">
        <v>5</v>
      </c>
      <c r="J126" s="112" t="str">
        <f>IFERROR(INDEX(Tableau1[Prénoms],MATCH(I126,Tableau1[Noms])),"")</f>
        <v/>
      </c>
      <c r="K126" s="112"/>
      <c r="L126" s="132"/>
      <c r="M126" s="43"/>
      <c r="N126" s="44"/>
      <c r="O126" s="43"/>
      <c r="P126" s="45"/>
      <c r="Q126" s="46"/>
      <c r="R126" s="47"/>
      <c r="S126" s="46"/>
      <c r="T126" s="47"/>
      <c r="U126" s="46"/>
      <c r="V126" s="47"/>
      <c r="W126" s="46"/>
      <c r="X126" s="47"/>
      <c r="Y126" s="46"/>
      <c r="Z126" s="47"/>
      <c r="AA126" s="46"/>
      <c r="AB126" s="47"/>
      <c r="AC126" s="46"/>
      <c r="AD126" s="47"/>
      <c r="AE126" s="46"/>
      <c r="AF126" s="47"/>
      <c r="AG126" s="46"/>
      <c r="AH126" s="47"/>
      <c r="AI126" s="46"/>
      <c r="AJ126" s="47"/>
      <c r="AK126" s="46"/>
      <c r="AL126" s="47"/>
      <c r="AM126" s="48"/>
      <c r="AN126" s="49"/>
      <c r="AO126" s="46"/>
      <c r="AP126" s="49"/>
    </row>
    <row r="127" spans="2:42" ht="13.5" thickBot="1" x14ac:dyDescent="0.25">
      <c r="B127" s="6" t="s">
        <v>3</v>
      </c>
      <c r="C127" s="7" t="s">
        <v>4</v>
      </c>
      <c r="D127" s="8" t="s">
        <v>3</v>
      </c>
      <c r="E127" s="9" t="s">
        <v>4</v>
      </c>
      <c r="G127" s="56" t="s">
        <v>11</v>
      </c>
      <c r="H127" s="57" t="s">
        <v>6</v>
      </c>
      <c r="I127" s="56" t="s">
        <v>7</v>
      </c>
      <c r="J127" s="56" t="s">
        <v>8</v>
      </c>
      <c r="K127" s="56" t="s">
        <v>12</v>
      </c>
      <c r="L127" s="129"/>
      <c r="M127" s="27">
        <v>0.3125</v>
      </c>
      <c r="N127" s="23"/>
      <c r="O127" s="26">
        <v>0.35416666666666669</v>
      </c>
      <c r="P127" s="23"/>
      <c r="Q127" s="27">
        <v>0.39583333333333331</v>
      </c>
      <c r="R127" s="23"/>
      <c r="S127" s="27">
        <v>0.4375</v>
      </c>
      <c r="T127" s="23"/>
      <c r="U127" s="27">
        <v>0.47916666666666702</v>
      </c>
      <c r="V127" s="23"/>
      <c r="W127" s="27">
        <v>0.52083333333333304</v>
      </c>
      <c r="X127" s="23"/>
      <c r="Y127" s="27">
        <v>0.5625</v>
      </c>
      <c r="Z127" s="23"/>
      <c r="AA127" s="27">
        <v>0.60416666666666696</v>
      </c>
      <c r="AB127" s="23"/>
      <c r="AC127" s="27">
        <v>0.64583333333333304</v>
      </c>
      <c r="AD127" s="23"/>
      <c r="AE127" s="27">
        <v>0.6875</v>
      </c>
      <c r="AF127" s="23"/>
      <c r="AG127" s="27">
        <v>0.72916666666666696</v>
      </c>
      <c r="AH127" s="23"/>
      <c r="AI127" s="27">
        <v>0.77083333333333404</v>
      </c>
      <c r="AJ127" s="23"/>
      <c r="AK127" s="27">
        <v>0.8125</v>
      </c>
      <c r="AL127" s="23"/>
      <c r="AM127" s="27">
        <v>0.85416666666666696</v>
      </c>
      <c r="AN127" s="23"/>
      <c r="AO127" s="27">
        <v>0.89583333333333404</v>
      </c>
      <c r="AP127" s="23"/>
    </row>
    <row r="128" spans="2:42" x14ac:dyDescent="0.2">
      <c r="B128" s="11"/>
      <c r="C128" s="12"/>
      <c r="D128" s="13"/>
      <c r="E128" s="14"/>
      <c r="G128" s="95"/>
      <c r="H128" s="140">
        <f>H117+1</f>
        <v>43747</v>
      </c>
      <c r="I128" s="109" t="s">
        <v>54</v>
      </c>
      <c r="J128" s="109">
        <f>IFERROR(INDEX(Tableau1[Prénoms],MATCH(I128,Tableau1[Noms])),"")</f>
        <v>1</v>
      </c>
      <c r="K128" s="109"/>
      <c r="L128" s="130"/>
      <c r="M128" s="29"/>
      <c r="N128" s="30"/>
      <c r="O128" s="29"/>
      <c r="P128" s="31"/>
      <c r="Q128" s="32"/>
      <c r="R128" s="33"/>
      <c r="S128" s="32"/>
      <c r="T128" s="33"/>
      <c r="U128" s="32"/>
      <c r="V128" s="33"/>
      <c r="W128" s="32"/>
      <c r="X128" s="33"/>
      <c r="Y128" s="32"/>
      <c r="Z128" s="33"/>
      <c r="AA128" s="32"/>
      <c r="AB128" s="33"/>
      <c r="AC128" s="32"/>
      <c r="AD128" s="33"/>
      <c r="AE128" s="32"/>
      <c r="AF128" s="33"/>
      <c r="AG128" s="32"/>
      <c r="AH128" s="33"/>
      <c r="AI128" s="32"/>
      <c r="AJ128" s="33"/>
      <c r="AK128" s="32"/>
      <c r="AL128" s="33"/>
      <c r="AM128" s="34"/>
      <c r="AN128" s="35"/>
      <c r="AO128" s="32"/>
      <c r="AP128" s="35"/>
    </row>
    <row r="129" spans="2:42" x14ac:dyDescent="0.2">
      <c r="B129" s="15"/>
      <c r="C129" s="16"/>
      <c r="D129" s="17"/>
      <c r="E129" s="18"/>
      <c r="G129" s="95"/>
      <c r="H129" s="28">
        <f>H128</f>
        <v>43747</v>
      </c>
      <c r="I129" s="110" t="s">
        <v>55</v>
      </c>
      <c r="J129" s="110">
        <f>IFERROR(INDEX(Tableau1[Prénoms],MATCH(I129,Tableau1[Noms])),"")</f>
        <v>2</v>
      </c>
      <c r="K129" s="110"/>
      <c r="L129" s="131"/>
      <c r="M129" s="36"/>
      <c r="N129" s="37"/>
      <c r="O129" s="36"/>
      <c r="P129" s="38"/>
      <c r="Q129" s="39"/>
      <c r="R129" s="40"/>
      <c r="S129" s="39"/>
      <c r="T129" s="40"/>
      <c r="U129" s="39"/>
      <c r="V129" s="40"/>
      <c r="W129" s="39"/>
      <c r="X129" s="40"/>
      <c r="Y129" s="39"/>
      <c r="Z129" s="40"/>
      <c r="AA129" s="39"/>
      <c r="AB129" s="40"/>
      <c r="AC129" s="39"/>
      <c r="AD129" s="40"/>
      <c r="AE129" s="39"/>
      <c r="AF129" s="40"/>
      <c r="AG129" s="39"/>
      <c r="AH129" s="40"/>
      <c r="AI129" s="39"/>
      <c r="AJ129" s="40"/>
      <c r="AK129" s="39"/>
      <c r="AL129" s="40"/>
      <c r="AM129" s="41"/>
      <c r="AN129" s="42"/>
      <c r="AO129" s="39"/>
      <c r="AP129" s="42"/>
    </row>
    <row r="130" spans="2:42" x14ac:dyDescent="0.2">
      <c r="B130" s="15"/>
      <c r="C130" s="16"/>
      <c r="D130" s="17"/>
      <c r="E130" s="18"/>
      <c r="G130" s="95"/>
      <c r="H130" s="28">
        <f t="shared" ref="H130:H137" si="16">H129</f>
        <v>43747</v>
      </c>
      <c r="I130" s="110" t="s">
        <v>56</v>
      </c>
      <c r="J130" s="110">
        <f>IFERROR(INDEX(Tableau1[Prénoms],MATCH(I130,Tableau1[Noms])),"")</f>
        <v>3</v>
      </c>
      <c r="K130" s="110"/>
      <c r="L130" s="131"/>
      <c r="M130" s="36"/>
      <c r="N130" s="37"/>
      <c r="O130" s="36"/>
      <c r="P130" s="38"/>
      <c r="Q130" s="39"/>
      <c r="R130" s="40"/>
      <c r="S130" s="39"/>
      <c r="T130" s="40"/>
      <c r="U130" s="39"/>
      <c r="V130" s="40"/>
      <c r="W130" s="39"/>
      <c r="X130" s="40"/>
      <c r="Y130" s="39"/>
      <c r="Z130" s="40"/>
      <c r="AA130" s="39"/>
      <c r="AB130" s="40"/>
      <c r="AC130" s="39"/>
      <c r="AD130" s="40"/>
      <c r="AE130" s="39"/>
      <c r="AF130" s="40"/>
      <c r="AG130" s="39"/>
      <c r="AH130" s="40"/>
      <c r="AI130" s="39"/>
      <c r="AJ130" s="40"/>
      <c r="AK130" s="39"/>
      <c r="AL130" s="40"/>
      <c r="AM130" s="41"/>
      <c r="AN130" s="42"/>
      <c r="AO130" s="39"/>
      <c r="AP130" s="42"/>
    </row>
    <row r="131" spans="2:42" x14ac:dyDescent="0.2">
      <c r="B131" s="15"/>
      <c r="C131" s="16"/>
      <c r="D131" s="17"/>
      <c r="E131" s="18"/>
      <c r="G131" s="95"/>
      <c r="H131" s="28">
        <f t="shared" si="16"/>
        <v>43747</v>
      </c>
      <c r="I131" s="110" t="s">
        <v>57</v>
      </c>
      <c r="J131" s="110">
        <f>IFERROR(INDEX(Tableau1[Prénoms],MATCH(I131,Tableau1[Noms])),"")</f>
        <v>4</v>
      </c>
      <c r="K131" s="110"/>
      <c r="L131" s="131"/>
      <c r="M131" s="36"/>
      <c r="N131" s="37"/>
      <c r="O131" s="36"/>
      <c r="P131" s="38"/>
      <c r="Q131" s="39"/>
      <c r="R131" s="40"/>
      <c r="S131" s="39"/>
      <c r="T131" s="40"/>
      <c r="U131" s="39"/>
      <c r="V131" s="40"/>
      <c r="W131" s="39"/>
      <c r="X131" s="40"/>
      <c r="Y131" s="39"/>
      <c r="Z131" s="40"/>
      <c r="AA131" s="39"/>
      <c r="AB131" s="40"/>
      <c r="AC131" s="39"/>
      <c r="AD131" s="40"/>
      <c r="AE131" s="39"/>
      <c r="AF131" s="40"/>
      <c r="AG131" s="39"/>
      <c r="AH131" s="40"/>
      <c r="AI131" s="39"/>
      <c r="AJ131" s="40"/>
      <c r="AK131" s="39"/>
      <c r="AL131" s="40"/>
      <c r="AM131" s="41"/>
      <c r="AN131" s="42"/>
      <c r="AO131" s="39"/>
      <c r="AP131" s="42"/>
    </row>
    <row r="132" spans="2:42" x14ac:dyDescent="0.2">
      <c r="B132" s="15"/>
      <c r="C132" s="16"/>
      <c r="D132" s="17"/>
      <c r="E132" s="18"/>
      <c r="G132" s="95"/>
      <c r="H132" s="28">
        <f t="shared" si="16"/>
        <v>43747</v>
      </c>
      <c r="I132" s="110" t="s">
        <v>58</v>
      </c>
      <c r="J132" s="110">
        <f>IFERROR(INDEX(Tableau1[Prénoms],MATCH(I132,Tableau1[Noms])),"")</f>
        <v>5</v>
      </c>
      <c r="K132" s="110"/>
      <c r="L132" s="131"/>
      <c r="M132" s="36"/>
      <c r="N132" s="37"/>
      <c r="O132" s="36"/>
      <c r="P132" s="38"/>
      <c r="Q132" s="39"/>
      <c r="R132" s="40"/>
      <c r="S132" s="39"/>
      <c r="T132" s="40"/>
      <c r="U132" s="39"/>
      <c r="V132" s="40"/>
      <c r="W132" s="39"/>
      <c r="X132" s="40"/>
      <c r="Y132" s="39"/>
      <c r="Z132" s="40"/>
      <c r="AA132" s="39"/>
      <c r="AB132" s="40"/>
      <c r="AC132" s="39"/>
      <c r="AD132" s="40"/>
      <c r="AE132" s="39"/>
      <c r="AF132" s="40"/>
      <c r="AG132" s="39"/>
      <c r="AH132" s="40"/>
      <c r="AI132" s="39"/>
      <c r="AJ132" s="40"/>
      <c r="AK132" s="39"/>
      <c r="AL132" s="40"/>
      <c r="AM132" s="41"/>
      <c r="AN132" s="42"/>
      <c r="AO132" s="39"/>
      <c r="AP132" s="42"/>
    </row>
    <row r="133" spans="2:42" x14ac:dyDescent="0.2">
      <c r="B133" s="15"/>
      <c r="C133" s="16"/>
      <c r="D133" s="17"/>
      <c r="E133" s="18"/>
      <c r="G133" s="95"/>
      <c r="H133" s="28">
        <f t="shared" si="16"/>
        <v>43747</v>
      </c>
      <c r="I133" s="110">
        <v>1</v>
      </c>
      <c r="J133" s="110" t="str">
        <f>IFERROR(INDEX(Tableau1[Prénoms],MATCH(I133,Tableau1[Noms])),"")</f>
        <v/>
      </c>
      <c r="K133" s="110"/>
      <c r="L133" s="131"/>
      <c r="M133" s="36"/>
      <c r="N133" s="37"/>
      <c r="O133" s="36"/>
      <c r="P133" s="38"/>
      <c r="Q133" s="39"/>
      <c r="R133" s="40"/>
      <c r="S133" s="39"/>
      <c r="T133" s="40"/>
      <c r="U133" s="39"/>
      <c r="V133" s="40"/>
      <c r="W133" s="39"/>
      <c r="X133" s="40"/>
      <c r="Y133" s="39"/>
      <c r="Z133" s="40"/>
      <c r="AA133" s="39"/>
      <c r="AB133" s="40"/>
      <c r="AC133" s="39"/>
      <c r="AD133" s="40"/>
      <c r="AE133" s="39"/>
      <c r="AF133" s="40"/>
      <c r="AG133" s="39"/>
      <c r="AH133" s="40"/>
      <c r="AI133" s="39"/>
      <c r="AJ133" s="40"/>
      <c r="AK133" s="39"/>
      <c r="AL133" s="40"/>
      <c r="AM133" s="41"/>
      <c r="AN133" s="42"/>
      <c r="AO133" s="39"/>
      <c r="AP133" s="42"/>
    </row>
    <row r="134" spans="2:42" x14ac:dyDescent="0.2">
      <c r="B134" s="15"/>
      <c r="C134" s="16"/>
      <c r="D134" s="17"/>
      <c r="E134" s="18"/>
      <c r="G134" s="95"/>
      <c r="H134" s="28">
        <f t="shared" si="16"/>
        <v>43747</v>
      </c>
      <c r="I134" s="110">
        <v>2</v>
      </c>
      <c r="J134" s="110" t="str">
        <f>IFERROR(INDEX(Tableau1[Prénoms],MATCH(I134,Tableau1[Noms])),"")</f>
        <v/>
      </c>
      <c r="K134" s="110"/>
      <c r="L134" s="131"/>
      <c r="M134" s="36"/>
      <c r="N134" s="37"/>
      <c r="O134" s="36"/>
      <c r="P134" s="38"/>
      <c r="Q134" s="39"/>
      <c r="R134" s="40"/>
      <c r="S134" s="39"/>
      <c r="T134" s="40"/>
      <c r="U134" s="39"/>
      <c r="V134" s="40"/>
      <c r="W134" s="39"/>
      <c r="X134" s="40"/>
      <c r="Y134" s="39"/>
      <c r="Z134" s="40"/>
      <c r="AA134" s="39"/>
      <c r="AB134" s="40"/>
      <c r="AC134" s="39"/>
      <c r="AD134" s="40"/>
      <c r="AE134" s="39"/>
      <c r="AF134" s="40"/>
      <c r="AG134" s="39"/>
      <c r="AH134" s="40"/>
      <c r="AI134" s="39"/>
      <c r="AJ134" s="40"/>
      <c r="AK134" s="39"/>
      <c r="AL134" s="40"/>
      <c r="AM134" s="41"/>
      <c r="AN134" s="42"/>
      <c r="AO134" s="39"/>
      <c r="AP134" s="42"/>
    </row>
    <row r="135" spans="2:42" x14ac:dyDescent="0.2">
      <c r="B135" s="15"/>
      <c r="C135" s="16"/>
      <c r="D135" s="17"/>
      <c r="E135" s="18"/>
      <c r="G135" s="95"/>
      <c r="H135" s="28">
        <f t="shared" si="16"/>
        <v>43747</v>
      </c>
      <c r="I135" s="110">
        <v>3</v>
      </c>
      <c r="J135" s="110" t="str">
        <f>IFERROR(INDEX(Tableau1[Prénoms],MATCH(I135,Tableau1[Noms])),"")</f>
        <v/>
      </c>
      <c r="K135" s="110"/>
      <c r="L135" s="131"/>
      <c r="M135" s="36"/>
      <c r="N135" s="37"/>
      <c r="O135" s="36"/>
      <c r="P135" s="38"/>
      <c r="Q135" s="39"/>
      <c r="R135" s="40"/>
      <c r="S135" s="39"/>
      <c r="T135" s="40"/>
      <c r="U135" s="39"/>
      <c r="V135" s="40"/>
      <c r="W135" s="39"/>
      <c r="X135" s="40"/>
      <c r="Y135" s="39"/>
      <c r="Z135" s="40"/>
      <c r="AA135" s="39"/>
      <c r="AB135" s="40"/>
      <c r="AC135" s="39"/>
      <c r="AD135" s="40"/>
      <c r="AE135" s="39"/>
      <c r="AF135" s="40"/>
      <c r="AG135" s="39"/>
      <c r="AH135" s="40"/>
      <c r="AI135" s="39"/>
      <c r="AJ135" s="40"/>
      <c r="AK135" s="39"/>
      <c r="AL135" s="40"/>
      <c r="AM135" s="41"/>
      <c r="AN135" s="42"/>
      <c r="AO135" s="39"/>
      <c r="AP135" s="42"/>
    </row>
    <row r="136" spans="2:42" x14ac:dyDescent="0.2">
      <c r="B136" s="15"/>
      <c r="C136" s="16"/>
      <c r="D136" s="17"/>
      <c r="E136" s="18"/>
      <c r="G136" s="95"/>
      <c r="H136" s="28">
        <f t="shared" si="16"/>
        <v>43747</v>
      </c>
      <c r="I136" s="110">
        <v>4</v>
      </c>
      <c r="J136" s="110" t="str">
        <f>IFERROR(INDEX(Tableau1[Prénoms],MATCH(I136,Tableau1[Noms])),"")</f>
        <v/>
      </c>
      <c r="K136" s="110"/>
      <c r="L136" s="131"/>
      <c r="M136" s="36"/>
      <c r="N136" s="37"/>
      <c r="O136" s="36"/>
      <c r="P136" s="38"/>
      <c r="Q136" s="39"/>
      <c r="R136" s="40"/>
      <c r="S136" s="39"/>
      <c r="T136" s="40"/>
      <c r="U136" s="39"/>
      <c r="V136" s="40"/>
      <c r="W136" s="39"/>
      <c r="X136" s="40"/>
      <c r="Y136" s="39"/>
      <c r="Z136" s="40"/>
      <c r="AA136" s="39"/>
      <c r="AB136" s="40"/>
      <c r="AC136" s="39"/>
      <c r="AD136" s="40"/>
      <c r="AE136" s="39"/>
      <c r="AF136" s="40"/>
      <c r="AG136" s="39"/>
      <c r="AH136" s="40"/>
      <c r="AI136" s="39"/>
      <c r="AJ136" s="40"/>
      <c r="AK136" s="39"/>
      <c r="AL136" s="40"/>
      <c r="AM136" s="41"/>
      <c r="AN136" s="42"/>
      <c r="AO136" s="39"/>
      <c r="AP136" s="42"/>
    </row>
    <row r="137" spans="2:42" ht="13.5" thickBot="1" x14ac:dyDescent="0.25">
      <c r="B137" s="19"/>
      <c r="C137" s="20"/>
      <c r="D137" s="21"/>
      <c r="E137" s="22"/>
      <c r="G137" s="95"/>
      <c r="H137" s="28">
        <f t="shared" si="16"/>
        <v>43747</v>
      </c>
      <c r="I137" s="112">
        <v>5</v>
      </c>
      <c r="J137" s="112" t="str">
        <f>IFERROR(INDEX(Tableau1[Prénoms],MATCH(I137,Tableau1[Noms])),"")</f>
        <v/>
      </c>
      <c r="K137" s="112"/>
      <c r="L137" s="132"/>
      <c r="M137" s="43"/>
      <c r="N137" s="44"/>
      <c r="O137" s="43"/>
      <c r="P137" s="45"/>
      <c r="Q137" s="46"/>
      <c r="R137" s="47"/>
      <c r="S137" s="46"/>
      <c r="T137" s="47"/>
      <c r="U137" s="46"/>
      <c r="V137" s="47"/>
      <c r="W137" s="46"/>
      <c r="X137" s="47"/>
      <c r="Y137" s="46"/>
      <c r="Z137" s="47"/>
      <c r="AA137" s="46"/>
      <c r="AB137" s="47"/>
      <c r="AC137" s="46"/>
      <c r="AD137" s="47"/>
      <c r="AE137" s="46"/>
      <c r="AF137" s="47"/>
      <c r="AG137" s="46"/>
      <c r="AH137" s="47"/>
      <c r="AI137" s="46"/>
      <c r="AJ137" s="47"/>
      <c r="AK137" s="46"/>
      <c r="AL137" s="47"/>
      <c r="AM137" s="48"/>
      <c r="AN137" s="49"/>
      <c r="AO137" s="46"/>
      <c r="AP137" s="49"/>
    </row>
    <row r="138" spans="2:42" ht="13.5" thickBot="1" x14ac:dyDescent="0.25">
      <c r="B138" s="6" t="s">
        <v>3</v>
      </c>
      <c r="C138" s="7" t="s">
        <v>4</v>
      </c>
      <c r="D138" s="8" t="s">
        <v>3</v>
      </c>
      <c r="E138" s="9" t="s">
        <v>4</v>
      </c>
      <c r="G138" s="56" t="s">
        <v>11</v>
      </c>
      <c r="H138" s="57" t="s">
        <v>6</v>
      </c>
      <c r="I138" s="56" t="s">
        <v>7</v>
      </c>
      <c r="J138" s="56" t="s">
        <v>8</v>
      </c>
      <c r="K138" s="56" t="s">
        <v>12</v>
      </c>
      <c r="L138" s="129"/>
      <c r="M138" s="27">
        <v>0.3125</v>
      </c>
      <c r="N138" s="23"/>
      <c r="O138" s="26">
        <v>0.35416666666666669</v>
      </c>
      <c r="P138" s="23"/>
      <c r="Q138" s="27">
        <v>0.39583333333333331</v>
      </c>
      <c r="R138" s="23"/>
      <c r="S138" s="27">
        <v>0.4375</v>
      </c>
      <c r="T138" s="23"/>
      <c r="U138" s="27">
        <v>0.47916666666666702</v>
      </c>
      <c r="V138" s="23"/>
      <c r="W138" s="27">
        <v>0.52083333333333304</v>
      </c>
      <c r="X138" s="23"/>
      <c r="Y138" s="27">
        <v>0.5625</v>
      </c>
      <c r="Z138" s="23"/>
      <c r="AA138" s="27">
        <v>0.60416666666666696</v>
      </c>
      <c r="AB138" s="23"/>
      <c r="AC138" s="27">
        <v>0.64583333333333304</v>
      </c>
      <c r="AD138" s="23"/>
      <c r="AE138" s="27">
        <v>0.6875</v>
      </c>
      <c r="AF138" s="23"/>
      <c r="AG138" s="27">
        <v>0.72916666666666696</v>
      </c>
      <c r="AH138" s="23"/>
      <c r="AI138" s="27">
        <v>0.77083333333333404</v>
      </c>
      <c r="AJ138" s="23"/>
      <c r="AK138" s="27">
        <v>0.8125</v>
      </c>
      <c r="AL138" s="23"/>
      <c r="AM138" s="27">
        <v>0.85416666666666696</v>
      </c>
      <c r="AN138" s="23"/>
      <c r="AO138" s="27">
        <v>0.89583333333333404</v>
      </c>
      <c r="AP138" s="23"/>
    </row>
    <row r="139" spans="2:42" x14ac:dyDescent="0.2">
      <c r="B139" s="11"/>
      <c r="C139" s="12"/>
      <c r="D139" s="13"/>
      <c r="E139" s="14"/>
      <c r="G139" s="95"/>
      <c r="H139" s="140">
        <f>H128+1</f>
        <v>43748</v>
      </c>
      <c r="I139" s="109" t="s">
        <v>54</v>
      </c>
      <c r="J139" s="109">
        <f>IFERROR(INDEX(Tableau1[Prénoms],MATCH(I139,Tableau1[Noms])),"")</f>
        <v>1</v>
      </c>
      <c r="K139" s="109"/>
      <c r="L139" s="130"/>
      <c r="M139" s="29"/>
      <c r="N139" s="30"/>
      <c r="O139" s="29"/>
      <c r="P139" s="31"/>
      <c r="Q139" s="32"/>
      <c r="R139" s="33"/>
      <c r="S139" s="32"/>
      <c r="T139" s="33"/>
      <c r="U139" s="32"/>
      <c r="V139" s="33"/>
      <c r="W139" s="32"/>
      <c r="X139" s="33"/>
      <c r="Y139" s="32"/>
      <c r="Z139" s="33"/>
      <c r="AA139" s="32"/>
      <c r="AB139" s="33"/>
      <c r="AC139" s="32"/>
      <c r="AD139" s="33"/>
      <c r="AE139" s="32"/>
      <c r="AF139" s="33"/>
      <c r="AG139" s="32"/>
      <c r="AH139" s="33"/>
      <c r="AI139" s="32"/>
      <c r="AJ139" s="33"/>
      <c r="AK139" s="32"/>
      <c r="AL139" s="33"/>
      <c r="AM139" s="34"/>
      <c r="AN139" s="35"/>
      <c r="AO139" s="32"/>
      <c r="AP139" s="35"/>
    </row>
    <row r="140" spans="2:42" x14ac:dyDescent="0.2">
      <c r="B140" s="15"/>
      <c r="C140" s="16"/>
      <c r="D140" s="17"/>
      <c r="E140" s="18"/>
      <c r="G140" s="95"/>
      <c r="H140" s="28">
        <f>H139</f>
        <v>43748</v>
      </c>
      <c r="I140" s="110" t="s">
        <v>55</v>
      </c>
      <c r="J140" s="110">
        <f>IFERROR(INDEX(Tableau1[Prénoms],MATCH(I140,Tableau1[Noms])),"")</f>
        <v>2</v>
      </c>
      <c r="K140" s="110"/>
      <c r="L140" s="131"/>
      <c r="M140" s="36"/>
      <c r="N140" s="37"/>
      <c r="O140" s="36"/>
      <c r="P140" s="38"/>
      <c r="Q140" s="39"/>
      <c r="R140" s="40"/>
      <c r="S140" s="39"/>
      <c r="T140" s="40"/>
      <c r="U140" s="39"/>
      <c r="V140" s="40"/>
      <c r="W140" s="39"/>
      <c r="X140" s="40"/>
      <c r="Y140" s="39"/>
      <c r="Z140" s="40"/>
      <c r="AA140" s="39"/>
      <c r="AB140" s="40"/>
      <c r="AC140" s="39"/>
      <c r="AD140" s="40"/>
      <c r="AE140" s="39"/>
      <c r="AF140" s="40"/>
      <c r="AG140" s="39"/>
      <c r="AH140" s="40"/>
      <c r="AI140" s="39"/>
      <c r="AJ140" s="40"/>
      <c r="AK140" s="39"/>
      <c r="AL140" s="40"/>
      <c r="AM140" s="41"/>
      <c r="AN140" s="42"/>
      <c r="AO140" s="39"/>
      <c r="AP140" s="42"/>
    </row>
    <row r="141" spans="2:42" x14ac:dyDescent="0.2">
      <c r="B141" s="15"/>
      <c r="C141" s="16"/>
      <c r="D141" s="17"/>
      <c r="E141" s="18"/>
      <c r="G141" s="95"/>
      <c r="H141" s="28">
        <f t="shared" ref="H141:H148" si="17">H140</f>
        <v>43748</v>
      </c>
      <c r="I141" s="110" t="s">
        <v>56</v>
      </c>
      <c r="J141" s="110">
        <f>IFERROR(INDEX(Tableau1[Prénoms],MATCH(I141,Tableau1[Noms])),"")</f>
        <v>3</v>
      </c>
      <c r="K141" s="110"/>
      <c r="L141" s="131"/>
      <c r="M141" s="36"/>
      <c r="N141" s="37"/>
      <c r="O141" s="36"/>
      <c r="P141" s="38"/>
      <c r="Q141" s="39"/>
      <c r="R141" s="40"/>
      <c r="S141" s="39"/>
      <c r="T141" s="40"/>
      <c r="U141" s="39"/>
      <c r="V141" s="40"/>
      <c r="W141" s="39"/>
      <c r="X141" s="40"/>
      <c r="Y141" s="39"/>
      <c r="Z141" s="40"/>
      <c r="AA141" s="39"/>
      <c r="AB141" s="40"/>
      <c r="AC141" s="39"/>
      <c r="AD141" s="40"/>
      <c r="AE141" s="39"/>
      <c r="AF141" s="40"/>
      <c r="AG141" s="39"/>
      <c r="AH141" s="40"/>
      <c r="AI141" s="39"/>
      <c r="AJ141" s="40"/>
      <c r="AK141" s="39"/>
      <c r="AL141" s="40"/>
      <c r="AM141" s="41"/>
      <c r="AN141" s="42"/>
      <c r="AO141" s="39"/>
      <c r="AP141" s="42"/>
    </row>
    <row r="142" spans="2:42" x14ac:dyDescent="0.2">
      <c r="B142" s="15"/>
      <c r="C142" s="16"/>
      <c r="D142" s="17"/>
      <c r="E142" s="18"/>
      <c r="G142" s="95"/>
      <c r="H142" s="28">
        <f t="shared" si="17"/>
        <v>43748</v>
      </c>
      <c r="I142" s="110" t="s">
        <v>57</v>
      </c>
      <c r="J142" s="110">
        <f>IFERROR(INDEX(Tableau1[Prénoms],MATCH(I142,Tableau1[Noms])),"")</f>
        <v>4</v>
      </c>
      <c r="K142" s="110"/>
      <c r="L142" s="131"/>
      <c r="M142" s="36"/>
      <c r="N142" s="37"/>
      <c r="O142" s="36"/>
      <c r="P142" s="38"/>
      <c r="Q142" s="39"/>
      <c r="R142" s="40"/>
      <c r="S142" s="39"/>
      <c r="T142" s="40"/>
      <c r="U142" s="39"/>
      <c r="V142" s="40"/>
      <c r="W142" s="39"/>
      <c r="X142" s="40"/>
      <c r="Y142" s="39"/>
      <c r="Z142" s="40"/>
      <c r="AA142" s="39"/>
      <c r="AB142" s="40"/>
      <c r="AC142" s="39"/>
      <c r="AD142" s="40"/>
      <c r="AE142" s="39"/>
      <c r="AF142" s="40"/>
      <c r="AG142" s="39"/>
      <c r="AH142" s="40"/>
      <c r="AI142" s="39"/>
      <c r="AJ142" s="40"/>
      <c r="AK142" s="39"/>
      <c r="AL142" s="40"/>
      <c r="AM142" s="41"/>
      <c r="AN142" s="42"/>
      <c r="AO142" s="39"/>
      <c r="AP142" s="42"/>
    </row>
    <row r="143" spans="2:42" x14ac:dyDescent="0.2">
      <c r="B143" s="15"/>
      <c r="C143" s="16"/>
      <c r="D143" s="17"/>
      <c r="E143" s="18"/>
      <c r="G143" s="95"/>
      <c r="H143" s="28">
        <f t="shared" si="17"/>
        <v>43748</v>
      </c>
      <c r="I143" s="110" t="s">
        <v>58</v>
      </c>
      <c r="J143" s="110">
        <f>IFERROR(INDEX(Tableau1[Prénoms],MATCH(I143,Tableau1[Noms])),"")</f>
        <v>5</v>
      </c>
      <c r="K143" s="110"/>
      <c r="L143" s="131"/>
      <c r="M143" s="36"/>
      <c r="N143" s="37"/>
      <c r="O143" s="36"/>
      <c r="P143" s="38"/>
      <c r="Q143" s="39"/>
      <c r="R143" s="40"/>
      <c r="S143" s="39"/>
      <c r="T143" s="40"/>
      <c r="U143" s="39"/>
      <c r="V143" s="40"/>
      <c r="W143" s="39"/>
      <c r="X143" s="40"/>
      <c r="Y143" s="39"/>
      <c r="Z143" s="40"/>
      <c r="AA143" s="39"/>
      <c r="AB143" s="40"/>
      <c r="AC143" s="39"/>
      <c r="AD143" s="40"/>
      <c r="AE143" s="39"/>
      <c r="AF143" s="40"/>
      <c r="AG143" s="39"/>
      <c r="AH143" s="40"/>
      <c r="AI143" s="39"/>
      <c r="AJ143" s="40"/>
      <c r="AK143" s="39"/>
      <c r="AL143" s="40"/>
      <c r="AM143" s="41"/>
      <c r="AN143" s="42"/>
      <c r="AO143" s="39"/>
      <c r="AP143" s="42"/>
    </row>
    <row r="144" spans="2:42" x14ac:dyDescent="0.2">
      <c r="B144" s="15"/>
      <c r="C144" s="16"/>
      <c r="D144" s="17"/>
      <c r="E144" s="18"/>
      <c r="G144" s="95"/>
      <c r="H144" s="28">
        <f t="shared" si="17"/>
        <v>43748</v>
      </c>
      <c r="I144" s="110">
        <v>1</v>
      </c>
      <c r="J144" s="110" t="str">
        <f>IFERROR(INDEX(Tableau1[Prénoms],MATCH(I144,Tableau1[Noms])),"")</f>
        <v/>
      </c>
      <c r="K144" s="110"/>
      <c r="L144" s="131"/>
      <c r="M144" s="36"/>
      <c r="N144" s="37"/>
      <c r="O144" s="36"/>
      <c r="P144" s="38"/>
      <c r="Q144" s="39"/>
      <c r="R144" s="40"/>
      <c r="S144" s="39"/>
      <c r="T144" s="40"/>
      <c r="U144" s="39"/>
      <c r="V144" s="40"/>
      <c r="W144" s="39"/>
      <c r="X144" s="40"/>
      <c r="Y144" s="39"/>
      <c r="Z144" s="40"/>
      <c r="AA144" s="39"/>
      <c r="AB144" s="40"/>
      <c r="AC144" s="39"/>
      <c r="AD144" s="40"/>
      <c r="AE144" s="39"/>
      <c r="AF144" s="40"/>
      <c r="AG144" s="39"/>
      <c r="AH144" s="40"/>
      <c r="AI144" s="39"/>
      <c r="AJ144" s="40"/>
      <c r="AK144" s="39"/>
      <c r="AL144" s="40"/>
      <c r="AM144" s="41"/>
      <c r="AN144" s="42"/>
      <c r="AO144" s="39"/>
      <c r="AP144" s="42"/>
    </row>
    <row r="145" spans="2:42" x14ac:dyDescent="0.2">
      <c r="B145" s="15"/>
      <c r="C145" s="16"/>
      <c r="D145" s="17"/>
      <c r="E145" s="18"/>
      <c r="G145" s="95"/>
      <c r="H145" s="28">
        <f t="shared" si="17"/>
        <v>43748</v>
      </c>
      <c r="I145" s="110">
        <v>2</v>
      </c>
      <c r="J145" s="110" t="str">
        <f>IFERROR(INDEX(Tableau1[Prénoms],MATCH(I145,Tableau1[Noms])),"")</f>
        <v/>
      </c>
      <c r="K145" s="110"/>
      <c r="L145" s="131"/>
      <c r="M145" s="36"/>
      <c r="N145" s="37"/>
      <c r="O145" s="36"/>
      <c r="P145" s="38"/>
      <c r="Q145" s="39"/>
      <c r="R145" s="40"/>
      <c r="S145" s="39"/>
      <c r="T145" s="40"/>
      <c r="U145" s="39"/>
      <c r="V145" s="40"/>
      <c r="W145" s="39"/>
      <c r="X145" s="40"/>
      <c r="Y145" s="39"/>
      <c r="Z145" s="40"/>
      <c r="AA145" s="39"/>
      <c r="AB145" s="40"/>
      <c r="AC145" s="39"/>
      <c r="AD145" s="40"/>
      <c r="AE145" s="39"/>
      <c r="AF145" s="40"/>
      <c r="AG145" s="39"/>
      <c r="AH145" s="40"/>
      <c r="AI145" s="39"/>
      <c r="AJ145" s="40"/>
      <c r="AK145" s="39"/>
      <c r="AL145" s="40"/>
      <c r="AM145" s="41"/>
      <c r="AN145" s="42"/>
      <c r="AO145" s="39"/>
      <c r="AP145" s="42"/>
    </row>
    <row r="146" spans="2:42" x14ac:dyDescent="0.2">
      <c r="B146" s="15"/>
      <c r="C146" s="16"/>
      <c r="D146" s="17"/>
      <c r="E146" s="18"/>
      <c r="G146" s="95"/>
      <c r="H146" s="28">
        <f t="shared" si="17"/>
        <v>43748</v>
      </c>
      <c r="I146" s="110">
        <v>3</v>
      </c>
      <c r="J146" s="110" t="str">
        <f>IFERROR(INDEX(Tableau1[Prénoms],MATCH(I146,Tableau1[Noms])),"")</f>
        <v/>
      </c>
      <c r="K146" s="110"/>
      <c r="L146" s="131"/>
      <c r="M146" s="36"/>
      <c r="N146" s="37"/>
      <c r="O146" s="36"/>
      <c r="P146" s="38"/>
      <c r="Q146" s="39"/>
      <c r="R146" s="40"/>
      <c r="S146" s="39"/>
      <c r="T146" s="40"/>
      <c r="U146" s="39"/>
      <c r="V146" s="40"/>
      <c r="W146" s="39"/>
      <c r="X146" s="40"/>
      <c r="Y146" s="39"/>
      <c r="Z146" s="40"/>
      <c r="AA146" s="39"/>
      <c r="AB146" s="40"/>
      <c r="AC146" s="39"/>
      <c r="AD146" s="40"/>
      <c r="AE146" s="39"/>
      <c r="AF146" s="40"/>
      <c r="AG146" s="39"/>
      <c r="AH146" s="40"/>
      <c r="AI146" s="39"/>
      <c r="AJ146" s="40"/>
      <c r="AK146" s="39"/>
      <c r="AL146" s="40"/>
      <c r="AM146" s="41"/>
      <c r="AN146" s="42"/>
      <c r="AO146" s="39"/>
      <c r="AP146" s="42"/>
    </row>
    <row r="147" spans="2:42" x14ac:dyDescent="0.2">
      <c r="B147" s="15"/>
      <c r="C147" s="16"/>
      <c r="D147" s="17"/>
      <c r="E147" s="18"/>
      <c r="G147" s="95"/>
      <c r="H147" s="28">
        <f t="shared" si="17"/>
        <v>43748</v>
      </c>
      <c r="I147" s="110">
        <v>4</v>
      </c>
      <c r="J147" s="110" t="str">
        <f>IFERROR(INDEX(Tableau1[Prénoms],MATCH(I147,Tableau1[Noms])),"")</f>
        <v/>
      </c>
      <c r="K147" s="110"/>
      <c r="L147" s="131"/>
      <c r="M147" s="36"/>
      <c r="N147" s="37"/>
      <c r="O147" s="36"/>
      <c r="P147" s="38"/>
      <c r="Q147" s="39"/>
      <c r="R147" s="40"/>
      <c r="S147" s="39"/>
      <c r="T147" s="40"/>
      <c r="U147" s="39"/>
      <c r="V147" s="40"/>
      <c r="W147" s="39"/>
      <c r="X147" s="40"/>
      <c r="Y147" s="39"/>
      <c r="Z147" s="40"/>
      <c r="AA147" s="39"/>
      <c r="AB147" s="40"/>
      <c r="AC147" s="39"/>
      <c r="AD147" s="40"/>
      <c r="AE147" s="39"/>
      <c r="AF147" s="40"/>
      <c r="AG147" s="39"/>
      <c r="AH147" s="40"/>
      <c r="AI147" s="39"/>
      <c r="AJ147" s="40"/>
      <c r="AK147" s="39"/>
      <c r="AL147" s="40"/>
      <c r="AM147" s="41"/>
      <c r="AN147" s="42"/>
      <c r="AO147" s="39"/>
      <c r="AP147" s="42"/>
    </row>
    <row r="148" spans="2:42" ht="13.5" thickBot="1" x14ac:dyDescent="0.25">
      <c r="B148" s="19"/>
      <c r="C148" s="20"/>
      <c r="D148" s="21"/>
      <c r="E148" s="22"/>
      <c r="G148" s="95"/>
      <c r="H148" s="28">
        <f t="shared" si="17"/>
        <v>43748</v>
      </c>
      <c r="I148" s="112">
        <v>5</v>
      </c>
      <c r="J148" s="112" t="str">
        <f>IFERROR(INDEX(Tableau1[Prénoms],MATCH(I148,Tableau1[Noms])),"")</f>
        <v/>
      </c>
      <c r="K148" s="112"/>
      <c r="L148" s="132"/>
      <c r="M148" s="43"/>
      <c r="N148" s="44"/>
      <c r="O148" s="43"/>
      <c r="P148" s="45"/>
      <c r="Q148" s="46"/>
      <c r="R148" s="47"/>
      <c r="S148" s="46"/>
      <c r="T148" s="47"/>
      <c r="U148" s="46"/>
      <c r="V148" s="47"/>
      <c r="W148" s="46"/>
      <c r="X148" s="47"/>
      <c r="Y148" s="46"/>
      <c r="Z148" s="47"/>
      <c r="AA148" s="46"/>
      <c r="AB148" s="47"/>
      <c r="AC148" s="46"/>
      <c r="AD148" s="47"/>
      <c r="AE148" s="46"/>
      <c r="AF148" s="47"/>
      <c r="AG148" s="46"/>
      <c r="AH148" s="47"/>
      <c r="AI148" s="46"/>
      <c r="AJ148" s="47"/>
      <c r="AK148" s="46"/>
      <c r="AL148" s="47"/>
      <c r="AM148" s="48"/>
      <c r="AN148" s="49"/>
      <c r="AO148" s="46"/>
      <c r="AP148" s="49"/>
    </row>
    <row r="149" spans="2:42" ht="13.5" thickBot="1" x14ac:dyDescent="0.25">
      <c r="B149" s="6" t="s">
        <v>3</v>
      </c>
      <c r="C149" s="7" t="s">
        <v>4</v>
      </c>
      <c r="D149" s="8" t="s">
        <v>3</v>
      </c>
      <c r="E149" s="9" t="s">
        <v>4</v>
      </c>
      <c r="G149" s="56" t="s">
        <v>11</v>
      </c>
      <c r="H149" s="57" t="s">
        <v>6</v>
      </c>
      <c r="I149" s="56" t="s">
        <v>7</v>
      </c>
      <c r="J149" s="56" t="s">
        <v>8</v>
      </c>
      <c r="K149" s="56" t="s">
        <v>12</v>
      </c>
      <c r="L149" s="129"/>
      <c r="M149" s="27">
        <v>0.3125</v>
      </c>
      <c r="N149" s="23"/>
      <c r="O149" s="26">
        <v>0.35416666666666669</v>
      </c>
      <c r="P149" s="23"/>
      <c r="Q149" s="27">
        <v>0.39583333333333331</v>
      </c>
      <c r="R149" s="23"/>
      <c r="S149" s="27">
        <v>0.4375</v>
      </c>
      <c r="T149" s="23"/>
      <c r="U149" s="27">
        <v>0.47916666666666702</v>
      </c>
      <c r="V149" s="23"/>
      <c r="W149" s="27">
        <v>0.52083333333333304</v>
      </c>
      <c r="X149" s="23"/>
      <c r="Y149" s="27">
        <v>0.5625</v>
      </c>
      <c r="Z149" s="23"/>
      <c r="AA149" s="27">
        <v>0.60416666666666696</v>
      </c>
      <c r="AB149" s="23"/>
      <c r="AC149" s="27">
        <v>0.64583333333333304</v>
      </c>
      <c r="AD149" s="23"/>
      <c r="AE149" s="27">
        <v>0.6875</v>
      </c>
      <c r="AF149" s="23"/>
      <c r="AG149" s="27">
        <v>0.72916666666666696</v>
      </c>
      <c r="AH149" s="23"/>
      <c r="AI149" s="27">
        <v>0.77083333333333404</v>
      </c>
      <c r="AJ149" s="23"/>
      <c r="AK149" s="27">
        <v>0.8125</v>
      </c>
      <c r="AL149" s="23"/>
      <c r="AM149" s="27">
        <v>0.85416666666666696</v>
      </c>
      <c r="AN149" s="23"/>
      <c r="AO149" s="27">
        <v>0.89583333333333404</v>
      </c>
      <c r="AP149" s="23"/>
    </row>
    <row r="150" spans="2:42" x14ac:dyDescent="0.2">
      <c r="B150" s="11"/>
      <c r="C150" s="12"/>
      <c r="D150" s="13"/>
      <c r="E150" s="14"/>
      <c r="G150" s="95"/>
      <c r="H150" s="140">
        <f>H139+1</f>
        <v>43749</v>
      </c>
      <c r="I150" s="109" t="s">
        <v>54</v>
      </c>
      <c r="J150" s="109">
        <f>IFERROR(INDEX(Tableau1[Prénoms],MATCH(I150,Tableau1[Noms])),"")</f>
        <v>1</v>
      </c>
      <c r="K150" s="109"/>
      <c r="L150" s="130"/>
      <c r="M150" s="29"/>
      <c r="N150" s="30"/>
      <c r="O150" s="29"/>
      <c r="P150" s="31"/>
      <c r="Q150" s="32"/>
      <c r="R150" s="33"/>
      <c r="S150" s="32"/>
      <c r="T150" s="33"/>
      <c r="U150" s="32"/>
      <c r="V150" s="33"/>
      <c r="W150" s="32"/>
      <c r="X150" s="33"/>
      <c r="Y150" s="32"/>
      <c r="Z150" s="33"/>
      <c r="AA150" s="32"/>
      <c r="AB150" s="33"/>
      <c r="AC150" s="32"/>
      <c r="AD150" s="33"/>
      <c r="AE150" s="32"/>
      <c r="AF150" s="33"/>
      <c r="AG150" s="32"/>
      <c r="AH150" s="33"/>
      <c r="AI150" s="32"/>
      <c r="AJ150" s="33"/>
      <c r="AK150" s="32"/>
      <c r="AL150" s="33"/>
      <c r="AM150" s="34"/>
      <c r="AN150" s="35"/>
      <c r="AO150" s="32"/>
      <c r="AP150" s="35"/>
    </row>
    <row r="151" spans="2:42" x14ac:dyDescent="0.2">
      <c r="B151" s="15"/>
      <c r="C151" s="16"/>
      <c r="D151" s="17"/>
      <c r="E151" s="18"/>
      <c r="G151" s="95"/>
      <c r="H151" s="28">
        <f>H150</f>
        <v>43749</v>
      </c>
      <c r="I151" s="110" t="s">
        <v>55</v>
      </c>
      <c r="J151" s="110">
        <f>IFERROR(INDEX(Tableau1[Prénoms],MATCH(I151,Tableau1[Noms])),"")</f>
        <v>2</v>
      </c>
      <c r="K151" s="110"/>
      <c r="L151" s="131"/>
      <c r="M151" s="36"/>
      <c r="N151" s="37"/>
      <c r="O151" s="36"/>
      <c r="P151" s="38"/>
      <c r="Q151" s="39"/>
      <c r="R151" s="40"/>
      <c r="S151" s="39"/>
      <c r="T151" s="40"/>
      <c r="U151" s="39"/>
      <c r="V151" s="40"/>
      <c r="W151" s="39"/>
      <c r="X151" s="40"/>
      <c r="Y151" s="39"/>
      <c r="Z151" s="40"/>
      <c r="AA151" s="39"/>
      <c r="AB151" s="40"/>
      <c r="AC151" s="39"/>
      <c r="AD151" s="40"/>
      <c r="AE151" s="39"/>
      <c r="AF151" s="40"/>
      <c r="AG151" s="39"/>
      <c r="AH151" s="40"/>
      <c r="AI151" s="39"/>
      <c r="AJ151" s="40"/>
      <c r="AK151" s="39"/>
      <c r="AL151" s="40"/>
      <c r="AM151" s="41"/>
      <c r="AN151" s="42"/>
      <c r="AO151" s="39"/>
      <c r="AP151" s="42"/>
    </row>
    <row r="152" spans="2:42" x14ac:dyDescent="0.2">
      <c r="B152" s="15"/>
      <c r="C152" s="16"/>
      <c r="D152" s="17"/>
      <c r="E152" s="18"/>
      <c r="G152" s="95"/>
      <c r="H152" s="28">
        <f t="shared" ref="H152:H159" si="18">H151</f>
        <v>43749</v>
      </c>
      <c r="I152" s="110" t="s">
        <v>56</v>
      </c>
      <c r="J152" s="110">
        <f>IFERROR(INDEX(Tableau1[Prénoms],MATCH(I152,Tableau1[Noms])),"")</f>
        <v>3</v>
      </c>
      <c r="K152" s="110"/>
      <c r="L152" s="131"/>
      <c r="M152" s="36"/>
      <c r="N152" s="37"/>
      <c r="O152" s="36"/>
      <c r="P152" s="38"/>
      <c r="Q152" s="39"/>
      <c r="R152" s="40"/>
      <c r="S152" s="39"/>
      <c r="T152" s="40"/>
      <c r="U152" s="39"/>
      <c r="V152" s="40"/>
      <c r="W152" s="39"/>
      <c r="X152" s="40"/>
      <c r="Y152" s="39"/>
      <c r="Z152" s="40"/>
      <c r="AA152" s="39"/>
      <c r="AB152" s="40"/>
      <c r="AC152" s="39"/>
      <c r="AD152" s="40"/>
      <c r="AE152" s="39"/>
      <c r="AF152" s="40"/>
      <c r="AG152" s="39"/>
      <c r="AH152" s="40"/>
      <c r="AI152" s="39"/>
      <c r="AJ152" s="40"/>
      <c r="AK152" s="39"/>
      <c r="AL152" s="40"/>
      <c r="AM152" s="41"/>
      <c r="AN152" s="42"/>
      <c r="AO152" s="39"/>
      <c r="AP152" s="42"/>
    </row>
    <row r="153" spans="2:42" x14ac:dyDescent="0.2">
      <c r="B153" s="15"/>
      <c r="C153" s="16"/>
      <c r="D153" s="17"/>
      <c r="E153" s="18"/>
      <c r="G153" s="95"/>
      <c r="H153" s="28">
        <f t="shared" si="18"/>
        <v>43749</v>
      </c>
      <c r="I153" s="110" t="s">
        <v>57</v>
      </c>
      <c r="J153" s="110">
        <f>IFERROR(INDEX(Tableau1[Prénoms],MATCH(I153,Tableau1[Noms])),"")</f>
        <v>4</v>
      </c>
      <c r="K153" s="110"/>
      <c r="L153" s="131"/>
      <c r="M153" s="36"/>
      <c r="N153" s="37"/>
      <c r="O153" s="36"/>
      <c r="P153" s="38"/>
      <c r="Q153" s="39"/>
      <c r="R153" s="40"/>
      <c r="S153" s="39"/>
      <c r="T153" s="40"/>
      <c r="U153" s="39"/>
      <c r="V153" s="40"/>
      <c r="W153" s="39"/>
      <c r="X153" s="40"/>
      <c r="Y153" s="39"/>
      <c r="Z153" s="40"/>
      <c r="AA153" s="39"/>
      <c r="AB153" s="40"/>
      <c r="AC153" s="39"/>
      <c r="AD153" s="40"/>
      <c r="AE153" s="39"/>
      <c r="AF153" s="40"/>
      <c r="AG153" s="39"/>
      <c r="AH153" s="40"/>
      <c r="AI153" s="39"/>
      <c r="AJ153" s="40"/>
      <c r="AK153" s="39"/>
      <c r="AL153" s="40"/>
      <c r="AM153" s="41"/>
      <c r="AN153" s="42"/>
      <c r="AO153" s="39"/>
      <c r="AP153" s="42"/>
    </row>
    <row r="154" spans="2:42" x14ac:dyDescent="0.2">
      <c r="B154" s="15"/>
      <c r="C154" s="16"/>
      <c r="D154" s="17"/>
      <c r="E154" s="18"/>
      <c r="G154" s="95"/>
      <c r="H154" s="28">
        <f t="shared" si="18"/>
        <v>43749</v>
      </c>
      <c r="I154" s="110" t="s">
        <v>58</v>
      </c>
      <c r="J154" s="110">
        <f>IFERROR(INDEX(Tableau1[Prénoms],MATCH(I154,Tableau1[Noms])),"")</f>
        <v>5</v>
      </c>
      <c r="K154" s="110"/>
      <c r="L154" s="131"/>
      <c r="M154" s="36"/>
      <c r="N154" s="37"/>
      <c r="O154" s="36"/>
      <c r="P154" s="38"/>
      <c r="Q154" s="39"/>
      <c r="R154" s="40"/>
      <c r="S154" s="39"/>
      <c r="T154" s="40"/>
      <c r="U154" s="39"/>
      <c r="V154" s="40"/>
      <c r="W154" s="39"/>
      <c r="X154" s="40"/>
      <c r="Y154" s="39"/>
      <c r="Z154" s="40"/>
      <c r="AA154" s="39"/>
      <c r="AB154" s="40"/>
      <c r="AC154" s="39"/>
      <c r="AD154" s="40"/>
      <c r="AE154" s="39"/>
      <c r="AF154" s="40"/>
      <c r="AG154" s="39"/>
      <c r="AH154" s="40"/>
      <c r="AI154" s="39"/>
      <c r="AJ154" s="40"/>
      <c r="AK154" s="39"/>
      <c r="AL154" s="40"/>
      <c r="AM154" s="41"/>
      <c r="AN154" s="42"/>
      <c r="AO154" s="39"/>
      <c r="AP154" s="42"/>
    </row>
    <row r="155" spans="2:42" x14ac:dyDescent="0.2">
      <c r="B155" s="15"/>
      <c r="C155" s="16"/>
      <c r="D155" s="17"/>
      <c r="E155" s="18"/>
      <c r="G155" s="95"/>
      <c r="H155" s="28">
        <f t="shared" si="18"/>
        <v>43749</v>
      </c>
      <c r="I155" s="110">
        <v>1</v>
      </c>
      <c r="J155" s="110" t="str">
        <f>IFERROR(INDEX(Tableau1[Prénoms],MATCH(I155,Tableau1[Noms])),"")</f>
        <v/>
      </c>
      <c r="K155" s="110"/>
      <c r="L155" s="131"/>
      <c r="M155" s="36"/>
      <c r="N155" s="37"/>
      <c r="O155" s="36"/>
      <c r="P155" s="38"/>
      <c r="Q155" s="39"/>
      <c r="R155" s="40"/>
      <c r="S155" s="39"/>
      <c r="T155" s="40"/>
      <c r="U155" s="39"/>
      <c r="V155" s="40"/>
      <c r="W155" s="39"/>
      <c r="X155" s="40"/>
      <c r="Y155" s="39"/>
      <c r="Z155" s="40"/>
      <c r="AA155" s="39"/>
      <c r="AB155" s="40"/>
      <c r="AC155" s="39"/>
      <c r="AD155" s="40"/>
      <c r="AE155" s="39"/>
      <c r="AF155" s="40"/>
      <c r="AG155" s="39"/>
      <c r="AH155" s="40"/>
      <c r="AI155" s="39"/>
      <c r="AJ155" s="40"/>
      <c r="AK155" s="39"/>
      <c r="AL155" s="40"/>
      <c r="AM155" s="41"/>
      <c r="AN155" s="42"/>
      <c r="AO155" s="39"/>
      <c r="AP155" s="42"/>
    </row>
    <row r="156" spans="2:42" x14ac:dyDescent="0.2">
      <c r="B156" s="15"/>
      <c r="C156" s="16"/>
      <c r="D156" s="17"/>
      <c r="E156" s="18"/>
      <c r="G156" s="95"/>
      <c r="H156" s="28">
        <f t="shared" si="18"/>
        <v>43749</v>
      </c>
      <c r="I156" s="110">
        <v>2</v>
      </c>
      <c r="J156" s="110" t="str">
        <f>IFERROR(INDEX(Tableau1[Prénoms],MATCH(I156,Tableau1[Noms])),"")</f>
        <v/>
      </c>
      <c r="K156" s="110"/>
      <c r="L156" s="131"/>
      <c r="M156" s="36"/>
      <c r="N156" s="37"/>
      <c r="O156" s="36"/>
      <c r="P156" s="38"/>
      <c r="Q156" s="39"/>
      <c r="R156" s="40"/>
      <c r="S156" s="39"/>
      <c r="T156" s="40"/>
      <c r="U156" s="39"/>
      <c r="V156" s="40"/>
      <c r="W156" s="39"/>
      <c r="X156" s="40"/>
      <c r="Y156" s="39"/>
      <c r="Z156" s="40"/>
      <c r="AA156" s="39"/>
      <c r="AB156" s="40"/>
      <c r="AC156" s="39"/>
      <c r="AD156" s="40"/>
      <c r="AE156" s="39"/>
      <c r="AF156" s="40"/>
      <c r="AG156" s="39"/>
      <c r="AH156" s="40"/>
      <c r="AI156" s="39"/>
      <c r="AJ156" s="40"/>
      <c r="AK156" s="39"/>
      <c r="AL156" s="40"/>
      <c r="AM156" s="41"/>
      <c r="AN156" s="42"/>
      <c r="AO156" s="39"/>
      <c r="AP156" s="42"/>
    </row>
    <row r="157" spans="2:42" x14ac:dyDescent="0.2">
      <c r="B157" s="15"/>
      <c r="C157" s="16"/>
      <c r="D157" s="17"/>
      <c r="E157" s="18"/>
      <c r="G157" s="95"/>
      <c r="H157" s="28">
        <f t="shared" si="18"/>
        <v>43749</v>
      </c>
      <c r="I157" s="110">
        <v>3</v>
      </c>
      <c r="J157" s="110" t="str">
        <f>IFERROR(INDEX(Tableau1[Prénoms],MATCH(I157,Tableau1[Noms])),"")</f>
        <v/>
      </c>
      <c r="K157" s="110"/>
      <c r="L157" s="131"/>
      <c r="M157" s="36"/>
      <c r="N157" s="37"/>
      <c r="O157" s="36"/>
      <c r="P157" s="38"/>
      <c r="Q157" s="39"/>
      <c r="R157" s="40"/>
      <c r="S157" s="39"/>
      <c r="T157" s="40"/>
      <c r="U157" s="39"/>
      <c r="V157" s="40"/>
      <c r="W157" s="39"/>
      <c r="X157" s="40"/>
      <c r="Y157" s="39"/>
      <c r="Z157" s="40"/>
      <c r="AA157" s="39"/>
      <c r="AB157" s="40"/>
      <c r="AC157" s="39"/>
      <c r="AD157" s="40"/>
      <c r="AE157" s="39"/>
      <c r="AF157" s="40"/>
      <c r="AG157" s="39"/>
      <c r="AH157" s="40"/>
      <c r="AI157" s="39"/>
      <c r="AJ157" s="40"/>
      <c r="AK157" s="39"/>
      <c r="AL157" s="40"/>
      <c r="AM157" s="41"/>
      <c r="AN157" s="42"/>
      <c r="AO157" s="39"/>
      <c r="AP157" s="42"/>
    </row>
    <row r="158" spans="2:42" x14ac:dyDescent="0.2">
      <c r="B158" s="15"/>
      <c r="C158" s="16"/>
      <c r="D158" s="17"/>
      <c r="E158" s="18"/>
      <c r="G158" s="95"/>
      <c r="H158" s="28">
        <f t="shared" si="18"/>
        <v>43749</v>
      </c>
      <c r="I158" s="110">
        <v>4</v>
      </c>
      <c r="J158" s="110" t="str">
        <f>IFERROR(INDEX(Tableau1[Prénoms],MATCH(I158,Tableau1[Noms])),"")</f>
        <v/>
      </c>
      <c r="K158" s="110"/>
      <c r="L158" s="131"/>
      <c r="M158" s="36"/>
      <c r="N158" s="37"/>
      <c r="O158" s="36"/>
      <c r="P158" s="38"/>
      <c r="Q158" s="39"/>
      <c r="R158" s="40"/>
      <c r="S158" s="39"/>
      <c r="T158" s="40"/>
      <c r="U158" s="39"/>
      <c r="V158" s="40"/>
      <c r="W158" s="39"/>
      <c r="X158" s="40"/>
      <c r="Y158" s="39"/>
      <c r="Z158" s="40"/>
      <c r="AA158" s="39"/>
      <c r="AB158" s="40"/>
      <c r="AC158" s="39"/>
      <c r="AD158" s="40"/>
      <c r="AE158" s="39"/>
      <c r="AF158" s="40"/>
      <c r="AG158" s="39"/>
      <c r="AH158" s="40"/>
      <c r="AI158" s="39"/>
      <c r="AJ158" s="40"/>
      <c r="AK158" s="39"/>
      <c r="AL158" s="40"/>
      <c r="AM158" s="41"/>
      <c r="AN158" s="42"/>
      <c r="AO158" s="39"/>
      <c r="AP158" s="42"/>
    </row>
    <row r="159" spans="2:42" ht="13.5" thickBot="1" x14ac:dyDescent="0.25">
      <c r="B159" s="19"/>
      <c r="C159" s="20"/>
      <c r="D159" s="21"/>
      <c r="E159" s="22"/>
      <c r="G159" s="95"/>
      <c r="H159" s="28">
        <f t="shared" si="18"/>
        <v>43749</v>
      </c>
      <c r="I159" s="112">
        <v>5</v>
      </c>
      <c r="J159" s="112" t="str">
        <f>IFERROR(INDEX(Tableau1[Prénoms],MATCH(I159,Tableau1[Noms])),"")</f>
        <v/>
      </c>
      <c r="K159" s="112"/>
      <c r="L159" s="132"/>
      <c r="M159" s="43"/>
      <c r="N159" s="44"/>
      <c r="O159" s="43"/>
      <c r="P159" s="45"/>
      <c r="Q159" s="46"/>
      <c r="R159" s="47"/>
      <c r="S159" s="46"/>
      <c r="T159" s="47"/>
      <c r="U159" s="46"/>
      <c r="V159" s="47"/>
      <c r="W159" s="46"/>
      <c r="X159" s="47"/>
      <c r="Y159" s="46"/>
      <c r="Z159" s="47"/>
      <c r="AA159" s="46"/>
      <c r="AB159" s="47"/>
      <c r="AC159" s="46"/>
      <c r="AD159" s="47"/>
      <c r="AE159" s="46"/>
      <c r="AF159" s="47"/>
      <c r="AG159" s="46"/>
      <c r="AH159" s="47"/>
      <c r="AI159" s="46"/>
      <c r="AJ159" s="47"/>
      <c r="AK159" s="46"/>
      <c r="AL159" s="47"/>
      <c r="AM159" s="48"/>
      <c r="AN159" s="49"/>
      <c r="AO159" s="46"/>
      <c r="AP159" s="49"/>
    </row>
    <row r="160" spans="2:42" ht="13.5" thickBot="1" x14ac:dyDescent="0.25">
      <c r="B160" s="6" t="s">
        <v>3</v>
      </c>
      <c r="C160" s="7" t="s">
        <v>4</v>
      </c>
      <c r="D160" s="8" t="s">
        <v>3</v>
      </c>
      <c r="E160" s="9" t="s">
        <v>4</v>
      </c>
      <c r="G160" s="56" t="s">
        <v>11</v>
      </c>
      <c r="H160" s="57" t="s">
        <v>6</v>
      </c>
      <c r="I160" s="56" t="s">
        <v>7</v>
      </c>
      <c r="J160" s="56" t="s">
        <v>8</v>
      </c>
      <c r="K160" s="56" t="s">
        <v>12</v>
      </c>
      <c r="L160" s="129"/>
      <c r="M160" s="27">
        <v>0.3125</v>
      </c>
      <c r="N160" s="23"/>
      <c r="O160" s="26">
        <v>0.35416666666666669</v>
      </c>
      <c r="P160" s="23"/>
      <c r="Q160" s="27">
        <v>0.39583333333333331</v>
      </c>
      <c r="R160" s="23"/>
      <c r="S160" s="27">
        <v>0.4375</v>
      </c>
      <c r="T160" s="23"/>
      <c r="U160" s="27">
        <v>0.47916666666666702</v>
      </c>
      <c r="V160" s="23"/>
      <c r="W160" s="27">
        <v>0.52083333333333304</v>
      </c>
      <c r="X160" s="23"/>
      <c r="Y160" s="27">
        <v>0.5625</v>
      </c>
      <c r="Z160" s="23"/>
      <c r="AA160" s="27">
        <v>0.60416666666666696</v>
      </c>
      <c r="AB160" s="23"/>
      <c r="AC160" s="27">
        <v>0.64583333333333304</v>
      </c>
      <c r="AD160" s="23"/>
      <c r="AE160" s="27">
        <v>0.6875</v>
      </c>
      <c r="AF160" s="23"/>
      <c r="AG160" s="27">
        <v>0.72916666666666696</v>
      </c>
      <c r="AH160" s="23"/>
      <c r="AI160" s="27">
        <v>0.77083333333333404</v>
      </c>
      <c r="AJ160" s="23"/>
      <c r="AK160" s="27">
        <v>0.8125</v>
      </c>
      <c r="AL160" s="23"/>
      <c r="AM160" s="27">
        <v>0.85416666666666696</v>
      </c>
      <c r="AN160" s="23"/>
      <c r="AO160" s="27">
        <v>0.89583333333333404</v>
      </c>
      <c r="AP160" s="23"/>
    </row>
    <row r="161" spans="2:42" x14ac:dyDescent="0.2">
      <c r="B161" s="11"/>
      <c r="C161" s="12"/>
      <c r="D161" s="13"/>
      <c r="E161" s="14"/>
      <c r="G161" s="95"/>
      <c r="H161" s="140">
        <f>H150+1</f>
        <v>43750</v>
      </c>
      <c r="I161" s="109" t="s">
        <v>54</v>
      </c>
      <c r="J161" s="109">
        <f>IFERROR(INDEX(Tableau1[Prénoms],MATCH(I161,Tableau1[Noms])),"")</f>
        <v>1</v>
      </c>
      <c r="K161" s="109" t="s">
        <v>40</v>
      </c>
      <c r="L161" s="130"/>
      <c r="M161" s="29"/>
      <c r="N161" s="30"/>
      <c r="O161" s="29"/>
      <c r="P161" s="31"/>
      <c r="Q161" s="32"/>
      <c r="R161" s="33"/>
      <c r="S161" s="32"/>
      <c r="T161" s="33"/>
      <c r="U161" s="32"/>
      <c r="V161" s="33"/>
      <c r="W161" s="32"/>
      <c r="X161" s="33"/>
      <c r="Y161" s="32"/>
      <c r="Z161" s="33"/>
      <c r="AA161" s="32"/>
      <c r="AB161" s="33"/>
      <c r="AC161" s="32"/>
      <c r="AD161" s="33"/>
      <c r="AE161" s="32"/>
      <c r="AF161" s="33"/>
      <c r="AG161" s="32"/>
      <c r="AH161" s="33"/>
      <c r="AI161" s="32"/>
      <c r="AJ161" s="33"/>
      <c r="AK161" s="32"/>
      <c r="AL161" s="33"/>
      <c r="AM161" s="34"/>
      <c r="AN161" s="35"/>
      <c r="AO161" s="32"/>
      <c r="AP161" s="35"/>
    </row>
    <row r="162" spans="2:42" x14ac:dyDescent="0.2">
      <c r="B162" s="15"/>
      <c r="C162" s="16"/>
      <c r="D162" s="17"/>
      <c r="E162" s="18"/>
      <c r="G162" s="95"/>
      <c r="H162" s="28">
        <f>H161</f>
        <v>43750</v>
      </c>
      <c r="I162" s="110" t="s">
        <v>55</v>
      </c>
      <c r="J162" s="110">
        <f>IFERROR(INDEX(Tableau1[Prénoms],MATCH(I162,Tableau1[Noms])),"")</f>
        <v>2</v>
      </c>
      <c r="K162" s="110"/>
      <c r="L162" s="131"/>
      <c r="M162" s="36"/>
      <c r="N162" s="37"/>
      <c r="O162" s="36"/>
      <c r="P162" s="38"/>
      <c r="Q162" s="39"/>
      <c r="R162" s="40"/>
      <c r="S162" s="39"/>
      <c r="T162" s="40"/>
      <c r="U162" s="39"/>
      <c r="V162" s="40"/>
      <c r="W162" s="39"/>
      <c r="X162" s="40"/>
      <c r="Y162" s="39"/>
      <c r="Z162" s="40"/>
      <c r="AA162" s="39"/>
      <c r="AB162" s="40"/>
      <c r="AC162" s="39"/>
      <c r="AD162" s="40"/>
      <c r="AE162" s="39"/>
      <c r="AF162" s="40"/>
      <c r="AG162" s="39"/>
      <c r="AH162" s="40"/>
      <c r="AI162" s="39"/>
      <c r="AJ162" s="40"/>
      <c r="AK162" s="39"/>
      <c r="AL162" s="40"/>
      <c r="AM162" s="41"/>
      <c r="AN162" s="42"/>
      <c r="AO162" s="39"/>
      <c r="AP162" s="42"/>
    </row>
    <row r="163" spans="2:42" x14ac:dyDescent="0.2">
      <c r="B163" s="15"/>
      <c r="C163" s="16"/>
      <c r="D163" s="17"/>
      <c r="E163" s="18"/>
      <c r="G163" s="95"/>
      <c r="H163" s="28">
        <f t="shared" ref="H163:H170" si="19">H162</f>
        <v>43750</v>
      </c>
      <c r="I163" s="110" t="s">
        <v>56</v>
      </c>
      <c r="J163" s="110">
        <f>IFERROR(INDEX(Tableau1[Prénoms],MATCH(I163,Tableau1[Noms])),"")</f>
        <v>3</v>
      </c>
      <c r="K163" s="110"/>
      <c r="L163" s="131"/>
      <c r="M163" s="36"/>
      <c r="N163" s="37"/>
      <c r="O163" s="36"/>
      <c r="P163" s="38"/>
      <c r="Q163" s="39"/>
      <c r="R163" s="40"/>
      <c r="S163" s="39"/>
      <c r="T163" s="40"/>
      <c r="U163" s="39"/>
      <c r="V163" s="40"/>
      <c r="W163" s="39"/>
      <c r="X163" s="40"/>
      <c r="Y163" s="39"/>
      <c r="Z163" s="40"/>
      <c r="AA163" s="39"/>
      <c r="AB163" s="40"/>
      <c r="AC163" s="39"/>
      <c r="AD163" s="40"/>
      <c r="AE163" s="39"/>
      <c r="AF163" s="40"/>
      <c r="AG163" s="39"/>
      <c r="AH163" s="40"/>
      <c r="AI163" s="39"/>
      <c r="AJ163" s="40"/>
      <c r="AK163" s="39"/>
      <c r="AL163" s="40"/>
      <c r="AM163" s="41"/>
      <c r="AN163" s="42"/>
      <c r="AO163" s="39"/>
      <c r="AP163" s="42"/>
    </row>
    <row r="164" spans="2:42" x14ac:dyDescent="0.2">
      <c r="B164" s="15"/>
      <c r="C164" s="16"/>
      <c r="D164" s="17"/>
      <c r="E164" s="18"/>
      <c r="G164" s="95"/>
      <c r="H164" s="28">
        <f t="shared" si="19"/>
        <v>43750</v>
      </c>
      <c r="I164" s="110" t="s">
        <v>57</v>
      </c>
      <c r="J164" s="110">
        <f>IFERROR(INDEX(Tableau1[Prénoms],MATCH(I164,Tableau1[Noms])),"")</f>
        <v>4</v>
      </c>
      <c r="K164" s="110"/>
      <c r="L164" s="131"/>
      <c r="M164" s="36"/>
      <c r="N164" s="37"/>
      <c r="O164" s="36"/>
      <c r="P164" s="38"/>
      <c r="Q164" s="39"/>
      <c r="R164" s="40"/>
      <c r="S164" s="39"/>
      <c r="T164" s="40"/>
      <c r="U164" s="39"/>
      <c r="V164" s="40"/>
      <c r="W164" s="39"/>
      <c r="X164" s="40"/>
      <c r="Y164" s="39"/>
      <c r="Z164" s="40"/>
      <c r="AA164" s="39"/>
      <c r="AB164" s="40"/>
      <c r="AC164" s="39"/>
      <c r="AD164" s="40"/>
      <c r="AE164" s="39"/>
      <c r="AF164" s="40"/>
      <c r="AG164" s="39"/>
      <c r="AH164" s="40"/>
      <c r="AI164" s="39"/>
      <c r="AJ164" s="40"/>
      <c r="AK164" s="39"/>
      <c r="AL164" s="40"/>
      <c r="AM164" s="41"/>
      <c r="AN164" s="42"/>
      <c r="AO164" s="39"/>
      <c r="AP164" s="42"/>
    </row>
    <row r="165" spans="2:42" x14ac:dyDescent="0.2">
      <c r="B165" s="15"/>
      <c r="C165" s="16"/>
      <c r="D165" s="17"/>
      <c r="E165" s="18"/>
      <c r="G165" s="95"/>
      <c r="H165" s="28">
        <f t="shared" si="19"/>
        <v>43750</v>
      </c>
      <c r="I165" s="110" t="s">
        <v>58</v>
      </c>
      <c r="J165" s="110">
        <f>IFERROR(INDEX(Tableau1[Prénoms],MATCH(I165,Tableau1[Noms])),"")</f>
        <v>5</v>
      </c>
      <c r="K165" s="110"/>
      <c r="L165" s="131"/>
      <c r="M165" s="36"/>
      <c r="N165" s="37"/>
      <c r="O165" s="36"/>
      <c r="P165" s="38"/>
      <c r="Q165" s="39"/>
      <c r="R165" s="40"/>
      <c r="S165" s="39"/>
      <c r="T165" s="40"/>
      <c r="U165" s="39"/>
      <c r="V165" s="40"/>
      <c r="W165" s="39"/>
      <c r="X165" s="40"/>
      <c r="Y165" s="39"/>
      <c r="Z165" s="40"/>
      <c r="AA165" s="39"/>
      <c r="AB165" s="40"/>
      <c r="AC165" s="39"/>
      <c r="AD165" s="40"/>
      <c r="AE165" s="39"/>
      <c r="AF165" s="40"/>
      <c r="AG165" s="39"/>
      <c r="AH165" s="40"/>
      <c r="AI165" s="39"/>
      <c r="AJ165" s="40"/>
      <c r="AK165" s="39"/>
      <c r="AL165" s="40"/>
      <c r="AM165" s="41"/>
      <c r="AN165" s="42"/>
      <c r="AO165" s="39"/>
      <c r="AP165" s="42"/>
    </row>
    <row r="166" spans="2:42" x14ac:dyDescent="0.2">
      <c r="B166" s="15"/>
      <c r="C166" s="16"/>
      <c r="D166" s="17"/>
      <c r="E166" s="18"/>
      <c r="G166" s="95"/>
      <c r="H166" s="28">
        <f t="shared" si="19"/>
        <v>43750</v>
      </c>
      <c r="I166" s="110">
        <v>1</v>
      </c>
      <c r="J166" s="110" t="str">
        <f>IFERROR(INDEX(Tableau1[Prénoms],MATCH(I166,Tableau1[Noms])),"")</f>
        <v/>
      </c>
      <c r="K166" s="110"/>
      <c r="L166" s="131"/>
      <c r="M166" s="36"/>
      <c r="N166" s="37"/>
      <c r="O166" s="36"/>
      <c r="P166" s="38"/>
      <c r="Q166" s="39"/>
      <c r="R166" s="40"/>
      <c r="S166" s="39"/>
      <c r="T166" s="40"/>
      <c r="U166" s="39"/>
      <c r="V166" s="40"/>
      <c r="W166" s="39"/>
      <c r="X166" s="40"/>
      <c r="Y166" s="39"/>
      <c r="Z166" s="40"/>
      <c r="AA166" s="39"/>
      <c r="AB166" s="40"/>
      <c r="AC166" s="39"/>
      <c r="AD166" s="40"/>
      <c r="AE166" s="39"/>
      <c r="AF166" s="40"/>
      <c r="AG166" s="39"/>
      <c r="AH166" s="40"/>
      <c r="AI166" s="39"/>
      <c r="AJ166" s="40"/>
      <c r="AK166" s="39"/>
      <c r="AL166" s="40"/>
      <c r="AM166" s="41"/>
      <c r="AN166" s="42"/>
      <c r="AO166" s="39"/>
      <c r="AP166" s="42"/>
    </row>
    <row r="167" spans="2:42" x14ac:dyDescent="0.2">
      <c r="B167" s="15"/>
      <c r="C167" s="16"/>
      <c r="D167" s="17"/>
      <c r="E167" s="18"/>
      <c r="G167" s="95"/>
      <c r="H167" s="28">
        <f t="shared" si="19"/>
        <v>43750</v>
      </c>
      <c r="I167" s="110">
        <v>2</v>
      </c>
      <c r="J167" s="110" t="str">
        <f>IFERROR(INDEX(Tableau1[Prénoms],MATCH(I167,Tableau1[Noms])),"")</f>
        <v/>
      </c>
      <c r="K167" s="110"/>
      <c r="L167" s="131"/>
      <c r="M167" s="36"/>
      <c r="N167" s="37"/>
      <c r="O167" s="36"/>
      <c r="P167" s="38"/>
      <c r="Q167" s="39"/>
      <c r="R167" s="40"/>
      <c r="S167" s="39"/>
      <c r="T167" s="40"/>
      <c r="U167" s="39"/>
      <c r="V167" s="40"/>
      <c r="W167" s="39"/>
      <c r="X167" s="40"/>
      <c r="Y167" s="39"/>
      <c r="Z167" s="40"/>
      <c r="AA167" s="39"/>
      <c r="AB167" s="40"/>
      <c r="AC167" s="39"/>
      <c r="AD167" s="40"/>
      <c r="AE167" s="39"/>
      <c r="AF167" s="40"/>
      <c r="AG167" s="39"/>
      <c r="AH167" s="40"/>
      <c r="AI167" s="39"/>
      <c r="AJ167" s="40"/>
      <c r="AK167" s="39"/>
      <c r="AL167" s="40"/>
      <c r="AM167" s="41"/>
      <c r="AN167" s="42"/>
      <c r="AO167" s="39"/>
      <c r="AP167" s="42"/>
    </row>
    <row r="168" spans="2:42" x14ac:dyDescent="0.2">
      <c r="B168" s="15"/>
      <c r="C168" s="16"/>
      <c r="D168" s="17"/>
      <c r="E168" s="18"/>
      <c r="G168" s="95"/>
      <c r="H168" s="28">
        <f t="shared" si="19"/>
        <v>43750</v>
      </c>
      <c r="I168" s="110">
        <v>3</v>
      </c>
      <c r="J168" s="110" t="str">
        <f>IFERROR(INDEX(Tableau1[Prénoms],MATCH(I168,Tableau1[Noms])),"")</f>
        <v/>
      </c>
      <c r="K168" s="110"/>
      <c r="L168" s="131"/>
      <c r="M168" s="36"/>
      <c r="N168" s="37"/>
      <c r="O168" s="36"/>
      <c r="P168" s="38"/>
      <c r="Q168" s="39"/>
      <c r="R168" s="40"/>
      <c r="S168" s="39"/>
      <c r="T168" s="40"/>
      <c r="U168" s="39"/>
      <c r="V168" s="40"/>
      <c r="W168" s="39"/>
      <c r="X168" s="40"/>
      <c r="Y168" s="39"/>
      <c r="Z168" s="40"/>
      <c r="AA168" s="39"/>
      <c r="AB168" s="40"/>
      <c r="AC168" s="39"/>
      <c r="AD168" s="40"/>
      <c r="AE168" s="39"/>
      <c r="AF168" s="40"/>
      <c r="AG168" s="39"/>
      <c r="AH168" s="40"/>
      <c r="AI168" s="39"/>
      <c r="AJ168" s="40"/>
      <c r="AK168" s="39"/>
      <c r="AL168" s="40"/>
      <c r="AM168" s="41"/>
      <c r="AN168" s="42"/>
      <c r="AO168" s="39"/>
      <c r="AP168" s="42"/>
    </row>
    <row r="169" spans="2:42" x14ac:dyDescent="0.2">
      <c r="B169" s="15"/>
      <c r="C169" s="16"/>
      <c r="D169" s="17"/>
      <c r="E169" s="18"/>
      <c r="G169" s="95"/>
      <c r="H169" s="28">
        <f t="shared" si="19"/>
        <v>43750</v>
      </c>
      <c r="I169" s="110">
        <v>4</v>
      </c>
      <c r="J169" s="110" t="str">
        <f>IFERROR(INDEX(Tableau1[Prénoms],MATCH(I169,Tableau1[Noms])),"")</f>
        <v/>
      </c>
      <c r="K169" s="110"/>
      <c r="L169" s="131"/>
      <c r="M169" s="36"/>
      <c r="N169" s="37"/>
      <c r="O169" s="36"/>
      <c r="P169" s="38"/>
      <c r="Q169" s="39"/>
      <c r="R169" s="40"/>
      <c r="S169" s="39"/>
      <c r="T169" s="40"/>
      <c r="U169" s="39"/>
      <c r="V169" s="40"/>
      <c r="W169" s="39"/>
      <c r="X169" s="40"/>
      <c r="Y169" s="39"/>
      <c r="Z169" s="40"/>
      <c r="AA169" s="39"/>
      <c r="AB169" s="40"/>
      <c r="AC169" s="39"/>
      <c r="AD169" s="40"/>
      <c r="AE169" s="39"/>
      <c r="AF169" s="40"/>
      <c r="AG169" s="39"/>
      <c r="AH169" s="40"/>
      <c r="AI169" s="39"/>
      <c r="AJ169" s="40"/>
      <c r="AK169" s="39"/>
      <c r="AL169" s="40"/>
      <c r="AM169" s="41"/>
      <c r="AN169" s="42"/>
      <c r="AO169" s="39"/>
      <c r="AP169" s="42"/>
    </row>
    <row r="170" spans="2:42" ht="13.5" thickBot="1" x14ac:dyDescent="0.25">
      <c r="B170" s="19"/>
      <c r="C170" s="20"/>
      <c r="D170" s="21"/>
      <c r="E170" s="22"/>
      <c r="G170" s="95"/>
      <c r="H170" s="28">
        <f t="shared" si="19"/>
        <v>43750</v>
      </c>
      <c r="I170" s="112">
        <v>5</v>
      </c>
      <c r="J170" s="112" t="str">
        <f>IFERROR(INDEX(Tableau1[Prénoms],MATCH(I170,Tableau1[Noms])),"")</f>
        <v/>
      </c>
      <c r="K170" s="112"/>
      <c r="L170" s="132"/>
      <c r="M170" s="43"/>
      <c r="N170" s="44"/>
      <c r="O170" s="43"/>
      <c r="P170" s="45"/>
      <c r="Q170" s="46"/>
      <c r="R170" s="47"/>
      <c r="S170" s="46"/>
      <c r="T170" s="47"/>
      <c r="U170" s="46"/>
      <c r="V170" s="47"/>
      <c r="W170" s="46"/>
      <c r="X170" s="47"/>
      <c r="Y170" s="46"/>
      <c r="Z170" s="47"/>
      <c r="AA170" s="46"/>
      <c r="AB170" s="47"/>
      <c r="AC170" s="46"/>
      <c r="AD170" s="47"/>
      <c r="AE170" s="46"/>
      <c r="AF170" s="47"/>
      <c r="AG170" s="46"/>
      <c r="AH170" s="47"/>
      <c r="AI170" s="46"/>
      <c r="AJ170" s="47"/>
      <c r="AK170" s="46"/>
      <c r="AL170" s="47"/>
      <c r="AM170" s="48"/>
      <c r="AN170" s="49"/>
      <c r="AO170" s="46"/>
      <c r="AP170" s="49"/>
    </row>
    <row r="171" spans="2:42" ht="13.5" thickBot="1" x14ac:dyDescent="0.25">
      <c r="B171" s="6" t="s">
        <v>3</v>
      </c>
      <c r="C171" s="7" t="s">
        <v>4</v>
      </c>
      <c r="D171" s="8" t="s">
        <v>3</v>
      </c>
      <c r="E171" s="9" t="s">
        <v>4</v>
      </c>
      <c r="G171" s="56" t="s">
        <v>11</v>
      </c>
      <c r="H171" s="57" t="s">
        <v>6</v>
      </c>
      <c r="I171" s="56" t="s">
        <v>7</v>
      </c>
      <c r="J171" s="56" t="s">
        <v>8</v>
      </c>
      <c r="K171" s="56" t="s">
        <v>12</v>
      </c>
      <c r="L171" s="129"/>
      <c r="M171" s="27">
        <v>0.3125</v>
      </c>
      <c r="N171" s="23"/>
      <c r="O171" s="26">
        <v>0.35416666666666669</v>
      </c>
      <c r="P171" s="23"/>
      <c r="Q171" s="27">
        <v>0.39583333333333331</v>
      </c>
      <c r="R171" s="23"/>
      <c r="S171" s="27">
        <v>0.4375</v>
      </c>
      <c r="T171" s="23"/>
      <c r="U171" s="27">
        <v>0.47916666666666702</v>
      </c>
      <c r="V171" s="23"/>
      <c r="W171" s="27">
        <v>0.52083333333333304</v>
      </c>
      <c r="X171" s="23"/>
      <c r="Y171" s="27">
        <v>0.5625</v>
      </c>
      <c r="Z171" s="23"/>
      <c r="AA171" s="27">
        <v>0.60416666666666696</v>
      </c>
      <c r="AB171" s="23"/>
      <c r="AC171" s="27">
        <v>0.64583333333333304</v>
      </c>
      <c r="AD171" s="23"/>
      <c r="AE171" s="27">
        <v>0.6875</v>
      </c>
      <c r="AF171" s="23"/>
      <c r="AG171" s="27">
        <v>0.72916666666666696</v>
      </c>
      <c r="AH171" s="23"/>
      <c r="AI171" s="27">
        <v>0.77083333333333404</v>
      </c>
      <c r="AJ171" s="23"/>
      <c r="AK171" s="27">
        <v>0.8125</v>
      </c>
      <c r="AL171" s="23"/>
      <c r="AM171" s="27">
        <v>0.85416666666666696</v>
      </c>
      <c r="AN171" s="23"/>
      <c r="AO171" s="27">
        <v>0.89583333333333404</v>
      </c>
      <c r="AP171" s="23"/>
    </row>
    <row r="172" spans="2:42" x14ac:dyDescent="0.2">
      <c r="B172" s="11"/>
      <c r="C172" s="12"/>
      <c r="D172" s="13"/>
      <c r="E172" s="14"/>
      <c r="G172" s="95"/>
      <c r="H172" s="140">
        <f>H161+1</f>
        <v>43751</v>
      </c>
      <c r="I172" s="109" t="s">
        <v>54</v>
      </c>
      <c r="J172" s="109">
        <f>IFERROR(INDEX(Tableau1[Prénoms],MATCH(I172,Tableau1[Noms])),"")</f>
        <v>1</v>
      </c>
      <c r="K172" s="109" t="s">
        <v>40</v>
      </c>
      <c r="L172" s="130"/>
      <c r="M172" s="29"/>
      <c r="N172" s="30"/>
      <c r="O172" s="29"/>
      <c r="P172" s="31"/>
      <c r="Q172" s="32"/>
      <c r="R172" s="33"/>
      <c r="S172" s="32"/>
      <c r="T172" s="33"/>
      <c r="U172" s="32"/>
      <c r="V172" s="33"/>
      <c r="W172" s="32"/>
      <c r="X172" s="33"/>
      <c r="Y172" s="32"/>
      <c r="Z172" s="33"/>
      <c r="AA172" s="32"/>
      <c r="AB172" s="33"/>
      <c r="AC172" s="32"/>
      <c r="AD172" s="33"/>
      <c r="AE172" s="32"/>
      <c r="AF172" s="33"/>
      <c r="AG172" s="32"/>
      <c r="AH172" s="33"/>
      <c r="AI172" s="32"/>
      <c r="AJ172" s="33"/>
      <c r="AK172" s="32"/>
      <c r="AL172" s="33"/>
      <c r="AM172" s="34"/>
      <c r="AN172" s="35"/>
      <c r="AO172" s="32"/>
      <c r="AP172" s="35"/>
    </row>
    <row r="173" spans="2:42" x14ac:dyDescent="0.2">
      <c r="B173" s="15"/>
      <c r="C173" s="16"/>
      <c r="D173" s="17"/>
      <c r="E173" s="18"/>
      <c r="G173" s="95"/>
      <c r="H173" s="28">
        <f>H172</f>
        <v>43751</v>
      </c>
      <c r="I173" s="110" t="s">
        <v>55</v>
      </c>
      <c r="J173" s="110">
        <f>IFERROR(INDEX(Tableau1[Prénoms],MATCH(I173,Tableau1[Noms])),"")</f>
        <v>2</v>
      </c>
      <c r="K173" s="110"/>
      <c r="L173" s="131"/>
      <c r="M173" s="36"/>
      <c r="N173" s="37"/>
      <c r="O173" s="36"/>
      <c r="P173" s="38"/>
      <c r="Q173" s="39"/>
      <c r="R173" s="40"/>
      <c r="S173" s="39"/>
      <c r="T173" s="40"/>
      <c r="U173" s="39"/>
      <c r="V173" s="40"/>
      <c r="W173" s="39"/>
      <c r="X173" s="40"/>
      <c r="Y173" s="39"/>
      <c r="Z173" s="40"/>
      <c r="AA173" s="39"/>
      <c r="AB173" s="40"/>
      <c r="AC173" s="39"/>
      <c r="AD173" s="40"/>
      <c r="AE173" s="39"/>
      <c r="AF173" s="40"/>
      <c r="AG173" s="39"/>
      <c r="AH173" s="40"/>
      <c r="AI173" s="39"/>
      <c r="AJ173" s="40"/>
      <c r="AK173" s="39"/>
      <c r="AL173" s="40"/>
      <c r="AM173" s="41"/>
      <c r="AN173" s="42"/>
      <c r="AO173" s="39"/>
      <c r="AP173" s="42"/>
    </row>
    <row r="174" spans="2:42" x14ac:dyDescent="0.2">
      <c r="B174" s="15"/>
      <c r="C174" s="16"/>
      <c r="D174" s="17"/>
      <c r="E174" s="18"/>
      <c r="G174" s="95"/>
      <c r="H174" s="28">
        <f t="shared" ref="H174:H181" si="20">H173</f>
        <v>43751</v>
      </c>
      <c r="I174" s="110" t="s">
        <v>56</v>
      </c>
      <c r="J174" s="110">
        <f>IFERROR(INDEX(Tableau1[Prénoms],MATCH(I174,Tableau1[Noms])),"")</f>
        <v>3</v>
      </c>
      <c r="K174" s="110"/>
      <c r="L174" s="131"/>
      <c r="M174" s="36"/>
      <c r="N174" s="37"/>
      <c r="O174" s="36"/>
      <c r="P174" s="38"/>
      <c r="Q174" s="39"/>
      <c r="R174" s="40"/>
      <c r="S174" s="39"/>
      <c r="T174" s="40"/>
      <c r="U174" s="39"/>
      <c r="V174" s="40"/>
      <c r="W174" s="39"/>
      <c r="X174" s="40"/>
      <c r="Y174" s="39"/>
      <c r="Z174" s="40"/>
      <c r="AA174" s="39"/>
      <c r="AB174" s="40"/>
      <c r="AC174" s="39"/>
      <c r="AD174" s="40"/>
      <c r="AE174" s="39"/>
      <c r="AF174" s="40"/>
      <c r="AG174" s="39"/>
      <c r="AH174" s="40"/>
      <c r="AI174" s="39"/>
      <c r="AJ174" s="40"/>
      <c r="AK174" s="39"/>
      <c r="AL174" s="40"/>
      <c r="AM174" s="41"/>
      <c r="AN174" s="42"/>
      <c r="AO174" s="39"/>
      <c r="AP174" s="42"/>
    </row>
    <row r="175" spans="2:42" x14ac:dyDescent="0.2">
      <c r="B175" s="15"/>
      <c r="C175" s="16"/>
      <c r="D175" s="17"/>
      <c r="E175" s="18"/>
      <c r="G175" s="95"/>
      <c r="H175" s="28">
        <f t="shared" si="20"/>
        <v>43751</v>
      </c>
      <c r="I175" s="110" t="s">
        <v>57</v>
      </c>
      <c r="J175" s="110">
        <f>IFERROR(INDEX(Tableau1[Prénoms],MATCH(I175,Tableau1[Noms])),"")</f>
        <v>4</v>
      </c>
      <c r="K175" s="110"/>
      <c r="L175" s="131"/>
      <c r="M175" s="36"/>
      <c r="N175" s="37"/>
      <c r="O175" s="36"/>
      <c r="P175" s="38"/>
      <c r="Q175" s="39"/>
      <c r="R175" s="40"/>
      <c r="S175" s="39"/>
      <c r="T175" s="40"/>
      <c r="U175" s="39"/>
      <c r="V175" s="40"/>
      <c r="W175" s="39"/>
      <c r="X175" s="40"/>
      <c r="Y175" s="39"/>
      <c r="Z175" s="40"/>
      <c r="AA175" s="39"/>
      <c r="AB175" s="40"/>
      <c r="AC175" s="39"/>
      <c r="AD175" s="40"/>
      <c r="AE175" s="39"/>
      <c r="AF175" s="40"/>
      <c r="AG175" s="39"/>
      <c r="AH175" s="40"/>
      <c r="AI175" s="39"/>
      <c r="AJ175" s="40"/>
      <c r="AK175" s="39"/>
      <c r="AL175" s="40"/>
      <c r="AM175" s="41"/>
      <c r="AN175" s="42"/>
      <c r="AO175" s="39"/>
      <c r="AP175" s="42"/>
    </row>
    <row r="176" spans="2:42" x14ac:dyDescent="0.2">
      <c r="B176" s="15"/>
      <c r="C176" s="16"/>
      <c r="D176" s="17"/>
      <c r="E176" s="18"/>
      <c r="G176" s="95"/>
      <c r="H176" s="28">
        <f t="shared" si="20"/>
        <v>43751</v>
      </c>
      <c r="I176" s="110" t="s">
        <v>58</v>
      </c>
      <c r="J176" s="110">
        <f>IFERROR(INDEX(Tableau1[Prénoms],MATCH(I176,Tableau1[Noms])),"")</f>
        <v>5</v>
      </c>
      <c r="K176" s="110"/>
      <c r="L176" s="131"/>
      <c r="M176" s="36"/>
      <c r="N176" s="37"/>
      <c r="O176" s="36"/>
      <c r="P176" s="38"/>
      <c r="Q176" s="39"/>
      <c r="R176" s="40"/>
      <c r="S176" s="39"/>
      <c r="T176" s="40"/>
      <c r="U176" s="39"/>
      <c r="V176" s="40"/>
      <c r="W176" s="39"/>
      <c r="X176" s="40"/>
      <c r="Y176" s="39"/>
      <c r="Z176" s="40"/>
      <c r="AA176" s="39"/>
      <c r="AB176" s="40"/>
      <c r="AC176" s="39"/>
      <c r="AD176" s="40"/>
      <c r="AE176" s="39"/>
      <c r="AF176" s="40"/>
      <c r="AG176" s="39"/>
      <c r="AH176" s="40"/>
      <c r="AI176" s="39"/>
      <c r="AJ176" s="40"/>
      <c r="AK176" s="39"/>
      <c r="AL176" s="40"/>
      <c r="AM176" s="41"/>
      <c r="AN176" s="42"/>
      <c r="AO176" s="39"/>
      <c r="AP176" s="42"/>
    </row>
    <row r="177" spans="2:44" x14ac:dyDescent="0.2">
      <c r="B177" s="15"/>
      <c r="C177" s="16"/>
      <c r="D177" s="17"/>
      <c r="E177" s="18"/>
      <c r="G177" s="95"/>
      <c r="H177" s="28">
        <f t="shared" si="20"/>
        <v>43751</v>
      </c>
      <c r="I177" s="110">
        <v>1</v>
      </c>
      <c r="J177" s="110" t="str">
        <f>IFERROR(INDEX(Tableau1[Prénoms],MATCH(I177,Tableau1[Noms])),"")</f>
        <v/>
      </c>
      <c r="K177" s="110"/>
      <c r="L177" s="131"/>
      <c r="M177" s="36"/>
      <c r="N177" s="37"/>
      <c r="O177" s="36"/>
      <c r="P177" s="38"/>
      <c r="Q177" s="39"/>
      <c r="R177" s="40"/>
      <c r="S177" s="39"/>
      <c r="T177" s="40"/>
      <c r="U177" s="39"/>
      <c r="V177" s="40"/>
      <c r="W177" s="39"/>
      <c r="X177" s="40"/>
      <c r="Y177" s="39"/>
      <c r="Z177" s="40"/>
      <c r="AA177" s="39"/>
      <c r="AB177" s="40"/>
      <c r="AC177" s="39"/>
      <c r="AD177" s="40"/>
      <c r="AE177" s="39"/>
      <c r="AF177" s="40"/>
      <c r="AG177" s="39"/>
      <c r="AH177" s="40"/>
      <c r="AI177" s="39"/>
      <c r="AJ177" s="40"/>
      <c r="AK177" s="39"/>
      <c r="AL177" s="40"/>
      <c r="AM177" s="41"/>
      <c r="AN177" s="42"/>
      <c r="AO177" s="39"/>
      <c r="AP177" s="42"/>
    </row>
    <row r="178" spans="2:44" x14ac:dyDescent="0.2">
      <c r="B178" s="15"/>
      <c r="C178" s="16"/>
      <c r="D178" s="17"/>
      <c r="E178" s="18"/>
      <c r="G178" s="95"/>
      <c r="H178" s="28">
        <f t="shared" si="20"/>
        <v>43751</v>
      </c>
      <c r="I178" s="110">
        <v>2</v>
      </c>
      <c r="J178" s="110" t="str">
        <f>IFERROR(INDEX(Tableau1[Prénoms],MATCH(I178,Tableau1[Noms])),"")</f>
        <v/>
      </c>
      <c r="K178" s="110"/>
      <c r="L178" s="131"/>
      <c r="M178" s="36"/>
      <c r="N178" s="37"/>
      <c r="O178" s="36"/>
      <c r="P178" s="38"/>
      <c r="Q178" s="39"/>
      <c r="R178" s="40"/>
      <c r="S178" s="39"/>
      <c r="T178" s="40"/>
      <c r="U178" s="39"/>
      <c r="V178" s="40"/>
      <c r="W178" s="39"/>
      <c r="X178" s="40"/>
      <c r="Y178" s="39"/>
      <c r="Z178" s="40"/>
      <c r="AA178" s="39"/>
      <c r="AB178" s="40"/>
      <c r="AC178" s="39"/>
      <c r="AD178" s="40"/>
      <c r="AE178" s="39"/>
      <c r="AF178" s="40"/>
      <c r="AG178" s="39"/>
      <c r="AH178" s="40"/>
      <c r="AI178" s="39"/>
      <c r="AJ178" s="40"/>
      <c r="AK178" s="39"/>
      <c r="AL178" s="40"/>
      <c r="AM178" s="41"/>
      <c r="AN178" s="42"/>
      <c r="AO178" s="39"/>
      <c r="AP178" s="42"/>
    </row>
    <row r="179" spans="2:44" x14ac:dyDescent="0.2">
      <c r="B179" s="15"/>
      <c r="C179" s="16"/>
      <c r="D179" s="17"/>
      <c r="E179" s="18"/>
      <c r="G179" s="95"/>
      <c r="H179" s="28">
        <f t="shared" si="20"/>
        <v>43751</v>
      </c>
      <c r="I179" s="110">
        <v>3</v>
      </c>
      <c r="J179" s="110" t="str">
        <f>IFERROR(INDEX(Tableau1[Prénoms],MATCH(I179,Tableau1[Noms])),"")</f>
        <v/>
      </c>
      <c r="K179" s="110"/>
      <c r="L179" s="131"/>
      <c r="M179" s="36"/>
      <c r="N179" s="37"/>
      <c r="O179" s="36"/>
      <c r="P179" s="38"/>
      <c r="Q179" s="39"/>
      <c r="R179" s="40"/>
      <c r="S179" s="39"/>
      <c r="T179" s="40"/>
      <c r="U179" s="39"/>
      <c r="V179" s="40"/>
      <c r="W179" s="39"/>
      <c r="X179" s="40"/>
      <c r="Y179" s="39"/>
      <c r="Z179" s="40"/>
      <c r="AA179" s="39"/>
      <c r="AB179" s="40"/>
      <c r="AC179" s="39"/>
      <c r="AD179" s="40"/>
      <c r="AE179" s="39"/>
      <c r="AF179" s="40"/>
      <c r="AG179" s="39"/>
      <c r="AH179" s="40"/>
      <c r="AI179" s="39"/>
      <c r="AJ179" s="40"/>
      <c r="AK179" s="39"/>
      <c r="AL179" s="40"/>
      <c r="AM179" s="41"/>
      <c r="AN179" s="42"/>
      <c r="AO179" s="39"/>
      <c r="AP179" s="42"/>
    </row>
    <row r="180" spans="2:44" x14ac:dyDescent="0.2">
      <c r="B180" s="15"/>
      <c r="C180" s="16"/>
      <c r="D180" s="17"/>
      <c r="E180" s="18"/>
      <c r="G180" s="95"/>
      <c r="H180" s="28">
        <f t="shared" si="20"/>
        <v>43751</v>
      </c>
      <c r="I180" s="110">
        <v>4</v>
      </c>
      <c r="J180" s="110" t="str">
        <f>IFERROR(INDEX(Tableau1[Prénoms],MATCH(I180,Tableau1[Noms])),"")</f>
        <v/>
      </c>
      <c r="K180" s="110"/>
      <c r="L180" s="131"/>
      <c r="M180" s="36"/>
      <c r="N180" s="37"/>
      <c r="O180" s="36"/>
      <c r="P180" s="38"/>
      <c r="Q180" s="39"/>
      <c r="R180" s="40"/>
      <c r="S180" s="39"/>
      <c r="T180" s="40"/>
      <c r="U180" s="39"/>
      <c r="V180" s="40"/>
      <c r="W180" s="39"/>
      <c r="X180" s="40"/>
      <c r="Y180" s="39"/>
      <c r="Z180" s="40"/>
      <c r="AA180" s="39"/>
      <c r="AB180" s="40"/>
      <c r="AC180" s="39"/>
      <c r="AD180" s="40"/>
      <c r="AE180" s="39"/>
      <c r="AF180" s="40"/>
      <c r="AG180" s="39"/>
      <c r="AH180" s="40"/>
      <c r="AI180" s="39"/>
      <c r="AJ180" s="40"/>
      <c r="AK180" s="39"/>
      <c r="AL180" s="40"/>
      <c r="AM180" s="41"/>
      <c r="AN180" s="42"/>
      <c r="AO180" s="39"/>
      <c r="AP180" s="42"/>
    </row>
    <row r="181" spans="2:44" ht="13.5" thickBot="1" x14ac:dyDescent="0.25">
      <c r="B181" s="19"/>
      <c r="C181" s="20"/>
      <c r="D181" s="21"/>
      <c r="E181" s="22"/>
      <c r="G181" s="95"/>
      <c r="H181" s="28">
        <f t="shared" si="20"/>
        <v>43751</v>
      </c>
      <c r="I181" s="111">
        <v>5</v>
      </c>
      <c r="J181" s="111" t="str">
        <f>IFERROR(INDEX(Tableau1[Prénoms],MATCH(I181,Tableau1[Noms])),"")</f>
        <v/>
      </c>
      <c r="K181" s="111"/>
      <c r="L181" s="132"/>
      <c r="M181" s="43"/>
      <c r="N181" s="44"/>
      <c r="O181" s="43"/>
      <c r="P181" s="45"/>
      <c r="Q181" s="46"/>
      <c r="R181" s="47"/>
      <c r="S181" s="46"/>
      <c r="T181" s="47"/>
      <c r="U181" s="46"/>
      <c r="V181" s="47"/>
      <c r="W181" s="46"/>
      <c r="X181" s="47"/>
      <c r="Y181" s="46"/>
      <c r="Z181" s="47"/>
      <c r="AA181" s="46"/>
      <c r="AB181" s="47"/>
      <c r="AC181" s="46"/>
      <c r="AD181" s="47"/>
      <c r="AE181" s="46"/>
      <c r="AF181" s="47"/>
      <c r="AG181" s="46"/>
      <c r="AH181" s="47"/>
      <c r="AI181" s="46"/>
      <c r="AJ181" s="47"/>
      <c r="AK181" s="46"/>
      <c r="AL181" s="47"/>
      <c r="AM181" s="48"/>
      <c r="AN181" s="49"/>
      <c r="AO181" s="46"/>
      <c r="AP181" s="49"/>
    </row>
    <row r="191" spans="2:44" ht="15.75" x14ac:dyDescent="0.25">
      <c r="K191" s="156" t="s">
        <v>5</v>
      </c>
      <c r="L191" s="155">
        <f>7*AR192+DATE(YEAR($C$1),1,3)-WEEKDAY(DATE(YEAR($C$1),1,3))-5</f>
        <v>43752</v>
      </c>
      <c r="M191" s="136"/>
      <c r="N191" s="136"/>
      <c r="O191" s="136"/>
      <c r="P191" s="136"/>
      <c r="Q191" s="136"/>
      <c r="R191" s="136"/>
      <c r="S191" s="136"/>
      <c r="T191" s="136"/>
      <c r="U191" s="136"/>
      <c r="V191" s="136"/>
      <c r="W191" s="136"/>
      <c r="X191" s="136"/>
      <c r="Y191" s="136"/>
      <c r="Z191" s="136"/>
      <c r="AA191" s="136"/>
      <c r="AB191" s="156" t="s">
        <v>13</v>
      </c>
      <c r="AC191" s="155">
        <f>L191+6</f>
        <v>43758</v>
      </c>
      <c r="AD191" s="136"/>
      <c r="AE191" s="136"/>
      <c r="AF191" s="136"/>
      <c r="AG191" s="136"/>
      <c r="AH191" s="136"/>
      <c r="AI191" s="136"/>
      <c r="AJ191" s="136"/>
      <c r="AK191" s="136"/>
      <c r="AL191" s="136"/>
      <c r="AM191" s="136"/>
      <c r="AN191" s="136"/>
      <c r="AO191" s="136"/>
      <c r="AP191" s="136"/>
      <c r="AR191" s="157" t="s">
        <v>10</v>
      </c>
    </row>
    <row r="192" spans="2:44" ht="16.5" thickBot="1" x14ac:dyDescent="0.25">
      <c r="G192" s="10"/>
      <c r="AR192" s="158">
        <f>AR97+1</f>
        <v>42</v>
      </c>
    </row>
    <row r="193" spans="2:42" ht="13.5" thickTop="1" x14ac:dyDescent="0.2">
      <c r="B193" s="141" t="s">
        <v>52</v>
      </c>
      <c r="C193" s="142"/>
      <c r="D193" s="142"/>
      <c r="E193" s="143"/>
      <c r="F193" s="24" t="s">
        <v>53</v>
      </c>
      <c r="K193" s="2"/>
      <c r="L193" s="2"/>
      <c r="M193" s="96" t="s">
        <v>14</v>
      </c>
      <c r="N193" s="124" t="str">
        <f>I201</f>
        <v>Vendeuse 1</v>
      </c>
      <c r="O193" s="125"/>
      <c r="P193" s="125"/>
      <c r="Q193" s="126" t="str">
        <f>I202</f>
        <v>Vendeuse 2</v>
      </c>
      <c r="R193" s="125"/>
      <c r="S193" s="125"/>
      <c r="T193" s="126" t="str">
        <f>I203</f>
        <v>Vendeuse 3</v>
      </c>
      <c r="U193" s="125"/>
      <c r="V193" s="125"/>
      <c r="W193" s="126" t="str">
        <f>I204</f>
        <v>Vendeuse 4</v>
      </c>
      <c r="X193" s="125"/>
      <c r="Y193" s="125"/>
      <c r="Z193" s="126" t="str">
        <f>I205</f>
        <v>Vendeuse 5</v>
      </c>
      <c r="AA193" s="125"/>
      <c r="AB193" s="125"/>
      <c r="AC193" s="126">
        <f>I206</f>
        <v>1</v>
      </c>
      <c r="AD193" s="125"/>
      <c r="AE193" s="125"/>
      <c r="AF193" s="126">
        <f>I207</f>
        <v>2</v>
      </c>
      <c r="AG193" s="125"/>
      <c r="AH193" s="125"/>
      <c r="AI193" s="126">
        <f>I208</f>
        <v>3</v>
      </c>
      <c r="AJ193" s="125"/>
      <c r="AK193" s="125"/>
      <c r="AL193" s="126">
        <f>I209</f>
        <v>4</v>
      </c>
      <c r="AM193" s="125"/>
      <c r="AN193" s="125"/>
      <c r="AO193" s="126">
        <f>I210</f>
        <v>5</v>
      </c>
      <c r="AP193" s="125"/>
    </row>
    <row r="194" spans="2:42" x14ac:dyDescent="0.2">
      <c r="B194" s="147"/>
      <c r="C194" s="144" t="s">
        <v>40</v>
      </c>
      <c r="D194" s="144"/>
      <c r="E194" s="148"/>
      <c r="K194" s="128"/>
      <c r="L194" s="128"/>
      <c r="M194" s="108" t="s">
        <v>50</v>
      </c>
      <c r="N194" s="120">
        <f>SUMPRODUCT(($I$11:$I$86=N193)*($AR$11:$AR$86))</f>
        <v>0</v>
      </c>
      <c r="O194" s="121"/>
      <c r="P194" s="121"/>
      <c r="Q194" s="122">
        <f>SUMPRODUCT(($I$11:$I$86=Q193)*($AR$11:$AR$86))</f>
        <v>0</v>
      </c>
      <c r="R194" s="121"/>
      <c r="S194" s="121"/>
      <c r="T194" s="122">
        <f>SUMPRODUCT(($I$11:$I$86=T193)*($AR$11:$AR$86))</f>
        <v>0</v>
      </c>
      <c r="U194" s="121"/>
      <c r="V194" s="121"/>
      <c r="W194" s="122">
        <f>SUMPRODUCT(($I$11:$I$86=W193)*($AR$11:$AR$86))</f>
        <v>0</v>
      </c>
      <c r="X194" s="121"/>
      <c r="Y194" s="121"/>
      <c r="Z194" s="122">
        <f>SUMPRODUCT(($I$11:$I$86=Z193)*($AR$11:$AR$86))</f>
        <v>0</v>
      </c>
      <c r="AA194" s="121"/>
      <c r="AB194" s="121"/>
      <c r="AC194" s="122">
        <f>SUMPRODUCT(($I$11:$I$86=AC193)*($AR$11:$AR$86))</f>
        <v>0</v>
      </c>
      <c r="AD194" s="121"/>
      <c r="AE194" s="121"/>
      <c r="AF194" s="122">
        <f>SUMPRODUCT(($I$11:$I$86=AF193)*($AR$11:$AR$86))</f>
        <v>0</v>
      </c>
      <c r="AG194" s="121"/>
      <c r="AH194" s="121"/>
      <c r="AI194" s="122">
        <f>SUMPRODUCT(($I$11:$I$86=AI193)*($AR$11:$AR$86))</f>
        <v>0</v>
      </c>
      <c r="AJ194" s="121"/>
      <c r="AK194" s="121"/>
      <c r="AL194" s="122">
        <f>SUMPRODUCT(($I$11:$I$86=AL193)*($AR$11:$AR$86))</f>
        <v>0</v>
      </c>
      <c r="AM194" s="121"/>
      <c r="AN194" s="121"/>
      <c r="AO194" s="122">
        <f>SUMPRODUCT(($I$11:$I$86=AO193)*($AR$11:$AR$86))</f>
        <v>0</v>
      </c>
      <c r="AP194" s="121"/>
    </row>
    <row r="195" spans="2:42" x14ac:dyDescent="0.2">
      <c r="B195" s="149"/>
      <c r="C195" s="145" t="s">
        <v>42</v>
      </c>
      <c r="D195" s="145"/>
      <c r="E195" s="150"/>
      <c r="K195" s="98"/>
      <c r="L195" s="98"/>
      <c r="M195" s="99" t="s">
        <v>48</v>
      </c>
      <c r="N195" s="100">
        <f>IF(N194&gt;((IFERROR(INDEX(Tableau1[Heures par Sem.],MATCH(N193,Tableau1[Noms])),0))/24),N194-((IFERROR(INDEX(Tableau1[Heures par Sem.],MATCH(N193,Tableau1[Noms])),0))/24),0)</f>
        <v>0</v>
      </c>
      <c r="O195" s="101"/>
      <c r="P195" s="101"/>
      <c r="Q195" s="102">
        <f>IF(Q194&gt;((IFERROR(INDEX(Tableau1[Heures par Sem.],MATCH(Q193,Tableau1[Noms])),0))/24),Q194-((IFERROR(INDEX(Tableau1[Heures par Sem.],MATCH(Q193,Tableau1[Noms])),0))/24),0)</f>
        <v>0</v>
      </c>
      <c r="R195" s="101"/>
      <c r="S195" s="101"/>
      <c r="T195" s="102">
        <f>IF(T194&gt;((IFERROR(INDEX(Tableau1[Heures par Sem.],MATCH(T193,Tableau1[Noms])),0))/24),T194-((IFERROR(INDEX(Tableau1[Heures par Sem.],MATCH(T193,Tableau1[Noms])),0))/24),0)</f>
        <v>0</v>
      </c>
      <c r="U195" s="101"/>
      <c r="V195" s="101"/>
      <c r="W195" s="102">
        <f>IF(W194&gt;((IFERROR(INDEX(Tableau1[Heures par Sem.],MATCH(W193,Tableau1[Noms])),0))/24),W194-((IFERROR(INDEX(Tableau1[Heures par Sem.],MATCH(W193,Tableau1[Noms])),0))/24),0)</f>
        <v>0</v>
      </c>
      <c r="X195" s="101"/>
      <c r="Y195" s="101"/>
      <c r="Z195" s="102">
        <f>IF(Z194&gt;((IFERROR(INDEX(Tableau1[Heures par Sem.],MATCH(Z193,Tableau1[Noms])),0))/24),Z194-((IFERROR(INDEX(Tableau1[Heures par Sem.],MATCH(Z193,Tableau1[Noms])),0))/24),0)</f>
        <v>0</v>
      </c>
      <c r="AA195" s="101"/>
      <c r="AB195" s="101"/>
      <c r="AC195" s="102">
        <f>IF(AC194&gt;((IFERROR(INDEX(Tableau1[Heures par Sem.],MATCH(AC193,Tableau1[Noms])),0))/24),AC194-((IFERROR(INDEX(Tableau1[Heures par Sem.],MATCH(AC193,Tableau1[Noms])),0))/24),0)</f>
        <v>0</v>
      </c>
      <c r="AD195" s="101"/>
      <c r="AE195" s="101"/>
      <c r="AF195" s="102">
        <f>IF(AF194&gt;((IFERROR(INDEX(Tableau1[Heures par Sem.],MATCH(AF193,Tableau1[Noms])),0))/24),AF194-((IFERROR(INDEX(Tableau1[Heures par Sem.],MATCH(AF193,Tableau1[Noms])),0))/24),0)</f>
        <v>0</v>
      </c>
      <c r="AG195" s="101"/>
      <c r="AH195" s="101"/>
      <c r="AI195" s="102">
        <f>IF(AI194&gt;((IFERROR(INDEX(Tableau1[Heures par Sem.],MATCH(AI193,Tableau1[Noms])),0))/24),AI194-((IFERROR(INDEX(Tableau1[Heures par Sem.],MATCH(AI193,Tableau1[Noms])),0))/24),0)</f>
        <v>0</v>
      </c>
      <c r="AJ195" s="101"/>
      <c r="AK195" s="101"/>
      <c r="AL195" s="102">
        <f>IF(AL194&gt;((IFERROR(INDEX(Tableau1[Heures par Sem.],MATCH(AL193,Tableau1[Noms])),0))/24),AL194-((IFERROR(INDEX(Tableau1[Heures par Sem.],MATCH(AL193,Tableau1[Noms])),0))/24),0)</f>
        <v>0</v>
      </c>
      <c r="AM195" s="101"/>
      <c r="AN195" s="101"/>
      <c r="AO195" s="102">
        <f>IF(AO194&gt;((IFERROR(INDEX(Tableau1[Heures par Sem.],MATCH(AO193,Tableau1[Noms])),0))/24),AO194-((IFERROR(INDEX(Tableau1[Heures par Sem.],MATCH(AO193,Tableau1[Noms])),0))/24),0)</f>
        <v>0</v>
      </c>
      <c r="AP195" s="101"/>
    </row>
    <row r="196" spans="2:42" ht="13.5" thickBot="1" x14ac:dyDescent="0.25">
      <c r="B196" s="151"/>
      <c r="C196" s="145" t="s">
        <v>51</v>
      </c>
      <c r="D196" s="145"/>
      <c r="E196" s="150"/>
      <c r="K196" s="97"/>
      <c r="L196" s="97"/>
      <c r="M196" s="113" t="s">
        <v>49</v>
      </c>
      <c r="N196" s="104">
        <f>SUMPRODUCT(($I$11:$I$86=N193)*($K$11:$K$86=$M$3)*($AR$11:$AR$86))</f>
        <v>0</v>
      </c>
      <c r="O196" s="105"/>
      <c r="P196" s="105"/>
      <c r="Q196" s="106">
        <f>SUMPRODUCT(($I$11:$I$86=Q193)*($K$11:$K$86=$M$3)*($AR$11:$AR$86))</f>
        <v>0</v>
      </c>
      <c r="R196" s="105"/>
      <c r="S196" s="105"/>
      <c r="T196" s="106">
        <f>SUMPRODUCT(($I$11:$I$86=T193)*($K$11:$K$86=$M$3)*($AR$11:$AR$86))</f>
        <v>0</v>
      </c>
      <c r="U196" s="105"/>
      <c r="V196" s="105"/>
      <c r="W196" s="106">
        <f>SUMPRODUCT(($I$11:$I$86=W193)*($K$11:$K$86=$M$3)*($AR$11:$AR$86))</f>
        <v>0</v>
      </c>
      <c r="X196" s="105"/>
      <c r="Y196" s="105"/>
      <c r="Z196" s="106">
        <f>SUMPRODUCT(($I$11:$I$86=Z193)*($K$11:$K$86=$M$3)*($AR$11:$AR$86))</f>
        <v>0</v>
      </c>
      <c r="AA196" s="105"/>
      <c r="AB196" s="105"/>
      <c r="AC196" s="106">
        <f>SUMPRODUCT(($I$11:$I$86=AC193)*($K$11:$K$86=$M$3)*($AR$11:$AR$86))</f>
        <v>0</v>
      </c>
      <c r="AD196" s="105"/>
      <c r="AE196" s="105"/>
      <c r="AF196" s="106">
        <f>SUMPRODUCT(($I$11:$I$86=AF193)*($K$11:$K$86=$M$3)*($AR$11:$AR$86))</f>
        <v>0</v>
      </c>
      <c r="AG196" s="105"/>
      <c r="AH196" s="105"/>
      <c r="AI196" s="106">
        <f>SUMPRODUCT(($I$11:$I$86=AI193)*($K$11:$K$86=$M$3)*($AR$11:$AR$86))</f>
        <v>0</v>
      </c>
      <c r="AJ196" s="105"/>
      <c r="AK196" s="105"/>
      <c r="AL196" s="106">
        <f>SUMPRODUCT(($I$11:$I$86=AL193)*($K$11:$K$86=$M$3)*($AR$11:$AR$86))</f>
        <v>0</v>
      </c>
      <c r="AM196" s="105"/>
      <c r="AN196" s="105"/>
      <c r="AO196" s="106">
        <f>SUMPRODUCT(($I$11:$I$86=AO193)*($K$11:$K$86=$M$3)*($AR$11:$AR$86))</f>
        <v>0</v>
      </c>
      <c r="AP196" s="105"/>
    </row>
    <row r="197" spans="2:42" ht="14.25" thickTop="1" thickBot="1" x14ac:dyDescent="0.25">
      <c r="B197" s="152"/>
      <c r="C197" s="146" t="s">
        <v>43</v>
      </c>
      <c r="D197" s="146"/>
      <c r="E197" s="153"/>
      <c r="K197" s="114"/>
      <c r="L197" s="114"/>
      <c r="M197" s="115" t="s">
        <v>47</v>
      </c>
      <c r="N197" s="116">
        <f>N194-N196</f>
        <v>0</v>
      </c>
      <c r="O197" s="117"/>
      <c r="P197" s="117"/>
      <c r="Q197" s="118">
        <f>Q194-Q196</f>
        <v>0</v>
      </c>
      <c r="R197" s="117"/>
      <c r="S197" s="117"/>
      <c r="T197" s="118">
        <f>T194-T196</f>
        <v>0</v>
      </c>
      <c r="U197" s="117"/>
      <c r="V197" s="117"/>
      <c r="W197" s="118">
        <f>W194-W196</f>
        <v>0</v>
      </c>
      <c r="X197" s="117"/>
      <c r="Y197" s="117"/>
      <c r="Z197" s="118">
        <f>Z194-Z196</f>
        <v>0</v>
      </c>
      <c r="AA197" s="117"/>
      <c r="AB197" s="117"/>
      <c r="AC197" s="118">
        <f>AC194-AC196</f>
        <v>0</v>
      </c>
      <c r="AD197" s="117"/>
      <c r="AE197" s="117"/>
      <c r="AF197" s="118">
        <f>AF194-AF196</f>
        <v>0</v>
      </c>
      <c r="AG197" s="117"/>
      <c r="AH197" s="117"/>
      <c r="AI197" s="118">
        <f>AI194-AI196</f>
        <v>0</v>
      </c>
      <c r="AJ197" s="117"/>
      <c r="AK197" s="117"/>
      <c r="AL197" s="118">
        <f>AL194-AL196</f>
        <v>0</v>
      </c>
      <c r="AM197" s="117"/>
      <c r="AN197" s="117"/>
      <c r="AO197" s="118">
        <f>AO194-AO196</f>
        <v>0</v>
      </c>
      <c r="AP197" s="117"/>
    </row>
    <row r="198" spans="2:42" ht="13.5" thickTop="1" x14ac:dyDescent="0.2"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</row>
    <row r="199" spans="2:42" x14ac:dyDescent="0.2">
      <c r="B199" s="3" t="s">
        <v>1</v>
      </c>
      <c r="C199" s="4"/>
      <c r="D199" s="5" t="s">
        <v>2</v>
      </c>
      <c r="E199" s="3"/>
      <c r="L199" s="133">
        <v>0.27083333333333331</v>
      </c>
      <c r="M199" s="134">
        <v>0.29166666666666669</v>
      </c>
      <c r="N199" s="134">
        <v>0.3125</v>
      </c>
      <c r="O199" s="135">
        <v>0.33333333333333331</v>
      </c>
      <c r="P199" s="134">
        <v>0.35416666666666669</v>
      </c>
      <c r="Q199" s="135">
        <v>0.375</v>
      </c>
      <c r="R199" s="134">
        <v>0.39583333333333331</v>
      </c>
      <c r="S199" s="135">
        <v>0.41666666666666669</v>
      </c>
      <c r="T199" s="134">
        <v>0.4375</v>
      </c>
      <c r="U199" s="135">
        <v>0.45833333333333331</v>
      </c>
      <c r="V199" s="134">
        <v>0.47916666666666669</v>
      </c>
      <c r="W199" s="135">
        <v>0.5</v>
      </c>
      <c r="X199" s="134">
        <v>0.52083333333333337</v>
      </c>
      <c r="Y199" s="135">
        <v>0.54166666666666663</v>
      </c>
      <c r="Z199" s="134">
        <v>0.5625</v>
      </c>
      <c r="AA199" s="135">
        <v>0.58333333333333337</v>
      </c>
      <c r="AB199" s="134">
        <v>0.60416666666666663</v>
      </c>
      <c r="AC199" s="135">
        <v>0.625</v>
      </c>
      <c r="AD199" s="134">
        <v>0.64583333333333337</v>
      </c>
      <c r="AE199" s="135">
        <v>0.66666666666666663</v>
      </c>
      <c r="AF199" s="134">
        <v>0.6875</v>
      </c>
      <c r="AG199" s="135">
        <v>0.70833333333333337</v>
      </c>
      <c r="AH199" s="134">
        <v>0.72916666666666663</v>
      </c>
      <c r="AI199" s="135">
        <v>0.75</v>
      </c>
      <c r="AJ199" s="134">
        <v>0.77083333333333337</v>
      </c>
      <c r="AK199" s="135">
        <v>0.79166666666666663</v>
      </c>
      <c r="AL199" s="134">
        <v>0.8125</v>
      </c>
      <c r="AM199" s="135">
        <v>0.83333333333333337</v>
      </c>
      <c r="AN199" s="134">
        <v>0.85416666666666663</v>
      </c>
      <c r="AO199" s="135">
        <v>0.875</v>
      </c>
      <c r="AP199" s="135">
        <v>0.89583333333333337</v>
      </c>
    </row>
    <row r="200" spans="2:42" ht="13.5" thickBot="1" x14ac:dyDescent="0.25">
      <c r="B200" s="6" t="s">
        <v>3</v>
      </c>
      <c r="C200" s="7" t="s">
        <v>4</v>
      </c>
      <c r="D200" s="8" t="s">
        <v>3</v>
      </c>
      <c r="E200" s="9" t="s">
        <v>4</v>
      </c>
      <c r="G200" s="56" t="s">
        <v>11</v>
      </c>
      <c r="H200" s="57" t="s">
        <v>6</v>
      </c>
      <c r="I200" s="56" t="s">
        <v>7</v>
      </c>
      <c r="J200" s="56" t="s">
        <v>8</v>
      </c>
      <c r="K200" s="56" t="s">
        <v>12</v>
      </c>
      <c r="L200" s="129"/>
      <c r="M200" s="27">
        <v>0.3125</v>
      </c>
      <c r="N200" s="23"/>
      <c r="O200" s="26">
        <v>0.35416666666666669</v>
      </c>
      <c r="P200" s="23"/>
      <c r="Q200" s="27">
        <v>0.39583333333333331</v>
      </c>
      <c r="R200" s="23"/>
      <c r="S200" s="27">
        <v>0.4375</v>
      </c>
      <c r="T200" s="23"/>
      <c r="U200" s="27">
        <v>0.47916666666666702</v>
      </c>
      <c r="V200" s="23"/>
      <c r="W200" s="27">
        <v>0.52083333333333304</v>
      </c>
      <c r="X200" s="23"/>
      <c r="Y200" s="27">
        <v>0.5625</v>
      </c>
      <c r="Z200" s="23"/>
      <c r="AA200" s="27">
        <v>0.60416666666666696</v>
      </c>
      <c r="AB200" s="23"/>
      <c r="AC200" s="27">
        <v>0.64583333333333304</v>
      </c>
      <c r="AD200" s="23"/>
      <c r="AE200" s="27">
        <v>0.6875</v>
      </c>
      <c r="AF200" s="23"/>
      <c r="AG200" s="27">
        <v>0.72916666666666696</v>
      </c>
      <c r="AH200" s="23"/>
      <c r="AI200" s="27">
        <v>0.77083333333333404</v>
      </c>
      <c r="AJ200" s="23"/>
      <c r="AK200" s="27">
        <v>0.8125</v>
      </c>
      <c r="AL200" s="23"/>
      <c r="AM200" s="27">
        <v>0.85416666666666696</v>
      </c>
      <c r="AN200" s="23"/>
      <c r="AO200" s="27">
        <v>0.89583333333333404</v>
      </c>
      <c r="AP200" s="23"/>
    </row>
    <row r="201" spans="2:42" x14ac:dyDescent="0.2">
      <c r="B201" s="11">
        <v>0.35416666666666669</v>
      </c>
      <c r="C201" s="12">
        <v>0.60416666666666663</v>
      </c>
      <c r="D201" s="13"/>
      <c r="E201" s="14"/>
      <c r="G201" s="95"/>
      <c r="H201" s="140">
        <f>L191</f>
        <v>43752</v>
      </c>
      <c r="I201" s="109" t="s">
        <v>54</v>
      </c>
      <c r="J201" s="109">
        <f>IFERROR(INDEX(Tableau1[Prénoms],MATCH(I201,Tableau1[Noms])),"")</f>
        <v>1</v>
      </c>
      <c r="K201" s="109"/>
      <c r="L201" s="130"/>
      <c r="M201" s="29"/>
      <c r="N201" s="30"/>
      <c r="O201" s="29"/>
      <c r="P201" s="31"/>
      <c r="Q201" s="32"/>
      <c r="R201" s="33"/>
      <c r="S201" s="32"/>
      <c r="T201" s="33"/>
      <c r="U201" s="32"/>
      <c r="V201" s="33"/>
      <c r="W201" s="32"/>
      <c r="X201" s="33"/>
      <c r="Y201" s="32"/>
      <c r="Z201" s="33"/>
      <c r="AA201" s="32"/>
      <c r="AB201" s="33"/>
      <c r="AC201" s="32"/>
      <c r="AD201" s="33"/>
      <c r="AE201" s="32"/>
      <c r="AF201" s="33"/>
      <c r="AG201" s="32"/>
      <c r="AH201" s="33"/>
      <c r="AI201" s="32"/>
      <c r="AJ201" s="33"/>
      <c r="AK201" s="32"/>
      <c r="AL201" s="33"/>
      <c r="AM201" s="34"/>
      <c r="AN201" s="35"/>
      <c r="AO201" s="32"/>
      <c r="AP201" s="35"/>
    </row>
    <row r="202" spans="2:42" x14ac:dyDescent="0.2">
      <c r="B202" s="15"/>
      <c r="C202" s="16"/>
      <c r="D202" s="17"/>
      <c r="E202" s="18"/>
      <c r="G202" s="95"/>
      <c r="H202" s="28">
        <f>H201</f>
        <v>43752</v>
      </c>
      <c r="I202" s="110" t="s">
        <v>55</v>
      </c>
      <c r="J202" s="110">
        <f>IFERROR(INDEX(Tableau1[Prénoms],MATCH(I202,Tableau1[Noms])),"")</f>
        <v>2</v>
      </c>
      <c r="K202" s="110"/>
      <c r="L202" s="131"/>
      <c r="M202" s="36"/>
      <c r="N202" s="37"/>
      <c r="O202" s="36"/>
      <c r="P202" s="38"/>
      <c r="Q202" s="39"/>
      <c r="R202" s="40"/>
      <c r="S202" s="39"/>
      <c r="T202" s="40"/>
      <c r="U202" s="39"/>
      <c r="V202" s="40"/>
      <c r="W202" s="39"/>
      <c r="X202" s="40"/>
      <c r="Y202" s="39"/>
      <c r="Z202" s="40"/>
      <c r="AA202" s="39"/>
      <c r="AB202" s="40"/>
      <c r="AC202" s="39"/>
      <c r="AD202" s="40"/>
      <c r="AE202" s="39"/>
      <c r="AF202" s="40"/>
      <c r="AG202" s="39"/>
      <c r="AH202" s="40"/>
      <c r="AI202" s="39"/>
      <c r="AJ202" s="40"/>
      <c r="AK202" s="39"/>
      <c r="AL202" s="40"/>
      <c r="AM202" s="41"/>
      <c r="AN202" s="42"/>
      <c r="AO202" s="39"/>
      <c r="AP202" s="42"/>
    </row>
    <row r="203" spans="2:42" x14ac:dyDescent="0.2">
      <c r="B203" s="15"/>
      <c r="C203" s="16"/>
      <c r="D203" s="17"/>
      <c r="E203" s="18"/>
      <c r="G203" s="95"/>
      <c r="H203" s="28">
        <f t="shared" ref="H203:H210" si="21">H202</f>
        <v>43752</v>
      </c>
      <c r="I203" s="110" t="s">
        <v>56</v>
      </c>
      <c r="J203" s="110">
        <f>IFERROR(INDEX(Tableau1[Prénoms],MATCH(I203,Tableau1[Noms])),"")</f>
        <v>3</v>
      </c>
      <c r="K203" s="110"/>
      <c r="L203" s="131"/>
      <c r="M203" s="36"/>
      <c r="N203" s="37"/>
      <c r="O203" s="36"/>
      <c r="P203" s="38"/>
      <c r="Q203" s="39"/>
      <c r="R203" s="40"/>
      <c r="S203" s="39"/>
      <c r="T203" s="40"/>
      <c r="U203" s="39"/>
      <c r="V203" s="40"/>
      <c r="W203" s="39"/>
      <c r="X203" s="40"/>
      <c r="Y203" s="39"/>
      <c r="Z203" s="40"/>
      <c r="AA203" s="39"/>
      <c r="AB203" s="40"/>
      <c r="AC203" s="39"/>
      <c r="AD203" s="40"/>
      <c r="AE203" s="39"/>
      <c r="AF203" s="40"/>
      <c r="AG203" s="39"/>
      <c r="AH203" s="40"/>
      <c r="AI203" s="39"/>
      <c r="AJ203" s="40"/>
      <c r="AK203" s="39"/>
      <c r="AL203" s="40"/>
      <c r="AM203" s="41"/>
      <c r="AN203" s="42"/>
      <c r="AO203" s="39"/>
      <c r="AP203" s="42"/>
    </row>
    <row r="204" spans="2:42" x14ac:dyDescent="0.2">
      <c r="B204" s="15"/>
      <c r="C204" s="16"/>
      <c r="D204" s="17"/>
      <c r="E204" s="18"/>
      <c r="G204" s="95"/>
      <c r="H204" s="28">
        <f t="shared" si="21"/>
        <v>43752</v>
      </c>
      <c r="I204" s="110" t="s">
        <v>57</v>
      </c>
      <c r="J204" s="110">
        <f>IFERROR(INDEX(Tableau1[Prénoms],MATCH(I204,Tableau1[Noms])),"")</f>
        <v>4</v>
      </c>
      <c r="K204" s="110"/>
      <c r="L204" s="131"/>
      <c r="M204" s="36"/>
      <c r="N204" s="37"/>
      <c r="O204" s="36"/>
      <c r="P204" s="38"/>
      <c r="Q204" s="39"/>
      <c r="R204" s="40"/>
      <c r="S204" s="39"/>
      <c r="T204" s="40"/>
      <c r="U204" s="39"/>
      <c r="V204" s="40"/>
      <c r="W204" s="39"/>
      <c r="X204" s="40"/>
      <c r="Y204" s="39"/>
      <c r="Z204" s="40"/>
      <c r="AA204" s="39"/>
      <c r="AB204" s="40"/>
      <c r="AC204" s="39"/>
      <c r="AD204" s="40"/>
      <c r="AE204" s="39"/>
      <c r="AF204" s="40"/>
      <c r="AG204" s="39"/>
      <c r="AH204" s="40"/>
      <c r="AI204" s="39"/>
      <c r="AJ204" s="40"/>
      <c r="AK204" s="39"/>
      <c r="AL204" s="40"/>
      <c r="AM204" s="41"/>
      <c r="AN204" s="42"/>
      <c r="AO204" s="39"/>
      <c r="AP204" s="42"/>
    </row>
    <row r="205" spans="2:42" x14ac:dyDescent="0.2">
      <c r="B205" s="15"/>
      <c r="C205" s="16"/>
      <c r="D205" s="17"/>
      <c r="E205" s="18"/>
      <c r="G205" s="95"/>
      <c r="H205" s="28">
        <f t="shared" si="21"/>
        <v>43752</v>
      </c>
      <c r="I205" s="110" t="s">
        <v>58</v>
      </c>
      <c r="J205" s="110">
        <f>IFERROR(INDEX(Tableau1[Prénoms],MATCH(I205,Tableau1[Noms])),"")</f>
        <v>5</v>
      </c>
      <c r="K205" s="110"/>
      <c r="L205" s="131"/>
      <c r="M205" s="36"/>
      <c r="N205" s="37"/>
      <c r="O205" s="36"/>
      <c r="P205" s="38"/>
      <c r="Q205" s="39"/>
      <c r="R205" s="40"/>
      <c r="S205" s="39"/>
      <c r="T205" s="40"/>
      <c r="U205" s="39"/>
      <c r="V205" s="40"/>
      <c r="W205" s="39"/>
      <c r="X205" s="40"/>
      <c r="Y205" s="39"/>
      <c r="Z205" s="40"/>
      <c r="AA205" s="39"/>
      <c r="AB205" s="40"/>
      <c r="AC205" s="39"/>
      <c r="AD205" s="40"/>
      <c r="AE205" s="39"/>
      <c r="AF205" s="40"/>
      <c r="AG205" s="39"/>
      <c r="AH205" s="40"/>
      <c r="AI205" s="39"/>
      <c r="AJ205" s="40"/>
      <c r="AK205" s="39"/>
      <c r="AL205" s="40"/>
      <c r="AM205" s="41"/>
      <c r="AN205" s="42"/>
      <c r="AO205" s="39"/>
      <c r="AP205" s="42"/>
    </row>
    <row r="206" spans="2:42" x14ac:dyDescent="0.2">
      <c r="B206" s="15"/>
      <c r="C206" s="16"/>
      <c r="D206" s="17"/>
      <c r="E206" s="18"/>
      <c r="G206" s="95"/>
      <c r="H206" s="28">
        <f t="shared" si="21"/>
        <v>43752</v>
      </c>
      <c r="I206" s="110">
        <v>1</v>
      </c>
      <c r="J206" s="110" t="str">
        <f>IFERROR(INDEX(Tableau1[Prénoms],MATCH(I206,Tableau1[Noms])),"")</f>
        <v/>
      </c>
      <c r="K206" s="110"/>
      <c r="L206" s="131"/>
      <c r="M206" s="36"/>
      <c r="N206" s="37"/>
      <c r="O206" s="36"/>
      <c r="P206" s="38"/>
      <c r="Q206" s="39"/>
      <c r="R206" s="40"/>
      <c r="S206" s="39"/>
      <c r="T206" s="40"/>
      <c r="U206" s="39"/>
      <c r="V206" s="40"/>
      <c r="W206" s="39"/>
      <c r="X206" s="40"/>
      <c r="Y206" s="39"/>
      <c r="Z206" s="40"/>
      <c r="AA206" s="39"/>
      <c r="AB206" s="40"/>
      <c r="AC206" s="39"/>
      <c r="AD206" s="40"/>
      <c r="AE206" s="39"/>
      <c r="AF206" s="40"/>
      <c r="AG206" s="39"/>
      <c r="AH206" s="40"/>
      <c r="AI206" s="39"/>
      <c r="AJ206" s="40"/>
      <c r="AK206" s="39"/>
      <c r="AL206" s="40"/>
      <c r="AM206" s="41"/>
      <c r="AN206" s="42"/>
      <c r="AO206" s="39"/>
      <c r="AP206" s="42"/>
    </row>
    <row r="207" spans="2:42" x14ac:dyDescent="0.2">
      <c r="B207" s="15"/>
      <c r="C207" s="16"/>
      <c r="D207" s="17"/>
      <c r="E207" s="18"/>
      <c r="G207" s="95"/>
      <c r="H207" s="28">
        <f t="shared" si="21"/>
        <v>43752</v>
      </c>
      <c r="I207" s="110">
        <v>2</v>
      </c>
      <c r="J207" s="110" t="str">
        <f>IFERROR(INDEX(Tableau1[Prénoms],MATCH(I207,Tableau1[Noms])),"")</f>
        <v/>
      </c>
      <c r="K207" s="110"/>
      <c r="L207" s="131"/>
      <c r="M207" s="36"/>
      <c r="N207" s="37"/>
      <c r="O207" s="36"/>
      <c r="P207" s="38"/>
      <c r="Q207" s="39"/>
      <c r="R207" s="40"/>
      <c r="S207" s="39"/>
      <c r="T207" s="40"/>
      <c r="U207" s="39"/>
      <c r="V207" s="40"/>
      <c r="W207" s="39"/>
      <c r="X207" s="40"/>
      <c r="Y207" s="39"/>
      <c r="Z207" s="40"/>
      <c r="AA207" s="39"/>
      <c r="AB207" s="40"/>
      <c r="AC207" s="39"/>
      <c r="AD207" s="40"/>
      <c r="AE207" s="39"/>
      <c r="AF207" s="40"/>
      <c r="AG207" s="39"/>
      <c r="AH207" s="40"/>
      <c r="AI207" s="39"/>
      <c r="AJ207" s="40"/>
      <c r="AK207" s="39"/>
      <c r="AL207" s="40"/>
      <c r="AM207" s="41"/>
      <c r="AN207" s="42"/>
      <c r="AO207" s="39"/>
      <c r="AP207" s="42"/>
    </row>
    <row r="208" spans="2:42" x14ac:dyDescent="0.2">
      <c r="B208" s="15"/>
      <c r="C208" s="16"/>
      <c r="D208" s="17"/>
      <c r="E208" s="18"/>
      <c r="G208" s="95"/>
      <c r="H208" s="28">
        <f t="shared" si="21"/>
        <v>43752</v>
      </c>
      <c r="I208" s="110">
        <v>3</v>
      </c>
      <c r="J208" s="110" t="str">
        <f>IFERROR(INDEX(Tableau1[Prénoms],MATCH(I208,Tableau1[Noms])),"")</f>
        <v/>
      </c>
      <c r="K208" s="110"/>
      <c r="L208" s="131"/>
      <c r="M208" s="36"/>
      <c r="N208" s="37"/>
      <c r="O208" s="36"/>
      <c r="P208" s="38"/>
      <c r="Q208" s="39"/>
      <c r="R208" s="40"/>
      <c r="S208" s="39"/>
      <c r="T208" s="40"/>
      <c r="U208" s="39"/>
      <c r="V208" s="40"/>
      <c r="W208" s="39"/>
      <c r="X208" s="40"/>
      <c r="Y208" s="39"/>
      <c r="Z208" s="40"/>
      <c r="AA208" s="39"/>
      <c r="AB208" s="40"/>
      <c r="AC208" s="39"/>
      <c r="AD208" s="40"/>
      <c r="AE208" s="39"/>
      <c r="AF208" s="40"/>
      <c r="AG208" s="39"/>
      <c r="AH208" s="40"/>
      <c r="AI208" s="39"/>
      <c r="AJ208" s="40"/>
      <c r="AK208" s="39"/>
      <c r="AL208" s="40"/>
      <c r="AM208" s="41"/>
      <c r="AN208" s="42"/>
      <c r="AO208" s="39"/>
      <c r="AP208" s="42"/>
    </row>
    <row r="209" spans="2:42" x14ac:dyDescent="0.2">
      <c r="B209" s="15"/>
      <c r="C209" s="16"/>
      <c r="D209" s="17"/>
      <c r="E209" s="18"/>
      <c r="G209" s="95"/>
      <c r="H209" s="28">
        <f t="shared" si="21"/>
        <v>43752</v>
      </c>
      <c r="I209" s="110">
        <v>4</v>
      </c>
      <c r="J209" s="110" t="str">
        <f>IFERROR(INDEX(Tableau1[Prénoms],MATCH(I209,Tableau1[Noms])),"")</f>
        <v/>
      </c>
      <c r="K209" s="110"/>
      <c r="L209" s="131"/>
      <c r="M209" s="36"/>
      <c r="N209" s="37"/>
      <c r="O209" s="36"/>
      <c r="P209" s="38"/>
      <c r="Q209" s="39"/>
      <c r="R209" s="40"/>
      <c r="S209" s="39"/>
      <c r="T209" s="40"/>
      <c r="U209" s="39"/>
      <c r="V209" s="40"/>
      <c r="W209" s="39"/>
      <c r="X209" s="40"/>
      <c r="Y209" s="39"/>
      <c r="Z209" s="40"/>
      <c r="AA209" s="39"/>
      <c r="AB209" s="40"/>
      <c r="AC209" s="39"/>
      <c r="AD209" s="40"/>
      <c r="AE209" s="39"/>
      <c r="AF209" s="40"/>
      <c r="AG209" s="39"/>
      <c r="AH209" s="40"/>
      <c r="AI209" s="39"/>
      <c r="AJ209" s="40"/>
      <c r="AK209" s="39"/>
      <c r="AL209" s="40"/>
      <c r="AM209" s="41"/>
      <c r="AN209" s="42"/>
      <c r="AO209" s="39"/>
      <c r="AP209" s="42"/>
    </row>
    <row r="210" spans="2:42" ht="13.5" thickBot="1" x14ac:dyDescent="0.25">
      <c r="B210" s="19"/>
      <c r="C210" s="20"/>
      <c r="D210" s="21"/>
      <c r="E210" s="22"/>
      <c r="G210" s="95"/>
      <c r="H210" s="28">
        <f t="shared" si="21"/>
        <v>43752</v>
      </c>
      <c r="I210" s="112">
        <v>5</v>
      </c>
      <c r="J210" s="112" t="str">
        <f>IFERROR(INDEX(Tableau1[Prénoms],MATCH(I210,Tableau1[Noms])),"")</f>
        <v/>
      </c>
      <c r="K210" s="112"/>
      <c r="L210" s="132"/>
      <c r="M210" s="43"/>
      <c r="N210" s="44"/>
      <c r="O210" s="43"/>
      <c r="P210" s="45"/>
      <c r="Q210" s="46"/>
      <c r="R210" s="47"/>
      <c r="S210" s="46"/>
      <c r="T210" s="47"/>
      <c r="U210" s="46"/>
      <c r="V210" s="47"/>
      <c r="W210" s="46"/>
      <c r="X210" s="47"/>
      <c r="Y210" s="46"/>
      <c r="Z210" s="47"/>
      <c r="AA210" s="46"/>
      <c r="AB210" s="47"/>
      <c r="AC210" s="46"/>
      <c r="AD210" s="47"/>
      <c r="AE210" s="46"/>
      <c r="AF210" s="47"/>
      <c r="AG210" s="46"/>
      <c r="AH210" s="47"/>
      <c r="AI210" s="46"/>
      <c r="AJ210" s="47"/>
      <c r="AK210" s="46"/>
      <c r="AL210" s="47"/>
      <c r="AM210" s="48"/>
      <c r="AN210" s="49"/>
      <c r="AO210" s="46"/>
      <c r="AP210" s="49"/>
    </row>
    <row r="211" spans="2:42" ht="13.5" thickBot="1" x14ac:dyDescent="0.25">
      <c r="B211" s="6" t="s">
        <v>3</v>
      </c>
      <c r="C211" s="7" t="s">
        <v>4</v>
      </c>
      <c r="D211" s="8" t="s">
        <v>3</v>
      </c>
      <c r="E211" s="9" t="s">
        <v>4</v>
      </c>
      <c r="G211" s="56" t="s">
        <v>11</v>
      </c>
      <c r="H211" s="57" t="s">
        <v>6</v>
      </c>
      <c r="I211" s="56" t="s">
        <v>7</v>
      </c>
      <c r="J211" s="56" t="s">
        <v>8</v>
      </c>
      <c r="K211" s="56" t="s">
        <v>12</v>
      </c>
      <c r="L211" s="129"/>
      <c r="M211" s="27">
        <v>0.3125</v>
      </c>
      <c r="N211" s="23"/>
      <c r="O211" s="26">
        <v>0.35416666666666669</v>
      </c>
      <c r="P211" s="23"/>
      <c r="Q211" s="27">
        <v>0.39583333333333331</v>
      </c>
      <c r="R211" s="23"/>
      <c r="S211" s="27">
        <v>0.4375</v>
      </c>
      <c r="T211" s="23"/>
      <c r="U211" s="27">
        <v>0.47916666666666702</v>
      </c>
      <c r="V211" s="23"/>
      <c r="W211" s="27">
        <v>0.52083333333333304</v>
      </c>
      <c r="X211" s="23"/>
      <c r="Y211" s="27">
        <v>0.5625</v>
      </c>
      <c r="Z211" s="23"/>
      <c r="AA211" s="27">
        <v>0.60416666666666696</v>
      </c>
      <c r="AB211" s="23"/>
      <c r="AC211" s="27">
        <v>0.64583333333333304</v>
      </c>
      <c r="AD211" s="23"/>
      <c r="AE211" s="27">
        <v>0.6875</v>
      </c>
      <c r="AF211" s="23"/>
      <c r="AG211" s="27">
        <v>0.72916666666666696</v>
      </c>
      <c r="AH211" s="23"/>
      <c r="AI211" s="27">
        <v>0.77083333333333404</v>
      </c>
      <c r="AJ211" s="23"/>
      <c r="AK211" s="27">
        <v>0.8125</v>
      </c>
      <c r="AL211" s="23"/>
      <c r="AM211" s="27">
        <v>0.85416666666666696</v>
      </c>
      <c r="AN211" s="23"/>
      <c r="AO211" s="27">
        <v>0.89583333333333404</v>
      </c>
      <c r="AP211" s="23"/>
    </row>
    <row r="212" spans="2:42" x14ac:dyDescent="0.2">
      <c r="B212" s="11"/>
      <c r="C212" s="12"/>
      <c r="D212" s="13"/>
      <c r="E212" s="14"/>
      <c r="G212" s="95"/>
      <c r="H212" s="140">
        <f>H201+1</f>
        <v>43753</v>
      </c>
      <c r="I212" s="109" t="s">
        <v>54</v>
      </c>
      <c r="J212" s="109">
        <f>IFERROR(INDEX(Tableau1[Prénoms],MATCH(I212,Tableau1[Noms])),"")</f>
        <v>1</v>
      </c>
      <c r="K212" s="109"/>
      <c r="L212" s="130"/>
      <c r="M212" s="29"/>
      <c r="N212" s="30"/>
      <c r="O212" s="29"/>
      <c r="P212" s="31"/>
      <c r="Q212" s="32"/>
      <c r="R212" s="33"/>
      <c r="S212" s="32"/>
      <c r="T212" s="33"/>
      <c r="U212" s="32"/>
      <c r="V212" s="33"/>
      <c r="W212" s="32"/>
      <c r="X212" s="33"/>
      <c r="Y212" s="32"/>
      <c r="Z212" s="33"/>
      <c r="AA212" s="32"/>
      <c r="AB212" s="33"/>
      <c r="AC212" s="32"/>
      <c r="AD212" s="33"/>
      <c r="AE212" s="32"/>
      <c r="AF212" s="33"/>
      <c r="AG212" s="32"/>
      <c r="AH212" s="33"/>
      <c r="AI212" s="32"/>
      <c r="AJ212" s="33"/>
      <c r="AK212" s="32"/>
      <c r="AL212" s="33"/>
      <c r="AM212" s="34"/>
      <c r="AN212" s="35"/>
      <c r="AO212" s="32"/>
      <c r="AP212" s="35"/>
    </row>
    <row r="213" spans="2:42" x14ac:dyDescent="0.2">
      <c r="B213" s="15"/>
      <c r="C213" s="16"/>
      <c r="D213" s="17"/>
      <c r="E213" s="18"/>
      <c r="G213" s="95"/>
      <c r="H213" s="28">
        <f>H212</f>
        <v>43753</v>
      </c>
      <c r="I213" s="110" t="s">
        <v>55</v>
      </c>
      <c r="J213" s="110">
        <f>IFERROR(INDEX(Tableau1[Prénoms],MATCH(I213,Tableau1[Noms])),"")</f>
        <v>2</v>
      </c>
      <c r="K213" s="110"/>
      <c r="L213" s="131"/>
      <c r="M213" s="36"/>
      <c r="N213" s="37"/>
      <c r="O213" s="36"/>
      <c r="P213" s="38"/>
      <c r="Q213" s="39"/>
      <c r="R213" s="40"/>
      <c r="S213" s="39"/>
      <c r="T213" s="40"/>
      <c r="U213" s="39"/>
      <c r="V213" s="40"/>
      <c r="W213" s="39"/>
      <c r="X213" s="40"/>
      <c r="Y213" s="39"/>
      <c r="Z213" s="40"/>
      <c r="AA213" s="39"/>
      <c r="AB213" s="40"/>
      <c r="AC213" s="39"/>
      <c r="AD213" s="40"/>
      <c r="AE213" s="39"/>
      <c r="AF213" s="40"/>
      <c r="AG213" s="39"/>
      <c r="AH213" s="40"/>
      <c r="AI213" s="39"/>
      <c r="AJ213" s="40"/>
      <c r="AK213" s="39"/>
      <c r="AL213" s="40"/>
      <c r="AM213" s="41"/>
      <c r="AN213" s="42"/>
      <c r="AO213" s="39"/>
      <c r="AP213" s="42"/>
    </row>
    <row r="214" spans="2:42" x14ac:dyDescent="0.2">
      <c r="B214" s="15"/>
      <c r="C214" s="16"/>
      <c r="D214" s="17"/>
      <c r="E214" s="18"/>
      <c r="G214" s="95"/>
      <c r="H214" s="28">
        <f t="shared" ref="H214:H221" si="22">H213</f>
        <v>43753</v>
      </c>
      <c r="I214" s="110" t="s">
        <v>56</v>
      </c>
      <c r="J214" s="110">
        <f>IFERROR(INDEX(Tableau1[Prénoms],MATCH(I214,Tableau1[Noms])),"")</f>
        <v>3</v>
      </c>
      <c r="K214" s="110"/>
      <c r="L214" s="131"/>
      <c r="M214" s="36"/>
      <c r="N214" s="37"/>
      <c r="O214" s="36"/>
      <c r="P214" s="38"/>
      <c r="Q214" s="39"/>
      <c r="R214" s="40"/>
      <c r="S214" s="39"/>
      <c r="T214" s="40"/>
      <c r="U214" s="39"/>
      <c r="V214" s="40"/>
      <c r="W214" s="39"/>
      <c r="X214" s="40"/>
      <c r="Y214" s="39"/>
      <c r="Z214" s="40"/>
      <c r="AA214" s="39"/>
      <c r="AB214" s="40"/>
      <c r="AC214" s="39"/>
      <c r="AD214" s="40"/>
      <c r="AE214" s="39"/>
      <c r="AF214" s="40"/>
      <c r="AG214" s="39"/>
      <c r="AH214" s="40"/>
      <c r="AI214" s="39"/>
      <c r="AJ214" s="40"/>
      <c r="AK214" s="39"/>
      <c r="AL214" s="40"/>
      <c r="AM214" s="41"/>
      <c r="AN214" s="42"/>
      <c r="AO214" s="39"/>
      <c r="AP214" s="42"/>
    </row>
    <row r="215" spans="2:42" x14ac:dyDescent="0.2">
      <c r="B215" s="15"/>
      <c r="C215" s="16"/>
      <c r="D215" s="17"/>
      <c r="E215" s="18"/>
      <c r="G215" s="95"/>
      <c r="H215" s="28">
        <f t="shared" si="22"/>
        <v>43753</v>
      </c>
      <c r="I215" s="110" t="s">
        <v>57</v>
      </c>
      <c r="J215" s="110">
        <f>IFERROR(INDEX(Tableau1[Prénoms],MATCH(I215,Tableau1[Noms])),"")</f>
        <v>4</v>
      </c>
      <c r="K215" s="110"/>
      <c r="L215" s="131"/>
      <c r="M215" s="36"/>
      <c r="N215" s="37"/>
      <c r="O215" s="36"/>
      <c r="P215" s="38"/>
      <c r="Q215" s="39"/>
      <c r="R215" s="40"/>
      <c r="S215" s="39"/>
      <c r="T215" s="40"/>
      <c r="U215" s="39"/>
      <c r="V215" s="40"/>
      <c r="W215" s="39"/>
      <c r="X215" s="40"/>
      <c r="Y215" s="39"/>
      <c r="Z215" s="40"/>
      <c r="AA215" s="39"/>
      <c r="AB215" s="40"/>
      <c r="AC215" s="39"/>
      <c r="AD215" s="40"/>
      <c r="AE215" s="39"/>
      <c r="AF215" s="40"/>
      <c r="AG215" s="39"/>
      <c r="AH215" s="40"/>
      <c r="AI215" s="39"/>
      <c r="AJ215" s="40"/>
      <c r="AK215" s="39"/>
      <c r="AL215" s="40"/>
      <c r="AM215" s="41"/>
      <c r="AN215" s="42"/>
      <c r="AO215" s="39"/>
      <c r="AP215" s="42"/>
    </row>
    <row r="216" spans="2:42" x14ac:dyDescent="0.2">
      <c r="B216" s="15"/>
      <c r="C216" s="16"/>
      <c r="D216" s="17"/>
      <c r="E216" s="18"/>
      <c r="G216" s="95"/>
      <c r="H216" s="28">
        <f t="shared" si="22"/>
        <v>43753</v>
      </c>
      <c r="I216" s="110" t="s">
        <v>58</v>
      </c>
      <c r="J216" s="110">
        <f>IFERROR(INDEX(Tableau1[Prénoms],MATCH(I216,Tableau1[Noms])),"")</f>
        <v>5</v>
      </c>
      <c r="K216" s="110"/>
      <c r="L216" s="131"/>
      <c r="M216" s="36"/>
      <c r="N216" s="37"/>
      <c r="O216" s="36"/>
      <c r="P216" s="38"/>
      <c r="Q216" s="39"/>
      <c r="R216" s="40"/>
      <c r="S216" s="39"/>
      <c r="T216" s="40"/>
      <c r="U216" s="39"/>
      <c r="V216" s="40"/>
      <c r="W216" s="39"/>
      <c r="X216" s="40"/>
      <c r="Y216" s="39"/>
      <c r="Z216" s="40"/>
      <c r="AA216" s="39"/>
      <c r="AB216" s="40"/>
      <c r="AC216" s="39"/>
      <c r="AD216" s="40"/>
      <c r="AE216" s="39"/>
      <c r="AF216" s="40"/>
      <c r="AG216" s="39"/>
      <c r="AH216" s="40"/>
      <c r="AI216" s="39"/>
      <c r="AJ216" s="40"/>
      <c r="AK216" s="39"/>
      <c r="AL216" s="40"/>
      <c r="AM216" s="41"/>
      <c r="AN216" s="42"/>
      <c r="AO216" s="39"/>
      <c r="AP216" s="42"/>
    </row>
    <row r="217" spans="2:42" x14ac:dyDescent="0.2">
      <c r="B217" s="15"/>
      <c r="C217" s="16"/>
      <c r="D217" s="17"/>
      <c r="E217" s="18"/>
      <c r="G217" s="95"/>
      <c r="H217" s="28">
        <f t="shared" si="22"/>
        <v>43753</v>
      </c>
      <c r="I217" s="110">
        <v>1</v>
      </c>
      <c r="J217" s="110" t="str">
        <f>IFERROR(INDEX(Tableau1[Prénoms],MATCH(I217,Tableau1[Noms])),"")</f>
        <v/>
      </c>
      <c r="K217" s="110"/>
      <c r="L217" s="131"/>
      <c r="M217" s="36"/>
      <c r="N217" s="37"/>
      <c r="O217" s="36"/>
      <c r="P217" s="38"/>
      <c r="Q217" s="39"/>
      <c r="R217" s="40"/>
      <c r="S217" s="39"/>
      <c r="T217" s="40"/>
      <c r="U217" s="39"/>
      <c r="V217" s="40"/>
      <c r="W217" s="39"/>
      <c r="X217" s="40"/>
      <c r="Y217" s="39"/>
      <c r="Z217" s="40"/>
      <c r="AA217" s="39"/>
      <c r="AB217" s="40"/>
      <c r="AC217" s="39"/>
      <c r="AD217" s="40"/>
      <c r="AE217" s="39"/>
      <c r="AF217" s="40"/>
      <c r="AG217" s="39"/>
      <c r="AH217" s="40"/>
      <c r="AI217" s="39"/>
      <c r="AJ217" s="40"/>
      <c r="AK217" s="39"/>
      <c r="AL217" s="40"/>
      <c r="AM217" s="41"/>
      <c r="AN217" s="42"/>
      <c r="AO217" s="39"/>
      <c r="AP217" s="42"/>
    </row>
    <row r="218" spans="2:42" x14ac:dyDescent="0.2">
      <c r="B218" s="15"/>
      <c r="C218" s="16"/>
      <c r="D218" s="17"/>
      <c r="E218" s="18"/>
      <c r="G218" s="95"/>
      <c r="H218" s="28">
        <f t="shared" si="22"/>
        <v>43753</v>
      </c>
      <c r="I218" s="110">
        <v>2</v>
      </c>
      <c r="J218" s="110" t="str">
        <f>IFERROR(INDEX(Tableau1[Prénoms],MATCH(I218,Tableau1[Noms])),"")</f>
        <v/>
      </c>
      <c r="K218" s="110"/>
      <c r="L218" s="131"/>
      <c r="M218" s="36"/>
      <c r="N218" s="37"/>
      <c r="O218" s="36"/>
      <c r="P218" s="38"/>
      <c r="Q218" s="39"/>
      <c r="R218" s="40"/>
      <c r="S218" s="39"/>
      <c r="T218" s="40"/>
      <c r="U218" s="39"/>
      <c r="V218" s="40"/>
      <c r="W218" s="39"/>
      <c r="X218" s="40"/>
      <c r="Y218" s="39"/>
      <c r="Z218" s="40"/>
      <c r="AA218" s="39"/>
      <c r="AB218" s="40"/>
      <c r="AC218" s="39"/>
      <c r="AD218" s="40"/>
      <c r="AE218" s="39"/>
      <c r="AF218" s="40"/>
      <c r="AG218" s="39"/>
      <c r="AH218" s="40"/>
      <c r="AI218" s="39"/>
      <c r="AJ218" s="40"/>
      <c r="AK218" s="39"/>
      <c r="AL218" s="40"/>
      <c r="AM218" s="41"/>
      <c r="AN218" s="42"/>
      <c r="AO218" s="39"/>
      <c r="AP218" s="42"/>
    </row>
    <row r="219" spans="2:42" x14ac:dyDescent="0.2">
      <c r="B219" s="15"/>
      <c r="C219" s="16"/>
      <c r="D219" s="17"/>
      <c r="E219" s="18"/>
      <c r="G219" s="95"/>
      <c r="H219" s="28">
        <f t="shared" si="22"/>
        <v>43753</v>
      </c>
      <c r="I219" s="110">
        <v>3</v>
      </c>
      <c r="J219" s="110" t="str">
        <f>IFERROR(INDEX(Tableau1[Prénoms],MATCH(I219,Tableau1[Noms])),"")</f>
        <v/>
      </c>
      <c r="K219" s="110"/>
      <c r="L219" s="131"/>
      <c r="M219" s="36"/>
      <c r="N219" s="37"/>
      <c r="O219" s="36"/>
      <c r="P219" s="38"/>
      <c r="Q219" s="39"/>
      <c r="R219" s="40"/>
      <c r="S219" s="39"/>
      <c r="T219" s="40"/>
      <c r="U219" s="39"/>
      <c r="V219" s="40"/>
      <c r="W219" s="39"/>
      <c r="X219" s="40"/>
      <c r="Y219" s="39"/>
      <c r="Z219" s="40"/>
      <c r="AA219" s="39"/>
      <c r="AB219" s="40"/>
      <c r="AC219" s="39"/>
      <c r="AD219" s="40"/>
      <c r="AE219" s="39"/>
      <c r="AF219" s="40"/>
      <c r="AG219" s="39"/>
      <c r="AH219" s="40"/>
      <c r="AI219" s="39"/>
      <c r="AJ219" s="40"/>
      <c r="AK219" s="39"/>
      <c r="AL219" s="40"/>
      <c r="AM219" s="41"/>
      <c r="AN219" s="42"/>
      <c r="AO219" s="39"/>
      <c r="AP219" s="42"/>
    </row>
    <row r="220" spans="2:42" x14ac:dyDescent="0.2">
      <c r="B220" s="15"/>
      <c r="C220" s="16"/>
      <c r="D220" s="17"/>
      <c r="E220" s="18"/>
      <c r="G220" s="95"/>
      <c r="H220" s="28">
        <f t="shared" si="22"/>
        <v>43753</v>
      </c>
      <c r="I220" s="110">
        <v>4</v>
      </c>
      <c r="J220" s="110" t="str">
        <f>IFERROR(INDEX(Tableau1[Prénoms],MATCH(I220,Tableau1[Noms])),"")</f>
        <v/>
      </c>
      <c r="K220" s="110"/>
      <c r="L220" s="131"/>
      <c r="M220" s="36"/>
      <c r="N220" s="37"/>
      <c r="O220" s="36"/>
      <c r="P220" s="38"/>
      <c r="Q220" s="39"/>
      <c r="R220" s="40"/>
      <c r="S220" s="39"/>
      <c r="T220" s="40"/>
      <c r="U220" s="39"/>
      <c r="V220" s="40"/>
      <c r="W220" s="39"/>
      <c r="X220" s="40"/>
      <c r="Y220" s="39"/>
      <c r="Z220" s="40"/>
      <c r="AA220" s="39"/>
      <c r="AB220" s="40"/>
      <c r="AC220" s="39"/>
      <c r="AD220" s="40"/>
      <c r="AE220" s="39"/>
      <c r="AF220" s="40"/>
      <c r="AG220" s="39"/>
      <c r="AH220" s="40"/>
      <c r="AI220" s="39"/>
      <c r="AJ220" s="40"/>
      <c r="AK220" s="39"/>
      <c r="AL220" s="40"/>
      <c r="AM220" s="41"/>
      <c r="AN220" s="42"/>
      <c r="AO220" s="39"/>
      <c r="AP220" s="42"/>
    </row>
    <row r="221" spans="2:42" ht="13.5" thickBot="1" x14ac:dyDescent="0.25">
      <c r="B221" s="19"/>
      <c r="C221" s="20"/>
      <c r="D221" s="21"/>
      <c r="E221" s="22"/>
      <c r="G221" s="95"/>
      <c r="H221" s="28">
        <f t="shared" si="22"/>
        <v>43753</v>
      </c>
      <c r="I221" s="112">
        <v>5</v>
      </c>
      <c r="J221" s="112" t="str">
        <f>IFERROR(INDEX(Tableau1[Prénoms],MATCH(I221,Tableau1[Noms])),"")</f>
        <v/>
      </c>
      <c r="K221" s="112"/>
      <c r="L221" s="132"/>
      <c r="M221" s="43"/>
      <c r="N221" s="44"/>
      <c r="O221" s="43"/>
      <c r="P221" s="45"/>
      <c r="Q221" s="46"/>
      <c r="R221" s="47"/>
      <c r="S221" s="46"/>
      <c r="T221" s="47"/>
      <c r="U221" s="46"/>
      <c r="V221" s="47"/>
      <c r="W221" s="46"/>
      <c r="X221" s="47"/>
      <c r="Y221" s="46"/>
      <c r="Z221" s="47"/>
      <c r="AA221" s="46"/>
      <c r="AB221" s="47"/>
      <c r="AC221" s="46"/>
      <c r="AD221" s="47"/>
      <c r="AE221" s="46"/>
      <c r="AF221" s="47"/>
      <c r="AG221" s="46"/>
      <c r="AH221" s="47"/>
      <c r="AI221" s="46"/>
      <c r="AJ221" s="47"/>
      <c r="AK221" s="46"/>
      <c r="AL221" s="47"/>
      <c r="AM221" s="48"/>
      <c r="AN221" s="49"/>
      <c r="AO221" s="46"/>
      <c r="AP221" s="49"/>
    </row>
    <row r="222" spans="2:42" ht="13.5" thickBot="1" x14ac:dyDescent="0.25">
      <c r="B222" s="6" t="s">
        <v>3</v>
      </c>
      <c r="C222" s="7" t="s">
        <v>4</v>
      </c>
      <c r="D222" s="8" t="s">
        <v>3</v>
      </c>
      <c r="E222" s="9" t="s">
        <v>4</v>
      </c>
      <c r="G222" s="56" t="s">
        <v>11</v>
      </c>
      <c r="H222" s="57" t="s">
        <v>6</v>
      </c>
      <c r="I222" s="56" t="s">
        <v>7</v>
      </c>
      <c r="J222" s="56" t="s">
        <v>8</v>
      </c>
      <c r="K222" s="56" t="s">
        <v>12</v>
      </c>
      <c r="L222" s="129"/>
      <c r="M222" s="27">
        <v>0.3125</v>
      </c>
      <c r="N222" s="23"/>
      <c r="O222" s="26">
        <v>0.35416666666666669</v>
      </c>
      <c r="P222" s="23"/>
      <c r="Q222" s="27">
        <v>0.39583333333333331</v>
      </c>
      <c r="R222" s="23"/>
      <c r="S222" s="27">
        <v>0.4375</v>
      </c>
      <c r="T222" s="23"/>
      <c r="U222" s="27">
        <v>0.47916666666666702</v>
      </c>
      <c r="V222" s="23"/>
      <c r="W222" s="27">
        <v>0.52083333333333304</v>
      </c>
      <c r="X222" s="23"/>
      <c r="Y222" s="27">
        <v>0.5625</v>
      </c>
      <c r="Z222" s="23"/>
      <c r="AA222" s="27">
        <v>0.60416666666666696</v>
      </c>
      <c r="AB222" s="23"/>
      <c r="AC222" s="27">
        <v>0.64583333333333304</v>
      </c>
      <c r="AD222" s="23"/>
      <c r="AE222" s="27">
        <v>0.6875</v>
      </c>
      <c r="AF222" s="23"/>
      <c r="AG222" s="27">
        <v>0.72916666666666696</v>
      </c>
      <c r="AH222" s="23"/>
      <c r="AI222" s="27">
        <v>0.77083333333333404</v>
      </c>
      <c r="AJ222" s="23"/>
      <c r="AK222" s="27">
        <v>0.8125</v>
      </c>
      <c r="AL222" s="23"/>
      <c r="AM222" s="27">
        <v>0.85416666666666696</v>
      </c>
      <c r="AN222" s="23"/>
      <c r="AO222" s="27">
        <v>0.89583333333333404</v>
      </c>
      <c r="AP222" s="23"/>
    </row>
    <row r="223" spans="2:42" x14ac:dyDescent="0.2">
      <c r="B223" s="11"/>
      <c r="C223" s="12"/>
      <c r="D223" s="13"/>
      <c r="E223" s="14"/>
      <c r="G223" s="95"/>
      <c r="H223" s="140">
        <f>H212+1</f>
        <v>43754</v>
      </c>
      <c r="I223" s="109" t="s">
        <v>54</v>
      </c>
      <c r="J223" s="109">
        <f>IFERROR(INDEX(Tableau1[Prénoms],MATCH(I223,Tableau1[Noms])),"")</f>
        <v>1</v>
      </c>
      <c r="K223" s="109"/>
      <c r="L223" s="130"/>
      <c r="M223" s="29"/>
      <c r="N223" s="30"/>
      <c r="O223" s="29"/>
      <c r="P223" s="31"/>
      <c r="Q223" s="32"/>
      <c r="R223" s="33"/>
      <c r="S223" s="32"/>
      <c r="T223" s="33"/>
      <c r="U223" s="32"/>
      <c r="V223" s="33"/>
      <c r="W223" s="32"/>
      <c r="X223" s="33"/>
      <c r="Y223" s="32"/>
      <c r="Z223" s="33"/>
      <c r="AA223" s="32"/>
      <c r="AB223" s="33"/>
      <c r="AC223" s="32"/>
      <c r="AD223" s="33"/>
      <c r="AE223" s="32"/>
      <c r="AF223" s="33"/>
      <c r="AG223" s="32"/>
      <c r="AH223" s="33"/>
      <c r="AI223" s="32"/>
      <c r="AJ223" s="33"/>
      <c r="AK223" s="32"/>
      <c r="AL223" s="33"/>
      <c r="AM223" s="34"/>
      <c r="AN223" s="35"/>
      <c r="AO223" s="32"/>
      <c r="AP223" s="35"/>
    </row>
    <row r="224" spans="2:42" x14ac:dyDescent="0.2">
      <c r="B224" s="15"/>
      <c r="C224" s="16"/>
      <c r="D224" s="17"/>
      <c r="E224" s="18"/>
      <c r="G224" s="95"/>
      <c r="H224" s="28">
        <f>H223</f>
        <v>43754</v>
      </c>
      <c r="I224" s="110" t="s">
        <v>55</v>
      </c>
      <c r="J224" s="110">
        <f>IFERROR(INDEX(Tableau1[Prénoms],MATCH(I224,Tableau1[Noms])),"")</f>
        <v>2</v>
      </c>
      <c r="K224" s="110"/>
      <c r="L224" s="131"/>
      <c r="M224" s="36"/>
      <c r="N224" s="37"/>
      <c r="O224" s="36"/>
      <c r="P224" s="38"/>
      <c r="Q224" s="39"/>
      <c r="R224" s="40"/>
      <c r="S224" s="39"/>
      <c r="T224" s="40"/>
      <c r="U224" s="39"/>
      <c r="V224" s="40"/>
      <c r="W224" s="39"/>
      <c r="X224" s="40"/>
      <c r="Y224" s="39"/>
      <c r="Z224" s="40"/>
      <c r="AA224" s="39"/>
      <c r="AB224" s="40"/>
      <c r="AC224" s="39"/>
      <c r="AD224" s="40"/>
      <c r="AE224" s="39"/>
      <c r="AF224" s="40"/>
      <c r="AG224" s="39"/>
      <c r="AH224" s="40"/>
      <c r="AI224" s="39"/>
      <c r="AJ224" s="40"/>
      <c r="AK224" s="39"/>
      <c r="AL224" s="40"/>
      <c r="AM224" s="41"/>
      <c r="AN224" s="42"/>
      <c r="AO224" s="39"/>
      <c r="AP224" s="42"/>
    </row>
    <row r="225" spans="2:42" x14ac:dyDescent="0.2">
      <c r="B225" s="15"/>
      <c r="C225" s="16"/>
      <c r="D225" s="17"/>
      <c r="E225" s="18"/>
      <c r="G225" s="95"/>
      <c r="H225" s="28">
        <f t="shared" ref="H225:H232" si="23">H224</f>
        <v>43754</v>
      </c>
      <c r="I225" s="110" t="s">
        <v>56</v>
      </c>
      <c r="J225" s="110">
        <f>IFERROR(INDEX(Tableau1[Prénoms],MATCH(I225,Tableau1[Noms])),"")</f>
        <v>3</v>
      </c>
      <c r="K225" s="110"/>
      <c r="L225" s="131"/>
      <c r="M225" s="36"/>
      <c r="N225" s="37"/>
      <c r="O225" s="36"/>
      <c r="P225" s="38"/>
      <c r="Q225" s="39"/>
      <c r="R225" s="40"/>
      <c r="S225" s="39"/>
      <c r="T225" s="40"/>
      <c r="U225" s="39"/>
      <c r="V225" s="40"/>
      <c r="W225" s="39"/>
      <c r="X225" s="40"/>
      <c r="Y225" s="39"/>
      <c r="Z225" s="40"/>
      <c r="AA225" s="39"/>
      <c r="AB225" s="40"/>
      <c r="AC225" s="39"/>
      <c r="AD225" s="40"/>
      <c r="AE225" s="39"/>
      <c r="AF225" s="40"/>
      <c r="AG225" s="39"/>
      <c r="AH225" s="40"/>
      <c r="AI225" s="39"/>
      <c r="AJ225" s="40"/>
      <c r="AK225" s="39"/>
      <c r="AL225" s="40"/>
      <c r="AM225" s="41"/>
      <c r="AN225" s="42"/>
      <c r="AO225" s="39"/>
      <c r="AP225" s="42"/>
    </row>
    <row r="226" spans="2:42" x14ac:dyDescent="0.2">
      <c r="B226" s="15"/>
      <c r="C226" s="16"/>
      <c r="D226" s="17"/>
      <c r="E226" s="18"/>
      <c r="G226" s="95"/>
      <c r="H226" s="28">
        <f t="shared" si="23"/>
        <v>43754</v>
      </c>
      <c r="I226" s="110" t="s">
        <v>57</v>
      </c>
      <c r="J226" s="110">
        <f>IFERROR(INDEX(Tableau1[Prénoms],MATCH(I226,Tableau1[Noms])),"")</f>
        <v>4</v>
      </c>
      <c r="K226" s="110"/>
      <c r="L226" s="131"/>
      <c r="M226" s="36"/>
      <c r="N226" s="37"/>
      <c r="O226" s="36"/>
      <c r="P226" s="38"/>
      <c r="Q226" s="39"/>
      <c r="R226" s="40"/>
      <c r="S226" s="39"/>
      <c r="T226" s="40"/>
      <c r="U226" s="39"/>
      <c r="V226" s="40"/>
      <c r="W226" s="39"/>
      <c r="X226" s="40"/>
      <c r="Y226" s="39"/>
      <c r="Z226" s="40"/>
      <c r="AA226" s="39"/>
      <c r="AB226" s="40"/>
      <c r="AC226" s="39"/>
      <c r="AD226" s="40"/>
      <c r="AE226" s="39"/>
      <c r="AF226" s="40"/>
      <c r="AG226" s="39"/>
      <c r="AH226" s="40"/>
      <c r="AI226" s="39"/>
      <c r="AJ226" s="40"/>
      <c r="AK226" s="39"/>
      <c r="AL226" s="40"/>
      <c r="AM226" s="41"/>
      <c r="AN226" s="42"/>
      <c r="AO226" s="39"/>
      <c r="AP226" s="42"/>
    </row>
    <row r="227" spans="2:42" x14ac:dyDescent="0.2">
      <c r="B227" s="15"/>
      <c r="C227" s="16"/>
      <c r="D227" s="17"/>
      <c r="E227" s="18"/>
      <c r="G227" s="95"/>
      <c r="H227" s="28">
        <f t="shared" si="23"/>
        <v>43754</v>
      </c>
      <c r="I227" s="110" t="s">
        <v>58</v>
      </c>
      <c r="J227" s="110">
        <f>IFERROR(INDEX(Tableau1[Prénoms],MATCH(I227,Tableau1[Noms])),"")</f>
        <v>5</v>
      </c>
      <c r="K227" s="110"/>
      <c r="L227" s="131"/>
      <c r="M227" s="36"/>
      <c r="N227" s="37"/>
      <c r="O227" s="36"/>
      <c r="P227" s="38"/>
      <c r="Q227" s="39"/>
      <c r="R227" s="40"/>
      <c r="S227" s="39"/>
      <c r="T227" s="40"/>
      <c r="U227" s="39"/>
      <c r="V227" s="40"/>
      <c r="W227" s="39"/>
      <c r="X227" s="40"/>
      <c r="Y227" s="39"/>
      <c r="Z227" s="40"/>
      <c r="AA227" s="39"/>
      <c r="AB227" s="40"/>
      <c r="AC227" s="39"/>
      <c r="AD227" s="40"/>
      <c r="AE227" s="39"/>
      <c r="AF227" s="40"/>
      <c r="AG227" s="39"/>
      <c r="AH227" s="40"/>
      <c r="AI227" s="39"/>
      <c r="AJ227" s="40"/>
      <c r="AK227" s="39"/>
      <c r="AL227" s="40"/>
      <c r="AM227" s="41"/>
      <c r="AN227" s="42"/>
      <c r="AO227" s="39"/>
      <c r="AP227" s="42"/>
    </row>
    <row r="228" spans="2:42" x14ac:dyDescent="0.2">
      <c r="B228" s="15"/>
      <c r="C228" s="16"/>
      <c r="D228" s="17"/>
      <c r="E228" s="18"/>
      <c r="G228" s="95"/>
      <c r="H228" s="28">
        <f t="shared" si="23"/>
        <v>43754</v>
      </c>
      <c r="I228" s="110">
        <v>1</v>
      </c>
      <c r="J228" s="110" t="str">
        <f>IFERROR(INDEX(Tableau1[Prénoms],MATCH(I228,Tableau1[Noms])),"")</f>
        <v/>
      </c>
      <c r="K228" s="110"/>
      <c r="L228" s="131"/>
      <c r="M228" s="36"/>
      <c r="N228" s="37"/>
      <c r="O228" s="36"/>
      <c r="P228" s="38"/>
      <c r="Q228" s="39"/>
      <c r="R228" s="40"/>
      <c r="S228" s="39"/>
      <c r="T228" s="40"/>
      <c r="U228" s="39"/>
      <c r="V228" s="40"/>
      <c r="W228" s="39"/>
      <c r="X228" s="40"/>
      <c r="Y228" s="39"/>
      <c r="Z228" s="40"/>
      <c r="AA228" s="39"/>
      <c r="AB228" s="40"/>
      <c r="AC228" s="39"/>
      <c r="AD228" s="40"/>
      <c r="AE228" s="39"/>
      <c r="AF228" s="40"/>
      <c r="AG228" s="39"/>
      <c r="AH228" s="40"/>
      <c r="AI228" s="39"/>
      <c r="AJ228" s="40"/>
      <c r="AK228" s="39"/>
      <c r="AL228" s="40"/>
      <c r="AM228" s="41"/>
      <c r="AN228" s="42"/>
      <c r="AO228" s="39"/>
      <c r="AP228" s="42"/>
    </row>
    <row r="229" spans="2:42" x14ac:dyDescent="0.2">
      <c r="B229" s="15"/>
      <c r="C229" s="16"/>
      <c r="D229" s="17"/>
      <c r="E229" s="18"/>
      <c r="G229" s="95"/>
      <c r="H229" s="28">
        <f t="shared" si="23"/>
        <v>43754</v>
      </c>
      <c r="I229" s="110">
        <v>2</v>
      </c>
      <c r="J229" s="110" t="str">
        <f>IFERROR(INDEX(Tableau1[Prénoms],MATCH(I229,Tableau1[Noms])),"")</f>
        <v/>
      </c>
      <c r="K229" s="110"/>
      <c r="L229" s="131"/>
      <c r="M229" s="36"/>
      <c r="N229" s="37"/>
      <c r="O229" s="36"/>
      <c r="P229" s="38"/>
      <c r="Q229" s="39"/>
      <c r="R229" s="40"/>
      <c r="S229" s="39"/>
      <c r="T229" s="40"/>
      <c r="U229" s="39"/>
      <c r="V229" s="40"/>
      <c r="W229" s="39"/>
      <c r="X229" s="40"/>
      <c r="Y229" s="39"/>
      <c r="Z229" s="40"/>
      <c r="AA229" s="39"/>
      <c r="AB229" s="40"/>
      <c r="AC229" s="39"/>
      <c r="AD229" s="40"/>
      <c r="AE229" s="39"/>
      <c r="AF229" s="40"/>
      <c r="AG229" s="39"/>
      <c r="AH229" s="40"/>
      <c r="AI229" s="39"/>
      <c r="AJ229" s="40"/>
      <c r="AK229" s="39"/>
      <c r="AL229" s="40"/>
      <c r="AM229" s="41"/>
      <c r="AN229" s="42"/>
      <c r="AO229" s="39"/>
      <c r="AP229" s="42"/>
    </row>
    <row r="230" spans="2:42" x14ac:dyDescent="0.2">
      <c r="B230" s="15"/>
      <c r="C230" s="16"/>
      <c r="D230" s="17"/>
      <c r="E230" s="18"/>
      <c r="G230" s="95"/>
      <c r="H230" s="28">
        <f t="shared" si="23"/>
        <v>43754</v>
      </c>
      <c r="I230" s="110">
        <v>3</v>
      </c>
      <c r="J230" s="110" t="str">
        <f>IFERROR(INDEX(Tableau1[Prénoms],MATCH(I230,Tableau1[Noms])),"")</f>
        <v/>
      </c>
      <c r="K230" s="110"/>
      <c r="L230" s="131"/>
      <c r="M230" s="36"/>
      <c r="N230" s="37"/>
      <c r="O230" s="36"/>
      <c r="P230" s="38"/>
      <c r="Q230" s="39"/>
      <c r="R230" s="40"/>
      <c r="S230" s="39"/>
      <c r="T230" s="40"/>
      <c r="U230" s="39"/>
      <c r="V230" s="40"/>
      <c r="W230" s="39"/>
      <c r="X230" s="40"/>
      <c r="Y230" s="39"/>
      <c r="Z230" s="40"/>
      <c r="AA230" s="39"/>
      <c r="AB230" s="40"/>
      <c r="AC230" s="39"/>
      <c r="AD230" s="40"/>
      <c r="AE230" s="39"/>
      <c r="AF230" s="40"/>
      <c r="AG230" s="39"/>
      <c r="AH230" s="40"/>
      <c r="AI230" s="39"/>
      <c r="AJ230" s="40"/>
      <c r="AK230" s="39"/>
      <c r="AL230" s="40"/>
      <c r="AM230" s="41"/>
      <c r="AN230" s="42"/>
      <c r="AO230" s="39"/>
      <c r="AP230" s="42"/>
    </row>
    <row r="231" spans="2:42" x14ac:dyDescent="0.2">
      <c r="B231" s="15"/>
      <c r="C231" s="16"/>
      <c r="D231" s="17"/>
      <c r="E231" s="18"/>
      <c r="G231" s="95"/>
      <c r="H231" s="28">
        <f t="shared" si="23"/>
        <v>43754</v>
      </c>
      <c r="I231" s="110">
        <v>4</v>
      </c>
      <c r="J231" s="110" t="str">
        <f>IFERROR(INDEX(Tableau1[Prénoms],MATCH(I231,Tableau1[Noms])),"")</f>
        <v/>
      </c>
      <c r="K231" s="110"/>
      <c r="L231" s="131"/>
      <c r="M231" s="36"/>
      <c r="N231" s="37"/>
      <c r="O231" s="36"/>
      <c r="P231" s="38"/>
      <c r="Q231" s="39"/>
      <c r="R231" s="40"/>
      <c r="S231" s="39"/>
      <c r="T231" s="40"/>
      <c r="U231" s="39"/>
      <c r="V231" s="40"/>
      <c r="W231" s="39"/>
      <c r="X231" s="40"/>
      <c r="Y231" s="39"/>
      <c r="Z231" s="40"/>
      <c r="AA231" s="39"/>
      <c r="AB231" s="40"/>
      <c r="AC231" s="39"/>
      <c r="AD231" s="40"/>
      <c r="AE231" s="39"/>
      <c r="AF231" s="40"/>
      <c r="AG231" s="39"/>
      <c r="AH231" s="40"/>
      <c r="AI231" s="39"/>
      <c r="AJ231" s="40"/>
      <c r="AK231" s="39"/>
      <c r="AL231" s="40"/>
      <c r="AM231" s="41"/>
      <c r="AN231" s="42"/>
      <c r="AO231" s="39"/>
      <c r="AP231" s="42"/>
    </row>
    <row r="232" spans="2:42" ht="13.5" thickBot="1" x14ac:dyDescent="0.25">
      <c r="B232" s="19"/>
      <c r="C232" s="20"/>
      <c r="D232" s="21"/>
      <c r="E232" s="22"/>
      <c r="G232" s="95"/>
      <c r="H232" s="28">
        <f t="shared" si="23"/>
        <v>43754</v>
      </c>
      <c r="I232" s="112">
        <v>5</v>
      </c>
      <c r="J232" s="112" t="str">
        <f>IFERROR(INDEX(Tableau1[Prénoms],MATCH(I232,Tableau1[Noms])),"")</f>
        <v/>
      </c>
      <c r="K232" s="112"/>
      <c r="L232" s="132"/>
      <c r="M232" s="43"/>
      <c r="N232" s="44"/>
      <c r="O232" s="43"/>
      <c r="P232" s="45"/>
      <c r="Q232" s="46"/>
      <c r="R232" s="47"/>
      <c r="S232" s="46"/>
      <c r="T232" s="47"/>
      <c r="U232" s="46"/>
      <c r="V232" s="47"/>
      <c r="W232" s="46"/>
      <c r="X232" s="47"/>
      <c r="Y232" s="46"/>
      <c r="Z232" s="47"/>
      <c r="AA232" s="46"/>
      <c r="AB232" s="47"/>
      <c r="AC232" s="46"/>
      <c r="AD232" s="47"/>
      <c r="AE232" s="46"/>
      <c r="AF232" s="47"/>
      <c r="AG232" s="46"/>
      <c r="AH232" s="47"/>
      <c r="AI232" s="46"/>
      <c r="AJ232" s="47"/>
      <c r="AK232" s="46"/>
      <c r="AL232" s="47"/>
      <c r="AM232" s="48"/>
      <c r="AN232" s="49"/>
      <c r="AO232" s="46"/>
      <c r="AP232" s="49"/>
    </row>
    <row r="233" spans="2:42" ht="13.5" thickBot="1" x14ac:dyDescent="0.25">
      <c r="B233" s="6" t="s">
        <v>3</v>
      </c>
      <c r="C233" s="7" t="s">
        <v>4</v>
      </c>
      <c r="D233" s="8" t="s">
        <v>3</v>
      </c>
      <c r="E233" s="9" t="s">
        <v>4</v>
      </c>
      <c r="G233" s="56" t="s">
        <v>11</v>
      </c>
      <c r="H233" s="57" t="s">
        <v>6</v>
      </c>
      <c r="I233" s="56" t="s">
        <v>7</v>
      </c>
      <c r="J233" s="56" t="s">
        <v>8</v>
      </c>
      <c r="K233" s="56" t="s">
        <v>12</v>
      </c>
      <c r="L233" s="129"/>
      <c r="M233" s="27">
        <v>0.3125</v>
      </c>
      <c r="N233" s="23"/>
      <c r="O233" s="26">
        <v>0.35416666666666669</v>
      </c>
      <c r="P233" s="23"/>
      <c r="Q233" s="27">
        <v>0.39583333333333331</v>
      </c>
      <c r="R233" s="23"/>
      <c r="S233" s="27">
        <v>0.4375</v>
      </c>
      <c r="T233" s="23"/>
      <c r="U233" s="27">
        <v>0.47916666666666702</v>
      </c>
      <c r="V233" s="23"/>
      <c r="W233" s="27">
        <v>0.52083333333333304</v>
      </c>
      <c r="X233" s="23"/>
      <c r="Y233" s="27">
        <v>0.5625</v>
      </c>
      <c r="Z233" s="23"/>
      <c r="AA233" s="27">
        <v>0.60416666666666696</v>
      </c>
      <c r="AB233" s="23"/>
      <c r="AC233" s="27">
        <v>0.64583333333333304</v>
      </c>
      <c r="AD233" s="23"/>
      <c r="AE233" s="27">
        <v>0.6875</v>
      </c>
      <c r="AF233" s="23"/>
      <c r="AG233" s="27">
        <v>0.72916666666666696</v>
      </c>
      <c r="AH233" s="23"/>
      <c r="AI233" s="27">
        <v>0.77083333333333404</v>
      </c>
      <c r="AJ233" s="23"/>
      <c r="AK233" s="27">
        <v>0.8125</v>
      </c>
      <c r="AL233" s="23"/>
      <c r="AM233" s="27">
        <v>0.85416666666666696</v>
      </c>
      <c r="AN233" s="23"/>
      <c r="AO233" s="27">
        <v>0.89583333333333404</v>
      </c>
      <c r="AP233" s="23"/>
    </row>
    <row r="234" spans="2:42" x14ac:dyDescent="0.2">
      <c r="B234" s="11"/>
      <c r="C234" s="12"/>
      <c r="D234" s="13"/>
      <c r="E234" s="14"/>
      <c r="G234" s="95"/>
      <c r="H234" s="140">
        <f>H223+1</f>
        <v>43755</v>
      </c>
      <c r="I234" s="109" t="s">
        <v>54</v>
      </c>
      <c r="J234" s="109">
        <f>IFERROR(INDEX(Tableau1[Prénoms],MATCH(I234,Tableau1[Noms])),"")</f>
        <v>1</v>
      </c>
      <c r="K234" s="109"/>
      <c r="L234" s="130"/>
      <c r="M234" s="29"/>
      <c r="N234" s="30"/>
      <c r="O234" s="29"/>
      <c r="P234" s="31"/>
      <c r="Q234" s="32"/>
      <c r="R234" s="33"/>
      <c r="S234" s="32"/>
      <c r="T234" s="33"/>
      <c r="U234" s="32"/>
      <c r="V234" s="33"/>
      <c r="W234" s="32"/>
      <c r="X234" s="33"/>
      <c r="Y234" s="32"/>
      <c r="Z234" s="33"/>
      <c r="AA234" s="32"/>
      <c r="AB234" s="33"/>
      <c r="AC234" s="32"/>
      <c r="AD234" s="33"/>
      <c r="AE234" s="32"/>
      <c r="AF234" s="33"/>
      <c r="AG234" s="32"/>
      <c r="AH234" s="33"/>
      <c r="AI234" s="32"/>
      <c r="AJ234" s="33"/>
      <c r="AK234" s="32"/>
      <c r="AL234" s="33"/>
      <c r="AM234" s="34"/>
      <c r="AN234" s="35"/>
      <c r="AO234" s="32"/>
      <c r="AP234" s="35"/>
    </row>
    <row r="235" spans="2:42" x14ac:dyDescent="0.2">
      <c r="B235" s="15"/>
      <c r="C235" s="16"/>
      <c r="D235" s="17"/>
      <c r="E235" s="18"/>
      <c r="G235" s="95"/>
      <c r="H235" s="28">
        <f>H234</f>
        <v>43755</v>
      </c>
      <c r="I235" s="110" t="s">
        <v>55</v>
      </c>
      <c r="J235" s="110">
        <f>IFERROR(INDEX(Tableau1[Prénoms],MATCH(I235,Tableau1[Noms])),"")</f>
        <v>2</v>
      </c>
      <c r="K235" s="110"/>
      <c r="L235" s="131"/>
      <c r="M235" s="36"/>
      <c r="N235" s="37"/>
      <c r="O235" s="36"/>
      <c r="P235" s="38"/>
      <c r="Q235" s="39"/>
      <c r="R235" s="40"/>
      <c r="S235" s="39"/>
      <c r="T235" s="40"/>
      <c r="U235" s="39"/>
      <c r="V235" s="40"/>
      <c r="W235" s="39"/>
      <c r="X235" s="40"/>
      <c r="Y235" s="39"/>
      <c r="Z235" s="40"/>
      <c r="AA235" s="39"/>
      <c r="AB235" s="40"/>
      <c r="AC235" s="39"/>
      <c r="AD235" s="40"/>
      <c r="AE235" s="39"/>
      <c r="AF235" s="40"/>
      <c r="AG235" s="39"/>
      <c r="AH235" s="40"/>
      <c r="AI235" s="39"/>
      <c r="AJ235" s="40"/>
      <c r="AK235" s="39"/>
      <c r="AL235" s="40"/>
      <c r="AM235" s="41"/>
      <c r="AN235" s="42"/>
      <c r="AO235" s="39"/>
      <c r="AP235" s="42"/>
    </row>
    <row r="236" spans="2:42" x14ac:dyDescent="0.2">
      <c r="B236" s="15"/>
      <c r="C236" s="16"/>
      <c r="D236" s="17"/>
      <c r="E236" s="18"/>
      <c r="G236" s="95"/>
      <c r="H236" s="28">
        <f t="shared" ref="H236:H243" si="24">H235</f>
        <v>43755</v>
      </c>
      <c r="I236" s="110" t="s">
        <v>56</v>
      </c>
      <c r="J236" s="110">
        <f>IFERROR(INDEX(Tableau1[Prénoms],MATCH(I236,Tableau1[Noms])),"")</f>
        <v>3</v>
      </c>
      <c r="K236" s="110"/>
      <c r="L236" s="131"/>
      <c r="M236" s="36"/>
      <c r="N236" s="37"/>
      <c r="O236" s="36"/>
      <c r="P236" s="38"/>
      <c r="Q236" s="39"/>
      <c r="R236" s="40"/>
      <c r="S236" s="39"/>
      <c r="T236" s="40"/>
      <c r="U236" s="39"/>
      <c r="V236" s="40"/>
      <c r="W236" s="39"/>
      <c r="X236" s="40"/>
      <c r="Y236" s="39"/>
      <c r="Z236" s="40"/>
      <c r="AA236" s="39"/>
      <c r="AB236" s="40"/>
      <c r="AC236" s="39"/>
      <c r="AD236" s="40"/>
      <c r="AE236" s="39"/>
      <c r="AF236" s="40"/>
      <c r="AG236" s="39"/>
      <c r="AH236" s="40"/>
      <c r="AI236" s="39"/>
      <c r="AJ236" s="40"/>
      <c r="AK236" s="39"/>
      <c r="AL236" s="40"/>
      <c r="AM236" s="41"/>
      <c r="AN236" s="42"/>
      <c r="AO236" s="39"/>
      <c r="AP236" s="42"/>
    </row>
    <row r="237" spans="2:42" x14ac:dyDescent="0.2">
      <c r="B237" s="15"/>
      <c r="C237" s="16"/>
      <c r="D237" s="17"/>
      <c r="E237" s="18"/>
      <c r="G237" s="95"/>
      <c r="H237" s="28">
        <f t="shared" si="24"/>
        <v>43755</v>
      </c>
      <c r="I237" s="110" t="s">
        <v>57</v>
      </c>
      <c r="J237" s="110">
        <f>IFERROR(INDEX(Tableau1[Prénoms],MATCH(I237,Tableau1[Noms])),"")</f>
        <v>4</v>
      </c>
      <c r="K237" s="110"/>
      <c r="L237" s="131"/>
      <c r="M237" s="36"/>
      <c r="N237" s="37"/>
      <c r="O237" s="36"/>
      <c r="P237" s="38"/>
      <c r="Q237" s="39"/>
      <c r="R237" s="40"/>
      <c r="S237" s="39"/>
      <c r="T237" s="40"/>
      <c r="U237" s="39"/>
      <c r="V237" s="40"/>
      <c r="W237" s="39"/>
      <c r="X237" s="40"/>
      <c r="Y237" s="39"/>
      <c r="Z237" s="40"/>
      <c r="AA237" s="39"/>
      <c r="AB237" s="40"/>
      <c r="AC237" s="39"/>
      <c r="AD237" s="40"/>
      <c r="AE237" s="39"/>
      <c r="AF237" s="40"/>
      <c r="AG237" s="39"/>
      <c r="AH237" s="40"/>
      <c r="AI237" s="39"/>
      <c r="AJ237" s="40"/>
      <c r="AK237" s="39"/>
      <c r="AL237" s="40"/>
      <c r="AM237" s="41"/>
      <c r="AN237" s="42"/>
      <c r="AO237" s="39"/>
      <c r="AP237" s="42"/>
    </row>
    <row r="238" spans="2:42" x14ac:dyDescent="0.2">
      <c r="B238" s="15"/>
      <c r="C238" s="16"/>
      <c r="D238" s="17"/>
      <c r="E238" s="18"/>
      <c r="G238" s="95"/>
      <c r="H238" s="28">
        <f t="shared" si="24"/>
        <v>43755</v>
      </c>
      <c r="I238" s="110" t="s">
        <v>58</v>
      </c>
      <c r="J238" s="110">
        <f>IFERROR(INDEX(Tableau1[Prénoms],MATCH(I238,Tableau1[Noms])),"")</f>
        <v>5</v>
      </c>
      <c r="K238" s="110"/>
      <c r="L238" s="131"/>
      <c r="M238" s="36"/>
      <c r="N238" s="37"/>
      <c r="O238" s="36"/>
      <c r="P238" s="38"/>
      <c r="Q238" s="39"/>
      <c r="R238" s="40"/>
      <c r="S238" s="39"/>
      <c r="T238" s="40"/>
      <c r="U238" s="39"/>
      <c r="V238" s="40"/>
      <c r="W238" s="39"/>
      <c r="X238" s="40"/>
      <c r="Y238" s="39"/>
      <c r="Z238" s="40"/>
      <c r="AA238" s="39"/>
      <c r="AB238" s="40"/>
      <c r="AC238" s="39"/>
      <c r="AD238" s="40"/>
      <c r="AE238" s="39"/>
      <c r="AF238" s="40"/>
      <c r="AG238" s="39"/>
      <c r="AH238" s="40"/>
      <c r="AI238" s="39"/>
      <c r="AJ238" s="40"/>
      <c r="AK238" s="39"/>
      <c r="AL238" s="40"/>
      <c r="AM238" s="41"/>
      <c r="AN238" s="42"/>
      <c r="AO238" s="39"/>
      <c r="AP238" s="42"/>
    </row>
    <row r="239" spans="2:42" x14ac:dyDescent="0.2">
      <c r="B239" s="15"/>
      <c r="C239" s="16"/>
      <c r="D239" s="17"/>
      <c r="E239" s="18"/>
      <c r="G239" s="95"/>
      <c r="H239" s="28">
        <f t="shared" si="24"/>
        <v>43755</v>
      </c>
      <c r="I239" s="110">
        <v>1</v>
      </c>
      <c r="J239" s="110" t="str">
        <f>IFERROR(INDEX(Tableau1[Prénoms],MATCH(I239,Tableau1[Noms])),"")</f>
        <v/>
      </c>
      <c r="K239" s="110"/>
      <c r="L239" s="131"/>
      <c r="M239" s="36"/>
      <c r="N239" s="37"/>
      <c r="O239" s="36"/>
      <c r="P239" s="38"/>
      <c r="Q239" s="39"/>
      <c r="R239" s="40"/>
      <c r="S239" s="39"/>
      <c r="T239" s="40"/>
      <c r="U239" s="39"/>
      <c r="V239" s="40"/>
      <c r="W239" s="39"/>
      <c r="X239" s="40"/>
      <c r="Y239" s="39"/>
      <c r="Z239" s="40"/>
      <c r="AA239" s="39"/>
      <c r="AB239" s="40"/>
      <c r="AC239" s="39"/>
      <c r="AD239" s="40"/>
      <c r="AE239" s="39"/>
      <c r="AF239" s="40"/>
      <c r="AG239" s="39"/>
      <c r="AH239" s="40"/>
      <c r="AI239" s="39"/>
      <c r="AJ239" s="40"/>
      <c r="AK239" s="39"/>
      <c r="AL239" s="40"/>
      <c r="AM239" s="41"/>
      <c r="AN239" s="42"/>
      <c r="AO239" s="39"/>
      <c r="AP239" s="42"/>
    </row>
    <row r="240" spans="2:42" x14ac:dyDescent="0.2">
      <c r="B240" s="15"/>
      <c r="C240" s="16"/>
      <c r="D240" s="17"/>
      <c r="E240" s="18"/>
      <c r="G240" s="95"/>
      <c r="H240" s="28">
        <f t="shared" si="24"/>
        <v>43755</v>
      </c>
      <c r="I240" s="110">
        <v>2</v>
      </c>
      <c r="J240" s="110" t="str">
        <f>IFERROR(INDEX(Tableau1[Prénoms],MATCH(I240,Tableau1[Noms])),"")</f>
        <v/>
      </c>
      <c r="K240" s="110"/>
      <c r="L240" s="131"/>
      <c r="M240" s="36"/>
      <c r="N240" s="37"/>
      <c r="O240" s="36"/>
      <c r="P240" s="38"/>
      <c r="Q240" s="39"/>
      <c r="R240" s="40"/>
      <c r="S240" s="39"/>
      <c r="T240" s="40"/>
      <c r="U240" s="39"/>
      <c r="V240" s="40"/>
      <c r="W240" s="39"/>
      <c r="X240" s="40"/>
      <c r="Y240" s="39"/>
      <c r="Z240" s="40"/>
      <c r="AA240" s="39"/>
      <c r="AB240" s="40"/>
      <c r="AC240" s="39"/>
      <c r="AD240" s="40"/>
      <c r="AE240" s="39"/>
      <c r="AF240" s="40"/>
      <c r="AG240" s="39"/>
      <c r="AH240" s="40"/>
      <c r="AI240" s="39"/>
      <c r="AJ240" s="40"/>
      <c r="AK240" s="39"/>
      <c r="AL240" s="40"/>
      <c r="AM240" s="41"/>
      <c r="AN240" s="42"/>
      <c r="AO240" s="39"/>
      <c r="AP240" s="42"/>
    </row>
    <row r="241" spans="2:42" x14ac:dyDescent="0.2">
      <c r="B241" s="15"/>
      <c r="C241" s="16"/>
      <c r="D241" s="17"/>
      <c r="E241" s="18"/>
      <c r="G241" s="95"/>
      <c r="H241" s="28">
        <f t="shared" si="24"/>
        <v>43755</v>
      </c>
      <c r="I241" s="110">
        <v>3</v>
      </c>
      <c r="J241" s="110" t="str">
        <f>IFERROR(INDEX(Tableau1[Prénoms],MATCH(I241,Tableau1[Noms])),"")</f>
        <v/>
      </c>
      <c r="K241" s="110"/>
      <c r="L241" s="131"/>
      <c r="M241" s="36"/>
      <c r="N241" s="37"/>
      <c r="O241" s="36"/>
      <c r="P241" s="38"/>
      <c r="Q241" s="39"/>
      <c r="R241" s="40"/>
      <c r="S241" s="39"/>
      <c r="T241" s="40"/>
      <c r="U241" s="39"/>
      <c r="V241" s="40"/>
      <c r="W241" s="39"/>
      <c r="X241" s="40"/>
      <c r="Y241" s="39"/>
      <c r="Z241" s="40"/>
      <c r="AA241" s="39"/>
      <c r="AB241" s="40"/>
      <c r="AC241" s="39"/>
      <c r="AD241" s="40"/>
      <c r="AE241" s="39"/>
      <c r="AF241" s="40"/>
      <c r="AG241" s="39"/>
      <c r="AH241" s="40"/>
      <c r="AI241" s="39"/>
      <c r="AJ241" s="40"/>
      <c r="AK241" s="39"/>
      <c r="AL241" s="40"/>
      <c r="AM241" s="41"/>
      <c r="AN241" s="42"/>
      <c r="AO241" s="39"/>
      <c r="AP241" s="42"/>
    </row>
    <row r="242" spans="2:42" x14ac:dyDescent="0.2">
      <c r="B242" s="15"/>
      <c r="C242" s="16"/>
      <c r="D242" s="17"/>
      <c r="E242" s="18"/>
      <c r="G242" s="95"/>
      <c r="H242" s="28">
        <f t="shared" si="24"/>
        <v>43755</v>
      </c>
      <c r="I242" s="110">
        <v>4</v>
      </c>
      <c r="J242" s="110" t="str">
        <f>IFERROR(INDEX(Tableau1[Prénoms],MATCH(I242,Tableau1[Noms])),"")</f>
        <v/>
      </c>
      <c r="K242" s="110"/>
      <c r="L242" s="131"/>
      <c r="M242" s="36"/>
      <c r="N242" s="37"/>
      <c r="O242" s="36"/>
      <c r="P242" s="38"/>
      <c r="Q242" s="39"/>
      <c r="R242" s="40"/>
      <c r="S242" s="39"/>
      <c r="T242" s="40"/>
      <c r="U242" s="39"/>
      <c r="V242" s="40"/>
      <c r="W242" s="39"/>
      <c r="X242" s="40"/>
      <c r="Y242" s="39"/>
      <c r="Z242" s="40"/>
      <c r="AA242" s="39"/>
      <c r="AB242" s="40"/>
      <c r="AC242" s="39"/>
      <c r="AD242" s="40"/>
      <c r="AE242" s="39"/>
      <c r="AF242" s="40"/>
      <c r="AG242" s="39"/>
      <c r="AH242" s="40"/>
      <c r="AI242" s="39"/>
      <c r="AJ242" s="40"/>
      <c r="AK242" s="39"/>
      <c r="AL242" s="40"/>
      <c r="AM242" s="41"/>
      <c r="AN242" s="42"/>
      <c r="AO242" s="39"/>
      <c r="AP242" s="42"/>
    </row>
    <row r="243" spans="2:42" ht="13.5" thickBot="1" x14ac:dyDescent="0.25">
      <c r="B243" s="19"/>
      <c r="C243" s="20"/>
      <c r="D243" s="21"/>
      <c r="E243" s="22"/>
      <c r="G243" s="95"/>
      <c r="H243" s="28">
        <f t="shared" si="24"/>
        <v>43755</v>
      </c>
      <c r="I243" s="112">
        <v>5</v>
      </c>
      <c r="J243" s="112" t="str">
        <f>IFERROR(INDEX(Tableau1[Prénoms],MATCH(I243,Tableau1[Noms])),"")</f>
        <v/>
      </c>
      <c r="K243" s="112"/>
      <c r="L243" s="132"/>
      <c r="M243" s="43"/>
      <c r="N243" s="44"/>
      <c r="O243" s="43"/>
      <c r="P243" s="45"/>
      <c r="Q243" s="46"/>
      <c r="R243" s="47"/>
      <c r="S243" s="46"/>
      <c r="T243" s="47"/>
      <c r="U243" s="46"/>
      <c r="V243" s="47"/>
      <c r="W243" s="46"/>
      <c r="X243" s="47"/>
      <c r="Y243" s="46"/>
      <c r="Z243" s="47"/>
      <c r="AA243" s="46"/>
      <c r="AB243" s="47"/>
      <c r="AC243" s="46"/>
      <c r="AD243" s="47"/>
      <c r="AE243" s="46"/>
      <c r="AF243" s="47"/>
      <c r="AG243" s="46"/>
      <c r="AH243" s="47"/>
      <c r="AI243" s="46"/>
      <c r="AJ243" s="47"/>
      <c r="AK243" s="46"/>
      <c r="AL243" s="47"/>
      <c r="AM243" s="48"/>
      <c r="AN243" s="49"/>
      <c r="AO243" s="46"/>
      <c r="AP243" s="49"/>
    </row>
    <row r="244" spans="2:42" ht="13.5" thickBot="1" x14ac:dyDescent="0.25">
      <c r="B244" s="6" t="s">
        <v>3</v>
      </c>
      <c r="C244" s="7" t="s">
        <v>4</v>
      </c>
      <c r="D244" s="8" t="s">
        <v>3</v>
      </c>
      <c r="E244" s="9" t="s">
        <v>4</v>
      </c>
      <c r="G244" s="56" t="s">
        <v>11</v>
      </c>
      <c r="H244" s="57" t="s">
        <v>6</v>
      </c>
      <c r="I244" s="56" t="s">
        <v>7</v>
      </c>
      <c r="J244" s="56" t="s">
        <v>8</v>
      </c>
      <c r="K244" s="56" t="s">
        <v>12</v>
      </c>
      <c r="L244" s="129"/>
      <c r="M244" s="27">
        <v>0.3125</v>
      </c>
      <c r="N244" s="23"/>
      <c r="O244" s="26">
        <v>0.35416666666666669</v>
      </c>
      <c r="P244" s="23"/>
      <c r="Q244" s="27">
        <v>0.39583333333333331</v>
      </c>
      <c r="R244" s="23"/>
      <c r="S244" s="27">
        <v>0.4375</v>
      </c>
      <c r="T244" s="23"/>
      <c r="U244" s="27">
        <v>0.47916666666666702</v>
      </c>
      <c r="V244" s="23"/>
      <c r="W244" s="27">
        <v>0.52083333333333304</v>
      </c>
      <c r="X244" s="23"/>
      <c r="Y244" s="27">
        <v>0.5625</v>
      </c>
      <c r="Z244" s="23"/>
      <c r="AA244" s="27">
        <v>0.60416666666666696</v>
      </c>
      <c r="AB244" s="23"/>
      <c r="AC244" s="27">
        <v>0.64583333333333304</v>
      </c>
      <c r="AD244" s="23"/>
      <c r="AE244" s="27">
        <v>0.6875</v>
      </c>
      <c r="AF244" s="23"/>
      <c r="AG244" s="27">
        <v>0.72916666666666696</v>
      </c>
      <c r="AH244" s="23"/>
      <c r="AI244" s="27">
        <v>0.77083333333333404</v>
      </c>
      <c r="AJ244" s="23"/>
      <c r="AK244" s="27">
        <v>0.8125</v>
      </c>
      <c r="AL244" s="23"/>
      <c r="AM244" s="27">
        <v>0.85416666666666696</v>
      </c>
      <c r="AN244" s="23"/>
      <c r="AO244" s="27">
        <v>0.89583333333333404</v>
      </c>
      <c r="AP244" s="23"/>
    </row>
    <row r="245" spans="2:42" x14ac:dyDescent="0.2">
      <c r="B245" s="11"/>
      <c r="C245" s="12"/>
      <c r="D245" s="13"/>
      <c r="E245" s="14"/>
      <c r="G245" s="95"/>
      <c r="H245" s="140">
        <f>H234+1</f>
        <v>43756</v>
      </c>
      <c r="I245" s="109" t="s">
        <v>54</v>
      </c>
      <c r="J245" s="109">
        <f>IFERROR(INDEX(Tableau1[Prénoms],MATCH(I245,Tableau1[Noms])),"")</f>
        <v>1</v>
      </c>
      <c r="K245" s="109"/>
      <c r="L245" s="130"/>
      <c r="M245" s="29"/>
      <c r="N245" s="30"/>
      <c r="O245" s="29"/>
      <c r="P245" s="31"/>
      <c r="Q245" s="32"/>
      <c r="R245" s="33"/>
      <c r="S245" s="32"/>
      <c r="T245" s="33"/>
      <c r="U245" s="32"/>
      <c r="V245" s="33"/>
      <c r="W245" s="32"/>
      <c r="X245" s="33"/>
      <c r="Y245" s="32"/>
      <c r="Z245" s="33"/>
      <c r="AA245" s="32"/>
      <c r="AB245" s="33"/>
      <c r="AC245" s="32"/>
      <c r="AD245" s="33"/>
      <c r="AE245" s="32"/>
      <c r="AF245" s="33"/>
      <c r="AG245" s="32"/>
      <c r="AH245" s="33"/>
      <c r="AI245" s="32"/>
      <c r="AJ245" s="33"/>
      <c r="AK245" s="32"/>
      <c r="AL245" s="33"/>
      <c r="AM245" s="34"/>
      <c r="AN245" s="35"/>
      <c r="AO245" s="32"/>
      <c r="AP245" s="35"/>
    </row>
    <row r="246" spans="2:42" x14ac:dyDescent="0.2">
      <c r="B246" s="15"/>
      <c r="C246" s="16"/>
      <c r="D246" s="17"/>
      <c r="E246" s="18"/>
      <c r="G246" s="95"/>
      <c r="H246" s="28">
        <f>H245</f>
        <v>43756</v>
      </c>
      <c r="I246" s="110" t="s">
        <v>55</v>
      </c>
      <c r="J246" s="110">
        <f>IFERROR(INDEX(Tableau1[Prénoms],MATCH(I246,Tableau1[Noms])),"")</f>
        <v>2</v>
      </c>
      <c r="K246" s="110"/>
      <c r="L246" s="131"/>
      <c r="M246" s="36"/>
      <c r="N246" s="37"/>
      <c r="O246" s="36"/>
      <c r="P246" s="38"/>
      <c r="Q246" s="39"/>
      <c r="R246" s="40"/>
      <c r="S246" s="39"/>
      <c r="T246" s="40"/>
      <c r="U246" s="39"/>
      <c r="V246" s="40"/>
      <c r="W246" s="39"/>
      <c r="X246" s="40"/>
      <c r="Y246" s="39"/>
      <c r="Z246" s="40"/>
      <c r="AA246" s="39"/>
      <c r="AB246" s="40"/>
      <c r="AC246" s="39"/>
      <c r="AD246" s="40"/>
      <c r="AE246" s="39"/>
      <c r="AF246" s="40"/>
      <c r="AG246" s="39"/>
      <c r="AH246" s="40"/>
      <c r="AI246" s="39"/>
      <c r="AJ246" s="40"/>
      <c r="AK246" s="39"/>
      <c r="AL246" s="40"/>
      <c r="AM246" s="41"/>
      <c r="AN246" s="42"/>
      <c r="AO246" s="39"/>
      <c r="AP246" s="42"/>
    </row>
    <row r="247" spans="2:42" x14ac:dyDescent="0.2">
      <c r="B247" s="15"/>
      <c r="C247" s="16"/>
      <c r="D247" s="17"/>
      <c r="E247" s="18"/>
      <c r="G247" s="95"/>
      <c r="H247" s="28">
        <f t="shared" ref="H247:H254" si="25">H246</f>
        <v>43756</v>
      </c>
      <c r="I247" s="110" t="s">
        <v>56</v>
      </c>
      <c r="J247" s="110">
        <f>IFERROR(INDEX(Tableau1[Prénoms],MATCH(I247,Tableau1[Noms])),"")</f>
        <v>3</v>
      </c>
      <c r="K247" s="110"/>
      <c r="L247" s="131"/>
      <c r="M247" s="36"/>
      <c r="N247" s="37"/>
      <c r="O247" s="36"/>
      <c r="P247" s="38"/>
      <c r="Q247" s="39"/>
      <c r="R247" s="40"/>
      <c r="S247" s="39"/>
      <c r="T247" s="40"/>
      <c r="U247" s="39"/>
      <c r="V247" s="40"/>
      <c r="W247" s="39"/>
      <c r="X247" s="40"/>
      <c r="Y247" s="39"/>
      <c r="Z247" s="40"/>
      <c r="AA247" s="39"/>
      <c r="AB247" s="40"/>
      <c r="AC247" s="39"/>
      <c r="AD247" s="40"/>
      <c r="AE247" s="39"/>
      <c r="AF247" s="40"/>
      <c r="AG247" s="39"/>
      <c r="AH247" s="40"/>
      <c r="AI247" s="39"/>
      <c r="AJ247" s="40"/>
      <c r="AK247" s="39"/>
      <c r="AL247" s="40"/>
      <c r="AM247" s="41"/>
      <c r="AN247" s="42"/>
      <c r="AO247" s="39"/>
      <c r="AP247" s="42"/>
    </row>
    <row r="248" spans="2:42" x14ac:dyDescent="0.2">
      <c r="B248" s="15"/>
      <c r="C248" s="16"/>
      <c r="D248" s="17"/>
      <c r="E248" s="18"/>
      <c r="G248" s="95"/>
      <c r="H248" s="28">
        <f t="shared" si="25"/>
        <v>43756</v>
      </c>
      <c r="I248" s="110" t="s">
        <v>57</v>
      </c>
      <c r="J248" s="110">
        <f>IFERROR(INDEX(Tableau1[Prénoms],MATCH(I248,Tableau1[Noms])),"")</f>
        <v>4</v>
      </c>
      <c r="K248" s="110"/>
      <c r="L248" s="131"/>
      <c r="M248" s="36"/>
      <c r="N248" s="37"/>
      <c r="O248" s="36"/>
      <c r="P248" s="38"/>
      <c r="Q248" s="39"/>
      <c r="R248" s="40"/>
      <c r="S248" s="39"/>
      <c r="T248" s="40"/>
      <c r="U248" s="39"/>
      <c r="V248" s="40"/>
      <c r="W248" s="39"/>
      <c r="X248" s="40"/>
      <c r="Y248" s="39"/>
      <c r="Z248" s="40"/>
      <c r="AA248" s="39"/>
      <c r="AB248" s="40"/>
      <c r="AC248" s="39"/>
      <c r="AD248" s="40"/>
      <c r="AE248" s="39"/>
      <c r="AF248" s="40"/>
      <c r="AG248" s="39"/>
      <c r="AH248" s="40"/>
      <c r="AI248" s="39"/>
      <c r="AJ248" s="40"/>
      <c r="AK248" s="39"/>
      <c r="AL248" s="40"/>
      <c r="AM248" s="41"/>
      <c r="AN248" s="42"/>
      <c r="AO248" s="39"/>
      <c r="AP248" s="42"/>
    </row>
    <row r="249" spans="2:42" x14ac:dyDescent="0.2">
      <c r="B249" s="15"/>
      <c r="C249" s="16"/>
      <c r="D249" s="17"/>
      <c r="E249" s="18"/>
      <c r="G249" s="95"/>
      <c r="H249" s="28">
        <f t="shared" si="25"/>
        <v>43756</v>
      </c>
      <c r="I249" s="110" t="s">
        <v>58</v>
      </c>
      <c r="J249" s="110">
        <f>IFERROR(INDEX(Tableau1[Prénoms],MATCH(I249,Tableau1[Noms])),"")</f>
        <v>5</v>
      </c>
      <c r="K249" s="110"/>
      <c r="L249" s="131"/>
      <c r="M249" s="36"/>
      <c r="N249" s="37"/>
      <c r="O249" s="36"/>
      <c r="P249" s="38"/>
      <c r="Q249" s="39"/>
      <c r="R249" s="40"/>
      <c r="S249" s="39"/>
      <c r="T249" s="40"/>
      <c r="U249" s="39"/>
      <c r="V249" s="40"/>
      <c r="W249" s="39"/>
      <c r="X249" s="40"/>
      <c r="Y249" s="39"/>
      <c r="Z249" s="40"/>
      <c r="AA249" s="39"/>
      <c r="AB249" s="40"/>
      <c r="AC249" s="39"/>
      <c r="AD249" s="40"/>
      <c r="AE249" s="39"/>
      <c r="AF249" s="40"/>
      <c r="AG249" s="39"/>
      <c r="AH249" s="40"/>
      <c r="AI249" s="39"/>
      <c r="AJ249" s="40"/>
      <c r="AK249" s="39"/>
      <c r="AL249" s="40"/>
      <c r="AM249" s="41"/>
      <c r="AN249" s="42"/>
      <c r="AO249" s="39"/>
      <c r="AP249" s="42"/>
    </row>
    <row r="250" spans="2:42" x14ac:dyDescent="0.2">
      <c r="B250" s="15"/>
      <c r="C250" s="16"/>
      <c r="D250" s="17"/>
      <c r="E250" s="18"/>
      <c r="G250" s="95"/>
      <c r="H250" s="28">
        <f t="shared" si="25"/>
        <v>43756</v>
      </c>
      <c r="I250" s="110">
        <v>1</v>
      </c>
      <c r="J250" s="110" t="str">
        <f>IFERROR(INDEX(Tableau1[Prénoms],MATCH(I250,Tableau1[Noms])),"")</f>
        <v/>
      </c>
      <c r="K250" s="110"/>
      <c r="L250" s="131"/>
      <c r="M250" s="36"/>
      <c r="N250" s="37"/>
      <c r="O250" s="36"/>
      <c r="P250" s="38"/>
      <c r="Q250" s="39"/>
      <c r="R250" s="40"/>
      <c r="S250" s="39"/>
      <c r="T250" s="40"/>
      <c r="U250" s="39"/>
      <c r="V250" s="40"/>
      <c r="W250" s="39"/>
      <c r="X250" s="40"/>
      <c r="Y250" s="39"/>
      <c r="Z250" s="40"/>
      <c r="AA250" s="39"/>
      <c r="AB250" s="40"/>
      <c r="AC250" s="39"/>
      <c r="AD250" s="40"/>
      <c r="AE250" s="39"/>
      <c r="AF250" s="40"/>
      <c r="AG250" s="39"/>
      <c r="AH250" s="40"/>
      <c r="AI250" s="39"/>
      <c r="AJ250" s="40"/>
      <c r="AK250" s="39"/>
      <c r="AL250" s="40"/>
      <c r="AM250" s="41"/>
      <c r="AN250" s="42"/>
      <c r="AO250" s="39"/>
      <c r="AP250" s="42"/>
    </row>
    <row r="251" spans="2:42" x14ac:dyDescent="0.2">
      <c r="B251" s="15"/>
      <c r="C251" s="16"/>
      <c r="D251" s="17"/>
      <c r="E251" s="18"/>
      <c r="G251" s="95"/>
      <c r="H251" s="28">
        <f t="shared" si="25"/>
        <v>43756</v>
      </c>
      <c r="I251" s="110">
        <v>2</v>
      </c>
      <c r="J251" s="110" t="str">
        <f>IFERROR(INDEX(Tableau1[Prénoms],MATCH(I251,Tableau1[Noms])),"")</f>
        <v/>
      </c>
      <c r="K251" s="110"/>
      <c r="L251" s="131"/>
      <c r="M251" s="36"/>
      <c r="N251" s="37"/>
      <c r="O251" s="36"/>
      <c r="P251" s="38"/>
      <c r="Q251" s="39"/>
      <c r="R251" s="40"/>
      <c r="S251" s="39"/>
      <c r="T251" s="40"/>
      <c r="U251" s="39"/>
      <c r="V251" s="40"/>
      <c r="W251" s="39"/>
      <c r="X251" s="40"/>
      <c r="Y251" s="39"/>
      <c r="Z251" s="40"/>
      <c r="AA251" s="39"/>
      <c r="AB251" s="40"/>
      <c r="AC251" s="39"/>
      <c r="AD251" s="40"/>
      <c r="AE251" s="39"/>
      <c r="AF251" s="40"/>
      <c r="AG251" s="39"/>
      <c r="AH251" s="40"/>
      <c r="AI251" s="39"/>
      <c r="AJ251" s="40"/>
      <c r="AK251" s="39"/>
      <c r="AL251" s="40"/>
      <c r="AM251" s="41"/>
      <c r="AN251" s="42"/>
      <c r="AO251" s="39"/>
      <c r="AP251" s="42"/>
    </row>
    <row r="252" spans="2:42" x14ac:dyDescent="0.2">
      <c r="B252" s="15"/>
      <c r="C252" s="16"/>
      <c r="D252" s="17"/>
      <c r="E252" s="18"/>
      <c r="G252" s="95"/>
      <c r="H252" s="28">
        <f t="shared" si="25"/>
        <v>43756</v>
      </c>
      <c r="I252" s="110">
        <v>3</v>
      </c>
      <c r="J252" s="110" t="str">
        <f>IFERROR(INDEX(Tableau1[Prénoms],MATCH(I252,Tableau1[Noms])),"")</f>
        <v/>
      </c>
      <c r="K252" s="110"/>
      <c r="L252" s="131"/>
      <c r="M252" s="36"/>
      <c r="N252" s="37"/>
      <c r="O252" s="36"/>
      <c r="P252" s="38"/>
      <c r="Q252" s="39"/>
      <c r="R252" s="40"/>
      <c r="S252" s="39"/>
      <c r="T252" s="40"/>
      <c r="U252" s="39"/>
      <c r="V252" s="40"/>
      <c r="W252" s="39"/>
      <c r="X252" s="40"/>
      <c r="Y252" s="39"/>
      <c r="Z252" s="40"/>
      <c r="AA252" s="39"/>
      <c r="AB252" s="40"/>
      <c r="AC252" s="39"/>
      <c r="AD252" s="40"/>
      <c r="AE252" s="39"/>
      <c r="AF252" s="40"/>
      <c r="AG252" s="39"/>
      <c r="AH252" s="40"/>
      <c r="AI252" s="39"/>
      <c r="AJ252" s="40"/>
      <c r="AK252" s="39"/>
      <c r="AL252" s="40"/>
      <c r="AM252" s="41"/>
      <c r="AN252" s="42"/>
      <c r="AO252" s="39"/>
      <c r="AP252" s="42"/>
    </row>
    <row r="253" spans="2:42" x14ac:dyDescent="0.2">
      <c r="B253" s="15"/>
      <c r="C253" s="16"/>
      <c r="D253" s="17"/>
      <c r="E253" s="18"/>
      <c r="G253" s="95"/>
      <c r="H253" s="28">
        <f t="shared" si="25"/>
        <v>43756</v>
      </c>
      <c r="I253" s="110">
        <v>4</v>
      </c>
      <c r="J253" s="110" t="str">
        <f>IFERROR(INDEX(Tableau1[Prénoms],MATCH(I253,Tableau1[Noms])),"")</f>
        <v/>
      </c>
      <c r="K253" s="110"/>
      <c r="L253" s="131"/>
      <c r="M253" s="36"/>
      <c r="N253" s="37"/>
      <c r="O253" s="36"/>
      <c r="P253" s="38"/>
      <c r="Q253" s="39"/>
      <c r="R253" s="40"/>
      <c r="S253" s="39"/>
      <c r="T253" s="40"/>
      <c r="U253" s="39"/>
      <c r="V253" s="40"/>
      <c r="W253" s="39"/>
      <c r="X253" s="40"/>
      <c r="Y253" s="39"/>
      <c r="Z253" s="40"/>
      <c r="AA253" s="39"/>
      <c r="AB253" s="40"/>
      <c r="AC253" s="39"/>
      <c r="AD253" s="40"/>
      <c r="AE253" s="39"/>
      <c r="AF253" s="40"/>
      <c r="AG253" s="39"/>
      <c r="AH253" s="40"/>
      <c r="AI253" s="39"/>
      <c r="AJ253" s="40"/>
      <c r="AK253" s="39"/>
      <c r="AL253" s="40"/>
      <c r="AM253" s="41"/>
      <c r="AN253" s="42"/>
      <c r="AO253" s="39"/>
      <c r="AP253" s="42"/>
    </row>
    <row r="254" spans="2:42" ht="13.5" thickBot="1" x14ac:dyDescent="0.25">
      <c r="B254" s="19"/>
      <c r="C254" s="20"/>
      <c r="D254" s="21"/>
      <c r="E254" s="22"/>
      <c r="G254" s="95"/>
      <c r="H254" s="28">
        <f t="shared" si="25"/>
        <v>43756</v>
      </c>
      <c r="I254" s="112">
        <v>5</v>
      </c>
      <c r="J254" s="112" t="str">
        <f>IFERROR(INDEX(Tableau1[Prénoms],MATCH(I254,Tableau1[Noms])),"")</f>
        <v/>
      </c>
      <c r="K254" s="112"/>
      <c r="L254" s="132"/>
      <c r="M254" s="43"/>
      <c r="N254" s="44"/>
      <c r="O254" s="43"/>
      <c r="P254" s="45"/>
      <c r="Q254" s="46"/>
      <c r="R254" s="47"/>
      <c r="S254" s="46"/>
      <c r="T254" s="47"/>
      <c r="U254" s="46"/>
      <c r="V254" s="47"/>
      <c r="W254" s="46"/>
      <c r="X254" s="47"/>
      <c r="Y254" s="46"/>
      <c r="Z254" s="47"/>
      <c r="AA254" s="46"/>
      <c r="AB254" s="47"/>
      <c r="AC254" s="46"/>
      <c r="AD254" s="47"/>
      <c r="AE254" s="46"/>
      <c r="AF254" s="47"/>
      <c r="AG254" s="46"/>
      <c r="AH254" s="47"/>
      <c r="AI254" s="46"/>
      <c r="AJ254" s="47"/>
      <c r="AK254" s="46"/>
      <c r="AL254" s="47"/>
      <c r="AM254" s="48"/>
      <c r="AN254" s="49"/>
      <c r="AO254" s="46"/>
      <c r="AP254" s="49"/>
    </row>
    <row r="255" spans="2:42" ht="13.5" thickBot="1" x14ac:dyDescent="0.25">
      <c r="B255" s="6" t="s">
        <v>3</v>
      </c>
      <c r="C255" s="7" t="s">
        <v>4</v>
      </c>
      <c r="D255" s="8" t="s">
        <v>3</v>
      </c>
      <c r="E255" s="9" t="s">
        <v>4</v>
      </c>
      <c r="G255" s="56" t="s">
        <v>11</v>
      </c>
      <c r="H255" s="57" t="s">
        <v>6</v>
      </c>
      <c r="I255" s="56" t="s">
        <v>7</v>
      </c>
      <c r="J255" s="56" t="s">
        <v>8</v>
      </c>
      <c r="K255" s="56" t="s">
        <v>12</v>
      </c>
      <c r="L255" s="129"/>
      <c r="M255" s="27">
        <v>0.3125</v>
      </c>
      <c r="N255" s="23"/>
      <c r="O255" s="26">
        <v>0.35416666666666669</v>
      </c>
      <c r="P255" s="23"/>
      <c r="Q255" s="27">
        <v>0.39583333333333331</v>
      </c>
      <c r="R255" s="23"/>
      <c r="S255" s="27">
        <v>0.4375</v>
      </c>
      <c r="T255" s="23"/>
      <c r="U255" s="27">
        <v>0.47916666666666702</v>
      </c>
      <c r="V255" s="23"/>
      <c r="W255" s="27">
        <v>0.52083333333333304</v>
      </c>
      <c r="X255" s="23"/>
      <c r="Y255" s="27">
        <v>0.5625</v>
      </c>
      <c r="Z255" s="23"/>
      <c r="AA255" s="27">
        <v>0.60416666666666696</v>
      </c>
      <c r="AB255" s="23"/>
      <c r="AC255" s="27">
        <v>0.64583333333333304</v>
      </c>
      <c r="AD255" s="23"/>
      <c r="AE255" s="27">
        <v>0.6875</v>
      </c>
      <c r="AF255" s="23"/>
      <c r="AG255" s="27">
        <v>0.72916666666666696</v>
      </c>
      <c r="AH255" s="23"/>
      <c r="AI255" s="27">
        <v>0.77083333333333404</v>
      </c>
      <c r="AJ255" s="23"/>
      <c r="AK255" s="27">
        <v>0.8125</v>
      </c>
      <c r="AL255" s="23"/>
      <c r="AM255" s="27">
        <v>0.85416666666666696</v>
      </c>
      <c r="AN255" s="23"/>
      <c r="AO255" s="27">
        <v>0.89583333333333404</v>
      </c>
      <c r="AP255" s="23"/>
    </row>
    <row r="256" spans="2:42" x14ac:dyDescent="0.2">
      <c r="B256" s="11"/>
      <c r="C256" s="12"/>
      <c r="D256" s="13"/>
      <c r="E256" s="14"/>
      <c r="G256" s="95"/>
      <c r="H256" s="140">
        <f>H245+1</f>
        <v>43757</v>
      </c>
      <c r="I256" s="109" t="s">
        <v>54</v>
      </c>
      <c r="J256" s="109">
        <f>IFERROR(INDEX(Tableau1[Prénoms],MATCH(I256,Tableau1[Noms])),"")</f>
        <v>1</v>
      </c>
      <c r="K256" s="109"/>
      <c r="L256" s="130"/>
      <c r="M256" s="29"/>
      <c r="N256" s="30"/>
      <c r="O256" s="29"/>
      <c r="P256" s="31"/>
      <c r="Q256" s="32"/>
      <c r="R256" s="33"/>
      <c r="S256" s="32"/>
      <c r="T256" s="33"/>
      <c r="U256" s="32"/>
      <c r="V256" s="33"/>
      <c r="W256" s="32"/>
      <c r="X256" s="33"/>
      <c r="Y256" s="32"/>
      <c r="Z256" s="33"/>
      <c r="AA256" s="32"/>
      <c r="AB256" s="33"/>
      <c r="AC256" s="32"/>
      <c r="AD256" s="33"/>
      <c r="AE256" s="32"/>
      <c r="AF256" s="33"/>
      <c r="AG256" s="32"/>
      <c r="AH256" s="33"/>
      <c r="AI256" s="32"/>
      <c r="AJ256" s="33"/>
      <c r="AK256" s="32"/>
      <c r="AL256" s="33"/>
      <c r="AM256" s="34"/>
      <c r="AN256" s="35"/>
      <c r="AO256" s="32"/>
      <c r="AP256" s="35"/>
    </row>
    <row r="257" spans="2:42" x14ac:dyDescent="0.2">
      <c r="B257" s="15"/>
      <c r="C257" s="16"/>
      <c r="D257" s="17"/>
      <c r="E257" s="18"/>
      <c r="G257" s="95"/>
      <c r="H257" s="28">
        <f>H256</f>
        <v>43757</v>
      </c>
      <c r="I257" s="110" t="s">
        <v>55</v>
      </c>
      <c r="J257" s="110">
        <f>IFERROR(INDEX(Tableau1[Prénoms],MATCH(I257,Tableau1[Noms])),"")</f>
        <v>2</v>
      </c>
      <c r="K257" s="110" t="s">
        <v>40</v>
      </c>
      <c r="L257" s="131"/>
      <c r="M257" s="36"/>
      <c r="N257" s="37"/>
      <c r="O257" s="36"/>
      <c r="P257" s="38"/>
      <c r="Q257" s="39"/>
      <c r="R257" s="40"/>
      <c r="S257" s="39"/>
      <c r="T257" s="40"/>
      <c r="U257" s="39"/>
      <c r="V257" s="40"/>
      <c r="W257" s="39"/>
      <c r="X257" s="40"/>
      <c r="Y257" s="39"/>
      <c r="Z257" s="40"/>
      <c r="AA257" s="39"/>
      <c r="AB257" s="40"/>
      <c r="AC257" s="39"/>
      <c r="AD257" s="40"/>
      <c r="AE257" s="39"/>
      <c r="AF257" s="40"/>
      <c r="AG257" s="39"/>
      <c r="AH257" s="40"/>
      <c r="AI257" s="39"/>
      <c r="AJ257" s="40"/>
      <c r="AK257" s="39"/>
      <c r="AL257" s="40"/>
      <c r="AM257" s="41"/>
      <c r="AN257" s="42"/>
      <c r="AO257" s="39"/>
      <c r="AP257" s="42"/>
    </row>
    <row r="258" spans="2:42" x14ac:dyDescent="0.2">
      <c r="B258" s="15"/>
      <c r="C258" s="16"/>
      <c r="D258" s="17"/>
      <c r="E258" s="18"/>
      <c r="G258" s="95"/>
      <c r="H258" s="28">
        <f t="shared" ref="H258:H265" si="26">H257</f>
        <v>43757</v>
      </c>
      <c r="I258" s="110" t="s">
        <v>56</v>
      </c>
      <c r="J258" s="110">
        <f>IFERROR(INDEX(Tableau1[Prénoms],MATCH(I258,Tableau1[Noms])),"")</f>
        <v>3</v>
      </c>
      <c r="K258" s="110"/>
      <c r="L258" s="131"/>
      <c r="M258" s="36"/>
      <c r="N258" s="37"/>
      <c r="O258" s="36"/>
      <c r="P258" s="38"/>
      <c r="Q258" s="39"/>
      <c r="R258" s="40"/>
      <c r="S258" s="39"/>
      <c r="T258" s="40"/>
      <c r="U258" s="39"/>
      <c r="V258" s="40"/>
      <c r="W258" s="39"/>
      <c r="X258" s="40"/>
      <c r="Y258" s="39"/>
      <c r="Z258" s="40"/>
      <c r="AA258" s="39"/>
      <c r="AB258" s="40"/>
      <c r="AC258" s="39"/>
      <c r="AD258" s="40"/>
      <c r="AE258" s="39"/>
      <c r="AF258" s="40"/>
      <c r="AG258" s="39"/>
      <c r="AH258" s="40"/>
      <c r="AI258" s="39"/>
      <c r="AJ258" s="40"/>
      <c r="AK258" s="39"/>
      <c r="AL258" s="40"/>
      <c r="AM258" s="41"/>
      <c r="AN258" s="42"/>
      <c r="AO258" s="39"/>
      <c r="AP258" s="42"/>
    </row>
    <row r="259" spans="2:42" x14ac:dyDescent="0.2">
      <c r="B259" s="15"/>
      <c r="C259" s="16"/>
      <c r="D259" s="17"/>
      <c r="E259" s="18"/>
      <c r="G259" s="95"/>
      <c r="H259" s="28">
        <f t="shared" si="26"/>
        <v>43757</v>
      </c>
      <c r="I259" s="110" t="s">
        <v>57</v>
      </c>
      <c r="J259" s="110">
        <f>IFERROR(INDEX(Tableau1[Prénoms],MATCH(I259,Tableau1[Noms])),"")</f>
        <v>4</v>
      </c>
      <c r="K259" s="110"/>
      <c r="L259" s="131"/>
      <c r="M259" s="36"/>
      <c r="N259" s="37"/>
      <c r="O259" s="36"/>
      <c r="P259" s="38"/>
      <c r="Q259" s="39"/>
      <c r="R259" s="40"/>
      <c r="S259" s="39"/>
      <c r="T259" s="40"/>
      <c r="U259" s="39"/>
      <c r="V259" s="40"/>
      <c r="W259" s="39"/>
      <c r="X259" s="40"/>
      <c r="Y259" s="39"/>
      <c r="Z259" s="40"/>
      <c r="AA259" s="39"/>
      <c r="AB259" s="40"/>
      <c r="AC259" s="39"/>
      <c r="AD259" s="40"/>
      <c r="AE259" s="39"/>
      <c r="AF259" s="40"/>
      <c r="AG259" s="39"/>
      <c r="AH259" s="40"/>
      <c r="AI259" s="39"/>
      <c r="AJ259" s="40"/>
      <c r="AK259" s="39"/>
      <c r="AL259" s="40"/>
      <c r="AM259" s="41"/>
      <c r="AN259" s="42"/>
      <c r="AO259" s="39"/>
      <c r="AP259" s="42"/>
    </row>
    <row r="260" spans="2:42" x14ac:dyDescent="0.2">
      <c r="B260" s="15"/>
      <c r="C260" s="16"/>
      <c r="D260" s="17"/>
      <c r="E260" s="18"/>
      <c r="G260" s="95"/>
      <c r="H260" s="28">
        <f t="shared" si="26"/>
        <v>43757</v>
      </c>
      <c r="I260" s="110" t="s">
        <v>58</v>
      </c>
      <c r="J260" s="110">
        <f>IFERROR(INDEX(Tableau1[Prénoms],MATCH(I260,Tableau1[Noms])),"")</f>
        <v>5</v>
      </c>
      <c r="K260" s="110"/>
      <c r="L260" s="131"/>
      <c r="M260" s="36"/>
      <c r="N260" s="37"/>
      <c r="O260" s="36"/>
      <c r="P260" s="38"/>
      <c r="Q260" s="39"/>
      <c r="R260" s="40"/>
      <c r="S260" s="39"/>
      <c r="T260" s="40"/>
      <c r="U260" s="39"/>
      <c r="V260" s="40"/>
      <c r="W260" s="39"/>
      <c r="X260" s="40"/>
      <c r="Y260" s="39"/>
      <c r="Z260" s="40"/>
      <c r="AA260" s="39"/>
      <c r="AB260" s="40"/>
      <c r="AC260" s="39"/>
      <c r="AD260" s="40"/>
      <c r="AE260" s="39"/>
      <c r="AF260" s="40"/>
      <c r="AG260" s="39"/>
      <c r="AH260" s="40"/>
      <c r="AI260" s="39"/>
      <c r="AJ260" s="40"/>
      <c r="AK260" s="39"/>
      <c r="AL260" s="40"/>
      <c r="AM260" s="41"/>
      <c r="AN260" s="42"/>
      <c r="AO260" s="39"/>
      <c r="AP260" s="42"/>
    </row>
    <row r="261" spans="2:42" x14ac:dyDescent="0.2">
      <c r="B261" s="15"/>
      <c r="C261" s="16"/>
      <c r="D261" s="17"/>
      <c r="E261" s="18"/>
      <c r="G261" s="95"/>
      <c r="H261" s="28">
        <f t="shared" si="26"/>
        <v>43757</v>
      </c>
      <c r="I261" s="110">
        <v>1</v>
      </c>
      <c r="J261" s="110" t="str">
        <f>IFERROR(INDEX(Tableau1[Prénoms],MATCH(I261,Tableau1[Noms])),"")</f>
        <v/>
      </c>
      <c r="K261" s="110"/>
      <c r="L261" s="131"/>
      <c r="M261" s="36"/>
      <c r="N261" s="37"/>
      <c r="O261" s="36"/>
      <c r="P261" s="38"/>
      <c r="Q261" s="39"/>
      <c r="R261" s="40"/>
      <c r="S261" s="39"/>
      <c r="T261" s="40"/>
      <c r="U261" s="39"/>
      <c r="V261" s="40"/>
      <c r="W261" s="39"/>
      <c r="X261" s="40"/>
      <c r="Y261" s="39"/>
      <c r="Z261" s="40"/>
      <c r="AA261" s="39"/>
      <c r="AB261" s="40"/>
      <c r="AC261" s="39"/>
      <c r="AD261" s="40"/>
      <c r="AE261" s="39"/>
      <c r="AF261" s="40"/>
      <c r="AG261" s="39"/>
      <c r="AH261" s="40"/>
      <c r="AI261" s="39"/>
      <c r="AJ261" s="40"/>
      <c r="AK261" s="39"/>
      <c r="AL261" s="40"/>
      <c r="AM261" s="41"/>
      <c r="AN261" s="42"/>
      <c r="AO261" s="39"/>
      <c r="AP261" s="42"/>
    </row>
    <row r="262" spans="2:42" x14ac:dyDescent="0.2">
      <c r="B262" s="15"/>
      <c r="C262" s="16"/>
      <c r="D262" s="17"/>
      <c r="E262" s="18"/>
      <c r="G262" s="95"/>
      <c r="H262" s="28">
        <f t="shared" si="26"/>
        <v>43757</v>
      </c>
      <c r="I262" s="110">
        <v>2</v>
      </c>
      <c r="J262" s="110" t="str">
        <f>IFERROR(INDEX(Tableau1[Prénoms],MATCH(I262,Tableau1[Noms])),"")</f>
        <v/>
      </c>
      <c r="K262" s="110"/>
      <c r="L262" s="131"/>
      <c r="M262" s="36"/>
      <c r="N262" s="37"/>
      <c r="O262" s="36"/>
      <c r="P262" s="38"/>
      <c r="Q262" s="39"/>
      <c r="R262" s="40"/>
      <c r="S262" s="39"/>
      <c r="T262" s="40"/>
      <c r="U262" s="39"/>
      <c r="V262" s="40"/>
      <c r="W262" s="39"/>
      <c r="X262" s="40"/>
      <c r="Y262" s="39"/>
      <c r="Z262" s="40"/>
      <c r="AA262" s="39"/>
      <c r="AB262" s="40"/>
      <c r="AC262" s="39"/>
      <c r="AD262" s="40"/>
      <c r="AE262" s="39"/>
      <c r="AF262" s="40"/>
      <c r="AG262" s="39"/>
      <c r="AH262" s="40"/>
      <c r="AI262" s="39"/>
      <c r="AJ262" s="40"/>
      <c r="AK262" s="39"/>
      <c r="AL262" s="40"/>
      <c r="AM262" s="41"/>
      <c r="AN262" s="42"/>
      <c r="AO262" s="39"/>
      <c r="AP262" s="42"/>
    </row>
    <row r="263" spans="2:42" x14ac:dyDescent="0.2">
      <c r="B263" s="15"/>
      <c r="C263" s="16"/>
      <c r="D263" s="17"/>
      <c r="E263" s="18"/>
      <c r="G263" s="95"/>
      <c r="H263" s="28">
        <f t="shared" si="26"/>
        <v>43757</v>
      </c>
      <c r="I263" s="110">
        <v>3</v>
      </c>
      <c r="J263" s="110" t="str">
        <f>IFERROR(INDEX(Tableau1[Prénoms],MATCH(I263,Tableau1[Noms])),"")</f>
        <v/>
      </c>
      <c r="K263" s="110"/>
      <c r="L263" s="131"/>
      <c r="M263" s="36"/>
      <c r="N263" s="37"/>
      <c r="O263" s="36"/>
      <c r="P263" s="38"/>
      <c r="Q263" s="39"/>
      <c r="R263" s="40"/>
      <c r="S263" s="39"/>
      <c r="T263" s="40"/>
      <c r="U263" s="39"/>
      <c r="V263" s="40"/>
      <c r="W263" s="39"/>
      <c r="X263" s="40"/>
      <c r="Y263" s="39"/>
      <c r="Z263" s="40"/>
      <c r="AA263" s="39"/>
      <c r="AB263" s="40"/>
      <c r="AC263" s="39"/>
      <c r="AD263" s="40"/>
      <c r="AE263" s="39"/>
      <c r="AF263" s="40"/>
      <c r="AG263" s="39"/>
      <c r="AH263" s="40"/>
      <c r="AI263" s="39"/>
      <c r="AJ263" s="40"/>
      <c r="AK263" s="39"/>
      <c r="AL263" s="40"/>
      <c r="AM263" s="41"/>
      <c r="AN263" s="42"/>
      <c r="AO263" s="39"/>
      <c r="AP263" s="42"/>
    </row>
    <row r="264" spans="2:42" x14ac:dyDescent="0.2">
      <c r="B264" s="15"/>
      <c r="C264" s="16"/>
      <c r="D264" s="17"/>
      <c r="E264" s="18"/>
      <c r="G264" s="95"/>
      <c r="H264" s="28">
        <f t="shared" si="26"/>
        <v>43757</v>
      </c>
      <c r="I264" s="110">
        <v>4</v>
      </c>
      <c r="J264" s="110" t="str">
        <f>IFERROR(INDEX(Tableau1[Prénoms],MATCH(I264,Tableau1[Noms])),"")</f>
        <v/>
      </c>
      <c r="K264" s="110"/>
      <c r="L264" s="131"/>
      <c r="M264" s="36"/>
      <c r="N264" s="37"/>
      <c r="O264" s="36"/>
      <c r="P264" s="38"/>
      <c r="Q264" s="39"/>
      <c r="R264" s="40"/>
      <c r="S264" s="39"/>
      <c r="T264" s="40"/>
      <c r="U264" s="39"/>
      <c r="V264" s="40"/>
      <c r="W264" s="39"/>
      <c r="X264" s="40"/>
      <c r="Y264" s="39"/>
      <c r="Z264" s="40"/>
      <c r="AA264" s="39"/>
      <c r="AB264" s="40"/>
      <c r="AC264" s="39"/>
      <c r="AD264" s="40"/>
      <c r="AE264" s="39"/>
      <c r="AF264" s="40"/>
      <c r="AG264" s="39"/>
      <c r="AH264" s="40"/>
      <c r="AI264" s="39"/>
      <c r="AJ264" s="40"/>
      <c r="AK264" s="39"/>
      <c r="AL264" s="40"/>
      <c r="AM264" s="41"/>
      <c r="AN264" s="42"/>
      <c r="AO264" s="39"/>
      <c r="AP264" s="42"/>
    </row>
    <row r="265" spans="2:42" ht="13.5" thickBot="1" x14ac:dyDescent="0.25">
      <c r="B265" s="19"/>
      <c r="C265" s="20"/>
      <c r="D265" s="21"/>
      <c r="E265" s="22"/>
      <c r="G265" s="95"/>
      <c r="H265" s="28">
        <f t="shared" si="26"/>
        <v>43757</v>
      </c>
      <c r="I265" s="112">
        <v>5</v>
      </c>
      <c r="J265" s="112" t="str">
        <f>IFERROR(INDEX(Tableau1[Prénoms],MATCH(I265,Tableau1[Noms])),"")</f>
        <v/>
      </c>
      <c r="K265" s="112"/>
      <c r="L265" s="132"/>
      <c r="M265" s="43"/>
      <c r="N265" s="44"/>
      <c r="O265" s="43"/>
      <c r="P265" s="45"/>
      <c r="Q265" s="46"/>
      <c r="R265" s="47"/>
      <c r="S265" s="46"/>
      <c r="T265" s="47"/>
      <c r="U265" s="46"/>
      <c r="V265" s="47"/>
      <c r="W265" s="46"/>
      <c r="X265" s="47"/>
      <c r="Y265" s="46"/>
      <c r="Z265" s="47"/>
      <c r="AA265" s="46"/>
      <c r="AB265" s="47"/>
      <c r="AC265" s="46"/>
      <c r="AD265" s="47"/>
      <c r="AE265" s="46"/>
      <c r="AF265" s="47"/>
      <c r="AG265" s="46"/>
      <c r="AH265" s="47"/>
      <c r="AI265" s="46"/>
      <c r="AJ265" s="47"/>
      <c r="AK265" s="46"/>
      <c r="AL265" s="47"/>
      <c r="AM265" s="48"/>
      <c r="AN265" s="49"/>
      <c r="AO265" s="46"/>
      <c r="AP265" s="49"/>
    </row>
    <row r="266" spans="2:42" ht="13.5" thickBot="1" x14ac:dyDescent="0.25">
      <c r="B266" s="6" t="s">
        <v>3</v>
      </c>
      <c r="C266" s="7" t="s">
        <v>4</v>
      </c>
      <c r="D266" s="8" t="s">
        <v>3</v>
      </c>
      <c r="E266" s="9" t="s">
        <v>4</v>
      </c>
      <c r="G266" s="56" t="s">
        <v>11</v>
      </c>
      <c r="H266" s="57" t="s">
        <v>6</v>
      </c>
      <c r="I266" s="56" t="s">
        <v>7</v>
      </c>
      <c r="J266" s="56" t="s">
        <v>8</v>
      </c>
      <c r="K266" s="56" t="s">
        <v>12</v>
      </c>
      <c r="L266" s="129"/>
      <c r="M266" s="27">
        <v>0.3125</v>
      </c>
      <c r="N266" s="23"/>
      <c r="O266" s="26">
        <v>0.35416666666666669</v>
      </c>
      <c r="P266" s="23"/>
      <c r="Q266" s="27">
        <v>0.39583333333333331</v>
      </c>
      <c r="R266" s="23"/>
      <c r="S266" s="27">
        <v>0.4375</v>
      </c>
      <c r="T266" s="23"/>
      <c r="U266" s="27">
        <v>0.47916666666666702</v>
      </c>
      <c r="V266" s="23"/>
      <c r="W266" s="27">
        <v>0.52083333333333304</v>
      </c>
      <c r="X266" s="23"/>
      <c r="Y266" s="27">
        <v>0.5625</v>
      </c>
      <c r="Z266" s="23"/>
      <c r="AA266" s="27">
        <v>0.60416666666666696</v>
      </c>
      <c r="AB266" s="23"/>
      <c r="AC266" s="27">
        <v>0.64583333333333304</v>
      </c>
      <c r="AD266" s="23"/>
      <c r="AE266" s="27">
        <v>0.6875</v>
      </c>
      <c r="AF266" s="23"/>
      <c r="AG266" s="27">
        <v>0.72916666666666696</v>
      </c>
      <c r="AH266" s="23"/>
      <c r="AI266" s="27">
        <v>0.77083333333333404</v>
      </c>
      <c r="AJ266" s="23"/>
      <c r="AK266" s="27">
        <v>0.8125</v>
      </c>
      <c r="AL266" s="23"/>
      <c r="AM266" s="27">
        <v>0.85416666666666696</v>
      </c>
      <c r="AN266" s="23"/>
      <c r="AO266" s="27">
        <v>0.89583333333333404</v>
      </c>
      <c r="AP266" s="23"/>
    </row>
    <row r="267" spans="2:42" x14ac:dyDescent="0.2">
      <c r="B267" s="11"/>
      <c r="C267" s="12"/>
      <c r="D267" s="13"/>
      <c r="E267" s="14"/>
      <c r="G267" s="95"/>
      <c r="H267" s="140">
        <f>H256+1</f>
        <v>43758</v>
      </c>
      <c r="I267" s="109" t="s">
        <v>54</v>
      </c>
      <c r="J267" s="109">
        <f>IFERROR(INDEX(Tableau1[Prénoms],MATCH(I267,Tableau1[Noms])),"")</f>
        <v>1</v>
      </c>
      <c r="K267" s="109"/>
      <c r="L267" s="130"/>
      <c r="M267" s="29"/>
      <c r="N267" s="30"/>
      <c r="O267" s="29"/>
      <c r="P267" s="31"/>
      <c r="Q267" s="32"/>
      <c r="R267" s="33"/>
      <c r="S267" s="32"/>
      <c r="T267" s="33"/>
      <c r="U267" s="32"/>
      <c r="V267" s="33"/>
      <c r="W267" s="32"/>
      <c r="X267" s="33"/>
      <c r="Y267" s="32"/>
      <c r="Z267" s="33"/>
      <c r="AA267" s="32"/>
      <c r="AB267" s="33"/>
      <c r="AC267" s="32"/>
      <c r="AD267" s="33"/>
      <c r="AE267" s="32"/>
      <c r="AF267" s="33"/>
      <c r="AG267" s="32"/>
      <c r="AH267" s="33"/>
      <c r="AI267" s="32"/>
      <c r="AJ267" s="33"/>
      <c r="AK267" s="32"/>
      <c r="AL267" s="33"/>
      <c r="AM267" s="34"/>
      <c r="AN267" s="35"/>
      <c r="AO267" s="32"/>
      <c r="AP267" s="35"/>
    </row>
    <row r="268" spans="2:42" x14ac:dyDescent="0.2">
      <c r="B268" s="15"/>
      <c r="C268" s="16"/>
      <c r="D268" s="17"/>
      <c r="E268" s="18"/>
      <c r="G268" s="95"/>
      <c r="H268" s="28">
        <f>H267</f>
        <v>43758</v>
      </c>
      <c r="I268" s="110" t="s">
        <v>55</v>
      </c>
      <c r="J268" s="110">
        <f>IFERROR(INDEX(Tableau1[Prénoms],MATCH(I268,Tableau1[Noms])),"")</f>
        <v>2</v>
      </c>
      <c r="K268" s="110" t="s">
        <v>40</v>
      </c>
      <c r="L268" s="131"/>
      <c r="M268" s="36"/>
      <c r="N268" s="37"/>
      <c r="O268" s="36"/>
      <c r="P268" s="38"/>
      <c r="Q268" s="39"/>
      <c r="R268" s="40"/>
      <c r="S268" s="39"/>
      <c r="T268" s="40"/>
      <c r="U268" s="39"/>
      <c r="V268" s="40"/>
      <c r="W268" s="39"/>
      <c r="X268" s="40"/>
      <c r="Y268" s="39"/>
      <c r="Z268" s="40"/>
      <c r="AA268" s="39"/>
      <c r="AB268" s="40"/>
      <c r="AC268" s="39"/>
      <c r="AD268" s="40"/>
      <c r="AE268" s="39"/>
      <c r="AF268" s="40"/>
      <c r="AG268" s="39"/>
      <c r="AH268" s="40"/>
      <c r="AI268" s="39"/>
      <c r="AJ268" s="40"/>
      <c r="AK268" s="39"/>
      <c r="AL268" s="40"/>
      <c r="AM268" s="41"/>
      <c r="AN268" s="42"/>
      <c r="AO268" s="39"/>
      <c r="AP268" s="42"/>
    </row>
    <row r="269" spans="2:42" x14ac:dyDescent="0.2">
      <c r="B269" s="15"/>
      <c r="C269" s="16"/>
      <c r="D269" s="17"/>
      <c r="E269" s="18"/>
      <c r="G269" s="95"/>
      <c r="H269" s="28">
        <f t="shared" ref="H269:H276" si="27">H268</f>
        <v>43758</v>
      </c>
      <c r="I269" s="110" t="s">
        <v>56</v>
      </c>
      <c r="J269" s="110">
        <f>IFERROR(INDEX(Tableau1[Prénoms],MATCH(I269,Tableau1[Noms])),"")</f>
        <v>3</v>
      </c>
      <c r="K269" s="110"/>
      <c r="L269" s="131"/>
      <c r="M269" s="36"/>
      <c r="N269" s="37"/>
      <c r="O269" s="36"/>
      <c r="P269" s="38"/>
      <c r="Q269" s="39"/>
      <c r="R269" s="40"/>
      <c r="S269" s="39"/>
      <c r="T269" s="40"/>
      <c r="U269" s="39"/>
      <c r="V269" s="40"/>
      <c r="W269" s="39"/>
      <c r="X269" s="40"/>
      <c r="Y269" s="39"/>
      <c r="Z269" s="40"/>
      <c r="AA269" s="39"/>
      <c r="AB269" s="40"/>
      <c r="AC269" s="39"/>
      <c r="AD269" s="40"/>
      <c r="AE269" s="39"/>
      <c r="AF269" s="40"/>
      <c r="AG269" s="39"/>
      <c r="AH269" s="40"/>
      <c r="AI269" s="39"/>
      <c r="AJ269" s="40"/>
      <c r="AK269" s="39"/>
      <c r="AL269" s="40"/>
      <c r="AM269" s="41"/>
      <c r="AN269" s="42"/>
      <c r="AO269" s="39"/>
      <c r="AP269" s="42"/>
    </row>
    <row r="270" spans="2:42" x14ac:dyDescent="0.2">
      <c r="B270" s="15"/>
      <c r="C270" s="16"/>
      <c r="D270" s="17"/>
      <c r="E270" s="18"/>
      <c r="G270" s="95"/>
      <c r="H270" s="28">
        <f t="shared" si="27"/>
        <v>43758</v>
      </c>
      <c r="I270" s="110" t="s">
        <v>57</v>
      </c>
      <c r="J270" s="110">
        <f>IFERROR(INDEX(Tableau1[Prénoms],MATCH(I270,Tableau1[Noms])),"")</f>
        <v>4</v>
      </c>
      <c r="K270" s="110"/>
      <c r="L270" s="131"/>
      <c r="M270" s="36"/>
      <c r="N270" s="37"/>
      <c r="O270" s="36"/>
      <c r="P270" s="38"/>
      <c r="Q270" s="39"/>
      <c r="R270" s="40"/>
      <c r="S270" s="39"/>
      <c r="T270" s="40"/>
      <c r="U270" s="39"/>
      <c r="V270" s="40"/>
      <c r="W270" s="39"/>
      <c r="X270" s="40"/>
      <c r="Y270" s="39"/>
      <c r="Z270" s="40"/>
      <c r="AA270" s="39"/>
      <c r="AB270" s="40"/>
      <c r="AC270" s="39"/>
      <c r="AD270" s="40"/>
      <c r="AE270" s="39"/>
      <c r="AF270" s="40"/>
      <c r="AG270" s="39"/>
      <c r="AH270" s="40"/>
      <c r="AI270" s="39"/>
      <c r="AJ270" s="40"/>
      <c r="AK270" s="39"/>
      <c r="AL270" s="40"/>
      <c r="AM270" s="41"/>
      <c r="AN270" s="42"/>
      <c r="AO270" s="39"/>
      <c r="AP270" s="42"/>
    </row>
    <row r="271" spans="2:42" x14ac:dyDescent="0.2">
      <c r="B271" s="15"/>
      <c r="C271" s="16"/>
      <c r="D271" s="17"/>
      <c r="E271" s="18"/>
      <c r="G271" s="95"/>
      <c r="H271" s="28">
        <f t="shared" si="27"/>
        <v>43758</v>
      </c>
      <c r="I271" s="110" t="s">
        <v>58</v>
      </c>
      <c r="J271" s="110">
        <f>IFERROR(INDEX(Tableau1[Prénoms],MATCH(I271,Tableau1[Noms])),"")</f>
        <v>5</v>
      </c>
      <c r="K271" s="110"/>
      <c r="L271" s="131"/>
      <c r="M271" s="36"/>
      <c r="N271" s="37"/>
      <c r="O271" s="36"/>
      <c r="P271" s="38"/>
      <c r="Q271" s="39"/>
      <c r="R271" s="40"/>
      <c r="S271" s="39"/>
      <c r="T271" s="40"/>
      <c r="U271" s="39"/>
      <c r="V271" s="40"/>
      <c r="W271" s="39"/>
      <c r="X271" s="40"/>
      <c r="Y271" s="39"/>
      <c r="Z271" s="40"/>
      <c r="AA271" s="39"/>
      <c r="AB271" s="40"/>
      <c r="AC271" s="39"/>
      <c r="AD271" s="40"/>
      <c r="AE271" s="39"/>
      <c r="AF271" s="40"/>
      <c r="AG271" s="39"/>
      <c r="AH271" s="40"/>
      <c r="AI271" s="39"/>
      <c r="AJ271" s="40"/>
      <c r="AK271" s="39"/>
      <c r="AL271" s="40"/>
      <c r="AM271" s="41"/>
      <c r="AN271" s="42"/>
      <c r="AO271" s="39"/>
      <c r="AP271" s="42"/>
    </row>
    <row r="272" spans="2:42" x14ac:dyDescent="0.2">
      <c r="B272" s="15"/>
      <c r="C272" s="16"/>
      <c r="D272" s="17"/>
      <c r="E272" s="18"/>
      <c r="G272" s="95"/>
      <c r="H272" s="28">
        <f t="shared" si="27"/>
        <v>43758</v>
      </c>
      <c r="I272" s="110">
        <v>1</v>
      </c>
      <c r="J272" s="110" t="str">
        <f>IFERROR(INDEX(Tableau1[Prénoms],MATCH(I272,Tableau1[Noms])),"")</f>
        <v/>
      </c>
      <c r="K272" s="110"/>
      <c r="L272" s="131"/>
      <c r="M272" s="36"/>
      <c r="N272" s="37"/>
      <c r="O272" s="36"/>
      <c r="P272" s="38"/>
      <c r="Q272" s="39"/>
      <c r="R272" s="40"/>
      <c r="S272" s="39"/>
      <c r="T272" s="40"/>
      <c r="U272" s="39"/>
      <c r="V272" s="40"/>
      <c r="W272" s="39"/>
      <c r="X272" s="40"/>
      <c r="Y272" s="39"/>
      <c r="Z272" s="40"/>
      <c r="AA272" s="39"/>
      <c r="AB272" s="40"/>
      <c r="AC272" s="39"/>
      <c r="AD272" s="40"/>
      <c r="AE272" s="39"/>
      <c r="AF272" s="40"/>
      <c r="AG272" s="39"/>
      <c r="AH272" s="40"/>
      <c r="AI272" s="39"/>
      <c r="AJ272" s="40"/>
      <c r="AK272" s="39"/>
      <c r="AL272" s="40"/>
      <c r="AM272" s="41"/>
      <c r="AN272" s="42"/>
      <c r="AO272" s="39"/>
      <c r="AP272" s="42"/>
    </row>
    <row r="273" spans="2:44" x14ac:dyDescent="0.2">
      <c r="B273" s="15"/>
      <c r="C273" s="16"/>
      <c r="D273" s="17"/>
      <c r="E273" s="18"/>
      <c r="G273" s="95"/>
      <c r="H273" s="28">
        <f t="shared" si="27"/>
        <v>43758</v>
      </c>
      <c r="I273" s="110">
        <v>2</v>
      </c>
      <c r="J273" s="110" t="str">
        <f>IFERROR(INDEX(Tableau1[Prénoms],MATCH(I273,Tableau1[Noms])),"")</f>
        <v/>
      </c>
      <c r="K273" s="110"/>
      <c r="L273" s="131"/>
      <c r="M273" s="36"/>
      <c r="N273" s="37"/>
      <c r="O273" s="36"/>
      <c r="P273" s="38"/>
      <c r="Q273" s="39"/>
      <c r="R273" s="40"/>
      <c r="S273" s="39"/>
      <c r="T273" s="40"/>
      <c r="U273" s="39"/>
      <c r="V273" s="40"/>
      <c r="W273" s="39"/>
      <c r="X273" s="40"/>
      <c r="Y273" s="39"/>
      <c r="Z273" s="40"/>
      <c r="AA273" s="39"/>
      <c r="AB273" s="40"/>
      <c r="AC273" s="39"/>
      <c r="AD273" s="40"/>
      <c r="AE273" s="39"/>
      <c r="AF273" s="40"/>
      <c r="AG273" s="39"/>
      <c r="AH273" s="40"/>
      <c r="AI273" s="39"/>
      <c r="AJ273" s="40"/>
      <c r="AK273" s="39"/>
      <c r="AL273" s="40"/>
      <c r="AM273" s="41"/>
      <c r="AN273" s="42"/>
      <c r="AO273" s="39"/>
      <c r="AP273" s="42"/>
    </row>
    <row r="274" spans="2:44" x14ac:dyDescent="0.2">
      <c r="B274" s="15"/>
      <c r="C274" s="16"/>
      <c r="D274" s="17"/>
      <c r="E274" s="18"/>
      <c r="G274" s="95"/>
      <c r="H274" s="28">
        <f t="shared" si="27"/>
        <v>43758</v>
      </c>
      <c r="I274" s="110">
        <v>3</v>
      </c>
      <c r="J274" s="110" t="str">
        <f>IFERROR(INDEX(Tableau1[Prénoms],MATCH(I274,Tableau1[Noms])),"")</f>
        <v/>
      </c>
      <c r="K274" s="110"/>
      <c r="L274" s="131"/>
      <c r="M274" s="36"/>
      <c r="N274" s="37"/>
      <c r="O274" s="36"/>
      <c r="P274" s="38"/>
      <c r="Q274" s="39"/>
      <c r="R274" s="40"/>
      <c r="S274" s="39"/>
      <c r="T274" s="40"/>
      <c r="U274" s="39"/>
      <c r="V274" s="40"/>
      <c r="W274" s="39"/>
      <c r="X274" s="40"/>
      <c r="Y274" s="39"/>
      <c r="Z274" s="40"/>
      <c r="AA274" s="39"/>
      <c r="AB274" s="40"/>
      <c r="AC274" s="39"/>
      <c r="AD274" s="40"/>
      <c r="AE274" s="39"/>
      <c r="AF274" s="40"/>
      <c r="AG274" s="39"/>
      <c r="AH274" s="40"/>
      <c r="AI274" s="39"/>
      <c r="AJ274" s="40"/>
      <c r="AK274" s="39"/>
      <c r="AL274" s="40"/>
      <c r="AM274" s="41"/>
      <c r="AN274" s="42"/>
      <c r="AO274" s="39"/>
      <c r="AP274" s="42"/>
    </row>
    <row r="275" spans="2:44" x14ac:dyDescent="0.2">
      <c r="B275" s="15"/>
      <c r="C275" s="16"/>
      <c r="D275" s="17"/>
      <c r="E275" s="18"/>
      <c r="G275" s="95"/>
      <c r="H275" s="28">
        <f t="shared" si="27"/>
        <v>43758</v>
      </c>
      <c r="I275" s="110">
        <v>4</v>
      </c>
      <c r="J275" s="110" t="str">
        <f>IFERROR(INDEX(Tableau1[Prénoms],MATCH(I275,Tableau1[Noms])),"")</f>
        <v/>
      </c>
      <c r="K275" s="110"/>
      <c r="L275" s="131"/>
      <c r="M275" s="36"/>
      <c r="N275" s="37"/>
      <c r="O275" s="36"/>
      <c r="P275" s="38"/>
      <c r="Q275" s="39"/>
      <c r="R275" s="40"/>
      <c r="S275" s="39"/>
      <c r="T275" s="40"/>
      <c r="U275" s="39"/>
      <c r="V275" s="40"/>
      <c r="W275" s="39"/>
      <c r="X275" s="40"/>
      <c r="Y275" s="39"/>
      <c r="Z275" s="40"/>
      <c r="AA275" s="39"/>
      <c r="AB275" s="40"/>
      <c r="AC275" s="39"/>
      <c r="AD275" s="40"/>
      <c r="AE275" s="39"/>
      <c r="AF275" s="40"/>
      <c r="AG275" s="39"/>
      <c r="AH275" s="40"/>
      <c r="AI275" s="39"/>
      <c r="AJ275" s="40"/>
      <c r="AK275" s="39"/>
      <c r="AL275" s="40"/>
      <c r="AM275" s="41"/>
      <c r="AN275" s="42"/>
      <c r="AO275" s="39"/>
      <c r="AP275" s="42"/>
    </row>
    <row r="276" spans="2:44" ht="13.5" thickBot="1" x14ac:dyDescent="0.25">
      <c r="B276" s="19"/>
      <c r="C276" s="20"/>
      <c r="D276" s="21"/>
      <c r="E276" s="22"/>
      <c r="G276" s="95"/>
      <c r="H276" s="28">
        <f t="shared" si="27"/>
        <v>43758</v>
      </c>
      <c r="I276" s="111">
        <v>5</v>
      </c>
      <c r="J276" s="111" t="str">
        <f>IFERROR(INDEX(Tableau1[Prénoms],MATCH(I276,Tableau1[Noms])),"")</f>
        <v/>
      </c>
      <c r="K276" s="111"/>
      <c r="L276" s="132"/>
      <c r="M276" s="43"/>
      <c r="N276" s="44"/>
      <c r="O276" s="43"/>
      <c r="P276" s="45"/>
      <c r="Q276" s="46"/>
      <c r="R276" s="47"/>
      <c r="S276" s="46"/>
      <c r="T276" s="47"/>
      <c r="U276" s="46"/>
      <c r="V276" s="47"/>
      <c r="W276" s="46"/>
      <c r="X276" s="47"/>
      <c r="Y276" s="46"/>
      <c r="Z276" s="47"/>
      <c r="AA276" s="46"/>
      <c r="AB276" s="47"/>
      <c r="AC276" s="46"/>
      <c r="AD276" s="47"/>
      <c r="AE276" s="46"/>
      <c r="AF276" s="47"/>
      <c r="AG276" s="46"/>
      <c r="AH276" s="47"/>
      <c r="AI276" s="46"/>
      <c r="AJ276" s="47"/>
      <c r="AK276" s="46"/>
      <c r="AL276" s="47"/>
      <c r="AM276" s="48"/>
      <c r="AN276" s="49"/>
      <c r="AO276" s="46"/>
      <c r="AP276" s="49"/>
    </row>
    <row r="286" spans="2:44" ht="15.75" x14ac:dyDescent="0.25">
      <c r="K286" s="156" t="s">
        <v>5</v>
      </c>
      <c r="L286" s="155">
        <f>7*AR287+DATE(YEAR($C$1),1,3)-WEEKDAY(DATE(YEAR($C$1),1,3))-5</f>
        <v>43759</v>
      </c>
      <c r="M286" s="136"/>
      <c r="N286" s="136"/>
      <c r="O286" s="136"/>
      <c r="P286" s="136"/>
      <c r="Q286" s="136"/>
      <c r="R286" s="136"/>
      <c r="S286" s="136"/>
      <c r="T286" s="136"/>
      <c r="U286" s="136"/>
      <c r="V286" s="136"/>
      <c r="W286" s="136"/>
      <c r="X286" s="136"/>
      <c r="Y286" s="136"/>
      <c r="Z286" s="136"/>
      <c r="AA286" s="136"/>
      <c r="AB286" s="156" t="s">
        <v>13</v>
      </c>
      <c r="AC286" s="155">
        <f>L286+6</f>
        <v>43765</v>
      </c>
      <c r="AD286" s="136"/>
      <c r="AE286" s="136"/>
      <c r="AF286" s="136"/>
      <c r="AG286" s="136"/>
      <c r="AH286" s="136"/>
      <c r="AI286" s="136"/>
      <c r="AJ286" s="136"/>
      <c r="AK286" s="136"/>
      <c r="AL286" s="136"/>
      <c r="AM286" s="136"/>
      <c r="AN286" s="136"/>
      <c r="AO286" s="136"/>
      <c r="AP286" s="136"/>
      <c r="AR286" s="157" t="s">
        <v>10</v>
      </c>
    </row>
    <row r="287" spans="2:44" ht="16.5" thickBot="1" x14ac:dyDescent="0.25">
      <c r="G287" s="10"/>
      <c r="AR287" s="158">
        <f>AR192+1</f>
        <v>43</v>
      </c>
    </row>
    <row r="288" spans="2:44" ht="13.5" thickTop="1" x14ac:dyDescent="0.2">
      <c r="B288" s="141" t="s">
        <v>52</v>
      </c>
      <c r="C288" s="142"/>
      <c r="D288" s="142"/>
      <c r="E288" s="143"/>
      <c r="F288" s="24" t="s">
        <v>53</v>
      </c>
      <c r="K288" s="2"/>
      <c r="L288" s="2"/>
      <c r="M288" s="96" t="s">
        <v>14</v>
      </c>
      <c r="N288" s="124" t="str">
        <f>I296</f>
        <v>Vendeuse 1</v>
      </c>
      <c r="O288" s="125"/>
      <c r="P288" s="125"/>
      <c r="Q288" s="126" t="str">
        <f>I297</f>
        <v>Vendeuse 2</v>
      </c>
      <c r="R288" s="125"/>
      <c r="S288" s="125"/>
      <c r="T288" s="126" t="str">
        <f>I298</f>
        <v>Vendeuse 3</v>
      </c>
      <c r="U288" s="125"/>
      <c r="V288" s="125"/>
      <c r="W288" s="126" t="str">
        <f>I299</f>
        <v>Vendeuse 4</v>
      </c>
      <c r="X288" s="125"/>
      <c r="Y288" s="125"/>
      <c r="Z288" s="126" t="str">
        <f>I300</f>
        <v>Vendeuse 5</v>
      </c>
      <c r="AA288" s="125"/>
      <c r="AB288" s="125"/>
      <c r="AC288" s="126">
        <f>I301</f>
        <v>1</v>
      </c>
      <c r="AD288" s="125"/>
      <c r="AE288" s="125"/>
      <c r="AF288" s="126">
        <f>I302</f>
        <v>2</v>
      </c>
      <c r="AG288" s="125"/>
      <c r="AH288" s="125"/>
      <c r="AI288" s="126">
        <f>I303</f>
        <v>3</v>
      </c>
      <c r="AJ288" s="125"/>
      <c r="AK288" s="125"/>
      <c r="AL288" s="126">
        <f>I304</f>
        <v>4</v>
      </c>
      <c r="AM288" s="125"/>
      <c r="AN288" s="125"/>
      <c r="AO288" s="126">
        <f>I305</f>
        <v>5</v>
      </c>
      <c r="AP288" s="125"/>
    </row>
    <row r="289" spans="2:42" x14ac:dyDescent="0.2">
      <c r="B289" s="147"/>
      <c r="C289" s="144" t="s">
        <v>40</v>
      </c>
      <c r="D289" s="144"/>
      <c r="E289" s="148"/>
      <c r="K289" s="128"/>
      <c r="L289" s="128"/>
      <c r="M289" s="108" t="s">
        <v>50</v>
      </c>
      <c r="N289" s="120">
        <f>SUMPRODUCT(($I$11:$I$86=N288)*($AR$11:$AR$86))</f>
        <v>0</v>
      </c>
      <c r="O289" s="121"/>
      <c r="P289" s="121"/>
      <c r="Q289" s="122">
        <f>SUMPRODUCT(($I$11:$I$86=Q288)*($AR$11:$AR$86))</f>
        <v>0</v>
      </c>
      <c r="R289" s="121"/>
      <c r="S289" s="121"/>
      <c r="T289" s="122">
        <f>SUMPRODUCT(($I$11:$I$86=T288)*($AR$11:$AR$86))</f>
        <v>0</v>
      </c>
      <c r="U289" s="121"/>
      <c r="V289" s="121"/>
      <c r="W289" s="122">
        <f>SUMPRODUCT(($I$11:$I$86=W288)*($AR$11:$AR$86))</f>
        <v>0</v>
      </c>
      <c r="X289" s="121"/>
      <c r="Y289" s="121"/>
      <c r="Z289" s="122">
        <f>SUMPRODUCT(($I$11:$I$86=Z288)*($AR$11:$AR$86))</f>
        <v>0</v>
      </c>
      <c r="AA289" s="121"/>
      <c r="AB289" s="121"/>
      <c r="AC289" s="122">
        <f>SUMPRODUCT(($I$11:$I$86=AC288)*($AR$11:$AR$86))</f>
        <v>0</v>
      </c>
      <c r="AD289" s="121"/>
      <c r="AE289" s="121"/>
      <c r="AF289" s="122">
        <f>SUMPRODUCT(($I$11:$I$86=AF288)*($AR$11:$AR$86))</f>
        <v>0</v>
      </c>
      <c r="AG289" s="121"/>
      <c r="AH289" s="121"/>
      <c r="AI289" s="122">
        <f>SUMPRODUCT(($I$11:$I$86=AI288)*($AR$11:$AR$86))</f>
        <v>0</v>
      </c>
      <c r="AJ289" s="121"/>
      <c r="AK289" s="121"/>
      <c r="AL289" s="122">
        <f>SUMPRODUCT(($I$11:$I$86=AL288)*($AR$11:$AR$86))</f>
        <v>0</v>
      </c>
      <c r="AM289" s="121"/>
      <c r="AN289" s="121"/>
      <c r="AO289" s="122">
        <f>SUMPRODUCT(($I$11:$I$86=AO288)*($AR$11:$AR$86))</f>
        <v>0</v>
      </c>
      <c r="AP289" s="121"/>
    </row>
    <row r="290" spans="2:42" x14ac:dyDescent="0.2">
      <c r="B290" s="149"/>
      <c r="C290" s="145" t="s">
        <v>42</v>
      </c>
      <c r="D290" s="145"/>
      <c r="E290" s="150"/>
      <c r="K290" s="98"/>
      <c r="L290" s="98"/>
      <c r="M290" s="99" t="s">
        <v>48</v>
      </c>
      <c r="N290" s="100">
        <f>IF(N289&gt;((IFERROR(INDEX(Tableau1[Heures par Sem.],MATCH(N288,Tableau1[Noms])),0))/24),N289-((IFERROR(INDEX(Tableau1[Heures par Sem.],MATCH(N288,Tableau1[Noms])),0))/24),0)</f>
        <v>0</v>
      </c>
      <c r="O290" s="101"/>
      <c r="P290" s="101"/>
      <c r="Q290" s="102">
        <f>IF(Q289&gt;((IFERROR(INDEX(Tableau1[Heures par Sem.],MATCH(Q288,Tableau1[Noms])),0))/24),Q289-((IFERROR(INDEX(Tableau1[Heures par Sem.],MATCH(Q288,Tableau1[Noms])),0))/24),0)</f>
        <v>0</v>
      </c>
      <c r="R290" s="101"/>
      <c r="S290" s="101"/>
      <c r="T290" s="102">
        <f>IF(T289&gt;((IFERROR(INDEX(Tableau1[Heures par Sem.],MATCH(T288,Tableau1[Noms])),0))/24),T289-((IFERROR(INDEX(Tableau1[Heures par Sem.],MATCH(T288,Tableau1[Noms])),0))/24),0)</f>
        <v>0</v>
      </c>
      <c r="U290" s="101"/>
      <c r="V290" s="101"/>
      <c r="W290" s="102">
        <f>IF(W289&gt;((IFERROR(INDEX(Tableau1[Heures par Sem.],MATCH(W288,Tableau1[Noms])),0))/24),W289-((IFERROR(INDEX(Tableau1[Heures par Sem.],MATCH(W288,Tableau1[Noms])),0))/24),0)</f>
        <v>0</v>
      </c>
      <c r="X290" s="101"/>
      <c r="Y290" s="101"/>
      <c r="Z290" s="102">
        <f>IF(Z289&gt;((IFERROR(INDEX(Tableau1[Heures par Sem.],MATCH(Z288,Tableau1[Noms])),0))/24),Z289-((IFERROR(INDEX(Tableau1[Heures par Sem.],MATCH(Z288,Tableau1[Noms])),0))/24),0)</f>
        <v>0</v>
      </c>
      <c r="AA290" s="101"/>
      <c r="AB290" s="101"/>
      <c r="AC290" s="102">
        <f>IF(AC289&gt;((IFERROR(INDEX(Tableau1[Heures par Sem.],MATCH(AC288,Tableau1[Noms])),0))/24),AC289-((IFERROR(INDEX(Tableau1[Heures par Sem.],MATCH(AC288,Tableau1[Noms])),0))/24),0)</f>
        <v>0</v>
      </c>
      <c r="AD290" s="101"/>
      <c r="AE290" s="101"/>
      <c r="AF290" s="102">
        <f>IF(AF289&gt;((IFERROR(INDEX(Tableau1[Heures par Sem.],MATCH(AF288,Tableau1[Noms])),0))/24),AF289-((IFERROR(INDEX(Tableau1[Heures par Sem.],MATCH(AF288,Tableau1[Noms])),0))/24),0)</f>
        <v>0</v>
      </c>
      <c r="AG290" s="101"/>
      <c r="AH290" s="101"/>
      <c r="AI290" s="102">
        <f>IF(AI289&gt;((IFERROR(INDEX(Tableau1[Heures par Sem.],MATCH(AI288,Tableau1[Noms])),0))/24),AI289-((IFERROR(INDEX(Tableau1[Heures par Sem.],MATCH(AI288,Tableau1[Noms])),0))/24),0)</f>
        <v>0</v>
      </c>
      <c r="AJ290" s="101"/>
      <c r="AK290" s="101"/>
      <c r="AL290" s="102">
        <f>IF(AL289&gt;((IFERROR(INDEX(Tableau1[Heures par Sem.],MATCH(AL288,Tableau1[Noms])),0))/24),AL289-((IFERROR(INDEX(Tableau1[Heures par Sem.],MATCH(AL288,Tableau1[Noms])),0))/24),0)</f>
        <v>0</v>
      </c>
      <c r="AM290" s="101"/>
      <c r="AN290" s="101"/>
      <c r="AO290" s="102">
        <f>IF(AO289&gt;((IFERROR(INDEX(Tableau1[Heures par Sem.],MATCH(AO288,Tableau1[Noms])),0))/24),AO289-((IFERROR(INDEX(Tableau1[Heures par Sem.],MATCH(AO288,Tableau1[Noms])),0))/24),0)</f>
        <v>0</v>
      </c>
      <c r="AP290" s="101"/>
    </row>
    <row r="291" spans="2:42" ht="13.5" thickBot="1" x14ac:dyDescent="0.25">
      <c r="B291" s="151"/>
      <c r="C291" s="145" t="s">
        <v>51</v>
      </c>
      <c r="D291" s="145"/>
      <c r="E291" s="150"/>
      <c r="K291" s="97"/>
      <c r="L291" s="97"/>
      <c r="M291" s="113" t="s">
        <v>49</v>
      </c>
      <c r="N291" s="104">
        <f>SUMPRODUCT(($I$11:$I$86=N288)*($K$11:$K$86=$M$3)*($AR$11:$AR$86))</f>
        <v>0</v>
      </c>
      <c r="O291" s="105"/>
      <c r="P291" s="105"/>
      <c r="Q291" s="106">
        <f>SUMPRODUCT(($I$11:$I$86=Q288)*($K$11:$K$86=$M$3)*($AR$11:$AR$86))</f>
        <v>0</v>
      </c>
      <c r="R291" s="105"/>
      <c r="S291" s="105"/>
      <c r="T291" s="106">
        <f>SUMPRODUCT(($I$11:$I$86=T288)*($K$11:$K$86=$M$3)*($AR$11:$AR$86))</f>
        <v>0</v>
      </c>
      <c r="U291" s="105"/>
      <c r="V291" s="105"/>
      <c r="W291" s="106">
        <f>SUMPRODUCT(($I$11:$I$86=W288)*($K$11:$K$86=$M$3)*($AR$11:$AR$86))</f>
        <v>0</v>
      </c>
      <c r="X291" s="105"/>
      <c r="Y291" s="105"/>
      <c r="Z291" s="106">
        <f>SUMPRODUCT(($I$11:$I$86=Z288)*($K$11:$K$86=$M$3)*($AR$11:$AR$86))</f>
        <v>0</v>
      </c>
      <c r="AA291" s="105"/>
      <c r="AB291" s="105"/>
      <c r="AC291" s="106">
        <f>SUMPRODUCT(($I$11:$I$86=AC288)*($K$11:$K$86=$M$3)*($AR$11:$AR$86))</f>
        <v>0</v>
      </c>
      <c r="AD291" s="105"/>
      <c r="AE291" s="105"/>
      <c r="AF291" s="106">
        <f>SUMPRODUCT(($I$11:$I$86=AF288)*($K$11:$K$86=$M$3)*($AR$11:$AR$86))</f>
        <v>0</v>
      </c>
      <c r="AG291" s="105"/>
      <c r="AH291" s="105"/>
      <c r="AI291" s="106">
        <f>SUMPRODUCT(($I$11:$I$86=AI288)*($K$11:$K$86=$M$3)*($AR$11:$AR$86))</f>
        <v>0</v>
      </c>
      <c r="AJ291" s="105"/>
      <c r="AK291" s="105"/>
      <c r="AL291" s="106">
        <f>SUMPRODUCT(($I$11:$I$86=AL288)*($K$11:$K$86=$M$3)*($AR$11:$AR$86))</f>
        <v>0</v>
      </c>
      <c r="AM291" s="105"/>
      <c r="AN291" s="105"/>
      <c r="AO291" s="106">
        <f>SUMPRODUCT(($I$11:$I$86=AO288)*($K$11:$K$86=$M$3)*($AR$11:$AR$86))</f>
        <v>0</v>
      </c>
      <c r="AP291" s="105"/>
    </row>
    <row r="292" spans="2:42" ht="14.25" thickTop="1" thickBot="1" x14ac:dyDescent="0.25">
      <c r="B292" s="152"/>
      <c r="C292" s="146" t="s">
        <v>43</v>
      </c>
      <c r="D292" s="146"/>
      <c r="E292" s="153"/>
      <c r="K292" s="114"/>
      <c r="L292" s="114"/>
      <c r="M292" s="115" t="s">
        <v>47</v>
      </c>
      <c r="N292" s="116">
        <f>N289-N291</f>
        <v>0</v>
      </c>
      <c r="O292" s="117"/>
      <c r="P292" s="117"/>
      <c r="Q292" s="118">
        <f>Q289-Q291</f>
        <v>0</v>
      </c>
      <c r="R292" s="117"/>
      <c r="S292" s="117"/>
      <c r="T292" s="118">
        <f>T289-T291</f>
        <v>0</v>
      </c>
      <c r="U292" s="117"/>
      <c r="V292" s="117"/>
      <c r="W292" s="118">
        <f>W289-W291</f>
        <v>0</v>
      </c>
      <c r="X292" s="117"/>
      <c r="Y292" s="117"/>
      <c r="Z292" s="118">
        <f>Z289-Z291</f>
        <v>0</v>
      </c>
      <c r="AA292" s="117"/>
      <c r="AB292" s="117"/>
      <c r="AC292" s="118">
        <f>AC289-AC291</f>
        <v>0</v>
      </c>
      <c r="AD292" s="117"/>
      <c r="AE292" s="117"/>
      <c r="AF292" s="118">
        <f>AF289-AF291</f>
        <v>0</v>
      </c>
      <c r="AG292" s="117"/>
      <c r="AH292" s="117"/>
      <c r="AI292" s="118">
        <f>AI289-AI291</f>
        <v>0</v>
      </c>
      <c r="AJ292" s="117"/>
      <c r="AK292" s="117"/>
      <c r="AL292" s="118">
        <f>AL289-AL291</f>
        <v>0</v>
      </c>
      <c r="AM292" s="117"/>
      <c r="AN292" s="117"/>
      <c r="AO292" s="118">
        <f>AO289-AO291</f>
        <v>0</v>
      </c>
      <c r="AP292" s="117"/>
    </row>
    <row r="293" spans="2:42" ht="13.5" thickTop="1" x14ac:dyDescent="0.2"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</row>
    <row r="294" spans="2:42" x14ac:dyDescent="0.2">
      <c r="B294" s="3" t="s">
        <v>1</v>
      </c>
      <c r="C294" s="4"/>
      <c r="D294" s="5" t="s">
        <v>2</v>
      </c>
      <c r="E294" s="3"/>
      <c r="L294" s="133">
        <v>0.27083333333333331</v>
      </c>
      <c r="M294" s="134">
        <v>0.29166666666666669</v>
      </c>
      <c r="N294" s="134">
        <v>0.3125</v>
      </c>
      <c r="O294" s="135">
        <v>0.33333333333333331</v>
      </c>
      <c r="P294" s="134">
        <v>0.35416666666666669</v>
      </c>
      <c r="Q294" s="135">
        <v>0.375</v>
      </c>
      <c r="R294" s="134">
        <v>0.39583333333333331</v>
      </c>
      <c r="S294" s="135">
        <v>0.41666666666666669</v>
      </c>
      <c r="T294" s="134">
        <v>0.4375</v>
      </c>
      <c r="U294" s="135">
        <v>0.45833333333333331</v>
      </c>
      <c r="V294" s="134">
        <v>0.47916666666666669</v>
      </c>
      <c r="W294" s="135">
        <v>0.5</v>
      </c>
      <c r="X294" s="134">
        <v>0.52083333333333337</v>
      </c>
      <c r="Y294" s="135">
        <v>0.54166666666666663</v>
      </c>
      <c r="Z294" s="134">
        <v>0.5625</v>
      </c>
      <c r="AA294" s="135">
        <v>0.58333333333333337</v>
      </c>
      <c r="AB294" s="134">
        <v>0.60416666666666663</v>
      </c>
      <c r="AC294" s="135">
        <v>0.625</v>
      </c>
      <c r="AD294" s="134">
        <v>0.64583333333333337</v>
      </c>
      <c r="AE294" s="135">
        <v>0.66666666666666663</v>
      </c>
      <c r="AF294" s="134">
        <v>0.6875</v>
      </c>
      <c r="AG294" s="135">
        <v>0.70833333333333337</v>
      </c>
      <c r="AH294" s="134">
        <v>0.72916666666666663</v>
      </c>
      <c r="AI294" s="135">
        <v>0.75</v>
      </c>
      <c r="AJ294" s="134">
        <v>0.77083333333333337</v>
      </c>
      <c r="AK294" s="135">
        <v>0.79166666666666663</v>
      </c>
      <c r="AL294" s="134">
        <v>0.8125</v>
      </c>
      <c r="AM294" s="135">
        <v>0.83333333333333337</v>
      </c>
      <c r="AN294" s="134">
        <v>0.85416666666666663</v>
      </c>
      <c r="AO294" s="135">
        <v>0.875</v>
      </c>
      <c r="AP294" s="135">
        <v>0.89583333333333337</v>
      </c>
    </row>
    <row r="295" spans="2:42" ht="13.5" thickBot="1" x14ac:dyDescent="0.25">
      <c r="B295" s="6" t="s">
        <v>3</v>
      </c>
      <c r="C295" s="7" t="s">
        <v>4</v>
      </c>
      <c r="D295" s="8" t="s">
        <v>3</v>
      </c>
      <c r="E295" s="9" t="s">
        <v>4</v>
      </c>
      <c r="G295" s="56" t="s">
        <v>11</v>
      </c>
      <c r="H295" s="57" t="s">
        <v>6</v>
      </c>
      <c r="I295" s="56" t="s">
        <v>7</v>
      </c>
      <c r="J295" s="56" t="s">
        <v>8</v>
      </c>
      <c r="K295" s="56" t="s">
        <v>12</v>
      </c>
      <c r="L295" s="129"/>
      <c r="M295" s="27">
        <v>0.3125</v>
      </c>
      <c r="N295" s="23"/>
      <c r="O295" s="26">
        <v>0.35416666666666669</v>
      </c>
      <c r="P295" s="23"/>
      <c r="Q295" s="27">
        <v>0.39583333333333331</v>
      </c>
      <c r="R295" s="23"/>
      <c r="S295" s="27">
        <v>0.4375</v>
      </c>
      <c r="T295" s="23"/>
      <c r="U295" s="27">
        <v>0.47916666666666702</v>
      </c>
      <c r="V295" s="23"/>
      <c r="W295" s="27">
        <v>0.52083333333333304</v>
      </c>
      <c r="X295" s="23"/>
      <c r="Y295" s="27">
        <v>0.5625</v>
      </c>
      <c r="Z295" s="23"/>
      <c r="AA295" s="27">
        <v>0.60416666666666696</v>
      </c>
      <c r="AB295" s="23"/>
      <c r="AC295" s="27">
        <v>0.64583333333333304</v>
      </c>
      <c r="AD295" s="23"/>
      <c r="AE295" s="27">
        <v>0.6875</v>
      </c>
      <c r="AF295" s="23"/>
      <c r="AG295" s="27">
        <v>0.72916666666666696</v>
      </c>
      <c r="AH295" s="23"/>
      <c r="AI295" s="27">
        <v>0.77083333333333404</v>
      </c>
      <c r="AJ295" s="23"/>
      <c r="AK295" s="27">
        <v>0.8125</v>
      </c>
      <c r="AL295" s="23"/>
      <c r="AM295" s="27">
        <v>0.85416666666666696</v>
      </c>
      <c r="AN295" s="23"/>
      <c r="AO295" s="27">
        <v>0.89583333333333404</v>
      </c>
      <c r="AP295" s="23"/>
    </row>
    <row r="296" spans="2:42" x14ac:dyDescent="0.2">
      <c r="B296" s="11">
        <v>0.35416666666666669</v>
      </c>
      <c r="C296" s="12">
        <v>0.60416666666666663</v>
      </c>
      <c r="D296" s="13"/>
      <c r="E296" s="14"/>
      <c r="G296" s="95"/>
      <c r="H296" s="140">
        <f>L286</f>
        <v>43759</v>
      </c>
      <c r="I296" s="109" t="s">
        <v>54</v>
      </c>
      <c r="J296" s="109">
        <f>IFERROR(INDEX(Tableau1[Prénoms],MATCH(I296,Tableau1[Noms])),"")</f>
        <v>1</v>
      </c>
      <c r="K296" s="109"/>
      <c r="L296" s="130"/>
      <c r="M296" s="29"/>
      <c r="N296" s="30"/>
      <c r="O296" s="29"/>
      <c r="P296" s="31"/>
      <c r="Q296" s="32"/>
      <c r="R296" s="33"/>
      <c r="S296" s="32"/>
      <c r="T296" s="33"/>
      <c r="U296" s="32"/>
      <c r="V296" s="33"/>
      <c r="W296" s="32"/>
      <c r="X296" s="33"/>
      <c r="Y296" s="32"/>
      <c r="Z296" s="33"/>
      <c r="AA296" s="32"/>
      <c r="AB296" s="33"/>
      <c r="AC296" s="32"/>
      <c r="AD296" s="33"/>
      <c r="AE296" s="32"/>
      <c r="AF296" s="33"/>
      <c r="AG296" s="32"/>
      <c r="AH296" s="33"/>
      <c r="AI296" s="32"/>
      <c r="AJ296" s="33"/>
      <c r="AK296" s="32"/>
      <c r="AL296" s="33"/>
      <c r="AM296" s="34"/>
      <c r="AN296" s="35"/>
      <c r="AO296" s="32"/>
      <c r="AP296" s="35"/>
    </row>
    <row r="297" spans="2:42" x14ac:dyDescent="0.2">
      <c r="B297" s="15"/>
      <c r="C297" s="16"/>
      <c r="D297" s="17"/>
      <c r="E297" s="18"/>
      <c r="G297" s="95"/>
      <c r="H297" s="28">
        <f>H296</f>
        <v>43759</v>
      </c>
      <c r="I297" s="110" t="s">
        <v>55</v>
      </c>
      <c r="J297" s="110">
        <f>IFERROR(INDEX(Tableau1[Prénoms],MATCH(I297,Tableau1[Noms])),"")</f>
        <v>2</v>
      </c>
      <c r="K297" s="110"/>
      <c r="L297" s="131"/>
      <c r="M297" s="36"/>
      <c r="N297" s="37"/>
      <c r="O297" s="36"/>
      <c r="P297" s="38"/>
      <c r="Q297" s="39"/>
      <c r="R297" s="40"/>
      <c r="S297" s="39"/>
      <c r="T297" s="40"/>
      <c r="U297" s="39"/>
      <c r="V297" s="40"/>
      <c r="W297" s="39"/>
      <c r="X297" s="40"/>
      <c r="Y297" s="39"/>
      <c r="Z297" s="40"/>
      <c r="AA297" s="39"/>
      <c r="AB297" s="40"/>
      <c r="AC297" s="39"/>
      <c r="AD297" s="40"/>
      <c r="AE297" s="39"/>
      <c r="AF297" s="40"/>
      <c r="AG297" s="39"/>
      <c r="AH297" s="40"/>
      <c r="AI297" s="39"/>
      <c r="AJ297" s="40"/>
      <c r="AK297" s="39"/>
      <c r="AL297" s="40"/>
      <c r="AM297" s="41"/>
      <c r="AN297" s="42"/>
      <c r="AO297" s="39"/>
      <c r="AP297" s="42"/>
    </row>
    <row r="298" spans="2:42" x14ac:dyDescent="0.2">
      <c r="B298" s="15"/>
      <c r="C298" s="16"/>
      <c r="D298" s="17"/>
      <c r="E298" s="18"/>
      <c r="G298" s="95"/>
      <c r="H298" s="28">
        <f t="shared" ref="H298:H305" si="28">H297</f>
        <v>43759</v>
      </c>
      <c r="I298" s="110" t="s">
        <v>56</v>
      </c>
      <c r="J298" s="110">
        <f>IFERROR(INDEX(Tableau1[Prénoms],MATCH(I298,Tableau1[Noms])),"")</f>
        <v>3</v>
      </c>
      <c r="K298" s="110"/>
      <c r="L298" s="131"/>
      <c r="M298" s="36"/>
      <c r="N298" s="37"/>
      <c r="O298" s="36"/>
      <c r="P298" s="38"/>
      <c r="Q298" s="39"/>
      <c r="R298" s="40"/>
      <c r="S298" s="39"/>
      <c r="T298" s="40"/>
      <c r="U298" s="39"/>
      <c r="V298" s="40"/>
      <c r="W298" s="39"/>
      <c r="X298" s="40"/>
      <c r="Y298" s="39"/>
      <c r="Z298" s="40"/>
      <c r="AA298" s="39"/>
      <c r="AB298" s="40"/>
      <c r="AC298" s="39"/>
      <c r="AD298" s="40"/>
      <c r="AE298" s="39"/>
      <c r="AF298" s="40"/>
      <c r="AG298" s="39"/>
      <c r="AH298" s="40"/>
      <c r="AI298" s="39"/>
      <c r="AJ298" s="40"/>
      <c r="AK298" s="39"/>
      <c r="AL298" s="40"/>
      <c r="AM298" s="41"/>
      <c r="AN298" s="42"/>
      <c r="AO298" s="39"/>
      <c r="AP298" s="42"/>
    </row>
    <row r="299" spans="2:42" x14ac:dyDescent="0.2">
      <c r="B299" s="15"/>
      <c r="C299" s="16"/>
      <c r="D299" s="17"/>
      <c r="E299" s="18"/>
      <c r="G299" s="95"/>
      <c r="H299" s="28">
        <f t="shared" si="28"/>
        <v>43759</v>
      </c>
      <c r="I299" s="110" t="s">
        <v>57</v>
      </c>
      <c r="J299" s="110">
        <f>IFERROR(INDEX(Tableau1[Prénoms],MATCH(I299,Tableau1[Noms])),"")</f>
        <v>4</v>
      </c>
      <c r="K299" s="110"/>
      <c r="L299" s="131"/>
      <c r="M299" s="36"/>
      <c r="N299" s="37"/>
      <c r="O299" s="36"/>
      <c r="P299" s="38"/>
      <c r="Q299" s="39"/>
      <c r="R299" s="40"/>
      <c r="S299" s="39"/>
      <c r="T299" s="40"/>
      <c r="U299" s="39"/>
      <c r="V299" s="40"/>
      <c r="W299" s="39"/>
      <c r="X299" s="40"/>
      <c r="Y299" s="39"/>
      <c r="Z299" s="40"/>
      <c r="AA299" s="39"/>
      <c r="AB299" s="40"/>
      <c r="AC299" s="39"/>
      <c r="AD299" s="40"/>
      <c r="AE299" s="39"/>
      <c r="AF299" s="40"/>
      <c r="AG299" s="39"/>
      <c r="AH299" s="40"/>
      <c r="AI299" s="39"/>
      <c r="AJ299" s="40"/>
      <c r="AK299" s="39"/>
      <c r="AL299" s="40"/>
      <c r="AM299" s="41"/>
      <c r="AN299" s="42"/>
      <c r="AO299" s="39"/>
      <c r="AP299" s="42"/>
    </row>
    <row r="300" spans="2:42" x14ac:dyDescent="0.2">
      <c r="B300" s="15"/>
      <c r="C300" s="16"/>
      <c r="D300" s="17"/>
      <c r="E300" s="18"/>
      <c r="G300" s="95"/>
      <c r="H300" s="28">
        <f t="shared" si="28"/>
        <v>43759</v>
      </c>
      <c r="I300" s="110" t="s">
        <v>58</v>
      </c>
      <c r="J300" s="110">
        <f>IFERROR(INDEX(Tableau1[Prénoms],MATCH(I300,Tableau1[Noms])),"")</f>
        <v>5</v>
      </c>
      <c r="K300" s="110"/>
      <c r="L300" s="131"/>
      <c r="M300" s="36"/>
      <c r="N300" s="37"/>
      <c r="O300" s="36"/>
      <c r="P300" s="38"/>
      <c r="Q300" s="39"/>
      <c r="R300" s="40"/>
      <c r="S300" s="39"/>
      <c r="T300" s="40"/>
      <c r="U300" s="39"/>
      <c r="V300" s="40"/>
      <c r="W300" s="39"/>
      <c r="X300" s="40"/>
      <c r="Y300" s="39"/>
      <c r="Z300" s="40"/>
      <c r="AA300" s="39"/>
      <c r="AB300" s="40"/>
      <c r="AC300" s="39"/>
      <c r="AD300" s="40"/>
      <c r="AE300" s="39"/>
      <c r="AF300" s="40"/>
      <c r="AG300" s="39"/>
      <c r="AH300" s="40"/>
      <c r="AI300" s="39"/>
      <c r="AJ300" s="40"/>
      <c r="AK300" s="39"/>
      <c r="AL300" s="40"/>
      <c r="AM300" s="41"/>
      <c r="AN300" s="42"/>
      <c r="AO300" s="39"/>
      <c r="AP300" s="42"/>
    </row>
    <row r="301" spans="2:42" x14ac:dyDescent="0.2">
      <c r="B301" s="15"/>
      <c r="C301" s="16"/>
      <c r="D301" s="17"/>
      <c r="E301" s="18"/>
      <c r="G301" s="95"/>
      <c r="H301" s="28">
        <f t="shared" si="28"/>
        <v>43759</v>
      </c>
      <c r="I301" s="110">
        <v>1</v>
      </c>
      <c r="J301" s="110" t="str">
        <f>IFERROR(INDEX(Tableau1[Prénoms],MATCH(I301,Tableau1[Noms])),"")</f>
        <v/>
      </c>
      <c r="K301" s="110"/>
      <c r="L301" s="131"/>
      <c r="M301" s="36"/>
      <c r="N301" s="37"/>
      <c r="O301" s="36"/>
      <c r="P301" s="38"/>
      <c r="Q301" s="39"/>
      <c r="R301" s="40"/>
      <c r="S301" s="39"/>
      <c r="T301" s="40"/>
      <c r="U301" s="39"/>
      <c r="V301" s="40"/>
      <c r="W301" s="39"/>
      <c r="X301" s="40"/>
      <c r="Y301" s="39"/>
      <c r="Z301" s="40"/>
      <c r="AA301" s="39"/>
      <c r="AB301" s="40"/>
      <c r="AC301" s="39"/>
      <c r="AD301" s="40"/>
      <c r="AE301" s="39"/>
      <c r="AF301" s="40"/>
      <c r="AG301" s="39"/>
      <c r="AH301" s="40"/>
      <c r="AI301" s="39"/>
      <c r="AJ301" s="40"/>
      <c r="AK301" s="39"/>
      <c r="AL301" s="40"/>
      <c r="AM301" s="41"/>
      <c r="AN301" s="42"/>
      <c r="AO301" s="39"/>
      <c r="AP301" s="42"/>
    </row>
    <row r="302" spans="2:42" x14ac:dyDescent="0.2">
      <c r="B302" s="15"/>
      <c r="C302" s="16"/>
      <c r="D302" s="17"/>
      <c r="E302" s="18"/>
      <c r="G302" s="95"/>
      <c r="H302" s="28">
        <f t="shared" si="28"/>
        <v>43759</v>
      </c>
      <c r="I302" s="110">
        <v>2</v>
      </c>
      <c r="J302" s="110" t="str">
        <f>IFERROR(INDEX(Tableau1[Prénoms],MATCH(I302,Tableau1[Noms])),"")</f>
        <v/>
      </c>
      <c r="K302" s="110"/>
      <c r="L302" s="131"/>
      <c r="M302" s="36"/>
      <c r="N302" s="37"/>
      <c r="O302" s="36"/>
      <c r="P302" s="38"/>
      <c r="Q302" s="39"/>
      <c r="R302" s="40"/>
      <c r="S302" s="39"/>
      <c r="T302" s="40"/>
      <c r="U302" s="39"/>
      <c r="V302" s="40"/>
      <c r="W302" s="39"/>
      <c r="X302" s="40"/>
      <c r="Y302" s="39"/>
      <c r="Z302" s="40"/>
      <c r="AA302" s="39"/>
      <c r="AB302" s="40"/>
      <c r="AC302" s="39"/>
      <c r="AD302" s="40"/>
      <c r="AE302" s="39"/>
      <c r="AF302" s="40"/>
      <c r="AG302" s="39"/>
      <c r="AH302" s="40"/>
      <c r="AI302" s="39"/>
      <c r="AJ302" s="40"/>
      <c r="AK302" s="39"/>
      <c r="AL302" s="40"/>
      <c r="AM302" s="41"/>
      <c r="AN302" s="42"/>
      <c r="AO302" s="39"/>
      <c r="AP302" s="42"/>
    </row>
    <row r="303" spans="2:42" x14ac:dyDescent="0.2">
      <c r="B303" s="15"/>
      <c r="C303" s="16"/>
      <c r="D303" s="17"/>
      <c r="E303" s="18"/>
      <c r="G303" s="95"/>
      <c r="H303" s="28">
        <f t="shared" si="28"/>
        <v>43759</v>
      </c>
      <c r="I303" s="110">
        <v>3</v>
      </c>
      <c r="J303" s="110" t="str">
        <f>IFERROR(INDEX(Tableau1[Prénoms],MATCH(I303,Tableau1[Noms])),"")</f>
        <v/>
      </c>
      <c r="K303" s="110"/>
      <c r="L303" s="131"/>
      <c r="M303" s="36"/>
      <c r="N303" s="37"/>
      <c r="O303" s="36"/>
      <c r="P303" s="38"/>
      <c r="Q303" s="39"/>
      <c r="R303" s="40"/>
      <c r="S303" s="39"/>
      <c r="T303" s="40"/>
      <c r="U303" s="39"/>
      <c r="V303" s="40"/>
      <c r="W303" s="39"/>
      <c r="X303" s="40"/>
      <c r="Y303" s="39"/>
      <c r="Z303" s="40"/>
      <c r="AA303" s="39"/>
      <c r="AB303" s="40"/>
      <c r="AC303" s="39"/>
      <c r="AD303" s="40"/>
      <c r="AE303" s="39"/>
      <c r="AF303" s="40"/>
      <c r="AG303" s="39"/>
      <c r="AH303" s="40"/>
      <c r="AI303" s="39"/>
      <c r="AJ303" s="40"/>
      <c r="AK303" s="39"/>
      <c r="AL303" s="40"/>
      <c r="AM303" s="41"/>
      <c r="AN303" s="42"/>
      <c r="AO303" s="39"/>
      <c r="AP303" s="42"/>
    </row>
    <row r="304" spans="2:42" x14ac:dyDescent="0.2">
      <c r="B304" s="15"/>
      <c r="C304" s="16"/>
      <c r="D304" s="17"/>
      <c r="E304" s="18"/>
      <c r="G304" s="95"/>
      <c r="H304" s="28">
        <f t="shared" si="28"/>
        <v>43759</v>
      </c>
      <c r="I304" s="110">
        <v>4</v>
      </c>
      <c r="J304" s="110" t="str">
        <f>IFERROR(INDEX(Tableau1[Prénoms],MATCH(I304,Tableau1[Noms])),"")</f>
        <v/>
      </c>
      <c r="K304" s="110"/>
      <c r="L304" s="131"/>
      <c r="M304" s="36"/>
      <c r="N304" s="37"/>
      <c r="O304" s="36"/>
      <c r="P304" s="38"/>
      <c r="Q304" s="39"/>
      <c r="R304" s="40"/>
      <c r="S304" s="39"/>
      <c r="T304" s="40"/>
      <c r="U304" s="39"/>
      <c r="V304" s="40"/>
      <c r="W304" s="39"/>
      <c r="X304" s="40"/>
      <c r="Y304" s="39"/>
      <c r="Z304" s="40"/>
      <c r="AA304" s="39"/>
      <c r="AB304" s="40"/>
      <c r="AC304" s="39"/>
      <c r="AD304" s="40"/>
      <c r="AE304" s="39"/>
      <c r="AF304" s="40"/>
      <c r="AG304" s="39"/>
      <c r="AH304" s="40"/>
      <c r="AI304" s="39"/>
      <c r="AJ304" s="40"/>
      <c r="AK304" s="39"/>
      <c r="AL304" s="40"/>
      <c r="AM304" s="41"/>
      <c r="AN304" s="42"/>
      <c r="AO304" s="39"/>
      <c r="AP304" s="42"/>
    </row>
    <row r="305" spans="2:42" ht="13.5" thickBot="1" x14ac:dyDescent="0.25">
      <c r="B305" s="19"/>
      <c r="C305" s="20"/>
      <c r="D305" s="21"/>
      <c r="E305" s="22"/>
      <c r="G305" s="95"/>
      <c r="H305" s="28">
        <f t="shared" si="28"/>
        <v>43759</v>
      </c>
      <c r="I305" s="112">
        <v>5</v>
      </c>
      <c r="J305" s="112" t="str">
        <f>IFERROR(INDEX(Tableau1[Prénoms],MATCH(I305,Tableau1[Noms])),"")</f>
        <v/>
      </c>
      <c r="K305" s="112"/>
      <c r="L305" s="132"/>
      <c r="M305" s="43"/>
      <c r="N305" s="44"/>
      <c r="O305" s="43"/>
      <c r="P305" s="45"/>
      <c r="Q305" s="46"/>
      <c r="R305" s="47"/>
      <c r="S305" s="46"/>
      <c r="T305" s="47"/>
      <c r="U305" s="46"/>
      <c r="V305" s="47"/>
      <c r="W305" s="46"/>
      <c r="X305" s="47"/>
      <c r="Y305" s="46"/>
      <c r="Z305" s="47"/>
      <c r="AA305" s="46"/>
      <c r="AB305" s="47"/>
      <c r="AC305" s="46"/>
      <c r="AD305" s="47"/>
      <c r="AE305" s="46"/>
      <c r="AF305" s="47"/>
      <c r="AG305" s="46"/>
      <c r="AH305" s="47"/>
      <c r="AI305" s="46"/>
      <c r="AJ305" s="47"/>
      <c r="AK305" s="46"/>
      <c r="AL305" s="47"/>
      <c r="AM305" s="48"/>
      <c r="AN305" s="49"/>
      <c r="AO305" s="46"/>
      <c r="AP305" s="49"/>
    </row>
    <row r="306" spans="2:42" ht="13.5" thickBot="1" x14ac:dyDescent="0.25">
      <c r="B306" s="6" t="s">
        <v>3</v>
      </c>
      <c r="C306" s="7" t="s">
        <v>4</v>
      </c>
      <c r="D306" s="8" t="s">
        <v>3</v>
      </c>
      <c r="E306" s="9" t="s">
        <v>4</v>
      </c>
      <c r="G306" s="56" t="s">
        <v>11</v>
      </c>
      <c r="H306" s="57" t="s">
        <v>6</v>
      </c>
      <c r="I306" s="56" t="s">
        <v>7</v>
      </c>
      <c r="J306" s="56" t="s">
        <v>8</v>
      </c>
      <c r="K306" s="56" t="s">
        <v>12</v>
      </c>
      <c r="L306" s="129"/>
      <c r="M306" s="27">
        <v>0.3125</v>
      </c>
      <c r="N306" s="23"/>
      <c r="O306" s="26">
        <v>0.35416666666666669</v>
      </c>
      <c r="P306" s="23"/>
      <c r="Q306" s="27">
        <v>0.39583333333333331</v>
      </c>
      <c r="R306" s="23"/>
      <c r="S306" s="27">
        <v>0.4375</v>
      </c>
      <c r="T306" s="23"/>
      <c r="U306" s="27">
        <v>0.47916666666666702</v>
      </c>
      <c r="V306" s="23"/>
      <c r="W306" s="27">
        <v>0.52083333333333304</v>
      </c>
      <c r="X306" s="23"/>
      <c r="Y306" s="27">
        <v>0.5625</v>
      </c>
      <c r="Z306" s="23"/>
      <c r="AA306" s="27">
        <v>0.60416666666666696</v>
      </c>
      <c r="AB306" s="23"/>
      <c r="AC306" s="27">
        <v>0.64583333333333304</v>
      </c>
      <c r="AD306" s="23"/>
      <c r="AE306" s="27">
        <v>0.6875</v>
      </c>
      <c r="AF306" s="23"/>
      <c r="AG306" s="27">
        <v>0.72916666666666696</v>
      </c>
      <c r="AH306" s="23"/>
      <c r="AI306" s="27">
        <v>0.77083333333333404</v>
      </c>
      <c r="AJ306" s="23"/>
      <c r="AK306" s="27">
        <v>0.8125</v>
      </c>
      <c r="AL306" s="23"/>
      <c r="AM306" s="27">
        <v>0.85416666666666696</v>
      </c>
      <c r="AN306" s="23"/>
      <c r="AO306" s="27">
        <v>0.89583333333333404</v>
      </c>
      <c r="AP306" s="23"/>
    </row>
    <row r="307" spans="2:42" x14ac:dyDescent="0.2">
      <c r="B307" s="11"/>
      <c r="C307" s="12"/>
      <c r="D307" s="13"/>
      <c r="E307" s="14"/>
      <c r="G307" s="95"/>
      <c r="H307" s="140">
        <f>H296+1</f>
        <v>43760</v>
      </c>
      <c r="I307" s="109" t="s">
        <v>54</v>
      </c>
      <c r="J307" s="109">
        <f>IFERROR(INDEX(Tableau1[Prénoms],MATCH(I307,Tableau1[Noms])),"")</f>
        <v>1</v>
      </c>
      <c r="K307" s="109"/>
      <c r="L307" s="130"/>
      <c r="M307" s="29"/>
      <c r="N307" s="30"/>
      <c r="O307" s="29"/>
      <c r="P307" s="31"/>
      <c r="Q307" s="32"/>
      <c r="R307" s="33"/>
      <c r="S307" s="32"/>
      <c r="T307" s="33"/>
      <c r="U307" s="32"/>
      <c r="V307" s="33"/>
      <c r="W307" s="32"/>
      <c r="X307" s="33"/>
      <c r="Y307" s="32"/>
      <c r="Z307" s="33"/>
      <c r="AA307" s="32"/>
      <c r="AB307" s="33"/>
      <c r="AC307" s="32"/>
      <c r="AD307" s="33"/>
      <c r="AE307" s="32"/>
      <c r="AF307" s="33"/>
      <c r="AG307" s="32"/>
      <c r="AH307" s="33"/>
      <c r="AI307" s="32"/>
      <c r="AJ307" s="33"/>
      <c r="AK307" s="32"/>
      <c r="AL307" s="33"/>
      <c r="AM307" s="34"/>
      <c r="AN307" s="35"/>
      <c r="AO307" s="32"/>
      <c r="AP307" s="35"/>
    </row>
    <row r="308" spans="2:42" x14ac:dyDescent="0.2">
      <c r="B308" s="15"/>
      <c r="C308" s="16"/>
      <c r="D308" s="17"/>
      <c r="E308" s="18"/>
      <c r="G308" s="95"/>
      <c r="H308" s="28">
        <f>H307</f>
        <v>43760</v>
      </c>
      <c r="I308" s="110" t="s">
        <v>55</v>
      </c>
      <c r="J308" s="110">
        <f>IFERROR(INDEX(Tableau1[Prénoms],MATCH(I308,Tableau1[Noms])),"")</f>
        <v>2</v>
      </c>
      <c r="K308" s="110"/>
      <c r="L308" s="131"/>
      <c r="M308" s="36"/>
      <c r="N308" s="37"/>
      <c r="O308" s="36"/>
      <c r="P308" s="38"/>
      <c r="Q308" s="39"/>
      <c r="R308" s="40"/>
      <c r="S308" s="39"/>
      <c r="T308" s="40"/>
      <c r="U308" s="39"/>
      <c r="V308" s="40"/>
      <c r="W308" s="39"/>
      <c r="X308" s="40"/>
      <c r="Y308" s="39"/>
      <c r="Z308" s="40"/>
      <c r="AA308" s="39"/>
      <c r="AB308" s="40"/>
      <c r="AC308" s="39"/>
      <c r="AD308" s="40"/>
      <c r="AE308" s="39"/>
      <c r="AF308" s="40"/>
      <c r="AG308" s="39"/>
      <c r="AH308" s="40"/>
      <c r="AI308" s="39"/>
      <c r="AJ308" s="40"/>
      <c r="AK308" s="39"/>
      <c r="AL308" s="40"/>
      <c r="AM308" s="41"/>
      <c r="AN308" s="42"/>
      <c r="AO308" s="39"/>
      <c r="AP308" s="42"/>
    </row>
    <row r="309" spans="2:42" x14ac:dyDescent="0.2">
      <c r="B309" s="15"/>
      <c r="C309" s="16"/>
      <c r="D309" s="17"/>
      <c r="E309" s="18"/>
      <c r="G309" s="95"/>
      <c r="H309" s="28">
        <f t="shared" ref="H309:H316" si="29">H308</f>
        <v>43760</v>
      </c>
      <c r="I309" s="110" t="s">
        <v>56</v>
      </c>
      <c r="J309" s="110">
        <f>IFERROR(INDEX(Tableau1[Prénoms],MATCH(I309,Tableau1[Noms])),"")</f>
        <v>3</v>
      </c>
      <c r="K309" s="110"/>
      <c r="L309" s="131"/>
      <c r="M309" s="36"/>
      <c r="N309" s="37"/>
      <c r="O309" s="36"/>
      <c r="P309" s="38"/>
      <c r="Q309" s="39"/>
      <c r="R309" s="40"/>
      <c r="S309" s="39"/>
      <c r="T309" s="40"/>
      <c r="U309" s="39"/>
      <c r="V309" s="40"/>
      <c r="W309" s="39"/>
      <c r="X309" s="40"/>
      <c r="Y309" s="39"/>
      <c r="Z309" s="40"/>
      <c r="AA309" s="39"/>
      <c r="AB309" s="40"/>
      <c r="AC309" s="39"/>
      <c r="AD309" s="40"/>
      <c r="AE309" s="39"/>
      <c r="AF309" s="40"/>
      <c r="AG309" s="39"/>
      <c r="AH309" s="40"/>
      <c r="AI309" s="39"/>
      <c r="AJ309" s="40"/>
      <c r="AK309" s="39"/>
      <c r="AL309" s="40"/>
      <c r="AM309" s="41"/>
      <c r="AN309" s="42"/>
      <c r="AO309" s="39"/>
      <c r="AP309" s="42"/>
    </row>
    <row r="310" spans="2:42" x14ac:dyDescent="0.2">
      <c r="B310" s="15"/>
      <c r="C310" s="16"/>
      <c r="D310" s="17"/>
      <c r="E310" s="18"/>
      <c r="G310" s="95"/>
      <c r="H310" s="28">
        <f t="shared" si="29"/>
        <v>43760</v>
      </c>
      <c r="I310" s="110" t="s">
        <v>57</v>
      </c>
      <c r="J310" s="110">
        <f>IFERROR(INDEX(Tableau1[Prénoms],MATCH(I310,Tableau1[Noms])),"")</f>
        <v>4</v>
      </c>
      <c r="K310" s="110"/>
      <c r="L310" s="131"/>
      <c r="M310" s="36"/>
      <c r="N310" s="37"/>
      <c r="O310" s="36"/>
      <c r="P310" s="38"/>
      <c r="Q310" s="39"/>
      <c r="R310" s="40"/>
      <c r="S310" s="39"/>
      <c r="T310" s="40"/>
      <c r="U310" s="39"/>
      <c r="V310" s="40"/>
      <c r="W310" s="39"/>
      <c r="X310" s="40"/>
      <c r="Y310" s="39"/>
      <c r="Z310" s="40"/>
      <c r="AA310" s="39"/>
      <c r="AB310" s="40"/>
      <c r="AC310" s="39"/>
      <c r="AD310" s="40"/>
      <c r="AE310" s="39"/>
      <c r="AF310" s="40"/>
      <c r="AG310" s="39"/>
      <c r="AH310" s="40"/>
      <c r="AI310" s="39"/>
      <c r="AJ310" s="40"/>
      <c r="AK310" s="39"/>
      <c r="AL310" s="40"/>
      <c r="AM310" s="41"/>
      <c r="AN310" s="42"/>
      <c r="AO310" s="39"/>
      <c r="AP310" s="42"/>
    </row>
    <row r="311" spans="2:42" x14ac:dyDescent="0.2">
      <c r="B311" s="15"/>
      <c r="C311" s="16"/>
      <c r="D311" s="17"/>
      <c r="E311" s="18"/>
      <c r="G311" s="95"/>
      <c r="H311" s="28">
        <f t="shared" si="29"/>
        <v>43760</v>
      </c>
      <c r="I311" s="110" t="s">
        <v>58</v>
      </c>
      <c r="J311" s="110">
        <f>IFERROR(INDEX(Tableau1[Prénoms],MATCH(I311,Tableau1[Noms])),"")</f>
        <v>5</v>
      </c>
      <c r="K311" s="110"/>
      <c r="L311" s="131"/>
      <c r="M311" s="36"/>
      <c r="N311" s="37"/>
      <c r="O311" s="36"/>
      <c r="P311" s="38"/>
      <c r="Q311" s="39"/>
      <c r="R311" s="40"/>
      <c r="S311" s="39"/>
      <c r="T311" s="40"/>
      <c r="U311" s="39"/>
      <c r="V311" s="40"/>
      <c r="W311" s="39"/>
      <c r="X311" s="40"/>
      <c r="Y311" s="39"/>
      <c r="Z311" s="40"/>
      <c r="AA311" s="39"/>
      <c r="AB311" s="40"/>
      <c r="AC311" s="39"/>
      <c r="AD311" s="40"/>
      <c r="AE311" s="39"/>
      <c r="AF311" s="40"/>
      <c r="AG311" s="39"/>
      <c r="AH311" s="40"/>
      <c r="AI311" s="39"/>
      <c r="AJ311" s="40"/>
      <c r="AK311" s="39"/>
      <c r="AL311" s="40"/>
      <c r="AM311" s="41"/>
      <c r="AN311" s="42"/>
      <c r="AO311" s="39"/>
      <c r="AP311" s="42"/>
    </row>
    <row r="312" spans="2:42" x14ac:dyDescent="0.2">
      <c r="B312" s="15"/>
      <c r="C312" s="16"/>
      <c r="D312" s="17"/>
      <c r="E312" s="18"/>
      <c r="G312" s="95"/>
      <c r="H312" s="28">
        <f t="shared" si="29"/>
        <v>43760</v>
      </c>
      <c r="I312" s="110">
        <v>1</v>
      </c>
      <c r="J312" s="110" t="str">
        <f>IFERROR(INDEX(Tableau1[Prénoms],MATCH(I312,Tableau1[Noms])),"")</f>
        <v/>
      </c>
      <c r="K312" s="110"/>
      <c r="L312" s="131"/>
      <c r="M312" s="36"/>
      <c r="N312" s="37"/>
      <c r="O312" s="36"/>
      <c r="P312" s="38"/>
      <c r="Q312" s="39"/>
      <c r="R312" s="40"/>
      <c r="S312" s="39"/>
      <c r="T312" s="40"/>
      <c r="U312" s="39"/>
      <c r="V312" s="40"/>
      <c r="W312" s="39"/>
      <c r="X312" s="40"/>
      <c r="Y312" s="39"/>
      <c r="Z312" s="40"/>
      <c r="AA312" s="39"/>
      <c r="AB312" s="40"/>
      <c r="AC312" s="39"/>
      <c r="AD312" s="40"/>
      <c r="AE312" s="39"/>
      <c r="AF312" s="40"/>
      <c r="AG312" s="39"/>
      <c r="AH312" s="40"/>
      <c r="AI312" s="39"/>
      <c r="AJ312" s="40"/>
      <c r="AK312" s="39"/>
      <c r="AL312" s="40"/>
      <c r="AM312" s="41"/>
      <c r="AN312" s="42"/>
      <c r="AO312" s="39"/>
      <c r="AP312" s="42"/>
    </row>
    <row r="313" spans="2:42" x14ac:dyDescent="0.2">
      <c r="B313" s="15"/>
      <c r="C313" s="16"/>
      <c r="D313" s="17"/>
      <c r="E313" s="18"/>
      <c r="G313" s="95"/>
      <c r="H313" s="28">
        <f t="shared" si="29"/>
        <v>43760</v>
      </c>
      <c r="I313" s="110">
        <v>2</v>
      </c>
      <c r="J313" s="110" t="str">
        <f>IFERROR(INDEX(Tableau1[Prénoms],MATCH(I313,Tableau1[Noms])),"")</f>
        <v/>
      </c>
      <c r="K313" s="110"/>
      <c r="L313" s="131"/>
      <c r="M313" s="36"/>
      <c r="N313" s="37"/>
      <c r="O313" s="36"/>
      <c r="P313" s="38"/>
      <c r="Q313" s="39"/>
      <c r="R313" s="40"/>
      <c r="S313" s="39"/>
      <c r="T313" s="40"/>
      <c r="U313" s="39"/>
      <c r="V313" s="40"/>
      <c r="W313" s="39"/>
      <c r="X313" s="40"/>
      <c r="Y313" s="39"/>
      <c r="Z313" s="40"/>
      <c r="AA313" s="39"/>
      <c r="AB313" s="40"/>
      <c r="AC313" s="39"/>
      <c r="AD313" s="40"/>
      <c r="AE313" s="39"/>
      <c r="AF313" s="40"/>
      <c r="AG313" s="39"/>
      <c r="AH313" s="40"/>
      <c r="AI313" s="39"/>
      <c r="AJ313" s="40"/>
      <c r="AK313" s="39"/>
      <c r="AL313" s="40"/>
      <c r="AM313" s="41"/>
      <c r="AN313" s="42"/>
      <c r="AO313" s="39"/>
      <c r="AP313" s="42"/>
    </row>
    <row r="314" spans="2:42" x14ac:dyDescent="0.2">
      <c r="B314" s="15"/>
      <c r="C314" s="16"/>
      <c r="D314" s="17"/>
      <c r="E314" s="18"/>
      <c r="G314" s="95"/>
      <c r="H314" s="28">
        <f t="shared" si="29"/>
        <v>43760</v>
      </c>
      <c r="I314" s="110">
        <v>3</v>
      </c>
      <c r="J314" s="110" t="str">
        <f>IFERROR(INDEX(Tableau1[Prénoms],MATCH(I314,Tableau1[Noms])),"")</f>
        <v/>
      </c>
      <c r="K314" s="110"/>
      <c r="L314" s="131"/>
      <c r="M314" s="36"/>
      <c r="N314" s="37"/>
      <c r="O314" s="36"/>
      <c r="P314" s="38"/>
      <c r="Q314" s="39"/>
      <c r="R314" s="40"/>
      <c r="S314" s="39"/>
      <c r="T314" s="40"/>
      <c r="U314" s="39"/>
      <c r="V314" s="40"/>
      <c r="W314" s="39"/>
      <c r="X314" s="40"/>
      <c r="Y314" s="39"/>
      <c r="Z314" s="40"/>
      <c r="AA314" s="39"/>
      <c r="AB314" s="40"/>
      <c r="AC314" s="39"/>
      <c r="AD314" s="40"/>
      <c r="AE314" s="39"/>
      <c r="AF314" s="40"/>
      <c r="AG314" s="39"/>
      <c r="AH314" s="40"/>
      <c r="AI314" s="39"/>
      <c r="AJ314" s="40"/>
      <c r="AK314" s="39"/>
      <c r="AL314" s="40"/>
      <c r="AM314" s="41"/>
      <c r="AN314" s="42"/>
      <c r="AO314" s="39"/>
      <c r="AP314" s="42"/>
    </row>
    <row r="315" spans="2:42" x14ac:dyDescent="0.2">
      <c r="B315" s="15"/>
      <c r="C315" s="16"/>
      <c r="D315" s="17"/>
      <c r="E315" s="18"/>
      <c r="G315" s="95"/>
      <c r="H315" s="28">
        <f t="shared" si="29"/>
        <v>43760</v>
      </c>
      <c r="I315" s="110">
        <v>4</v>
      </c>
      <c r="J315" s="110" t="str">
        <f>IFERROR(INDEX(Tableau1[Prénoms],MATCH(I315,Tableau1[Noms])),"")</f>
        <v/>
      </c>
      <c r="K315" s="110"/>
      <c r="L315" s="131"/>
      <c r="M315" s="36"/>
      <c r="N315" s="37"/>
      <c r="O315" s="36"/>
      <c r="P315" s="38"/>
      <c r="Q315" s="39"/>
      <c r="R315" s="40"/>
      <c r="S315" s="39"/>
      <c r="T315" s="40"/>
      <c r="U315" s="39"/>
      <c r="V315" s="40"/>
      <c r="W315" s="39"/>
      <c r="X315" s="40"/>
      <c r="Y315" s="39"/>
      <c r="Z315" s="40"/>
      <c r="AA315" s="39"/>
      <c r="AB315" s="40"/>
      <c r="AC315" s="39"/>
      <c r="AD315" s="40"/>
      <c r="AE315" s="39"/>
      <c r="AF315" s="40"/>
      <c r="AG315" s="39"/>
      <c r="AH315" s="40"/>
      <c r="AI315" s="39"/>
      <c r="AJ315" s="40"/>
      <c r="AK315" s="39"/>
      <c r="AL315" s="40"/>
      <c r="AM315" s="41"/>
      <c r="AN315" s="42"/>
      <c r="AO315" s="39"/>
      <c r="AP315" s="42"/>
    </row>
    <row r="316" spans="2:42" ht="13.5" thickBot="1" x14ac:dyDescent="0.25">
      <c r="B316" s="19"/>
      <c r="C316" s="20"/>
      <c r="D316" s="21"/>
      <c r="E316" s="22"/>
      <c r="G316" s="95"/>
      <c r="H316" s="28">
        <f t="shared" si="29"/>
        <v>43760</v>
      </c>
      <c r="I316" s="112">
        <v>5</v>
      </c>
      <c r="J316" s="112" t="str">
        <f>IFERROR(INDEX(Tableau1[Prénoms],MATCH(I316,Tableau1[Noms])),"")</f>
        <v/>
      </c>
      <c r="K316" s="112"/>
      <c r="L316" s="132"/>
      <c r="M316" s="43"/>
      <c r="N316" s="44"/>
      <c r="O316" s="43"/>
      <c r="P316" s="45"/>
      <c r="Q316" s="46"/>
      <c r="R316" s="47"/>
      <c r="S316" s="46"/>
      <c r="T316" s="47"/>
      <c r="U316" s="46"/>
      <c r="V316" s="47"/>
      <c r="W316" s="46"/>
      <c r="X316" s="47"/>
      <c r="Y316" s="46"/>
      <c r="Z316" s="47"/>
      <c r="AA316" s="46"/>
      <c r="AB316" s="47"/>
      <c r="AC316" s="46"/>
      <c r="AD316" s="47"/>
      <c r="AE316" s="46"/>
      <c r="AF316" s="47"/>
      <c r="AG316" s="46"/>
      <c r="AH316" s="47"/>
      <c r="AI316" s="46"/>
      <c r="AJ316" s="47"/>
      <c r="AK316" s="46"/>
      <c r="AL316" s="47"/>
      <c r="AM316" s="48"/>
      <c r="AN316" s="49"/>
      <c r="AO316" s="46"/>
      <c r="AP316" s="49"/>
    </row>
    <row r="317" spans="2:42" ht="13.5" thickBot="1" x14ac:dyDescent="0.25">
      <c r="B317" s="6" t="s">
        <v>3</v>
      </c>
      <c r="C317" s="7" t="s">
        <v>4</v>
      </c>
      <c r="D317" s="8" t="s">
        <v>3</v>
      </c>
      <c r="E317" s="9" t="s">
        <v>4</v>
      </c>
      <c r="G317" s="56" t="s">
        <v>11</v>
      </c>
      <c r="H317" s="57" t="s">
        <v>6</v>
      </c>
      <c r="I317" s="56" t="s">
        <v>7</v>
      </c>
      <c r="J317" s="56" t="s">
        <v>8</v>
      </c>
      <c r="K317" s="56" t="s">
        <v>12</v>
      </c>
      <c r="L317" s="129"/>
      <c r="M317" s="27">
        <v>0.3125</v>
      </c>
      <c r="N317" s="23"/>
      <c r="O317" s="26">
        <v>0.35416666666666669</v>
      </c>
      <c r="P317" s="23"/>
      <c r="Q317" s="27">
        <v>0.39583333333333331</v>
      </c>
      <c r="R317" s="23"/>
      <c r="S317" s="27">
        <v>0.4375</v>
      </c>
      <c r="T317" s="23"/>
      <c r="U317" s="27">
        <v>0.47916666666666702</v>
      </c>
      <c r="V317" s="23"/>
      <c r="W317" s="27">
        <v>0.52083333333333304</v>
      </c>
      <c r="X317" s="23"/>
      <c r="Y317" s="27">
        <v>0.5625</v>
      </c>
      <c r="Z317" s="23"/>
      <c r="AA317" s="27">
        <v>0.60416666666666696</v>
      </c>
      <c r="AB317" s="23"/>
      <c r="AC317" s="27">
        <v>0.64583333333333304</v>
      </c>
      <c r="AD317" s="23"/>
      <c r="AE317" s="27">
        <v>0.6875</v>
      </c>
      <c r="AF317" s="23"/>
      <c r="AG317" s="27">
        <v>0.72916666666666696</v>
      </c>
      <c r="AH317" s="23"/>
      <c r="AI317" s="27">
        <v>0.77083333333333404</v>
      </c>
      <c r="AJ317" s="23"/>
      <c r="AK317" s="27">
        <v>0.8125</v>
      </c>
      <c r="AL317" s="23"/>
      <c r="AM317" s="27">
        <v>0.85416666666666696</v>
      </c>
      <c r="AN317" s="23"/>
      <c r="AO317" s="27">
        <v>0.89583333333333404</v>
      </c>
      <c r="AP317" s="23"/>
    </row>
    <row r="318" spans="2:42" x14ac:dyDescent="0.2">
      <c r="B318" s="11"/>
      <c r="C318" s="12"/>
      <c r="D318" s="13"/>
      <c r="E318" s="14"/>
      <c r="G318" s="95"/>
      <c r="H318" s="140">
        <f>H307+1</f>
        <v>43761</v>
      </c>
      <c r="I318" s="109" t="s">
        <v>54</v>
      </c>
      <c r="J318" s="109">
        <f>IFERROR(INDEX(Tableau1[Prénoms],MATCH(I318,Tableau1[Noms])),"")</f>
        <v>1</v>
      </c>
      <c r="K318" s="109"/>
      <c r="L318" s="130"/>
      <c r="M318" s="29"/>
      <c r="N318" s="30"/>
      <c r="O318" s="29"/>
      <c r="P318" s="31"/>
      <c r="Q318" s="32"/>
      <c r="R318" s="33"/>
      <c r="S318" s="32"/>
      <c r="T318" s="33"/>
      <c r="U318" s="32"/>
      <c r="V318" s="33"/>
      <c r="W318" s="32"/>
      <c r="X318" s="33"/>
      <c r="Y318" s="32"/>
      <c r="Z318" s="33"/>
      <c r="AA318" s="32"/>
      <c r="AB318" s="33"/>
      <c r="AC318" s="32"/>
      <c r="AD318" s="33"/>
      <c r="AE318" s="32"/>
      <c r="AF318" s="33"/>
      <c r="AG318" s="32"/>
      <c r="AH318" s="33"/>
      <c r="AI318" s="32"/>
      <c r="AJ318" s="33"/>
      <c r="AK318" s="32"/>
      <c r="AL318" s="33"/>
      <c r="AM318" s="34"/>
      <c r="AN318" s="35"/>
      <c r="AO318" s="32"/>
      <c r="AP318" s="35"/>
    </row>
    <row r="319" spans="2:42" x14ac:dyDescent="0.2">
      <c r="B319" s="15"/>
      <c r="C319" s="16"/>
      <c r="D319" s="17"/>
      <c r="E319" s="18"/>
      <c r="G319" s="95"/>
      <c r="H319" s="28">
        <f>H318</f>
        <v>43761</v>
      </c>
      <c r="I319" s="110" t="s">
        <v>55</v>
      </c>
      <c r="J319" s="110">
        <f>IFERROR(INDEX(Tableau1[Prénoms],MATCH(I319,Tableau1[Noms])),"")</f>
        <v>2</v>
      </c>
      <c r="K319" s="110"/>
      <c r="L319" s="131"/>
      <c r="M319" s="36"/>
      <c r="N319" s="37"/>
      <c r="O319" s="36"/>
      <c r="P319" s="38"/>
      <c r="Q319" s="39"/>
      <c r="R319" s="40"/>
      <c r="S319" s="39"/>
      <c r="T319" s="40"/>
      <c r="U319" s="39"/>
      <c r="V319" s="40"/>
      <c r="W319" s="39"/>
      <c r="X319" s="40"/>
      <c r="Y319" s="39"/>
      <c r="Z319" s="40"/>
      <c r="AA319" s="39"/>
      <c r="AB319" s="40"/>
      <c r="AC319" s="39"/>
      <c r="AD319" s="40"/>
      <c r="AE319" s="39"/>
      <c r="AF319" s="40"/>
      <c r="AG319" s="39"/>
      <c r="AH319" s="40"/>
      <c r="AI319" s="39"/>
      <c r="AJ319" s="40"/>
      <c r="AK319" s="39"/>
      <c r="AL319" s="40"/>
      <c r="AM319" s="41"/>
      <c r="AN319" s="42"/>
      <c r="AO319" s="39"/>
      <c r="AP319" s="42"/>
    </row>
    <row r="320" spans="2:42" x14ac:dyDescent="0.2">
      <c r="B320" s="15"/>
      <c r="C320" s="16"/>
      <c r="D320" s="17"/>
      <c r="E320" s="18"/>
      <c r="G320" s="95"/>
      <c r="H320" s="28">
        <f t="shared" ref="H320:H327" si="30">H319</f>
        <v>43761</v>
      </c>
      <c r="I320" s="110" t="s">
        <v>56</v>
      </c>
      <c r="J320" s="110">
        <f>IFERROR(INDEX(Tableau1[Prénoms],MATCH(I320,Tableau1[Noms])),"")</f>
        <v>3</v>
      </c>
      <c r="K320" s="110"/>
      <c r="L320" s="131"/>
      <c r="M320" s="36"/>
      <c r="N320" s="37"/>
      <c r="O320" s="36"/>
      <c r="P320" s="38"/>
      <c r="Q320" s="39"/>
      <c r="R320" s="40"/>
      <c r="S320" s="39"/>
      <c r="T320" s="40"/>
      <c r="U320" s="39"/>
      <c r="V320" s="40"/>
      <c r="W320" s="39"/>
      <c r="X320" s="40"/>
      <c r="Y320" s="39"/>
      <c r="Z320" s="40"/>
      <c r="AA320" s="39"/>
      <c r="AB320" s="40"/>
      <c r="AC320" s="39"/>
      <c r="AD320" s="40"/>
      <c r="AE320" s="39"/>
      <c r="AF320" s="40"/>
      <c r="AG320" s="39"/>
      <c r="AH320" s="40"/>
      <c r="AI320" s="39"/>
      <c r="AJ320" s="40"/>
      <c r="AK320" s="39"/>
      <c r="AL320" s="40"/>
      <c r="AM320" s="41"/>
      <c r="AN320" s="42"/>
      <c r="AO320" s="39"/>
      <c r="AP320" s="42"/>
    </row>
    <row r="321" spans="2:42" x14ac:dyDescent="0.2">
      <c r="B321" s="15"/>
      <c r="C321" s="16"/>
      <c r="D321" s="17"/>
      <c r="E321" s="18"/>
      <c r="G321" s="95"/>
      <c r="H321" s="28">
        <f t="shared" si="30"/>
        <v>43761</v>
      </c>
      <c r="I321" s="110" t="s">
        <v>57</v>
      </c>
      <c r="J321" s="110">
        <f>IFERROR(INDEX(Tableau1[Prénoms],MATCH(I321,Tableau1[Noms])),"")</f>
        <v>4</v>
      </c>
      <c r="K321" s="110"/>
      <c r="L321" s="131"/>
      <c r="M321" s="36"/>
      <c r="N321" s="37"/>
      <c r="O321" s="36"/>
      <c r="P321" s="38"/>
      <c r="Q321" s="39"/>
      <c r="R321" s="40"/>
      <c r="S321" s="39"/>
      <c r="T321" s="40"/>
      <c r="U321" s="39"/>
      <c r="V321" s="40"/>
      <c r="W321" s="39"/>
      <c r="X321" s="40"/>
      <c r="Y321" s="39"/>
      <c r="Z321" s="40"/>
      <c r="AA321" s="39"/>
      <c r="AB321" s="40"/>
      <c r="AC321" s="39"/>
      <c r="AD321" s="40"/>
      <c r="AE321" s="39"/>
      <c r="AF321" s="40"/>
      <c r="AG321" s="39"/>
      <c r="AH321" s="40"/>
      <c r="AI321" s="39"/>
      <c r="AJ321" s="40"/>
      <c r="AK321" s="39"/>
      <c r="AL321" s="40"/>
      <c r="AM321" s="41"/>
      <c r="AN321" s="42"/>
      <c r="AO321" s="39"/>
      <c r="AP321" s="42"/>
    </row>
    <row r="322" spans="2:42" x14ac:dyDescent="0.2">
      <c r="B322" s="15"/>
      <c r="C322" s="16"/>
      <c r="D322" s="17"/>
      <c r="E322" s="18"/>
      <c r="G322" s="95"/>
      <c r="H322" s="28">
        <f t="shared" si="30"/>
        <v>43761</v>
      </c>
      <c r="I322" s="110" t="s">
        <v>58</v>
      </c>
      <c r="J322" s="110">
        <f>IFERROR(INDEX(Tableau1[Prénoms],MATCH(I322,Tableau1[Noms])),"")</f>
        <v>5</v>
      </c>
      <c r="K322" s="110"/>
      <c r="L322" s="131"/>
      <c r="M322" s="36"/>
      <c r="N322" s="37"/>
      <c r="O322" s="36"/>
      <c r="P322" s="38"/>
      <c r="Q322" s="39"/>
      <c r="R322" s="40"/>
      <c r="S322" s="39"/>
      <c r="T322" s="40"/>
      <c r="U322" s="39"/>
      <c r="V322" s="40"/>
      <c r="W322" s="39"/>
      <c r="X322" s="40"/>
      <c r="Y322" s="39"/>
      <c r="Z322" s="40"/>
      <c r="AA322" s="39"/>
      <c r="AB322" s="40"/>
      <c r="AC322" s="39"/>
      <c r="AD322" s="40"/>
      <c r="AE322" s="39"/>
      <c r="AF322" s="40"/>
      <c r="AG322" s="39"/>
      <c r="AH322" s="40"/>
      <c r="AI322" s="39"/>
      <c r="AJ322" s="40"/>
      <c r="AK322" s="39"/>
      <c r="AL322" s="40"/>
      <c r="AM322" s="41"/>
      <c r="AN322" s="42"/>
      <c r="AO322" s="39"/>
      <c r="AP322" s="42"/>
    </row>
    <row r="323" spans="2:42" x14ac:dyDescent="0.2">
      <c r="B323" s="15"/>
      <c r="C323" s="16"/>
      <c r="D323" s="17"/>
      <c r="E323" s="18"/>
      <c r="G323" s="95"/>
      <c r="H323" s="28">
        <f t="shared" si="30"/>
        <v>43761</v>
      </c>
      <c r="I323" s="110">
        <v>1</v>
      </c>
      <c r="J323" s="110" t="str">
        <f>IFERROR(INDEX(Tableau1[Prénoms],MATCH(I323,Tableau1[Noms])),"")</f>
        <v/>
      </c>
      <c r="K323" s="110"/>
      <c r="L323" s="131"/>
      <c r="M323" s="36"/>
      <c r="N323" s="37"/>
      <c r="O323" s="36"/>
      <c r="P323" s="38"/>
      <c r="Q323" s="39"/>
      <c r="R323" s="40"/>
      <c r="S323" s="39"/>
      <c r="T323" s="40"/>
      <c r="U323" s="39"/>
      <c r="V323" s="40"/>
      <c r="W323" s="39"/>
      <c r="X323" s="40"/>
      <c r="Y323" s="39"/>
      <c r="Z323" s="40"/>
      <c r="AA323" s="39"/>
      <c r="AB323" s="40"/>
      <c r="AC323" s="39"/>
      <c r="AD323" s="40"/>
      <c r="AE323" s="39"/>
      <c r="AF323" s="40"/>
      <c r="AG323" s="39"/>
      <c r="AH323" s="40"/>
      <c r="AI323" s="39"/>
      <c r="AJ323" s="40"/>
      <c r="AK323" s="39"/>
      <c r="AL323" s="40"/>
      <c r="AM323" s="41"/>
      <c r="AN323" s="42"/>
      <c r="AO323" s="39"/>
      <c r="AP323" s="42"/>
    </row>
    <row r="324" spans="2:42" x14ac:dyDescent="0.2">
      <c r="B324" s="15"/>
      <c r="C324" s="16"/>
      <c r="D324" s="17"/>
      <c r="E324" s="18"/>
      <c r="G324" s="95"/>
      <c r="H324" s="28">
        <f t="shared" si="30"/>
        <v>43761</v>
      </c>
      <c r="I324" s="110">
        <v>2</v>
      </c>
      <c r="J324" s="110" t="str">
        <f>IFERROR(INDEX(Tableau1[Prénoms],MATCH(I324,Tableau1[Noms])),"")</f>
        <v/>
      </c>
      <c r="K324" s="110"/>
      <c r="L324" s="131"/>
      <c r="M324" s="36"/>
      <c r="N324" s="37"/>
      <c r="O324" s="36"/>
      <c r="P324" s="38"/>
      <c r="Q324" s="39"/>
      <c r="R324" s="40"/>
      <c r="S324" s="39"/>
      <c r="T324" s="40"/>
      <c r="U324" s="39"/>
      <c r="V324" s="40"/>
      <c r="W324" s="39"/>
      <c r="X324" s="40"/>
      <c r="Y324" s="39"/>
      <c r="Z324" s="40"/>
      <c r="AA324" s="39"/>
      <c r="AB324" s="40"/>
      <c r="AC324" s="39"/>
      <c r="AD324" s="40"/>
      <c r="AE324" s="39"/>
      <c r="AF324" s="40"/>
      <c r="AG324" s="39"/>
      <c r="AH324" s="40"/>
      <c r="AI324" s="39"/>
      <c r="AJ324" s="40"/>
      <c r="AK324" s="39"/>
      <c r="AL324" s="40"/>
      <c r="AM324" s="41"/>
      <c r="AN324" s="42"/>
      <c r="AO324" s="39"/>
      <c r="AP324" s="42"/>
    </row>
    <row r="325" spans="2:42" x14ac:dyDescent="0.2">
      <c r="B325" s="15"/>
      <c r="C325" s="16"/>
      <c r="D325" s="17"/>
      <c r="E325" s="18"/>
      <c r="G325" s="95"/>
      <c r="H325" s="28">
        <f t="shared" si="30"/>
        <v>43761</v>
      </c>
      <c r="I325" s="110">
        <v>3</v>
      </c>
      <c r="J325" s="110" t="str">
        <f>IFERROR(INDEX(Tableau1[Prénoms],MATCH(I325,Tableau1[Noms])),"")</f>
        <v/>
      </c>
      <c r="K325" s="110"/>
      <c r="L325" s="131"/>
      <c r="M325" s="36"/>
      <c r="N325" s="37"/>
      <c r="O325" s="36"/>
      <c r="P325" s="38"/>
      <c r="Q325" s="39"/>
      <c r="R325" s="40"/>
      <c r="S325" s="39"/>
      <c r="T325" s="40"/>
      <c r="U325" s="39"/>
      <c r="V325" s="40"/>
      <c r="W325" s="39"/>
      <c r="X325" s="40"/>
      <c r="Y325" s="39"/>
      <c r="Z325" s="40"/>
      <c r="AA325" s="39"/>
      <c r="AB325" s="40"/>
      <c r="AC325" s="39"/>
      <c r="AD325" s="40"/>
      <c r="AE325" s="39"/>
      <c r="AF325" s="40"/>
      <c r="AG325" s="39"/>
      <c r="AH325" s="40"/>
      <c r="AI325" s="39"/>
      <c r="AJ325" s="40"/>
      <c r="AK325" s="39"/>
      <c r="AL325" s="40"/>
      <c r="AM325" s="41"/>
      <c r="AN325" s="42"/>
      <c r="AO325" s="39"/>
      <c r="AP325" s="42"/>
    </row>
    <row r="326" spans="2:42" x14ac:dyDescent="0.2">
      <c r="B326" s="15"/>
      <c r="C326" s="16"/>
      <c r="D326" s="17"/>
      <c r="E326" s="18"/>
      <c r="G326" s="95"/>
      <c r="H326" s="28">
        <f t="shared" si="30"/>
        <v>43761</v>
      </c>
      <c r="I326" s="110">
        <v>4</v>
      </c>
      <c r="J326" s="110" t="str">
        <f>IFERROR(INDEX(Tableau1[Prénoms],MATCH(I326,Tableau1[Noms])),"")</f>
        <v/>
      </c>
      <c r="K326" s="110"/>
      <c r="L326" s="131"/>
      <c r="M326" s="36"/>
      <c r="N326" s="37"/>
      <c r="O326" s="36"/>
      <c r="P326" s="38"/>
      <c r="Q326" s="39"/>
      <c r="R326" s="40"/>
      <c r="S326" s="39"/>
      <c r="T326" s="40"/>
      <c r="U326" s="39"/>
      <c r="V326" s="40"/>
      <c r="W326" s="39"/>
      <c r="X326" s="40"/>
      <c r="Y326" s="39"/>
      <c r="Z326" s="40"/>
      <c r="AA326" s="39"/>
      <c r="AB326" s="40"/>
      <c r="AC326" s="39"/>
      <c r="AD326" s="40"/>
      <c r="AE326" s="39"/>
      <c r="AF326" s="40"/>
      <c r="AG326" s="39"/>
      <c r="AH326" s="40"/>
      <c r="AI326" s="39"/>
      <c r="AJ326" s="40"/>
      <c r="AK326" s="39"/>
      <c r="AL326" s="40"/>
      <c r="AM326" s="41"/>
      <c r="AN326" s="42"/>
      <c r="AO326" s="39"/>
      <c r="AP326" s="42"/>
    </row>
    <row r="327" spans="2:42" ht="13.5" thickBot="1" x14ac:dyDescent="0.25">
      <c r="B327" s="19"/>
      <c r="C327" s="20"/>
      <c r="D327" s="21"/>
      <c r="E327" s="22"/>
      <c r="G327" s="95"/>
      <c r="H327" s="28">
        <f t="shared" si="30"/>
        <v>43761</v>
      </c>
      <c r="I327" s="112">
        <v>5</v>
      </c>
      <c r="J327" s="112" t="str">
        <f>IFERROR(INDEX(Tableau1[Prénoms],MATCH(I327,Tableau1[Noms])),"")</f>
        <v/>
      </c>
      <c r="K327" s="112"/>
      <c r="L327" s="132"/>
      <c r="M327" s="43"/>
      <c r="N327" s="44"/>
      <c r="O327" s="43"/>
      <c r="P327" s="45"/>
      <c r="Q327" s="46"/>
      <c r="R327" s="47"/>
      <c r="S327" s="46"/>
      <c r="T327" s="47"/>
      <c r="U327" s="46"/>
      <c r="V327" s="47"/>
      <c r="W327" s="46"/>
      <c r="X327" s="47"/>
      <c r="Y327" s="46"/>
      <c r="Z327" s="47"/>
      <c r="AA327" s="46"/>
      <c r="AB327" s="47"/>
      <c r="AC327" s="46"/>
      <c r="AD327" s="47"/>
      <c r="AE327" s="46"/>
      <c r="AF327" s="47"/>
      <c r="AG327" s="46"/>
      <c r="AH327" s="47"/>
      <c r="AI327" s="46"/>
      <c r="AJ327" s="47"/>
      <c r="AK327" s="46"/>
      <c r="AL327" s="47"/>
      <c r="AM327" s="48"/>
      <c r="AN327" s="49"/>
      <c r="AO327" s="46"/>
      <c r="AP327" s="49"/>
    </row>
    <row r="328" spans="2:42" ht="13.5" thickBot="1" x14ac:dyDescent="0.25">
      <c r="B328" s="6" t="s">
        <v>3</v>
      </c>
      <c r="C328" s="7" t="s">
        <v>4</v>
      </c>
      <c r="D328" s="8" t="s">
        <v>3</v>
      </c>
      <c r="E328" s="9" t="s">
        <v>4</v>
      </c>
      <c r="G328" s="56" t="s">
        <v>11</v>
      </c>
      <c r="H328" s="57" t="s">
        <v>6</v>
      </c>
      <c r="I328" s="56" t="s">
        <v>7</v>
      </c>
      <c r="J328" s="56" t="s">
        <v>8</v>
      </c>
      <c r="K328" s="56" t="s">
        <v>12</v>
      </c>
      <c r="L328" s="129"/>
      <c r="M328" s="27">
        <v>0.3125</v>
      </c>
      <c r="N328" s="23"/>
      <c r="O328" s="26">
        <v>0.35416666666666669</v>
      </c>
      <c r="P328" s="23"/>
      <c r="Q328" s="27">
        <v>0.39583333333333331</v>
      </c>
      <c r="R328" s="23"/>
      <c r="S328" s="27">
        <v>0.4375</v>
      </c>
      <c r="T328" s="23"/>
      <c r="U328" s="27">
        <v>0.47916666666666702</v>
      </c>
      <c r="V328" s="23"/>
      <c r="W328" s="27">
        <v>0.52083333333333304</v>
      </c>
      <c r="X328" s="23"/>
      <c r="Y328" s="27">
        <v>0.5625</v>
      </c>
      <c r="Z328" s="23"/>
      <c r="AA328" s="27">
        <v>0.60416666666666696</v>
      </c>
      <c r="AB328" s="23"/>
      <c r="AC328" s="27">
        <v>0.64583333333333304</v>
      </c>
      <c r="AD328" s="23"/>
      <c r="AE328" s="27">
        <v>0.6875</v>
      </c>
      <c r="AF328" s="23"/>
      <c r="AG328" s="27">
        <v>0.72916666666666696</v>
      </c>
      <c r="AH328" s="23"/>
      <c r="AI328" s="27">
        <v>0.77083333333333404</v>
      </c>
      <c r="AJ328" s="23"/>
      <c r="AK328" s="27">
        <v>0.8125</v>
      </c>
      <c r="AL328" s="23"/>
      <c r="AM328" s="27">
        <v>0.85416666666666696</v>
      </c>
      <c r="AN328" s="23"/>
      <c r="AO328" s="27">
        <v>0.89583333333333404</v>
      </c>
      <c r="AP328" s="23"/>
    </row>
    <row r="329" spans="2:42" x14ac:dyDescent="0.2">
      <c r="B329" s="11"/>
      <c r="C329" s="12"/>
      <c r="D329" s="13"/>
      <c r="E329" s="14"/>
      <c r="G329" s="95"/>
      <c r="H329" s="140">
        <f>H318+1</f>
        <v>43762</v>
      </c>
      <c r="I329" s="109" t="s">
        <v>54</v>
      </c>
      <c r="J329" s="109">
        <f>IFERROR(INDEX(Tableau1[Prénoms],MATCH(I329,Tableau1[Noms])),"")</f>
        <v>1</v>
      </c>
      <c r="K329" s="109"/>
      <c r="L329" s="130"/>
      <c r="M329" s="29"/>
      <c r="N329" s="30"/>
      <c r="O329" s="29"/>
      <c r="P329" s="31"/>
      <c r="Q329" s="32"/>
      <c r="R329" s="33"/>
      <c r="S329" s="32"/>
      <c r="T329" s="33"/>
      <c r="U329" s="32"/>
      <c r="V329" s="33"/>
      <c r="W329" s="32"/>
      <c r="X329" s="33"/>
      <c r="Y329" s="32"/>
      <c r="Z329" s="33"/>
      <c r="AA329" s="32"/>
      <c r="AB329" s="33"/>
      <c r="AC329" s="32"/>
      <c r="AD329" s="33"/>
      <c r="AE329" s="32"/>
      <c r="AF329" s="33"/>
      <c r="AG329" s="32"/>
      <c r="AH329" s="33"/>
      <c r="AI329" s="32"/>
      <c r="AJ329" s="33"/>
      <c r="AK329" s="32"/>
      <c r="AL329" s="33"/>
      <c r="AM329" s="34"/>
      <c r="AN329" s="35"/>
      <c r="AO329" s="32"/>
      <c r="AP329" s="35"/>
    </row>
    <row r="330" spans="2:42" x14ac:dyDescent="0.2">
      <c r="B330" s="15"/>
      <c r="C330" s="16"/>
      <c r="D330" s="17"/>
      <c r="E330" s="18"/>
      <c r="G330" s="95"/>
      <c r="H330" s="28">
        <f>H329</f>
        <v>43762</v>
      </c>
      <c r="I330" s="110" t="s">
        <v>55</v>
      </c>
      <c r="J330" s="110">
        <f>IFERROR(INDEX(Tableau1[Prénoms],MATCH(I330,Tableau1[Noms])),"")</f>
        <v>2</v>
      </c>
      <c r="K330" s="110"/>
      <c r="L330" s="131"/>
      <c r="M330" s="36"/>
      <c r="N330" s="37"/>
      <c r="O330" s="36"/>
      <c r="P330" s="38"/>
      <c r="Q330" s="39"/>
      <c r="R330" s="40"/>
      <c r="S330" s="39"/>
      <c r="T330" s="40"/>
      <c r="U330" s="39"/>
      <c r="V330" s="40"/>
      <c r="W330" s="39"/>
      <c r="X330" s="40"/>
      <c r="Y330" s="39"/>
      <c r="Z330" s="40"/>
      <c r="AA330" s="39"/>
      <c r="AB330" s="40"/>
      <c r="AC330" s="39"/>
      <c r="AD330" s="40"/>
      <c r="AE330" s="39"/>
      <c r="AF330" s="40"/>
      <c r="AG330" s="39"/>
      <c r="AH330" s="40"/>
      <c r="AI330" s="39"/>
      <c r="AJ330" s="40"/>
      <c r="AK330" s="39"/>
      <c r="AL330" s="40"/>
      <c r="AM330" s="41"/>
      <c r="AN330" s="42"/>
      <c r="AO330" s="39"/>
      <c r="AP330" s="42"/>
    </row>
    <row r="331" spans="2:42" x14ac:dyDescent="0.2">
      <c r="B331" s="15"/>
      <c r="C331" s="16"/>
      <c r="D331" s="17"/>
      <c r="E331" s="18"/>
      <c r="G331" s="95"/>
      <c r="H331" s="28">
        <f t="shared" ref="H331:H338" si="31">H330</f>
        <v>43762</v>
      </c>
      <c r="I331" s="110" t="s">
        <v>56</v>
      </c>
      <c r="J331" s="110">
        <f>IFERROR(INDEX(Tableau1[Prénoms],MATCH(I331,Tableau1[Noms])),"")</f>
        <v>3</v>
      </c>
      <c r="K331" s="110"/>
      <c r="L331" s="131"/>
      <c r="M331" s="36"/>
      <c r="N331" s="37"/>
      <c r="O331" s="36"/>
      <c r="P331" s="38"/>
      <c r="Q331" s="39"/>
      <c r="R331" s="40"/>
      <c r="S331" s="39"/>
      <c r="T331" s="40"/>
      <c r="U331" s="39"/>
      <c r="V331" s="40"/>
      <c r="W331" s="39"/>
      <c r="X331" s="40"/>
      <c r="Y331" s="39"/>
      <c r="Z331" s="40"/>
      <c r="AA331" s="39"/>
      <c r="AB331" s="40"/>
      <c r="AC331" s="39"/>
      <c r="AD331" s="40"/>
      <c r="AE331" s="39"/>
      <c r="AF331" s="40"/>
      <c r="AG331" s="39"/>
      <c r="AH331" s="40"/>
      <c r="AI331" s="39"/>
      <c r="AJ331" s="40"/>
      <c r="AK331" s="39"/>
      <c r="AL331" s="40"/>
      <c r="AM331" s="41"/>
      <c r="AN331" s="42"/>
      <c r="AO331" s="39"/>
      <c r="AP331" s="42"/>
    </row>
    <row r="332" spans="2:42" x14ac:dyDescent="0.2">
      <c r="B332" s="15"/>
      <c r="C332" s="16"/>
      <c r="D332" s="17"/>
      <c r="E332" s="18"/>
      <c r="G332" s="95"/>
      <c r="H332" s="28">
        <f t="shared" si="31"/>
        <v>43762</v>
      </c>
      <c r="I332" s="110" t="s">
        <v>57</v>
      </c>
      <c r="J332" s="110">
        <f>IFERROR(INDEX(Tableau1[Prénoms],MATCH(I332,Tableau1[Noms])),"")</f>
        <v>4</v>
      </c>
      <c r="K332" s="110"/>
      <c r="L332" s="131"/>
      <c r="M332" s="36"/>
      <c r="N332" s="37"/>
      <c r="O332" s="36"/>
      <c r="P332" s="38"/>
      <c r="Q332" s="39"/>
      <c r="R332" s="40"/>
      <c r="S332" s="39"/>
      <c r="T332" s="40"/>
      <c r="U332" s="39"/>
      <c r="V332" s="40"/>
      <c r="W332" s="39"/>
      <c r="X332" s="40"/>
      <c r="Y332" s="39"/>
      <c r="Z332" s="40"/>
      <c r="AA332" s="39"/>
      <c r="AB332" s="40"/>
      <c r="AC332" s="39"/>
      <c r="AD332" s="40"/>
      <c r="AE332" s="39"/>
      <c r="AF332" s="40"/>
      <c r="AG332" s="39"/>
      <c r="AH332" s="40"/>
      <c r="AI332" s="39"/>
      <c r="AJ332" s="40"/>
      <c r="AK332" s="39"/>
      <c r="AL332" s="40"/>
      <c r="AM332" s="41"/>
      <c r="AN332" s="42"/>
      <c r="AO332" s="39"/>
      <c r="AP332" s="42"/>
    </row>
    <row r="333" spans="2:42" x14ac:dyDescent="0.2">
      <c r="B333" s="15"/>
      <c r="C333" s="16"/>
      <c r="D333" s="17"/>
      <c r="E333" s="18"/>
      <c r="G333" s="95"/>
      <c r="H333" s="28">
        <f t="shared" si="31"/>
        <v>43762</v>
      </c>
      <c r="I333" s="110" t="s">
        <v>58</v>
      </c>
      <c r="J333" s="110">
        <f>IFERROR(INDEX(Tableau1[Prénoms],MATCH(I333,Tableau1[Noms])),"")</f>
        <v>5</v>
      </c>
      <c r="K333" s="110"/>
      <c r="L333" s="131"/>
      <c r="M333" s="36"/>
      <c r="N333" s="37"/>
      <c r="O333" s="36"/>
      <c r="P333" s="38"/>
      <c r="Q333" s="39"/>
      <c r="R333" s="40"/>
      <c r="S333" s="39"/>
      <c r="T333" s="40"/>
      <c r="U333" s="39"/>
      <c r="V333" s="40"/>
      <c r="W333" s="39"/>
      <c r="X333" s="40"/>
      <c r="Y333" s="39"/>
      <c r="Z333" s="40"/>
      <c r="AA333" s="39"/>
      <c r="AB333" s="40"/>
      <c r="AC333" s="39"/>
      <c r="AD333" s="40"/>
      <c r="AE333" s="39"/>
      <c r="AF333" s="40"/>
      <c r="AG333" s="39"/>
      <c r="AH333" s="40"/>
      <c r="AI333" s="39"/>
      <c r="AJ333" s="40"/>
      <c r="AK333" s="39"/>
      <c r="AL333" s="40"/>
      <c r="AM333" s="41"/>
      <c r="AN333" s="42"/>
      <c r="AO333" s="39"/>
      <c r="AP333" s="42"/>
    </row>
    <row r="334" spans="2:42" x14ac:dyDescent="0.2">
      <c r="B334" s="15"/>
      <c r="C334" s="16"/>
      <c r="D334" s="17"/>
      <c r="E334" s="18"/>
      <c r="G334" s="95"/>
      <c r="H334" s="28">
        <f t="shared" si="31"/>
        <v>43762</v>
      </c>
      <c r="I334" s="110">
        <v>1</v>
      </c>
      <c r="J334" s="110" t="str">
        <f>IFERROR(INDEX(Tableau1[Prénoms],MATCH(I334,Tableau1[Noms])),"")</f>
        <v/>
      </c>
      <c r="K334" s="110"/>
      <c r="L334" s="131"/>
      <c r="M334" s="36"/>
      <c r="N334" s="37"/>
      <c r="O334" s="36"/>
      <c r="P334" s="38"/>
      <c r="Q334" s="39"/>
      <c r="R334" s="40"/>
      <c r="S334" s="39"/>
      <c r="T334" s="40"/>
      <c r="U334" s="39"/>
      <c r="V334" s="40"/>
      <c r="W334" s="39"/>
      <c r="X334" s="40"/>
      <c r="Y334" s="39"/>
      <c r="Z334" s="40"/>
      <c r="AA334" s="39"/>
      <c r="AB334" s="40"/>
      <c r="AC334" s="39"/>
      <c r="AD334" s="40"/>
      <c r="AE334" s="39"/>
      <c r="AF334" s="40"/>
      <c r="AG334" s="39"/>
      <c r="AH334" s="40"/>
      <c r="AI334" s="39"/>
      <c r="AJ334" s="40"/>
      <c r="AK334" s="39"/>
      <c r="AL334" s="40"/>
      <c r="AM334" s="41"/>
      <c r="AN334" s="42"/>
      <c r="AO334" s="39"/>
      <c r="AP334" s="42"/>
    </row>
    <row r="335" spans="2:42" x14ac:dyDescent="0.2">
      <c r="B335" s="15"/>
      <c r="C335" s="16"/>
      <c r="D335" s="17"/>
      <c r="E335" s="18"/>
      <c r="G335" s="95"/>
      <c r="H335" s="28">
        <f t="shared" si="31"/>
        <v>43762</v>
      </c>
      <c r="I335" s="110">
        <v>2</v>
      </c>
      <c r="J335" s="110" t="str">
        <f>IFERROR(INDEX(Tableau1[Prénoms],MATCH(I335,Tableau1[Noms])),"")</f>
        <v/>
      </c>
      <c r="K335" s="110"/>
      <c r="L335" s="131"/>
      <c r="M335" s="36"/>
      <c r="N335" s="37"/>
      <c r="O335" s="36"/>
      <c r="P335" s="38"/>
      <c r="Q335" s="39"/>
      <c r="R335" s="40"/>
      <c r="S335" s="39"/>
      <c r="T335" s="40"/>
      <c r="U335" s="39"/>
      <c r="V335" s="40"/>
      <c r="W335" s="39"/>
      <c r="X335" s="40"/>
      <c r="Y335" s="39"/>
      <c r="Z335" s="40"/>
      <c r="AA335" s="39"/>
      <c r="AB335" s="40"/>
      <c r="AC335" s="39"/>
      <c r="AD335" s="40"/>
      <c r="AE335" s="39"/>
      <c r="AF335" s="40"/>
      <c r="AG335" s="39"/>
      <c r="AH335" s="40"/>
      <c r="AI335" s="39"/>
      <c r="AJ335" s="40"/>
      <c r="AK335" s="39"/>
      <c r="AL335" s="40"/>
      <c r="AM335" s="41"/>
      <c r="AN335" s="42"/>
      <c r="AO335" s="39"/>
      <c r="AP335" s="42"/>
    </row>
    <row r="336" spans="2:42" x14ac:dyDescent="0.2">
      <c r="B336" s="15"/>
      <c r="C336" s="16"/>
      <c r="D336" s="17"/>
      <c r="E336" s="18"/>
      <c r="G336" s="95"/>
      <c r="H336" s="28">
        <f t="shared" si="31"/>
        <v>43762</v>
      </c>
      <c r="I336" s="110">
        <v>3</v>
      </c>
      <c r="J336" s="110" t="str">
        <f>IFERROR(INDEX(Tableau1[Prénoms],MATCH(I336,Tableau1[Noms])),"")</f>
        <v/>
      </c>
      <c r="K336" s="110"/>
      <c r="L336" s="131"/>
      <c r="M336" s="36"/>
      <c r="N336" s="37"/>
      <c r="O336" s="36"/>
      <c r="P336" s="38"/>
      <c r="Q336" s="39"/>
      <c r="R336" s="40"/>
      <c r="S336" s="39"/>
      <c r="T336" s="40"/>
      <c r="U336" s="39"/>
      <c r="V336" s="40"/>
      <c r="W336" s="39"/>
      <c r="X336" s="40"/>
      <c r="Y336" s="39"/>
      <c r="Z336" s="40"/>
      <c r="AA336" s="39"/>
      <c r="AB336" s="40"/>
      <c r="AC336" s="39"/>
      <c r="AD336" s="40"/>
      <c r="AE336" s="39"/>
      <c r="AF336" s="40"/>
      <c r="AG336" s="39"/>
      <c r="AH336" s="40"/>
      <c r="AI336" s="39"/>
      <c r="AJ336" s="40"/>
      <c r="AK336" s="39"/>
      <c r="AL336" s="40"/>
      <c r="AM336" s="41"/>
      <c r="AN336" s="42"/>
      <c r="AO336" s="39"/>
      <c r="AP336" s="42"/>
    </row>
    <row r="337" spans="2:42" x14ac:dyDescent="0.2">
      <c r="B337" s="15"/>
      <c r="C337" s="16"/>
      <c r="D337" s="17"/>
      <c r="E337" s="18"/>
      <c r="G337" s="95"/>
      <c r="H337" s="28">
        <f t="shared" si="31"/>
        <v>43762</v>
      </c>
      <c r="I337" s="110">
        <v>4</v>
      </c>
      <c r="J337" s="110" t="str">
        <f>IFERROR(INDEX(Tableau1[Prénoms],MATCH(I337,Tableau1[Noms])),"")</f>
        <v/>
      </c>
      <c r="K337" s="110"/>
      <c r="L337" s="131"/>
      <c r="M337" s="36"/>
      <c r="N337" s="37"/>
      <c r="O337" s="36"/>
      <c r="P337" s="38"/>
      <c r="Q337" s="39"/>
      <c r="R337" s="40"/>
      <c r="S337" s="39"/>
      <c r="T337" s="40"/>
      <c r="U337" s="39"/>
      <c r="V337" s="40"/>
      <c r="W337" s="39"/>
      <c r="X337" s="40"/>
      <c r="Y337" s="39"/>
      <c r="Z337" s="40"/>
      <c r="AA337" s="39"/>
      <c r="AB337" s="40"/>
      <c r="AC337" s="39"/>
      <c r="AD337" s="40"/>
      <c r="AE337" s="39"/>
      <c r="AF337" s="40"/>
      <c r="AG337" s="39"/>
      <c r="AH337" s="40"/>
      <c r="AI337" s="39"/>
      <c r="AJ337" s="40"/>
      <c r="AK337" s="39"/>
      <c r="AL337" s="40"/>
      <c r="AM337" s="41"/>
      <c r="AN337" s="42"/>
      <c r="AO337" s="39"/>
      <c r="AP337" s="42"/>
    </row>
    <row r="338" spans="2:42" ht="13.5" thickBot="1" x14ac:dyDescent="0.25">
      <c r="B338" s="19"/>
      <c r="C338" s="20"/>
      <c r="D338" s="21"/>
      <c r="E338" s="22"/>
      <c r="G338" s="95"/>
      <c r="H338" s="28">
        <f t="shared" si="31"/>
        <v>43762</v>
      </c>
      <c r="I338" s="112">
        <v>5</v>
      </c>
      <c r="J338" s="112" t="str">
        <f>IFERROR(INDEX(Tableau1[Prénoms],MATCH(I338,Tableau1[Noms])),"")</f>
        <v/>
      </c>
      <c r="K338" s="112"/>
      <c r="L338" s="132"/>
      <c r="M338" s="43"/>
      <c r="N338" s="44"/>
      <c r="O338" s="43"/>
      <c r="P338" s="45"/>
      <c r="Q338" s="46"/>
      <c r="R338" s="47"/>
      <c r="S338" s="46"/>
      <c r="T338" s="47"/>
      <c r="U338" s="46"/>
      <c r="V338" s="47"/>
      <c r="W338" s="46"/>
      <c r="X338" s="47"/>
      <c r="Y338" s="46"/>
      <c r="Z338" s="47"/>
      <c r="AA338" s="46"/>
      <c r="AB338" s="47"/>
      <c r="AC338" s="46"/>
      <c r="AD338" s="47"/>
      <c r="AE338" s="46"/>
      <c r="AF338" s="47"/>
      <c r="AG338" s="46"/>
      <c r="AH338" s="47"/>
      <c r="AI338" s="46"/>
      <c r="AJ338" s="47"/>
      <c r="AK338" s="46"/>
      <c r="AL338" s="47"/>
      <c r="AM338" s="48"/>
      <c r="AN338" s="49"/>
      <c r="AO338" s="46"/>
      <c r="AP338" s="49"/>
    </row>
    <row r="339" spans="2:42" ht="13.5" thickBot="1" x14ac:dyDescent="0.25">
      <c r="B339" s="6" t="s">
        <v>3</v>
      </c>
      <c r="C339" s="7" t="s">
        <v>4</v>
      </c>
      <c r="D339" s="8" t="s">
        <v>3</v>
      </c>
      <c r="E339" s="9" t="s">
        <v>4</v>
      </c>
      <c r="G339" s="56" t="s">
        <v>11</v>
      </c>
      <c r="H339" s="57" t="s">
        <v>6</v>
      </c>
      <c r="I339" s="56" t="s">
        <v>7</v>
      </c>
      <c r="J339" s="56" t="s">
        <v>8</v>
      </c>
      <c r="K339" s="56" t="s">
        <v>12</v>
      </c>
      <c r="L339" s="129"/>
      <c r="M339" s="27">
        <v>0.3125</v>
      </c>
      <c r="N339" s="23"/>
      <c r="O339" s="26">
        <v>0.35416666666666669</v>
      </c>
      <c r="P339" s="23"/>
      <c r="Q339" s="27">
        <v>0.39583333333333331</v>
      </c>
      <c r="R339" s="23"/>
      <c r="S339" s="27">
        <v>0.4375</v>
      </c>
      <c r="T339" s="23"/>
      <c r="U339" s="27">
        <v>0.47916666666666702</v>
      </c>
      <c r="V339" s="23"/>
      <c r="W339" s="27">
        <v>0.52083333333333304</v>
      </c>
      <c r="X339" s="23"/>
      <c r="Y339" s="27">
        <v>0.5625</v>
      </c>
      <c r="Z339" s="23"/>
      <c r="AA339" s="27">
        <v>0.60416666666666696</v>
      </c>
      <c r="AB339" s="23"/>
      <c r="AC339" s="27">
        <v>0.64583333333333304</v>
      </c>
      <c r="AD339" s="23"/>
      <c r="AE339" s="27">
        <v>0.6875</v>
      </c>
      <c r="AF339" s="23"/>
      <c r="AG339" s="27">
        <v>0.72916666666666696</v>
      </c>
      <c r="AH339" s="23"/>
      <c r="AI339" s="27">
        <v>0.77083333333333404</v>
      </c>
      <c r="AJ339" s="23"/>
      <c r="AK339" s="27">
        <v>0.8125</v>
      </c>
      <c r="AL339" s="23"/>
      <c r="AM339" s="27">
        <v>0.85416666666666696</v>
      </c>
      <c r="AN339" s="23"/>
      <c r="AO339" s="27">
        <v>0.89583333333333404</v>
      </c>
      <c r="AP339" s="23"/>
    </row>
    <row r="340" spans="2:42" x14ac:dyDescent="0.2">
      <c r="B340" s="11"/>
      <c r="C340" s="12"/>
      <c r="D340" s="13"/>
      <c r="E340" s="14"/>
      <c r="G340" s="95"/>
      <c r="H340" s="140">
        <f>H329+1</f>
        <v>43763</v>
      </c>
      <c r="I340" s="109" t="s">
        <v>54</v>
      </c>
      <c r="J340" s="109">
        <f>IFERROR(INDEX(Tableau1[Prénoms],MATCH(I340,Tableau1[Noms])),"")</f>
        <v>1</v>
      </c>
      <c r="K340" s="109"/>
      <c r="L340" s="130"/>
      <c r="M340" s="29"/>
      <c r="N340" s="30"/>
      <c r="O340" s="29"/>
      <c r="P340" s="31"/>
      <c r="Q340" s="32"/>
      <c r="R340" s="33"/>
      <c r="S340" s="32"/>
      <c r="T340" s="33"/>
      <c r="U340" s="32"/>
      <c r="V340" s="33"/>
      <c r="W340" s="32"/>
      <c r="X340" s="33"/>
      <c r="Y340" s="32"/>
      <c r="Z340" s="33"/>
      <c r="AA340" s="32"/>
      <c r="AB340" s="33"/>
      <c r="AC340" s="32"/>
      <c r="AD340" s="33"/>
      <c r="AE340" s="32"/>
      <c r="AF340" s="33"/>
      <c r="AG340" s="32"/>
      <c r="AH340" s="33"/>
      <c r="AI340" s="32"/>
      <c r="AJ340" s="33"/>
      <c r="AK340" s="32"/>
      <c r="AL340" s="33"/>
      <c r="AM340" s="34"/>
      <c r="AN340" s="35"/>
      <c r="AO340" s="32"/>
      <c r="AP340" s="35"/>
    </row>
    <row r="341" spans="2:42" x14ac:dyDescent="0.2">
      <c r="B341" s="15"/>
      <c r="C341" s="16"/>
      <c r="D341" s="17"/>
      <c r="E341" s="18"/>
      <c r="G341" s="95"/>
      <c r="H341" s="28">
        <f>H340</f>
        <v>43763</v>
      </c>
      <c r="I341" s="110" t="s">
        <v>55</v>
      </c>
      <c r="J341" s="110">
        <f>IFERROR(INDEX(Tableau1[Prénoms],MATCH(I341,Tableau1[Noms])),"")</f>
        <v>2</v>
      </c>
      <c r="K341" s="110"/>
      <c r="L341" s="131"/>
      <c r="M341" s="36"/>
      <c r="N341" s="37"/>
      <c r="O341" s="36"/>
      <c r="P341" s="38"/>
      <c r="Q341" s="39"/>
      <c r="R341" s="40"/>
      <c r="S341" s="39"/>
      <c r="T341" s="40"/>
      <c r="U341" s="39"/>
      <c r="V341" s="40"/>
      <c r="W341" s="39"/>
      <c r="X341" s="40"/>
      <c r="Y341" s="39"/>
      <c r="Z341" s="40"/>
      <c r="AA341" s="39"/>
      <c r="AB341" s="40"/>
      <c r="AC341" s="39"/>
      <c r="AD341" s="40"/>
      <c r="AE341" s="39"/>
      <c r="AF341" s="40"/>
      <c r="AG341" s="39"/>
      <c r="AH341" s="40"/>
      <c r="AI341" s="39"/>
      <c r="AJ341" s="40"/>
      <c r="AK341" s="39"/>
      <c r="AL341" s="40"/>
      <c r="AM341" s="41"/>
      <c r="AN341" s="42"/>
      <c r="AO341" s="39"/>
      <c r="AP341" s="42"/>
    </row>
    <row r="342" spans="2:42" x14ac:dyDescent="0.2">
      <c r="B342" s="15"/>
      <c r="C342" s="16"/>
      <c r="D342" s="17"/>
      <c r="E342" s="18"/>
      <c r="G342" s="95"/>
      <c r="H342" s="28">
        <f t="shared" ref="H342:H349" si="32">H341</f>
        <v>43763</v>
      </c>
      <c r="I342" s="110" t="s">
        <v>56</v>
      </c>
      <c r="J342" s="110">
        <f>IFERROR(INDEX(Tableau1[Prénoms],MATCH(I342,Tableau1[Noms])),"")</f>
        <v>3</v>
      </c>
      <c r="K342" s="110"/>
      <c r="L342" s="131"/>
      <c r="M342" s="36"/>
      <c r="N342" s="37"/>
      <c r="O342" s="36"/>
      <c r="P342" s="38"/>
      <c r="Q342" s="39"/>
      <c r="R342" s="40"/>
      <c r="S342" s="39"/>
      <c r="T342" s="40"/>
      <c r="U342" s="39"/>
      <c r="V342" s="40"/>
      <c r="W342" s="39"/>
      <c r="X342" s="40"/>
      <c r="Y342" s="39"/>
      <c r="Z342" s="40"/>
      <c r="AA342" s="39"/>
      <c r="AB342" s="40"/>
      <c r="AC342" s="39"/>
      <c r="AD342" s="40"/>
      <c r="AE342" s="39"/>
      <c r="AF342" s="40"/>
      <c r="AG342" s="39"/>
      <c r="AH342" s="40"/>
      <c r="AI342" s="39"/>
      <c r="AJ342" s="40"/>
      <c r="AK342" s="39"/>
      <c r="AL342" s="40"/>
      <c r="AM342" s="41"/>
      <c r="AN342" s="42"/>
      <c r="AO342" s="39"/>
      <c r="AP342" s="42"/>
    </row>
    <row r="343" spans="2:42" x14ac:dyDescent="0.2">
      <c r="B343" s="15"/>
      <c r="C343" s="16"/>
      <c r="D343" s="17"/>
      <c r="E343" s="18"/>
      <c r="G343" s="95"/>
      <c r="H343" s="28">
        <f t="shared" si="32"/>
        <v>43763</v>
      </c>
      <c r="I343" s="110" t="s">
        <v>57</v>
      </c>
      <c r="J343" s="110">
        <f>IFERROR(INDEX(Tableau1[Prénoms],MATCH(I343,Tableau1[Noms])),"")</f>
        <v>4</v>
      </c>
      <c r="K343" s="110"/>
      <c r="L343" s="131"/>
      <c r="M343" s="36"/>
      <c r="N343" s="37"/>
      <c r="O343" s="36"/>
      <c r="P343" s="38"/>
      <c r="Q343" s="39"/>
      <c r="R343" s="40"/>
      <c r="S343" s="39"/>
      <c r="T343" s="40"/>
      <c r="U343" s="39"/>
      <c r="V343" s="40"/>
      <c r="W343" s="39"/>
      <c r="X343" s="40"/>
      <c r="Y343" s="39"/>
      <c r="Z343" s="40"/>
      <c r="AA343" s="39"/>
      <c r="AB343" s="40"/>
      <c r="AC343" s="39"/>
      <c r="AD343" s="40"/>
      <c r="AE343" s="39"/>
      <c r="AF343" s="40"/>
      <c r="AG343" s="39"/>
      <c r="AH343" s="40"/>
      <c r="AI343" s="39"/>
      <c r="AJ343" s="40"/>
      <c r="AK343" s="39"/>
      <c r="AL343" s="40"/>
      <c r="AM343" s="41"/>
      <c r="AN343" s="42"/>
      <c r="AO343" s="39"/>
      <c r="AP343" s="42"/>
    </row>
    <row r="344" spans="2:42" x14ac:dyDescent="0.2">
      <c r="B344" s="15"/>
      <c r="C344" s="16"/>
      <c r="D344" s="17"/>
      <c r="E344" s="18"/>
      <c r="G344" s="95"/>
      <c r="H344" s="28">
        <f t="shared" si="32"/>
        <v>43763</v>
      </c>
      <c r="I344" s="110" t="s">
        <v>58</v>
      </c>
      <c r="J344" s="110">
        <f>IFERROR(INDEX(Tableau1[Prénoms],MATCH(I344,Tableau1[Noms])),"")</f>
        <v>5</v>
      </c>
      <c r="K344" s="110"/>
      <c r="L344" s="131"/>
      <c r="M344" s="36"/>
      <c r="N344" s="37"/>
      <c r="O344" s="36"/>
      <c r="P344" s="38"/>
      <c r="Q344" s="39"/>
      <c r="R344" s="40"/>
      <c r="S344" s="39"/>
      <c r="T344" s="40"/>
      <c r="U344" s="39"/>
      <c r="V344" s="40"/>
      <c r="W344" s="39"/>
      <c r="X344" s="40"/>
      <c r="Y344" s="39"/>
      <c r="Z344" s="40"/>
      <c r="AA344" s="39"/>
      <c r="AB344" s="40"/>
      <c r="AC344" s="39"/>
      <c r="AD344" s="40"/>
      <c r="AE344" s="39"/>
      <c r="AF344" s="40"/>
      <c r="AG344" s="39"/>
      <c r="AH344" s="40"/>
      <c r="AI344" s="39"/>
      <c r="AJ344" s="40"/>
      <c r="AK344" s="39"/>
      <c r="AL344" s="40"/>
      <c r="AM344" s="41"/>
      <c r="AN344" s="42"/>
      <c r="AO344" s="39"/>
      <c r="AP344" s="42"/>
    </row>
    <row r="345" spans="2:42" x14ac:dyDescent="0.2">
      <c r="B345" s="15"/>
      <c r="C345" s="16"/>
      <c r="D345" s="17"/>
      <c r="E345" s="18"/>
      <c r="G345" s="95"/>
      <c r="H345" s="28">
        <f t="shared" si="32"/>
        <v>43763</v>
      </c>
      <c r="I345" s="110">
        <v>1</v>
      </c>
      <c r="J345" s="110" t="str">
        <f>IFERROR(INDEX(Tableau1[Prénoms],MATCH(I345,Tableau1[Noms])),"")</f>
        <v/>
      </c>
      <c r="K345" s="110"/>
      <c r="L345" s="131"/>
      <c r="M345" s="36"/>
      <c r="N345" s="37"/>
      <c r="O345" s="36"/>
      <c r="P345" s="38"/>
      <c r="Q345" s="39"/>
      <c r="R345" s="40"/>
      <c r="S345" s="39"/>
      <c r="T345" s="40"/>
      <c r="U345" s="39"/>
      <c r="V345" s="40"/>
      <c r="W345" s="39"/>
      <c r="X345" s="40"/>
      <c r="Y345" s="39"/>
      <c r="Z345" s="40"/>
      <c r="AA345" s="39"/>
      <c r="AB345" s="40"/>
      <c r="AC345" s="39"/>
      <c r="AD345" s="40"/>
      <c r="AE345" s="39"/>
      <c r="AF345" s="40"/>
      <c r="AG345" s="39"/>
      <c r="AH345" s="40"/>
      <c r="AI345" s="39"/>
      <c r="AJ345" s="40"/>
      <c r="AK345" s="39"/>
      <c r="AL345" s="40"/>
      <c r="AM345" s="41"/>
      <c r="AN345" s="42"/>
      <c r="AO345" s="39"/>
      <c r="AP345" s="42"/>
    </row>
    <row r="346" spans="2:42" x14ac:dyDescent="0.2">
      <c r="B346" s="15"/>
      <c r="C346" s="16"/>
      <c r="D346" s="17"/>
      <c r="E346" s="18"/>
      <c r="G346" s="95"/>
      <c r="H346" s="28">
        <f t="shared" si="32"/>
        <v>43763</v>
      </c>
      <c r="I346" s="110">
        <v>2</v>
      </c>
      <c r="J346" s="110" t="str">
        <f>IFERROR(INDEX(Tableau1[Prénoms],MATCH(I346,Tableau1[Noms])),"")</f>
        <v/>
      </c>
      <c r="K346" s="110"/>
      <c r="L346" s="131"/>
      <c r="M346" s="36"/>
      <c r="N346" s="37"/>
      <c r="O346" s="36"/>
      <c r="P346" s="38"/>
      <c r="Q346" s="39"/>
      <c r="R346" s="40"/>
      <c r="S346" s="39"/>
      <c r="T346" s="40"/>
      <c r="U346" s="39"/>
      <c r="V346" s="40"/>
      <c r="W346" s="39"/>
      <c r="X346" s="40"/>
      <c r="Y346" s="39"/>
      <c r="Z346" s="40"/>
      <c r="AA346" s="39"/>
      <c r="AB346" s="40"/>
      <c r="AC346" s="39"/>
      <c r="AD346" s="40"/>
      <c r="AE346" s="39"/>
      <c r="AF346" s="40"/>
      <c r="AG346" s="39"/>
      <c r="AH346" s="40"/>
      <c r="AI346" s="39"/>
      <c r="AJ346" s="40"/>
      <c r="AK346" s="39"/>
      <c r="AL346" s="40"/>
      <c r="AM346" s="41"/>
      <c r="AN346" s="42"/>
      <c r="AO346" s="39"/>
      <c r="AP346" s="42"/>
    </row>
    <row r="347" spans="2:42" x14ac:dyDescent="0.2">
      <c r="B347" s="15"/>
      <c r="C347" s="16"/>
      <c r="D347" s="17"/>
      <c r="E347" s="18"/>
      <c r="G347" s="95"/>
      <c r="H347" s="28">
        <f t="shared" si="32"/>
        <v>43763</v>
      </c>
      <c r="I347" s="110">
        <v>3</v>
      </c>
      <c r="J347" s="110" t="str">
        <f>IFERROR(INDEX(Tableau1[Prénoms],MATCH(I347,Tableau1[Noms])),"")</f>
        <v/>
      </c>
      <c r="K347" s="110"/>
      <c r="L347" s="131"/>
      <c r="M347" s="36"/>
      <c r="N347" s="37"/>
      <c r="O347" s="36"/>
      <c r="P347" s="38"/>
      <c r="Q347" s="39"/>
      <c r="R347" s="40"/>
      <c r="S347" s="39"/>
      <c r="T347" s="40"/>
      <c r="U347" s="39"/>
      <c r="V347" s="40"/>
      <c r="W347" s="39"/>
      <c r="X347" s="40"/>
      <c r="Y347" s="39"/>
      <c r="Z347" s="40"/>
      <c r="AA347" s="39"/>
      <c r="AB347" s="40"/>
      <c r="AC347" s="39"/>
      <c r="AD347" s="40"/>
      <c r="AE347" s="39"/>
      <c r="AF347" s="40"/>
      <c r="AG347" s="39"/>
      <c r="AH347" s="40"/>
      <c r="AI347" s="39"/>
      <c r="AJ347" s="40"/>
      <c r="AK347" s="39"/>
      <c r="AL347" s="40"/>
      <c r="AM347" s="41"/>
      <c r="AN347" s="42"/>
      <c r="AO347" s="39"/>
      <c r="AP347" s="42"/>
    </row>
    <row r="348" spans="2:42" x14ac:dyDescent="0.2">
      <c r="B348" s="15"/>
      <c r="C348" s="16"/>
      <c r="D348" s="17"/>
      <c r="E348" s="18"/>
      <c r="G348" s="95"/>
      <c r="H348" s="28">
        <f t="shared" si="32"/>
        <v>43763</v>
      </c>
      <c r="I348" s="110">
        <v>4</v>
      </c>
      <c r="J348" s="110" t="str">
        <f>IFERROR(INDEX(Tableau1[Prénoms],MATCH(I348,Tableau1[Noms])),"")</f>
        <v/>
      </c>
      <c r="K348" s="110"/>
      <c r="L348" s="131"/>
      <c r="M348" s="36"/>
      <c r="N348" s="37"/>
      <c r="O348" s="36"/>
      <c r="P348" s="38"/>
      <c r="Q348" s="39"/>
      <c r="R348" s="40"/>
      <c r="S348" s="39"/>
      <c r="T348" s="40"/>
      <c r="U348" s="39"/>
      <c r="V348" s="40"/>
      <c r="W348" s="39"/>
      <c r="X348" s="40"/>
      <c r="Y348" s="39"/>
      <c r="Z348" s="40"/>
      <c r="AA348" s="39"/>
      <c r="AB348" s="40"/>
      <c r="AC348" s="39"/>
      <c r="AD348" s="40"/>
      <c r="AE348" s="39"/>
      <c r="AF348" s="40"/>
      <c r="AG348" s="39"/>
      <c r="AH348" s="40"/>
      <c r="AI348" s="39"/>
      <c r="AJ348" s="40"/>
      <c r="AK348" s="39"/>
      <c r="AL348" s="40"/>
      <c r="AM348" s="41"/>
      <c r="AN348" s="42"/>
      <c r="AO348" s="39"/>
      <c r="AP348" s="42"/>
    </row>
    <row r="349" spans="2:42" ht="13.5" thickBot="1" x14ac:dyDescent="0.25">
      <c r="B349" s="19"/>
      <c r="C349" s="20"/>
      <c r="D349" s="21"/>
      <c r="E349" s="22"/>
      <c r="G349" s="95"/>
      <c r="H349" s="28">
        <f t="shared" si="32"/>
        <v>43763</v>
      </c>
      <c r="I349" s="112">
        <v>5</v>
      </c>
      <c r="J349" s="112" t="str">
        <f>IFERROR(INDEX(Tableau1[Prénoms],MATCH(I349,Tableau1[Noms])),"")</f>
        <v/>
      </c>
      <c r="K349" s="112"/>
      <c r="L349" s="132"/>
      <c r="M349" s="43"/>
      <c r="N349" s="44"/>
      <c r="O349" s="43"/>
      <c r="P349" s="45"/>
      <c r="Q349" s="46"/>
      <c r="R349" s="47"/>
      <c r="S349" s="46"/>
      <c r="T349" s="47"/>
      <c r="U349" s="46"/>
      <c r="V349" s="47"/>
      <c r="W349" s="46"/>
      <c r="X349" s="47"/>
      <c r="Y349" s="46"/>
      <c r="Z349" s="47"/>
      <c r="AA349" s="46"/>
      <c r="AB349" s="47"/>
      <c r="AC349" s="46"/>
      <c r="AD349" s="47"/>
      <c r="AE349" s="46"/>
      <c r="AF349" s="47"/>
      <c r="AG349" s="46"/>
      <c r="AH349" s="47"/>
      <c r="AI349" s="46"/>
      <c r="AJ349" s="47"/>
      <c r="AK349" s="46"/>
      <c r="AL349" s="47"/>
      <c r="AM349" s="48"/>
      <c r="AN349" s="49"/>
      <c r="AO349" s="46"/>
      <c r="AP349" s="49"/>
    </row>
    <row r="350" spans="2:42" ht="13.5" thickBot="1" x14ac:dyDescent="0.25">
      <c r="B350" s="6" t="s">
        <v>3</v>
      </c>
      <c r="C350" s="7" t="s">
        <v>4</v>
      </c>
      <c r="D350" s="8" t="s">
        <v>3</v>
      </c>
      <c r="E350" s="9" t="s">
        <v>4</v>
      </c>
      <c r="G350" s="56" t="s">
        <v>11</v>
      </c>
      <c r="H350" s="57" t="s">
        <v>6</v>
      </c>
      <c r="I350" s="56" t="s">
        <v>7</v>
      </c>
      <c r="J350" s="56" t="s">
        <v>8</v>
      </c>
      <c r="K350" s="56" t="s">
        <v>12</v>
      </c>
      <c r="L350" s="129"/>
      <c r="M350" s="27">
        <v>0.3125</v>
      </c>
      <c r="N350" s="23"/>
      <c r="O350" s="26">
        <v>0.35416666666666669</v>
      </c>
      <c r="P350" s="23"/>
      <c r="Q350" s="27">
        <v>0.39583333333333331</v>
      </c>
      <c r="R350" s="23"/>
      <c r="S350" s="27">
        <v>0.4375</v>
      </c>
      <c r="T350" s="23"/>
      <c r="U350" s="27">
        <v>0.47916666666666702</v>
      </c>
      <c r="V350" s="23"/>
      <c r="W350" s="27">
        <v>0.52083333333333304</v>
      </c>
      <c r="X350" s="23"/>
      <c r="Y350" s="27">
        <v>0.5625</v>
      </c>
      <c r="Z350" s="23"/>
      <c r="AA350" s="27">
        <v>0.60416666666666696</v>
      </c>
      <c r="AB350" s="23"/>
      <c r="AC350" s="27">
        <v>0.64583333333333304</v>
      </c>
      <c r="AD350" s="23"/>
      <c r="AE350" s="27">
        <v>0.6875</v>
      </c>
      <c r="AF350" s="23"/>
      <c r="AG350" s="27">
        <v>0.72916666666666696</v>
      </c>
      <c r="AH350" s="23"/>
      <c r="AI350" s="27">
        <v>0.77083333333333404</v>
      </c>
      <c r="AJ350" s="23"/>
      <c r="AK350" s="27">
        <v>0.8125</v>
      </c>
      <c r="AL350" s="23"/>
      <c r="AM350" s="27">
        <v>0.85416666666666696</v>
      </c>
      <c r="AN350" s="23"/>
      <c r="AO350" s="27">
        <v>0.89583333333333404</v>
      </c>
      <c r="AP350" s="23"/>
    </row>
    <row r="351" spans="2:42" x14ac:dyDescent="0.2">
      <c r="B351" s="11"/>
      <c r="C351" s="12"/>
      <c r="D351" s="13"/>
      <c r="E351" s="14"/>
      <c r="G351" s="95"/>
      <c r="H351" s="140">
        <f>H340+1</f>
        <v>43764</v>
      </c>
      <c r="I351" s="109" t="s">
        <v>54</v>
      </c>
      <c r="J351" s="109">
        <f>IFERROR(INDEX(Tableau1[Prénoms],MATCH(I351,Tableau1[Noms])),"")</f>
        <v>1</v>
      </c>
      <c r="K351" s="109"/>
      <c r="L351" s="130"/>
      <c r="M351" s="29"/>
      <c r="N351" s="30"/>
      <c r="O351" s="29"/>
      <c r="P351" s="31"/>
      <c r="Q351" s="32"/>
      <c r="R351" s="33"/>
      <c r="S351" s="32"/>
      <c r="T351" s="33"/>
      <c r="U351" s="32"/>
      <c r="V351" s="33"/>
      <c r="W351" s="32"/>
      <c r="X351" s="33"/>
      <c r="Y351" s="32"/>
      <c r="Z351" s="33"/>
      <c r="AA351" s="32"/>
      <c r="AB351" s="33"/>
      <c r="AC351" s="32"/>
      <c r="AD351" s="33"/>
      <c r="AE351" s="32"/>
      <c r="AF351" s="33"/>
      <c r="AG351" s="32"/>
      <c r="AH351" s="33"/>
      <c r="AI351" s="32"/>
      <c r="AJ351" s="33"/>
      <c r="AK351" s="32"/>
      <c r="AL351" s="33"/>
      <c r="AM351" s="34"/>
      <c r="AN351" s="35"/>
      <c r="AO351" s="32"/>
      <c r="AP351" s="35"/>
    </row>
    <row r="352" spans="2:42" x14ac:dyDescent="0.2">
      <c r="B352" s="15"/>
      <c r="C352" s="16"/>
      <c r="D352" s="17"/>
      <c r="E352" s="18"/>
      <c r="G352" s="95"/>
      <c r="H352" s="28">
        <f>H351</f>
        <v>43764</v>
      </c>
      <c r="I352" s="110" t="s">
        <v>55</v>
      </c>
      <c r="J352" s="110">
        <f>IFERROR(INDEX(Tableau1[Prénoms],MATCH(I352,Tableau1[Noms])),"")</f>
        <v>2</v>
      </c>
      <c r="K352" s="110"/>
      <c r="L352" s="131"/>
      <c r="M352" s="36"/>
      <c r="N352" s="37"/>
      <c r="O352" s="36"/>
      <c r="P352" s="38"/>
      <c r="Q352" s="39"/>
      <c r="R352" s="40"/>
      <c r="S352" s="39"/>
      <c r="T352" s="40"/>
      <c r="U352" s="39"/>
      <c r="V352" s="40"/>
      <c r="W352" s="39"/>
      <c r="X352" s="40"/>
      <c r="Y352" s="39"/>
      <c r="Z352" s="40"/>
      <c r="AA352" s="39"/>
      <c r="AB352" s="40"/>
      <c r="AC352" s="39"/>
      <c r="AD352" s="40"/>
      <c r="AE352" s="39"/>
      <c r="AF352" s="40"/>
      <c r="AG352" s="39"/>
      <c r="AH352" s="40"/>
      <c r="AI352" s="39"/>
      <c r="AJ352" s="40"/>
      <c r="AK352" s="39"/>
      <c r="AL352" s="40"/>
      <c r="AM352" s="41"/>
      <c r="AN352" s="42"/>
      <c r="AO352" s="39"/>
      <c r="AP352" s="42"/>
    </row>
    <row r="353" spans="2:42" x14ac:dyDescent="0.2">
      <c r="B353" s="15"/>
      <c r="C353" s="16"/>
      <c r="D353" s="17"/>
      <c r="E353" s="18"/>
      <c r="G353" s="95"/>
      <c r="H353" s="28">
        <f t="shared" ref="H353:H360" si="33">H352</f>
        <v>43764</v>
      </c>
      <c r="I353" s="110" t="s">
        <v>56</v>
      </c>
      <c r="J353" s="110">
        <f>IFERROR(INDEX(Tableau1[Prénoms],MATCH(I353,Tableau1[Noms])),"")</f>
        <v>3</v>
      </c>
      <c r="K353" s="110" t="s">
        <v>40</v>
      </c>
      <c r="L353" s="131"/>
      <c r="M353" s="36"/>
      <c r="N353" s="37"/>
      <c r="O353" s="36"/>
      <c r="P353" s="38"/>
      <c r="Q353" s="39"/>
      <c r="R353" s="40"/>
      <c r="S353" s="39"/>
      <c r="T353" s="40"/>
      <c r="U353" s="39"/>
      <c r="V353" s="40"/>
      <c r="W353" s="39"/>
      <c r="X353" s="40"/>
      <c r="Y353" s="39"/>
      <c r="Z353" s="40"/>
      <c r="AA353" s="39"/>
      <c r="AB353" s="40"/>
      <c r="AC353" s="39"/>
      <c r="AD353" s="40"/>
      <c r="AE353" s="39"/>
      <c r="AF353" s="40"/>
      <c r="AG353" s="39"/>
      <c r="AH353" s="40"/>
      <c r="AI353" s="39"/>
      <c r="AJ353" s="40"/>
      <c r="AK353" s="39"/>
      <c r="AL353" s="40"/>
      <c r="AM353" s="41"/>
      <c r="AN353" s="42"/>
      <c r="AO353" s="39"/>
      <c r="AP353" s="42"/>
    </row>
    <row r="354" spans="2:42" x14ac:dyDescent="0.2">
      <c r="B354" s="15"/>
      <c r="C354" s="16"/>
      <c r="D354" s="17"/>
      <c r="E354" s="18"/>
      <c r="G354" s="95"/>
      <c r="H354" s="28">
        <f t="shared" si="33"/>
        <v>43764</v>
      </c>
      <c r="I354" s="110" t="s">
        <v>57</v>
      </c>
      <c r="J354" s="110">
        <f>IFERROR(INDEX(Tableau1[Prénoms],MATCH(I354,Tableau1[Noms])),"")</f>
        <v>4</v>
      </c>
      <c r="K354" s="110"/>
      <c r="L354" s="131"/>
      <c r="M354" s="36"/>
      <c r="N354" s="37"/>
      <c r="O354" s="36"/>
      <c r="P354" s="38"/>
      <c r="Q354" s="39"/>
      <c r="R354" s="40"/>
      <c r="S354" s="39"/>
      <c r="T354" s="40"/>
      <c r="U354" s="39"/>
      <c r="V354" s="40"/>
      <c r="W354" s="39"/>
      <c r="X354" s="40"/>
      <c r="Y354" s="39"/>
      <c r="Z354" s="40"/>
      <c r="AA354" s="39"/>
      <c r="AB354" s="40"/>
      <c r="AC354" s="39"/>
      <c r="AD354" s="40"/>
      <c r="AE354" s="39"/>
      <c r="AF354" s="40"/>
      <c r="AG354" s="39"/>
      <c r="AH354" s="40"/>
      <c r="AI354" s="39"/>
      <c r="AJ354" s="40"/>
      <c r="AK354" s="39"/>
      <c r="AL354" s="40"/>
      <c r="AM354" s="41"/>
      <c r="AN354" s="42"/>
      <c r="AO354" s="39"/>
      <c r="AP354" s="42"/>
    </row>
    <row r="355" spans="2:42" x14ac:dyDescent="0.2">
      <c r="B355" s="15"/>
      <c r="C355" s="16"/>
      <c r="D355" s="17"/>
      <c r="E355" s="18"/>
      <c r="G355" s="95"/>
      <c r="H355" s="28">
        <f t="shared" si="33"/>
        <v>43764</v>
      </c>
      <c r="I355" s="110" t="s">
        <v>58</v>
      </c>
      <c r="J355" s="110">
        <f>IFERROR(INDEX(Tableau1[Prénoms],MATCH(I355,Tableau1[Noms])),"")</f>
        <v>5</v>
      </c>
      <c r="K355" s="110"/>
      <c r="L355" s="131"/>
      <c r="M355" s="36"/>
      <c r="N355" s="37"/>
      <c r="O355" s="36"/>
      <c r="P355" s="38"/>
      <c r="Q355" s="39"/>
      <c r="R355" s="40"/>
      <c r="S355" s="39"/>
      <c r="T355" s="40"/>
      <c r="U355" s="39"/>
      <c r="V355" s="40"/>
      <c r="W355" s="39"/>
      <c r="X355" s="40"/>
      <c r="Y355" s="39"/>
      <c r="Z355" s="40"/>
      <c r="AA355" s="39"/>
      <c r="AB355" s="40"/>
      <c r="AC355" s="39"/>
      <c r="AD355" s="40"/>
      <c r="AE355" s="39"/>
      <c r="AF355" s="40"/>
      <c r="AG355" s="39"/>
      <c r="AH355" s="40"/>
      <c r="AI355" s="39"/>
      <c r="AJ355" s="40"/>
      <c r="AK355" s="39"/>
      <c r="AL355" s="40"/>
      <c r="AM355" s="41"/>
      <c r="AN355" s="42"/>
      <c r="AO355" s="39"/>
      <c r="AP355" s="42"/>
    </row>
    <row r="356" spans="2:42" x14ac:dyDescent="0.2">
      <c r="B356" s="15"/>
      <c r="C356" s="16"/>
      <c r="D356" s="17"/>
      <c r="E356" s="18"/>
      <c r="G356" s="95"/>
      <c r="H356" s="28">
        <f t="shared" si="33"/>
        <v>43764</v>
      </c>
      <c r="I356" s="110">
        <v>1</v>
      </c>
      <c r="J356" s="110" t="str">
        <f>IFERROR(INDEX(Tableau1[Prénoms],MATCH(I356,Tableau1[Noms])),"")</f>
        <v/>
      </c>
      <c r="K356" s="110"/>
      <c r="L356" s="131"/>
      <c r="M356" s="36"/>
      <c r="N356" s="37"/>
      <c r="O356" s="36"/>
      <c r="P356" s="38"/>
      <c r="Q356" s="39"/>
      <c r="R356" s="40"/>
      <c r="S356" s="39"/>
      <c r="T356" s="40"/>
      <c r="U356" s="39"/>
      <c r="V356" s="40"/>
      <c r="W356" s="39"/>
      <c r="X356" s="40"/>
      <c r="Y356" s="39"/>
      <c r="Z356" s="40"/>
      <c r="AA356" s="39"/>
      <c r="AB356" s="40"/>
      <c r="AC356" s="39"/>
      <c r="AD356" s="40"/>
      <c r="AE356" s="39"/>
      <c r="AF356" s="40"/>
      <c r="AG356" s="39"/>
      <c r="AH356" s="40"/>
      <c r="AI356" s="39"/>
      <c r="AJ356" s="40"/>
      <c r="AK356" s="39"/>
      <c r="AL356" s="40"/>
      <c r="AM356" s="41"/>
      <c r="AN356" s="42"/>
      <c r="AO356" s="39"/>
      <c r="AP356" s="42"/>
    </row>
    <row r="357" spans="2:42" x14ac:dyDescent="0.2">
      <c r="B357" s="15"/>
      <c r="C357" s="16"/>
      <c r="D357" s="17"/>
      <c r="E357" s="18"/>
      <c r="G357" s="95"/>
      <c r="H357" s="28">
        <f t="shared" si="33"/>
        <v>43764</v>
      </c>
      <c r="I357" s="110">
        <v>2</v>
      </c>
      <c r="J357" s="110" t="str">
        <f>IFERROR(INDEX(Tableau1[Prénoms],MATCH(I357,Tableau1[Noms])),"")</f>
        <v/>
      </c>
      <c r="K357" s="110"/>
      <c r="L357" s="131"/>
      <c r="M357" s="36"/>
      <c r="N357" s="37"/>
      <c r="O357" s="36"/>
      <c r="P357" s="38"/>
      <c r="Q357" s="39"/>
      <c r="R357" s="40"/>
      <c r="S357" s="39"/>
      <c r="T357" s="40"/>
      <c r="U357" s="39"/>
      <c r="V357" s="40"/>
      <c r="W357" s="39"/>
      <c r="X357" s="40"/>
      <c r="Y357" s="39"/>
      <c r="Z357" s="40"/>
      <c r="AA357" s="39"/>
      <c r="AB357" s="40"/>
      <c r="AC357" s="39"/>
      <c r="AD357" s="40"/>
      <c r="AE357" s="39"/>
      <c r="AF357" s="40"/>
      <c r="AG357" s="39"/>
      <c r="AH357" s="40"/>
      <c r="AI357" s="39"/>
      <c r="AJ357" s="40"/>
      <c r="AK357" s="39"/>
      <c r="AL357" s="40"/>
      <c r="AM357" s="41"/>
      <c r="AN357" s="42"/>
      <c r="AO357" s="39"/>
      <c r="AP357" s="42"/>
    </row>
    <row r="358" spans="2:42" x14ac:dyDescent="0.2">
      <c r="B358" s="15"/>
      <c r="C358" s="16"/>
      <c r="D358" s="17"/>
      <c r="E358" s="18"/>
      <c r="G358" s="95"/>
      <c r="H358" s="28">
        <f t="shared" si="33"/>
        <v>43764</v>
      </c>
      <c r="I358" s="110">
        <v>3</v>
      </c>
      <c r="J358" s="110" t="str">
        <f>IFERROR(INDEX(Tableau1[Prénoms],MATCH(I358,Tableau1[Noms])),"")</f>
        <v/>
      </c>
      <c r="K358" s="110"/>
      <c r="L358" s="131"/>
      <c r="M358" s="36"/>
      <c r="N358" s="37"/>
      <c r="O358" s="36"/>
      <c r="P358" s="38"/>
      <c r="Q358" s="39"/>
      <c r="R358" s="40"/>
      <c r="S358" s="39"/>
      <c r="T358" s="40"/>
      <c r="U358" s="39"/>
      <c r="V358" s="40"/>
      <c r="W358" s="39"/>
      <c r="X358" s="40"/>
      <c r="Y358" s="39"/>
      <c r="Z358" s="40"/>
      <c r="AA358" s="39"/>
      <c r="AB358" s="40"/>
      <c r="AC358" s="39"/>
      <c r="AD358" s="40"/>
      <c r="AE358" s="39"/>
      <c r="AF358" s="40"/>
      <c r="AG358" s="39"/>
      <c r="AH358" s="40"/>
      <c r="AI358" s="39"/>
      <c r="AJ358" s="40"/>
      <c r="AK358" s="39"/>
      <c r="AL358" s="40"/>
      <c r="AM358" s="41"/>
      <c r="AN358" s="42"/>
      <c r="AO358" s="39"/>
      <c r="AP358" s="42"/>
    </row>
    <row r="359" spans="2:42" x14ac:dyDescent="0.2">
      <c r="B359" s="15"/>
      <c r="C359" s="16"/>
      <c r="D359" s="17"/>
      <c r="E359" s="18"/>
      <c r="G359" s="95"/>
      <c r="H359" s="28">
        <f t="shared" si="33"/>
        <v>43764</v>
      </c>
      <c r="I359" s="110">
        <v>4</v>
      </c>
      <c r="J359" s="110" t="str">
        <f>IFERROR(INDEX(Tableau1[Prénoms],MATCH(I359,Tableau1[Noms])),"")</f>
        <v/>
      </c>
      <c r="K359" s="110"/>
      <c r="L359" s="131"/>
      <c r="M359" s="36"/>
      <c r="N359" s="37"/>
      <c r="O359" s="36"/>
      <c r="P359" s="38"/>
      <c r="Q359" s="39"/>
      <c r="R359" s="40"/>
      <c r="S359" s="39"/>
      <c r="T359" s="40"/>
      <c r="U359" s="39"/>
      <c r="V359" s="40"/>
      <c r="W359" s="39"/>
      <c r="X359" s="40"/>
      <c r="Y359" s="39"/>
      <c r="Z359" s="40"/>
      <c r="AA359" s="39"/>
      <c r="AB359" s="40"/>
      <c r="AC359" s="39"/>
      <c r="AD359" s="40"/>
      <c r="AE359" s="39"/>
      <c r="AF359" s="40"/>
      <c r="AG359" s="39"/>
      <c r="AH359" s="40"/>
      <c r="AI359" s="39"/>
      <c r="AJ359" s="40"/>
      <c r="AK359" s="39"/>
      <c r="AL359" s="40"/>
      <c r="AM359" s="41"/>
      <c r="AN359" s="42"/>
      <c r="AO359" s="39"/>
      <c r="AP359" s="42"/>
    </row>
    <row r="360" spans="2:42" ht="13.5" thickBot="1" x14ac:dyDescent="0.25">
      <c r="B360" s="19"/>
      <c r="C360" s="20"/>
      <c r="D360" s="21"/>
      <c r="E360" s="22"/>
      <c r="G360" s="95"/>
      <c r="H360" s="28">
        <f t="shared" si="33"/>
        <v>43764</v>
      </c>
      <c r="I360" s="112">
        <v>5</v>
      </c>
      <c r="J360" s="112" t="str">
        <f>IFERROR(INDEX(Tableau1[Prénoms],MATCH(I360,Tableau1[Noms])),"")</f>
        <v/>
      </c>
      <c r="K360" s="112"/>
      <c r="L360" s="132"/>
      <c r="M360" s="43"/>
      <c r="N360" s="44"/>
      <c r="O360" s="43"/>
      <c r="P360" s="45"/>
      <c r="Q360" s="46"/>
      <c r="R360" s="47"/>
      <c r="S360" s="46"/>
      <c r="T360" s="47"/>
      <c r="U360" s="46"/>
      <c r="V360" s="47"/>
      <c r="W360" s="46"/>
      <c r="X360" s="47"/>
      <c r="Y360" s="46"/>
      <c r="Z360" s="47"/>
      <c r="AA360" s="46"/>
      <c r="AB360" s="47"/>
      <c r="AC360" s="46"/>
      <c r="AD360" s="47"/>
      <c r="AE360" s="46"/>
      <c r="AF360" s="47"/>
      <c r="AG360" s="46"/>
      <c r="AH360" s="47"/>
      <c r="AI360" s="46"/>
      <c r="AJ360" s="47"/>
      <c r="AK360" s="46"/>
      <c r="AL360" s="47"/>
      <c r="AM360" s="48"/>
      <c r="AN360" s="49"/>
      <c r="AO360" s="46"/>
      <c r="AP360" s="49"/>
    </row>
    <row r="361" spans="2:42" ht="13.5" thickBot="1" x14ac:dyDescent="0.25">
      <c r="B361" s="6" t="s">
        <v>3</v>
      </c>
      <c r="C361" s="7" t="s">
        <v>4</v>
      </c>
      <c r="D361" s="8" t="s">
        <v>3</v>
      </c>
      <c r="E361" s="9" t="s">
        <v>4</v>
      </c>
      <c r="G361" s="56" t="s">
        <v>11</v>
      </c>
      <c r="H361" s="57" t="s">
        <v>6</v>
      </c>
      <c r="I361" s="56" t="s">
        <v>7</v>
      </c>
      <c r="J361" s="56" t="s">
        <v>8</v>
      </c>
      <c r="K361" s="56" t="s">
        <v>12</v>
      </c>
      <c r="L361" s="129"/>
      <c r="M361" s="27">
        <v>0.3125</v>
      </c>
      <c r="N361" s="23"/>
      <c r="O361" s="26">
        <v>0.35416666666666669</v>
      </c>
      <c r="P361" s="23"/>
      <c r="Q361" s="27">
        <v>0.39583333333333331</v>
      </c>
      <c r="R361" s="23"/>
      <c r="S361" s="27">
        <v>0.4375</v>
      </c>
      <c r="T361" s="23"/>
      <c r="U361" s="27">
        <v>0.47916666666666702</v>
      </c>
      <c r="V361" s="23"/>
      <c r="W361" s="27">
        <v>0.52083333333333304</v>
      </c>
      <c r="X361" s="23"/>
      <c r="Y361" s="27">
        <v>0.5625</v>
      </c>
      <c r="Z361" s="23"/>
      <c r="AA361" s="27">
        <v>0.60416666666666696</v>
      </c>
      <c r="AB361" s="23"/>
      <c r="AC361" s="27">
        <v>0.64583333333333304</v>
      </c>
      <c r="AD361" s="23"/>
      <c r="AE361" s="27">
        <v>0.6875</v>
      </c>
      <c r="AF361" s="23"/>
      <c r="AG361" s="27">
        <v>0.72916666666666696</v>
      </c>
      <c r="AH361" s="23"/>
      <c r="AI361" s="27">
        <v>0.77083333333333404</v>
      </c>
      <c r="AJ361" s="23"/>
      <c r="AK361" s="27">
        <v>0.8125</v>
      </c>
      <c r="AL361" s="23"/>
      <c r="AM361" s="27">
        <v>0.85416666666666696</v>
      </c>
      <c r="AN361" s="23"/>
      <c r="AO361" s="27">
        <v>0.89583333333333404</v>
      </c>
      <c r="AP361" s="23"/>
    </row>
    <row r="362" spans="2:42" x14ac:dyDescent="0.2">
      <c r="B362" s="11"/>
      <c r="C362" s="12"/>
      <c r="D362" s="13"/>
      <c r="E362" s="14"/>
      <c r="G362" s="95"/>
      <c r="H362" s="140">
        <f>H351+1</f>
        <v>43765</v>
      </c>
      <c r="I362" s="109" t="s">
        <v>54</v>
      </c>
      <c r="J362" s="109">
        <f>IFERROR(INDEX(Tableau1[Prénoms],MATCH(I362,Tableau1[Noms])),"")</f>
        <v>1</v>
      </c>
      <c r="K362" s="109"/>
      <c r="L362" s="130"/>
      <c r="M362" s="29"/>
      <c r="N362" s="30"/>
      <c r="O362" s="29"/>
      <c r="P362" s="31"/>
      <c r="Q362" s="32"/>
      <c r="R362" s="33"/>
      <c r="S362" s="32"/>
      <c r="T362" s="33"/>
      <c r="U362" s="32"/>
      <c r="V362" s="33"/>
      <c r="W362" s="32"/>
      <c r="X362" s="33"/>
      <c r="Y362" s="32"/>
      <c r="Z362" s="33"/>
      <c r="AA362" s="32"/>
      <c r="AB362" s="33"/>
      <c r="AC362" s="32"/>
      <c r="AD362" s="33"/>
      <c r="AE362" s="32"/>
      <c r="AF362" s="33"/>
      <c r="AG362" s="32"/>
      <c r="AH362" s="33"/>
      <c r="AI362" s="32"/>
      <c r="AJ362" s="33"/>
      <c r="AK362" s="32"/>
      <c r="AL362" s="33"/>
      <c r="AM362" s="34"/>
      <c r="AN362" s="35"/>
      <c r="AO362" s="32"/>
      <c r="AP362" s="35"/>
    </row>
    <row r="363" spans="2:42" x14ac:dyDescent="0.2">
      <c r="B363" s="15"/>
      <c r="C363" s="16"/>
      <c r="D363" s="17"/>
      <c r="E363" s="18"/>
      <c r="G363" s="95"/>
      <c r="H363" s="28">
        <f>H362</f>
        <v>43765</v>
      </c>
      <c r="I363" s="110" t="s">
        <v>55</v>
      </c>
      <c r="J363" s="110">
        <f>IFERROR(INDEX(Tableau1[Prénoms],MATCH(I363,Tableau1[Noms])),"")</f>
        <v>2</v>
      </c>
      <c r="K363" s="110"/>
      <c r="L363" s="131"/>
      <c r="M363" s="36"/>
      <c r="N363" s="37"/>
      <c r="O363" s="36"/>
      <c r="P363" s="38"/>
      <c r="Q363" s="39"/>
      <c r="R363" s="40"/>
      <c r="S363" s="39"/>
      <c r="T363" s="40"/>
      <c r="U363" s="39"/>
      <c r="V363" s="40"/>
      <c r="W363" s="39"/>
      <c r="X363" s="40"/>
      <c r="Y363" s="39"/>
      <c r="Z363" s="40"/>
      <c r="AA363" s="39"/>
      <c r="AB363" s="40"/>
      <c r="AC363" s="39"/>
      <c r="AD363" s="40"/>
      <c r="AE363" s="39"/>
      <c r="AF363" s="40"/>
      <c r="AG363" s="39"/>
      <c r="AH363" s="40"/>
      <c r="AI363" s="39"/>
      <c r="AJ363" s="40"/>
      <c r="AK363" s="39"/>
      <c r="AL363" s="40"/>
      <c r="AM363" s="41"/>
      <c r="AN363" s="42"/>
      <c r="AO363" s="39"/>
      <c r="AP363" s="42"/>
    </row>
    <row r="364" spans="2:42" x14ac:dyDescent="0.2">
      <c r="B364" s="15"/>
      <c r="C364" s="16"/>
      <c r="D364" s="17"/>
      <c r="E364" s="18"/>
      <c r="G364" s="95"/>
      <c r="H364" s="28">
        <f t="shared" ref="H364:H371" si="34">H363</f>
        <v>43765</v>
      </c>
      <c r="I364" s="110" t="s">
        <v>56</v>
      </c>
      <c r="J364" s="110">
        <f>IFERROR(INDEX(Tableau1[Prénoms],MATCH(I364,Tableau1[Noms])),"")</f>
        <v>3</v>
      </c>
      <c r="K364" s="110" t="s">
        <v>40</v>
      </c>
      <c r="L364" s="131"/>
      <c r="M364" s="36"/>
      <c r="N364" s="37"/>
      <c r="O364" s="36"/>
      <c r="P364" s="38"/>
      <c r="Q364" s="39"/>
      <c r="R364" s="40"/>
      <c r="S364" s="39"/>
      <c r="T364" s="40"/>
      <c r="U364" s="39"/>
      <c r="V364" s="40"/>
      <c r="W364" s="39"/>
      <c r="X364" s="40"/>
      <c r="Y364" s="39"/>
      <c r="Z364" s="40"/>
      <c r="AA364" s="39"/>
      <c r="AB364" s="40"/>
      <c r="AC364" s="39"/>
      <c r="AD364" s="40"/>
      <c r="AE364" s="39"/>
      <c r="AF364" s="40"/>
      <c r="AG364" s="39"/>
      <c r="AH364" s="40"/>
      <c r="AI364" s="39"/>
      <c r="AJ364" s="40"/>
      <c r="AK364" s="39"/>
      <c r="AL364" s="40"/>
      <c r="AM364" s="41"/>
      <c r="AN364" s="42"/>
      <c r="AO364" s="39"/>
      <c r="AP364" s="42"/>
    </row>
    <row r="365" spans="2:42" x14ac:dyDescent="0.2">
      <c r="B365" s="15"/>
      <c r="C365" s="16"/>
      <c r="D365" s="17"/>
      <c r="E365" s="18"/>
      <c r="G365" s="95"/>
      <c r="H365" s="28">
        <f t="shared" si="34"/>
        <v>43765</v>
      </c>
      <c r="I365" s="110" t="s">
        <v>57</v>
      </c>
      <c r="J365" s="110">
        <f>IFERROR(INDEX(Tableau1[Prénoms],MATCH(I365,Tableau1[Noms])),"")</f>
        <v>4</v>
      </c>
      <c r="K365" s="110"/>
      <c r="L365" s="131"/>
      <c r="M365" s="36"/>
      <c r="N365" s="37"/>
      <c r="O365" s="36"/>
      <c r="P365" s="38"/>
      <c r="Q365" s="39"/>
      <c r="R365" s="40"/>
      <c r="S365" s="39"/>
      <c r="T365" s="40"/>
      <c r="U365" s="39"/>
      <c r="V365" s="40"/>
      <c r="W365" s="39"/>
      <c r="X365" s="40"/>
      <c r="Y365" s="39"/>
      <c r="Z365" s="40"/>
      <c r="AA365" s="39"/>
      <c r="AB365" s="40"/>
      <c r="AC365" s="39"/>
      <c r="AD365" s="40"/>
      <c r="AE365" s="39"/>
      <c r="AF365" s="40"/>
      <c r="AG365" s="39"/>
      <c r="AH365" s="40"/>
      <c r="AI365" s="39"/>
      <c r="AJ365" s="40"/>
      <c r="AK365" s="39"/>
      <c r="AL365" s="40"/>
      <c r="AM365" s="41"/>
      <c r="AN365" s="42"/>
      <c r="AO365" s="39"/>
      <c r="AP365" s="42"/>
    </row>
    <row r="366" spans="2:42" x14ac:dyDescent="0.2">
      <c r="B366" s="15"/>
      <c r="C366" s="16"/>
      <c r="D366" s="17"/>
      <c r="E366" s="18"/>
      <c r="G366" s="95"/>
      <c r="H366" s="28">
        <f t="shared" si="34"/>
        <v>43765</v>
      </c>
      <c r="I366" s="110" t="s">
        <v>58</v>
      </c>
      <c r="J366" s="110">
        <f>IFERROR(INDEX(Tableau1[Prénoms],MATCH(I366,Tableau1[Noms])),"")</f>
        <v>5</v>
      </c>
      <c r="K366" s="110"/>
      <c r="L366" s="131"/>
      <c r="M366" s="36"/>
      <c r="N366" s="37"/>
      <c r="O366" s="36"/>
      <c r="P366" s="38"/>
      <c r="Q366" s="39"/>
      <c r="R366" s="40"/>
      <c r="S366" s="39"/>
      <c r="T366" s="40"/>
      <c r="U366" s="39"/>
      <c r="V366" s="40"/>
      <c r="W366" s="39"/>
      <c r="X366" s="40"/>
      <c r="Y366" s="39"/>
      <c r="Z366" s="40"/>
      <c r="AA366" s="39"/>
      <c r="AB366" s="40"/>
      <c r="AC366" s="39"/>
      <c r="AD366" s="40"/>
      <c r="AE366" s="39"/>
      <c r="AF366" s="40"/>
      <c r="AG366" s="39"/>
      <c r="AH366" s="40"/>
      <c r="AI366" s="39"/>
      <c r="AJ366" s="40"/>
      <c r="AK366" s="39"/>
      <c r="AL366" s="40"/>
      <c r="AM366" s="41"/>
      <c r="AN366" s="42"/>
      <c r="AO366" s="39"/>
      <c r="AP366" s="42"/>
    </row>
    <row r="367" spans="2:42" x14ac:dyDescent="0.2">
      <c r="B367" s="15"/>
      <c r="C367" s="16"/>
      <c r="D367" s="17"/>
      <c r="E367" s="18"/>
      <c r="G367" s="95"/>
      <c r="H367" s="28">
        <f t="shared" si="34"/>
        <v>43765</v>
      </c>
      <c r="I367" s="110">
        <v>1</v>
      </c>
      <c r="J367" s="110" t="str">
        <f>IFERROR(INDEX(Tableau1[Prénoms],MATCH(I367,Tableau1[Noms])),"")</f>
        <v/>
      </c>
      <c r="K367" s="110"/>
      <c r="L367" s="131"/>
      <c r="M367" s="36"/>
      <c r="N367" s="37"/>
      <c r="O367" s="36"/>
      <c r="P367" s="38"/>
      <c r="Q367" s="39"/>
      <c r="R367" s="40"/>
      <c r="S367" s="39"/>
      <c r="T367" s="40"/>
      <c r="U367" s="39"/>
      <c r="V367" s="40"/>
      <c r="W367" s="39"/>
      <c r="X367" s="40"/>
      <c r="Y367" s="39"/>
      <c r="Z367" s="40"/>
      <c r="AA367" s="39"/>
      <c r="AB367" s="40"/>
      <c r="AC367" s="39"/>
      <c r="AD367" s="40"/>
      <c r="AE367" s="39"/>
      <c r="AF367" s="40"/>
      <c r="AG367" s="39"/>
      <c r="AH367" s="40"/>
      <c r="AI367" s="39"/>
      <c r="AJ367" s="40"/>
      <c r="AK367" s="39"/>
      <c r="AL367" s="40"/>
      <c r="AM367" s="41"/>
      <c r="AN367" s="42"/>
      <c r="AO367" s="39"/>
      <c r="AP367" s="42"/>
    </row>
    <row r="368" spans="2:42" x14ac:dyDescent="0.2">
      <c r="B368" s="15"/>
      <c r="C368" s="16"/>
      <c r="D368" s="17"/>
      <c r="E368" s="18"/>
      <c r="G368" s="95"/>
      <c r="H368" s="28">
        <f t="shared" si="34"/>
        <v>43765</v>
      </c>
      <c r="I368" s="110">
        <v>2</v>
      </c>
      <c r="J368" s="110" t="str">
        <f>IFERROR(INDEX(Tableau1[Prénoms],MATCH(I368,Tableau1[Noms])),"")</f>
        <v/>
      </c>
      <c r="K368" s="110"/>
      <c r="L368" s="131"/>
      <c r="M368" s="36"/>
      <c r="N368" s="37"/>
      <c r="O368" s="36"/>
      <c r="P368" s="38"/>
      <c r="Q368" s="39"/>
      <c r="R368" s="40"/>
      <c r="S368" s="39"/>
      <c r="T368" s="40"/>
      <c r="U368" s="39"/>
      <c r="V368" s="40"/>
      <c r="W368" s="39"/>
      <c r="X368" s="40"/>
      <c r="Y368" s="39"/>
      <c r="Z368" s="40"/>
      <c r="AA368" s="39"/>
      <c r="AB368" s="40"/>
      <c r="AC368" s="39"/>
      <c r="AD368" s="40"/>
      <c r="AE368" s="39"/>
      <c r="AF368" s="40"/>
      <c r="AG368" s="39"/>
      <c r="AH368" s="40"/>
      <c r="AI368" s="39"/>
      <c r="AJ368" s="40"/>
      <c r="AK368" s="39"/>
      <c r="AL368" s="40"/>
      <c r="AM368" s="41"/>
      <c r="AN368" s="42"/>
      <c r="AO368" s="39"/>
      <c r="AP368" s="42"/>
    </row>
    <row r="369" spans="2:44" x14ac:dyDescent="0.2">
      <c r="B369" s="15"/>
      <c r="C369" s="16"/>
      <c r="D369" s="17"/>
      <c r="E369" s="18"/>
      <c r="G369" s="95"/>
      <c r="H369" s="28">
        <f t="shared" si="34"/>
        <v>43765</v>
      </c>
      <c r="I369" s="110">
        <v>3</v>
      </c>
      <c r="J369" s="110" t="str">
        <f>IFERROR(INDEX(Tableau1[Prénoms],MATCH(I369,Tableau1[Noms])),"")</f>
        <v/>
      </c>
      <c r="K369" s="110"/>
      <c r="L369" s="131"/>
      <c r="M369" s="36"/>
      <c r="N369" s="37"/>
      <c r="O369" s="36"/>
      <c r="P369" s="38"/>
      <c r="Q369" s="39"/>
      <c r="R369" s="40"/>
      <c r="S369" s="39"/>
      <c r="T369" s="40"/>
      <c r="U369" s="39"/>
      <c r="V369" s="40"/>
      <c r="W369" s="39"/>
      <c r="X369" s="40"/>
      <c r="Y369" s="39"/>
      <c r="Z369" s="40"/>
      <c r="AA369" s="39"/>
      <c r="AB369" s="40"/>
      <c r="AC369" s="39"/>
      <c r="AD369" s="40"/>
      <c r="AE369" s="39"/>
      <c r="AF369" s="40"/>
      <c r="AG369" s="39"/>
      <c r="AH369" s="40"/>
      <c r="AI369" s="39"/>
      <c r="AJ369" s="40"/>
      <c r="AK369" s="39"/>
      <c r="AL369" s="40"/>
      <c r="AM369" s="41"/>
      <c r="AN369" s="42"/>
      <c r="AO369" s="39"/>
      <c r="AP369" s="42"/>
    </row>
    <row r="370" spans="2:44" x14ac:dyDescent="0.2">
      <c r="B370" s="15"/>
      <c r="C370" s="16"/>
      <c r="D370" s="17"/>
      <c r="E370" s="18"/>
      <c r="G370" s="95"/>
      <c r="H370" s="28">
        <f t="shared" si="34"/>
        <v>43765</v>
      </c>
      <c r="I370" s="110">
        <v>4</v>
      </c>
      <c r="J370" s="110" t="str">
        <f>IFERROR(INDEX(Tableau1[Prénoms],MATCH(I370,Tableau1[Noms])),"")</f>
        <v/>
      </c>
      <c r="K370" s="110"/>
      <c r="L370" s="131"/>
      <c r="M370" s="36"/>
      <c r="N370" s="37"/>
      <c r="O370" s="36"/>
      <c r="P370" s="38"/>
      <c r="Q370" s="39"/>
      <c r="R370" s="40"/>
      <c r="S370" s="39"/>
      <c r="T370" s="40"/>
      <c r="U370" s="39"/>
      <c r="V370" s="40"/>
      <c r="W370" s="39"/>
      <c r="X370" s="40"/>
      <c r="Y370" s="39"/>
      <c r="Z370" s="40"/>
      <c r="AA370" s="39"/>
      <c r="AB370" s="40"/>
      <c r="AC370" s="39"/>
      <c r="AD370" s="40"/>
      <c r="AE370" s="39"/>
      <c r="AF370" s="40"/>
      <c r="AG370" s="39"/>
      <c r="AH370" s="40"/>
      <c r="AI370" s="39"/>
      <c r="AJ370" s="40"/>
      <c r="AK370" s="39"/>
      <c r="AL370" s="40"/>
      <c r="AM370" s="41"/>
      <c r="AN370" s="42"/>
      <c r="AO370" s="39"/>
      <c r="AP370" s="42"/>
    </row>
    <row r="371" spans="2:44" ht="13.5" thickBot="1" x14ac:dyDescent="0.25">
      <c r="B371" s="19"/>
      <c r="C371" s="20"/>
      <c r="D371" s="21"/>
      <c r="E371" s="22"/>
      <c r="G371" s="95"/>
      <c r="H371" s="28">
        <f t="shared" si="34"/>
        <v>43765</v>
      </c>
      <c r="I371" s="111">
        <v>5</v>
      </c>
      <c r="J371" s="111" t="str">
        <f>IFERROR(INDEX(Tableau1[Prénoms],MATCH(I371,Tableau1[Noms])),"")</f>
        <v/>
      </c>
      <c r="K371" s="111"/>
      <c r="L371" s="132"/>
      <c r="M371" s="43"/>
      <c r="N371" s="44"/>
      <c r="O371" s="43"/>
      <c r="P371" s="45"/>
      <c r="Q371" s="46"/>
      <c r="R371" s="47"/>
      <c r="S371" s="46"/>
      <c r="T371" s="47"/>
      <c r="U371" s="46"/>
      <c r="V371" s="47"/>
      <c r="W371" s="46"/>
      <c r="X371" s="47"/>
      <c r="Y371" s="46"/>
      <c r="Z371" s="47"/>
      <c r="AA371" s="46"/>
      <c r="AB371" s="47"/>
      <c r="AC371" s="46"/>
      <c r="AD371" s="47"/>
      <c r="AE371" s="46"/>
      <c r="AF371" s="47"/>
      <c r="AG371" s="46"/>
      <c r="AH371" s="47"/>
      <c r="AI371" s="46"/>
      <c r="AJ371" s="47"/>
      <c r="AK371" s="46"/>
      <c r="AL371" s="47"/>
      <c r="AM371" s="48"/>
      <c r="AN371" s="49"/>
      <c r="AO371" s="46"/>
      <c r="AP371" s="49"/>
    </row>
    <row r="381" spans="2:44" ht="15.75" x14ac:dyDescent="0.25">
      <c r="K381" s="156" t="s">
        <v>5</v>
      </c>
      <c r="L381" s="155">
        <f>7*AR382+DATE(YEAR($C$1),1,3)-WEEKDAY(DATE(YEAR($C$1),1,3))-5</f>
        <v>43766</v>
      </c>
      <c r="M381" s="136"/>
      <c r="N381" s="136"/>
      <c r="O381" s="136"/>
      <c r="P381" s="136"/>
      <c r="Q381" s="136"/>
      <c r="R381" s="136"/>
      <c r="S381" s="136"/>
      <c r="T381" s="136"/>
      <c r="U381" s="136"/>
      <c r="V381" s="136"/>
      <c r="W381" s="136"/>
      <c r="X381" s="136"/>
      <c r="Y381" s="136"/>
      <c r="Z381" s="136"/>
      <c r="AA381" s="136"/>
      <c r="AB381" s="156" t="s">
        <v>13</v>
      </c>
      <c r="AC381" s="155">
        <f>L381+6</f>
        <v>43772</v>
      </c>
      <c r="AD381" s="136"/>
      <c r="AE381" s="136"/>
      <c r="AF381" s="136"/>
      <c r="AG381" s="136"/>
      <c r="AH381" s="136"/>
      <c r="AI381" s="136"/>
      <c r="AJ381" s="136"/>
      <c r="AK381" s="136"/>
      <c r="AL381" s="136"/>
      <c r="AM381" s="136"/>
      <c r="AN381" s="136"/>
      <c r="AO381" s="136"/>
      <c r="AP381" s="136"/>
      <c r="AR381" s="157" t="s">
        <v>10</v>
      </c>
    </row>
    <row r="382" spans="2:44" ht="16.5" thickBot="1" x14ac:dyDescent="0.25">
      <c r="G382" s="10"/>
      <c r="AR382" s="158">
        <f>AR287+1</f>
        <v>44</v>
      </c>
    </row>
    <row r="383" spans="2:44" ht="13.5" thickTop="1" x14ac:dyDescent="0.2">
      <c r="B383" s="141" t="s">
        <v>52</v>
      </c>
      <c r="C383" s="142"/>
      <c r="D383" s="142"/>
      <c r="E383" s="143"/>
      <c r="F383" s="24" t="s">
        <v>53</v>
      </c>
      <c r="K383" s="2"/>
      <c r="L383" s="2"/>
      <c r="M383" s="96" t="s">
        <v>14</v>
      </c>
      <c r="N383" s="124" t="str">
        <f>I391</f>
        <v>Vendeuse 1</v>
      </c>
      <c r="O383" s="125"/>
      <c r="P383" s="125"/>
      <c r="Q383" s="126" t="str">
        <f>I392</f>
        <v>Vendeuse 2</v>
      </c>
      <c r="R383" s="125"/>
      <c r="S383" s="125"/>
      <c r="T383" s="126" t="str">
        <f>I393</f>
        <v>Vendeuse 3</v>
      </c>
      <c r="U383" s="125"/>
      <c r="V383" s="125"/>
      <c r="W383" s="126" t="str">
        <f>I394</f>
        <v>Vendeuse 4</v>
      </c>
      <c r="X383" s="125"/>
      <c r="Y383" s="125"/>
      <c r="Z383" s="126" t="str">
        <f>I395</f>
        <v>Vendeuse 5</v>
      </c>
      <c r="AA383" s="125"/>
      <c r="AB383" s="125"/>
      <c r="AC383" s="126">
        <f>I396</f>
        <v>1</v>
      </c>
      <c r="AD383" s="125"/>
      <c r="AE383" s="125"/>
      <c r="AF383" s="126">
        <f>I397</f>
        <v>2</v>
      </c>
      <c r="AG383" s="125"/>
      <c r="AH383" s="125"/>
      <c r="AI383" s="126">
        <f>I398</f>
        <v>3</v>
      </c>
      <c r="AJ383" s="125"/>
      <c r="AK383" s="125"/>
      <c r="AL383" s="126">
        <f>I399</f>
        <v>4</v>
      </c>
      <c r="AM383" s="125"/>
      <c r="AN383" s="125"/>
      <c r="AO383" s="126">
        <f>I400</f>
        <v>5</v>
      </c>
      <c r="AP383" s="125"/>
    </row>
    <row r="384" spans="2:44" x14ac:dyDescent="0.2">
      <c r="B384" s="147"/>
      <c r="C384" s="144" t="s">
        <v>40</v>
      </c>
      <c r="D384" s="144"/>
      <c r="E384" s="148"/>
      <c r="K384" s="128"/>
      <c r="L384" s="128"/>
      <c r="M384" s="108" t="s">
        <v>50</v>
      </c>
      <c r="N384" s="120">
        <f>SUMPRODUCT(($I$11:$I$86=N383)*($AR$11:$AR$86))</f>
        <v>0</v>
      </c>
      <c r="O384" s="121"/>
      <c r="P384" s="121"/>
      <c r="Q384" s="122">
        <f>SUMPRODUCT(($I$11:$I$86=Q383)*($AR$11:$AR$86))</f>
        <v>0</v>
      </c>
      <c r="R384" s="121"/>
      <c r="S384" s="121"/>
      <c r="T384" s="122">
        <f>SUMPRODUCT(($I$11:$I$86=T383)*($AR$11:$AR$86))</f>
        <v>0</v>
      </c>
      <c r="U384" s="121"/>
      <c r="V384" s="121"/>
      <c r="W384" s="122">
        <f>SUMPRODUCT(($I$11:$I$86=W383)*($AR$11:$AR$86))</f>
        <v>0</v>
      </c>
      <c r="X384" s="121"/>
      <c r="Y384" s="121"/>
      <c r="Z384" s="122">
        <f>SUMPRODUCT(($I$11:$I$86=Z383)*($AR$11:$AR$86))</f>
        <v>0</v>
      </c>
      <c r="AA384" s="121"/>
      <c r="AB384" s="121"/>
      <c r="AC384" s="122">
        <f>SUMPRODUCT(($I$11:$I$86=AC383)*($AR$11:$AR$86))</f>
        <v>0</v>
      </c>
      <c r="AD384" s="121"/>
      <c r="AE384" s="121"/>
      <c r="AF384" s="122">
        <f>SUMPRODUCT(($I$11:$I$86=AF383)*($AR$11:$AR$86))</f>
        <v>0</v>
      </c>
      <c r="AG384" s="121"/>
      <c r="AH384" s="121"/>
      <c r="AI384" s="122">
        <f>SUMPRODUCT(($I$11:$I$86=AI383)*($AR$11:$AR$86))</f>
        <v>0</v>
      </c>
      <c r="AJ384" s="121"/>
      <c r="AK384" s="121"/>
      <c r="AL384" s="122">
        <f>SUMPRODUCT(($I$11:$I$86=AL383)*($AR$11:$AR$86))</f>
        <v>0</v>
      </c>
      <c r="AM384" s="121"/>
      <c r="AN384" s="121"/>
      <c r="AO384" s="122">
        <f>SUMPRODUCT(($I$11:$I$86=AO383)*($AR$11:$AR$86))</f>
        <v>0</v>
      </c>
      <c r="AP384" s="121"/>
    </row>
    <row r="385" spans="2:42" x14ac:dyDescent="0.2">
      <c r="B385" s="149"/>
      <c r="C385" s="145" t="s">
        <v>42</v>
      </c>
      <c r="D385" s="145"/>
      <c r="E385" s="150"/>
      <c r="K385" s="98"/>
      <c r="L385" s="98"/>
      <c r="M385" s="99" t="s">
        <v>48</v>
      </c>
      <c r="N385" s="100">
        <f>IF(N384&gt;((IFERROR(INDEX(Tableau1[Heures par Sem.],MATCH(N383,Tableau1[Noms])),0))/24),N384-((IFERROR(INDEX(Tableau1[Heures par Sem.],MATCH(N383,Tableau1[Noms])),0))/24),0)</f>
        <v>0</v>
      </c>
      <c r="O385" s="101"/>
      <c r="P385" s="101"/>
      <c r="Q385" s="102">
        <f>IF(Q384&gt;((IFERROR(INDEX(Tableau1[Heures par Sem.],MATCH(Q383,Tableau1[Noms])),0))/24),Q384-((IFERROR(INDEX(Tableau1[Heures par Sem.],MATCH(Q383,Tableau1[Noms])),0))/24),0)</f>
        <v>0</v>
      </c>
      <c r="R385" s="101"/>
      <c r="S385" s="101"/>
      <c r="T385" s="102">
        <f>IF(T384&gt;((IFERROR(INDEX(Tableau1[Heures par Sem.],MATCH(T383,Tableau1[Noms])),0))/24),T384-((IFERROR(INDEX(Tableau1[Heures par Sem.],MATCH(T383,Tableau1[Noms])),0))/24),0)</f>
        <v>0</v>
      </c>
      <c r="U385" s="101"/>
      <c r="V385" s="101"/>
      <c r="W385" s="102">
        <f>IF(W384&gt;((IFERROR(INDEX(Tableau1[Heures par Sem.],MATCH(W383,Tableau1[Noms])),0))/24),W384-((IFERROR(INDEX(Tableau1[Heures par Sem.],MATCH(W383,Tableau1[Noms])),0))/24),0)</f>
        <v>0</v>
      </c>
      <c r="X385" s="101"/>
      <c r="Y385" s="101"/>
      <c r="Z385" s="102">
        <f>IF(Z384&gt;((IFERROR(INDEX(Tableau1[Heures par Sem.],MATCH(Z383,Tableau1[Noms])),0))/24),Z384-((IFERROR(INDEX(Tableau1[Heures par Sem.],MATCH(Z383,Tableau1[Noms])),0))/24),0)</f>
        <v>0</v>
      </c>
      <c r="AA385" s="101"/>
      <c r="AB385" s="101"/>
      <c r="AC385" s="102">
        <f>IF(AC384&gt;((IFERROR(INDEX(Tableau1[Heures par Sem.],MATCH(AC383,Tableau1[Noms])),0))/24),AC384-((IFERROR(INDEX(Tableau1[Heures par Sem.],MATCH(AC383,Tableau1[Noms])),0))/24),0)</f>
        <v>0</v>
      </c>
      <c r="AD385" s="101"/>
      <c r="AE385" s="101"/>
      <c r="AF385" s="102">
        <f>IF(AF384&gt;((IFERROR(INDEX(Tableau1[Heures par Sem.],MATCH(AF383,Tableau1[Noms])),0))/24),AF384-((IFERROR(INDEX(Tableau1[Heures par Sem.],MATCH(AF383,Tableau1[Noms])),0))/24),0)</f>
        <v>0</v>
      </c>
      <c r="AG385" s="101"/>
      <c r="AH385" s="101"/>
      <c r="AI385" s="102">
        <f>IF(AI384&gt;((IFERROR(INDEX(Tableau1[Heures par Sem.],MATCH(AI383,Tableau1[Noms])),0))/24),AI384-((IFERROR(INDEX(Tableau1[Heures par Sem.],MATCH(AI383,Tableau1[Noms])),0))/24),0)</f>
        <v>0</v>
      </c>
      <c r="AJ385" s="101"/>
      <c r="AK385" s="101"/>
      <c r="AL385" s="102">
        <f>IF(AL384&gt;((IFERROR(INDEX(Tableau1[Heures par Sem.],MATCH(AL383,Tableau1[Noms])),0))/24),AL384-((IFERROR(INDEX(Tableau1[Heures par Sem.],MATCH(AL383,Tableau1[Noms])),0))/24),0)</f>
        <v>0</v>
      </c>
      <c r="AM385" s="101"/>
      <c r="AN385" s="101"/>
      <c r="AO385" s="102">
        <f>IF(AO384&gt;((IFERROR(INDEX(Tableau1[Heures par Sem.],MATCH(AO383,Tableau1[Noms])),0))/24),AO384-((IFERROR(INDEX(Tableau1[Heures par Sem.],MATCH(AO383,Tableau1[Noms])),0))/24),0)</f>
        <v>0</v>
      </c>
      <c r="AP385" s="101"/>
    </row>
    <row r="386" spans="2:42" ht="13.5" thickBot="1" x14ac:dyDescent="0.25">
      <c r="B386" s="151"/>
      <c r="C386" s="145" t="s">
        <v>51</v>
      </c>
      <c r="D386" s="145"/>
      <c r="E386" s="150"/>
      <c r="K386" s="97"/>
      <c r="L386" s="97"/>
      <c r="M386" s="113" t="s">
        <v>49</v>
      </c>
      <c r="N386" s="104">
        <f>SUMPRODUCT(($I$11:$I$86=N383)*($K$11:$K$86=$M$3)*($AR$11:$AR$86))</f>
        <v>0</v>
      </c>
      <c r="O386" s="105"/>
      <c r="P386" s="105"/>
      <c r="Q386" s="106">
        <f>SUMPRODUCT(($I$11:$I$86=Q383)*($K$11:$K$86=$M$3)*($AR$11:$AR$86))</f>
        <v>0</v>
      </c>
      <c r="R386" s="105"/>
      <c r="S386" s="105"/>
      <c r="T386" s="106">
        <f>SUMPRODUCT(($I$11:$I$86=T383)*($K$11:$K$86=$M$3)*($AR$11:$AR$86))</f>
        <v>0</v>
      </c>
      <c r="U386" s="105"/>
      <c r="V386" s="105"/>
      <c r="W386" s="106">
        <f>SUMPRODUCT(($I$11:$I$86=W383)*($K$11:$K$86=$M$3)*($AR$11:$AR$86))</f>
        <v>0</v>
      </c>
      <c r="X386" s="105"/>
      <c r="Y386" s="105"/>
      <c r="Z386" s="106">
        <f>SUMPRODUCT(($I$11:$I$86=Z383)*($K$11:$K$86=$M$3)*($AR$11:$AR$86))</f>
        <v>0</v>
      </c>
      <c r="AA386" s="105"/>
      <c r="AB386" s="105"/>
      <c r="AC386" s="106">
        <f>SUMPRODUCT(($I$11:$I$86=AC383)*($K$11:$K$86=$M$3)*($AR$11:$AR$86))</f>
        <v>0</v>
      </c>
      <c r="AD386" s="105"/>
      <c r="AE386" s="105"/>
      <c r="AF386" s="106">
        <f>SUMPRODUCT(($I$11:$I$86=AF383)*($K$11:$K$86=$M$3)*($AR$11:$AR$86))</f>
        <v>0</v>
      </c>
      <c r="AG386" s="105"/>
      <c r="AH386" s="105"/>
      <c r="AI386" s="106">
        <f>SUMPRODUCT(($I$11:$I$86=AI383)*($K$11:$K$86=$M$3)*($AR$11:$AR$86))</f>
        <v>0</v>
      </c>
      <c r="AJ386" s="105"/>
      <c r="AK386" s="105"/>
      <c r="AL386" s="106">
        <f>SUMPRODUCT(($I$11:$I$86=AL383)*($K$11:$K$86=$M$3)*($AR$11:$AR$86))</f>
        <v>0</v>
      </c>
      <c r="AM386" s="105"/>
      <c r="AN386" s="105"/>
      <c r="AO386" s="106">
        <f>SUMPRODUCT(($I$11:$I$86=AO383)*($K$11:$K$86=$M$3)*($AR$11:$AR$86))</f>
        <v>0</v>
      </c>
      <c r="AP386" s="105"/>
    </row>
    <row r="387" spans="2:42" ht="14.25" thickTop="1" thickBot="1" x14ac:dyDescent="0.25">
      <c r="B387" s="152"/>
      <c r="C387" s="146" t="s">
        <v>43</v>
      </c>
      <c r="D387" s="146"/>
      <c r="E387" s="153"/>
      <c r="K387" s="114"/>
      <c r="L387" s="114"/>
      <c r="M387" s="115" t="s">
        <v>47</v>
      </c>
      <c r="N387" s="116">
        <f>N384-N386</f>
        <v>0</v>
      </c>
      <c r="O387" s="117"/>
      <c r="P387" s="117"/>
      <c r="Q387" s="118">
        <f>Q384-Q386</f>
        <v>0</v>
      </c>
      <c r="R387" s="117"/>
      <c r="S387" s="117"/>
      <c r="T387" s="118">
        <f>T384-T386</f>
        <v>0</v>
      </c>
      <c r="U387" s="117"/>
      <c r="V387" s="117"/>
      <c r="W387" s="118">
        <f>W384-W386</f>
        <v>0</v>
      </c>
      <c r="X387" s="117"/>
      <c r="Y387" s="117"/>
      <c r="Z387" s="118">
        <f>Z384-Z386</f>
        <v>0</v>
      </c>
      <c r="AA387" s="117"/>
      <c r="AB387" s="117"/>
      <c r="AC387" s="118">
        <f>AC384-AC386</f>
        <v>0</v>
      </c>
      <c r="AD387" s="117"/>
      <c r="AE387" s="117"/>
      <c r="AF387" s="118">
        <f>AF384-AF386</f>
        <v>0</v>
      </c>
      <c r="AG387" s="117"/>
      <c r="AH387" s="117"/>
      <c r="AI387" s="118">
        <f>AI384-AI386</f>
        <v>0</v>
      </c>
      <c r="AJ387" s="117"/>
      <c r="AK387" s="117"/>
      <c r="AL387" s="118">
        <f>AL384-AL386</f>
        <v>0</v>
      </c>
      <c r="AM387" s="117"/>
      <c r="AN387" s="117"/>
      <c r="AO387" s="118">
        <f>AO384-AO386</f>
        <v>0</v>
      </c>
      <c r="AP387" s="117"/>
    </row>
    <row r="388" spans="2:42" ht="13.5" thickTop="1" x14ac:dyDescent="0.2"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</row>
    <row r="389" spans="2:42" x14ac:dyDescent="0.2">
      <c r="B389" s="3" t="s">
        <v>1</v>
      </c>
      <c r="C389" s="4"/>
      <c r="D389" s="5" t="s">
        <v>2</v>
      </c>
      <c r="E389" s="3"/>
      <c r="L389" s="133">
        <v>0.27083333333333331</v>
      </c>
      <c r="M389" s="134">
        <v>0.29166666666666669</v>
      </c>
      <c r="N389" s="134">
        <v>0.3125</v>
      </c>
      <c r="O389" s="135">
        <v>0.33333333333333331</v>
      </c>
      <c r="P389" s="134">
        <v>0.35416666666666669</v>
      </c>
      <c r="Q389" s="135">
        <v>0.375</v>
      </c>
      <c r="R389" s="134">
        <v>0.39583333333333331</v>
      </c>
      <c r="S389" s="135">
        <v>0.41666666666666669</v>
      </c>
      <c r="T389" s="134">
        <v>0.4375</v>
      </c>
      <c r="U389" s="135">
        <v>0.45833333333333331</v>
      </c>
      <c r="V389" s="134">
        <v>0.47916666666666669</v>
      </c>
      <c r="W389" s="135">
        <v>0.5</v>
      </c>
      <c r="X389" s="134">
        <v>0.52083333333333337</v>
      </c>
      <c r="Y389" s="135">
        <v>0.54166666666666663</v>
      </c>
      <c r="Z389" s="134">
        <v>0.5625</v>
      </c>
      <c r="AA389" s="135">
        <v>0.58333333333333337</v>
      </c>
      <c r="AB389" s="134">
        <v>0.60416666666666663</v>
      </c>
      <c r="AC389" s="135">
        <v>0.625</v>
      </c>
      <c r="AD389" s="134">
        <v>0.64583333333333337</v>
      </c>
      <c r="AE389" s="135">
        <v>0.66666666666666663</v>
      </c>
      <c r="AF389" s="134">
        <v>0.6875</v>
      </c>
      <c r="AG389" s="135">
        <v>0.70833333333333337</v>
      </c>
      <c r="AH389" s="134">
        <v>0.72916666666666663</v>
      </c>
      <c r="AI389" s="135">
        <v>0.75</v>
      </c>
      <c r="AJ389" s="134">
        <v>0.77083333333333337</v>
      </c>
      <c r="AK389" s="135">
        <v>0.79166666666666663</v>
      </c>
      <c r="AL389" s="134">
        <v>0.8125</v>
      </c>
      <c r="AM389" s="135">
        <v>0.83333333333333337</v>
      </c>
      <c r="AN389" s="134">
        <v>0.85416666666666663</v>
      </c>
      <c r="AO389" s="135">
        <v>0.875</v>
      </c>
      <c r="AP389" s="135">
        <v>0.89583333333333337</v>
      </c>
    </row>
    <row r="390" spans="2:42" ht="13.5" thickBot="1" x14ac:dyDescent="0.25">
      <c r="B390" s="6" t="s">
        <v>3</v>
      </c>
      <c r="C390" s="7" t="s">
        <v>4</v>
      </c>
      <c r="D390" s="8" t="s">
        <v>3</v>
      </c>
      <c r="E390" s="9" t="s">
        <v>4</v>
      </c>
      <c r="G390" s="56" t="s">
        <v>11</v>
      </c>
      <c r="H390" s="57" t="s">
        <v>6</v>
      </c>
      <c r="I390" s="56" t="s">
        <v>7</v>
      </c>
      <c r="J390" s="56" t="s">
        <v>8</v>
      </c>
      <c r="K390" s="56" t="s">
        <v>12</v>
      </c>
      <c r="L390" s="129"/>
      <c r="M390" s="27">
        <v>0.3125</v>
      </c>
      <c r="N390" s="23"/>
      <c r="O390" s="26">
        <v>0.35416666666666669</v>
      </c>
      <c r="P390" s="23"/>
      <c r="Q390" s="27">
        <v>0.39583333333333331</v>
      </c>
      <c r="R390" s="23"/>
      <c r="S390" s="27">
        <v>0.4375</v>
      </c>
      <c r="T390" s="23"/>
      <c r="U390" s="27">
        <v>0.47916666666666702</v>
      </c>
      <c r="V390" s="23"/>
      <c r="W390" s="27">
        <v>0.52083333333333304</v>
      </c>
      <c r="X390" s="23"/>
      <c r="Y390" s="27">
        <v>0.5625</v>
      </c>
      <c r="Z390" s="23"/>
      <c r="AA390" s="27">
        <v>0.60416666666666696</v>
      </c>
      <c r="AB390" s="23"/>
      <c r="AC390" s="27">
        <v>0.64583333333333304</v>
      </c>
      <c r="AD390" s="23"/>
      <c r="AE390" s="27">
        <v>0.6875</v>
      </c>
      <c r="AF390" s="23"/>
      <c r="AG390" s="27">
        <v>0.72916666666666696</v>
      </c>
      <c r="AH390" s="23"/>
      <c r="AI390" s="27">
        <v>0.77083333333333404</v>
      </c>
      <c r="AJ390" s="23"/>
      <c r="AK390" s="27">
        <v>0.8125</v>
      </c>
      <c r="AL390" s="23"/>
      <c r="AM390" s="27">
        <v>0.85416666666666696</v>
      </c>
      <c r="AN390" s="23"/>
      <c r="AO390" s="27">
        <v>0.89583333333333404</v>
      </c>
      <c r="AP390" s="23"/>
    </row>
    <row r="391" spans="2:42" x14ac:dyDescent="0.2">
      <c r="B391" s="11">
        <v>0.35416666666666669</v>
      </c>
      <c r="C391" s="12">
        <v>0.60416666666666663</v>
      </c>
      <c r="D391" s="13"/>
      <c r="E391" s="14"/>
      <c r="G391" s="95"/>
      <c r="H391" s="140">
        <f>L381</f>
        <v>43766</v>
      </c>
      <c r="I391" s="109" t="s">
        <v>54</v>
      </c>
      <c r="J391" s="109">
        <f>IFERROR(INDEX(Tableau1[Prénoms],MATCH(I391,Tableau1[Noms])),"")</f>
        <v>1</v>
      </c>
      <c r="K391" s="109"/>
      <c r="L391" s="130"/>
      <c r="M391" s="29"/>
      <c r="N391" s="30"/>
      <c r="O391" s="29"/>
      <c r="P391" s="31"/>
      <c r="Q391" s="32"/>
      <c r="R391" s="33"/>
      <c r="S391" s="32"/>
      <c r="T391" s="33"/>
      <c r="U391" s="32"/>
      <c r="V391" s="33"/>
      <c r="W391" s="32"/>
      <c r="X391" s="33"/>
      <c r="Y391" s="32"/>
      <c r="Z391" s="33"/>
      <c r="AA391" s="32"/>
      <c r="AB391" s="33"/>
      <c r="AC391" s="32"/>
      <c r="AD391" s="33"/>
      <c r="AE391" s="32"/>
      <c r="AF391" s="33"/>
      <c r="AG391" s="32"/>
      <c r="AH391" s="33"/>
      <c r="AI391" s="32"/>
      <c r="AJ391" s="33"/>
      <c r="AK391" s="32"/>
      <c r="AL391" s="33"/>
      <c r="AM391" s="34"/>
      <c r="AN391" s="35"/>
      <c r="AO391" s="32"/>
      <c r="AP391" s="35"/>
    </row>
    <row r="392" spans="2:42" x14ac:dyDescent="0.2">
      <c r="B392" s="15"/>
      <c r="C392" s="16"/>
      <c r="D392" s="17"/>
      <c r="E392" s="18"/>
      <c r="G392" s="95"/>
      <c r="H392" s="28">
        <f>H391</f>
        <v>43766</v>
      </c>
      <c r="I392" s="110" t="s">
        <v>55</v>
      </c>
      <c r="J392" s="110">
        <f>IFERROR(INDEX(Tableau1[Prénoms],MATCH(I392,Tableau1[Noms])),"")</f>
        <v>2</v>
      </c>
      <c r="K392" s="110"/>
      <c r="L392" s="131"/>
      <c r="M392" s="36"/>
      <c r="N392" s="37"/>
      <c r="O392" s="36"/>
      <c r="P392" s="38"/>
      <c r="Q392" s="39"/>
      <c r="R392" s="40"/>
      <c r="S392" s="39"/>
      <c r="T392" s="40"/>
      <c r="U392" s="39"/>
      <c r="V392" s="40"/>
      <c r="W392" s="39"/>
      <c r="X392" s="40"/>
      <c r="Y392" s="39"/>
      <c r="Z392" s="40"/>
      <c r="AA392" s="39"/>
      <c r="AB392" s="40"/>
      <c r="AC392" s="39"/>
      <c r="AD392" s="40"/>
      <c r="AE392" s="39"/>
      <c r="AF392" s="40"/>
      <c r="AG392" s="39"/>
      <c r="AH392" s="40"/>
      <c r="AI392" s="39"/>
      <c r="AJ392" s="40"/>
      <c r="AK392" s="39"/>
      <c r="AL392" s="40"/>
      <c r="AM392" s="41"/>
      <c r="AN392" s="42"/>
      <c r="AO392" s="39"/>
      <c r="AP392" s="42"/>
    </row>
    <row r="393" spans="2:42" x14ac:dyDescent="0.2">
      <c r="B393" s="15"/>
      <c r="C393" s="16"/>
      <c r="D393" s="17"/>
      <c r="E393" s="18"/>
      <c r="G393" s="95"/>
      <c r="H393" s="28">
        <f t="shared" ref="H393:H400" si="35">H392</f>
        <v>43766</v>
      </c>
      <c r="I393" s="110" t="s">
        <v>56</v>
      </c>
      <c r="J393" s="110">
        <f>IFERROR(INDEX(Tableau1[Prénoms],MATCH(I393,Tableau1[Noms])),"")</f>
        <v>3</v>
      </c>
      <c r="K393" s="110"/>
      <c r="L393" s="131"/>
      <c r="M393" s="36"/>
      <c r="N393" s="37"/>
      <c r="O393" s="36"/>
      <c r="P393" s="38"/>
      <c r="Q393" s="39"/>
      <c r="R393" s="40"/>
      <c r="S393" s="39"/>
      <c r="T393" s="40"/>
      <c r="U393" s="39"/>
      <c r="V393" s="40"/>
      <c r="W393" s="39"/>
      <c r="X393" s="40"/>
      <c r="Y393" s="39"/>
      <c r="Z393" s="40"/>
      <c r="AA393" s="39"/>
      <c r="AB393" s="40"/>
      <c r="AC393" s="39"/>
      <c r="AD393" s="40"/>
      <c r="AE393" s="39"/>
      <c r="AF393" s="40"/>
      <c r="AG393" s="39"/>
      <c r="AH393" s="40"/>
      <c r="AI393" s="39"/>
      <c r="AJ393" s="40"/>
      <c r="AK393" s="39"/>
      <c r="AL393" s="40"/>
      <c r="AM393" s="41"/>
      <c r="AN393" s="42"/>
      <c r="AO393" s="39"/>
      <c r="AP393" s="42"/>
    </row>
    <row r="394" spans="2:42" x14ac:dyDescent="0.2">
      <c r="B394" s="15"/>
      <c r="C394" s="16"/>
      <c r="D394" s="17"/>
      <c r="E394" s="18"/>
      <c r="G394" s="95"/>
      <c r="H394" s="28">
        <f t="shared" si="35"/>
        <v>43766</v>
      </c>
      <c r="I394" s="110" t="s">
        <v>57</v>
      </c>
      <c r="J394" s="110">
        <f>IFERROR(INDEX(Tableau1[Prénoms],MATCH(I394,Tableau1[Noms])),"")</f>
        <v>4</v>
      </c>
      <c r="K394" s="110"/>
      <c r="L394" s="131"/>
      <c r="M394" s="36"/>
      <c r="N394" s="37"/>
      <c r="O394" s="36"/>
      <c r="P394" s="38"/>
      <c r="Q394" s="39"/>
      <c r="R394" s="40"/>
      <c r="S394" s="39"/>
      <c r="T394" s="40"/>
      <c r="U394" s="39"/>
      <c r="V394" s="40"/>
      <c r="W394" s="39"/>
      <c r="X394" s="40"/>
      <c r="Y394" s="39"/>
      <c r="Z394" s="40"/>
      <c r="AA394" s="39"/>
      <c r="AB394" s="40"/>
      <c r="AC394" s="39"/>
      <c r="AD394" s="40"/>
      <c r="AE394" s="39"/>
      <c r="AF394" s="40"/>
      <c r="AG394" s="39"/>
      <c r="AH394" s="40"/>
      <c r="AI394" s="39"/>
      <c r="AJ394" s="40"/>
      <c r="AK394" s="39"/>
      <c r="AL394" s="40"/>
      <c r="AM394" s="41"/>
      <c r="AN394" s="42"/>
      <c r="AO394" s="39"/>
      <c r="AP394" s="42"/>
    </row>
    <row r="395" spans="2:42" x14ac:dyDescent="0.2">
      <c r="B395" s="15"/>
      <c r="C395" s="16"/>
      <c r="D395" s="17"/>
      <c r="E395" s="18"/>
      <c r="G395" s="95"/>
      <c r="H395" s="28">
        <f t="shared" si="35"/>
        <v>43766</v>
      </c>
      <c r="I395" s="110" t="s">
        <v>58</v>
      </c>
      <c r="J395" s="110">
        <f>IFERROR(INDEX(Tableau1[Prénoms],MATCH(I395,Tableau1[Noms])),"")</f>
        <v>5</v>
      </c>
      <c r="K395" s="110"/>
      <c r="L395" s="131"/>
      <c r="M395" s="36"/>
      <c r="N395" s="37"/>
      <c r="O395" s="36"/>
      <c r="P395" s="38"/>
      <c r="Q395" s="39"/>
      <c r="R395" s="40"/>
      <c r="S395" s="39"/>
      <c r="T395" s="40"/>
      <c r="U395" s="39"/>
      <c r="V395" s="40"/>
      <c r="W395" s="39"/>
      <c r="X395" s="40"/>
      <c r="Y395" s="39"/>
      <c r="Z395" s="40"/>
      <c r="AA395" s="39"/>
      <c r="AB395" s="40"/>
      <c r="AC395" s="39"/>
      <c r="AD395" s="40"/>
      <c r="AE395" s="39"/>
      <c r="AF395" s="40"/>
      <c r="AG395" s="39"/>
      <c r="AH395" s="40"/>
      <c r="AI395" s="39"/>
      <c r="AJ395" s="40"/>
      <c r="AK395" s="39"/>
      <c r="AL395" s="40"/>
      <c r="AM395" s="41"/>
      <c r="AN395" s="42"/>
      <c r="AO395" s="39"/>
      <c r="AP395" s="42"/>
    </row>
    <row r="396" spans="2:42" x14ac:dyDescent="0.2">
      <c r="B396" s="15"/>
      <c r="C396" s="16"/>
      <c r="D396" s="17"/>
      <c r="E396" s="18"/>
      <c r="G396" s="95"/>
      <c r="H396" s="28">
        <f t="shared" si="35"/>
        <v>43766</v>
      </c>
      <c r="I396" s="110">
        <v>1</v>
      </c>
      <c r="J396" s="110" t="str">
        <f>IFERROR(INDEX(Tableau1[Prénoms],MATCH(I396,Tableau1[Noms])),"")</f>
        <v/>
      </c>
      <c r="K396" s="110"/>
      <c r="L396" s="131"/>
      <c r="M396" s="36"/>
      <c r="N396" s="37"/>
      <c r="O396" s="36"/>
      <c r="P396" s="38"/>
      <c r="Q396" s="39"/>
      <c r="R396" s="40"/>
      <c r="S396" s="39"/>
      <c r="T396" s="40"/>
      <c r="U396" s="39"/>
      <c r="V396" s="40"/>
      <c r="W396" s="39"/>
      <c r="X396" s="40"/>
      <c r="Y396" s="39"/>
      <c r="Z396" s="40"/>
      <c r="AA396" s="39"/>
      <c r="AB396" s="40"/>
      <c r="AC396" s="39"/>
      <c r="AD396" s="40"/>
      <c r="AE396" s="39"/>
      <c r="AF396" s="40"/>
      <c r="AG396" s="39"/>
      <c r="AH396" s="40"/>
      <c r="AI396" s="39"/>
      <c r="AJ396" s="40"/>
      <c r="AK396" s="39"/>
      <c r="AL396" s="40"/>
      <c r="AM396" s="41"/>
      <c r="AN396" s="42"/>
      <c r="AO396" s="39"/>
      <c r="AP396" s="42"/>
    </row>
    <row r="397" spans="2:42" x14ac:dyDescent="0.2">
      <c r="B397" s="15"/>
      <c r="C397" s="16"/>
      <c r="D397" s="17"/>
      <c r="E397" s="18"/>
      <c r="G397" s="95"/>
      <c r="H397" s="28">
        <f t="shared" si="35"/>
        <v>43766</v>
      </c>
      <c r="I397" s="110">
        <v>2</v>
      </c>
      <c r="J397" s="110" t="str">
        <f>IFERROR(INDEX(Tableau1[Prénoms],MATCH(I397,Tableau1[Noms])),"")</f>
        <v/>
      </c>
      <c r="K397" s="110"/>
      <c r="L397" s="131"/>
      <c r="M397" s="36"/>
      <c r="N397" s="37"/>
      <c r="O397" s="36"/>
      <c r="P397" s="38"/>
      <c r="Q397" s="39"/>
      <c r="R397" s="40"/>
      <c r="S397" s="39"/>
      <c r="T397" s="40"/>
      <c r="U397" s="39"/>
      <c r="V397" s="40"/>
      <c r="W397" s="39"/>
      <c r="X397" s="40"/>
      <c r="Y397" s="39"/>
      <c r="Z397" s="40"/>
      <c r="AA397" s="39"/>
      <c r="AB397" s="40"/>
      <c r="AC397" s="39"/>
      <c r="AD397" s="40"/>
      <c r="AE397" s="39"/>
      <c r="AF397" s="40"/>
      <c r="AG397" s="39"/>
      <c r="AH397" s="40"/>
      <c r="AI397" s="39"/>
      <c r="AJ397" s="40"/>
      <c r="AK397" s="39"/>
      <c r="AL397" s="40"/>
      <c r="AM397" s="41"/>
      <c r="AN397" s="42"/>
      <c r="AO397" s="39"/>
      <c r="AP397" s="42"/>
    </row>
    <row r="398" spans="2:42" x14ac:dyDescent="0.2">
      <c r="B398" s="15"/>
      <c r="C398" s="16"/>
      <c r="D398" s="17"/>
      <c r="E398" s="18"/>
      <c r="G398" s="95"/>
      <c r="H398" s="28">
        <f t="shared" si="35"/>
        <v>43766</v>
      </c>
      <c r="I398" s="110">
        <v>3</v>
      </c>
      <c r="J398" s="110" t="str">
        <f>IFERROR(INDEX(Tableau1[Prénoms],MATCH(I398,Tableau1[Noms])),"")</f>
        <v/>
      </c>
      <c r="K398" s="110"/>
      <c r="L398" s="131"/>
      <c r="M398" s="36"/>
      <c r="N398" s="37"/>
      <c r="O398" s="36"/>
      <c r="P398" s="38"/>
      <c r="Q398" s="39"/>
      <c r="R398" s="40"/>
      <c r="S398" s="39"/>
      <c r="T398" s="40"/>
      <c r="U398" s="39"/>
      <c r="V398" s="40"/>
      <c r="W398" s="39"/>
      <c r="X398" s="40"/>
      <c r="Y398" s="39"/>
      <c r="Z398" s="40"/>
      <c r="AA398" s="39"/>
      <c r="AB398" s="40"/>
      <c r="AC398" s="39"/>
      <c r="AD398" s="40"/>
      <c r="AE398" s="39"/>
      <c r="AF398" s="40"/>
      <c r="AG398" s="39"/>
      <c r="AH398" s="40"/>
      <c r="AI398" s="39"/>
      <c r="AJ398" s="40"/>
      <c r="AK398" s="39"/>
      <c r="AL398" s="40"/>
      <c r="AM398" s="41"/>
      <c r="AN398" s="42"/>
      <c r="AO398" s="39"/>
      <c r="AP398" s="42"/>
    </row>
    <row r="399" spans="2:42" x14ac:dyDescent="0.2">
      <c r="B399" s="15"/>
      <c r="C399" s="16"/>
      <c r="D399" s="17"/>
      <c r="E399" s="18"/>
      <c r="G399" s="95"/>
      <c r="H399" s="28">
        <f t="shared" si="35"/>
        <v>43766</v>
      </c>
      <c r="I399" s="110">
        <v>4</v>
      </c>
      <c r="J399" s="110" t="str">
        <f>IFERROR(INDEX(Tableau1[Prénoms],MATCH(I399,Tableau1[Noms])),"")</f>
        <v/>
      </c>
      <c r="K399" s="110"/>
      <c r="L399" s="131"/>
      <c r="M399" s="36"/>
      <c r="N399" s="37"/>
      <c r="O399" s="36"/>
      <c r="P399" s="38"/>
      <c r="Q399" s="39"/>
      <c r="R399" s="40"/>
      <c r="S399" s="39"/>
      <c r="T399" s="40"/>
      <c r="U399" s="39"/>
      <c r="V399" s="40"/>
      <c r="W399" s="39"/>
      <c r="X399" s="40"/>
      <c r="Y399" s="39"/>
      <c r="Z399" s="40"/>
      <c r="AA399" s="39"/>
      <c r="AB399" s="40"/>
      <c r="AC399" s="39"/>
      <c r="AD399" s="40"/>
      <c r="AE399" s="39"/>
      <c r="AF399" s="40"/>
      <c r="AG399" s="39"/>
      <c r="AH399" s="40"/>
      <c r="AI399" s="39"/>
      <c r="AJ399" s="40"/>
      <c r="AK399" s="39"/>
      <c r="AL399" s="40"/>
      <c r="AM399" s="41"/>
      <c r="AN399" s="42"/>
      <c r="AO399" s="39"/>
      <c r="AP399" s="42"/>
    </row>
    <row r="400" spans="2:42" ht="13.5" thickBot="1" x14ac:dyDescent="0.25">
      <c r="B400" s="19"/>
      <c r="C400" s="20"/>
      <c r="D400" s="21"/>
      <c r="E400" s="22"/>
      <c r="G400" s="95"/>
      <c r="H400" s="28">
        <f t="shared" si="35"/>
        <v>43766</v>
      </c>
      <c r="I400" s="112">
        <v>5</v>
      </c>
      <c r="J400" s="112" t="str">
        <f>IFERROR(INDEX(Tableau1[Prénoms],MATCH(I400,Tableau1[Noms])),"")</f>
        <v/>
      </c>
      <c r="K400" s="112"/>
      <c r="L400" s="132"/>
      <c r="M400" s="43"/>
      <c r="N400" s="44"/>
      <c r="O400" s="43"/>
      <c r="P400" s="45"/>
      <c r="Q400" s="46"/>
      <c r="R400" s="47"/>
      <c r="S400" s="46"/>
      <c r="T400" s="47"/>
      <c r="U400" s="46"/>
      <c r="V400" s="47"/>
      <c r="W400" s="46"/>
      <c r="X400" s="47"/>
      <c r="Y400" s="46"/>
      <c r="Z400" s="47"/>
      <c r="AA400" s="46"/>
      <c r="AB400" s="47"/>
      <c r="AC400" s="46"/>
      <c r="AD400" s="47"/>
      <c r="AE400" s="46"/>
      <c r="AF400" s="47"/>
      <c r="AG400" s="46"/>
      <c r="AH400" s="47"/>
      <c r="AI400" s="46"/>
      <c r="AJ400" s="47"/>
      <c r="AK400" s="46"/>
      <c r="AL400" s="47"/>
      <c r="AM400" s="48"/>
      <c r="AN400" s="49"/>
      <c r="AO400" s="46"/>
      <c r="AP400" s="49"/>
    </row>
    <row r="401" spans="2:42" ht="13.5" thickBot="1" x14ac:dyDescent="0.25">
      <c r="B401" s="6" t="s">
        <v>3</v>
      </c>
      <c r="C401" s="7" t="s">
        <v>4</v>
      </c>
      <c r="D401" s="8" t="s">
        <v>3</v>
      </c>
      <c r="E401" s="9" t="s">
        <v>4</v>
      </c>
      <c r="G401" s="56" t="s">
        <v>11</v>
      </c>
      <c r="H401" s="57" t="s">
        <v>6</v>
      </c>
      <c r="I401" s="56" t="s">
        <v>7</v>
      </c>
      <c r="J401" s="56" t="s">
        <v>8</v>
      </c>
      <c r="K401" s="56" t="s">
        <v>12</v>
      </c>
      <c r="L401" s="129"/>
      <c r="M401" s="27">
        <v>0.3125</v>
      </c>
      <c r="N401" s="23"/>
      <c r="O401" s="26">
        <v>0.35416666666666669</v>
      </c>
      <c r="P401" s="23"/>
      <c r="Q401" s="27">
        <v>0.39583333333333331</v>
      </c>
      <c r="R401" s="23"/>
      <c r="S401" s="27">
        <v>0.4375</v>
      </c>
      <c r="T401" s="23"/>
      <c r="U401" s="27">
        <v>0.47916666666666702</v>
      </c>
      <c r="V401" s="23"/>
      <c r="W401" s="27">
        <v>0.52083333333333304</v>
      </c>
      <c r="X401" s="23"/>
      <c r="Y401" s="27">
        <v>0.5625</v>
      </c>
      <c r="Z401" s="23"/>
      <c r="AA401" s="27">
        <v>0.60416666666666696</v>
      </c>
      <c r="AB401" s="23"/>
      <c r="AC401" s="27">
        <v>0.64583333333333304</v>
      </c>
      <c r="AD401" s="23"/>
      <c r="AE401" s="27">
        <v>0.6875</v>
      </c>
      <c r="AF401" s="23"/>
      <c r="AG401" s="27">
        <v>0.72916666666666696</v>
      </c>
      <c r="AH401" s="23"/>
      <c r="AI401" s="27">
        <v>0.77083333333333404</v>
      </c>
      <c r="AJ401" s="23"/>
      <c r="AK401" s="27">
        <v>0.8125</v>
      </c>
      <c r="AL401" s="23"/>
      <c r="AM401" s="27">
        <v>0.85416666666666696</v>
      </c>
      <c r="AN401" s="23"/>
      <c r="AO401" s="27">
        <v>0.89583333333333404</v>
      </c>
      <c r="AP401" s="23"/>
    </row>
    <row r="402" spans="2:42" x14ac:dyDescent="0.2">
      <c r="B402" s="11"/>
      <c r="C402" s="12"/>
      <c r="D402" s="13"/>
      <c r="E402" s="14"/>
      <c r="G402" s="95"/>
      <c r="H402" s="140">
        <f>H391+1</f>
        <v>43767</v>
      </c>
      <c r="I402" s="109" t="s">
        <v>54</v>
      </c>
      <c r="J402" s="109">
        <f>IFERROR(INDEX(Tableau1[Prénoms],MATCH(I402,Tableau1[Noms])),"")</f>
        <v>1</v>
      </c>
      <c r="K402" s="109"/>
      <c r="L402" s="130"/>
      <c r="M402" s="29"/>
      <c r="N402" s="30"/>
      <c r="O402" s="29"/>
      <c r="P402" s="31"/>
      <c r="Q402" s="32"/>
      <c r="R402" s="33"/>
      <c r="S402" s="32"/>
      <c r="T402" s="33"/>
      <c r="U402" s="32"/>
      <c r="V402" s="33"/>
      <c r="W402" s="32"/>
      <c r="X402" s="33"/>
      <c r="Y402" s="32"/>
      <c r="Z402" s="33"/>
      <c r="AA402" s="32"/>
      <c r="AB402" s="33"/>
      <c r="AC402" s="32"/>
      <c r="AD402" s="33"/>
      <c r="AE402" s="32"/>
      <c r="AF402" s="33"/>
      <c r="AG402" s="32"/>
      <c r="AH402" s="33"/>
      <c r="AI402" s="32"/>
      <c r="AJ402" s="33"/>
      <c r="AK402" s="32"/>
      <c r="AL402" s="33"/>
      <c r="AM402" s="34"/>
      <c r="AN402" s="35"/>
      <c r="AO402" s="32"/>
      <c r="AP402" s="35"/>
    </row>
    <row r="403" spans="2:42" x14ac:dyDescent="0.2">
      <c r="B403" s="15"/>
      <c r="C403" s="16"/>
      <c r="D403" s="17"/>
      <c r="E403" s="18"/>
      <c r="G403" s="95"/>
      <c r="H403" s="28">
        <f>H402</f>
        <v>43767</v>
      </c>
      <c r="I403" s="110" t="s">
        <v>55</v>
      </c>
      <c r="J403" s="110">
        <f>IFERROR(INDEX(Tableau1[Prénoms],MATCH(I403,Tableau1[Noms])),"")</f>
        <v>2</v>
      </c>
      <c r="K403" s="110"/>
      <c r="L403" s="131"/>
      <c r="M403" s="36"/>
      <c r="N403" s="37"/>
      <c r="O403" s="36"/>
      <c r="P403" s="38"/>
      <c r="Q403" s="39"/>
      <c r="R403" s="40"/>
      <c r="S403" s="39"/>
      <c r="T403" s="40"/>
      <c r="U403" s="39"/>
      <c r="V403" s="40"/>
      <c r="W403" s="39"/>
      <c r="X403" s="40"/>
      <c r="Y403" s="39"/>
      <c r="Z403" s="40"/>
      <c r="AA403" s="39"/>
      <c r="AB403" s="40"/>
      <c r="AC403" s="39"/>
      <c r="AD403" s="40"/>
      <c r="AE403" s="39"/>
      <c r="AF403" s="40"/>
      <c r="AG403" s="39"/>
      <c r="AH403" s="40"/>
      <c r="AI403" s="39"/>
      <c r="AJ403" s="40"/>
      <c r="AK403" s="39"/>
      <c r="AL403" s="40"/>
      <c r="AM403" s="41"/>
      <c r="AN403" s="42"/>
      <c r="AO403" s="39"/>
      <c r="AP403" s="42"/>
    </row>
    <row r="404" spans="2:42" x14ac:dyDescent="0.2">
      <c r="B404" s="15"/>
      <c r="C404" s="16"/>
      <c r="D404" s="17"/>
      <c r="E404" s="18"/>
      <c r="G404" s="95"/>
      <c r="H404" s="28">
        <f t="shared" ref="H404:H411" si="36">H403</f>
        <v>43767</v>
      </c>
      <c r="I404" s="110" t="s">
        <v>56</v>
      </c>
      <c r="J404" s="110">
        <f>IFERROR(INDEX(Tableau1[Prénoms],MATCH(I404,Tableau1[Noms])),"")</f>
        <v>3</v>
      </c>
      <c r="K404" s="110"/>
      <c r="L404" s="131"/>
      <c r="M404" s="36"/>
      <c r="N404" s="37"/>
      <c r="O404" s="36"/>
      <c r="P404" s="38"/>
      <c r="Q404" s="39"/>
      <c r="R404" s="40"/>
      <c r="S404" s="39"/>
      <c r="T404" s="40"/>
      <c r="U404" s="39"/>
      <c r="V404" s="40"/>
      <c r="W404" s="39"/>
      <c r="X404" s="40"/>
      <c r="Y404" s="39"/>
      <c r="Z404" s="40"/>
      <c r="AA404" s="39"/>
      <c r="AB404" s="40"/>
      <c r="AC404" s="39"/>
      <c r="AD404" s="40"/>
      <c r="AE404" s="39"/>
      <c r="AF404" s="40"/>
      <c r="AG404" s="39"/>
      <c r="AH404" s="40"/>
      <c r="AI404" s="39"/>
      <c r="AJ404" s="40"/>
      <c r="AK404" s="39"/>
      <c r="AL404" s="40"/>
      <c r="AM404" s="41"/>
      <c r="AN404" s="42"/>
      <c r="AO404" s="39"/>
      <c r="AP404" s="42"/>
    </row>
    <row r="405" spans="2:42" x14ac:dyDescent="0.2">
      <c r="B405" s="15"/>
      <c r="C405" s="16"/>
      <c r="D405" s="17"/>
      <c r="E405" s="18"/>
      <c r="G405" s="95"/>
      <c r="H405" s="28">
        <f t="shared" si="36"/>
        <v>43767</v>
      </c>
      <c r="I405" s="110" t="s">
        <v>57</v>
      </c>
      <c r="J405" s="110">
        <f>IFERROR(INDEX(Tableau1[Prénoms],MATCH(I405,Tableau1[Noms])),"")</f>
        <v>4</v>
      </c>
      <c r="K405" s="110"/>
      <c r="L405" s="131"/>
      <c r="M405" s="36"/>
      <c r="N405" s="37"/>
      <c r="O405" s="36"/>
      <c r="P405" s="38"/>
      <c r="Q405" s="39"/>
      <c r="R405" s="40"/>
      <c r="S405" s="39"/>
      <c r="T405" s="40"/>
      <c r="U405" s="39"/>
      <c r="V405" s="40"/>
      <c r="W405" s="39"/>
      <c r="X405" s="40"/>
      <c r="Y405" s="39"/>
      <c r="Z405" s="40"/>
      <c r="AA405" s="39"/>
      <c r="AB405" s="40"/>
      <c r="AC405" s="39"/>
      <c r="AD405" s="40"/>
      <c r="AE405" s="39"/>
      <c r="AF405" s="40"/>
      <c r="AG405" s="39"/>
      <c r="AH405" s="40"/>
      <c r="AI405" s="39"/>
      <c r="AJ405" s="40"/>
      <c r="AK405" s="39"/>
      <c r="AL405" s="40"/>
      <c r="AM405" s="41"/>
      <c r="AN405" s="42"/>
      <c r="AO405" s="39"/>
      <c r="AP405" s="42"/>
    </row>
    <row r="406" spans="2:42" x14ac:dyDescent="0.2">
      <c r="B406" s="15"/>
      <c r="C406" s="16"/>
      <c r="D406" s="17"/>
      <c r="E406" s="18"/>
      <c r="G406" s="95"/>
      <c r="H406" s="28">
        <f t="shared" si="36"/>
        <v>43767</v>
      </c>
      <c r="I406" s="110" t="s">
        <v>58</v>
      </c>
      <c r="J406" s="110">
        <f>IFERROR(INDEX(Tableau1[Prénoms],MATCH(I406,Tableau1[Noms])),"")</f>
        <v>5</v>
      </c>
      <c r="K406" s="110"/>
      <c r="L406" s="131"/>
      <c r="M406" s="36"/>
      <c r="N406" s="37"/>
      <c r="O406" s="36"/>
      <c r="P406" s="38"/>
      <c r="Q406" s="39"/>
      <c r="R406" s="40"/>
      <c r="S406" s="39"/>
      <c r="T406" s="40"/>
      <c r="U406" s="39"/>
      <c r="V406" s="40"/>
      <c r="W406" s="39"/>
      <c r="X406" s="40"/>
      <c r="Y406" s="39"/>
      <c r="Z406" s="40"/>
      <c r="AA406" s="39"/>
      <c r="AB406" s="40"/>
      <c r="AC406" s="39"/>
      <c r="AD406" s="40"/>
      <c r="AE406" s="39"/>
      <c r="AF406" s="40"/>
      <c r="AG406" s="39"/>
      <c r="AH406" s="40"/>
      <c r="AI406" s="39"/>
      <c r="AJ406" s="40"/>
      <c r="AK406" s="39"/>
      <c r="AL406" s="40"/>
      <c r="AM406" s="41"/>
      <c r="AN406" s="42"/>
      <c r="AO406" s="39"/>
      <c r="AP406" s="42"/>
    </row>
    <row r="407" spans="2:42" x14ac:dyDescent="0.2">
      <c r="B407" s="15"/>
      <c r="C407" s="16"/>
      <c r="D407" s="17"/>
      <c r="E407" s="18"/>
      <c r="G407" s="95"/>
      <c r="H407" s="28">
        <f t="shared" si="36"/>
        <v>43767</v>
      </c>
      <c r="I407" s="110">
        <v>1</v>
      </c>
      <c r="J407" s="110" t="str">
        <f>IFERROR(INDEX(Tableau1[Prénoms],MATCH(I407,Tableau1[Noms])),"")</f>
        <v/>
      </c>
      <c r="K407" s="110"/>
      <c r="L407" s="131"/>
      <c r="M407" s="36"/>
      <c r="N407" s="37"/>
      <c r="O407" s="36"/>
      <c r="P407" s="38"/>
      <c r="Q407" s="39"/>
      <c r="R407" s="40"/>
      <c r="S407" s="39"/>
      <c r="T407" s="40"/>
      <c r="U407" s="39"/>
      <c r="V407" s="40"/>
      <c r="W407" s="39"/>
      <c r="X407" s="40"/>
      <c r="Y407" s="39"/>
      <c r="Z407" s="40"/>
      <c r="AA407" s="39"/>
      <c r="AB407" s="40"/>
      <c r="AC407" s="39"/>
      <c r="AD407" s="40"/>
      <c r="AE407" s="39"/>
      <c r="AF407" s="40"/>
      <c r="AG407" s="39"/>
      <c r="AH407" s="40"/>
      <c r="AI407" s="39"/>
      <c r="AJ407" s="40"/>
      <c r="AK407" s="39"/>
      <c r="AL407" s="40"/>
      <c r="AM407" s="41"/>
      <c r="AN407" s="42"/>
      <c r="AO407" s="39"/>
      <c r="AP407" s="42"/>
    </row>
    <row r="408" spans="2:42" x14ac:dyDescent="0.2">
      <c r="B408" s="15"/>
      <c r="C408" s="16"/>
      <c r="D408" s="17"/>
      <c r="E408" s="18"/>
      <c r="G408" s="95"/>
      <c r="H408" s="28">
        <f t="shared" si="36"/>
        <v>43767</v>
      </c>
      <c r="I408" s="110">
        <v>2</v>
      </c>
      <c r="J408" s="110" t="str">
        <f>IFERROR(INDEX(Tableau1[Prénoms],MATCH(I408,Tableau1[Noms])),"")</f>
        <v/>
      </c>
      <c r="K408" s="110"/>
      <c r="L408" s="131"/>
      <c r="M408" s="36"/>
      <c r="N408" s="37"/>
      <c r="O408" s="36"/>
      <c r="P408" s="38"/>
      <c r="Q408" s="39"/>
      <c r="R408" s="40"/>
      <c r="S408" s="39"/>
      <c r="T408" s="40"/>
      <c r="U408" s="39"/>
      <c r="V408" s="40"/>
      <c r="W408" s="39"/>
      <c r="X408" s="40"/>
      <c r="Y408" s="39"/>
      <c r="Z408" s="40"/>
      <c r="AA408" s="39"/>
      <c r="AB408" s="40"/>
      <c r="AC408" s="39"/>
      <c r="AD408" s="40"/>
      <c r="AE408" s="39"/>
      <c r="AF408" s="40"/>
      <c r="AG408" s="39"/>
      <c r="AH408" s="40"/>
      <c r="AI408" s="39"/>
      <c r="AJ408" s="40"/>
      <c r="AK408" s="39"/>
      <c r="AL408" s="40"/>
      <c r="AM408" s="41"/>
      <c r="AN408" s="42"/>
      <c r="AO408" s="39"/>
      <c r="AP408" s="42"/>
    </row>
    <row r="409" spans="2:42" x14ac:dyDescent="0.2">
      <c r="B409" s="15"/>
      <c r="C409" s="16"/>
      <c r="D409" s="17"/>
      <c r="E409" s="18"/>
      <c r="G409" s="95"/>
      <c r="H409" s="28">
        <f t="shared" si="36"/>
        <v>43767</v>
      </c>
      <c r="I409" s="110">
        <v>3</v>
      </c>
      <c r="J409" s="110" t="str">
        <f>IFERROR(INDEX(Tableau1[Prénoms],MATCH(I409,Tableau1[Noms])),"")</f>
        <v/>
      </c>
      <c r="K409" s="110"/>
      <c r="L409" s="131"/>
      <c r="M409" s="36"/>
      <c r="N409" s="37"/>
      <c r="O409" s="36"/>
      <c r="P409" s="38"/>
      <c r="Q409" s="39"/>
      <c r="R409" s="40"/>
      <c r="S409" s="39"/>
      <c r="T409" s="40"/>
      <c r="U409" s="39"/>
      <c r="V409" s="40"/>
      <c r="W409" s="39"/>
      <c r="X409" s="40"/>
      <c r="Y409" s="39"/>
      <c r="Z409" s="40"/>
      <c r="AA409" s="39"/>
      <c r="AB409" s="40"/>
      <c r="AC409" s="39"/>
      <c r="AD409" s="40"/>
      <c r="AE409" s="39"/>
      <c r="AF409" s="40"/>
      <c r="AG409" s="39"/>
      <c r="AH409" s="40"/>
      <c r="AI409" s="39"/>
      <c r="AJ409" s="40"/>
      <c r="AK409" s="39"/>
      <c r="AL409" s="40"/>
      <c r="AM409" s="41"/>
      <c r="AN409" s="42"/>
      <c r="AO409" s="39"/>
      <c r="AP409" s="42"/>
    </row>
    <row r="410" spans="2:42" x14ac:dyDescent="0.2">
      <c r="B410" s="15"/>
      <c r="C410" s="16"/>
      <c r="D410" s="17"/>
      <c r="E410" s="18"/>
      <c r="G410" s="95"/>
      <c r="H410" s="28">
        <f t="shared" si="36"/>
        <v>43767</v>
      </c>
      <c r="I410" s="110">
        <v>4</v>
      </c>
      <c r="J410" s="110" t="str">
        <f>IFERROR(INDEX(Tableau1[Prénoms],MATCH(I410,Tableau1[Noms])),"")</f>
        <v/>
      </c>
      <c r="K410" s="110"/>
      <c r="L410" s="131"/>
      <c r="M410" s="36"/>
      <c r="N410" s="37"/>
      <c r="O410" s="36"/>
      <c r="P410" s="38"/>
      <c r="Q410" s="39"/>
      <c r="R410" s="40"/>
      <c r="S410" s="39"/>
      <c r="T410" s="40"/>
      <c r="U410" s="39"/>
      <c r="V410" s="40"/>
      <c r="W410" s="39"/>
      <c r="X410" s="40"/>
      <c r="Y410" s="39"/>
      <c r="Z410" s="40"/>
      <c r="AA410" s="39"/>
      <c r="AB410" s="40"/>
      <c r="AC410" s="39"/>
      <c r="AD410" s="40"/>
      <c r="AE410" s="39"/>
      <c r="AF410" s="40"/>
      <c r="AG410" s="39"/>
      <c r="AH410" s="40"/>
      <c r="AI410" s="39"/>
      <c r="AJ410" s="40"/>
      <c r="AK410" s="39"/>
      <c r="AL410" s="40"/>
      <c r="AM410" s="41"/>
      <c r="AN410" s="42"/>
      <c r="AO410" s="39"/>
      <c r="AP410" s="42"/>
    </row>
    <row r="411" spans="2:42" ht="13.5" thickBot="1" x14ac:dyDescent="0.25">
      <c r="B411" s="19"/>
      <c r="C411" s="20"/>
      <c r="D411" s="21"/>
      <c r="E411" s="22"/>
      <c r="G411" s="95"/>
      <c r="H411" s="28">
        <f t="shared" si="36"/>
        <v>43767</v>
      </c>
      <c r="I411" s="112">
        <v>5</v>
      </c>
      <c r="J411" s="112" t="str">
        <f>IFERROR(INDEX(Tableau1[Prénoms],MATCH(I411,Tableau1[Noms])),"")</f>
        <v/>
      </c>
      <c r="K411" s="112"/>
      <c r="L411" s="132"/>
      <c r="M411" s="43"/>
      <c r="N411" s="44"/>
      <c r="O411" s="43"/>
      <c r="P411" s="45"/>
      <c r="Q411" s="46"/>
      <c r="R411" s="47"/>
      <c r="S411" s="46"/>
      <c r="T411" s="47"/>
      <c r="U411" s="46"/>
      <c r="V411" s="47"/>
      <c r="W411" s="46"/>
      <c r="X411" s="47"/>
      <c r="Y411" s="46"/>
      <c r="Z411" s="47"/>
      <c r="AA411" s="46"/>
      <c r="AB411" s="47"/>
      <c r="AC411" s="46"/>
      <c r="AD411" s="47"/>
      <c r="AE411" s="46"/>
      <c r="AF411" s="47"/>
      <c r="AG411" s="46"/>
      <c r="AH411" s="47"/>
      <c r="AI411" s="46"/>
      <c r="AJ411" s="47"/>
      <c r="AK411" s="46"/>
      <c r="AL411" s="47"/>
      <c r="AM411" s="48"/>
      <c r="AN411" s="49"/>
      <c r="AO411" s="46"/>
      <c r="AP411" s="49"/>
    </row>
    <row r="412" spans="2:42" ht="13.5" thickBot="1" x14ac:dyDescent="0.25">
      <c r="B412" s="6" t="s">
        <v>3</v>
      </c>
      <c r="C412" s="7" t="s">
        <v>4</v>
      </c>
      <c r="D412" s="8" t="s">
        <v>3</v>
      </c>
      <c r="E412" s="9" t="s">
        <v>4</v>
      </c>
      <c r="G412" s="56" t="s">
        <v>11</v>
      </c>
      <c r="H412" s="57" t="s">
        <v>6</v>
      </c>
      <c r="I412" s="56" t="s">
        <v>7</v>
      </c>
      <c r="J412" s="56" t="s">
        <v>8</v>
      </c>
      <c r="K412" s="56" t="s">
        <v>12</v>
      </c>
      <c r="L412" s="129"/>
      <c r="M412" s="27">
        <v>0.3125</v>
      </c>
      <c r="N412" s="23"/>
      <c r="O412" s="26">
        <v>0.35416666666666669</v>
      </c>
      <c r="P412" s="23"/>
      <c r="Q412" s="27">
        <v>0.39583333333333331</v>
      </c>
      <c r="R412" s="23"/>
      <c r="S412" s="27">
        <v>0.4375</v>
      </c>
      <c r="T412" s="23"/>
      <c r="U412" s="27">
        <v>0.47916666666666702</v>
      </c>
      <c r="V412" s="23"/>
      <c r="W412" s="27">
        <v>0.52083333333333304</v>
      </c>
      <c r="X412" s="23"/>
      <c r="Y412" s="27">
        <v>0.5625</v>
      </c>
      <c r="Z412" s="23"/>
      <c r="AA412" s="27">
        <v>0.60416666666666696</v>
      </c>
      <c r="AB412" s="23"/>
      <c r="AC412" s="27">
        <v>0.64583333333333304</v>
      </c>
      <c r="AD412" s="23"/>
      <c r="AE412" s="27">
        <v>0.6875</v>
      </c>
      <c r="AF412" s="23"/>
      <c r="AG412" s="27">
        <v>0.72916666666666696</v>
      </c>
      <c r="AH412" s="23"/>
      <c r="AI412" s="27">
        <v>0.77083333333333404</v>
      </c>
      <c r="AJ412" s="23"/>
      <c r="AK412" s="27">
        <v>0.8125</v>
      </c>
      <c r="AL412" s="23"/>
      <c r="AM412" s="27">
        <v>0.85416666666666696</v>
      </c>
      <c r="AN412" s="23"/>
      <c r="AO412" s="27">
        <v>0.89583333333333404</v>
      </c>
      <c r="AP412" s="23"/>
    </row>
    <row r="413" spans="2:42" x14ac:dyDescent="0.2">
      <c r="B413" s="11"/>
      <c r="C413" s="12"/>
      <c r="D413" s="13"/>
      <c r="E413" s="14"/>
      <c r="G413" s="95"/>
      <c r="H413" s="140">
        <f>H402+1</f>
        <v>43768</v>
      </c>
      <c r="I413" s="109" t="s">
        <v>54</v>
      </c>
      <c r="J413" s="109">
        <f>IFERROR(INDEX(Tableau1[Prénoms],MATCH(I413,Tableau1[Noms])),"")</f>
        <v>1</v>
      </c>
      <c r="K413" s="109"/>
      <c r="L413" s="130"/>
      <c r="M413" s="29"/>
      <c r="N413" s="30"/>
      <c r="O413" s="29"/>
      <c r="P413" s="31"/>
      <c r="Q413" s="32"/>
      <c r="R413" s="33"/>
      <c r="S413" s="32"/>
      <c r="T413" s="33"/>
      <c r="U413" s="32"/>
      <c r="V413" s="33"/>
      <c r="W413" s="32"/>
      <c r="X413" s="33"/>
      <c r="Y413" s="32"/>
      <c r="Z413" s="33"/>
      <c r="AA413" s="32"/>
      <c r="AB413" s="33"/>
      <c r="AC413" s="32"/>
      <c r="AD413" s="33"/>
      <c r="AE413" s="32"/>
      <c r="AF413" s="33"/>
      <c r="AG413" s="32"/>
      <c r="AH413" s="33"/>
      <c r="AI413" s="32"/>
      <c r="AJ413" s="33"/>
      <c r="AK413" s="32"/>
      <c r="AL413" s="33"/>
      <c r="AM413" s="34"/>
      <c r="AN413" s="35"/>
      <c r="AO413" s="32"/>
      <c r="AP413" s="35"/>
    </row>
    <row r="414" spans="2:42" x14ac:dyDescent="0.2">
      <c r="B414" s="15"/>
      <c r="C414" s="16"/>
      <c r="D414" s="17"/>
      <c r="E414" s="18"/>
      <c r="G414" s="95"/>
      <c r="H414" s="28">
        <f>H413</f>
        <v>43768</v>
      </c>
      <c r="I414" s="110" t="s">
        <v>55</v>
      </c>
      <c r="J414" s="110">
        <f>IFERROR(INDEX(Tableau1[Prénoms],MATCH(I414,Tableau1[Noms])),"")</f>
        <v>2</v>
      </c>
      <c r="K414" s="110"/>
      <c r="L414" s="131"/>
      <c r="M414" s="36"/>
      <c r="N414" s="37"/>
      <c r="O414" s="36"/>
      <c r="P414" s="38"/>
      <c r="Q414" s="39"/>
      <c r="R414" s="40"/>
      <c r="S414" s="39"/>
      <c r="T414" s="40"/>
      <c r="U414" s="39"/>
      <c r="V414" s="40"/>
      <c r="W414" s="39"/>
      <c r="X414" s="40"/>
      <c r="Y414" s="39"/>
      <c r="Z414" s="40"/>
      <c r="AA414" s="39"/>
      <c r="AB414" s="40"/>
      <c r="AC414" s="39"/>
      <c r="AD414" s="40"/>
      <c r="AE414" s="39"/>
      <c r="AF414" s="40"/>
      <c r="AG414" s="39"/>
      <c r="AH414" s="40"/>
      <c r="AI414" s="39"/>
      <c r="AJ414" s="40"/>
      <c r="AK414" s="39"/>
      <c r="AL414" s="40"/>
      <c r="AM414" s="41"/>
      <c r="AN414" s="42"/>
      <c r="AO414" s="39"/>
      <c r="AP414" s="42"/>
    </row>
    <row r="415" spans="2:42" x14ac:dyDescent="0.2">
      <c r="B415" s="15"/>
      <c r="C415" s="16"/>
      <c r="D415" s="17"/>
      <c r="E415" s="18"/>
      <c r="G415" s="95"/>
      <c r="H415" s="28">
        <f t="shared" ref="H415:H422" si="37">H414</f>
        <v>43768</v>
      </c>
      <c r="I415" s="110" t="s">
        <v>56</v>
      </c>
      <c r="J415" s="110">
        <f>IFERROR(INDEX(Tableau1[Prénoms],MATCH(I415,Tableau1[Noms])),"")</f>
        <v>3</v>
      </c>
      <c r="K415" s="110"/>
      <c r="L415" s="131"/>
      <c r="M415" s="36"/>
      <c r="N415" s="37"/>
      <c r="O415" s="36"/>
      <c r="P415" s="38"/>
      <c r="Q415" s="39"/>
      <c r="R415" s="40"/>
      <c r="S415" s="39"/>
      <c r="T415" s="40"/>
      <c r="U415" s="39"/>
      <c r="V415" s="40"/>
      <c r="W415" s="39"/>
      <c r="X415" s="40"/>
      <c r="Y415" s="39"/>
      <c r="Z415" s="40"/>
      <c r="AA415" s="39"/>
      <c r="AB415" s="40"/>
      <c r="AC415" s="39"/>
      <c r="AD415" s="40"/>
      <c r="AE415" s="39"/>
      <c r="AF415" s="40"/>
      <c r="AG415" s="39"/>
      <c r="AH415" s="40"/>
      <c r="AI415" s="39"/>
      <c r="AJ415" s="40"/>
      <c r="AK415" s="39"/>
      <c r="AL415" s="40"/>
      <c r="AM415" s="41"/>
      <c r="AN415" s="42"/>
      <c r="AO415" s="39"/>
      <c r="AP415" s="42"/>
    </row>
    <row r="416" spans="2:42" x14ac:dyDescent="0.2">
      <c r="B416" s="15"/>
      <c r="C416" s="16"/>
      <c r="D416" s="17"/>
      <c r="E416" s="18"/>
      <c r="G416" s="95"/>
      <c r="H416" s="28">
        <f t="shared" si="37"/>
        <v>43768</v>
      </c>
      <c r="I416" s="110" t="s">
        <v>57</v>
      </c>
      <c r="J416" s="110">
        <f>IFERROR(INDEX(Tableau1[Prénoms],MATCH(I416,Tableau1[Noms])),"")</f>
        <v>4</v>
      </c>
      <c r="K416" s="110"/>
      <c r="L416" s="131"/>
      <c r="M416" s="36"/>
      <c r="N416" s="37"/>
      <c r="O416" s="36"/>
      <c r="P416" s="38"/>
      <c r="Q416" s="39"/>
      <c r="R416" s="40"/>
      <c r="S416" s="39"/>
      <c r="T416" s="40"/>
      <c r="U416" s="39"/>
      <c r="V416" s="40"/>
      <c r="W416" s="39"/>
      <c r="X416" s="40"/>
      <c r="Y416" s="39"/>
      <c r="Z416" s="40"/>
      <c r="AA416" s="39"/>
      <c r="AB416" s="40"/>
      <c r="AC416" s="39"/>
      <c r="AD416" s="40"/>
      <c r="AE416" s="39"/>
      <c r="AF416" s="40"/>
      <c r="AG416" s="39"/>
      <c r="AH416" s="40"/>
      <c r="AI416" s="39"/>
      <c r="AJ416" s="40"/>
      <c r="AK416" s="39"/>
      <c r="AL416" s="40"/>
      <c r="AM416" s="41"/>
      <c r="AN416" s="42"/>
      <c r="AO416" s="39"/>
      <c r="AP416" s="42"/>
    </row>
    <row r="417" spans="2:42" x14ac:dyDescent="0.2">
      <c r="B417" s="15"/>
      <c r="C417" s="16"/>
      <c r="D417" s="17"/>
      <c r="E417" s="18"/>
      <c r="G417" s="95"/>
      <c r="H417" s="28">
        <f t="shared" si="37"/>
        <v>43768</v>
      </c>
      <c r="I417" s="110" t="s">
        <v>58</v>
      </c>
      <c r="J417" s="110">
        <f>IFERROR(INDEX(Tableau1[Prénoms],MATCH(I417,Tableau1[Noms])),"")</f>
        <v>5</v>
      </c>
      <c r="K417" s="110"/>
      <c r="L417" s="131"/>
      <c r="M417" s="36"/>
      <c r="N417" s="37"/>
      <c r="O417" s="36"/>
      <c r="P417" s="38"/>
      <c r="Q417" s="39"/>
      <c r="R417" s="40"/>
      <c r="S417" s="39"/>
      <c r="T417" s="40"/>
      <c r="U417" s="39"/>
      <c r="V417" s="40"/>
      <c r="W417" s="39"/>
      <c r="X417" s="40"/>
      <c r="Y417" s="39"/>
      <c r="Z417" s="40"/>
      <c r="AA417" s="39"/>
      <c r="AB417" s="40"/>
      <c r="AC417" s="39"/>
      <c r="AD417" s="40"/>
      <c r="AE417" s="39"/>
      <c r="AF417" s="40"/>
      <c r="AG417" s="39"/>
      <c r="AH417" s="40"/>
      <c r="AI417" s="39"/>
      <c r="AJ417" s="40"/>
      <c r="AK417" s="39"/>
      <c r="AL417" s="40"/>
      <c r="AM417" s="41"/>
      <c r="AN417" s="42"/>
      <c r="AO417" s="39"/>
      <c r="AP417" s="42"/>
    </row>
    <row r="418" spans="2:42" x14ac:dyDescent="0.2">
      <c r="B418" s="15"/>
      <c r="C418" s="16"/>
      <c r="D418" s="17"/>
      <c r="E418" s="18"/>
      <c r="G418" s="95"/>
      <c r="H418" s="28">
        <f t="shared" si="37"/>
        <v>43768</v>
      </c>
      <c r="I418" s="110">
        <v>1</v>
      </c>
      <c r="J418" s="110" t="str">
        <f>IFERROR(INDEX(Tableau1[Prénoms],MATCH(I418,Tableau1[Noms])),"")</f>
        <v/>
      </c>
      <c r="K418" s="110"/>
      <c r="L418" s="131"/>
      <c r="M418" s="36"/>
      <c r="N418" s="37"/>
      <c r="O418" s="36"/>
      <c r="P418" s="38"/>
      <c r="Q418" s="39"/>
      <c r="R418" s="40"/>
      <c r="S418" s="39"/>
      <c r="T418" s="40"/>
      <c r="U418" s="39"/>
      <c r="V418" s="40"/>
      <c r="W418" s="39"/>
      <c r="X418" s="40"/>
      <c r="Y418" s="39"/>
      <c r="Z418" s="40"/>
      <c r="AA418" s="39"/>
      <c r="AB418" s="40"/>
      <c r="AC418" s="39"/>
      <c r="AD418" s="40"/>
      <c r="AE418" s="39"/>
      <c r="AF418" s="40"/>
      <c r="AG418" s="39"/>
      <c r="AH418" s="40"/>
      <c r="AI418" s="39"/>
      <c r="AJ418" s="40"/>
      <c r="AK418" s="39"/>
      <c r="AL418" s="40"/>
      <c r="AM418" s="41"/>
      <c r="AN418" s="42"/>
      <c r="AO418" s="39"/>
      <c r="AP418" s="42"/>
    </row>
    <row r="419" spans="2:42" x14ac:dyDescent="0.2">
      <c r="B419" s="15"/>
      <c r="C419" s="16"/>
      <c r="D419" s="17"/>
      <c r="E419" s="18"/>
      <c r="G419" s="95"/>
      <c r="H419" s="28">
        <f t="shared" si="37"/>
        <v>43768</v>
      </c>
      <c r="I419" s="110">
        <v>2</v>
      </c>
      <c r="J419" s="110" t="str">
        <f>IFERROR(INDEX(Tableau1[Prénoms],MATCH(I419,Tableau1[Noms])),"")</f>
        <v/>
      </c>
      <c r="K419" s="110"/>
      <c r="L419" s="131"/>
      <c r="M419" s="36"/>
      <c r="N419" s="37"/>
      <c r="O419" s="36"/>
      <c r="P419" s="38"/>
      <c r="Q419" s="39"/>
      <c r="R419" s="40"/>
      <c r="S419" s="39"/>
      <c r="T419" s="40"/>
      <c r="U419" s="39"/>
      <c r="V419" s="40"/>
      <c r="W419" s="39"/>
      <c r="X419" s="40"/>
      <c r="Y419" s="39"/>
      <c r="Z419" s="40"/>
      <c r="AA419" s="39"/>
      <c r="AB419" s="40"/>
      <c r="AC419" s="39"/>
      <c r="AD419" s="40"/>
      <c r="AE419" s="39"/>
      <c r="AF419" s="40"/>
      <c r="AG419" s="39"/>
      <c r="AH419" s="40"/>
      <c r="AI419" s="39"/>
      <c r="AJ419" s="40"/>
      <c r="AK419" s="39"/>
      <c r="AL419" s="40"/>
      <c r="AM419" s="41"/>
      <c r="AN419" s="42"/>
      <c r="AO419" s="39"/>
      <c r="AP419" s="42"/>
    </row>
    <row r="420" spans="2:42" x14ac:dyDescent="0.2">
      <c r="B420" s="15"/>
      <c r="C420" s="16"/>
      <c r="D420" s="17"/>
      <c r="E420" s="18"/>
      <c r="G420" s="95"/>
      <c r="H420" s="28">
        <f t="shared" si="37"/>
        <v>43768</v>
      </c>
      <c r="I420" s="110">
        <v>3</v>
      </c>
      <c r="J420" s="110" t="str">
        <f>IFERROR(INDEX(Tableau1[Prénoms],MATCH(I420,Tableau1[Noms])),"")</f>
        <v/>
      </c>
      <c r="K420" s="110"/>
      <c r="L420" s="131"/>
      <c r="M420" s="36"/>
      <c r="N420" s="37"/>
      <c r="O420" s="36"/>
      <c r="P420" s="38"/>
      <c r="Q420" s="39"/>
      <c r="R420" s="40"/>
      <c r="S420" s="39"/>
      <c r="T420" s="40"/>
      <c r="U420" s="39"/>
      <c r="V420" s="40"/>
      <c r="W420" s="39"/>
      <c r="X420" s="40"/>
      <c r="Y420" s="39"/>
      <c r="Z420" s="40"/>
      <c r="AA420" s="39"/>
      <c r="AB420" s="40"/>
      <c r="AC420" s="39"/>
      <c r="AD420" s="40"/>
      <c r="AE420" s="39"/>
      <c r="AF420" s="40"/>
      <c r="AG420" s="39"/>
      <c r="AH420" s="40"/>
      <c r="AI420" s="39"/>
      <c r="AJ420" s="40"/>
      <c r="AK420" s="39"/>
      <c r="AL420" s="40"/>
      <c r="AM420" s="41"/>
      <c r="AN420" s="42"/>
      <c r="AO420" s="39"/>
      <c r="AP420" s="42"/>
    </row>
    <row r="421" spans="2:42" x14ac:dyDescent="0.2">
      <c r="B421" s="15"/>
      <c r="C421" s="16"/>
      <c r="D421" s="17"/>
      <c r="E421" s="18"/>
      <c r="G421" s="95"/>
      <c r="H421" s="28">
        <f t="shared" si="37"/>
        <v>43768</v>
      </c>
      <c r="I421" s="110">
        <v>4</v>
      </c>
      <c r="J421" s="110" t="str">
        <f>IFERROR(INDEX(Tableau1[Prénoms],MATCH(I421,Tableau1[Noms])),"")</f>
        <v/>
      </c>
      <c r="K421" s="110"/>
      <c r="L421" s="131"/>
      <c r="M421" s="36"/>
      <c r="N421" s="37"/>
      <c r="O421" s="36"/>
      <c r="P421" s="38"/>
      <c r="Q421" s="39"/>
      <c r="R421" s="40"/>
      <c r="S421" s="39"/>
      <c r="T421" s="40"/>
      <c r="U421" s="39"/>
      <c r="V421" s="40"/>
      <c r="W421" s="39"/>
      <c r="X421" s="40"/>
      <c r="Y421" s="39"/>
      <c r="Z421" s="40"/>
      <c r="AA421" s="39"/>
      <c r="AB421" s="40"/>
      <c r="AC421" s="39"/>
      <c r="AD421" s="40"/>
      <c r="AE421" s="39"/>
      <c r="AF421" s="40"/>
      <c r="AG421" s="39"/>
      <c r="AH421" s="40"/>
      <c r="AI421" s="39"/>
      <c r="AJ421" s="40"/>
      <c r="AK421" s="39"/>
      <c r="AL421" s="40"/>
      <c r="AM421" s="41"/>
      <c r="AN421" s="42"/>
      <c r="AO421" s="39"/>
      <c r="AP421" s="42"/>
    </row>
    <row r="422" spans="2:42" ht="13.5" thickBot="1" x14ac:dyDescent="0.25">
      <c r="B422" s="19"/>
      <c r="C422" s="20"/>
      <c r="D422" s="21"/>
      <c r="E422" s="22"/>
      <c r="G422" s="95"/>
      <c r="H422" s="28">
        <f t="shared" si="37"/>
        <v>43768</v>
      </c>
      <c r="I422" s="112">
        <v>5</v>
      </c>
      <c r="J422" s="112" t="str">
        <f>IFERROR(INDEX(Tableau1[Prénoms],MATCH(I422,Tableau1[Noms])),"")</f>
        <v/>
      </c>
      <c r="K422" s="112"/>
      <c r="L422" s="132"/>
      <c r="M422" s="43"/>
      <c r="N422" s="44"/>
      <c r="O422" s="43"/>
      <c r="P422" s="45"/>
      <c r="Q422" s="46"/>
      <c r="R422" s="47"/>
      <c r="S422" s="46"/>
      <c r="T422" s="47"/>
      <c r="U422" s="46"/>
      <c r="V422" s="47"/>
      <c r="W422" s="46"/>
      <c r="X422" s="47"/>
      <c r="Y422" s="46"/>
      <c r="Z422" s="47"/>
      <c r="AA422" s="46"/>
      <c r="AB422" s="47"/>
      <c r="AC422" s="46"/>
      <c r="AD422" s="47"/>
      <c r="AE422" s="46"/>
      <c r="AF422" s="47"/>
      <c r="AG422" s="46"/>
      <c r="AH422" s="47"/>
      <c r="AI422" s="46"/>
      <c r="AJ422" s="47"/>
      <c r="AK422" s="46"/>
      <c r="AL422" s="47"/>
      <c r="AM422" s="48"/>
      <c r="AN422" s="49"/>
      <c r="AO422" s="46"/>
      <c r="AP422" s="49"/>
    </row>
    <row r="423" spans="2:42" ht="13.5" thickBot="1" x14ac:dyDescent="0.25">
      <c r="B423" s="6" t="s">
        <v>3</v>
      </c>
      <c r="C423" s="7" t="s">
        <v>4</v>
      </c>
      <c r="D423" s="8" t="s">
        <v>3</v>
      </c>
      <c r="E423" s="9" t="s">
        <v>4</v>
      </c>
      <c r="G423" s="56" t="s">
        <v>11</v>
      </c>
      <c r="H423" s="57" t="s">
        <v>6</v>
      </c>
      <c r="I423" s="56" t="s">
        <v>7</v>
      </c>
      <c r="J423" s="56" t="s">
        <v>8</v>
      </c>
      <c r="K423" s="56" t="s">
        <v>12</v>
      </c>
      <c r="L423" s="129"/>
      <c r="M423" s="27">
        <v>0.3125</v>
      </c>
      <c r="N423" s="23"/>
      <c r="O423" s="26">
        <v>0.35416666666666669</v>
      </c>
      <c r="P423" s="23"/>
      <c r="Q423" s="27">
        <v>0.39583333333333331</v>
      </c>
      <c r="R423" s="23"/>
      <c r="S423" s="27">
        <v>0.4375</v>
      </c>
      <c r="T423" s="23"/>
      <c r="U423" s="27">
        <v>0.47916666666666702</v>
      </c>
      <c r="V423" s="23"/>
      <c r="W423" s="27">
        <v>0.52083333333333304</v>
      </c>
      <c r="X423" s="23"/>
      <c r="Y423" s="27">
        <v>0.5625</v>
      </c>
      <c r="Z423" s="23"/>
      <c r="AA423" s="27">
        <v>0.60416666666666696</v>
      </c>
      <c r="AB423" s="23"/>
      <c r="AC423" s="27">
        <v>0.64583333333333304</v>
      </c>
      <c r="AD423" s="23"/>
      <c r="AE423" s="27">
        <v>0.6875</v>
      </c>
      <c r="AF423" s="23"/>
      <c r="AG423" s="27">
        <v>0.72916666666666696</v>
      </c>
      <c r="AH423" s="23"/>
      <c r="AI423" s="27">
        <v>0.77083333333333404</v>
      </c>
      <c r="AJ423" s="23"/>
      <c r="AK423" s="27">
        <v>0.8125</v>
      </c>
      <c r="AL423" s="23"/>
      <c r="AM423" s="27">
        <v>0.85416666666666696</v>
      </c>
      <c r="AN423" s="23"/>
      <c r="AO423" s="27">
        <v>0.89583333333333404</v>
      </c>
      <c r="AP423" s="23"/>
    </row>
    <row r="424" spans="2:42" x14ac:dyDescent="0.2">
      <c r="B424" s="11"/>
      <c r="C424" s="12"/>
      <c r="D424" s="13"/>
      <c r="E424" s="14"/>
      <c r="G424" s="95"/>
      <c r="H424" s="140">
        <f>H413+1</f>
        <v>43769</v>
      </c>
      <c r="I424" s="109" t="s">
        <v>54</v>
      </c>
      <c r="J424" s="109">
        <f>IFERROR(INDEX(Tableau1[Prénoms],MATCH(I424,Tableau1[Noms])),"")</f>
        <v>1</v>
      </c>
      <c r="K424" s="109"/>
      <c r="L424" s="130"/>
      <c r="M424" s="29"/>
      <c r="N424" s="30"/>
      <c r="O424" s="29"/>
      <c r="P424" s="31"/>
      <c r="Q424" s="32"/>
      <c r="R424" s="33"/>
      <c r="S424" s="32"/>
      <c r="T424" s="33"/>
      <c r="U424" s="32"/>
      <c r="V424" s="33"/>
      <c r="W424" s="32"/>
      <c r="X424" s="33"/>
      <c r="Y424" s="32"/>
      <c r="Z424" s="33"/>
      <c r="AA424" s="32"/>
      <c r="AB424" s="33"/>
      <c r="AC424" s="32"/>
      <c r="AD424" s="33"/>
      <c r="AE424" s="32"/>
      <c r="AF424" s="33"/>
      <c r="AG424" s="32"/>
      <c r="AH424" s="33"/>
      <c r="AI424" s="32"/>
      <c r="AJ424" s="33"/>
      <c r="AK424" s="32"/>
      <c r="AL424" s="33"/>
      <c r="AM424" s="34"/>
      <c r="AN424" s="35"/>
      <c r="AO424" s="32"/>
      <c r="AP424" s="35"/>
    </row>
    <row r="425" spans="2:42" x14ac:dyDescent="0.2">
      <c r="B425" s="15"/>
      <c r="C425" s="16"/>
      <c r="D425" s="17"/>
      <c r="E425" s="18"/>
      <c r="G425" s="95"/>
      <c r="H425" s="28">
        <f>H424</f>
        <v>43769</v>
      </c>
      <c r="I425" s="110" t="s">
        <v>55</v>
      </c>
      <c r="J425" s="110">
        <f>IFERROR(INDEX(Tableau1[Prénoms],MATCH(I425,Tableau1[Noms])),"")</f>
        <v>2</v>
      </c>
      <c r="K425" s="110"/>
      <c r="L425" s="131"/>
      <c r="M425" s="36"/>
      <c r="N425" s="37"/>
      <c r="O425" s="36"/>
      <c r="P425" s="38"/>
      <c r="Q425" s="39"/>
      <c r="R425" s="40"/>
      <c r="S425" s="39"/>
      <c r="T425" s="40"/>
      <c r="U425" s="39"/>
      <c r="V425" s="40"/>
      <c r="W425" s="39"/>
      <c r="X425" s="40"/>
      <c r="Y425" s="39"/>
      <c r="Z425" s="40"/>
      <c r="AA425" s="39"/>
      <c r="AB425" s="40"/>
      <c r="AC425" s="39"/>
      <c r="AD425" s="40"/>
      <c r="AE425" s="39"/>
      <c r="AF425" s="40"/>
      <c r="AG425" s="39"/>
      <c r="AH425" s="40"/>
      <c r="AI425" s="39"/>
      <c r="AJ425" s="40"/>
      <c r="AK425" s="39"/>
      <c r="AL425" s="40"/>
      <c r="AM425" s="41"/>
      <c r="AN425" s="42"/>
      <c r="AO425" s="39"/>
      <c r="AP425" s="42"/>
    </row>
    <row r="426" spans="2:42" x14ac:dyDescent="0.2">
      <c r="B426" s="15"/>
      <c r="C426" s="16"/>
      <c r="D426" s="17"/>
      <c r="E426" s="18"/>
      <c r="G426" s="95"/>
      <c r="H426" s="28">
        <f t="shared" ref="H426:H433" si="38">H425</f>
        <v>43769</v>
      </c>
      <c r="I426" s="110" t="s">
        <v>56</v>
      </c>
      <c r="J426" s="110">
        <f>IFERROR(INDEX(Tableau1[Prénoms],MATCH(I426,Tableau1[Noms])),"")</f>
        <v>3</v>
      </c>
      <c r="K426" s="110"/>
      <c r="L426" s="131"/>
      <c r="M426" s="36"/>
      <c r="N426" s="37"/>
      <c r="O426" s="36"/>
      <c r="P426" s="38"/>
      <c r="Q426" s="39"/>
      <c r="R426" s="40"/>
      <c r="S426" s="39"/>
      <c r="T426" s="40"/>
      <c r="U426" s="39"/>
      <c r="V426" s="40"/>
      <c r="W426" s="39"/>
      <c r="X426" s="40"/>
      <c r="Y426" s="39"/>
      <c r="Z426" s="40"/>
      <c r="AA426" s="39"/>
      <c r="AB426" s="40"/>
      <c r="AC426" s="39"/>
      <c r="AD426" s="40"/>
      <c r="AE426" s="39"/>
      <c r="AF426" s="40"/>
      <c r="AG426" s="39"/>
      <c r="AH426" s="40"/>
      <c r="AI426" s="39"/>
      <c r="AJ426" s="40"/>
      <c r="AK426" s="39"/>
      <c r="AL426" s="40"/>
      <c r="AM426" s="41"/>
      <c r="AN426" s="42"/>
      <c r="AO426" s="39"/>
      <c r="AP426" s="42"/>
    </row>
    <row r="427" spans="2:42" x14ac:dyDescent="0.2">
      <c r="B427" s="15"/>
      <c r="C427" s="16"/>
      <c r="D427" s="17"/>
      <c r="E427" s="18"/>
      <c r="G427" s="95"/>
      <c r="H427" s="28">
        <f t="shared" si="38"/>
        <v>43769</v>
      </c>
      <c r="I427" s="110" t="s">
        <v>57</v>
      </c>
      <c r="J427" s="110">
        <f>IFERROR(INDEX(Tableau1[Prénoms],MATCH(I427,Tableau1[Noms])),"")</f>
        <v>4</v>
      </c>
      <c r="K427" s="110"/>
      <c r="L427" s="131"/>
      <c r="M427" s="36"/>
      <c r="N427" s="37"/>
      <c r="O427" s="36"/>
      <c r="P427" s="38"/>
      <c r="Q427" s="39"/>
      <c r="R427" s="40"/>
      <c r="S427" s="39"/>
      <c r="T427" s="40"/>
      <c r="U427" s="39"/>
      <c r="V427" s="40"/>
      <c r="W427" s="39"/>
      <c r="X427" s="40"/>
      <c r="Y427" s="39"/>
      <c r="Z427" s="40"/>
      <c r="AA427" s="39"/>
      <c r="AB427" s="40"/>
      <c r="AC427" s="39"/>
      <c r="AD427" s="40"/>
      <c r="AE427" s="39"/>
      <c r="AF427" s="40"/>
      <c r="AG427" s="39"/>
      <c r="AH427" s="40"/>
      <c r="AI427" s="39"/>
      <c r="AJ427" s="40"/>
      <c r="AK427" s="39"/>
      <c r="AL427" s="40"/>
      <c r="AM427" s="41"/>
      <c r="AN427" s="42"/>
      <c r="AO427" s="39"/>
      <c r="AP427" s="42"/>
    </row>
    <row r="428" spans="2:42" x14ac:dyDescent="0.2">
      <c r="B428" s="15"/>
      <c r="C428" s="16"/>
      <c r="D428" s="17"/>
      <c r="E428" s="18"/>
      <c r="G428" s="95"/>
      <c r="H428" s="28">
        <f t="shared" si="38"/>
        <v>43769</v>
      </c>
      <c r="I428" s="110" t="s">
        <v>58</v>
      </c>
      <c r="J428" s="110">
        <f>IFERROR(INDEX(Tableau1[Prénoms],MATCH(I428,Tableau1[Noms])),"")</f>
        <v>5</v>
      </c>
      <c r="K428" s="110"/>
      <c r="L428" s="131"/>
      <c r="M428" s="36"/>
      <c r="N428" s="37"/>
      <c r="O428" s="36"/>
      <c r="P428" s="38"/>
      <c r="Q428" s="39"/>
      <c r="R428" s="40"/>
      <c r="S428" s="39"/>
      <c r="T428" s="40"/>
      <c r="U428" s="39"/>
      <c r="V428" s="40"/>
      <c r="W428" s="39"/>
      <c r="X428" s="40"/>
      <c r="Y428" s="39"/>
      <c r="Z428" s="40"/>
      <c r="AA428" s="39"/>
      <c r="AB428" s="40"/>
      <c r="AC428" s="39"/>
      <c r="AD428" s="40"/>
      <c r="AE428" s="39"/>
      <c r="AF428" s="40"/>
      <c r="AG428" s="39"/>
      <c r="AH428" s="40"/>
      <c r="AI428" s="39"/>
      <c r="AJ428" s="40"/>
      <c r="AK428" s="39"/>
      <c r="AL428" s="40"/>
      <c r="AM428" s="41"/>
      <c r="AN428" s="42"/>
      <c r="AO428" s="39"/>
      <c r="AP428" s="42"/>
    </row>
    <row r="429" spans="2:42" x14ac:dyDescent="0.2">
      <c r="B429" s="15"/>
      <c r="C429" s="16"/>
      <c r="D429" s="17"/>
      <c r="E429" s="18"/>
      <c r="G429" s="95"/>
      <c r="H429" s="28">
        <f t="shared" si="38"/>
        <v>43769</v>
      </c>
      <c r="I429" s="110">
        <v>1</v>
      </c>
      <c r="J429" s="110" t="str">
        <f>IFERROR(INDEX(Tableau1[Prénoms],MATCH(I429,Tableau1[Noms])),"")</f>
        <v/>
      </c>
      <c r="K429" s="110"/>
      <c r="L429" s="131"/>
      <c r="M429" s="36"/>
      <c r="N429" s="37"/>
      <c r="O429" s="36"/>
      <c r="P429" s="38"/>
      <c r="Q429" s="39"/>
      <c r="R429" s="40"/>
      <c r="S429" s="39"/>
      <c r="T429" s="40"/>
      <c r="U429" s="39"/>
      <c r="V429" s="40"/>
      <c r="W429" s="39"/>
      <c r="X429" s="40"/>
      <c r="Y429" s="39"/>
      <c r="Z429" s="40"/>
      <c r="AA429" s="39"/>
      <c r="AB429" s="40"/>
      <c r="AC429" s="39"/>
      <c r="AD429" s="40"/>
      <c r="AE429" s="39"/>
      <c r="AF429" s="40"/>
      <c r="AG429" s="39"/>
      <c r="AH429" s="40"/>
      <c r="AI429" s="39"/>
      <c r="AJ429" s="40"/>
      <c r="AK429" s="39"/>
      <c r="AL429" s="40"/>
      <c r="AM429" s="41"/>
      <c r="AN429" s="42"/>
      <c r="AO429" s="39"/>
      <c r="AP429" s="42"/>
    </row>
    <row r="430" spans="2:42" x14ac:dyDescent="0.2">
      <c r="B430" s="15"/>
      <c r="C430" s="16"/>
      <c r="D430" s="17"/>
      <c r="E430" s="18"/>
      <c r="G430" s="95"/>
      <c r="H430" s="28">
        <f t="shared" si="38"/>
        <v>43769</v>
      </c>
      <c r="I430" s="110">
        <v>2</v>
      </c>
      <c r="J430" s="110" t="str">
        <f>IFERROR(INDEX(Tableau1[Prénoms],MATCH(I430,Tableau1[Noms])),"")</f>
        <v/>
      </c>
      <c r="K430" s="110"/>
      <c r="L430" s="131"/>
      <c r="M430" s="36"/>
      <c r="N430" s="37"/>
      <c r="O430" s="36"/>
      <c r="P430" s="38"/>
      <c r="Q430" s="39"/>
      <c r="R430" s="40"/>
      <c r="S430" s="39"/>
      <c r="T430" s="40"/>
      <c r="U430" s="39"/>
      <c r="V430" s="40"/>
      <c r="W430" s="39"/>
      <c r="X430" s="40"/>
      <c r="Y430" s="39"/>
      <c r="Z430" s="40"/>
      <c r="AA430" s="39"/>
      <c r="AB430" s="40"/>
      <c r="AC430" s="39"/>
      <c r="AD430" s="40"/>
      <c r="AE430" s="39"/>
      <c r="AF430" s="40"/>
      <c r="AG430" s="39"/>
      <c r="AH430" s="40"/>
      <c r="AI430" s="39"/>
      <c r="AJ430" s="40"/>
      <c r="AK430" s="39"/>
      <c r="AL430" s="40"/>
      <c r="AM430" s="41"/>
      <c r="AN430" s="42"/>
      <c r="AO430" s="39"/>
      <c r="AP430" s="42"/>
    </row>
    <row r="431" spans="2:42" x14ac:dyDescent="0.2">
      <c r="B431" s="15"/>
      <c r="C431" s="16"/>
      <c r="D431" s="17"/>
      <c r="E431" s="18"/>
      <c r="G431" s="95"/>
      <c r="H431" s="28">
        <f t="shared" si="38"/>
        <v>43769</v>
      </c>
      <c r="I431" s="110">
        <v>3</v>
      </c>
      <c r="J431" s="110" t="str">
        <f>IFERROR(INDEX(Tableau1[Prénoms],MATCH(I431,Tableau1[Noms])),"")</f>
        <v/>
      </c>
      <c r="K431" s="110"/>
      <c r="L431" s="131"/>
      <c r="M431" s="36"/>
      <c r="N431" s="37"/>
      <c r="O431" s="36"/>
      <c r="P431" s="38"/>
      <c r="Q431" s="39"/>
      <c r="R431" s="40"/>
      <c r="S431" s="39"/>
      <c r="T431" s="40"/>
      <c r="U431" s="39"/>
      <c r="V431" s="40"/>
      <c r="W431" s="39"/>
      <c r="X431" s="40"/>
      <c r="Y431" s="39"/>
      <c r="Z431" s="40"/>
      <c r="AA431" s="39"/>
      <c r="AB431" s="40"/>
      <c r="AC431" s="39"/>
      <c r="AD431" s="40"/>
      <c r="AE431" s="39"/>
      <c r="AF431" s="40"/>
      <c r="AG431" s="39"/>
      <c r="AH431" s="40"/>
      <c r="AI431" s="39"/>
      <c r="AJ431" s="40"/>
      <c r="AK431" s="39"/>
      <c r="AL431" s="40"/>
      <c r="AM431" s="41"/>
      <c r="AN431" s="42"/>
      <c r="AO431" s="39"/>
      <c r="AP431" s="42"/>
    </row>
    <row r="432" spans="2:42" x14ac:dyDescent="0.2">
      <c r="B432" s="15"/>
      <c r="C432" s="16"/>
      <c r="D432" s="17"/>
      <c r="E432" s="18"/>
      <c r="G432" s="95"/>
      <c r="H432" s="28">
        <f t="shared" si="38"/>
        <v>43769</v>
      </c>
      <c r="I432" s="110">
        <v>4</v>
      </c>
      <c r="J432" s="110" t="str">
        <f>IFERROR(INDEX(Tableau1[Prénoms],MATCH(I432,Tableau1[Noms])),"")</f>
        <v/>
      </c>
      <c r="K432" s="110"/>
      <c r="L432" s="131"/>
      <c r="M432" s="36"/>
      <c r="N432" s="37"/>
      <c r="O432" s="36"/>
      <c r="P432" s="38"/>
      <c r="Q432" s="39"/>
      <c r="R432" s="40"/>
      <c r="S432" s="39"/>
      <c r="T432" s="40"/>
      <c r="U432" s="39"/>
      <c r="V432" s="40"/>
      <c r="W432" s="39"/>
      <c r="X432" s="40"/>
      <c r="Y432" s="39"/>
      <c r="Z432" s="40"/>
      <c r="AA432" s="39"/>
      <c r="AB432" s="40"/>
      <c r="AC432" s="39"/>
      <c r="AD432" s="40"/>
      <c r="AE432" s="39"/>
      <c r="AF432" s="40"/>
      <c r="AG432" s="39"/>
      <c r="AH432" s="40"/>
      <c r="AI432" s="39"/>
      <c r="AJ432" s="40"/>
      <c r="AK432" s="39"/>
      <c r="AL432" s="40"/>
      <c r="AM432" s="41"/>
      <c r="AN432" s="42"/>
      <c r="AO432" s="39"/>
      <c r="AP432" s="42"/>
    </row>
    <row r="433" spans="2:42" ht="13.5" thickBot="1" x14ac:dyDescent="0.25">
      <c r="B433" s="19"/>
      <c r="C433" s="20"/>
      <c r="D433" s="21"/>
      <c r="E433" s="22"/>
      <c r="G433" s="95"/>
      <c r="H433" s="28">
        <f t="shared" si="38"/>
        <v>43769</v>
      </c>
      <c r="I433" s="112">
        <v>5</v>
      </c>
      <c r="J433" s="112" t="str">
        <f>IFERROR(INDEX(Tableau1[Prénoms],MATCH(I433,Tableau1[Noms])),"")</f>
        <v/>
      </c>
      <c r="K433" s="112"/>
      <c r="L433" s="132"/>
      <c r="M433" s="43"/>
      <c r="N433" s="44"/>
      <c r="O433" s="43"/>
      <c r="P433" s="45"/>
      <c r="Q433" s="46"/>
      <c r="R433" s="47"/>
      <c r="S433" s="46"/>
      <c r="T433" s="47"/>
      <c r="U433" s="46"/>
      <c r="V433" s="47"/>
      <c r="W433" s="46"/>
      <c r="X433" s="47"/>
      <c r="Y433" s="46"/>
      <c r="Z433" s="47"/>
      <c r="AA433" s="46"/>
      <c r="AB433" s="47"/>
      <c r="AC433" s="46"/>
      <c r="AD433" s="47"/>
      <c r="AE433" s="46"/>
      <c r="AF433" s="47"/>
      <c r="AG433" s="46"/>
      <c r="AH433" s="47"/>
      <c r="AI433" s="46"/>
      <c r="AJ433" s="47"/>
      <c r="AK433" s="46"/>
      <c r="AL433" s="47"/>
      <c r="AM433" s="48"/>
      <c r="AN433" s="49"/>
      <c r="AO433" s="46"/>
      <c r="AP433" s="49"/>
    </row>
    <row r="434" spans="2:42" ht="13.5" thickBot="1" x14ac:dyDescent="0.25">
      <c r="B434" s="6" t="s">
        <v>3</v>
      </c>
      <c r="C434" s="7" t="s">
        <v>4</v>
      </c>
      <c r="D434" s="8" t="s">
        <v>3</v>
      </c>
      <c r="E434" s="9" t="s">
        <v>4</v>
      </c>
      <c r="G434" s="56" t="s">
        <v>11</v>
      </c>
      <c r="H434" s="57" t="s">
        <v>6</v>
      </c>
      <c r="I434" s="56" t="s">
        <v>7</v>
      </c>
      <c r="J434" s="56" t="s">
        <v>8</v>
      </c>
      <c r="K434" s="56" t="s">
        <v>12</v>
      </c>
      <c r="L434" s="129"/>
      <c r="M434" s="27">
        <v>0.3125</v>
      </c>
      <c r="N434" s="23"/>
      <c r="O434" s="26">
        <v>0.35416666666666669</v>
      </c>
      <c r="P434" s="23"/>
      <c r="Q434" s="27">
        <v>0.39583333333333331</v>
      </c>
      <c r="R434" s="23"/>
      <c r="S434" s="27">
        <v>0.4375</v>
      </c>
      <c r="T434" s="23"/>
      <c r="U434" s="27">
        <v>0.47916666666666702</v>
      </c>
      <c r="V434" s="23"/>
      <c r="W434" s="27">
        <v>0.52083333333333304</v>
      </c>
      <c r="X434" s="23"/>
      <c r="Y434" s="27">
        <v>0.5625</v>
      </c>
      <c r="Z434" s="23"/>
      <c r="AA434" s="27">
        <v>0.60416666666666696</v>
      </c>
      <c r="AB434" s="23"/>
      <c r="AC434" s="27">
        <v>0.64583333333333304</v>
      </c>
      <c r="AD434" s="23"/>
      <c r="AE434" s="27">
        <v>0.6875</v>
      </c>
      <c r="AF434" s="23"/>
      <c r="AG434" s="27">
        <v>0.72916666666666696</v>
      </c>
      <c r="AH434" s="23"/>
      <c r="AI434" s="27">
        <v>0.77083333333333404</v>
      </c>
      <c r="AJ434" s="23"/>
      <c r="AK434" s="27">
        <v>0.8125</v>
      </c>
      <c r="AL434" s="23"/>
      <c r="AM434" s="27">
        <v>0.85416666666666696</v>
      </c>
      <c r="AN434" s="23"/>
      <c r="AO434" s="27">
        <v>0.89583333333333404</v>
      </c>
      <c r="AP434" s="23"/>
    </row>
    <row r="435" spans="2:42" x14ac:dyDescent="0.2">
      <c r="B435" s="11"/>
      <c r="C435" s="12"/>
      <c r="D435" s="13"/>
      <c r="E435" s="14"/>
      <c r="G435" s="95"/>
      <c r="H435" s="140">
        <f>H424+1</f>
        <v>43770</v>
      </c>
      <c r="I435" s="109" t="s">
        <v>54</v>
      </c>
      <c r="J435" s="109">
        <f>IFERROR(INDEX(Tableau1[Prénoms],MATCH(I435,Tableau1[Noms])),"")</f>
        <v>1</v>
      </c>
      <c r="K435" s="109"/>
      <c r="L435" s="130"/>
      <c r="M435" s="29"/>
      <c r="N435" s="30"/>
      <c r="O435" s="29"/>
      <c r="P435" s="31"/>
      <c r="Q435" s="32"/>
      <c r="R435" s="33"/>
      <c r="S435" s="32"/>
      <c r="T435" s="33"/>
      <c r="U435" s="32"/>
      <c r="V435" s="33"/>
      <c r="W435" s="32"/>
      <c r="X435" s="33"/>
      <c r="Y435" s="32"/>
      <c r="Z435" s="33"/>
      <c r="AA435" s="32"/>
      <c r="AB435" s="33"/>
      <c r="AC435" s="32"/>
      <c r="AD435" s="33"/>
      <c r="AE435" s="32"/>
      <c r="AF435" s="33"/>
      <c r="AG435" s="32"/>
      <c r="AH435" s="33"/>
      <c r="AI435" s="32"/>
      <c r="AJ435" s="33"/>
      <c r="AK435" s="32"/>
      <c r="AL435" s="33"/>
      <c r="AM435" s="34"/>
      <c r="AN435" s="35"/>
      <c r="AO435" s="32"/>
      <c r="AP435" s="35"/>
    </row>
    <row r="436" spans="2:42" x14ac:dyDescent="0.2">
      <c r="B436" s="15"/>
      <c r="C436" s="16"/>
      <c r="D436" s="17"/>
      <c r="E436" s="18"/>
      <c r="G436" s="95"/>
      <c r="H436" s="28">
        <f>H435</f>
        <v>43770</v>
      </c>
      <c r="I436" s="110" t="s">
        <v>55</v>
      </c>
      <c r="J436" s="110">
        <f>IFERROR(INDEX(Tableau1[Prénoms],MATCH(I436,Tableau1[Noms])),"")</f>
        <v>2</v>
      </c>
      <c r="K436" s="110"/>
      <c r="L436" s="131"/>
      <c r="M436" s="36"/>
      <c r="N436" s="37"/>
      <c r="O436" s="36"/>
      <c r="P436" s="38"/>
      <c r="Q436" s="39"/>
      <c r="R436" s="40"/>
      <c r="S436" s="39"/>
      <c r="T436" s="40"/>
      <c r="U436" s="39"/>
      <c r="V436" s="40"/>
      <c r="W436" s="39"/>
      <c r="X436" s="40"/>
      <c r="Y436" s="39"/>
      <c r="Z436" s="40"/>
      <c r="AA436" s="39"/>
      <c r="AB436" s="40"/>
      <c r="AC436" s="39"/>
      <c r="AD436" s="40"/>
      <c r="AE436" s="39"/>
      <c r="AF436" s="40"/>
      <c r="AG436" s="39"/>
      <c r="AH436" s="40"/>
      <c r="AI436" s="39"/>
      <c r="AJ436" s="40"/>
      <c r="AK436" s="39"/>
      <c r="AL436" s="40"/>
      <c r="AM436" s="41"/>
      <c r="AN436" s="42"/>
      <c r="AO436" s="39"/>
      <c r="AP436" s="42"/>
    </row>
    <row r="437" spans="2:42" x14ac:dyDescent="0.2">
      <c r="B437" s="15"/>
      <c r="C437" s="16"/>
      <c r="D437" s="17"/>
      <c r="E437" s="18"/>
      <c r="G437" s="95"/>
      <c r="H437" s="28">
        <f t="shared" ref="H437:H444" si="39">H436</f>
        <v>43770</v>
      </c>
      <c r="I437" s="110" t="s">
        <v>56</v>
      </c>
      <c r="J437" s="110">
        <f>IFERROR(INDEX(Tableau1[Prénoms],MATCH(I437,Tableau1[Noms])),"")</f>
        <v>3</v>
      </c>
      <c r="K437" s="110"/>
      <c r="L437" s="131"/>
      <c r="M437" s="36"/>
      <c r="N437" s="37"/>
      <c r="O437" s="36"/>
      <c r="P437" s="38"/>
      <c r="Q437" s="39"/>
      <c r="R437" s="40"/>
      <c r="S437" s="39"/>
      <c r="T437" s="40"/>
      <c r="U437" s="39"/>
      <c r="V437" s="40"/>
      <c r="W437" s="39"/>
      <c r="X437" s="40"/>
      <c r="Y437" s="39"/>
      <c r="Z437" s="40"/>
      <c r="AA437" s="39"/>
      <c r="AB437" s="40"/>
      <c r="AC437" s="39"/>
      <c r="AD437" s="40"/>
      <c r="AE437" s="39"/>
      <c r="AF437" s="40"/>
      <c r="AG437" s="39"/>
      <c r="AH437" s="40"/>
      <c r="AI437" s="39"/>
      <c r="AJ437" s="40"/>
      <c r="AK437" s="39"/>
      <c r="AL437" s="40"/>
      <c r="AM437" s="41"/>
      <c r="AN437" s="42"/>
      <c r="AO437" s="39"/>
      <c r="AP437" s="42"/>
    </row>
    <row r="438" spans="2:42" x14ac:dyDescent="0.2">
      <c r="B438" s="15"/>
      <c r="C438" s="16"/>
      <c r="D438" s="17"/>
      <c r="E438" s="18"/>
      <c r="G438" s="95"/>
      <c r="H438" s="28">
        <f t="shared" si="39"/>
        <v>43770</v>
      </c>
      <c r="I438" s="110" t="s">
        <v>57</v>
      </c>
      <c r="J438" s="110">
        <f>IFERROR(INDEX(Tableau1[Prénoms],MATCH(I438,Tableau1[Noms])),"")</f>
        <v>4</v>
      </c>
      <c r="K438" s="110"/>
      <c r="L438" s="131"/>
      <c r="M438" s="36"/>
      <c r="N438" s="37"/>
      <c r="O438" s="36"/>
      <c r="P438" s="38"/>
      <c r="Q438" s="39"/>
      <c r="R438" s="40"/>
      <c r="S438" s="39"/>
      <c r="T438" s="40"/>
      <c r="U438" s="39"/>
      <c r="V438" s="40"/>
      <c r="W438" s="39"/>
      <c r="X438" s="40"/>
      <c r="Y438" s="39"/>
      <c r="Z438" s="40"/>
      <c r="AA438" s="39"/>
      <c r="AB438" s="40"/>
      <c r="AC438" s="39"/>
      <c r="AD438" s="40"/>
      <c r="AE438" s="39"/>
      <c r="AF438" s="40"/>
      <c r="AG438" s="39"/>
      <c r="AH438" s="40"/>
      <c r="AI438" s="39"/>
      <c r="AJ438" s="40"/>
      <c r="AK438" s="39"/>
      <c r="AL438" s="40"/>
      <c r="AM438" s="41"/>
      <c r="AN438" s="42"/>
      <c r="AO438" s="39"/>
      <c r="AP438" s="42"/>
    </row>
    <row r="439" spans="2:42" x14ac:dyDescent="0.2">
      <c r="B439" s="15"/>
      <c r="C439" s="16"/>
      <c r="D439" s="17"/>
      <c r="E439" s="18"/>
      <c r="G439" s="95"/>
      <c r="H439" s="28">
        <f t="shared" si="39"/>
        <v>43770</v>
      </c>
      <c r="I439" s="110" t="s">
        <v>58</v>
      </c>
      <c r="J439" s="110">
        <f>IFERROR(INDEX(Tableau1[Prénoms],MATCH(I439,Tableau1[Noms])),"")</f>
        <v>5</v>
      </c>
      <c r="K439" s="110"/>
      <c r="L439" s="131"/>
      <c r="M439" s="36"/>
      <c r="N439" s="37"/>
      <c r="O439" s="36"/>
      <c r="P439" s="38"/>
      <c r="Q439" s="39"/>
      <c r="R439" s="40"/>
      <c r="S439" s="39"/>
      <c r="T439" s="40"/>
      <c r="U439" s="39"/>
      <c r="V439" s="40"/>
      <c r="W439" s="39"/>
      <c r="X439" s="40"/>
      <c r="Y439" s="39"/>
      <c r="Z439" s="40"/>
      <c r="AA439" s="39"/>
      <c r="AB439" s="40"/>
      <c r="AC439" s="39"/>
      <c r="AD439" s="40"/>
      <c r="AE439" s="39"/>
      <c r="AF439" s="40"/>
      <c r="AG439" s="39"/>
      <c r="AH439" s="40"/>
      <c r="AI439" s="39"/>
      <c r="AJ439" s="40"/>
      <c r="AK439" s="39"/>
      <c r="AL439" s="40"/>
      <c r="AM439" s="41"/>
      <c r="AN439" s="42"/>
      <c r="AO439" s="39"/>
      <c r="AP439" s="42"/>
    </row>
    <row r="440" spans="2:42" x14ac:dyDescent="0.2">
      <c r="B440" s="15"/>
      <c r="C440" s="16"/>
      <c r="D440" s="17"/>
      <c r="E440" s="18"/>
      <c r="G440" s="95"/>
      <c r="H440" s="28">
        <f t="shared" si="39"/>
        <v>43770</v>
      </c>
      <c r="I440" s="110">
        <v>1</v>
      </c>
      <c r="J440" s="110" t="str">
        <f>IFERROR(INDEX(Tableau1[Prénoms],MATCH(I440,Tableau1[Noms])),"")</f>
        <v/>
      </c>
      <c r="K440" s="110"/>
      <c r="L440" s="131"/>
      <c r="M440" s="36"/>
      <c r="N440" s="37"/>
      <c r="O440" s="36"/>
      <c r="P440" s="38"/>
      <c r="Q440" s="39"/>
      <c r="R440" s="40"/>
      <c r="S440" s="39"/>
      <c r="T440" s="40"/>
      <c r="U440" s="39"/>
      <c r="V440" s="40"/>
      <c r="W440" s="39"/>
      <c r="X440" s="40"/>
      <c r="Y440" s="39"/>
      <c r="Z440" s="40"/>
      <c r="AA440" s="39"/>
      <c r="AB440" s="40"/>
      <c r="AC440" s="39"/>
      <c r="AD440" s="40"/>
      <c r="AE440" s="39"/>
      <c r="AF440" s="40"/>
      <c r="AG440" s="39"/>
      <c r="AH440" s="40"/>
      <c r="AI440" s="39"/>
      <c r="AJ440" s="40"/>
      <c r="AK440" s="39"/>
      <c r="AL440" s="40"/>
      <c r="AM440" s="41"/>
      <c r="AN440" s="42"/>
      <c r="AO440" s="39"/>
      <c r="AP440" s="42"/>
    </row>
    <row r="441" spans="2:42" x14ac:dyDescent="0.2">
      <c r="B441" s="15"/>
      <c r="C441" s="16"/>
      <c r="D441" s="17"/>
      <c r="E441" s="18"/>
      <c r="G441" s="95"/>
      <c r="H441" s="28">
        <f t="shared" si="39"/>
        <v>43770</v>
      </c>
      <c r="I441" s="110">
        <v>2</v>
      </c>
      <c r="J441" s="110" t="str">
        <f>IFERROR(INDEX(Tableau1[Prénoms],MATCH(I441,Tableau1[Noms])),"")</f>
        <v/>
      </c>
      <c r="K441" s="110"/>
      <c r="L441" s="131"/>
      <c r="M441" s="36"/>
      <c r="N441" s="37"/>
      <c r="O441" s="36"/>
      <c r="P441" s="38"/>
      <c r="Q441" s="39"/>
      <c r="R441" s="40"/>
      <c r="S441" s="39"/>
      <c r="T441" s="40"/>
      <c r="U441" s="39"/>
      <c r="V441" s="40"/>
      <c r="W441" s="39"/>
      <c r="X441" s="40"/>
      <c r="Y441" s="39"/>
      <c r="Z441" s="40"/>
      <c r="AA441" s="39"/>
      <c r="AB441" s="40"/>
      <c r="AC441" s="39"/>
      <c r="AD441" s="40"/>
      <c r="AE441" s="39"/>
      <c r="AF441" s="40"/>
      <c r="AG441" s="39"/>
      <c r="AH441" s="40"/>
      <c r="AI441" s="39"/>
      <c r="AJ441" s="40"/>
      <c r="AK441" s="39"/>
      <c r="AL441" s="40"/>
      <c r="AM441" s="41"/>
      <c r="AN441" s="42"/>
      <c r="AO441" s="39"/>
      <c r="AP441" s="42"/>
    </row>
    <row r="442" spans="2:42" x14ac:dyDescent="0.2">
      <c r="B442" s="15"/>
      <c r="C442" s="16"/>
      <c r="D442" s="17"/>
      <c r="E442" s="18"/>
      <c r="G442" s="95"/>
      <c r="H442" s="28">
        <f t="shared" si="39"/>
        <v>43770</v>
      </c>
      <c r="I442" s="110">
        <v>3</v>
      </c>
      <c r="J442" s="110" t="str">
        <f>IFERROR(INDEX(Tableau1[Prénoms],MATCH(I442,Tableau1[Noms])),"")</f>
        <v/>
      </c>
      <c r="K442" s="110"/>
      <c r="L442" s="131"/>
      <c r="M442" s="36"/>
      <c r="N442" s="37"/>
      <c r="O442" s="36"/>
      <c r="P442" s="38"/>
      <c r="Q442" s="39"/>
      <c r="R442" s="40"/>
      <c r="S442" s="39"/>
      <c r="T442" s="40"/>
      <c r="U442" s="39"/>
      <c r="V442" s="40"/>
      <c r="W442" s="39"/>
      <c r="X442" s="40"/>
      <c r="Y442" s="39"/>
      <c r="Z442" s="40"/>
      <c r="AA442" s="39"/>
      <c r="AB442" s="40"/>
      <c r="AC442" s="39"/>
      <c r="AD442" s="40"/>
      <c r="AE442" s="39"/>
      <c r="AF442" s="40"/>
      <c r="AG442" s="39"/>
      <c r="AH442" s="40"/>
      <c r="AI442" s="39"/>
      <c r="AJ442" s="40"/>
      <c r="AK442" s="39"/>
      <c r="AL442" s="40"/>
      <c r="AM442" s="41"/>
      <c r="AN442" s="42"/>
      <c r="AO442" s="39"/>
      <c r="AP442" s="42"/>
    </row>
    <row r="443" spans="2:42" x14ac:dyDescent="0.2">
      <c r="B443" s="15"/>
      <c r="C443" s="16"/>
      <c r="D443" s="17"/>
      <c r="E443" s="18"/>
      <c r="G443" s="95"/>
      <c r="H443" s="28">
        <f t="shared" si="39"/>
        <v>43770</v>
      </c>
      <c r="I443" s="110">
        <v>4</v>
      </c>
      <c r="J443" s="110" t="str">
        <f>IFERROR(INDEX(Tableau1[Prénoms],MATCH(I443,Tableau1[Noms])),"")</f>
        <v/>
      </c>
      <c r="K443" s="110"/>
      <c r="L443" s="131"/>
      <c r="M443" s="36"/>
      <c r="N443" s="37"/>
      <c r="O443" s="36"/>
      <c r="P443" s="38"/>
      <c r="Q443" s="39"/>
      <c r="R443" s="40"/>
      <c r="S443" s="39"/>
      <c r="T443" s="40"/>
      <c r="U443" s="39"/>
      <c r="V443" s="40"/>
      <c r="W443" s="39"/>
      <c r="X443" s="40"/>
      <c r="Y443" s="39"/>
      <c r="Z443" s="40"/>
      <c r="AA443" s="39"/>
      <c r="AB443" s="40"/>
      <c r="AC443" s="39"/>
      <c r="AD443" s="40"/>
      <c r="AE443" s="39"/>
      <c r="AF443" s="40"/>
      <c r="AG443" s="39"/>
      <c r="AH443" s="40"/>
      <c r="AI443" s="39"/>
      <c r="AJ443" s="40"/>
      <c r="AK443" s="39"/>
      <c r="AL443" s="40"/>
      <c r="AM443" s="41"/>
      <c r="AN443" s="42"/>
      <c r="AO443" s="39"/>
      <c r="AP443" s="42"/>
    </row>
    <row r="444" spans="2:42" ht="13.5" thickBot="1" x14ac:dyDescent="0.25">
      <c r="B444" s="19"/>
      <c r="C444" s="20"/>
      <c r="D444" s="21"/>
      <c r="E444" s="22"/>
      <c r="G444" s="95"/>
      <c r="H444" s="28">
        <f t="shared" si="39"/>
        <v>43770</v>
      </c>
      <c r="I444" s="112">
        <v>5</v>
      </c>
      <c r="J444" s="112" t="str">
        <f>IFERROR(INDEX(Tableau1[Prénoms],MATCH(I444,Tableau1[Noms])),"")</f>
        <v/>
      </c>
      <c r="K444" s="112"/>
      <c r="L444" s="132"/>
      <c r="M444" s="43"/>
      <c r="N444" s="44"/>
      <c r="O444" s="43"/>
      <c r="P444" s="45"/>
      <c r="Q444" s="46"/>
      <c r="R444" s="47"/>
      <c r="S444" s="46"/>
      <c r="T444" s="47"/>
      <c r="U444" s="46"/>
      <c r="V444" s="47"/>
      <c r="W444" s="46"/>
      <c r="X444" s="47"/>
      <c r="Y444" s="46"/>
      <c r="Z444" s="47"/>
      <c r="AA444" s="46"/>
      <c r="AB444" s="47"/>
      <c r="AC444" s="46"/>
      <c r="AD444" s="47"/>
      <c r="AE444" s="46"/>
      <c r="AF444" s="47"/>
      <c r="AG444" s="46"/>
      <c r="AH444" s="47"/>
      <c r="AI444" s="46"/>
      <c r="AJ444" s="47"/>
      <c r="AK444" s="46"/>
      <c r="AL444" s="47"/>
      <c r="AM444" s="48"/>
      <c r="AN444" s="49"/>
      <c r="AO444" s="46"/>
      <c r="AP444" s="49"/>
    </row>
    <row r="445" spans="2:42" ht="13.5" thickBot="1" x14ac:dyDescent="0.25">
      <c r="B445" s="6" t="s">
        <v>3</v>
      </c>
      <c r="C445" s="7" t="s">
        <v>4</v>
      </c>
      <c r="D445" s="8" t="s">
        <v>3</v>
      </c>
      <c r="E445" s="9" t="s">
        <v>4</v>
      </c>
      <c r="G445" s="56" t="s">
        <v>11</v>
      </c>
      <c r="H445" s="57" t="s">
        <v>6</v>
      </c>
      <c r="I445" s="56" t="s">
        <v>7</v>
      </c>
      <c r="J445" s="56" t="s">
        <v>8</v>
      </c>
      <c r="K445" s="56" t="s">
        <v>12</v>
      </c>
      <c r="L445" s="129"/>
      <c r="M445" s="27">
        <v>0.3125</v>
      </c>
      <c r="N445" s="23"/>
      <c r="O445" s="26">
        <v>0.35416666666666669</v>
      </c>
      <c r="P445" s="23"/>
      <c r="Q445" s="27">
        <v>0.39583333333333331</v>
      </c>
      <c r="R445" s="23"/>
      <c r="S445" s="27">
        <v>0.4375</v>
      </c>
      <c r="T445" s="23"/>
      <c r="U445" s="27">
        <v>0.47916666666666702</v>
      </c>
      <c r="V445" s="23"/>
      <c r="W445" s="27">
        <v>0.52083333333333304</v>
      </c>
      <c r="X445" s="23"/>
      <c r="Y445" s="27">
        <v>0.5625</v>
      </c>
      <c r="Z445" s="23"/>
      <c r="AA445" s="27">
        <v>0.60416666666666696</v>
      </c>
      <c r="AB445" s="23"/>
      <c r="AC445" s="27">
        <v>0.64583333333333304</v>
      </c>
      <c r="AD445" s="23"/>
      <c r="AE445" s="27">
        <v>0.6875</v>
      </c>
      <c r="AF445" s="23"/>
      <c r="AG445" s="27">
        <v>0.72916666666666696</v>
      </c>
      <c r="AH445" s="23"/>
      <c r="AI445" s="27">
        <v>0.77083333333333404</v>
      </c>
      <c r="AJ445" s="23"/>
      <c r="AK445" s="27">
        <v>0.8125</v>
      </c>
      <c r="AL445" s="23"/>
      <c r="AM445" s="27">
        <v>0.85416666666666696</v>
      </c>
      <c r="AN445" s="23"/>
      <c r="AO445" s="27">
        <v>0.89583333333333404</v>
      </c>
      <c r="AP445" s="23"/>
    </row>
    <row r="446" spans="2:42" x14ac:dyDescent="0.2">
      <c r="B446" s="11"/>
      <c r="C446" s="12"/>
      <c r="D446" s="13"/>
      <c r="E446" s="14"/>
      <c r="G446" s="95"/>
      <c r="H446" s="140">
        <f>H435+1</f>
        <v>43771</v>
      </c>
      <c r="I446" s="109" t="s">
        <v>54</v>
      </c>
      <c r="J446" s="109">
        <f>IFERROR(INDEX(Tableau1[Prénoms],MATCH(I446,Tableau1[Noms])),"")</f>
        <v>1</v>
      </c>
      <c r="K446" s="109"/>
      <c r="L446" s="130"/>
      <c r="M446" s="29"/>
      <c r="N446" s="30"/>
      <c r="O446" s="29"/>
      <c r="P446" s="31"/>
      <c r="Q446" s="32"/>
      <c r="R446" s="33"/>
      <c r="S446" s="32"/>
      <c r="T446" s="33"/>
      <c r="U446" s="32"/>
      <c r="V446" s="33"/>
      <c r="W446" s="32"/>
      <c r="X446" s="33"/>
      <c r="Y446" s="32"/>
      <c r="Z446" s="33"/>
      <c r="AA446" s="32"/>
      <c r="AB446" s="33"/>
      <c r="AC446" s="32"/>
      <c r="AD446" s="33"/>
      <c r="AE446" s="32"/>
      <c r="AF446" s="33"/>
      <c r="AG446" s="32"/>
      <c r="AH446" s="33"/>
      <c r="AI446" s="32"/>
      <c r="AJ446" s="33"/>
      <c r="AK446" s="32"/>
      <c r="AL446" s="33"/>
      <c r="AM446" s="34"/>
      <c r="AN446" s="35"/>
      <c r="AO446" s="32"/>
      <c r="AP446" s="35"/>
    </row>
    <row r="447" spans="2:42" x14ac:dyDescent="0.2">
      <c r="B447" s="15"/>
      <c r="C447" s="16"/>
      <c r="D447" s="17"/>
      <c r="E447" s="18"/>
      <c r="G447" s="95"/>
      <c r="H447" s="28">
        <f>H446</f>
        <v>43771</v>
      </c>
      <c r="I447" s="110" t="s">
        <v>55</v>
      </c>
      <c r="J447" s="110">
        <f>IFERROR(INDEX(Tableau1[Prénoms],MATCH(I447,Tableau1[Noms])),"")</f>
        <v>2</v>
      </c>
      <c r="K447" s="110"/>
      <c r="L447" s="131"/>
      <c r="M447" s="36"/>
      <c r="N447" s="37"/>
      <c r="O447" s="36"/>
      <c r="P447" s="38"/>
      <c r="Q447" s="39"/>
      <c r="R447" s="40"/>
      <c r="S447" s="39"/>
      <c r="T447" s="40"/>
      <c r="U447" s="39"/>
      <c r="V447" s="40"/>
      <c r="W447" s="39"/>
      <c r="X447" s="40"/>
      <c r="Y447" s="39"/>
      <c r="Z447" s="40"/>
      <c r="AA447" s="39"/>
      <c r="AB447" s="40"/>
      <c r="AC447" s="39"/>
      <c r="AD447" s="40"/>
      <c r="AE447" s="39"/>
      <c r="AF447" s="40"/>
      <c r="AG447" s="39"/>
      <c r="AH447" s="40"/>
      <c r="AI447" s="39"/>
      <c r="AJ447" s="40"/>
      <c r="AK447" s="39"/>
      <c r="AL447" s="40"/>
      <c r="AM447" s="41"/>
      <c r="AN447" s="42"/>
      <c r="AO447" s="39"/>
      <c r="AP447" s="42"/>
    </row>
    <row r="448" spans="2:42" x14ac:dyDescent="0.2">
      <c r="B448" s="15"/>
      <c r="C448" s="16"/>
      <c r="D448" s="17"/>
      <c r="E448" s="18"/>
      <c r="G448" s="95"/>
      <c r="H448" s="28">
        <f t="shared" ref="H448:H455" si="40">H447</f>
        <v>43771</v>
      </c>
      <c r="I448" s="110" t="s">
        <v>56</v>
      </c>
      <c r="J448" s="110">
        <f>IFERROR(INDEX(Tableau1[Prénoms],MATCH(I448,Tableau1[Noms])),"")</f>
        <v>3</v>
      </c>
      <c r="K448" s="110"/>
      <c r="L448" s="131"/>
      <c r="M448" s="36"/>
      <c r="N448" s="37"/>
      <c r="O448" s="36"/>
      <c r="P448" s="38"/>
      <c r="Q448" s="39"/>
      <c r="R448" s="40"/>
      <c r="S448" s="39"/>
      <c r="T448" s="40"/>
      <c r="U448" s="39"/>
      <c r="V448" s="40"/>
      <c r="W448" s="39"/>
      <c r="X448" s="40"/>
      <c r="Y448" s="39"/>
      <c r="Z448" s="40"/>
      <c r="AA448" s="39"/>
      <c r="AB448" s="40"/>
      <c r="AC448" s="39"/>
      <c r="AD448" s="40"/>
      <c r="AE448" s="39"/>
      <c r="AF448" s="40"/>
      <c r="AG448" s="39"/>
      <c r="AH448" s="40"/>
      <c r="AI448" s="39"/>
      <c r="AJ448" s="40"/>
      <c r="AK448" s="39"/>
      <c r="AL448" s="40"/>
      <c r="AM448" s="41"/>
      <c r="AN448" s="42"/>
      <c r="AO448" s="39"/>
      <c r="AP448" s="42"/>
    </row>
    <row r="449" spans="2:42" x14ac:dyDescent="0.2">
      <c r="B449" s="15"/>
      <c r="C449" s="16"/>
      <c r="D449" s="17"/>
      <c r="E449" s="18"/>
      <c r="G449" s="95"/>
      <c r="H449" s="28">
        <f t="shared" si="40"/>
        <v>43771</v>
      </c>
      <c r="I449" s="110" t="s">
        <v>57</v>
      </c>
      <c r="J449" s="110">
        <f>IFERROR(INDEX(Tableau1[Prénoms],MATCH(I449,Tableau1[Noms])),"")</f>
        <v>4</v>
      </c>
      <c r="K449" s="110"/>
      <c r="L449" s="131"/>
      <c r="M449" s="36"/>
      <c r="N449" s="37"/>
      <c r="O449" s="36"/>
      <c r="P449" s="38"/>
      <c r="Q449" s="39"/>
      <c r="R449" s="40"/>
      <c r="S449" s="39"/>
      <c r="T449" s="40"/>
      <c r="U449" s="39"/>
      <c r="V449" s="40"/>
      <c r="W449" s="39"/>
      <c r="X449" s="40"/>
      <c r="Y449" s="39"/>
      <c r="Z449" s="40"/>
      <c r="AA449" s="39"/>
      <c r="AB449" s="40"/>
      <c r="AC449" s="39"/>
      <c r="AD449" s="40"/>
      <c r="AE449" s="39"/>
      <c r="AF449" s="40"/>
      <c r="AG449" s="39"/>
      <c r="AH449" s="40"/>
      <c r="AI449" s="39"/>
      <c r="AJ449" s="40"/>
      <c r="AK449" s="39"/>
      <c r="AL449" s="40"/>
      <c r="AM449" s="41"/>
      <c r="AN449" s="42"/>
      <c r="AO449" s="39"/>
      <c r="AP449" s="42"/>
    </row>
    <row r="450" spans="2:42" x14ac:dyDescent="0.2">
      <c r="B450" s="15"/>
      <c r="C450" s="16"/>
      <c r="D450" s="17"/>
      <c r="E450" s="18"/>
      <c r="G450" s="95"/>
      <c r="H450" s="28">
        <f t="shared" si="40"/>
        <v>43771</v>
      </c>
      <c r="I450" s="110" t="s">
        <v>58</v>
      </c>
      <c r="J450" s="110">
        <f>IFERROR(INDEX(Tableau1[Prénoms],MATCH(I450,Tableau1[Noms])),"")</f>
        <v>5</v>
      </c>
      <c r="K450" s="110"/>
      <c r="L450" s="131"/>
      <c r="M450" s="36"/>
      <c r="N450" s="37"/>
      <c r="O450" s="36"/>
      <c r="P450" s="38"/>
      <c r="Q450" s="39"/>
      <c r="R450" s="40"/>
      <c r="S450" s="39"/>
      <c r="T450" s="40"/>
      <c r="U450" s="39"/>
      <c r="V450" s="40"/>
      <c r="W450" s="39"/>
      <c r="X450" s="40"/>
      <c r="Y450" s="39"/>
      <c r="Z450" s="40"/>
      <c r="AA450" s="39"/>
      <c r="AB450" s="40"/>
      <c r="AC450" s="39"/>
      <c r="AD450" s="40"/>
      <c r="AE450" s="39"/>
      <c r="AF450" s="40"/>
      <c r="AG450" s="39"/>
      <c r="AH450" s="40"/>
      <c r="AI450" s="39"/>
      <c r="AJ450" s="40"/>
      <c r="AK450" s="39"/>
      <c r="AL450" s="40"/>
      <c r="AM450" s="41"/>
      <c r="AN450" s="42"/>
      <c r="AO450" s="39"/>
      <c r="AP450" s="42"/>
    </row>
    <row r="451" spans="2:42" x14ac:dyDescent="0.2">
      <c r="B451" s="15"/>
      <c r="C451" s="16"/>
      <c r="D451" s="17"/>
      <c r="E451" s="18"/>
      <c r="G451" s="95"/>
      <c r="H451" s="28">
        <f t="shared" si="40"/>
        <v>43771</v>
      </c>
      <c r="I451" s="110">
        <v>1</v>
      </c>
      <c r="J451" s="110" t="str">
        <f>IFERROR(INDEX(Tableau1[Prénoms],MATCH(I451,Tableau1[Noms])),"")</f>
        <v/>
      </c>
      <c r="K451" s="110"/>
      <c r="L451" s="131"/>
      <c r="M451" s="36"/>
      <c r="N451" s="37"/>
      <c r="O451" s="36"/>
      <c r="P451" s="38"/>
      <c r="Q451" s="39"/>
      <c r="R451" s="40"/>
      <c r="S451" s="39"/>
      <c r="T451" s="40"/>
      <c r="U451" s="39"/>
      <c r="V451" s="40"/>
      <c r="W451" s="39"/>
      <c r="X451" s="40"/>
      <c r="Y451" s="39"/>
      <c r="Z451" s="40"/>
      <c r="AA451" s="39"/>
      <c r="AB451" s="40"/>
      <c r="AC451" s="39"/>
      <c r="AD451" s="40"/>
      <c r="AE451" s="39"/>
      <c r="AF451" s="40"/>
      <c r="AG451" s="39"/>
      <c r="AH451" s="40"/>
      <c r="AI451" s="39"/>
      <c r="AJ451" s="40"/>
      <c r="AK451" s="39"/>
      <c r="AL451" s="40"/>
      <c r="AM451" s="41"/>
      <c r="AN451" s="42"/>
      <c r="AO451" s="39"/>
      <c r="AP451" s="42"/>
    </row>
    <row r="452" spans="2:42" x14ac:dyDescent="0.2">
      <c r="B452" s="15"/>
      <c r="C452" s="16"/>
      <c r="D452" s="17"/>
      <c r="E452" s="18"/>
      <c r="G452" s="95"/>
      <c r="H452" s="28">
        <f t="shared" si="40"/>
        <v>43771</v>
      </c>
      <c r="I452" s="110">
        <v>2</v>
      </c>
      <c r="J452" s="110" t="str">
        <f>IFERROR(INDEX(Tableau1[Prénoms],MATCH(I452,Tableau1[Noms])),"")</f>
        <v/>
      </c>
      <c r="K452" s="110"/>
      <c r="L452" s="131"/>
      <c r="M452" s="36"/>
      <c r="N452" s="37"/>
      <c r="O452" s="36"/>
      <c r="P452" s="38"/>
      <c r="Q452" s="39"/>
      <c r="R452" s="40"/>
      <c r="S452" s="39"/>
      <c r="T452" s="40"/>
      <c r="U452" s="39"/>
      <c r="V452" s="40"/>
      <c r="W452" s="39"/>
      <c r="X452" s="40"/>
      <c r="Y452" s="39"/>
      <c r="Z452" s="40"/>
      <c r="AA452" s="39"/>
      <c r="AB452" s="40"/>
      <c r="AC452" s="39"/>
      <c r="AD452" s="40"/>
      <c r="AE452" s="39"/>
      <c r="AF452" s="40"/>
      <c r="AG452" s="39"/>
      <c r="AH452" s="40"/>
      <c r="AI452" s="39"/>
      <c r="AJ452" s="40"/>
      <c r="AK452" s="39"/>
      <c r="AL452" s="40"/>
      <c r="AM452" s="41"/>
      <c r="AN452" s="42"/>
      <c r="AO452" s="39"/>
      <c r="AP452" s="42"/>
    </row>
    <row r="453" spans="2:42" x14ac:dyDescent="0.2">
      <c r="B453" s="15"/>
      <c r="C453" s="16"/>
      <c r="D453" s="17"/>
      <c r="E453" s="18"/>
      <c r="G453" s="95"/>
      <c r="H453" s="28">
        <f t="shared" si="40"/>
        <v>43771</v>
      </c>
      <c r="I453" s="110">
        <v>3</v>
      </c>
      <c r="J453" s="110" t="str">
        <f>IFERROR(INDEX(Tableau1[Prénoms],MATCH(I453,Tableau1[Noms])),"")</f>
        <v/>
      </c>
      <c r="K453" s="110"/>
      <c r="L453" s="131"/>
      <c r="M453" s="36"/>
      <c r="N453" s="37"/>
      <c r="O453" s="36"/>
      <c r="P453" s="38"/>
      <c r="Q453" s="39"/>
      <c r="R453" s="40"/>
      <c r="S453" s="39"/>
      <c r="T453" s="40"/>
      <c r="U453" s="39"/>
      <c r="V453" s="40"/>
      <c r="W453" s="39"/>
      <c r="X453" s="40"/>
      <c r="Y453" s="39"/>
      <c r="Z453" s="40"/>
      <c r="AA453" s="39"/>
      <c r="AB453" s="40"/>
      <c r="AC453" s="39"/>
      <c r="AD453" s="40"/>
      <c r="AE453" s="39"/>
      <c r="AF453" s="40"/>
      <c r="AG453" s="39"/>
      <c r="AH453" s="40"/>
      <c r="AI453" s="39"/>
      <c r="AJ453" s="40"/>
      <c r="AK453" s="39"/>
      <c r="AL453" s="40"/>
      <c r="AM453" s="41"/>
      <c r="AN453" s="42"/>
      <c r="AO453" s="39"/>
      <c r="AP453" s="42"/>
    </row>
    <row r="454" spans="2:42" x14ac:dyDescent="0.2">
      <c r="B454" s="15"/>
      <c r="C454" s="16"/>
      <c r="D454" s="17"/>
      <c r="E454" s="18"/>
      <c r="G454" s="95"/>
      <c r="H454" s="28">
        <f t="shared" si="40"/>
        <v>43771</v>
      </c>
      <c r="I454" s="110">
        <v>4</v>
      </c>
      <c r="J454" s="110" t="str">
        <f>IFERROR(INDEX(Tableau1[Prénoms],MATCH(I454,Tableau1[Noms])),"")</f>
        <v/>
      </c>
      <c r="K454" s="110"/>
      <c r="L454" s="131"/>
      <c r="M454" s="36"/>
      <c r="N454" s="37"/>
      <c r="O454" s="36"/>
      <c r="P454" s="38"/>
      <c r="Q454" s="39"/>
      <c r="R454" s="40"/>
      <c r="S454" s="39"/>
      <c r="T454" s="40"/>
      <c r="U454" s="39"/>
      <c r="V454" s="40"/>
      <c r="W454" s="39"/>
      <c r="X454" s="40"/>
      <c r="Y454" s="39"/>
      <c r="Z454" s="40"/>
      <c r="AA454" s="39"/>
      <c r="AB454" s="40"/>
      <c r="AC454" s="39"/>
      <c r="AD454" s="40"/>
      <c r="AE454" s="39"/>
      <c r="AF454" s="40"/>
      <c r="AG454" s="39"/>
      <c r="AH454" s="40"/>
      <c r="AI454" s="39"/>
      <c r="AJ454" s="40"/>
      <c r="AK454" s="39"/>
      <c r="AL454" s="40"/>
      <c r="AM454" s="41"/>
      <c r="AN454" s="42"/>
      <c r="AO454" s="39"/>
      <c r="AP454" s="42"/>
    </row>
    <row r="455" spans="2:42" ht="13.5" thickBot="1" x14ac:dyDescent="0.25">
      <c r="B455" s="19"/>
      <c r="C455" s="20"/>
      <c r="D455" s="21"/>
      <c r="E455" s="22"/>
      <c r="G455" s="95"/>
      <c r="H455" s="28">
        <f t="shared" si="40"/>
        <v>43771</v>
      </c>
      <c r="I455" s="112">
        <v>5</v>
      </c>
      <c r="J455" s="112" t="str">
        <f>IFERROR(INDEX(Tableau1[Prénoms],MATCH(I455,Tableau1[Noms])),"")</f>
        <v/>
      </c>
      <c r="K455" s="112"/>
      <c r="L455" s="132"/>
      <c r="M455" s="43"/>
      <c r="N455" s="44"/>
      <c r="O455" s="43"/>
      <c r="P455" s="45"/>
      <c r="Q455" s="46"/>
      <c r="R455" s="47"/>
      <c r="S455" s="46"/>
      <c r="T455" s="47"/>
      <c r="U455" s="46"/>
      <c r="V455" s="47"/>
      <c r="W455" s="46"/>
      <c r="X455" s="47"/>
      <c r="Y455" s="46"/>
      <c r="Z455" s="47"/>
      <c r="AA455" s="46"/>
      <c r="AB455" s="47"/>
      <c r="AC455" s="46"/>
      <c r="AD455" s="47"/>
      <c r="AE455" s="46"/>
      <c r="AF455" s="47"/>
      <c r="AG455" s="46"/>
      <c r="AH455" s="47"/>
      <c r="AI455" s="46"/>
      <c r="AJ455" s="47"/>
      <c r="AK455" s="46"/>
      <c r="AL455" s="47"/>
      <c r="AM455" s="48"/>
      <c r="AN455" s="49"/>
      <c r="AO455" s="46"/>
      <c r="AP455" s="49"/>
    </row>
    <row r="456" spans="2:42" ht="13.5" thickBot="1" x14ac:dyDescent="0.25">
      <c r="B456" s="6" t="s">
        <v>3</v>
      </c>
      <c r="C456" s="7" t="s">
        <v>4</v>
      </c>
      <c r="D456" s="8" t="s">
        <v>3</v>
      </c>
      <c r="E456" s="9" t="s">
        <v>4</v>
      </c>
      <c r="G456" s="56" t="s">
        <v>11</v>
      </c>
      <c r="H456" s="57" t="s">
        <v>6</v>
      </c>
      <c r="I456" s="56" t="s">
        <v>7</v>
      </c>
      <c r="J456" s="56" t="s">
        <v>8</v>
      </c>
      <c r="K456" s="56" t="s">
        <v>12</v>
      </c>
      <c r="L456" s="129"/>
      <c r="M456" s="27">
        <v>0.3125</v>
      </c>
      <c r="N456" s="23"/>
      <c r="O456" s="26">
        <v>0.35416666666666669</v>
      </c>
      <c r="P456" s="23"/>
      <c r="Q456" s="27">
        <v>0.39583333333333331</v>
      </c>
      <c r="R456" s="23"/>
      <c r="S456" s="27">
        <v>0.4375</v>
      </c>
      <c r="T456" s="23"/>
      <c r="U456" s="27">
        <v>0.47916666666666702</v>
      </c>
      <c r="V456" s="23"/>
      <c r="W456" s="27">
        <v>0.52083333333333304</v>
      </c>
      <c r="X456" s="23"/>
      <c r="Y456" s="27">
        <v>0.5625</v>
      </c>
      <c r="Z456" s="23"/>
      <c r="AA456" s="27">
        <v>0.60416666666666696</v>
      </c>
      <c r="AB456" s="23"/>
      <c r="AC456" s="27">
        <v>0.64583333333333304</v>
      </c>
      <c r="AD456" s="23"/>
      <c r="AE456" s="27">
        <v>0.6875</v>
      </c>
      <c r="AF456" s="23"/>
      <c r="AG456" s="27">
        <v>0.72916666666666696</v>
      </c>
      <c r="AH456" s="23"/>
      <c r="AI456" s="27">
        <v>0.77083333333333404</v>
      </c>
      <c r="AJ456" s="23"/>
      <c r="AK456" s="27">
        <v>0.8125</v>
      </c>
      <c r="AL456" s="23"/>
      <c r="AM456" s="27">
        <v>0.85416666666666696</v>
      </c>
      <c r="AN456" s="23"/>
      <c r="AO456" s="27">
        <v>0.89583333333333404</v>
      </c>
      <c r="AP456" s="23"/>
    </row>
    <row r="457" spans="2:42" x14ac:dyDescent="0.2">
      <c r="B457" s="11"/>
      <c r="C457" s="12"/>
      <c r="D457" s="13"/>
      <c r="E457" s="14"/>
      <c r="G457" s="95"/>
      <c r="H457" s="140">
        <f>H446+1</f>
        <v>43772</v>
      </c>
      <c r="I457" s="109" t="s">
        <v>54</v>
      </c>
      <c r="J457" s="109">
        <f>IFERROR(INDEX(Tableau1[Prénoms],MATCH(I457,Tableau1[Noms])),"")</f>
        <v>1</v>
      </c>
      <c r="K457" s="109"/>
      <c r="L457" s="130"/>
      <c r="M457" s="29"/>
      <c r="N457" s="30"/>
      <c r="O457" s="29"/>
      <c r="P457" s="31"/>
      <c r="Q457" s="32"/>
      <c r="R457" s="33"/>
      <c r="S457" s="32"/>
      <c r="T457" s="33"/>
      <c r="U457" s="32"/>
      <c r="V457" s="33"/>
      <c r="W457" s="32"/>
      <c r="X457" s="33"/>
      <c r="Y457" s="32"/>
      <c r="Z457" s="33"/>
      <c r="AA457" s="32"/>
      <c r="AB457" s="33"/>
      <c r="AC457" s="32"/>
      <c r="AD457" s="33"/>
      <c r="AE457" s="32"/>
      <c r="AF457" s="33"/>
      <c r="AG457" s="32"/>
      <c r="AH457" s="33"/>
      <c r="AI457" s="32"/>
      <c r="AJ457" s="33"/>
      <c r="AK457" s="32"/>
      <c r="AL457" s="33"/>
      <c r="AM457" s="34"/>
      <c r="AN457" s="35"/>
      <c r="AO457" s="32"/>
      <c r="AP457" s="35"/>
    </row>
    <row r="458" spans="2:42" x14ac:dyDescent="0.2">
      <c r="B458" s="15"/>
      <c r="C458" s="16"/>
      <c r="D458" s="17"/>
      <c r="E458" s="18"/>
      <c r="G458" s="95"/>
      <c r="H458" s="28">
        <f>H457</f>
        <v>43772</v>
      </c>
      <c r="I458" s="110" t="s">
        <v>55</v>
      </c>
      <c r="J458" s="110">
        <f>IFERROR(INDEX(Tableau1[Prénoms],MATCH(I458,Tableau1[Noms])),"")</f>
        <v>2</v>
      </c>
      <c r="K458" s="110"/>
      <c r="L458" s="131"/>
      <c r="M458" s="36"/>
      <c r="N458" s="37"/>
      <c r="O458" s="36"/>
      <c r="P458" s="38"/>
      <c r="Q458" s="39"/>
      <c r="R458" s="40"/>
      <c r="S458" s="39"/>
      <c r="T458" s="40"/>
      <c r="U458" s="39"/>
      <c r="V458" s="40"/>
      <c r="W458" s="39"/>
      <c r="X458" s="40"/>
      <c r="Y458" s="39"/>
      <c r="Z458" s="40"/>
      <c r="AA458" s="39"/>
      <c r="AB458" s="40"/>
      <c r="AC458" s="39"/>
      <c r="AD458" s="40"/>
      <c r="AE458" s="39"/>
      <c r="AF458" s="40"/>
      <c r="AG458" s="39"/>
      <c r="AH458" s="40"/>
      <c r="AI458" s="39"/>
      <c r="AJ458" s="40"/>
      <c r="AK458" s="39"/>
      <c r="AL458" s="40"/>
      <c r="AM458" s="41"/>
      <c r="AN458" s="42"/>
      <c r="AO458" s="39"/>
      <c r="AP458" s="42"/>
    </row>
    <row r="459" spans="2:42" x14ac:dyDescent="0.2">
      <c r="B459" s="15"/>
      <c r="C459" s="16"/>
      <c r="D459" s="17"/>
      <c r="E459" s="18"/>
      <c r="G459" s="95"/>
      <c r="H459" s="28">
        <f t="shared" ref="H459:H466" si="41">H458</f>
        <v>43772</v>
      </c>
      <c r="I459" s="110" t="s">
        <v>56</v>
      </c>
      <c r="J459" s="110">
        <f>IFERROR(INDEX(Tableau1[Prénoms],MATCH(I459,Tableau1[Noms])),"")</f>
        <v>3</v>
      </c>
      <c r="K459" s="110"/>
      <c r="L459" s="131"/>
      <c r="M459" s="36"/>
      <c r="N459" s="37"/>
      <c r="O459" s="36"/>
      <c r="P459" s="38"/>
      <c r="Q459" s="39"/>
      <c r="R459" s="40"/>
      <c r="S459" s="39"/>
      <c r="T459" s="40"/>
      <c r="U459" s="39"/>
      <c r="V459" s="40"/>
      <c r="W459" s="39"/>
      <c r="X459" s="40"/>
      <c r="Y459" s="39"/>
      <c r="Z459" s="40"/>
      <c r="AA459" s="39"/>
      <c r="AB459" s="40"/>
      <c r="AC459" s="39"/>
      <c r="AD459" s="40"/>
      <c r="AE459" s="39"/>
      <c r="AF459" s="40"/>
      <c r="AG459" s="39"/>
      <c r="AH459" s="40"/>
      <c r="AI459" s="39"/>
      <c r="AJ459" s="40"/>
      <c r="AK459" s="39"/>
      <c r="AL459" s="40"/>
      <c r="AM459" s="41"/>
      <c r="AN459" s="42"/>
      <c r="AO459" s="39"/>
      <c r="AP459" s="42"/>
    </row>
    <row r="460" spans="2:42" x14ac:dyDescent="0.2">
      <c r="B460" s="15"/>
      <c r="C460" s="16"/>
      <c r="D460" s="17"/>
      <c r="E460" s="18"/>
      <c r="G460" s="95"/>
      <c r="H460" s="28">
        <f t="shared" si="41"/>
        <v>43772</v>
      </c>
      <c r="I460" s="110" t="s">
        <v>57</v>
      </c>
      <c r="J460" s="110">
        <f>IFERROR(INDEX(Tableau1[Prénoms],MATCH(I460,Tableau1[Noms])),"")</f>
        <v>4</v>
      </c>
      <c r="K460" s="110"/>
      <c r="L460" s="131"/>
      <c r="M460" s="36"/>
      <c r="N460" s="37"/>
      <c r="O460" s="36"/>
      <c r="P460" s="38"/>
      <c r="Q460" s="39"/>
      <c r="R460" s="40"/>
      <c r="S460" s="39"/>
      <c r="T460" s="40"/>
      <c r="U460" s="39"/>
      <c r="V460" s="40"/>
      <c r="W460" s="39"/>
      <c r="X460" s="40"/>
      <c r="Y460" s="39"/>
      <c r="Z460" s="40"/>
      <c r="AA460" s="39"/>
      <c r="AB460" s="40"/>
      <c r="AC460" s="39"/>
      <c r="AD460" s="40"/>
      <c r="AE460" s="39"/>
      <c r="AF460" s="40"/>
      <c r="AG460" s="39"/>
      <c r="AH460" s="40"/>
      <c r="AI460" s="39"/>
      <c r="AJ460" s="40"/>
      <c r="AK460" s="39"/>
      <c r="AL460" s="40"/>
      <c r="AM460" s="41"/>
      <c r="AN460" s="42"/>
      <c r="AO460" s="39"/>
      <c r="AP460" s="42"/>
    </row>
    <row r="461" spans="2:42" x14ac:dyDescent="0.2">
      <c r="B461" s="15"/>
      <c r="C461" s="16"/>
      <c r="D461" s="17"/>
      <c r="E461" s="18"/>
      <c r="G461" s="95"/>
      <c r="H461" s="28">
        <f t="shared" si="41"/>
        <v>43772</v>
      </c>
      <c r="I461" s="110" t="s">
        <v>58</v>
      </c>
      <c r="J461" s="110">
        <f>IFERROR(INDEX(Tableau1[Prénoms],MATCH(I461,Tableau1[Noms])),"")</f>
        <v>5</v>
      </c>
      <c r="K461" s="110"/>
      <c r="L461" s="131"/>
      <c r="M461" s="36"/>
      <c r="N461" s="37"/>
      <c r="O461" s="36"/>
      <c r="P461" s="38"/>
      <c r="Q461" s="39"/>
      <c r="R461" s="40"/>
      <c r="S461" s="39"/>
      <c r="T461" s="40"/>
      <c r="U461" s="39"/>
      <c r="V461" s="40"/>
      <c r="W461" s="39"/>
      <c r="X461" s="40"/>
      <c r="Y461" s="39"/>
      <c r="Z461" s="40"/>
      <c r="AA461" s="39"/>
      <c r="AB461" s="40"/>
      <c r="AC461" s="39"/>
      <c r="AD461" s="40"/>
      <c r="AE461" s="39"/>
      <c r="AF461" s="40"/>
      <c r="AG461" s="39"/>
      <c r="AH461" s="40"/>
      <c r="AI461" s="39"/>
      <c r="AJ461" s="40"/>
      <c r="AK461" s="39"/>
      <c r="AL461" s="40"/>
      <c r="AM461" s="41"/>
      <c r="AN461" s="42"/>
      <c r="AO461" s="39"/>
      <c r="AP461" s="42"/>
    </row>
    <row r="462" spans="2:42" x14ac:dyDescent="0.2">
      <c r="B462" s="15"/>
      <c r="C462" s="16"/>
      <c r="D462" s="17"/>
      <c r="E462" s="18"/>
      <c r="G462" s="95"/>
      <c r="H462" s="28">
        <f t="shared" si="41"/>
        <v>43772</v>
      </c>
      <c r="I462" s="110">
        <v>1</v>
      </c>
      <c r="J462" s="110" t="str">
        <f>IFERROR(INDEX(Tableau1[Prénoms],MATCH(I462,Tableau1[Noms])),"")</f>
        <v/>
      </c>
      <c r="K462" s="110"/>
      <c r="L462" s="131"/>
      <c r="M462" s="36"/>
      <c r="N462" s="37"/>
      <c r="O462" s="36"/>
      <c r="P462" s="38"/>
      <c r="Q462" s="39"/>
      <c r="R462" s="40"/>
      <c r="S462" s="39"/>
      <c r="T462" s="40"/>
      <c r="U462" s="39"/>
      <c r="V462" s="40"/>
      <c r="W462" s="39"/>
      <c r="X462" s="40"/>
      <c r="Y462" s="39"/>
      <c r="Z462" s="40"/>
      <c r="AA462" s="39"/>
      <c r="AB462" s="40"/>
      <c r="AC462" s="39"/>
      <c r="AD462" s="40"/>
      <c r="AE462" s="39"/>
      <c r="AF462" s="40"/>
      <c r="AG462" s="39"/>
      <c r="AH462" s="40"/>
      <c r="AI462" s="39"/>
      <c r="AJ462" s="40"/>
      <c r="AK462" s="39"/>
      <c r="AL462" s="40"/>
      <c r="AM462" s="41"/>
      <c r="AN462" s="42"/>
      <c r="AO462" s="39"/>
      <c r="AP462" s="42"/>
    </row>
    <row r="463" spans="2:42" x14ac:dyDescent="0.2">
      <c r="B463" s="15"/>
      <c r="C463" s="16"/>
      <c r="D463" s="17"/>
      <c r="E463" s="18"/>
      <c r="G463" s="95"/>
      <c r="H463" s="28">
        <f t="shared" si="41"/>
        <v>43772</v>
      </c>
      <c r="I463" s="110">
        <v>2</v>
      </c>
      <c r="J463" s="110" t="str">
        <f>IFERROR(INDEX(Tableau1[Prénoms],MATCH(I463,Tableau1[Noms])),"")</f>
        <v/>
      </c>
      <c r="K463" s="110"/>
      <c r="L463" s="131"/>
      <c r="M463" s="36"/>
      <c r="N463" s="37"/>
      <c r="O463" s="36"/>
      <c r="P463" s="38"/>
      <c r="Q463" s="39"/>
      <c r="R463" s="40"/>
      <c r="S463" s="39"/>
      <c r="T463" s="40"/>
      <c r="U463" s="39"/>
      <c r="V463" s="40"/>
      <c r="W463" s="39"/>
      <c r="X463" s="40"/>
      <c r="Y463" s="39"/>
      <c r="Z463" s="40"/>
      <c r="AA463" s="39"/>
      <c r="AB463" s="40"/>
      <c r="AC463" s="39"/>
      <c r="AD463" s="40"/>
      <c r="AE463" s="39"/>
      <c r="AF463" s="40"/>
      <c r="AG463" s="39"/>
      <c r="AH463" s="40"/>
      <c r="AI463" s="39"/>
      <c r="AJ463" s="40"/>
      <c r="AK463" s="39"/>
      <c r="AL463" s="40"/>
      <c r="AM463" s="41"/>
      <c r="AN463" s="42"/>
      <c r="AO463" s="39"/>
      <c r="AP463" s="42"/>
    </row>
    <row r="464" spans="2:42" x14ac:dyDescent="0.2">
      <c r="B464" s="15"/>
      <c r="C464" s="16"/>
      <c r="D464" s="17"/>
      <c r="E464" s="18"/>
      <c r="G464" s="95"/>
      <c r="H464" s="28">
        <f t="shared" si="41"/>
        <v>43772</v>
      </c>
      <c r="I464" s="110">
        <v>3</v>
      </c>
      <c r="J464" s="110" t="str">
        <f>IFERROR(INDEX(Tableau1[Prénoms],MATCH(I464,Tableau1[Noms])),"")</f>
        <v/>
      </c>
      <c r="K464" s="110"/>
      <c r="L464" s="131"/>
      <c r="M464" s="36"/>
      <c r="N464" s="37"/>
      <c r="O464" s="36"/>
      <c r="P464" s="38"/>
      <c r="Q464" s="39"/>
      <c r="R464" s="40"/>
      <c r="S464" s="39"/>
      <c r="T464" s="40"/>
      <c r="U464" s="39"/>
      <c r="V464" s="40"/>
      <c r="W464" s="39"/>
      <c r="X464" s="40"/>
      <c r="Y464" s="39"/>
      <c r="Z464" s="40"/>
      <c r="AA464" s="39"/>
      <c r="AB464" s="40"/>
      <c r="AC464" s="39"/>
      <c r="AD464" s="40"/>
      <c r="AE464" s="39"/>
      <c r="AF464" s="40"/>
      <c r="AG464" s="39"/>
      <c r="AH464" s="40"/>
      <c r="AI464" s="39"/>
      <c r="AJ464" s="40"/>
      <c r="AK464" s="39"/>
      <c r="AL464" s="40"/>
      <c r="AM464" s="41"/>
      <c r="AN464" s="42"/>
      <c r="AO464" s="39"/>
      <c r="AP464" s="42"/>
    </row>
    <row r="465" spans="2:44" x14ac:dyDescent="0.2">
      <c r="B465" s="15"/>
      <c r="C465" s="16"/>
      <c r="D465" s="17"/>
      <c r="E465" s="18"/>
      <c r="G465" s="95"/>
      <c r="H465" s="28">
        <f t="shared" si="41"/>
        <v>43772</v>
      </c>
      <c r="I465" s="110">
        <v>4</v>
      </c>
      <c r="J465" s="110" t="str">
        <f>IFERROR(INDEX(Tableau1[Prénoms],MATCH(I465,Tableau1[Noms])),"")</f>
        <v/>
      </c>
      <c r="K465" s="110"/>
      <c r="L465" s="131"/>
      <c r="M465" s="36"/>
      <c r="N465" s="37"/>
      <c r="O465" s="36"/>
      <c r="P465" s="38"/>
      <c r="Q465" s="39"/>
      <c r="R465" s="40"/>
      <c r="S465" s="39"/>
      <c r="T465" s="40"/>
      <c r="U465" s="39"/>
      <c r="V465" s="40"/>
      <c r="W465" s="39"/>
      <c r="X465" s="40"/>
      <c r="Y465" s="39"/>
      <c r="Z465" s="40"/>
      <c r="AA465" s="39"/>
      <c r="AB465" s="40"/>
      <c r="AC465" s="39"/>
      <c r="AD465" s="40"/>
      <c r="AE465" s="39"/>
      <c r="AF465" s="40"/>
      <c r="AG465" s="39"/>
      <c r="AH465" s="40"/>
      <c r="AI465" s="39"/>
      <c r="AJ465" s="40"/>
      <c r="AK465" s="39"/>
      <c r="AL465" s="40"/>
      <c r="AM465" s="41"/>
      <c r="AN465" s="42"/>
      <c r="AO465" s="39"/>
      <c r="AP465" s="42"/>
    </row>
    <row r="466" spans="2:44" ht="13.5" thickBot="1" x14ac:dyDescent="0.25">
      <c r="B466" s="19"/>
      <c r="C466" s="20"/>
      <c r="D466" s="21"/>
      <c r="E466" s="22"/>
      <c r="G466" s="95"/>
      <c r="H466" s="28">
        <f t="shared" si="41"/>
        <v>43772</v>
      </c>
      <c r="I466" s="111">
        <v>5</v>
      </c>
      <c r="J466" s="111" t="str">
        <f>IFERROR(INDEX(Tableau1[Prénoms],MATCH(I466,Tableau1[Noms])),"")</f>
        <v/>
      </c>
      <c r="K466" s="111"/>
      <c r="L466" s="132"/>
      <c r="M466" s="43"/>
      <c r="N466" s="44"/>
      <c r="O466" s="43"/>
      <c r="P466" s="45"/>
      <c r="Q466" s="46"/>
      <c r="R466" s="47"/>
      <c r="S466" s="46"/>
      <c r="T466" s="47"/>
      <c r="U466" s="46"/>
      <c r="V466" s="47"/>
      <c r="W466" s="46"/>
      <c r="X466" s="47"/>
      <c r="Y466" s="46"/>
      <c r="Z466" s="47"/>
      <c r="AA466" s="46"/>
      <c r="AB466" s="47"/>
      <c r="AC466" s="46"/>
      <c r="AD466" s="47"/>
      <c r="AE466" s="46"/>
      <c r="AF466" s="47"/>
      <c r="AG466" s="46"/>
      <c r="AH466" s="47"/>
      <c r="AI466" s="46"/>
      <c r="AJ466" s="47"/>
      <c r="AK466" s="46"/>
      <c r="AL466" s="47"/>
      <c r="AM466" s="48"/>
      <c r="AN466" s="49"/>
      <c r="AO466" s="46"/>
      <c r="AP466" s="49"/>
    </row>
    <row r="476" spans="2:44" ht="15.75" x14ac:dyDescent="0.25">
      <c r="K476" s="156" t="s">
        <v>5</v>
      </c>
      <c r="L476" s="155">
        <f>7*AR477+DATE(YEAR($C$1),1,3)-WEEKDAY(DATE(YEAR($C$1),1,3))-5</f>
        <v>43773</v>
      </c>
      <c r="M476" s="136"/>
      <c r="N476" s="136"/>
      <c r="O476" s="136"/>
      <c r="P476" s="136"/>
      <c r="Q476" s="136"/>
      <c r="R476" s="136"/>
      <c r="S476" s="136"/>
      <c r="T476" s="136"/>
      <c r="U476" s="136"/>
      <c r="V476" s="136"/>
      <c r="W476" s="136"/>
      <c r="X476" s="136"/>
      <c r="Y476" s="136"/>
      <c r="Z476" s="136"/>
      <c r="AA476" s="136"/>
      <c r="AB476" s="156" t="s">
        <v>13</v>
      </c>
      <c r="AC476" s="155">
        <f>L476+6</f>
        <v>43779</v>
      </c>
      <c r="AD476" s="136"/>
      <c r="AE476" s="136"/>
      <c r="AF476" s="136"/>
      <c r="AG476" s="136"/>
      <c r="AH476" s="136"/>
      <c r="AI476" s="136"/>
      <c r="AJ476" s="136"/>
      <c r="AK476" s="136"/>
      <c r="AL476" s="136"/>
      <c r="AM476" s="136"/>
      <c r="AN476" s="136"/>
      <c r="AO476" s="136"/>
      <c r="AP476" s="136"/>
      <c r="AR476" s="157" t="s">
        <v>10</v>
      </c>
    </row>
    <row r="477" spans="2:44" ht="16.5" thickBot="1" x14ac:dyDescent="0.25">
      <c r="G477" s="10"/>
      <c r="AR477" s="158">
        <f>AR382+1</f>
        <v>45</v>
      </c>
    </row>
    <row r="478" spans="2:44" ht="13.5" thickTop="1" x14ac:dyDescent="0.2">
      <c r="B478" s="141" t="s">
        <v>52</v>
      </c>
      <c r="C478" s="142"/>
      <c r="D478" s="142"/>
      <c r="E478" s="143"/>
      <c r="F478" s="24" t="s">
        <v>53</v>
      </c>
      <c r="K478" s="2"/>
      <c r="L478" s="2"/>
      <c r="M478" s="96" t="s">
        <v>14</v>
      </c>
      <c r="N478" s="124" t="str">
        <f>I486</f>
        <v>Vendeuse 1</v>
      </c>
      <c r="O478" s="125"/>
      <c r="P478" s="125"/>
      <c r="Q478" s="126" t="str">
        <f>I487</f>
        <v>Vendeuse 2</v>
      </c>
      <c r="R478" s="125"/>
      <c r="S478" s="125"/>
      <c r="T478" s="126" t="str">
        <f>I488</f>
        <v>Vendeuse 3</v>
      </c>
      <c r="U478" s="125"/>
      <c r="V478" s="125"/>
      <c r="W478" s="126" t="str">
        <f>I489</f>
        <v>Vendeuse 4</v>
      </c>
      <c r="X478" s="125"/>
      <c r="Y478" s="125"/>
      <c r="Z478" s="126" t="str">
        <f>I490</f>
        <v>Vendeuse 5</v>
      </c>
      <c r="AA478" s="125"/>
      <c r="AB478" s="125"/>
      <c r="AC478" s="126">
        <f>I491</f>
        <v>1</v>
      </c>
      <c r="AD478" s="125"/>
      <c r="AE478" s="125"/>
      <c r="AF478" s="126">
        <f>I492</f>
        <v>2</v>
      </c>
      <c r="AG478" s="125"/>
      <c r="AH478" s="125"/>
      <c r="AI478" s="126">
        <f>I493</f>
        <v>3</v>
      </c>
      <c r="AJ478" s="125"/>
      <c r="AK478" s="125"/>
      <c r="AL478" s="126">
        <f>I494</f>
        <v>4</v>
      </c>
      <c r="AM478" s="125"/>
      <c r="AN478" s="125"/>
      <c r="AO478" s="126">
        <f>I495</f>
        <v>5</v>
      </c>
      <c r="AP478" s="125"/>
    </row>
    <row r="479" spans="2:44" x14ac:dyDescent="0.2">
      <c r="B479" s="147"/>
      <c r="C479" s="144" t="s">
        <v>40</v>
      </c>
      <c r="D479" s="144"/>
      <c r="E479" s="148"/>
      <c r="K479" s="128"/>
      <c r="L479" s="128"/>
      <c r="M479" s="108" t="s">
        <v>50</v>
      </c>
      <c r="N479" s="120">
        <f>SUMPRODUCT(($I$11:$I$86=N478)*($AR$11:$AR$86))</f>
        <v>0</v>
      </c>
      <c r="O479" s="121"/>
      <c r="P479" s="121"/>
      <c r="Q479" s="122">
        <f>SUMPRODUCT(($I$11:$I$86=Q478)*($AR$11:$AR$86))</f>
        <v>0</v>
      </c>
      <c r="R479" s="121"/>
      <c r="S479" s="121"/>
      <c r="T479" s="122">
        <f>SUMPRODUCT(($I$11:$I$86=T478)*($AR$11:$AR$86))</f>
        <v>0</v>
      </c>
      <c r="U479" s="121"/>
      <c r="V479" s="121"/>
      <c r="W479" s="122">
        <f>SUMPRODUCT(($I$11:$I$86=W478)*($AR$11:$AR$86))</f>
        <v>0</v>
      </c>
      <c r="X479" s="121"/>
      <c r="Y479" s="121"/>
      <c r="Z479" s="122">
        <f>SUMPRODUCT(($I$11:$I$86=Z478)*($AR$11:$AR$86))</f>
        <v>0</v>
      </c>
      <c r="AA479" s="121"/>
      <c r="AB479" s="121"/>
      <c r="AC479" s="122">
        <f>SUMPRODUCT(($I$11:$I$86=AC478)*($AR$11:$AR$86))</f>
        <v>0</v>
      </c>
      <c r="AD479" s="121"/>
      <c r="AE479" s="121"/>
      <c r="AF479" s="122">
        <f>SUMPRODUCT(($I$11:$I$86=AF478)*($AR$11:$AR$86))</f>
        <v>0</v>
      </c>
      <c r="AG479" s="121"/>
      <c r="AH479" s="121"/>
      <c r="AI479" s="122">
        <f>SUMPRODUCT(($I$11:$I$86=AI478)*($AR$11:$AR$86))</f>
        <v>0</v>
      </c>
      <c r="AJ479" s="121"/>
      <c r="AK479" s="121"/>
      <c r="AL479" s="122">
        <f>SUMPRODUCT(($I$11:$I$86=AL478)*($AR$11:$AR$86))</f>
        <v>0</v>
      </c>
      <c r="AM479" s="121"/>
      <c r="AN479" s="121"/>
      <c r="AO479" s="122">
        <f>SUMPRODUCT(($I$11:$I$86=AO478)*($AR$11:$AR$86))</f>
        <v>0</v>
      </c>
      <c r="AP479" s="121"/>
    </row>
    <row r="480" spans="2:44" x14ac:dyDescent="0.2">
      <c r="B480" s="149"/>
      <c r="C480" s="145" t="s">
        <v>42</v>
      </c>
      <c r="D480" s="145"/>
      <c r="E480" s="150"/>
      <c r="K480" s="98"/>
      <c r="L480" s="98"/>
      <c r="M480" s="99" t="s">
        <v>48</v>
      </c>
      <c r="N480" s="100">
        <f>IF(N479&gt;((IFERROR(INDEX(Tableau1[Heures par Sem.],MATCH(N478,Tableau1[Noms])),0))/24),N479-((IFERROR(INDEX(Tableau1[Heures par Sem.],MATCH(N478,Tableau1[Noms])),0))/24),0)</f>
        <v>0</v>
      </c>
      <c r="O480" s="101"/>
      <c r="P480" s="101"/>
      <c r="Q480" s="102">
        <f>IF(Q479&gt;((IFERROR(INDEX(Tableau1[Heures par Sem.],MATCH(Q478,Tableau1[Noms])),0))/24),Q479-((IFERROR(INDEX(Tableau1[Heures par Sem.],MATCH(Q478,Tableau1[Noms])),0))/24),0)</f>
        <v>0</v>
      </c>
      <c r="R480" s="101"/>
      <c r="S480" s="101"/>
      <c r="T480" s="102">
        <f>IF(T479&gt;((IFERROR(INDEX(Tableau1[Heures par Sem.],MATCH(T478,Tableau1[Noms])),0))/24),T479-((IFERROR(INDEX(Tableau1[Heures par Sem.],MATCH(T478,Tableau1[Noms])),0))/24),0)</f>
        <v>0</v>
      </c>
      <c r="U480" s="101"/>
      <c r="V480" s="101"/>
      <c r="W480" s="102">
        <f>IF(W479&gt;((IFERROR(INDEX(Tableau1[Heures par Sem.],MATCH(W478,Tableau1[Noms])),0))/24),W479-((IFERROR(INDEX(Tableau1[Heures par Sem.],MATCH(W478,Tableau1[Noms])),0))/24),0)</f>
        <v>0</v>
      </c>
      <c r="X480" s="101"/>
      <c r="Y480" s="101"/>
      <c r="Z480" s="102">
        <f>IF(Z479&gt;((IFERROR(INDEX(Tableau1[Heures par Sem.],MATCH(Z478,Tableau1[Noms])),0))/24),Z479-((IFERROR(INDEX(Tableau1[Heures par Sem.],MATCH(Z478,Tableau1[Noms])),0))/24),0)</f>
        <v>0</v>
      </c>
      <c r="AA480" s="101"/>
      <c r="AB480" s="101"/>
      <c r="AC480" s="102">
        <f>IF(AC479&gt;((IFERROR(INDEX(Tableau1[Heures par Sem.],MATCH(AC478,Tableau1[Noms])),0))/24),AC479-((IFERROR(INDEX(Tableau1[Heures par Sem.],MATCH(AC478,Tableau1[Noms])),0))/24),0)</f>
        <v>0</v>
      </c>
      <c r="AD480" s="101"/>
      <c r="AE480" s="101"/>
      <c r="AF480" s="102">
        <f>IF(AF479&gt;((IFERROR(INDEX(Tableau1[Heures par Sem.],MATCH(AF478,Tableau1[Noms])),0))/24),AF479-((IFERROR(INDEX(Tableau1[Heures par Sem.],MATCH(AF478,Tableau1[Noms])),0))/24),0)</f>
        <v>0</v>
      </c>
      <c r="AG480" s="101"/>
      <c r="AH480" s="101"/>
      <c r="AI480" s="102">
        <f>IF(AI479&gt;((IFERROR(INDEX(Tableau1[Heures par Sem.],MATCH(AI478,Tableau1[Noms])),0))/24),AI479-((IFERROR(INDEX(Tableau1[Heures par Sem.],MATCH(AI478,Tableau1[Noms])),0))/24),0)</f>
        <v>0</v>
      </c>
      <c r="AJ480" s="101"/>
      <c r="AK480" s="101"/>
      <c r="AL480" s="102">
        <f>IF(AL479&gt;((IFERROR(INDEX(Tableau1[Heures par Sem.],MATCH(AL478,Tableau1[Noms])),0))/24),AL479-((IFERROR(INDEX(Tableau1[Heures par Sem.],MATCH(AL478,Tableau1[Noms])),0))/24),0)</f>
        <v>0</v>
      </c>
      <c r="AM480" s="101"/>
      <c r="AN480" s="101"/>
      <c r="AO480" s="102">
        <f>IF(AO479&gt;((IFERROR(INDEX(Tableau1[Heures par Sem.],MATCH(AO478,Tableau1[Noms])),0))/24),AO479-((IFERROR(INDEX(Tableau1[Heures par Sem.],MATCH(AO478,Tableau1[Noms])),0))/24),0)</f>
        <v>0</v>
      </c>
      <c r="AP480" s="101"/>
    </row>
    <row r="481" spans="2:42" ht="13.5" thickBot="1" x14ac:dyDescent="0.25">
      <c r="B481" s="151"/>
      <c r="C481" s="145" t="s">
        <v>51</v>
      </c>
      <c r="D481" s="145"/>
      <c r="E481" s="150"/>
      <c r="K481" s="97"/>
      <c r="L481" s="97"/>
      <c r="M481" s="113" t="s">
        <v>49</v>
      </c>
      <c r="N481" s="104">
        <f>SUMPRODUCT(($I$11:$I$86=N478)*($K$11:$K$86=$M$3)*($AR$11:$AR$86))</f>
        <v>0</v>
      </c>
      <c r="O481" s="105"/>
      <c r="P481" s="105"/>
      <c r="Q481" s="106">
        <f>SUMPRODUCT(($I$11:$I$86=Q478)*($K$11:$K$86=$M$3)*($AR$11:$AR$86))</f>
        <v>0</v>
      </c>
      <c r="R481" s="105"/>
      <c r="S481" s="105"/>
      <c r="T481" s="106">
        <f>SUMPRODUCT(($I$11:$I$86=T478)*($K$11:$K$86=$M$3)*($AR$11:$AR$86))</f>
        <v>0</v>
      </c>
      <c r="U481" s="105"/>
      <c r="V481" s="105"/>
      <c r="W481" s="106">
        <f>SUMPRODUCT(($I$11:$I$86=W478)*($K$11:$K$86=$M$3)*($AR$11:$AR$86))</f>
        <v>0</v>
      </c>
      <c r="X481" s="105"/>
      <c r="Y481" s="105"/>
      <c r="Z481" s="106">
        <f>SUMPRODUCT(($I$11:$I$86=Z478)*($K$11:$K$86=$M$3)*($AR$11:$AR$86))</f>
        <v>0</v>
      </c>
      <c r="AA481" s="105"/>
      <c r="AB481" s="105"/>
      <c r="AC481" s="106">
        <f>SUMPRODUCT(($I$11:$I$86=AC478)*($K$11:$K$86=$M$3)*($AR$11:$AR$86))</f>
        <v>0</v>
      </c>
      <c r="AD481" s="105"/>
      <c r="AE481" s="105"/>
      <c r="AF481" s="106">
        <f>SUMPRODUCT(($I$11:$I$86=AF478)*($K$11:$K$86=$M$3)*($AR$11:$AR$86))</f>
        <v>0</v>
      </c>
      <c r="AG481" s="105"/>
      <c r="AH481" s="105"/>
      <c r="AI481" s="106">
        <f>SUMPRODUCT(($I$11:$I$86=AI478)*($K$11:$K$86=$M$3)*($AR$11:$AR$86))</f>
        <v>0</v>
      </c>
      <c r="AJ481" s="105"/>
      <c r="AK481" s="105"/>
      <c r="AL481" s="106">
        <f>SUMPRODUCT(($I$11:$I$86=AL478)*($K$11:$K$86=$M$3)*($AR$11:$AR$86))</f>
        <v>0</v>
      </c>
      <c r="AM481" s="105"/>
      <c r="AN481" s="105"/>
      <c r="AO481" s="106">
        <f>SUMPRODUCT(($I$11:$I$86=AO478)*($K$11:$K$86=$M$3)*($AR$11:$AR$86))</f>
        <v>0</v>
      </c>
      <c r="AP481" s="105"/>
    </row>
    <row r="482" spans="2:42" ht="14.25" thickTop="1" thickBot="1" x14ac:dyDescent="0.25">
      <c r="B482" s="152"/>
      <c r="C482" s="146" t="s">
        <v>43</v>
      </c>
      <c r="D482" s="146"/>
      <c r="E482" s="153"/>
      <c r="K482" s="114"/>
      <c r="L482" s="114"/>
      <c r="M482" s="115" t="s">
        <v>47</v>
      </c>
      <c r="N482" s="116">
        <f>N479-N481</f>
        <v>0</v>
      </c>
      <c r="O482" s="117"/>
      <c r="P482" s="117"/>
      <c r="Q482" s="118">
        <f>Q479-Q481</f>
        <v>0</v>
      </c>
      <c r="R482" s="117"/>
      <c r="S482" s="117"/>
      <c r="T482" s="118">
        <f>T479-T481</f>
        <v>0</v>
      </c>
      <c r="U482" s="117"/>
      <c r="V482" s="117"/>
      <c r="W482" s="118">
        <f>W479-W481</f>
        <v>0</v>
      </c>
      <c r="X482" s="117"/>
      <c r="Y482" s="117"/>
      <c r="Z482" s="118">
        <f>Z479-Z481</f>
        <v>0</v>
      </c>
      <c r="AA482" s="117"/>
      <c r="AB482" s="117"/>
      <c r="AC482" s="118">
        <f>AC479-AC481</f>
        <v>0</v>
      </c>
      <c r="AD482" s="117"/>
      <c r="AE482" s="117"/>
      <c r="AF482" s="118">
        <f>AF479-AF481</f>
        <v>0</v>
      </c>
      <c r="AG482" s="117"/>
      <c r="AH482" s="117"/>
      <c r="AI482" s="118">
        <f>AI479-AI481</f>
        <v>0</v>
      </c>
      <c r="AJ482" s="117"/>
      <c r="AK482" s="117"/>
      <c r="AL482" s="118">
        <f>AL479-AL481</f>
        <v>0</v>
      </c>
      <c r="AM482" s="117"/>
      <c r="AN482" s="117"/>
      <c r="AO482" s="118">
        <f>AO479-AO481</f>
        <v>0</v>
      </c>
      <c r="AP482" s="117"/>
    </row>
    <row r="483" spans="2:42" ht="13.5" thickTop="1" x14ac:dyDescent="0.2"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</row>
    <row r="484" spans="2:42" x14ac:dyDescent="0.2">
      <c r="B484" s="3" t="s">
        <v>1</v>
      </c>
      <c r="C484" s="4"/>
      <c r="D484" s="5" t="s">
        <v>2</v>
      </c>
      <c r="E484" s="3"/>
      <c r="L484" s="133">
        <v>0.27083333333333331</v>
      </c>
      <c r="M484" s="134">
        <v>0.29166666666666669</v>
      </c>
      <c r="N484" s="134">
        <v>0.3125</v>
      </c>
      <c r="O484" s="135">
        <v>0.33333333333333331</v>
      </c>
      <c r="P484" s="134">
        <v>0.35416666666666669</v>
      </c>
      <c r="Q484" s="135">
        <v>0.375</v>
      </c>
      <c r="R484" s="134">
        <v>0.39583333333333331</v>
      </c>
      <c r="S484" s="135">
        <v>0.41666666666666669</v>
      </c>
      <c r="T484" s="134">
        <v>0.4375</v>
      </c>
      <c r="U484" s="135">
        <v>0.45833333333333331</v>
      </c>
      <c r="V484" s="134">
        <v>0.47916666666666669</v>
      </c>
      <c r="W484" s="135">
        <v>0.5</v>
      </c>
      <c r="X484" s="134">
        <v>0.52083333333333337</v>
      </c>
      <c r="Y484" s="135">
        <v>0.54166666666666663</v>
      </c>
      <c r="Z484" s="134">
        <v>0.5625</v>
      </c>
      <c r="AA484" s="135">
        <v>0.58333333333333337</v>
      </c>
      <c r="AB484" s="134">
        <v>0.60416666666666663</v>
      </c>
      <c r="AC484" s="135">
        <v>0.625</v>
      </c>
      <c r="AD484" s="134">
        <v>0.64583333333333337</v>
      </c>
      <c r="AE484" s="135">
        <v>0.66666666666666663</v>
      </c>
      <c r="AF484" s="134">
        <v>0.6875</v>
      </c>
      <c r="AG484" s="135">
        <v>0.70833333333333337</v>
      </c>
      <c r="AH484" s="134">
        <v>0.72916666666666663</v>
      </c>
      <c r="AI484" s="135">
        <v>0.75</v>
      </c>
      <c r="AJ484" s="134">
        <v>0.77083333333333337</v>
      </c>
      <c r="AK484" s="135">
        <v>0.79166666666666663</v>
      </c>
      <c r="AL484" s="134">
        <v>0.8125</v>
      </c>
      <c r="AM484" s="135">
        <v>0.83333333333333337</v>
      </c>
      <c r="AN484" s="134">
        <v>0.85416666666666663</v>
      </c>
      <c r="AO484" s="135">
        <v>0.875</v>
      </c>
      <c r="AP484" s="135">
        <v>0.89583333333333337</v>
      </c>
    </row>
    <row r="485" spans="2:42" ht="13.5" thickBot="1" x14ac:dyDescent="0.25">
      <c r="B485" s="6" t="s">
        <v>3</v>
      </c>
      <c r="C485" s="7" t="s">
        <v>4</v>
      </c>
      <c r="D485" s="8" t="s">
        <v>3</v>
      </c>
      <c r="E485" s="9" t="s">
        <v>4</v>
      </c>
      <c r="G485" s="56" t="s">
        <v>11</v>
      </c>
      <c r="H485" s="57" t="s">
        <v>6</v>
      </c>
      <c r="I485" s="56" t="s">
        <v>7</v>
      </c>
      <c r="J485" s="56" t="s">
        <v>8</v>
      </c>
      <c r="K485" s="56" t="s">
        <v>12</v>
      </c>
      <c r="L485" s="129"/>
      <c r="M485" s="27">
        <v>0.3125</v>
      </c>
      <c r="N485" s="23"/>
      <c r="O485" s="26">
        <v>0.35416666666666669</v>
      </c>
      <c r="P485" s="23"/>
      <c r="Q485" s="27">
        <v>0.39583333333333331</v>
      </c>
      <c r="R485" s="23"/>
      <c r="S485" s="27">
        <v>0.4375</v>
      </c>
      <c r="T485" s="23"/>
      <c r="U485" s="27">
        <v>0.47916666666666702</v>
      </c>
      <c r="V485" s="23"/>
      <c r="W485" s="27">
        <v>0.52083333333333304</v>
      </c>
      <c r="X485" s="23"/>
      <c r="Y485" s="27">
        <v>0.5625</v>
      </c>
      <c r="Z485" s="23"/>
      <c r="AA485" s="27">
        <v>0.60416666666666696</v>
      </c>
      <c r="AB485" s="23"/>
      <c r="AC485" s="27">
        <v>0.64583333333333304</v>
      </c>
      <c r="AD485" s="23"/>
      <c r="AE485" s="27">
        <v>0.6875</v>
      </c>
      <c r="AF485" s="23"/>
      <c r="AG485" s="27">
        <v>0.72916666666666696</v>
      </c>
      <c r="AH485" s="23"/>
      <c r="AI485" s="27">
        <v>0.77083333333333404</v>
      </c>
      <c r="AJ485" s="23"/>
      <c r="AK485" s="27">
        <v>0.8125</v>
      </c>
      <c r="AL485" s="23"/>
      <c r="AM485" s="27">
        <v>0.85416666666666696</v>
      </c>
      <c r="AN485" s="23"/>
      <c r="AO485" s="27">
        <v>0.89583333333333404</v>
      </c>
      <c r="AP485" s="23"/>
    </row>
    <row r="486" spans="2:42" x14ac:dyDescent="0.2">
      <c r="B486" s="11">
        <v>0.35416666666666669</v>
      </c>
      <c r="C486" s="12">
        <v>0.60416666666666663</v>
      </c>
      <c r="D486" s="13"/>
      <c r="E486" s="14"/>
      <c r="G486" s="95"/>
      <c r="H486" s="140">
        <f>L476</f>
        <v>43773</v>
      </c>
      <c r="I486" s="109" t="s">
        <v>54</v>
      </c>
      <c r="J486" s="109">
        <f>IFERROR(INDEX(Tableau1[Prénoms],MATCH(I486,Tableau1[Noms])),"")</f>
        <v>1</v>
      </c>
      <c r="K486" s="109"/>
      <c r="L486" s="130"/>
      <c r="M486" s="29"/>
      <c r="N486" s="30"/>
      <c r="O486" s="29"/>
      <c r="P486" s="31"/>
      <c r="Q486" s="32"/>
      <c r="R486" s="33"/>
      <c r="S486" s="32"/>
      <c r="T486" s="33"/>
      <c r="U486" s="32"/>
      <c r="V486" s="33"/>
      <c r="W486" s="32"/>
      <c r="X486" s="33"/>
      <c r="Y486" s="32"/>
      <c r="Z486" s="33"/>
      <c r="AA486" s="32"/>
      <c r="AB486" s="33"/>
      <c r="AC486" s="32"/>
      <c r="AD486" s="33"/>
      <c r="AE486" s="32"/>
      <c r="AF486" s="33"/>
      <c r="AG486" s="32"/>
      <c r="AH486" s="33"/>
      <c r="AI486" s="32"/>
      <c r="AJ486" s="33"/>
      <c r="AK486" s="32"/>
      <c r="AL486" s="33"/>
      <c r="AM486" s="34"/>
      <c r="AN486" s="35"/>
      <c r="AO486" s="32"/>
      <c r="AP486" s="35"/>
    </row>
    <row r="487" spans="2:42" x14ac:dyDescent="0.2">
      <c r="B487" s="15"/>
      <c r="C487" s="16"/>
      <c r="D487" s="17"/>
      <c r="E487" s="18"/>
      <c r="G487" s="95"/>
      <c r="H487" s="28">
        <f>H486</f>
        <v>43773</v>
      </c>
      <c r="I487" s="110" t="s">
        <v>55</v>
      </c>
      <c r="J487" s="110">
        <f>IFERROR(INDEX(Tableau1[Prénoms],MATCH(I487,Tableau1[Noms])),"")</f>
        <v>2</v>
      </c>
      <c r="K487" s="110"/>
      <c r="L487" s="131"/>
      <c r="M487" s="36"/>
      <c r="N487" s="37"/>
      <c r="O487" s="36"/>
      <c r="P487" s="38"/>
      <c r="Q487" s="39"/>
      <c r="R487" s="40"/>
      <c r="S487" s="39"/>
      <c r="T487" s="40"/>
      <c r="U487" s="39"/>
      <c r="V487" s="40"/>
      <c r="W487" s="39"/>
      <c r="X487" s="40"/>
      <c r="Y487" s="39"/>
      <c r="Z487" s="40"/>
      <c r="AA487" s="39"/>
      <c r="AB487" s="40"/>
      <c r="AC487" s="39"/>
      <c r="AD487" s="40"/>
      <c r="AE487" s="39"/>
      <c r="AF487" s="40"/>
      <c r="AG487" s="39"/>
      <c r="AH487" s="40"/>
      <c r="AI487" s="39"/>
      <c r="AJ487" s="40"/>
      <c r="AK487" s="39"/>
      <c r="AL487" s="40"/>
      <c r="AM487" s="41"/>
      <c r="AN487" s="42"/>
      <c r="AO487" s="39"/>
      <c r="AP487" s="42"/>
    </row>
    <row r="488" spans="2:42" x14ac:dyDescent="0.2">
      <c r="B488" s="15"/>
      <c r="C488" s="16"/>
      <c r="D488" s="17"/>
      <c r="E488" s="18"/>
      <c r="G488" s="95"/>
      <c r="H488" s="28">
        <f t="shared" ref="H488:H495" si="42">H487</f>
        <v>43773</v>
      </c>
      <c r="I488" s="110" t="s">
        <v>56</v>
      </c>
      <c r="J488" s="110">
        <f>IFERROR(INDEX(Tableau1[Prénoms],MATCH(I488,Tableau1[Noms])),"")</f>
        <v>3</v>
      </c>
      <c r="K488" s="110"/>
      <c r="L488" s="131"/>
      <c r="M488" s="36"/>
      <c r="N488" s="37"/>
      <c r="O488" s="36"/>
      <c r="P488" s="38"/>
      <c r="Q488" s="39"/>
      <c r="R488" s="40"/>
      <c r="S488" s="39"/>
      <c r="T488" s="40"/>
      <c r="U488" s="39"/>
      <c r="V488" s="40"/>
      <c r="W488" s="39"/>
      <c r="X488" s="40"/>
      <c r="Y488" s="39"/>
      <c r="Z488" s="40"/>
      <c r="AA488" s="39"/>
      <c r="AB488" s="40"/>
      <c r="AC488" s="39"/>
      <c r="AD488" s="40"/>
      <c r="AE488" s="39"/>
      <c r="AF488" s="40"/>
      <c r="AG488" s="39"/>
      <c r="AH488" s="40"/>
      <c r="AI488" s="39"/>
      <c r="AJ488" s="40"/>
      <c r="AK488" s="39"/>
      <c r="AL488" s="40"/>
      <c r="AM488" s="41"/>
      <c r="AN488" s="42"/>
      <c r="AO488" s="39"/>
      <c r="AP488" s="42"/>
    </row>
    <row r="489" spans="2:42" x14ac:dyDescent="0.2">
      <c r="B489" s="15"/>
      <c r="C489" s="16"/>
      <c r="D489" s="17"/>
      <c r="E489" s="18"/>
      <c r="G489" s="95"/>
      <c r="H489" s="28">
        <f t="shared" si="42"/>
        <v>43773</v>
      </c>
      <c r="I489" s="110" t="s">
        <v>57</v>
      </c>
      <c r="J489" s="110">
        <f>IFERROR(INDEX(Tableau1[Prénoms],MATCH(I489,Tableau1[Noms])),"")</f>
        <v>4</v>
      </c>
      <c r="K489" s="110"/>
      <c r="L489" s="131"/>
      <c r="M489" s="36"/>
      <c r="N489" s="37"/>
      <c r="O489" s="36"/>
      <c r="P489" s="38"/>
      <c r="Q489" s="39"/>
      <c r="R489" s="40"/>
      <c r="S489" s="39"/>
      <c r="T489" s="40"/>
      <c r="U489" s="39"/>
      <c r="V489" s="40"/>
      <c r="W489" s="39"/>
      <c r="X489" s="40"/>
      <c r="Y489" s="39"/>
      <c r="Z489" s="40"/>
      <c r="AA489" s="39"/>
      <c r="AB489" s="40"/>
      <c r="AC489" s="39"/>
      <c r="AD489" s="40"/>
      <c r="AE489" s="39"/>
      <c r="AF489" s="40"/>
      <c r="AG489" s="39"/>
      <c r="AH489" s="40"/>
      <c r="AI489" s="39"/>
      <c r="AJ489" s="40"/>
      <c r="AK489" s="39"/>
      <c r="AL489" s="40"/>
      <c r="AM489" s="41"/>
      <c r="AN489" s="42"/>
      <c r="AO489" s="39"/>
      <c r="AP489" s="42"/>
    </row>
    <row r="490" spans="2:42" x14ac:dyDescent="0.2">
      <c r="B490" s="15"/>
      <c r="C490" s="16"/>
      <c r="D490" s="17"/>
      <c r="E490" s="18"/>
      <c r="G490" s="95"/>
      <c r="H490" s="28">
        <f t="shared" si="42"/>
        <v>43773</v>
      </c>
      <c r="I490" s="110" t="s">
        <v>58</v>
      </c>
      <c r="J490" s="110">
        <f>IFERROR(INDEX(Tableau1[Prénoms],MATCH(I490,Tableau1[Noms])),"")</f>
        <v>5</v>
      </c>
      <c r="K490" s="110"/>
      <c r="L490" s="131"/>
      <c r="M490" s="36"/>
      <c r="N490" s="37"/>
      <c r="O490" s="36"/>
      <c r="P490" s="38"/>
      <c r="Q490" s="39"/>
      <c r="R490" s="40"/>
      <c r="S490" s="39"/>
      <c r="T490" s="40"/>
      <c r="U490" s="39"/>
      <c r="V490" s="40"/>
      <c r="W490" s="39"/>
      <c r="X490" s="40"/>
      <c r="Y490" s="39"/>
      <c r="Z490" s="40"/>
      <c r="AA490" s="39"/>
      <c r="AB490" s="40"/>
      <c r="AC490" s="39"/>
      <c r="AD490" s="40"/>
      <c r="AE490" s="39"/>
      <c r="AF490" s="40"/>
      <c r="AG490" s="39"/>
      <c r="AH490" s="40"/>
      <c r="AI490" s="39"/>
      <c r="AJ490" s="40"/>
      <c r="AK490" s="39"/>
      <c r="AL490" s="40"/>
      <c r="AM490" s="41"/>
      <c r="AN490" s="42"/>
      <c r="AO490" s="39"/>
      <c r="AP490" s="42"/>
    </row>
    <row r="491" spans="2:42" x14ac:dyDescent="0.2">
      <c r="B491" s="15"/>
      <c r="C491" s="16"/>
      <c r="D491" s="17"/>
      <c r="E491" s="18"/>
      <c r="G491" s="95"/>
      <c r="H491" s="28">
        <f t="shared" si="42"/>
        <v>43773</v>
      </c>
      <c r="I491" s="110">
        <v>1</v>
      </c>
      <c r="J491" s="110" t="str">
        <f>IFERROR(INDEX(Tableau1[Prénoms],MATCH(I491,Tableau1[Noms])),"")</f>
        <v/>
      </c>
      <c r="K491" s="110"/>
      <c r="L491" s="131"/>
      <c r="M491" s="36"/>
      <c r="N491" s="37"/>
      <c r="O491" s="36"/>
      <c r="P491" s="38"/>
      <c r="Q491" s="39"/>
      <c r="R491" s="40"/>
      <c r="S491" s="39"/>
      <c r="T491" s="40"/>
      <c r="U491" s="39"/>
      <c r="V491" s="40"/>
      <c r="W491" s="39"/>
      <c r="X491" s="40"/>
      <c r="Y491" s="39"/>
      <c r="Z491" s="40"/>
      <c r="AA491" s="39"/>
      <c r="AB491" s="40"/>
      <c r="AC491" s="39"/>
      <c r="AD491" s="40"/>
      <c r="AE491" s="39"/>
      <c r="AF491" s="40"/>
      <c r="AG491" s="39"/>
      <c r="AH491" s="40"/>
      <c r="AI491" s="39"/>
      <c r="AJ491" s="40"/>
      <c r="AK491" s="39"/>
      <c r="AL491" s="40"/>
      <c r="AM491" s="41"/>
      <c r="AN491" s="42"/>
      <c r="AO491" s="39"/>
      <c r="AP491" s="42"/>
    </row>
    <row r="492" spans="2:42" x14ac:dyDescent="0.2">
      <c r="B492" s="15"/>
      <c r="C492" s="16"/>
      <c r="D492" s="17"/>
      <c r="E492" s="18"/>
      <c r="G492" s="95"/>
      <c r="H492" s="28">
        <f t="shared" si="42"/>
        <v>43773</v>
      </c>
      <c r="I492" s="110">
        <v>2</v>
      </c>
      <c r="J492" s="110" t="str">
        <f>IFERROR(INDEX(Tableau1[Prénoms],MATCH(I492,Tableau1[Noms])),"")</f>
        <v/>
      </c>
      <c r="K492" s="110"/>
      <c r="L492" s="131"/>
      <c r="M492" s="36"/>
      <c r="N492" s="37"/>
      <c r="O492" s="36"/>
      <c r="P492" s="38"/>
      <c r="Q492" s="39"/>
      <c r="R492" s="40"/>
      <c r="S492" s="39"/>
      <c r="T492" s="40"/>
      <c r="U492" s="39"/>
      <c r="V492" s="40"/>
      <c r="W492" s="39"/>
      <c r="X492" s="40"/>
      <c r="Y492" s="39"/>
      <c r="Z492" s="40"/>
      <c r="AA492" s="39"/>
      <c r="AB492" s="40"/>
      <c r="AC492" s="39"/>
      <c r="AD492" s="40"/>
      <c r="AE492" s="39"/>
      <c r="AF492" s="40"/>
      <c r="AG492" s="39"/>
      <c r="AH492" s="40"/>
      <c r="AI492" s="39"/>
      <c r="AJ492" s="40"/>
      <c r="AK492" s="39"/>
      <c r="AL492" s="40"/>
      <c r="AM492" s="41"/>
      <c r="AN492" s="42"/>
      <c r="AO492" s="39"/>
      <c r="AP492" s="42"/>
    </row>
    <row r="493" spans="2:42" x14ac:dyDescent="0.2">
      <c r="B493" s="15"/>
      <c r="C493" s="16"/>
      <c r="D493" s="17"/>
      <c r="E493" s="18"/>
      <c r="G493" s="95"/>
      <c r="H493" s="28">
        <f t="shared" si="42"/>
        <v>43773</v>
      </c>
      <c r="I493" s="110">
        <v>3</v>
      </c>
      <c r="J493" s="110" t="str">
        <f>IFERROR(INDEX(Tableau1[Prénoms],MATCH(I493,Tableau1[Noms])),"")</f>
        <v/>
      </c>
      <c r="K493" s="110"/>
      <c r="L493" s="131"/>
      <c r="M493" s="36"/>
      <c r="N493" s="37"/>
      <c r="O493" s="36"/>
      <c r="P493" s="38"/>
      <c r="Q493" s="39"/>
      <c r="R493" s="40"/>
      <c r="S493" s="39"/>
      <c r="T493" s="40"/>
      <c r="U493" s="39"/>
      <c r="V493" s="40"/>
      <c r="W493" s="39"/>
      <c r="X493" s="40"/>
      <c r="Y493" s="39"/>
      <c r="Z493" s="40"/>
      <c r="AA493" s="39"/>
      <c r="AB493" s="40"/>
      <c r="AC493" s="39"/>
      <c r="AD493" s="40"/>
      <c r="AE493" s="39"/>
      <c r="AF493" s="40"/>
      <c r="AG493" s="39"/>
      <c r="AH493" s="40"/>
      <c r="AI493" s="39"/>
      <c r="AJ493" s="40"/>
      <c r="AK493" s="39"/>
      <c r="AL493" s="40"/>
      <c r="AM493" s="41"/>
      <c r="AN493" s="42"/>
      <c r="AO493" s="39"/>
      <c r="AP493" s="42"/>
    </row>
    <row r="494" spans="2:42" x14ac:dyDescent="0.2">
      <c r="B494" s="15"/>
      <c r="C494" s="16"/>
      <c r="D494" s="17"/>
      <c r="E494" s="18"/>
      <c r="G494" s="95"/>
      <c r="H494" s="28">
        <f t="shared" si="42"/>
        <v>43773</v>
      </c>
      <c r="I494" s="110">
        <v>4</v>
      </c>
      <c r="J494" s="110" t="str">
        <f>IFERROR(INDEX(Tableau1[Prénoms],MATCH(I494,Tableau1[Noms])),"")</f>
        <v/>
      </c>
      <c r="K494" s="110"/>
      <c r="L494" s="131"/>
      <c r="M494" s="36"/>
      <c r="N494" s="37"/>
      <c r="O494" s="36"/>
      <c r="P494" s="38"/>
      <c r="Q494" s="39"/>
      <c r="R494" s="40"/>
      <c r="S494" s="39"/>
      <c r="T494" s="40"/>
      <c r="U494" s="39"/>
      <c r="V494" s="40"/>
      <c r="W494" s="39"/>
      <c r="X494" s="40"/>
      <c r="Y494" s="39"/>
      <c r="Z494" s="40"/>
      <c r="AA494" s="39"/>
      <c r="AB494" s="40"/>
      <c r="AC494" s="39"/>
      <c r="AD494" s="40"/>
      <c r="AE494" s="39"/>
      <c r="AF494" s="40"/>
      <c r="AG494" s="39"/>
      <c r="AH494" s="40"/>
      <c r="AI494" s="39"/>
      <c r="AJ494" s="40"/>
      <c r="AK494" s="39"/>
      <c r="AL494" s="40"/>
      <c r="AM494" s="41"/>
      <c r="AN494" s="42"/>
      <c r="AO494" s="39"/>
      <c r="AP494" s="42"/>
    </row>
    <row r="495" spans="2:42" ht="13.5" thickBot="1" x14ac:dyDescent="0.25">
      <c r="B495" s="19"/>
      <c r="C495" s="20"/>
      <c r="D495" s="21"/>
      <c r="E495" s="22"/>
      <c r="G495" s="95"/>
      <c r="H495" s="28">
        <f t="shared" si="42"/>
        <v>43773</v>
      </c>
      <c r="I495" s="112">
        <v>5</v>
      </c>
      <c r="J495" s="112" t="str">
        <f>IFERROR(INDEX(Tableau1[Prénoms],MATCH(I495,Tableau1[Noms])),"")</f>
        <v/>
      </c>
      <c r="K495" s="112"/>
      <c r="L495" s="132"/>
      <c r="M495" s="43"/>
      <c r="N495" s="44"/>
      <c r="O495" s="43"/>
      <c r="P495" s="45"/>
      <c r="Q495" s="46"/>
      <c r="R495" s="47"/>
      <c r="S495" s="46"/>
      <c r="T495" s="47"/>
      <c r="U495" s="46"/>
      <c r="V495" s="47"/>
      <c r="W495" s="46"/>
      <c r="X495" s="47"/>
      <c r="Y495" s="46"/>
      <c r="Z495" s="47"/>
      <c r="AA495" s="46"/>
      <c r="AB495" s="47"/>
      <c r="AC495" s="46"/>
      <c r="AD495" s="47"/>
      <c r="AE495" s="46"/>
      <c r="AF495" s="47"/>
      <c r="AG495" s="46"/>
      <c r="AH495" s="47"/>
      <c r="AI495" s="46"/>
      <c r="AJ495" s="47"/>
      <c r="AK495" s="46"/>
      <c r="AL495" s="47"/>
      <c r="AM495" s="48"/>
      <c r="AN495" s="49"/>
      <c r="AO495" s="46"/>
      <c r="AP495" s="49"/>
    </row>
    <row r="496" spans="2:42" ht="13.5" thickBot="1" x14ac:dyDescent="0.25">
      <c r="B496" s="6" t="s">
        <v>3</v>
      </c>
      <c r="C496" s="7" t="s">
        <v>4</v>
      </c>
      <c r="D496" s="8" t="s">
        <v>3</v>
      </c>
      <c r="E496" s="9" t="s">
        <v>4</v>
      </c>
      <c r="G496" s="56" t="s">
        <v>11</v>
      </c>
      <c r="H496" s="57" t="s">
        <v>6</v>
      </c>
      <c r="I496" s="56" t="s">
        <v>7</v>
      </c>
      <c r="J496" s="56" t="s">
        <v>8</v>
      </c>
      <c r="K496" s="56" t="s">
        <v>12</v>
      </c>
      <c r="L496" s="129"/>
      <c r="M496" s="27">
        <v>0.3125</v>
      </c>
      <c r="N496" s="23"/>
      <c r="O496" s="26">
        <v>0.35416666666666669</v>
      </c>
      <c r="P496" s="23"/>
      <c r="Q496" s="27">
        <v>0.39583333333333331</v>
      </c>
      <c r="R496" s="23"/>
      <c r="S496" s="27">
        <v>0.4375</v>
      </c>
      <c r="T496" s="23"/>
      <c r="U496" s="27">
        <v>0.47916666666666702</v>
      </c>
      <c r="V496" s="23"/>
      <c r="W496" s="27">
        <v>0.52083333333333304</v>
      </c>
      <c r="X496" s="23"/>
      <c r="Y496" s="27">
        <v>0.5625</v>
      </c>
      <c r="Z496" s="23"/>
      <c r="AA496" s="27">
        <v>0.60416666666666696</v>
      </c>
      <c r="AB496" s="23"/>
      <c r="AC496" s="27">
        <v>0.64583333333333304</v>
      </c>
      <c r="AD496" s="23"/>
      <c r="AE496" s="27">
        <v>0.6875</v>
      </c>
      <c r="AF496" s="23"/>
      <c r="AG496" s="27">
        <v>0.72916666666666696</v>
      </c>
      <c r="AH496" s="23"/>
      <c r="AI496" s="27">
        <v>0.77083333333333404</v>
      </c>
      <c r="AJ496" s="23"/>
      <c r="AK496" s="27">
        <v>0.8125</v>
      </c>
      <c r="AL496" s="23"/>
      <c r="AM496" s="27">
        <v>0.85416666666666696</v>
      </c>
      <c r="AN496" s="23"/>
      <c r="AO496" s="27">
        <v>0.89583333333333404</v>
      </c>
      <c r="AP496" s="23"/>
    </row>
    <row r="497" spans="2:42" x14ac:dyDescent="0.2">
      <c r="B497" s="11"/>
      <c r="C497" s="12"/>
      <c r="D497" s="13"/>
      <c r="E497" s="14"/>
      <c r="G497" s="95"/>
      <c r="H497" s="140">
        <f>H486+1</f>
        <v>43774</v>
      </c>
      <c r="I497" s="109" t="s">
        <v>54</v>
      </c>
      <c r="J497" s="109">
        <f>IFERROR(INDEX(Tableau1[Prénoms],MATCH(I497,Tableau1[Noms])),"")</f>
        <v>1</v>
      </c>
      <c r="K497" s="109"/>
      <c r="L497" s="130"/>
      <c r="M497" s="29"/>
      <c r="N497" s="30"/>
      <c r="O497" s="29"/>
      <c r="P497" s="31"/>
      <c r="Q497" s="32"/>
      <c r="R497" s="33"/>
      <c r="S497" s="32"/>
      <c r="T497" s="33"/>
      <c r="U497" s="32"/>
      <c r="V497" s="33"/>
      <c r="W497" s="32"/>
      <c r="X497" s="33"/>
      <c r="Y497" s="32"/>
      <c r="Z497" s="33"/>
      <c r="AA497" s="32"/>
      <c r="AB497" s="33"/>
      <c r="AC497" s="32"/>
      <c r="AD497" s="33"/>
      <c r="AE497" s="32"/>
      <c r="AF497" s="33"/>
      <c r="AG497" s="32"/>
      <c r="AH497" s="33"/>
      <c r="AI497" s="32"/>
      <c r="AJ497" s="33"/>
      <c r="AK497" s="32"/>
      <c r="AL497" s="33"/>
      <c r="AM497" s="34"/>
      <c r="AN497" s="35"/>
      <c r="AO497" s="32"/>
      <c r="AP497" s="35"/>
    </row>
    <row r="498" spans="2:42" x14ac:dyDescent="0.2">
      <c r="B498" s="15"/>
      <c r="C498" s="16"/>
      <c r="D498" s="17"/>
      <c r="E498" s="18"/>
      <c r="G498" s="95"/>
      <c r="H498" s="28">
        <f>H497</f>
        <v>43774</v>
      </c>
      <c r="I498" s="110" t="s">
        <v>55</v>
      </c>
      <c r="J498" s="110">
        <f>IFERROR(INDEX(Tableau1[Prénoms],MATCH(I498,Tableau1[Noms])),"")</f>
        <v>2</v>
      </c>
      <c r="K498" s="110"/>
      <c r="L498" s="131"/>
      <c r="M498" s="36"/>
      <c r="N498" s="37"/>
      <c r="O498" s="36"/>
      <c r="P498" s="38"/>
      <c r="Q498" s="39"/>
      <c r="R498" s="40"/>
      <c r="S498" s="39"/>
      <c r="T498" s="40"/>
      <c r="U498" s="39"/>
      <c r="V498" s="40"/>
      <c r="W498" s="39"/>
      <c r="X498" s="40"/>
      <c r="Y498" s="39"/>
      <c r="Z498" s="40"/>
      <c r="AA498" s="39"/>
      <c r="AB498" s="40"/>
      <c r="AC498" s="39"/>
      <c r="AD498" s="40"/>
      <c r="AE498" s="39"/>
      <c r="AF498" s="40"/>
      <c r="AG498" s="39"/>
      <c r="AH498" s="40"/>
      <c r="AI498" s="39"/>
      <c r="AJ498" s="40"/>
      <c r="AK498" s="39"/>
      <c r="AL498" s="40"/>
      <c r="AM498" s="41"/>
      <c r="AN498" s="42"/>
      <c r="AO498" s="39"/>
      <c r="AP498" s="42"/>
    </row>
    <row r="499" spans="2:42" x14ac:dyDescent="0.2">
      <c r="B499" s="15"/>
      <c r="C499" s="16"/>
      <c r="D499" s="17"/>
      <c r="E499" s="18"/>
      <c r="G499" s="95"/>
      <c r="H499" s="28">
        <f t="shared" ref="H499:H506" si="43">H498</f>
        <v>43774</v>
      </c>
      <c r="I499" s="110" t="s">
        <v>56</v>
      </c>
      <c r="J499" s="110">
        <f>IFERROR(INDEX(Tableau1[Prénoms],MATCH(I499,Tableau1[Noms])),"")</f>
        <v>3</v>
      </c>
      <c r="K499" s="110"/>
      <c r="L499" s="131"/>
      <c r="M499" s="36"/>
      <c r="N499" s="37"/>
      <c r="O499" s="36"/>
      <c r="P499" s="38"/>
      <c r="Q499" s="39"/>
      <c r="R499" s="40"/>
      <c r="S499" s="39"/>
      <c r="T499" s="40"/>
      <c r="U499" s="39"/>
      <c r="V499" s="40"/>
      <c r="W499" s="39"/>
      <c r="X499" s="40"/>
      <c r="Y499" s="39"/>
      <c r="Z499" s="40"/>
      <c r="AA499" s="39"/>
      <c r="AB499" s="40"/>
      <c r="AC499" s="39"/>
      <c r="AD499" s="40"/>
      <c r="AE499" s="39"/>
      <c r="AF499" s="40"/>
      <c r="AG499" s="39"/>
      <c r="AH499" s="40"/>
      <c r="AI499" s="39"/>
      <c r="AJ499" s="40"/>
      <c r="AK499" s="39"/>
      <c r="AL499" s="40"/>
      <c r="AM499" s="41"/>
      <c r="AN499" s="42"/>
      <c r="AO499" s="39"/>
      <c r="AP499" s="42"/>
    </row>
    <row r="500" spans="2:42" x14ac:dyDescent="0.2">
      <c r="B500" s="15"/>
      <c r="C500" s="16"/>
      <c r="D500" s="17"/>
      <c r="E500" s="18"/>
      <c r="G500" s="95"/>
      <c r="H500" s="28">
        <f t="shared" si="43"/>
        <v>43774</v>
      </c>
      <c r="I500" s="110" t="s">
        <v>57</v>
      </c>
      <c r="J500" s="110">
        <f>IFERROR(INDEX(Tableau1[Prénoms],MATCH(I500,Tableau1[Noms])),"")</f>
        <v>4</v>
      </c>
      <c r="K500" s="110"/>
      <c r="L500" s="131"/>
      <c r="M500" s="36"/>
      <c r="N500" s="37"/>
      <c r="O500" s="36"/>
      <c r="P500" s="38"/>
      <c r="Q500" s="39"/>
      <c r="R500" s="40"/>
      <c r="S500" s="39"/>
      <c r="T500" s="40"/>
      <c r="U500" s="39"/>
      <c r="V500" s="40"/>
      <c r="W500" s="39"/>
      <c r="X500" s="40"/>
      <c r="Y500" s="39"/>
      <c r="Z500" s="40"/>
      <c r="AA500" s="39"/>
      <c r="AB500" s="40"/>
      <c r="AC500" s="39"/>
      <c r="AD500" s="40"/>
      <c r="AE500" s="39"/>
      <c r="AF500" s="40"/>
      <c r="AG500" s="39"/>
      <c r="AH500" s="40"/>
      <c r="AI500" s="39"/>
      <c r="AJ500" s="40"/>
      <c r="AK500" s="39"/>
      <c r="AL500" s="40"/>
      <c r="AM500" s="41"/>
      <c r="AN500" s="42"/>
      <c r="AO500" s="39"/>
      <c r="AP500" s="42"/>
    </row>
    <row r="501" spans="2:42" x14ac:dyDescent="0.2">
      <c r="B501" s="15"/>
      <c r="C501" s="16"/>
      <c r="D501" s="17"/>
      <c r="E501" s="18"/>
      <c r="G501" s="95"/>
      <c r="H501" s="28">
        <f t="shared" si="43"/>
        <v>43774</v>
      </c>
      <c r="I501" s="110" t="s">
        <v>58</v>
      </c>
      <c r="J501" s="110">
        <f>IFERROR(INDEX(Tableau1[Prénoms],MATCH(I501,Tableau1[Noms])),"")</f>
        <v>5</v>
      </c>
      <c r="K501" s="110"/>
      <c r="L501" s="131"/>
      <c r="M501" s="36"/>
      <c r="N501" s="37"/>
      <c r="O501" s="36"/>
      <c r="P501" s="38"/>
      <c r="Q501" s="39"/>
      <c r="R501" s="40"/>
      <c r="S501" s="39"/>
      <c r="T501" s="40"/>
      <c r="U501" s="39"/>
      <c r="V501" s="40"/>
      <c r="W501" s="39"/>
      <c r="X501" s="40"/>
      <c r="Y501" s="39"/>
      <c r="Z501" s="40"/>
      <c r="AA501" s="39"/>
      <c r="AB501" s="40"/>
      <c r="AC501" s="39"/>
      <c r="AD501" s="40"/>
      <c r="AE501" s="39"/>
      <c r="AF501" s="40"/>
      <c r="AG501" s="39"/>
      <c r="AH501" s="40"/>
      <c r="AI501" s="39"/>
      <c r="AJ501" s="40"/>
      <c r="AK501" s="39"/>
      <c r="AL501" s="40"/>
      <c r="AM501" s="41"/>
      <c r="AN501" s="42"/>
      <c r="AO501" s="39"/>
      <c r="AP501" s="42"/>
    </row>
    <row r="502" spans="2:42" x14ac:dyDescent="0.2">
      <c r="B502" s="15"/>
      <c r="C502" s="16"/>
      <c r="D502" s="17"/>
      <c r="E502" s="18"/>
      <c r="G502" s="95"/>
      <c r="H502" s="28">
        <f t="shared" si="43"/>
        <v>43774</v>
      </c>
      <c r="I502" s="110">
        <v>1</v>
      </c>
      <c r="J502" s="110" t="str">
        <f>IFERROR(INDEX(Tableau1[Prénoms],MATCH(I502,Tableau1[Noms])),"")</f>
        <v/>
      </c>
      <c r="K502" s="110"/>
      <c r="L502" s="131"/>
      <c r="M502" s="36"/>
      <c r="N502" s="37"/>
      <c r="O502" s="36"/>
      <c r="P502" s="38"/>
      <c r="Q502" s="39"/>
      <c r="R502" s="40"/>
      <c r="S502" s="39"/>
      <c r="T502" s="40"/>
      <c r="U502" s="39"/>
      <c r="V502" s="40"/>
      <c r="W502" s="39"/>
      <c r="X502" s="40"/>
      <c r="Y502" s="39"/>
      <c r="Z502" s="40"/>
      <c r="AA502" s="39"/>
      <c r="AB502" s="40"/>
      <c r="AC502" s="39"/>
      <c r="AD502" s="40"/>
      <c r="AE502" s="39"/>
      <c r="AF502" s="40"/>
      <c r="AG502" s="39"/>
      <c r="AH502" s="40"/>
      <c r="AI502" s="39"/>
      <c r="AJ502" s="40"/>
      <c r="AK502" s="39"/>
      <c r="AL502" s="40"/>
      <c r="AM502" s="41"/>
      <c r="AN502" s="42"/>
      <c r="AO502" s="39"/>
      <c r="AP502" s="42"/>
    </row>
    <row r="503" spans="2:42" x14ac:dyDescent="0.2">
      <c r="B503" s="15"/>
      <c r="C503" s="16"/>
      <c r="D503" s="17"/>
      <c r="E503" s="18"/>
      <c r="G503" s="95"/>
      <c r="H503" s="28">
        <f t="shared" si="43"/>
        <v>43774</v>
      </c>
      <c r="I503" s="110">
        <v>2</v>
      </c>
      <c r="J503" s="110" t="str">
        <f>IFERROR(INDEX(Tableau1[Prénoms],MATCH(I503,Tableau1[Noms])),"")</f>
        <v/>
      </c>
      <c r="K503" s="110"/>
      <c r="L503" s="131"/>
      <c r="M503" s="36"/>
      <c r="N503" s="37"/>
      <c r="O503" s="36"/>
      <c r="P503" s="38"/>
      <c r="Q503" s="39"/>
      <c r="R503" s="40"/>
      <c r="S503" s="39"/>
      <c r="T503" s="40"/>
      <c r="U503" s="39"/>
      <c r="V503" s="40"/>
      <c r="W503" s="39"/>
      <c r="X503" s="40"/>
      <c r="Y503" s="39"/>
      <c r="Z503" s="40"/>
      <c r="AA503" s="39"/>
      <c r="AB503" s="40"/>
      <c r="AC503" s="39"/>
      <c r="AD503" s="40"/>
      <c r="AE503" s="39"/>
      <c r="AF503" s="40"/>
      <c r="AG503" s="39"/>
      <c r="AH503" s="40"/>
      <c r="AI503" s="39"/>
      <c r="AJ503" s="40"/>
      <c r="AK503" s="39"/>
      <c r="AL503" s="40"/>
      <c r="AM503" s="41"/>
      <c r="AN503" s="42"/>
      <c r="AO503" s="39"/>
      <c r="AP503" s="42"/>
    </row>
    <row r="504" spans="2:42" x14ac:dyDescent="0.2">
      <c r="B504" s="15"/>
      <c r="C504" s="16"/>
      <c r="D504" s="17"/>
      <c r="E504" s="18"/>
      <c r="G504" s="95"/>
      <c r="H504" s="28">
        <f t="shared" si="43"/>
        <v>43774</v>
      </c>
      <c r="I504" s="110">
        <v>3</v>
      </c>
      <c r="J504" s="110" t="str">
        <f>IFERROR(INDEX(Tableau1[Prénoms],MATCH(I504,Tableau1[Noms])),"")</f>
        <v/>
      </c>
      <c r="K504" s="110"/>
      <c r="L504" s="131"/>
      <c r="M504" s="36"/>
      <c r="N504" s="37"/>
      <c r="O504" s="36"/>
      <c r="P504" s="38"/>
      <c r="Q504" s="39"/>
      <c r="R504" s="40"/>
      <c r="S504" s="39"/>
      <c r="T504" s="40"/>
      <c r="U504" s="39"/>
      <c r="V504" s="40"/>
      <c r="W504" s="39"/>
      <c r="X504" s="40"/>
      <c r="Y504" s="39"/>
      <c r="Z504" s="40"/>
      <c r="AA504" s="39"/>
      <c r="AB504" s="40"/>
      <c r="AC504" s="39"/>
      <c r="AD504" s="40"/>
      <c r="AE504" s="39"/>
      <c r="AF504" s="40"/>
      <c r="AG504" s="39"/>
      <c r="AH504" s="40"/>
      <c r="AI504" s="39"/>
      <c r="AJ504" s="40"/>
      <c r="AK504" s="39"/>
      <c r="AL504" s="40"/>
      <c r="AM504" s="41"/>
      <c r="AN504" s="42"/>
      <c r="AO504" s="39"/>
      <c r="AP504" s="42"/>
    </row>
    <row r="505" spans="2:42" x14ac:dyDescent="0.2">
      <c r="B505" s="15"/>
      <c r="C505" s="16"/>
      <c r="D505" s="17"/>
      <c r="E505" s="18"/>
      <c r="G505" s="95"/>
      <c r="H505" s="28">
        <f t="shared" si="43"/>
        <v>43774</v>
      </c>
      <c r="I505" s="110">
        <v>4</v>
      </c>
      <c r="J505" s="110" t="str">
        <f>IFERROR(INDEX(Tableau1[Prénoms],MATCH(I505,Tableau1[Noms])),"")</f>
        <v/>
      </c>
      <c r="K505" s="110"/>
      <c r="L505" s="131"/>
      <c r="M505" s="36"/>
      <c r="N505" s="37"/>
      <c r="O505" s="36"/>
      <c r="P505" s="38"/>
      <c r="Q505" s="39"/>
      <c r="R505" s="40"/>
      <c r="S505" s="39"/>
      <c r="T505" s="40"/>
      <c r="U505" s="39"/>
      <c r="V505" s="40"/>
      <c r="W505" s="39"/>
      <c r="X505" s="40"/>
      <c r="Y505" s="39"/>
      <c r="Z505" s="40"/>
      <c r="AA505" s="39"/>
      <c r="AB505" s="40"/>
      <c r="AC505" s="39"/>
      <c r="AD505" s="40"/>
      <c r="AE505" s="39"/>
      <c r="AF505" s="40"/>
      <c r="AG505" s="39"/>
      <c r="AH505" s="40"/>
      <c r="AI505" s="39"/>
      <c r="AJ505" s="40"/>
      <c r="AK505" s="39"/>
      <c r="AL505" s="40"/>
      <c r="AM505" s="41"/>
      <c r="AN505" s="42"/>
      <c r="AO505" s="39"/>
      <c r="AP505" s="42"/>
    </row>
    <row r="506" spans="2:42" ht="13.5" thickBot="1" x14ac:dyDescent="0.25">
      <c r="B506" s="19"/>
      <c r="C506" s="20"/>
      <c r="D506" s="21"/>
      <c r="E506" s="22"/>
      <c r="G506" s="95"/>
      <c r="H506" s="28">
        <f t="shared" si="43"/>
        <v>43774</v>
      </c>
      <c r="I506" s="112">
        <v>5</v>
      </c>
      <c r="J506" s="112" t="str">
        <f>IFERROR(INDEX(Tableau1[Prénoms],MATCH(I506,Tableau1[Noms])),"")</f>
        <v/>
      </c>
      <c r="K506" s="112"/>
      <c r="L506" s="132"/>
      <c r="M506" s="43"/>
      <c r="N506" s="44"/>
      <c r="O506" s="43"/>
      <c r="P506" s="45"/>
      <c r="Q506" s="46"/>
      <c r="R506" s="47"/>
      <c r="S506" s="46"/>
      <c r="T506" s="47"/>
      <c r="U506" s="46"/>
      <c r="V506" s="47"/>
      <c r="W506" s="46"/>
      <c r="X506" s="47"/>
      <c r="Y506" s="46"/>
      <c r="Z506" s="47"/>
      <c r="AA506" s="46"/>
      <c r="AB506" s="47"/>
      <c r="AC506" s="46"/>
      <c r="AD506" s="47"/>
      <c r="AE506" s="46"/>
      <c r="AF506" s="47"/>
      <c r="AG506" s="46"/>
      <c r="AH506" s="47"/>
      <c r="AI506" s="46"/>
      <c r="AJ506" s="47"/>
      <c r="AK506" s="46"/>
      <c r="AL506" s="47"/>
      <c r="AM506" s="48"/>
      <c r="AN506" s="49"/>
      <c r="AO506" s="46"/>
      <c r="AP506" s="49"/>
    </row>
    <row r="507" spans="2:42" ht="13.5" thickBot="1" x14ac:dyDescent="0.25">
      <c r="B507" s="6" t="s">
        <v>3</v>
      </c>
      <c r="C507" s="7" t="s">
        <v>4</v>
      </c>
      <c r="D507" s="8" t="s">
        <v>3</v>
      </c>
      <c r="E507" s="9" t="s">
        <v>4</v>
      </c>
      <c r="G507" s="56" t="s">
        <v>11</v>
      </c>
      <c r="H507" s="57" t="s">
        <v>6</v>
      </c>
      <c r="I507" s="56" t="s">
        <v>7</v>
      </c>
      <c r="J507" s="56" t="s">
        <v>8</v>
      </c>
      <c r="K507" s="56" t="s">
        <v>12</v>
      </c>
      <c r="L507" s="129"/>
      <c r="M507" s="27">
        <v>0.3125</v>
      </c>
      <c r="N507" s="23"/>
      <c r="O507" s="26">
        <v>0.35416666666666669</v>
      </c>
      <c r="P507" s="23"/>
      <c r="Q507" s="27">
        <v>0.39583333333333331</v>
      </c>
      <c r="R507" s="23"/>
      <c r="S507" s="27">
        <v>0.4375</v>
      </c>
      <c r="T507" s="23"/>
      <c r="U507" s="27">
        <v>0.47916666666666702</v>
      </c>
      <c r="V507" s="23"/>
      <c r="W507" s="27">
        <v>0.52083333333333304</v>
      </c>
      <c r="X507" s="23"/>
      <c r="Y507" s="27">
        <v>0.5625</v>
      </c>
      <c r="Z507" s="23"/>
      <c r="AA507" s="27">
        <v>0.60416666666666696</v>
      </c>
      <c r="AB507" s="23"/>
      <c r="AC507" s="27">
        <v>0.64583333333333304</v>
      </c>
      <c r="AD507" s="23"/>
      <c r="AE507" s="27">
        <v>0.6875</v>
      </c>
      <c r="AF507" s="23"/>
      <c r="AG507" s="27">
        <v>0.72916666666666696</v>
      </c>
      <c r="AH507" s="23"/>
      <c r="AI507" s="27">
        <v>0.77083333333333404</v>
      </c>
      <c r="AJ507" s="23"/>
      <c r="AK507" s="27">
        <v>0.8125</v>
      </c>
      <c r="AL507" s="23"/>
      <c r="AM507" s="27">
        <v>0.85416666666666696</v>
      </c>
      <c r="AN507" s="23"/>
      <c r="AO507" s="27">
        <v>0.89583333333333404</v>
      </c>
      <c r="AP507" s="23"/>
    </row>
    <row r="508" spans="2:42" x14ac:dyDescent="0.2">
      <c r="B508" s="11"/>
      <c r="C508" s="12"/>
      <c r="D508" s="13"/>
      <c r="E508" s="14"/>
      <c r="G508" s="95"/>
      <c r="H508" s="140">
        <f>H497+1</f>
        <v>43775</v>
      </c>
      <c r="I508" s="109" t="s">
        <v>54</v>
      </c>
      <c r="J508" s="109">
        <f>IFERROR(INDEX(Tableau1[Prénoms],MATCH(I508,Tableau1[Noms])),"")</f>
        <v>1</v>
      </c>
      <c r="K508" s="109"/>
      <c r="L508" s="130"/>
      <c r="M508" s="29"/>
      <c r="N508" s="30"/>
      <c r="O508" s="29"/>
      <c r="P508" s="31"/>
      <c r="Q508" s="32"/>
      <c r="R508" s="33"/>
      <c r="S508" s="32"/>
      <c r="T508" s="33"/>
      <c r="U508" s="32"/>
      <c r="V508" s="33"/>
      <c r="W508" s="32"/>
      <c r="X508" s="33"/>
      <c r="Y508" s="32"/>
      <c r="Z508" s="33"/>
      <c r="AA508" s="32"/>
      <c r="AB508" s="33"/>
      <c r="AC508" s="32"/>
      <c r="AD508" s="33"/>
      <c r="AE508" s="32"/>
      <c r="AF508" s="33"/>
      <c r="AG508" s="32"/>
      <c r="AH508" s="33"/>
      <c r="AI508" s="32"/>
      <c r="AJ508" s="33"/>
      <c r="AK508" s="32"/>
      <c r="AL508" s="33"/>
      <c r="AM508" s="34"/>
      <c r="AN508" s="35"/>
      <c r="AO508" s="32"/>
      <c r="AP508" s="35"/>
    </row>
    <row r="509" spans="2:42" x14ac:dyDescent="0.2">
      <c r="B509" s="15"/>
      <c r="C509" s="16"/>
      <c r="D509" s="17"/>
      <c r="E509" s="18"/>
      <c r="G509" s="95"/>
      <c r="H509" s="28">
        <f>H508</f>
        <v>43775</v>
      </c>
      <c r="I509" s="110" t="s">
        <v>55</v>
      </c>
      <c r="J509" s="110">
        <f>IFERROR(INDEX(Tableau1[Prénoms],MATCH(I509,Tableau1[Noms])),"")</f>
        <v>2</v>
      </c>
      <c r="K509" s="110"/>
      <c r="L509" s="131"/>
      <c r="M509" s="36"/>
      <c r="N509" s="37"/>
      <c r="O509" s="36"/>
      <c r="P509" s="38"/>
      <c r="Q509" s="39"/>
      <c r="R509" s="40"/>
      <c r="S509" s="39"/>
      <c r="T509" s="40"/>
      <c r="U509" s="39"/>
      <c r="V509" s="40"/>
      <c r="W509" s="39"/>
      <c r="X509" s="40"/>
      <c r="Y509" s="39"/>
      <c r="Z509" s="40"/>
      <c r="AA509" s="39"/>
      <c r="AB509" s="40"/>
      <c r="AC509" s="39"/>
      <c r="AD509" s="40"/>
      <c r="AE509" s="39"/>
      <c r="AF509" s="40"/>
      <c r="AG509" s="39"/>
      <c r="AH509" s="40"/>
      <c r="AI509" s="39"/>
      <c r="AJ509" s="40"/>
      <c r="AK509" s="39"/>
      <c r="AL509" s="40"/>
      <c r="AM509" s="41"/>
      <c r="AN509" s="42"/>
      <c r="AO509" s="39"/>
      <c r="AP509" s="42"/>
    </row>
    <row r="510" spans="2:42" x14ac:dyDescent="0.2">
      <c r="B510" s="15"/>
      <c r="C510" s="16"/>
      <c r="D510" s="17"/>
      <c r="E510" s="18"/>
      <c r="G510" s="95"/>
      <c r="H510" s="28">
        <f t="shared" ref="H510:H517" si="44">H509</f>
        <v>43775</v>
      </c>
      <c r="I510" s="110" t="s">
        <v>56</v>
      </c>
      <c r="J510" s="110">
        <f>IFERROR(INDEX(Tableau1[Prénoms],MATCH(I510,Tableau1[Noms])),"")</f>
        <v>3</v>
      </c>
      <c r="K510" s="110"/>
      <c r="L510" s="131"/>
      <c r="M510" s="36"/>
      <c r="N510" s="37"/>
      <c r="O510" s="36"/>
      <c r="P510" s="38"/>
      <c r="Q510" s="39"/>
      <c r="R510" s="40"/>
      <c r="S510" s="39"/>
      <c r="T510" s="40"/>
      <c r="U510" s="39"/>
      <c r="V510" s="40"/>
      <c r="W510" s="39"/>
      <c r="X510" s="40"/>
      <c r="Y510" s="39"/>
      <c r="Z510" s="40"/>
      <c r="AA510" s="39"/>
      <c r="AB510" s="40"/>
      <c r="AC510" s="39"/>
      <c r="AD510" s="40"/>
      <c r="AE510" s="39"/>
      <c r="AF510" s="40"/>
      <c r="AG510" s="39"/>
      <c r="AH510" s="40"/>
      <c r="AI510" s="39"/>
      <c r="AJ510" s="40"/>
      <c r="AK510" s="39"/>
      <c r="AL510" s="40"/>
      <c r="AM510" s="41"/>
      <c r="AN510" s="42"/>
      <c r="AO510" s="39"/>
      <c r="AP510" s="42"/>
    </row>
    <row r="511" spans="2:42" x14ac:dyDescent="0.2">
      <c r="B511" s="15"/>
      <c r="C511" s="16"/>
      <c r="D511" s="17"/>
      <c r="E511" s="18"/>
      <c r="G511" s="95"/>
      <c r="H511" s="28">
        <f t="shared" si="44"/>
        <v>43775</v>
      </c>
      <c r="I511" s="110" t="s">
        <v>57</v>
      </c>
      <c r="J511" s="110">
        <f>IFERROR(INDEX(Tableau1[Prénoms],MATCH(I511,Tableau1[Noms])),"")</f>
        <v>4</v>
      </c>
      <c r="K511" s="110"/>
      <c r="L511" s="131"/>
      <c r="M511" s="36"/>
      <c r="N511" s="37"/>
      <c r="O511" s="36"/>
      <c r="P511" s="38"/>
      <c r="Q511" s="39"/>
      <c r="R511" s="40"/>
      <c r="S511" s="39"/>
      <c r="T511" s="40"/>
      <c r="U511" s="39"/>
      <c r="V511" s="40"/>
      <c r="W511" s="39"/>
      <c r="X511" s="40"/>
      <c r="Y511" s="39"/>
      <c r="Z511" s="40"/>
      <c r="AA511" s="39"/>
      <c r="AB511" s="40"/>
      <c r="AC511" s="39"/>
      <c r="AD511" s="40"/>
      <c r="AE511" s="39"/>
      <c r="AF511" s="40"/>
      <c r="AG511" s="39"/>
      <c r="AH511" s="40"/>
      <c r="AI511" s="39"/>
      <c r="AJ511" s="40"/>
      <c r="AK511" s="39"/>
      <c r="AL511" s="40"/>
      <c r="AM511" s="41"/>
      <c r="AN511" s="42"/>
      <c r="AO511" s="39"/>
      <c r="AP511" s="42"/>
    </row>
    <row r="512" spans="2:42" x14ac:dyDescent="0.2">
      <c r="B512" s="15"/>
      <c r="C512" s="16"/>
      <c r="D512" s="17"/>
      <c r="E512" s="18"/>
      <c r="G512" s="95"/>
      <c r="H512" s="28">
        <f t="shared" si="44"/>
        <v>43775</v>
      </c>
      <c r="I512" s="110" t="s">
        <v>58</v>
      </c>
      <c r="J512" s="110">
        <f>IFERROR(INDEX(Tableau1[Prénoms],MATCH(I512,Tableau1[Noms])),"")</f>
        <v>5</v>
      </c>
      <c r="K512" s="110"/>
      <c r="L512" s="131"/>
      <c r="M512" s="36"/>
      <c r="N512" s="37"/>
      <c r="O512" s="36"/>
      <c r="P512" s="38"/>
      <c r="Q512" s="39"/>
      <c r="R512" s="40"/>
      <c r="S512" s="39"/>
      <c r="T512" s="40"/>
      <c r="U512" s="39"/>
      <c r="V512" s="40"/>
      <c r="W512" s="39"/>
      <c r="X512" s="40"/>
      <c r="Y512" s="39"/>
      <c r="Z512" s="40"/>
      <c r="AA512" s="39"/>
      <c r="AB512" s="40"/>
      <c r="AC512" s="39"/>
      <c r="AD512" s="40"/>
      <c r="AE512" s="39"/>
      <c r="AF512" s="40"/>
      <c r="AG512" s="39"/>
      <c r="AH512" s="40"/>
      <c r="AI512" s="39"/>
      <c r="AJ512" s="40"/>
      <c r="AK512" s="39"/>
      <c r="AL512" s="40"/>
      <c r="AM512" s="41"/>
      <c r="AN512" s="42"/>
      <c r="AO512" s="39"/>
      <c r="AP512" s="42"/>
    </row>
    <row r="513" spans="2:42" x14ac:dyDescent="0.2">
      <c r="B513" s="15"/>
      <c r="C513" s="16"/>
      <c r="D513" s="17"/>
      <c r="E513" s="18"/>
      <c r="G513" s="95"/>
      <c r="H513" s="28">
        <f t="shared" si="44"/>
        <v>43775</v>
      </c>
      <c r="I513" s="110">
        <v>1</v>
      </c>
      <c r="J513" s="110" t="str">
        <f>IFERROR(INDEX(Tableau1[Prénoms],MATCH(I513,Tableau1[Noms])),"")</f>
        <v/>
      </c>
      <c r="K513" s="110"/>
      <c r="L513" s="131"/>
      <c r="M513" s="36"/>
      <c r="N513" s="37"/>
      <c r="O513" s="36"/>
      <c r="P513" s="38"/>
      <c r="Q513" s="39"/>
      <c r="R513" s="40"/>
      <c r="S513" s="39"/>
      <c r="T513" s="40"/>
      <c r="U513" s="39"/>
      <c r="V513" s="40"/>
      <c r="W513" s="39"/>
      <c r="X513" s="40"/>
      <c r="Y513" s="39"/>
      <c r="Z513" s="40"/>
      <c r="AA513" s="39"/>
      <c r="AB513" s="40"/>
      <c r="AC513" s="39"/>
      <c r="AD513" s="40"/>
      <c r="AE513" s="39"/>
      <c r="AF513" s="40"/>
      <c r="AG513" s="39"/>
      <c r="AH513" s="40"/>
      <c r="AI513" s="39"/>
      <c r="AJ513" s="40"/>
      <c r="AK513" s="39"/>
      <c r="AL513" s="40"/>
      <c r="AM513" s="41"/>
      <c r="AN513" s="42"/>
      <c r="AO513" s="39"/>
      <c r="AP513" s="42"/>
    </row>
    <row r="514" spans="2:42" x14ac:dyDescent="0.2">
      <c r="B514" s="15"/>
      <c r="C514" s="16"/>
      <c r="D514" s="17"/>
      <c r="E514" s="18"/>
      <c r="G514" s="95"/>
      <c r="H514" s="28">
        <f t="shared" si="44"/>
        <v>43775</v>
      </c>
      <c r="I514" s="110">
        <v>2</v>
      </c>
      <c r="J514" s="110" t="str">
        <f>IFERROR(INDEX(Tableau1[Prénoms],MATCH(I514,Tableau1[Noms])),"")</f>
        <v/>
      </c>
      <c r="K514" s="110"/>
      <c r="L514" s="131"/>
      <c r="M514" s="36"/>
      <c r="N514" s="37"/>
      <c r="O514" s="36"/>
      <c r="P514" s="38"/>
      <c r="Q514" s="39"/>
      <c r="R514" s="40"/>
      <c r="S514" s="39"/>
      <c r="T514" s="40"/>
      <c r="U514" s="39"/>
      <c r="V514" s="40"/>
      <c r="W514" s="39"/>
      <c r="X514" s="40"/>
      <c r="Y514" s="39"/>
      <c r="Z514" s="40"/>
      <c r="AA514" s="39"/>
      <c r="AB514" s="40"/>
      <c r="AC514" s="39"/>
      <c r="AD514" s="40"/>
      <c r="AE514" s="39"/>
      <c r="AF514" s="40"/>
      <c r="AG514" s="39"/>
      <c r="AH514" s="40"/>
      <c r="AI514" s="39"/>
      <c r="AJ514" s="40"/>
      <c r="AK514" s="39"/>
      <c r="AL514" s="40"/>
      <c r="AM514" s="41"/>
      <c r="AN514" s="42"/>
      <c r="AO514" s="39"/>
      <c r="AP514" s="42"/>
    </row>
    <row r="515" spans="2:42" x14ac:dyDescent="0.2">
      <c r="B515" s="15"/>
      <c r="C515" s="16"/>
      <c r="D515" s="17"/>
      <c r="E515" s="18"/>
      <c r="G515" s="95"/>
      <c r="H515" s="28">
        <f t="shared" si="44"/>
        <v>43775</v>
      </c>
      <c r="I515" s="110">
        <v>3</v>
      </c>
      <c r="J515" s="110" t="str">
        <f>IFERROR(INDEX(Tableau1[Prénoms],MATCH(I515,Tableau1[Noms])),"")</f>
        <v/>
      </c>
      <c r="K515" s="110"/>
      <c r="L515" s="131"/>
      <c r="M515" s="36"/>
      <c r="N515" s="37"/>
      <c r="O515" s="36"/>
      <c r="P515" s="38"/>
      <c r="Q515" s="39"/>
      <c r="R515" s="40"/>
      <c r="S515" s="39"/>
      <c r="T515" s="40"/>
      <c r="U515" s="39"/>
      <c r="V515" s="40"/>
      <c r="W515" s="39"/>
      <c r="X515" s="40"/>
      <c r="Y515" s="39"/>
      <c r="Z515" s="40"/>
      <c r="AA515" s="39"/>
      <c r="AB515" s="40"/>
      <c r="AC515" s="39"/>
      <c r="AD515" s="40"/>
      <c r="AE515" s="39"/>
      <c r="AF515" s="40"/>
      <c r="AG515" s="39"/>
      <c r="AH515" s="40"/>
      <c r="AI515" s="39"/>
      <c r="AJ515" s="40"/>
      <c r="AK515" s="39"/>
      <c r="AL515" s="40"/>
      <c r="AM515" s="41"/>
      <c r="AN515" s="42"/>
      <c r="AO515" s="39"/>
      <c r="AP515" s="42"/>
    </row>
    <row r="516" spans="2:42" x14ac:dyDescent="0.2">
      <c r="B516" s="15"/>
      <c r="C516" s="16"/>
      <c r="D516" s="17"/>
      <c r="E516" s="18"/>
      <c r="G516" s="95"/>
      <c r="H516" s="28">
        <f t="shared" si="44"/>
        <v>43775</v>
      </c>
      <c r="I516" s="110">
        <v>4</v>
      </c>
      <c r="J516" s="110" t="str">
        <f>IFERROR(INDEX(Tableau1[Prénoms],MATCH(I516,Tableau1[Noms])),"")</f>
        <v/>
      </c>
      <c r="K516" s="110"/>
      <c r="L516" s="131"/>
      <c r="M516" s="36"/>
      <c r="N516" s="37"/>
      <c r="O516" s="36"/>
      <c r="P516" s="38"/>
      <c r="Q516" s="39"/>
      <c r="R516" s="40"/>
      <c r="S516" s="39"/>
      <c r="T516" s="40"/>
      <c r="U516" s="39"/>
      <c r="V516" s="40"/>
      <c r="W516" s="39"/>
      <c r="X516" s="40"/>
      <c r="Y516" s="39"/>
      <c r="Z516" s="40"/>
      <c r="AA516" s="39"/>
      <c r="AB516" s="40"/>
      <c r="AC516" s="39"/>
      <c r="AD516" s="40"/>
      <c r="AE516" s="39"/>
      <c r="AF516" s="40"/>
      <c r="AG516" s="39"/>
      <c r="AH516" s="40"/>
      <c r="AI516" s="39"/>
      <c r="AJ516" s="40"/>
      <c r="AK516" s="39"/>
      <c r="AL516" s="40"/>
      <c r="AM516" s="41"/>
      <c r="AN516" s="42"/>
      <c r="AO516" s="39"/>
      <c r="AP516" s="42"/>
    </row>
    <row r="517" spans="2:42" ht="13.5" thickBot="1" x14ac:dyDescent="0.25">
      <c r="B517" s="19"/>
      <c r="C517" s="20"/>
      <c r="D517" s="21"/>
      <c r="E517" s="22"/>
      <c r="G517" s="95"/>
      <c r="H517" s="28">
        <f t="shared" si="44"/>
        <v>43775</v>
      </c>
      <c r="I517" s="112">
        <v>5</v>
      </c>
      <c r="J517" s="112" t="str">
        <f>IFERROR(INDEX(Tableau1[Prénoms],MATCH(I517,Tableau1[Noms])),"")</f>
        <v/>
      </c>
      <c r="K517" s="112"/>
      <c r="L517" s="132"/>
      <c r="M517" s="43"/>
      <c r="N517" s="44"/>
      <c r="O517" s="43"/>
      <c r="P517" s="45"/>
      <c r="Q517" s="46"/>
      <c r="R517" s="47"/>
      <c r="S517" s="46"/>
      <c r="T517" s="47"/>
      <c r="U517" s="46"/>
      <c r="V517" s="47"/>
      <c r="W517" s="46"/>
      <c r="X517" s="47"/>
      <c r="Y517" s="46"/>
      <c r="Z517" s="47"/>
      <c r="AA517" s="46"/>
      <c r="AB517" s="47"/>
      <c r="AC517" s="46"/>
      <c r="AD517" s="47"/>
      <c r="AE517" s="46"/>
      <c r="AF517" s="47"/>
      <c r="AG517" s="46"/>
      <c r="AH517" s="47"/>
      <c r="AI517" s="46"/>
      <c r="AJ517" s="47"/>
      <c r="AK517" s="46"/>
      <c r="AL517" s="47"/>
      <c r="AM517" s="48"/>
      <c r="AN517" s="49"/>
      <c r="AO517" s="46"/>
      <c r="AP517" s="49"/>
    </row>
    <row r="518" spans="2:42" ht="13.5" thickBot="1" x14ac:dyDescent="0.25">
      <c r="B518" s="6" t="s">
        <v>3</v>
      </c>
      <c r="C518" s="7" t="s">
        <v>4</v>
      </c>
      <c r="D518" s="8" t="s">
        <v>3</v>
      </c>
      <c r="E518" s="9" t="s">
        <v>4</v>
      </c>
      <c r="G518" s="56" t="s">
        <v>11</v>
      </c>
      <c r="H518" s="57" t="s">
        <v>6</v>
      </c>
      <c r="I518" s="56" t="s">
        <v>7</v>
      </c>
      <c r="J518" s="56" t="s">
        <v>8</v>
      </c>
      <c r="K518" s="56" t="s">
        <v>12</v>
      </c>
      <c r="L518" s="129"/>
      <c r="M518" s="27">
        <v>0.3125</v>
      </c>
      <c r="N518" s="23"/>
      <c r="O518" s="26">
        <v>0.35416666666666669</v>
      </c>
      <c r="P518" s="23"/>
      <c r="Q518" s="27">
        <v>0.39583333333333331</v>
      </c>
      <c r="R518" s="23"/>
      <c r="S518" s="27">
        <v>0.4375</v>
      </c>
      <c r="T518" s="23"/>
      <c r="U518" s="27">
        <v>0.47916666666666702</v>
      </c>
      <c r="V518" s="23"/>
      <c r="W518" s="27">
        <v>0.52083333333333304</v>
      </c>
      <c r="X518" s="23"/>
      <c r="Y518" s="27">
        <v>0.5625</v>
      </c>
      <c r="Z518" s="23"/>
      <c r="AA518" s="27">
        <v>0.60416666666666696</v>
      </c>
      <c r="AB518" s="23"/>
      <c r="AC518" s="27">
        <v>0.64583333333333304</v>
      </c>
      <c r="AD518" s="23"/>
      <c r="AE518" s="27">
        <v>0.6875</v>
      </c>
      <c r="AF518" s="23"/>
      <c r="AG518" s="27">
        <v>0.72916666666666696</v>
      </c>
      <c r="AH518" s="23"/>
      <c r="AI518" s="27">
        <v>0.77083333333333404</v>
      </c>
      <c r="AJ518" s="23"/>
      <c r="AK518" s="27">
        <v>0.8125</v>
      </c>
      <c r="AL518" s="23"/>
      <c r="AM518" s="27">
        <v>0.85416666666666696</v>
      </c>
      <c r="AN518" s="23"/>
      <c r="AO518" s="27">
        <v>0.89583333333333404</v>
      </c>
      <c r="AP518" s="23"/>
    </row>
    <row r="519" spans="2:42" x14ac:dyDescent="0.2">
      <c r="B519" s="11"/>
      <c r="C519" s="12"/>
      <c r="D519" s="13"/>
      <c r="E519" s="14"/>
      <c r="G519" s="95"/>
      <c r="H519" s="140">
        <f>H508+1</f>
        <v>43776</v>
      </c>
      <c r="I519" s="109" t="s">
        <v>54</v>
      </c>
      <c r="J519" s="109">
        <f>IFERROR(INDEX(Tableau1[Prénoms],MATCH(I519,Tableau1[Noms])),"")</f>
        <v>1</v>
      </c>
      <c r="K519" s="109"/>
      <c r="L519" s="130"/>
      <c r="M519" s="29"/>
      <c r="N519" s="30"/>
      <c r="O519" s="29"/>
      <c r="P519" s="31"/>
      <c r="Q519" s="32"/>
      <c r="R519" s="33"/>
      <c r="S519" s="32"/>
      <c r="T519" s="33"/>
      <c r="U519" s="32"/>
      <c r="V519" s="33"/>
      <c r="W519" s="32"/>
      <c r="X519" s="33"/>
      <c r="Y519" s="32"/>
      <c r="Z519" s="33"/>
      <c r="AA519" s="32"/>
      <c r="AB519" s="33"/>
      <c r="AC519" s="32"/>
      <c r="AD519" s="33"/>
      <c r="AE519" s="32"/>
      <c r="AF519" s="33"/>
      <c r="AG519" s="32"/>
      <c r="AH519" s="33"/>
      <c r="AI519" s="32"/>
      <c r="AJ519" s="33"/>
      <c r="AK519" s="32"/>
      <c r="AL519" s="33"/>
      <c r="AM519" s="34"/>
      <c r="AN519" s="35"/>
      <c r="AO519" s="32"/>
      <c r="AP519" s="35"/>
    </row>
    <row r="520" spans="2:42" x14ac:dyDescent="0.2">
      <c r="B520" s="15"/>
      <c r="C520" s="16"/>
      <c r="D520" s="17"/>
      <c r="E520" s="18"/>
      <c r="G520" s="95"/>
      <c r="H520" s="28">
        <f>H519</f>
        <v>43776</v>
      </c>
      <c r="I520" s="110" t="s">
        <v>55</v>
      </c>
      <c r="J520" s="110">
        <f>IFERROR(INDEX(Tableau1[Prénoms],MATCH(I520,Tableau1[Noms])),"")</f>
        <v>2</v>
      </c>
      <c r="K520" s="110"/>
      <c r="L520" s="131"/>
      <c r="M520" s="36"/>
      <c r="N520" s="37"/>
      <c r="O520" s="36"/>
      <c r="P520" s="38"/>
      <c r="Q520" s="39"/>
      <c r="R520" s="40"/>
      <c r="S520" s="39"/>
      <c r="T520" s="40"/>
      <c r="U520" s="39"/>
      <c r="V520" s="40"/>
      <c r="W520" s="39"/>
      <c r="X520" s="40"/>
      <c r="Y520" s="39"/>
      <c r="Z520" s="40"/>
      <c r="AA520" s="39"/>
      <c r="AB520" s="40"/>
      <c r="AC520" s="39"/>
      <c r="AD520" s="40"/>
      <c r="AE520" s="39"/>
      <c r="AF520" s="40"/>
      <c r="AG520" s="39"/>
      <c r="AH520" s="40"/>
      <c r="AI520" s="39"/>
      <c r="AJ520" s="40"/>
      <c r="AK520" s="39"/>
      <c r="AL520" s="40"/>
      <c r="AM520" s="41"/>
      <c r="AN520" s="42"/>
      <c r="AO520" s="39"/>
      <c r="AP520" s="42"/>
    </row>
    <row r="521" spans="2:42" x14ac:dyDescent="0.2">
      <c r="B521" s="15"/>
      <c r="C521" s="16"/>
      <c r="D521" s="17"/>
      <c r="E521" s="18"/>
      <c r="G521" s="95"/>
      <c r="H521" s="28">
        <f t="shared" ref="H521:H528" si="45">H520</f>
        <v>43776</v>
      </c>
      <c r="I521" s="110" t="s">
        <v>56</v>
      </c>
      <c r="J521" s="110">
        <f>IFERROR(INDEX(Tableau1[Prénoms],MATCH(I521,Tableau1[Noms])),"")</f>
        <v>3</v>
      </c>
      <c r="K521" s="110"/>
      <c r="L521" s="131"/>
      <c r="M521" s="36"/>
      <c r="N521" s="37"/>
      <c r="O521" s="36"/>
      <c r="P521" s="38"/>
      <c r="Q521" s="39"/>
      <c r="R521" s="40"/>
      <c r="S521" s="39"/>
      <c r="T521" s="40"/>
      <c r="U521" s="39"/>
      <c r="V521" s="40"/>
      <c r="W521" s="39"/>
      <c r="X521" s="40"/>
      <c r="Y521" s="39"/>
      <c r="Z521" s="40"/>
      <c r="AA521" s="39"/>
      <c r="AB521" s="40"/>
      <c r="AC521" s="39"/>
      <c r="AD521" s="40"/>
      <c r="AE521" s="39"/>
      <c r="AF521" s="40"/>
      <c r="AG521" s="39"/>
      <c r="AH521" s="40"/>
      <c r="AI521" s="39"/>
      <c r="AJ521" s="40"/>
      <c r="AK521" s="39"/>
      <c r="AL521" s="40"/>
      <c r="AM521" s="41"/>
      <c r="AN521" s="42"/>
      <c r="AO521" s="39"/>
      <c r="AP521" s="42"/>
    </row>
    <row r="522" spans="2:42" x14ac:dyDescent="0.2">
      <c r="B522" s="15"/>
      <c r="C522" s="16"/>
      <c r="D522" s="17"/>
      <c r="E522" s="18"/>
      <c r="G522" s="95"/>
      <c r="H522" s="28">
        <f t="shared" si="45"/>
        <v>43776</v>
      </c>
      <c r="I522" s="110" t="s">
        <v>57</v>
      </c>
      <c r="J522" s="110">
        <f>IFERROR(INDEX(Tableau1[Prénoms],MATCH(I522,Tableau1[Noms])),"")</f>
        <v>4</v>
      </c>
      <c r="K522" s="110"/>
      <c r="L522" s="131"/>
      <c r="M522" s="36"/>
      <c r="N522" s="37"/>
      <c r="O522" s="36"/>
      <c r="P522" s="38"/>
      <c r="Q522" s="39"/>
      <c r="R522" s="40"/>
      <c r="S522" s="39"/>
      <c r="T522" s="40"/>
      <c r="U522" s="39"/>
      <c r="V522" s="40"/>
      <c r="W522" s="39"/>
      <c r="X522" s="40"/>
      <c r="Y522" s="39"/>
      <c r="Z522" s="40"/>
      <c r="AA522" s="39"/>
      <c r="AB522" s="40"/>
      <c r="AC522" s="39"/>
      <c r="AD522" s="40"/>
      <c r="AE522" s="39"/>
      <c r="AF522" s="40"/>
      <c r="AG522" s="39"/>
      <c r="AH522" s="40"/>
      <c r="AI522" s="39"/>
      <c r="AJ522" s="40"/>
      <c r="AK522" s="39"/>
      <c r="AL522" s="40"/>
      <c r="AM522" s="41"/>
      <c r="AN522" s="42"/>
      <c r="AO522" s="39"/>
      <c r="AP522" s="42"/>
    </row>
    <row r="523" spans="2:42" x14ac:dyDescent="0.2">
      <c r="B523" s="15"/>
      <c r="C523" s="16"/>
      <c r="D523" s="17"/>
      <c r="E523" s="18"/>
      <c r="G523" s="95"/>
      <c r="H523" s="28">
        <f t="shared" si="45"/>
        <v>43776</v>
      </c>
      <c r="I523" s="110" t="s">
        <v>58</v>
      </c>
      <c r="J523" s="110">
        <f>IFERROR(INDEX(Tableau1[Prénoms],MATCH(I523,Tableau1[Noms])),"")</f>
        <v>5</v>
      </c>
      <c r="K523" s="110"/>
      <c r="L523" s="131"/>
      <c r="M523" s="36"/>
      <c r="N523" s="37"/>
      <c r="O523" s="36"/>
      <c r="P523" s="38"/>
      <c r="Q523" s="39"/>
      <c r="R523" s="40"/>
      <c r="S523" s="39"/>
      <c r="T523" s="40"/>
      <c r="U523" s="39"/>
      <c r="V523" s="40"/>
      <c r="W523" s="39"/>
      <c r="X523" s="40"/>
      <c r="Y523" s="39"/>
      <c r="Z523" s="40"/>
      <c r="AA523" s="39"/>
      <c r="AB523" s="40"/>
      <c r="AC523" s="39"/>
      <c r="AD523" s="40"/>
      <c r="AE523" s="39"/>
      <c r="AF523" s="40"/>
      <c r="AG523" s="39"/>
      <c r="AH523" s="40"/>
      <c r="AI523" s="39"/>
      <c r="AJ523" s="40"/>
      <c r="AK523" s="39"/>
      <c r="AL523" s="40"/>
      <c r="AM523" s="41"/>
      <c r="AN523" s="42"/>
      <c r="AO523" s="39"/>
      <c r="AP523" s="42"/>
    </row>
    <row r="524" spans="2:42" x14ac:dyDescent="0.2">
      <c r="B524" s="15"/>
      <c r="C524" s="16"/>
      <c r="D524" s="17"/>
      <c r="E524" s="18"/>
      <c r="G524" s="95"/>
      <c r="H524" s="28">
        <f t="shared" si="45"/>
        <v>43776</v>
      </c>
      <c r="I524" s="110">
        <v>1</v>
      </c>
      <c r="J524" s="110" t="str">
        <f>IFERROR(INDEX(Tableau1[Prénoms],MATCH(I524,Tableau1[Noms])),"")</f>
        <v/>
      </c>
      <c r="K524" s="110"/>
      <c r="L524" s="131"/>
      <c r="M524" s="36"/>
      <c r="N524" s="37"/>
      <c r="O524" s="36"/>
      <c r="P524" s="38"/>
      <c r="Q524" s="39"/>
      <c r="R524" s="40"/>
      <c r="S524" s="39"/>
      <c r="T524" s="40"/>
      <c r="U524" s="39"/>
      <c r="V524" s="40"/>
      <c r="W524" s="39"/>
      <c r="X524" s="40"/>
      <c r="Y524" s="39"/>
      <c r="Z524" s="40"/>
      <c r="AA524" s="39"/>
      <c r="AB524" s="40"/>
      <c r="AC524" s="39"/>
      <c r="AD524" s="40"/>
      <c r="AE524" s="39"/>
      <c r="AF524" s="40"/>
      <c r="AG524" s="39"/>
      <c r="AH524" s="40"/>
      <c r="AI524" s="39"/>
      <c r="AJ524" s="40"/>
      <c r="AK524" s="39"/>
      <c r="AL524" s="40"/>
      <c r="AM524" s="41"/>
      <c r="AN524" s="42"/>
      <c r="AO524" s="39"/>
      <c r="AP524" s="42"/>
    </row>
    <row r="525" spans="2:42" x14ac:dyDescent="0.2">
      <c r="B525" s="15"/>
      <c r="C525" s="16"/>
      <c r="D525" s="17"/>
      <c r="E525" s="18"/>
      <c r="G525" s="95"/>
      <c r="H525" s="28">
        <f t="shared" si="45"/>
        <v>43776</v>
      </c>
      <c r="I525" s="110">
        <v>2</v>
      </c>
      <c r="J525" s="110" t="str">
        <f>IFERROR(INDEX(Tableau1[Prénoms],MATCH(I525,Tableau1[Noms])),"")</f>
        <v/>
      </c>
      <c r="K525" s="110"/>
      <c r="L525" s="131"/>
      <c r="M525" s="36"/>
      <c r="N525" s="37"/>
      <c r="O525" s="36"/>
      <c r="P525" s="38"/>
      <c r="Q525" s="39"/>
      <c r="R525" s="40"/>
      <c r="S525" s="39"/>
      <c r="T525" s="40"/>
      <c r="U525" s="39"/>
      <c r="V525" s="40"/>
      <c r="W525" s="39"/>
      <c r="X525" s="40"/>
      <c r="Y525" s="39"/>
      <c r="Z525" s="40"/>
      <c r="AA525" s="39"/>
      <c r="AB525" s="40"/>
      <c r="AC525" s="39"/>
      <c r="AD525" s="40"/>
      <c r="AE525" s="39"/>
      <c r="AF525" s="40"/>
      <c r="AG525" s="39"/>
      <c r="AH525" s="40"/>
      <c r="AI525" s="39"/>
      <c r="AJ525" s="40"/>
      <c r="AK525" s="39"/>
      <c r="AL525" s="40"/>
      <c r="AM525" s="41"/>
      <c r="AN525" s="42"/>
      <c r="AO525" s="39"/>
      <c r="AP525" s="42"/>
    </row>
    <row r="526" spans="2:42" x14ac:dyDescent="0.2">
      <c r="B526" s="15"/>
      <c r="C526" s="16"/>
      <c r="D526" s="17"/>
      <c r="E526" s="18"/>
      <c r="G526" s="95"/>
      <c r="H526" s="28">
        <f t="shared" si="45"/>
        <v>43776</v>
      </c>
      <c r="I526" s="110">
        <v>3</v>
      </c>
      <c r="J526" s="110" t="str">
        <f>IFERROR(INDEX(Tableau1[Prénoms],MATCH(I526,Tableau1[Noms])),"")</f>
        <v/>
      </c>
      <c r="K526" s="110"/>
      <c r="L526" s="131"/>
      <c r="M526" s="36"/>
      <c r="N526" s="37"/>
      <c r="O526" s="36"/>
      <c r="P526" s="38"/>
      <c r="Q526" s="39"/>
      <c r="R526" s="40"/>
      <c r="S526" s="39"/>
      <c r="T526" s="40"/>
      <c r="U526" s="39"/>
      <c r="V526" s="40"/>
      <c r="W526" s="39"/>
      <c r="X526" s="40"/>
      <c r="Y526" s="39"/>
      <c r="Z526" s="40"/>
      <c r="AA526" s="39"/>
      <c r="AB526" s="40"/>
      <c r="AC526" s="39"/>
      <c r="AD526" s="40"/>
      <c r="AE526" s="39"/>
      <c r="AF526" s="40"/>
      <c r="AG526" s="39"/>
      <c r="AH526" s="40"/>
      <c r="AI526" s="39"/>
      <c r="AJ526" s="40"/>
      <c r="AK526" s="39"/>
      <c r="AL526" s="40"/>
      <c r="AM526" s="41"/>
      <c r="AN526" s="42"/>
      <c r="AO526" s="39"/>
      <c r="AP526" s="42"/>
    </row>
    <row r="527" spans="2:42" x14ac:dyDescent="0.2">
      <c r="B527" s="15"/>
      <c r="C527" s="16"/>
      <c r="D527" s="17"/>
      <c r="E527" s="18"/>
      <c r="G527" s="95"/>
      <c r="H527" s="28">
        <f t="shared" si="45"/>
        <v>43776</v>
      </c>
      <c r="I527" s="110">
        <v>4</v>
      </c>
      <c r="J527" s="110" t="str">
        <f>IFERROR(INDEX(Tableau1[Prénoms],MATCH(I527,Tableau1[Noms])),"")</f>
        <v/>
      </c>
      <c r="K527" s="110"/>
      <c r="L527" s="131"/>
      <c r="M527" s="36"/>
      <c r="N527" s="37"/>
      <c r="O527" s="36"/>
      <c r="P527" s="38"/>
      <c r="Q527" s="39"/>
      <c r="R527" s="40"/>
      <c r="S527" s="39"/>
      <c r="T527" s="40"/>
      <c r="U527" s="39"/>
      <c r="V527" s="40"/>
      <c r="W527" s="39"/>
      <c r="X527" s="40"/>
      <c r="Y527" s="39"/>
      <c r="Z527" s="40"/>
      <c r="AA527" s="39"/>
      <c r="AB527" s="40"/>
      <c r="AC527" s="39"/>
      <c r="AD527" s="40"/>
      <c r="AE527" s="39"/>
      <c r="AF527" s="40"/>
      <c r="AG527" s="39"/>
      <c r="AH527" s="40"/>
      <c r="AI527" s="39"/>
      <c r="AJ527" s="40"/>
      <c r="AK527" s="39"/>
      <c r="AL527" s="40"/>
      <c r="AM527" s="41"/>
      <c r="AN527" s="42"/>
      <c r="AO527" s="39"/>
      <c r="AP527" s="42"/>
    </row>
    <row r="528" spans="2:42" ht="13.5" thickBot="1" x14ac:dyDescent="0.25">
      <c r="B528" s="19"/>
      <c r="C528" s="20"/>
      <c r="D528" s="21"/>
      <c r="E528" s="22"/>
      <c r="G528" s="95"/>
      <c r="H528" s="28">
        <f t="shared" si="45"/>
        <v>43776</v>
      </c>
      <c r="I528" s="112">
        <v>5</v>
      </c>
      <c r="J528" s="112" t="str">
        <f>IFERROR(INDEX(Tableau1[Prénoms],MATCH(I528,Tableau1[Noms])),"")</f>
        <v/>
      </c>
      <c r="K528" s="112"/>
      <c r="L528" s="132"/>
      <c r="M528" s="43"/>
      <c r="N528" s="44"/>
      <c r="O528" s="43"/>
      <c r="P528" s="45"/>
      <c r="Q528" s="46"/>
      <c r="R528" s="47"/>
      <c r="S528" s="46"/>
      <c r="T528" s="47"/>
      <c r="U528" s="46"/>
      <c r="V528" s="47"/>
      <c r="W528" s="46"/>
      <c r="X528" s="47"/>
      <c r="Y528" s="46"/>
      <c r="Z528" s="47"/>
      <c r="AA528" s="46"/>
      <c r="AB528" s="47"/>
      <c r="AC528" s="46"/>
      <c r="AD528" s="47"/>
      <c r="AE528" s="46"/>
      <c r="AF528" s="47"/>
      <c r="AG528" s="46"/>
      <c r="AH528" s="47"/>
      <c r="AI528" s="46"/>
      <c r="AJ528" s="47"/>
      <c r="AK528" s="46"/>
      <c r="AL528" s="47"/>
      <c r="AM528" s="48"/>
      <c r="AN528" s="49"/>
      <c r="AO528" s="46"/>
      <c r="AP528" s="49"/>
    </row>
    <row r="529" spans="2:42" ht="13.5" thickBot="1" x14ac:dyDescent="0.25">
      <c r="B529" s="6" t="s">
        <v>3</v>
      </c>
      <c r="C529" s="7" t="s">
        <v>4</v>
      </c>
      <c r="D529" s="8" t="s">
        <v>3</v>
      </c>
      <c r="E529" s="9" t="s">
        <v>4</v>
      </c>
      <c r="G529" s="56" t="s">
        <v>11</v>
      </c>
      <c r="H529" s="57" t="s">
        <v>6</v>
      </c>
      <c r="I529" s="56" t="s">
        <v>7</v>
      </c>
      <c r="J529" s="56" t="s">
        <v>8</v>
      </c>
      <c r="K529" s="56" t="s">
        <v>12</v>
      </c>
      <c r="L529" s="129"/>
      <c r="M529" s="27">
        <v>0.3125</v>
      </c>
      <c r="N529" s="23"/>
      <c r="O529" s="26">
        <v>0.35416666666666669</v>
      </c>
      <c r="P529" s="23"/>
      <c r="Q529" s="27">
        <v>0.39583333333333331</v>
      </c>
      <c r="R529" s="23"/>
      <c r="S529" s="27">
        <v>0.4375</v>
      </c>
      <c r="T529" s="23"/>
      <c r="U529" s="27">
        <v>0.47916666666666702</v>
      </c>
      <c r="V529" s="23"/>
      <c r="W529" s="27">
        <v>0.52083333333333304</v>
      </c>
      <c r="X529" s="23"/>
      <c r="Y529" s="27">
        <v>0.5625</v>
      </c>
      <c r="Z529" s="23"/>
      <c r="AA529" s="27">
        <v>0.60416666666666696</v>
      </c>
      <c r="AB529" s="23"/>
      <c r="AC529" s="27">
        <v>0.64583333333333304</v>
      </c>
      <c r="AD529" s="23"/>
      <c r="AE529" s="27">
        <v>0.6875</v>
      </c>
      <c r="AF529" s="23"/>
      <c r="AG529" s="27">
        <v>0.72916666666666696</v>
      </c>
      <c r="AH529" s="23"/>
      <c r="AI529" s="27">
        <v>0.77083333333333404</v>
      </c>
      <c r="AJ529" s="23"/>
      <c r="AK529" s="27">
        <v>0.8125</v>
      </c>
      <c r="AL529" s="23"/>
      <c r="AM529" s="27">
        <v>0.85416666666666696</v>
      </c>
      <c r="AN529" s="23"/>
      <c r="AO529" s="27">
        <v>0.89583333333333404</v>
      </c>
      <c r="AP529" s="23"/>
    </row>
    <row r="530" spans="2:42" x14ac:dyDescent="0.2">
      <c r="B530" s="11"/>
      <c r="C530" s="12"/>
      <c r="D530" s="13"/>
      <c r="E530" s="14"/>
      <c r="G530" s="95"/>
      <c r="H530" s="140">
        <f>H519+1</f>
        <v>43777</v>
      </c>
      <c r="I530" s="109" t="s">
        <v>54</v>
      </c>
      <c r="J530" s="109">
        <f>IFERROR(INDEX(Tableau1[Prénoms],MATCH(I530,Tableau1[Noms])),"")</f>
        <v>1</v>
      </c>
      <c r="K530" s="109"/>
      <c r="L530" s="130"/>
      <c r="M530" s="29"/>
      <c r="N530" s="30"/>
      <c r="O530" s="29"/>
      <c r="P530" s="31"/>
      <c r="Q530" s="32"/>
      <c r="R530" s="33"/>
      <c r="S530" s="32"/>
      <c r="T530" s="33"/>
      <c r="U530" s="32"/>
      <c r="V530" s="33"/>
      <c r="W530" s="32"/>
      <c r="X530" s="33"/>
      <c r="Y530" s="32"/>
      <c r="Z530" s="33"/>
      <c r="AA530" s="32"/>
      <c r="AB530" s="33"/>
      <c r="AC530" s="32"/>
      <c r="AD530" s="33"/>
      <c r="AE530" s="32"/>
      <c r="AF530" s="33"/>
      <c r="AG530" s="32"/>
      <c r="AH530" s="33"/>
      <c r="AI530" s="32"/>
      <c r="AJ530" s="33"/>
      <c r="AK530" s="32"/>
      <c r="AL530" s="33"/>
      <c r="AM530" s="34"/>
      <c r="AN530" s="35"/>
      <c r="AO530" s="32"/>
      <c r="AP530" s="35"/>
    </row>
    <row r="531" spans="2:42" x14ac:dyDescent="0.2">
      <c r="B531" s="15"/>
      <c r="C531" s="16"/>
      <c r="D531" s="17"/>
      <c r="E531" s="18"/>
      <c r="G531" s="95"/>
      <c r="H531" s="28">
        <f>H530</f>
        <v>43777</v>
      </c>
      <c r="I531" s="110" t="s">
        <v>55</v>
      </c>
      <c r="J531" s="110">
        <f>IFERROR(INDEX(Tableau1[Prénoms],MATCH(I531,Tableau1[Noms])),"")</f>
        <v>2</v>
      </c>
      <c r="K531" s="110"/>
      <c r="L531" s="131"/>
      <c r="M531" s="36"/>
      <c r="N531" s="37"/>
      <c r="O531" s="36"/>
      <c r="P531" s="38"/>
      <c r="Q531" s="39"/>
      <c r="R531" s="40"/>
      <c r="S531" s="39"/>
      <c r="T531" s="40"/>
      <c r="U531" s="39"/>
      <c r="V531" s="40"/>
      <c r="W531" s="39"/>
      <c r="X531" s="40"/>
      <c r="Y531" s="39"/>
      <c r="Z531" s="40"/>
      <c r="AA531" s="39"/>
      <c r="AB531" s="40"/>
      <c r="AC531" s="39"/>
      <c r="AD531" s="40"/>
      <c r="AE531" s="39"/>
      <c r="AF531" s="40"/>
      <c r="AG531" s="39"/>
      <c r="AH531" s="40"/>
      <c r="AI531" s="39"/>
      <c r="AJ531" s="40"/>
      <c r="AK531" s="39"/>
      <c r="AL531" s="40"/>
      <c r="AM531" s="41"/>
      <c r="AN531" s="42"/>
      <c r="AO531" s="39"/>
      <c r="AP531" s="42"/>
    </row>
    <row r="532" spans="2:42" x14ac:dyDescent="0.2">
      <c r="B532" s="15"/>
      <c r="C532" s="16"/>
      <c r="D532" s="17"/>
      <c r="E532" s="18"/>
      <c r="G532" s="95"/>
      <c r="H532" s="28">
        <f t="shared" ref="H532:H539" si="46">H531</f>
        <v>43777</v>
      </c>
      <c r="I532" s="110" t="s">
        <v>56</v>
      </c>
      <c r="J532" s="110">
        <f>IFERROR(INDEX(Tableau1[Prénoms],MATCH(I532,Tableau1[Noms])),"")</f>
        <v>3</v>
      </c>
      <c r="K532" s="110"/>
      <c r="L532" s="131"/>
      <c r="M532" s="36"/>
      <c r="N532" s="37"/>
      <c r="O532" s="36"/>
      <c r="P532" s="38"/>
      <c r="Q532" s="39"/>
      <c r="R532" s="40"/>
      <c r="S532" s="39"/>
      <c r="T532" s="40"/>
      <c r="U532" s="39"/>
      <c r="V532" s="40"/>
      <c r="W532" s="39"/>
      <c r="X532" s="40"/>
      <c r="Y532" s="39"/>
      <c r="Z532" s="40"/>
      <c r="AA532" s="39"/>
      <c r="AB532" s="40"/>
      <c r="AC532" s="39"/>
      <c r="AD532" s="40"/>
      <c r="AE532" s="39"/>
      <c r="AF532" s="40"/>
      <c r="AG532" s="39"/>
      <c r="AH532" s="40"/>
      <c r="AI532" s="39"/>
      <c r="AJ532" s="40"/>
      <c r="AK532" s="39"/>
      <c r="AL532" s="40"/>
      <c r="AM532" s="41"/>
      <c r="AN532" s="42"/>
      <c r="AO532" s="39"/>
      <c r="AP532" s="42"/>
    </row>
    <row r="533" spans="2:42" x14ac:dyDescent="0.2">
      <c r="B533" s="15"/>
      <c r="C533" s="16"/>
      <c r="D533" s="17"/>
      <c r="E533" s="18"/>
      <c r="G533" s="95"/>
      <c r="H533" s="28">
        <f t="shared" si="46"/>
        <v>43777</v>
      </c>
      <c r="I533" s="110" t="s">
        <v>57</v>
      </c>
      <c r="J533" s="110">
        <f>IFERROR(INDEX(Tableau1[Prénoms],MATCH(I533,Tableau1[Noms])),"")</f>
        <v>4</v>
      </c>
      <c r="K533" s="110"/>
      <c r="L533" s="131"/>
      <c r="M533" s="36"/>
      <c r="N533" s="37"/>
      <c r="O533" s="36"/>
      <c r="P533" s="38"/>
      <c r="Q533" s="39"/>
      <c r="R533" s="40"/>
      <c r="S533" s="39"/>
      <c r="T533" s="40"/>
      <c r="U533" s="39"/>
      <c r="V533" s="40"/>
      <c r="W533" s="39"/>
      <c r="X533" s="40"/>
      <c r="Y533" s="39"/>
      <c r="Z533" s="40"/>
      <c r="AA533" s="39"/>
      <c r="AB533" s="40"/>
      <c r="AC533" s="39"/>
      <c r="AD533" s="40"/>
      <c r="AE533" s="39"/>
      <c r="AF533" s="40"/>
      <c r="AG533" s="39"/>
      <c r="AH533" s="40"/>
      <c r="AI533" s="39"/>
      <c r="AJ533" s="40"/>
      <c r="AK533" s="39"/>
      <c r="AL533" s="40"/>
      <c r="AM533" s="41"/>
      <c r="AN533" s="42"/>
      <c r="AO533" s="39"/>
      <c r="AP533" s="42"/>
    </row>
    <row r="534" spans="2:42" x14ac:dyDescent="0.2">
      <c r="B534" s="15"/>
      <c r="C534" s="16"/>
      <c r="D534" s="17"/>
      <c r="E534" s="18"/>
      <c r="G534" s="95"/>
      <c r="H534" s="28">
        <f t="shared" si="46"/>
        <v>43777</v>
      </c>
      <c r="I534" s="110" t="s">
        <v>58</v>
      </c>
      <c r="J534" s="110">
        <f>IFERROR(INDEX(Tableau1[Prénoms],MATCH(I534,Tableau1[Noms])),"")</f>
        <v>5</v>
      </c>
      <c r="K534" s="110"/>
      <c r="L534" s="131"/>
      <c r="M534" s="36"/>
      <c r="N534" s="37"/>
      <c r="O534" s="36"/>
      <c r="P534" s="38"/>
      <c r="Q534" s="39"/>
      <c r="R534" s="40"/>
      <c r="S534" s="39"/>
      <c r="T534" s="40"/>
      <c r="U534" s="39"/>
      <c r="V534" s="40"/>
      <c r="W534" s="39"/>
      <c r="X534" s="40"/>
      <c r="Y534" s="39"/>
      <c r="Z534" s="40"/>
      <c r="AA534" s="39"/>
      <c r="AB534" s="40"/>
      <c r="AC534" s="39"/>
      <c r="AD534" s="40"/>
      <c r="AE534" s="39"/>
      <c r="AF534" s="40"/>
      <c r="AG534" s="39"/>
      <c r="AH534" s="40"/>
      <c r="AI534" s="39"/>
      <c r="AJ534" s="40"/>
      <c r="AK534" s="39"/>
      <c r="AL534" s="40"/>
      <c r="AM534" s="41"/>
      <c r="AN534" s="42"/>
      <c r="AO534" s="39"/>
      <c r="AP534" s="42"/>
    </row>
    <row r="535" spans="2:42" x14ac:dyDescent="0.2">
      <c r="B535" s="15"/>
      <c r="C535" s="16"/>
      <c r="D535" s="17"/>
      <c r="E535" s="18"/>
      <c r="G535" s="95"/>
      <c r="H535" s="28">
        <f t="shared" si="46"/>
        <v>43777</v>
      </c>
      <c r="I535" s="110">
        <v>1</v>
      </c>
      <c r="J535" s="110" t="str">
        <f>IFERROR(INDEX(Tableau1[Prénoms],MATCH(I535,Tableau1[Noms])),"")</f>
        <v/>
      </c>
      <c r="K535" s="110"/>
      <c r="L535" s="131"/>
      <c r="M535" s="36"/>
      <c r="N535" s="37"/>
      <c r="O535" s="36"/>
      <c r="P535" s="38"/>
      <c r="Q535" s="39"/>
      <c r="R535" s="40"/>
      <c r="S535" s="39"/>
      <c r="T535" s="40"/>
      <c r="U535" s="39"/>
      <c r="V535" s="40"/>
      <c r="W535" s="39"/>
      <c r="X535" s="40"/>
      <c r="Y535" s="39"/>
      <c r="Z535" s="40"/>
      <c r="AA535" s="39"/>
      <c r="AB535" s="40"/>
      <c r="AC535" s="39"/>
      <c r="AD535" s="40"/>
      <c r="AE535" s="39"/>
      <c r="AF535" s="40"/>
      <c r="AG535" s="39"/>
      <c r="AH535" s="40"/>
      <c r="AI535" s="39"/>
      <c r="AJ535" s="40"/>
      <c r="AK535" s="39"/>
      <c r="AL535" s="40"/>
      <c r="AM535" s="41"/>
      <c r="AN535" s="42"/>
      <c r="AO535" s="39"/>
      <c r="AP535" s="42"/>
    </row>
    <row r="536" spans="2:42" x14ac:dyDescent="0.2">
      <c r="B536" s="15"/>
      <c r="C536" s="16"/>
      <c r="D536" s="17"/>
      <c r="E536" s="18"/>
      <c r="G536" s="95"/>
      <c r="H536" s="28">
        <f t="shared" si="46"/>
        <v>43777</v>
      </c>
      <c r="I536" s="110">
        <v>2</v>
      </c>
      <c r="J536" s="110" t="str">
        <f>IFERROR(INDEX(Tableau1[Prénoms],MATCH(I536,Tableau1[Noms])),"")</f>
        <v/>
      </c>
      <c r="K536" s="110"/>
      <c r="L536" s="131"/>
      <c r="M536" s="36"/>
      <c r="N536" s="37"/>
      <c r="O536" s="36"/>
      <c r="P536" s="38"/>
      <c r="Q536" s="39"/>
      <c r="R536" s="40"/>
      <c r="S536" s="39"/>
      <c r="T536" s="40"/>
      <c r="U536" s="39"/>
      <c r="V536" s="40"/>
      <c r="W536" s="39"/>
      <c r="X536" s="40"/>
      <c r="Y536" s="39"/>
      <c r="Z536" s="40"/>
      <c r="AA536" s="39"/>
      <c r="AB536" s="40"/>
      <c r="AC536" s="39"/>
      <c r="AD536" s="40"/>
      <c r="AE536" s="39"/>
      <c r="AF536" s="40"/>
      <c r="AG536" s="39"/>
      <c r="AH536" s="40"/>
      <c r="AI536" s="39"/>
      <c r="AJ536" s="40"/>
      <c r="AK536" s="39"/>
      <c r="AL536" s="40"/>
      <c r="AM536" s="41"/>
      <c r="AN536" s="42"/>
      <c r="AO536" s="39"/>
      <c r="AP536" s="42"/>
    </row>
    <row r="537" spans="2:42" x14ac:dyDescent="0.2">
      <c r="B537" s="15"/>
      <c r="C537" s="16"/>
      <c r="D537" s="17"/>
      <c r="E537" s="18"/>
      <c r="G537" s="95"/>
      <c r="H537" s="28">
        <f t="shared" si="46"/>
        <v>43777</v>
      </c>
      <c r="I537" s="110">
        <v>3</v>
      </c>
      <c r="J537" s="110" t="str">
        <f>IFERROR(INDEX(Tableau1[Prénoms],MATCH(I537,Tableau1[Noms])),"")</f>
        <v/>
      </c>
      <c r="K537" s="110"/>
      <c r="L537" s="131"/>
      <c r="M537" s="36"/>
      <c r="N537" s="37"/>
      <c r="O537" s="36"/>
      <c r="P537" s="38"/>
      <c r="Q537" s="39"/>
      <c r="R537" s="40"/>
      <c r="S537" s="39"/>
      <c r="T537" s="40"/>
      <c r="U537" s="39"/>
      <c r="V537" s="40"/>
      <c r="W537" s="39"/>
      <c r="X537" s="40"/>
      <c r="Y537" s="39"/>
      <c r="Z537" s="40"/>
      <c r="AA537" s="39"/>
      <c r="AB537" s="40"/>
      <c r="AC537" s="39"/>
      <c r="AD537" s="40"/>
      <c r="AE537" s="39"/>
      <c r="AF537" s="40"/>
      <c r="AG537" s="39"/>
      <c r="AH537" s="40"/>
      <c r="AI537" s="39"/>
      <c r="AJ537" s="40"/>
      <c r="AK537" s="39"/>
      <c r="AL537" s="40"/>
      <c r="AM537" s="41"/>
      <c r="AN537" s="42"/>
      <c r="AO537" s="39"/>
      <c r="AP537" s="42"/>
    </row>
    <row r="538" spans="2:42" x14ac:dyDescent="0.2">
      <c r="B538" s="15"/>
      <c r="C538" s="16"/>
      <c r="D538" s="17"/>
      <c r="E538" s="18"/>
      <c r="G538" s="95"/>
      <c r="H538" s="28">
        <f t="shared" si="46"/>
        <v>43777</v>
      </c>
      <c r="I538" s="110">
        <v>4</v>
      </c>
      <c r="J538" s="110" t="str">
        <f>IFERROR(INDEX(Tableau1[Prénoms],MATCH(I538,Tableau1[Noms])),"")</f>
        <v/>
      </c>
      <c r="K538" s="110"/>
      <c r="L538" s="131"/>
      <c r="M538" s="36"/>
      <c r="N538" s="37"/>
      <c r="O538" s="36"/>
      <c r="P538" s="38"/>
      <c r="Q538" s="39"/>
      <c r="R538" s="40"/>
      <c r="S538" s="39"/>
      <c r="T538" s="40"/>
      <c r="U538" s="39"/>
      <c r="V538" s="40"/>
      <c r="W538" s="39"/>
      <c r="X538" s="40"/>
      <c r="Y538" s="39"/>
      <c r="Z538" s="40"/>
      <c r="AA538" s="39"/>
      <c r="AB538" s="40"/>
      <c r="AC538" s="39"/>
      <c r="AD538" s="40"/>
      <c r="AE538" s="39"/>
      <c r="AF538" s="40"/>
      <c r="AG538" s="39"/>
      <c r="AH538" s="40"/>
      <c r="AI538" s="39"/>
      <c r="AJ538" s="40"/>
      <c r="AK538" s="39"/>
      <c r="AL538" s="40"/>
      <c r="AM538" s="41"/>
      <c r="AN538" s="42"/>
      <c r="AO538" s="39"/>
      <c r="AP538" s="42"/>
    </row>
    <row r="539" spans="2:42" ht="13.5" thickBot="1" x14ac:dyDescent="0.25">
      <c r="B539" s="19"/>
      <c r="C539" s="20"/>
      <c r="D539" s="21"/>
      <c r="E539" s="22"/>
      <c r="G539" s="95"/>
      <c r="H539" s="28">
        <f t="shared" si="46"/>
        <v>43777</v>
      </c>
      <c r="I539" s="112">
        <v>5</v>
      </c>
      <c r="J539" s="112" t="str">
        <f>IFERROR(INDEX(Tableau1[Prénoms],MATCH(I539,Tableau1[Noms])),"")</f>
        <v/>
      </c>
      <c r="K539" s="112"/>
      <c r="L539" s="132"/>
      <c r="M539" s="43"/>
      <c r="N539" s="44"/>
      <c r="O539" s="43"/>
      <c r="P539" s="45"/>
      <c r="Q539" s="46"/>
      <c r="R539" s="47"/>
      <c r="S539" s="46"/>
      <c r="T539" s="47"/>
      <c r="U539" s="46"/>
      <c r="V539" s="47"/>
      <c r="W539" s="46"/>
      <c r="X539" s="47"/>
      <c r="Y539" s="46"/>
      <c r="Z539" s="47"/>
      <c r="AA539" s="46"/>
      <c r="AB539" s="47"/>
      <c r="AC539" s="46"/>
      <c r="AD539" s="47"/>
      <c r="AE539" s="46"/>
      <c r="AF539" s="47"/>
      <c r="AG539" s="46"/>
      <c r="AH539" s="47"/>
      <c r="AI539" s="46"/>
      <c r="AJ539" s="47"/>
      <c r="AK539" s="46"/>
      <c r="AL539" s="47"/>
      <c r="AM539" s="48"/>
      <c r="AN539" s="49"/>
      <c r="AO539" s="46"/>
      <c r="AP539" s="49"/>
    </row>
    <row r="540" spans="2:42" ht="13.5" thickBot="1" x14ac:dyDescent="0.25">
      <c r="B540" s="6" t="s">
        <v>3</v>
      </c>
      <c r="C540" s="7" t="s">
        <v>4</v>
      </c>
      <c r="D540" s="8" t="s">
        <v>3</v>
      </c>
      <c r="E540" s="9" t="s">
        <v>4</v>
      </c>
      <c r="G540" s="56" t="s">
        <v>11</v>
      </c>
      <c r="H540" s="57" t="s">
        <v>6</v>
      </c>
      <c r="I540" s="56" t="s">
        <v>7</v>
      </c>
      <c r="J540" s="56" t="s">
        <v>8</v>
      </c>
      <c r="K540" s="56" t="s">
        <v>12</v>
      </c>
      <c r="L540" s="129"/>
      <c r="M540" s="27">
        <v>0.3125</v>
      </c>
      <c r="N540" s="23"/>
      <c r="O540" s="26">
        <v>0.35416666666666669</v>
      </c>
      <c r="P540" s="23"/>
      <c r="Q540" s="27">
        <v>0.39583333333333331</v>
      </c>
      <c r="R540" s="23"/>
      <c r="S540" s="27">
        <v>0.4375</v>
      </c>
      <c r="T540" s="23"/>
      <c r="U540" s="27">
        <v>0.47916666666666702</v>
      </c>
      <c r="V540" s="23"/>
      <c r="W540" s="27">
        <v>0.52083333333333304</v>
      </c>
      <c r="X540" s="23"/>
      <c r="Y540" s="27">
        <v>0.5625</v>
      </c>
      <c r="Z540" s="23"/>
      <c r="AA540" s="27">
        <v>0.60416666666666696</v>
      </c>
      <c r="AB540" s="23"/>
      <c r="AC540" s="27">
        <v>0.64583333333333304</v>
      </c>
      <c r="AD540" s="23"/>
      <c r="AE540" s="27">
        <v>0.6875</v>
      </c>
      <c r="AF540" s="23"/>
      <c r="AG540" s="27">
        <v>0.72916666666666696</v>
      </c>
      <c r="AH540" s="23"/>
      <c r="AI540" s="27">
        <v>0.77083333333333404</v>
      </c>
      <c r="AJ540" s="23"/>
      <c r="AK540" s="27">
        <v>0.8125</v>
      </c>
      <c r="AL540" s="23"/>
      <c r="AM540" s="27">
        <v>0.85416666666666696</v>
      </c>
      <c r="AN540" s="23"/>
      <c r="AO540" s="27">
        <v>0.89583333333333404</v>
      </c>
      <c r="AP540" s="23"/>
    </row>
    <row r="541" spans="2:42" x14ac:dyDescent="0.2">
      <c r="B541" s="11"/>
      <c r="C541" s="12"/>
      <c r="D541" s="13"/>
      <c r="E541" s="14"/>
      <c r="G541" s="95"/>
      <c r="H541" s="140">
        <f>H530+1</f>
        <v>43778</v>
      </c>
      <c r="I541" s="109" t="s">
        <v>54</v>
      </c>
      <c r="J541" s="109">
        <f>IFERROR(INDEX(Tableau1[Prénoms],MATCH(I541,Tableau1[Noms])),"")</f>
        <v>1</v>
      </c>
      <c r="K541" s="109"/>
      <c r="L541" s="130"/>
      <c r="M541" s="29"/>
      <c r="N541" s="30"/>
      <c r="O541" s="29"/>
      <c r="P541" s="31"/>
      <c r="Q541" s="32"/>
      <c r="R541" s="33"/>
      <c r="S541" s="32"/>
      <c r="T541" s="33"/>
      <c r="U541" s="32"/>
      <c r="V541" s="33"/>
      <c r="W541" s="32"/>
      <c r="X541" s="33"/>
      <c r="Y541" s="32"/>
      <c r="Z541" s="33"/>
      <c r="AA541" s="32"/>
      <c r="AB541" s="33"/>
      <c r="AC541" s="32"/>
      <c r="AD541" s="33"/>
      <c r="AE541" s="32"/>
      <c r="AF541" s="33"/>
      <c r="AG541" s="32"/>
      <c r="AH541" s="33"/>
      <c r="AI541" s="32"/>
      <c r="AJ541" s="33"/>
      <c r="AK541" s="32"/>
      <c r="AL541" s="33"/>
      <c r="AM541" s="34"/>
      <c r="AN541" s="35"/>
      <c r="AO541" s="32"/>
      <c r="AP541" s="35"/>
    </row>
    <row r="542" spans="2:42" x14ac:dyDescent="0.2">
      <c r="B542" s="15"/>
      <c r="C542" s="16"/>
      <c r="D542" s="17"/>
      <c r="E542" s="18"/>
      <c r="G542" s="95"/>
      <c r="H542" s="28">
        <f>H541</f>
        <v>43778</v>
      </c>
      <c r="I542" s="110" t="s">
        <v>55</v>
      </c>
      <c r="J542" s="110">
        <f>IFERROR(INDEX(Tableau1[Prénoms],MATCH(I542,Tableau1[Noms])),"")</f>
        <v>2</v>
      </c>
      <c r="K542" s="110"/>
      <c r="L542" s="131"/>
      <c r="M542" s="36"/>
      <c r="N542" s="37"/>
      <c r="O542" s="36"/>
      <c r="P542" s="38"/>
      <c r="Q542" s="39"/>
      <c r="R542" s="40"/>
      <c r="S542" s="39"/>
      <c r="T542" s="40"/>
      <c r="U542" s="39"/>
      <c r="V542" s="40"/>
      <c r="W542" s="39"/>
      <c r="X542" s="40"/>
      <c r="Y542" s="39"/>
      <c r="Z542" s="40"/>
      <c r="AA542" s="39"/>
      <c r="AB542" s="40"/>
      <c r="AC542" s="39"/>
      <c r="AD542" s="40"/>
      <c r="AE542" s="39"/>
      <c r="AF542" s="40"/>
      <c r="AG542" s="39"/>
      <c r="AH542" s="40"/>
      <c r="AI542" s="39"/>
      <c r="AJ542" s="40"/>
      <c r="AK542" s="39"/>
      <c r="AL542" s="40"/>
      <c r="AM542" s="41"/>
      <c r="AN542" s="42"/>
      <c r="AO542" s="39"/>
      <c r="AP542" s="42"/>
    </row>
    <row r="543" spans="2:42" x14ac:dyDescent="0.2">
      <c r="B543" s="15"/>
      <c r="C543" s="16"/>
      <c r="D543" s="17"/>
      <c r="E543" s="18"/>
      <c r="G543" s="95"/>
      <c r="H543" s="28">
        <f t="shared" ref="H543:H550" si="47">H542</f>
        <v>43778</v>
      </c>
      <c r="I543" s="110" t="s">
        <v>56</v>
      </c>
      <c r="J543" s="110">
        <f>IFERROR(INDEX(Tableau1[Prénoms],MATCH(I543,Tableau1[Noms])),"")</f>
        <v>3</v>
      </c>
      <c r="K543" s="110"/>
      <c r="L543" s="131"/>
      <c r="M543" s="36"/>
      <c r="N543" s="37"/>
      <c r="O543" s="36"/>
      <c r="P543" s="38"/>
      <c r="Q543" s="39"/>
      <c r="R543" s="40"/>
      <c r="S543" s="39"/>
      <c r="T543" s="40"/>
      <c r="U543" s="39"/>
      <c r="V543" s="40"/>
      <c r="W543" s="39"/>
      <c r="X543" s="40"/>
      <c r="Y543" s="39"/>
      <c r="Z543" s="40"/>
      <c r="AA543" s="39"/>
      <c r="AB543" s="40"/>
      <c r="AC543" s="39"/>
      <c r="AD543" s="40"/>
      <c r="AE543" s="39"/>
      <c r="AF543" s="40"/>
      <c r="AG543" s="39"/>
      <c r="AH543" s="40"/>
      <c r="AI543" s="39"/>
      <c r="AJ543" s="40"/>
      <c r="AK543" s="39"/>
      <c r="AL543" s="40"/>
      <c r="AM543" s="41"/>
      <c r="AN543" s="42"/>
      <c r="AO543" s="39"/>
      <c r="AP543" s="42"/>
    </row>
    <row r="544" spans="2:42" x14ac:dyDescent="0.2">
      <c r="B544" s="15"/>
      <c r="C544" s="16"/>
      <c r="D544" s="17"/>
      <c r="E544" s="18"/>
      <c r="G544" s="95"/>
      <c r="H544" s="28">
        <f t="shared" si="47"/>
        <v>43778</v>
      </c>
      <c r="I544" s="110" t="s">
        <v>57</v>
      </c>
      <c r="J544" s="110">
        <f>IFERROR(INDEX(Tableau1[Prénoms],MATCH(I544,Tableau1[Noms])),"")</f>
        <v>4</v>
      </c>
      <c r="K544" s="110"/>
      <c r="L544" s="131"/>
      <c r="M544" s="36"/>
      <c r="N544" s="37"/>
      <c r="O544" s="36"/>
      <c r="P544" s="38"/>
      <c r="Q544" s="39"/>
      <c r="R544" s="40"/>
      <c r="S544" s="39"/>
      <c r="T544" s="40"/>
      <c r="U544" s="39"/>
      <c r="V544" s="40"/>
      <c r="W544" s="39"/>
      <c r="X544" s="40"/>
      <c r="Y544" s="39"/>
      <c r="Z544" s="40"/>
      <c r="AA544" s="39"/>
      <c r="AB544" s="40"/>
      <c r="AC544" s="39"/>
      <c r="AD544" s="40"/>
      <c r="AE544" s="39"/>
      <c r="AF544" s="40"/>
      <c r="AG544" s="39"/>
      <c r="AH544" s="40"/>
      <c r="AI544" s="39"/>
      <c r="AJ544" s="40"/>
      <c r="AK544" s="39"/>
      <c r="AL544" s="40"/>
      <c r="AM544" s="41"/>
      <c r="AN544" s="42"/>
      <c r="AO544" s="39"/>
      <c r="AP544" s="42"/>
    </row>
    <row r="545" spans="2:42" x14ac:dyDescent="0.2">
      <c r="B545" s="15"/>
      <c r="C545" s="16"/>
      <c r="D545" s="17"/>
      <c r="E545" s="18"/>
      <c r="G545" s="95"/>
      <c r="H545" s="28">
        <f t="shared" si="47"/>
        <v>43778</v>
      </c>
      <c r="I545" s="110" t="s">
        <v>58</v>
      </c>
      <c r="J545" s="110">
        <f>IFERROR(INDEX(Tableau1[Prénoms],MATCH(I545,Tableau1[Noms])),"")</f>
        <v>5</v>
      </c>
      <c r="K545" s="110"/>
      <c r="L545" s="131"/>
      <c r="M545" s="36"/>
      <c r="N545" s="37"/>
      <c r="O545" s="36"/>
      <c r="P545" s="38"/>
      <c r="Q545" s="39"/>
      <c r="R545" s="40"/>
      <c r="S545" s="39"/>
      <c r="T545" s="40"/>
      <c r="U545" s="39"/>
      <c r="V545" s="40"/>
      <c r="W545" s="39"/>
      <c r="X545" s="40"/>
      <c r="Y545" s="39"/>
      <c r="Z545" s="40"/>
      <c r="AA545" s="39"/>
      <c r="AB545" s="40"/>
      <c r="AC545" s="39"/>
      <c r="AD545" s="40"/>
      <c r="AE545" s="39"/>
      <c r="AF545" s="40"/>
      <c r="AG545" s="39"/>
      <c r="AH545" s="40"/>
      <c r="AI545" s="39"/>
      <c r="AJ545" s="40"/>
      <c r="AK545" s="39"/>
      <c r="AL545" s="40"/>
      <c r="AM545" s="41"/>
      <c r="AN545" s="42"/>
      <c r="AO545" s="39"/>
      <c r="AP545" s="42"/>
    </row>
    <row r="546" spans="2:42" x14ac:dyDescent="0.2">
      <c r="B546" s="15"/>
      <c r="C546" s="16"/>
      <c r="D546" s="17"/>
      <c r="E546" s="18"/>
      <c r="G546" s="95"/>
      <c r="H546" s="28">
        <f t="shared" si="47"/>
        <v>43778</v>
      </c>
      <c r="I546" s="110">
        <v>1</v>
      </c>
      <c r="J546" s="110" t="str">
        <f>IFERROR(INDEX(Tableau1[Prénoms],MATCH(I546,Tableau1[Noms])),"")</f>
        <v/>
      </c>
      <c r="K546" s="110"/>
      <c r="L546" s="131"/>
      <c r="M546" s="36"/>
      <c r="N546" s="37"/>
      <c r="O546" s="36"/>
      <c r="P546" s="38"/>
      <c r="Q546" s="39"/>
      <c r="R546" s="40"/>
      <c r="S546" s="39"/>
      <c r="T546" s="40"/>
      <c r="U546" s="39"/>
      <c r="V546" s="40"/>
      <c r="W546" s="39"/>
      <c r="X546" s="40"/>
      <c r="Y546" s="39"/>
      <c r="Z546" s="40"/>
      <c r="AA546" s="39"/>
      <c r="AB546" s="40"/>
      <c r="AC546" s="39"/>
      <c r="AD546" s="40"/>
      <c r="AE546" s="39"/>
      <c r="AF546" s="40"/>
      <c r="AG546" s="39"/>
      <c r="AH546" s="40"/>
      <c r="AI546" s="39"/>
      <c r="AJ546" s="40"/>
      <c r="AK546" s="39"/>
      <c r="AL546" s="40"/>
      <c r="AM546" s="41"/>
      <c r="AN546" s="42"/>
      <c r="AO546" s="39"/>
      <c r="AP546" s="42"/>
    </row>
    <row r="547" spans="2:42" x14ac:dyDescent="0.2">
      <c r="B547" s="15"/>
      <c r="C547" s="16"/>
      <c r="D547" s="17"/>
      <c r="E547" s="18"/>
      <c r="G547" s="95"/>
      <c r="H547" s="28">
        <f t="shared" si="47"/>
        <v>43778</v>
      </c>
      <c r="I547" s="110">
        <v>2</v>
      </c>
      <c r="J547" s="110" t="str">
        <f>IFERROR(INDEX(Tableau1[Prénoms],MATCH(I547,Tableau1[Noms])),"")</f>
        <v/>
      </c>
      <c r="K547" s="110"/>
      <c r="L547" s="131"/>
      <c r="M547" s="36"/>
      <c r="N547" s="37"/>
      <c r="O547" s="36"/>
      <c r="P547" s="38"/>
      <c r="Q547" s="39"/>
      <c r="R547" s="40"/>
      <c r="S547" s="39"/>
      <c r="T547" s="40"/>
      <c r="U547" s="39"/>
      <c r="V547" s="40"/>
      <c r="W547" s="39"/>
      <c r="X547" s="40"/>
      <c r="Y547" s="39"/>
      <c r="Z547" s="40"/>
      <c r="AA547" s="39"/>
      <c r="AB547" s="40"/>
      <c r="AC547" s="39"/>
      <c r="AD547" s="40"/>
      <c r="AE547" s="39"/>
      <c r="AF547" s="40"/>
      <c r="AG547" s="39"/>
      <c r="AH547" s="40"/>
      <c r="AI547" s="39"/>
      <c r="AJ547" s="40"/>
      <c r="AK547" s="39"/>
      <c r="AL547" s="40"/>
      <c r="AM547" s="41"/>
      <c r="AN547" s="42"/>
      <c r="AO547" s="39"/>
      <c r="AP547" s="42"/>
    </row>
    <row r="548" spans="2:42" x14ac:dyDescent="0.2">
      <c r="B548" s="15"/>
      <c r="C548" s="16"/>
      <c r="D548" s="17"/>
      <c r="E548" s="18"/>
      <c r="G548" s="95"/>
      <c r="H548" s="28">
        <f t="shared" si="47"/>
        <v>43778</v>
      </c>
      <c r="I548" s="110">
        <v>3</v>
      </c>
      <c r="J548" s="110" t="str">
        <f>IFERROR(INDEX(Tableau1[Prénoms],MATCH(I548,Tableau1[Noms])),"")</f>
        <v/>
      </c>
      <c r="K548" s="110"/>
      <c r="L548" s="131"/>
      <c r="M548" s="36"/>
      <c r="N548" s="37"/>
      <c r="O548" s="36"/>
      <c r="P548" s="38"/>
      <c r="Q548" s="39"/>
      <c r="R548" s="40"/>
      <c r="S548" s="39"/>
      <c r="T548" s="40"/>
      <c r="U548" s="39"/>
      <c r="V548" s="40"/>
      <c r="W548" s="39"/>
      <c r="X548" s="40"/>
      <c r="Y548" s="39"/>
      <c r="Z548" s="40"/>
      <c r="AA548" s="39"/>
      <c r="AB548" s="40"/>
      <c r="AC548" s="39"/>
      <c r="AD548" s="40"/>
      <c r="AE548" s="39"/>
      <c r="AF548" s="40"/>
      <c r="AG548" s="39"/>
      <c r="AH548" s="40"/>
      <c r="AI548" s="39"/>
      <c r="AJ548" s="40"/>
      <c r="AK548" s="39"/>
      <c r="AL548" s="40"/>
      <c r="AM548" s="41"/>
      <c r="AN548" s="42"/>
      <c r="AO548" s="39"/>
      <c r="AP548" s="42"/>
    </row>
    <row r="549" spans="2:42" x14ac:dyDescent="0.2">
      <c r="B549" s="15"/>
      <c r="C549" s="16"/>
      <c r="D549" s="17"/>
      <c r="E549" s="18"/>
      <c r="G549" s="95"/>
      <c r="H549" s="28">
        <f t="shared" si="47"/>
        <v>43778</v>
      </c>
      <c r="I549" s="110">
        <v>4</v>
      </c>
      <c r="J549" s="110" t="str">
        <f>IFERROR(INDEX(Tableau1[Prénoms],MATCH(I549,Tableau1[Noms])),"")</f>
        <v/>
      </c>
      <c r="K549" s="110"/>
      <c r="L549" s="131"/>
      <c r="M549" s="36"/>
      <c r="N549" s="37"/>
      <c r="O549" s="36"/>
      <c r="P549" s="38"/>
      <c r="Q549" s="39"/>
      <c r="R549" s="40"/>
      <c r="S549" s="39"/>
      <c r="T549" s="40"/>
      <c r="U549" s="39"/>
      <c r="V549" s="40"/>
      <c r="W549" s="39"/>
      <c r="X549" s="40"/>
      <c r="Y549" s="39"/>
      <c r="Z549" s="40"/>
      <c r="AA549" s="39"/>
      <c r="AB549" s="40"/>
      <c r="AC549" s="39"/>
      <c r="AD549" s="40"/>
      <c r="AE549" s="39"/>
      <c r="AF549" s="40"/>
      <c r="AG549" s="39"/>
      <c r="AH549" s="40"/>
      <c r="AI549" s="39"/>
      <c r="AJ549" s="40"/>
      <c r="AK549" s="39"/>
      <c r="AL549" s="40"/>
      <c r="AM549" s="41"/>
      <c r="AN549" s="42"/>
      <c r="AO549" s="39"/>
      <c r="AP549" s="42"/>
    </row>
    <row r="550" spans="2:42" ht="13.5" thickBot="1" x14ac:dyDescent="0.25">
      <c r="B550" s="19"/>
      <c r="C550" s="20"/>
      <c r="D550" s="21"/>
      <c r="E550" s="22"/>
      <c r="G550" s="95"/>
      <c r="H550" s="28">
        <f t="shared" si="47"/>
        <v>43778</v>
      </c>
      <c r="I550" s="112">
        <v>5</v>
      </c>
      <c r="J550" s="112" t="str">
        <f>IFERROR(INDEX(Tableau1[Prénoms],MATCH(I550,Tableau1[Noms])),"")</f>
        <v/>
      </c>
      <c r="K550" s="112"/>
      <c r="L550" s="132"/>
      <c r="M550" s="43"/>
      <c r="N550" s="44"/>
      <c r="O550" s="43"/>
      <c r="P550" s="45"/>
      <c r="Q550" s="46"/>
      <c r="R550" s="47"/>
      <c r="S550" s="46"/>
      <c r="T550" s="47"/>
      <c r="U550" s="46"/>
      <c r="V550" s="47"/>
      <c r="W550" s="46"/>
      <c r="X550" s="47"/>
      <c r="Y550" s="46"/>
      <c r="Z550" s="47"/>
      <c r="AA550" s="46"/>
      <c r="AB550" s="47"/>
      <c r="AC550" s="46"/>
      <c r="AD550" s="47"/>
      <c r="AE550" s="46"/>
      <c r="AF550" s="47"/>
      <c r="AG550" s="46"/>
      <c r="AH550" s="47"/>
      <c r="AI550" s="46"/>
      <c r="AJ550" s="47"/>
      <c r="AK550" s="46"/>
      <c r="AL550" s="47"/>
      <c r="AM550" s="48"/>
      <c r="AN550" s="49"/>
      <c r="AO550" s="46"/>
      <c r="AP550" s="49"/>
    </row>
    <row r="551" spans="2:42" ht="13.5" thickBot="1" x14ac:dyDescent="0.25">
      <c r="B551" s="6" t="s">
        <v>3</v>
      </c>
      <c r="C551" s="7" t="s">
        <v>4</v>
      </c>
      <c r="D551" s="8" t="s">
        <v>3</v>
      </c>
      <c r="E551" s="9" t="s">
        <v>4</v>
      </c>
      <c r="G551" s="56" t="s">
        <v>11</v>
      </c>
      <c r="H551" s="57" t="s">
        <v>6</v>
      </c>
      <c r="I551" s="56" t="s">
        <v>7</v>
      </c>
      <c r="J551" s="56" t="s">
        <v>8</v>
      </c>
      <c r="K551" s="56" t="s">
        <v>12</v>
      </c>
      <c r="L551" s="129"/>
      <c r="M551" s="27">
        <v>0.3125</v>
      </c>
      <c r="N551" s="23"/>
      <c r="O551" s="26">
        <v>0.35416666666666669</v>
      </c>
      <c r="P551" s="23"/>
      <c r="Q551" s="27">
        <v>0.39583333333333331</v>
      </c>
      <c r="R551" s="23"/>
      <c r="S551" s="27">
        <v>0.4375</v>
      </c>
      <c r="T551" s="23"/>
      <c r="U551" s="27">
        <v>0.47916666666666702</v>
      </c>
      <c r="V551" s="23"/>
      <c r="W551" s="27">
        <v>0.52083333333333304</v>
      </c>
      <c r="X551" s="23"/>
      <c r="Y551" s="27">
        <v>0.5625</v>
      </c>
      <c r="Z551" s="23"/>
      <c r="AA551" s="27">
        <v>0.60416666666666696</v>
      </c>
      <c r="AB551" s="23"/>
      <c r="AC551" s="27">
        <v>0.64583333333333304</v>
      </c>
      <c r="AD551" s="23"/>
      <c r="AE551" s="27">
        <v>0.6875</v>
      </c>
      <c r="AF551" s="23"/>
      <c r="AG551" s="27">
        <v>0.72916666666666696</v>
      </c>
      <c r="AH551" s="23"/>
      <c r="AI551" s="27">
        <v>0.77083333333333404</v>
      </c>
      <c r="AJ551" s="23"/>
      <c r="AK551" s="27">
        <v>0.8125</v>
      </c>
      <c r="AL551" s="23"/>
      <c r="AM551" s="27">
        <v>0.85416666666666696</v>
      </c>
      <c r="AN551" s="23"/>
      <c r="AO551" s="27">
        <v>0.89583333333333404</v>
      </c>
      <c r="AP551" s="23"/>
    </row>
    <row r="552" spans="2:42" x14ac:dyDescent="0.2">
      <c r="B552" s="11"/>
      <c r="C552" s="12"/>
      <c r="D552" s="13"/>
      <c r="E552" s="14"/>
      <c r="G552" s="95"/>
      <c r="H552" s="140">
        <f>H541+1</f>
        <v>43779</v>
      </c>
      <c r="I552" s="109" t="s">
        <v>54</v>
      </c>
      <c r="J552" s="109">
        <f>IFERROR(INDEX(Tableau1[Prénoms],MATCH(I552,Tableau1[Noms])),"")</f>
        <v>1</v>
      </c>
      <c r="K552" s="109"/>
      <c r="L552" s="130"/>
      <c r="M552" s="29"/>
      <c r="N552" s="30"/>
      <c r="O552" s="29"/>
      <c r="P552" s="31"/>
      <c r="Q552" s="32"/>
      <c r="R552" s="33"/>
      <c r="S552" s="32"/>
      <c r="T552" s="33"/>
      <c r="U552" s="32"/>
      <c r="V552" s="33"/>
      <c r="W552" s="32"/>
      <c r="X552" s="33"/>
      <c r="Y552" s="32"/>
      <c r="Z552" s="33"/>
      <c r="AA552" s="32"/>
      <c r="AB552" s="33"/>
      <c r="AC552" s="32"/>
      <c r="AD552" s="33"/>
      <c r="AE552" s="32"/>
      <c r="AF552" s="33"/>
      <c r="AG552" s="32"/>
      <c r="AH552" s="33"/>
      <c r="AI552" s="32"/>
      <c r="AJ552" s="33"/>
      <c r="AK552" s="32"/>
      <c r="AL552" s="33"/>
      <c r="AM552" s="34"/>
      <c r="AN552" s="35"/>
      <c r="AO552" s="32"/>
      <c r="AP552" s="35"/>
    </row>
    <row r="553" spans="2:42" x14ac:dyDescent="0.2">
      <c r="B553" s="15"/>
      <c r="C553" s="16"/>
      <c r="D553" s="17"/>
      <c r="E553" s="18"/>
      <c r="G553" s="95"/>
      <c r="H553" s="28">
        <f>H552</f>
        <v>43779</v>
      </c>
      <c r="I553" s="110" t="s">
        <v>55</v>
      </c>
      <c r="J553" s="110">
        <f>IFERROR(INDEX(Tableau1[Prénoms],MATCH(I553,Tableau1[Noms])),"")</f>
        <v>2</v>
      </c>
      <c r="K553" s="110"/>
      <c r="L553" s="131"/>
      <c r="M553" s="36"/>
      <c r="N553" s="37"/>
      <c r="O553" s="36"/>
      <c r="P553" s="38"/>
      <c r="Q553" s="39"/>
      <c r="R553" s="40"/>
      <c r="S553" s="39"/>
      <c r="T553" s="40"/>
      <c r="U553" s="39"/>
      <c r="V553" s="40"/>
      <c r="W553" s="39"/>
      <c r="X553" s="40"/>
      <c r="Y553" s="39"/>
      <c r="Z553" s="40"/>
      <c r="AA553" s="39"/>
      <c r="AB553" s="40"/>
      <c r="AC553" s="39"/>
      <c r="AD553" s="40"/>
      <c r="AE553" s="39"/>
      <c r="AF553" s="40"/>
      <c r="AG553" s="39"/>
      <c r="AH553" s="40"/>
      <c r="AI553" s="39"/>
      <c r="AJ553" s="40"/>
      <c r="AK553" s="39"/>
      <c r="AL553" s="40"/>
      <c r="AM553" s="41"/>
      <c r="AN553" s="42"/>
      <c r="AO553" s="39"/>
      <c r="AP553" s="42"/>
    </row>
    <row r="554" spans="2:42" x14ac:dyDescent="0.2">
      <c r="B554" s="15"/>
      <c r="C554" s="16"/>
      <c r="D554" s="17"/>
      <c r="E554" s="18"/>
      <c r="G554" s="95"/>
      <c r="H554" s="28">
        <f t="shared" ref="H554:H561" si="48">H553</f>
        <v>43779</v>
      </c>
      <c r="I554" s="110" t="s">
        <v>56</v>
      </c>
      <c r="J554" s="110">
        <f>IFERROR(INDEX(Tableau1[Prénoms],MATCH(I554,Tableau1[Noms])),"")</f>
        <v>3</v>
      </c>
      <c r="K554" s="110"/>
      <c r="L554" s="131"/>
      <c r="M554" s="36"/>
      <c r="N554" s="37"/>
      <c r="O554" s="36"/>
      <c r="P554" s="38"/>
      <c r="Q554" s="39"/>
      <c r="R554" s="40"/>
      <c r="S554" s="39"/>
      <c r="T554" s="40"/>
      <c r="U554" s="39"/>
      <c r="V554" s="40"/>
      <c r="W554" s="39"/>
      <c r="X554" s="40"/>
      <c r="Y554" s="39"/>
      <c r="Z554" s="40"/>
      <c r="AA554" s="39"/>
      <c r="AB554" s="40"/>
      <c r="AC554" s="39"/>
      <c r="AD554" s="40"/>
      <c r="AE554" s="39"/>
      <c r="AF554" s="40"/>
      <c r="AG554" s="39"/>
      <c r="AH554" s="40"/>
      <c r="AI554" s="39"/>
      <c r="AJ554" s="40"/>
      <c r="AK554" s="39"/>
      <c r="AL554" s="40"/>
      <c r="AM554" s="41"/>
      <c r="AN554" s="42"/>
      <c r="AO554" s="39"/>
      <c r="AP554" s="42"/>
    </row>
    <row r="555" spans="2:42" x14ac:dyDescent="0.2">
      <c r="B555" s="15"/>
      <c r="C555" s="16"/>
      <c r="D555" s="17"/>
      <c r="E555" s="18"/>
      <c r="G555" s="95"/>
      <c r="H555" s="28">
        <f t="shared" si="48"/>
        <v>43779</v>
      </c>
      <c r="I555" s="110" t="s">
        <v>57</v>
      </c>
      <c r="J555" s="110">
        <f>IFERROR(INDEX(Tableau1[Prénoms],MATCH(I555,Tableau1[Noms])),"")</f>
        <v>4</v>
      </c>
      <c r="K555" s="110"/>
      <c r="L555" s="131"/>
      <c r="M555" s="36"/>
      <c r="N555" s="37"/>
      <c r="O555" s="36"/>
      <c r="P555" s="38"/>
      <c r="Q555" s="39"/>
      <c r="R555" s="40"/>
      <c r="S555" s="39"/>
      <c r="T555" s="40"/>
      <c r="U555" s="39"/>
      <c r="V555" s="40"/>
      <c r="W555" s="39"/>
      <c r="X555" s="40"/>
      <c r="Y555" s="39"/>
      <c r="Z555" s="40"/>
      <c r="AA555" s="39"/>
      <c r="AB555" s="40"/>
      <c r="AC555" s="39"/>
      <c r="AD555" s="40"/>
      <c r="AE555" s="39"/>
      <c r="AF555" s="40"/>
      <c r="AG555" s="39"/>
      <c r="AH555" s="40"/>
      <c r="AI555" s="39"/>
      <c r="AJ555" s="40"/>
      <c r="AK555" s="39"/>
      <c r="AL555" s="40"/>
      <c r="AM555" s="41"/>
      <c r="AN555" s="42"/>
      <c r="AO555" s="39"/>
      <c r="AP555" s="42"/>
    </row>
    <row r="556" spans="2:42" x14ac:dyDescent="0.2">
      <c r="B556" s="15"/>
      <c r="C556" s="16"/>
      <c r="D556" s="17"/>
      <c r="E556" s="18"/>
      <c r="G556" s="95"/>
      <c r="H556" s="28">
        <f t="shared" si="48"/>
        <v>43779</v>
      </c>
      <c r="I556" s="110" t="s">
        <v>58</v>
      </c>
      <c r="J556" s="110">
        <f>IFERROR(INDEX(Tableau1[Prénoms],MATCH(I556,Tableau1[Noms])),"")</f>
        <v>5</v>
      </c>
      <c r="K556" s="110"/>
      <c r="L556" s="131"/>
      <c r="M556" s="36"/>
      <c r="N556" s="37"/>
      <c r="O556" s="36"/>
      <c r="P556" s="38"/>
      <c r="Q556" s="39"/>
      <c r="R556" s="40"/>
      <c r="S556" s="39"/>
      <c r="T556" s="40"/>
      <c r="U556" s="39"/>
      <c r="V556" s="40"/>
      <c r="W556" s="39"/>
      <c r="X556" s="40"/>
      <c r="Y556" s="39"/>
      <c r="Z556" s="40"/>
      <c r="AA556" s="39"/>
      <c r="AB556" s="40"/>
      <c r="AC556" s="39"/>
      <c r="AD556" s="40"/>
      <c r="AE556" s="39"/>
      <c r="AF556" s="40"/>
      <c r="AG556" s="39"/>
      <c r="AH556" s="40"/>
      <c r="AI556" s="39"/>
      <c r="AJ556" s="40"/>
      <c r="AK556" s="39"/>
      <c r="AL556" s="40"/>
      <c r="AM556" s="41"/>
      <c r="AN556" s="42"/>
      <c r="AO556" s="39"/>
      <c r="AP556" s="42"/>
    </row>
    <row r="557" spans="2:42" x14ac:dyDescent="0.2">
      <c r="B557" s="15"/>
      <c r="C557" s="16"/>
      <c r="D557" s="17"/>
      <c r="E557" s="18"/>
      <c r="G557" s="95"/>
      <c r="H557" s="28">
        <f t="shared" si="48"/>
        <v>43779</v>
      </c>
      <c r="I557" s="110">
        <v>1</v>
      </c>
      <c r="J557" s="110" t="str">
        <f>IFERROR(INDEX(Tableau1[Prénoms],MATCH(I557,Tableau1[Noms])),"")</f>
        <v/>
      </c>
      <c r="K557" s="110"/>
      <c r="L557" s="131"/>
      <c r="M557" s="36"/>
      <c r="N557" s="37"/>
      <c r="O557" s="36"/>
      <c r="P557" s="38"/>
      <c r="Q557" s="39"/>
      <c r="R557" s="40"/>
      <c r="S557" s="39"/>
      <c r="T557" s="40"/>
      <c r="U557" s="39"/>
      <c r="V557" s="40"/>
      <c r="W557" s="39"/>
      <c r="X557" s="40"/>
      <c r="Y557" s="39"/>
      <c r="Z557" s="40"/>
      <c r="AA557" s="39"/>
      <c r="AB557" s="40"/>
      <c r="AC557" s="39"/>
      <c r="AD557" s="40"/>
      <c r="AE557" s="39"/>
      <c r="AF557" s="40"/>
      <c r="AG557" s="39"/>
      <c r="AH557" s="40"/>
      <c r="AI557" s="39"/>
      <c r="AJ557" s="40"/>
      <c r="AK557" s="39"/>
      <c r="AL557" s="40"/>
      <c r="AM557" s="41"/>
      <c r="AN557" s="42"/>
      <c r="AO557" s="39"/>
      <c r="AP557" s="42"/>
    </row>
    <row r="558" spans="2:42" x14ac:dyDescent="0.2">
      <c r="B558" s="15"/>
      <c r="C558" s="16"/>
      <c r="D558" s="17"/>
      <c r="E558" s="18"/>
      <c r="G558" s="95"/>
      <c r="H558" s="28">
        <f t="shared" si="48"/>
        <v>43779</v>
      </c>
      <c r="I558" s="110">
        <v>2</v>
      </c>
      <c r="J558" s="110" t="str">
        <f>IFERROR(INDEX(Tableau1[Prénoms],MATCH(I558,Tableau1[Noms])),"")</f>
        <v/>
      </c>
      <c r="K558" s="110"/>
      <c r="L558" s="131"/>
      <c r="M558" s="36"/>
      <c r="N558" s="37"/>
      <c r="O558" s="36"/>
      <c r="P558" s="38"/>
      <c r="Q558" s="39"/>
      <c r="R558" s="40"/>
      <c r="S558" s="39"/>
      <c r="T558" s="40"/>
      <c r="U558" s="39"/>
      <c r="V558" s="40"/>
      <c r="W558" s="39"/>
      <c r="X558" s="40"/>
      <c r="Y558" s="39"/>
      <c r="Z558" s="40"/>
      <c r="AA558" s="39"/>
      <c r="AB558" s="40"/>
      <c r="AC558" s="39"/>
      <c r="AD558" s="40"/>
      <c r="AE558" s="39"/>
      <c r="AF558" s="40"/>
      <c r="AG558" s="39"/>
      <c r="AH558" s="40"/>
      <c r="AI558" s="39"/>
      <c r="AJ558" s="40"/>
      <c r="AK558" s="39"/>
      <c r="AL558" s="40"/>
      <c r="AM558" s="41"/>
      <c r="AN558" s="42"/>
      <c r="AO558" s="39"/>
      <c r="AP558" s="42"/>
    </row>
    <row r="559" spans="2:42" x14ac:dyDescent="0.2">
      <c r="B559" s="15"/>
      <c r="C559" s="16"/>
      <c r="D559" s="17"/>
      <c r="E559" s="18"/>
      <c r="G559" s="95"/>
      <c r="H559" s="28">
        <f t="shared" si="48"/>
        <v>43779</v>
      </c>
      <c r="I559" s="110">
        <v>3</v>
      </c>
      <c r="J559" s="110" t="str">
        <f>IFERROR(INDEX(Tableau1[Prénoms],MATCH(I559,Tableau1[Noms])),"")</f>
        <v/>
      </c>
      <c r="K559" s="110"/>
      <c r="L559" s="131"/>
      <c r="M559" s="36"/>
      <c r="N559" s="37"/>
      <c r="O559" s="36"/>
      <c r="P559" s="38"/>
      <c r="Q559" s="39"/>
      <c r="R559" s="40"/>
      <c r="S559" s="39"/>
      <c r="T559" s="40"/>
      <c r="U559" s="39"/>
      <c r="V559" s="40"/>
      <c r="W559" s="39"/>
      <c r="X559" s="40"/>
      <c r="Y559" s="39"/>
      <c r="Z559" s="40"/>
      <c r="AA559" s="39"/>
      <c r="AB559" s="40"/>
      <c r="AC559" s="39"/>
      <c r="AD559" s="40"/>
      <c r="AE559" s="39"/>
      <c r="AF559" s="40"/>
      <c r="AG559" s="39"/>
      <c r="AH559" s="40"/>
      <c r="AI559" s="39"/>
      <c r="AJ559" s="40"/>
      <c r="AK559" s="39"/>
      <c r="AL559" s="40"/>
      <c r="AM559" s="41"/>
      <c r="AN559" s="42"/>
      <c r="AO559" s="39"/>
      <c r="AP559" s="42"/>
    </row>
    <row r="560" spans="2:42" x14ac:dyDescent="0.2">
      <c r="B560" s="15"/>
      <c r="C560" s="16"/>
      <c r="D560" s="17"/>
      <c r="E560" s="18"/>
      <c r="G560" s="95"/>
      <c r="H560" s="28">
        <f t="shared" si="48"/>
        <v>43779</v>
      </c>
      <c r="I560" s="110">
        <v>4</v>
      </c>
      <c r="J560" s="110" t="str">
        <f>IFERROR(INDEX(Tableau1[Prénoms],MATCH(I560,Tableau1[Noms])),"")</f>
        <v/>
      </c>
      <c r="K560" s="110"/>
      <c r="L560" s="131"/>
      <c r="M560" s="36"/>
      <c r="N560" s="37"/>
      <c r="O560" s="36"/>
      <c r="P560" s="38"/>
      <c r="Q560" s="39"/>
      <c r="R560" s="40"/>
      <c r="S560" s="39"/>
      <c r="T560" s="40"/>
      <c r="U560" s="39"/>
      <c r="V560" s="40"/>
      <c r="W560" s="39"/>
      <c r="X560" s="40"/>
      <c r="Y560" s="39"/>
      <c r="Z560" s="40"/>
      <c r="AA560" s="39"/>
      <c r="AB560" s="40"/>
      <c r="AC560" s="39"/>
      <c r="AD560" s="40"/>
      <c r="AE560" s="39"/>
      <c r="AF560" s="40"/>
      <c r="AG560" s="39"/>
      <c r="AH560" s="40"/>
      <c r="AI560" s="39"/>
      <c r="AJ560" s="40"/>
      <c r="AK560" s="39"/>
      <c r="AL560" s="40"/>
      <c r="AM560" s="41"/>
      <c r="AN560" s="42"/>
      <c r="AO560" s="39"/>
      <c r="AP560" s="42"/>
    </row>
    <row r="561" spans="2:42" ht="13.5" thickBot="1" x14ac:dyDescent="0.25">
      <c r="B561" s="19"/>
      <c r="C561" s="20"/>
      <c r="D561" s="21"/>
      <c r="E561" s="22"/>
      <c r="G561" s="95"/>
      <c r="H561" s="28">
        <f t="shared" si="48"/>
        <v>43779</v>
      </c>
      <c r="I561" s="111">
        <v>5</v>
      </c>
      <c r="J561" s="111" t="str">
        <f>IFERROR(INDEX(Tableau1[Prénoms],MATCH(I561,Tableau1[Noms])),"")</f>
        <v/>
      </c>
      <c r="K561" s="111"/>
      <c r="L561" s="132"/>
      <c r="M561" s="43"/>
      <c r="N561" s="44"/>
      <c r="O561" s="43"/>
      <c r="P561" s="45"/>
      <c r="Q561" s="46"/>
      <c r="R561" s="47"/>
      <c r="S561" s="46"/>
      <c r="T561" s="47"/>
      <c r="U561" s="46"/>
      <c r="V561" s="47"/>
      <c r="W561" s="46"/>
      <c r="X561" s="47"/>
      <c r="Y561" s="46"/>
      <c r="Z561" s="47"/>
      <c r="AA561" s="46"/>
      <c r="AB561" s="47"/>
      <c r="AC561" s="46"/>
      <c r="AD561" s="47"/>
      <c r="AE561" s="46"/>
      <c r="AF561" s="47"/>
      <c r="AG561" s="46"/>
      <c r="AH561" s="47"/>
      <c r="AI561" s="46"/>
      <c r="AJ561" s="47"/>
      <c r="AK561" s="46"/>
      <c r="AL561" s="47"/>
      <c r="AM561" s="48"/>
      <c r="AN561" s="49"/>
      <c r="AO561" s="46"/>
      <c r="AP561" s="49"/>
    </row>
  </sheetData>
  <conditionalFormatting sqref="L1 G11:H20">
    <cfRule type="expression" dxfId="521" priority="174">
      <formula>ddex=""</formula>
    </cfRule>
  </conditionalFormatting>
  <conditionalFormatting sqref="AC1">
    <cfRule type="expression" dxfId="520" priority="171">
      <formula>ddex=""</formula>
    </cfRule>
  </conditionalFormatting>
  <conditionalFormatting sqref="T5:AN5">
    <cfRule type="expression" dxfId="519" priority="173">
      <formula>#REF!=0</formula>
    </cfRule>
  </conditionalFormatting>
  <conditionalFormatting sqref="T6:AN6">
    <cfRule type="expression" dxfId="518" priority="172">
      <formula>#REF!=0</formula>
    </cfRule>
  </conditionalFormatting>
  <conditionalFormatting sqref="Q5:S5">
    <cfRule type="expression" dxfId="517" priority="170">
      <formula>#REF!=0</formula>
    </cfRule>
  </conditionalFormatting>
  <conditionalFormatting sqref="Q6:S6">
    <cfRule type="expression" dxfId="516" priority="169">
      <formula>#REF!=0</formula>
    </cfRule>
  </conditionalFormatting>
  <conditionalFormatting sqref="N5:P5">
    <cfRule type="expression" dxfId="515" priority="168">
      <formula>#REF!=0</formula>
    </cfRule>
  </conditionalFormatting>
  <conditionalFormatting sqref="N6:P6">
    <cfRule type="expression" dxfId="514" priority="167">
      <formula>#REF!=0</formula>
    </cfRule>
  </conditionalFormatting>
  <conditionalFormatting sqref="AO5:AQ5">
    <cfRule type="expression" dxfId="513" priority="166">
      <formula>#REF!=0</formula>
    </cfRule>
  </conditionalFormatting>
  <conditionalFormatting sqref="AO6:AQ6">
    <cfRule type="expression" dxfId="512" priority="165">
      <formula>#REF!=0</formula>
    </cfRule>
  </conditionalFormatting>
  <conditionalFormatting sqref="G22:H24 G26:H31 H25">
    <cfRule type="expression" dxfId="511" priority="164">
      <formula>ddex=""</formula>
    </cfRule>
  </conditionalFormatting>
  <conditionalFormatting sqref="G33:H35 G37:H42 H36">
    <cfRule type="expression" dxfId="510" priority="163">
      <formula>ddex=""</formula>
    </cfRule>
  </conditionalFormatting>
  <conditionalFormatting sqref="G44:H46 G48:H53 H47">
    <cfRule type="expression" dxfId="509" priority="162">
      <formula>ddex=""</formula>
    </cfRule>
  </conditionalFormatting>
  <conditionalFormatting sqref="G55:H57 G59:H64 H58">
    <cfRule type="expression" dxfId="508" priority="161">
      <formula>ddex=""</formula>
    </cfRule>
  </conditionalFormatting>
  <conditionalFormatting sqref="G66:H68 G70:H75 H69">
    <cfRule type="expression" dxfId="507" priority="160">
      <formula>ddex=""</formula>
    </cfRule>
  </conditionalFormatting>
  <conditionalFormatting sqref="G77:H79 G81:H86 H80">
    <cfRule type="expression" dxfId="506" priority="159">
      <formula>ddex=""</formula>
    </cfRule>
  </conditionalFormatting>
  <conditionalFormatting sqref="G80 G69 G58 G47 G36 G25">
    <cfRule type="expression" dxfId="505" priority="154">
      <formula>ddex=""</formula>
    </cfRule>
  </conditionalFormatting>
  <conditionalFormatting sqref="M6">
    <cfRule type="expression" dxfId="504" priority="152">
      <formula>SUM($N$6:$AQ$6)=0</formula>
    </cfRule>
  </conditionalFormatting>
  <conditionalFormatting sqref="M4">
    <cfRule type="expression" dxfId="503" priority="150">
      <formula>SUM($N$4:$AQ$4)=0</formula>
    </cfRule>
  </conditionalFormatting>
  <conditionalFormatting sqref="M5">
    <cfRule type="expression" dxfId="502" priority="151">
      <formula>SUM($N$5:$AQ$5)=0</formula>
    </cfRule>
  </conditionalFormatting>
  <conditionalFormatting sqref="M7">
    <cfRule type="expression" dxfId="501" priority="153">
      <formula>SUM($N$7:$AQ$7)=0</formula>
    </cfRule>
  </conditionalFormatting>
  <conditionalFormatting sqref="P22:AA31 P33:AA42 P44:AA53 P55:AA64 P66:AA75 P77:AA86">
    <cfRule type="expression" dxfId="500" priority="158">
      <formula>AND($K11="Repos Hebdo",SUM($B22:$C22)=0)</formula>
    </cfRule>
  </conditionalFormatting>
  <conditionalFormatting sqref="AB11:AM20 AB22:AM31 AB33:AM42 AB44:AM53 AB55:AM64 AB66:AM75">
    <cfRule type="expression" dxfId="499" priority="156">
      <formula>AND($K22="Repos Hebdo",(SUM($D11:$E11))=0)</formula>
    </cfRule>
  </conditionalFormatting>
  <conditionalFormatting sqref="P11:AM20 P22:AM31 P33:AM42 P44:AM53 P55:AM64 P66:AM75 P77:AM86">
    <cfRule type="expression" dxfId="498" priority="146">
      <formula>OR(AND(P$9&gt;=$B11, P$9 &lt;$C11),AND(P$9&gt;=$D11, P$9 &lt;$E11))</formula>
    </cfRule>
    <cfRule type="expression" dxfId="497" priority="148">
      <formula>$K11="Week-End"</formula>
    </cfRule>
    <cfRule type="expression" dxfId="496" priority="149">
      <formula>$K11="Congés Payés"</formula>
    </cfRule>
    <cfRule type="expression" dxfId="495" priority="155">
      <formula>$K11="Repos Hebdo"</formula>
    </cfRule>
    <cfRule type="expression" dxfId="494" priority="157">
      <formula>$K11="Arrêt travail"</formula>
    </cfRule>
  </conditionalFormatting>
  <conditionalFormatting sqref="K3:M7">
    <cfRule type="expression" dxfId="493" priority="147">
      <formula>SUM($N$7:$AQ$7)=0</formula>
    </cfRule>
  </conditionalFormatting>
  <conditionalFormatting sqref="L96 G106:H115">
    <cfRule type="expression" dxfId="492" priority="145">
      <formula>ddex=""</formula>
    </cfRule>
  </conditionalFormatting>
  <conditionalFormatting sqref="AC96">
    <cfRule type="expression" dxfId="491" priority="142">
      <formula>ddex=""</formula>
    </cfRule>
  </conditionalFormatting>
  <conditionalFormatting sqref="T100:AN100">
    <cfRule type="expression" dxfId="490" priority="144">
      <formula>#REF!=0</formula>
    </cfRule>
  </conditionalFormatting>
  <conditionalFormatting sqref="T101:AN101">
    <cfRule type="expression" dxfId="489" priority="143">
      <formula>#REF!=0</formula>
    </cfRule>
  </conditionalFormatting>
  <conditionalFormatting sqref="Q100:S100">
    <cfRule type="expression" dxfId="488" priority="141">
      <formula>#REF!=0</formula>
    </cfRule>
  </conditionalFormatting>
  <conditionalFormatting sqref="Q101:S101">
    <cfRule type="expression" dxfId="487" priority="140">
      <formula>#REF!=0</formula>
    </cfRule>
  </conditionalFormatting>
  <conditionalFormatting sqref="N100:P100">
    <cfRule type="expression" dxfId="486" priority="139">
      <formula>#REF!=0</formula>
    </cfRule>
  </conditionalFormatting>
  <conditionalFormatting sqref="N101:P101">
    <cfRule type="expression" dxfId="485" priority="138">
      <formula>#REF!=0</formula>
    </cfRule>
  </conditionalFormatting>
  <conditionalFormatting sqref="AO100:AP100">
    <cfRule type="expression" dxfId="484" priority="137">
      <formula>#REF!=0</formula>
    </cfRule>
  </conditionalFormatting>
  <conditionalFormatting sqref="AO101:AP101">
    <cfRule type="expression" dxfId="483" priority="136">
      <formula>#REF!=0</formula>
    </cfRule>
  </conditionalFormatting>
  <conditionalFormatting sqref="G117:H119 G121:H126 H120">
    <cfRule type="expression" dxfId="482" priority="135">
      <formula>ddex=""</formula>
    </cfRule>
  </conditionalFormatting>
  <conditionalFormatting sqref="G128:H130 G132:H137 H131">
    <cfRule type="expression" dxfId="481" priority="134">
      <formula>ddex=""</formula>
    </cfRule>
  </conditionalFormatting>
  <conditionalFormatting sqref="G139:H141 G143:H148 H142">
    <cfRule type="expression" dxfId="480" priority="133">
      <formula>ddex=""</formula>
    </cfRule>
  </conditionalFormatting>
  <conditionalFormatting sqref="G150:H152 G154:H159 H153">
    <cfRule type="expression" dxfId="479" priority="132">
      <formula>ddex=""</formula>
    </cfRule>
  </conditionalFormatting>
  <conditionalFormatting sqref="G161:H163 G165:H170 H164">
    <cfRule type="expression" dxfId="478" priority="131">
      <formula>ddex=""</formula>
    </cfRule>
  </conditionalFormatting>
  <conditionalFormatting sqref="G172:H174 G176:H181 H175">
    <cfRule type="expression" dxfId="477" priority="130">
      <formula>ddex=""</formula>
    </cfRule>
  </conditionalFormatting>
  <conditionalFormatting sqref="G175 G164 G153 G142 G131 G120">
    <cfRule type="expression" dxfId="476" priority="125">
      <formula>ddex=""</formula>
    </cfRule>
  </conditionalFormatting>
  <conditionalFormatting sqref="M101">
    <cfRule type="expression" dxfId="475" priority="123">
      <formula>SUM($N$6:$AQ$6)=0</formula>
    </cfRule>
  </conditionalFormatting>
  <conditionalFormatting sqref="M99">
    <cfRule type="expression" dxfId="474" priority="121">
      <formula>SUM($N$4:$AQ$4)=0</formula>
    </cfRule>
  </conditionalFormatting>
  <conditionalFormatting sqref="M100">
    <cfRule type="expression" dxfId="473" priority="122">
      <formula>SUM($N$5:$AQ$5)=0</formula>
    </cfRule>
  </conditionalFormatting>
  <conditionalFormatting sqref="M102">
    <cfRule type="expression" dxfId="472" priority="124">
      <formula>SUM($N$7:$AQ$7)=0</formula>
    </cfRule>
  </conditionalFormatting>
  <conditionalFormatting sqref="P117:AA126 P128:AA137 P139:AA148 P150:AA159 P161:AA170 P172:AA181">
    <cfRule type="expression" dxfId="471" priority="129">
      <formula>AND($K106="Repos Hebdo",SUM($B117:$C117)=0)</formula>
    </cfRule>
  </conditionalFormatting>
  <conditionalFormatting sqref="AB106:AM115 AB117:AM126 AB128:AM137 AB139:AM148 AB150:AM159 AB161:AM170">
    <cfRule type="expression" dxfId="470" priority="127">
      <formula>AND($K117="Repos Hebdo",(SUM($D106:$E106))=0)</formula>
    </cfRule>
  </conditionalFormatting>
  <conditionalFormatting sqref="P106:AM115 P117:AM126 P128:AM137 P139:AM148 P150:AM159 P161:AM170 P172:AM181">
    <cfRule type="expression" dxfId="469" priority="117">
      <formula>OR(AND(P$9&gt;=$B106, P$9 &lt;$C106),AND(P$9&gt;=$D106, P$9 &lt;$E106))</formula>
    </cfRule>
    <cfRule type="expression" dxfId="468" priority="119">
      <formula>$K106="Week-End"</formula>
    </cfRule>
    <cfRule type="expression" dxfId="467" priority="120">
      <formula>$K106="Congés Payés"</formula>
    </cfRule>
    <cfRule type="expression" dxfId="466" priority="126">
      <formula>$K106="Repos Hebdo"</formula>
    </cfRule>
    <cfRule type="expression" dxfId="465" priority="128">
      <formula>$K106="Arrêt travail"</formula>
    </cfRule>
  </conditionalFormatting>
  <conditionalFormatting sqref="K98:M102">
    <cfRule type="expression" dxfId="464" priority="118">
      <formula>SUM($N$7:$AQ$7)=0</formula>
    </cfRule>
  </conditionalFormatting>
  <conditionalFormatting sqref="L191 G201:H210">
    <cfRule type="expression" dxfId="463" priority="116">
      <formula>ddex=""</formula>
    </cfRule>
  </conditionalFormatting>
  <conditionalFormatting sqref="AC191">
    <cfRule type="expression" dxfId="462" priority="113">
      <formula>ddex=""</formula>
    </cfRule>
  </conditionalFormatting>
  <conditionalFormatting sqref="T195:AN195">
    <cfRule type="expression" dxfId="461" priority="115">
      <formula>#REF!=0</formula>
    </cfRule>
  </conditionalFormatting>
  <conditionalFormatting sqref="T196:AN196">
    <cfRule type="expression" dxfId="460" priority="114">
      <formula>#REF!=0</formula>
    </cfRule>
  </conditionalFormatting>
  <conditionalFormatting sqref="Q195:S195">
    <cfRule type="expression" dxfId="459" priority="112">
      <formula>#REF!=0</formula>
    </cfRule>
  </conditionalFormatting>
  <conditionalFormatting sqref="Q196:S196">
    <cfRule type="expression" dxfId="458" priority="111">
      <formula>#REF!=0</formula>
    </cfRule>
  </conditionalFormatting>
  <conditionalFormatting sqref="N195:P195">
    <cfRule type="expression" dxfId="457" priority="110">
      <formula>#REF!=0</formula>
    </cfRule>
  </conditionalFormatting>
  <conditionalFormatting sqref="N196:P196">
    <cfRule type="expression" dxfId="456" priority="109">
      <formula>#REF!=0</formula>
    </cfRule>
  </conditionalFormatting>
  <conditionalFormatting sqref="AO195:AP195">
    <cfRule type="expression" dxfId="455" priority="108">
      <formula>#REF!=0</formula>
    </cfRule>
  </conditionalFormatting>
  <conditionalFormatting sqref="AO196:AP196">
    <cfRule type="expression" dxfId="454" priority="107">
      <formula>#REF!=0</formula>
    </cfRule>
  </conditionalFormatting>
  <conditionalFormatting sqref="G212:H214 G216:H221 H215">
    <cfRule type="expression" dxfId="453" priority="106">
      <formula>ddex=""</formula>
    </cfRule>
  </conditionalFormatting>
  <conditionalFormatting sqref="G223:H225 G227:H232 H226">
    <cfRule type="expression" dxfId="452" priority="105">
      <formula>ddex=""</formula>
    </cfRule>
  </conditionalFormatting>
  <conditionalFormatting sqref="G234:H236 G238:H243 H237">
    <cfRule type="expression" dxfId="451" priority="104">
      <formula>ddex=""</formula>
    </cfRule>
  </conditionalFormatting>
  <conditionalFormatting sqref="G245:H247 G249:H254 H248">
    <cfRule type="expression" dxfId="450" priority="103">
      <formula>ddex=""</formula>
    </cfRule>
  </conditionalFormatting>
  <conditionalFormatting sqref="G256:H258 G260:H265 H259">
    <cfRule type="expression" dxfId="449" priority="102">
      <formula>ddex=""</formula>
    </cfRule>
  </conditionalFormatting>
  <conditionalFormatting sqref="G267:H269 G271:H276 H270">
    <cfRule type="expression" dxfId="448" priority="101">
      <formula>ddex=""</formula>
    </cfRule>
  </conditionalFormatting>
  <conditionalFormatting sqref="G270 G259 G248 G237 G226 G215">
    <cfRule type="expression" dxfId="447" priority="96">
      <formula>ddex=""</formula>
    </cfRule>
  </conditionalFormatting>
  <conditionalFormatting sqref="M196">
    <cfRule type="expression" dxfId="446" priority="94">
      <formula>SUM($N$6:$AQ$6)=0</formula>
    </cfRule>
  </conditionalFormatting>
  <conditionalFormatting sqref="M194">
    <cfRule type="expression" dxfId="445" priority="92">
      <formula>SUM($N$4:$AQ$4)=0</formula>
    </cfRule>
  </conditionalFormatting>
  <conditionalFormatting sqref="M195">
    <cfRule type="expression" dxfId="444" priority="93">
      <formula>SUM($N$5:$AQ$5)=0</formula>
    </cfRule>
  </conditionalFormatting>
  <conditionalFormatting sqref="M197">
    <cfRule type="expression" dxfId="443" priority="95">
      <formula>SUM($N$7:$AQ$7)=0</formula>
    </cfRule>
  </conditionalFormatting>
  <conditionalFormatting sqref="P212:AA221 P223:AA232 P234:AA243 P245:AA254 P256:AA265 P267:AA276">
    <cfRule type="expression" dxfId="442" priority="100">
      <formula>AND($K201="Repos Hebdo",SUM($B212:$C212)=0)</formula>
    </cfRule>
  </conditionalFormatting>
  <conditionalFormatting sqref="AB201:AM210 AB212:AM221 AB223:AM232 AB234:AM243 AB245:AM254 AB256:AM265">
    <cfRule type="expression" dxfId="441" priority="98">
      <formula>AND($K212="Repos Hebdo",(SUM($D201:$E201))=0)</formula>
    </cfRule>
  </conditionalFormatting>
  <conditionalFormatting sqref="P201:AM210 P212:AM221 P223:AM232 P234:AM243 P245:AM254 P256:AM265 P267:AM276">
    <cfRule type="expression" dxfId="440" priority="88">
      <formula>OR(AND(P$9&gt;=$B201, P$9 &lt;$C201),AND(P$9&gt;=$D201, P$9 &lt;$E201))</formula>
    </cfRule>
    <cfRule type="expression" dxfId="439" priority="90">
      <formula>$K201="Week-End"</formula>
    </cfRule>
    <cfRule type="expression" dxfId="438" priority="91">
      <formula>$K201="Congés Payés"</formula>
    </cfRule>
    <cfRule type="expression" dxfId="437" priority="97">
      <formula>$K201="Repos Hebdo"</formula>
    </cfRule>
    <cfRule type="expression" dxfId="436" priority="99">
      <formula>$K201="Arrêt travail"</formula>
    </cfRule>
  </conditionalFormatting>
  <conditionalFormatting sqref="K193:M197">
    <cfRule type="expression" dxfId="435" priority="89">
      <formula>SUM($N$7:$AQ$7)=0</formula>
    </cfRule>
  </conditionalFormatting>
  <conditionalFormatting sqref="L286 G296:H305">
    <cfRule type="expression" dxfId="434" priority="87">
      <formula>ddex=""</formula>
    </cfRule>
  </conditionalFormatting>
  <conditionalFormatting sqref="AC286">
    <cfRule type="expression" dxfId="433" priority="84">
      <formula>ddex=""</formula>
    </cfRule>
  </conditionalFormatting>
  <conditionalFormatting sqref="T290:AN290">
    <cfRule type="expression" dxfId="432" priority="86">
      <formula>#REF!=0</formula>
    </cfRule>
  </conditionalFormatting>
  <conditionalFormatting sqref="T291:AN291">
    <cfRule type="expression" dxfId="431" priority="85">
      <formula>#REF!=0</formula>
    </cfRule>
  </conditionalFormatting>
  <conditionalFormatting sqref="Q290:S290">
    <cfRule type="expression" dxfId="430" priority="83">
      <formula>#REF!=0</formula>
    </cfRule>
  </conditionalFormatting>
  <conditionalFormatting sqref="Q291:S291">
    <cfRule type="expression" dxfId="429" priority="82">
      <formula>#REF!=0</formula>
    </cfRule>
  </conditionalFormatting>
  <conditionalFormatting sqref="N290:P290">
    <cfRule type="expression" dxfId="428" priority="81">
      <formula>#REF!=0</formula>
    </cfRule>
  </conditionalFormatting>
  <conditionalFormatting sqref="N291:P291">
    <cfRule type="expression" dxfId="427" priority="80">
      <formula>#REF!=0</formula>
    </cfRule>
  </conditionalFormatting>
  <conditionalFormatting sqref="AO290:AP290">
    <cfRule type="expression" dxfId="426" priority="79">
      <formula>#REF!=0</formula>
    </cfRule>
  </conditionalFormatting>
  <conditionalFormatting sqref="AO291:AP291">
    <cfRule type="expression" dxfId="425" priority="78">
      <formula>#REF!=0</formula>
    </cfRule>
  </conditionalFormatting>
  <conditionalFormatting sqref="G307:H309 G311:H316 H310">
    <cfRule type="expression" dxfId="424" priority="77">
      <formula>ddex=""</formula>
    </cfRule>
  </conditionalFormatting>
  <conditionalFormatting sqref="G318:H320 G322:H327 H321">
    <cfRule type="expression" dxfId="423" priority="76">
      <formula>ddex=""</formula>
    </cfRule>
  </conditionalFormatting>
  <conditionalFormatting sqref="G329:H331 G333:H338 H332">
    <cfRule type="expression" dxfId="422" priority="75">
      <formula>ddex=""</formula>
    </cfRule>
  </conditionalFormatting>
  <conditionalFormatting sqref="G340:H342 G344:H349 H343">
    <cfRule type="expression" dxfId="421" priority="74">
      <formula>ddex=""</formula>
    </cfRule>
  </conditionalFormatting>
  <conditionalFormatting sqref="G351:H353 G355:H360 H354">
    <cfRule type="expression" dxfId="420" priority="73">
      <formula>ddex=""</formula>
    </cfRule>
  </conditionalFormatting>
  <conditionalFormatting sqref="G362:H364 G366:H371 H365">
    <cfRule type="expression" dxfId="419" priority="72">
      <formula>ddex=""</formula>
    </cfRule>
  </conditionalFormatting>
  <conditionalFormatting sqref="G365 G354 G343 G332 G321 G310">
    <cfRule type="expression" dxfId="418" priority="67">
      <formula>ddex=""</formula>
    </cfRule>
  </conditionalFormatting>
  <conditionalFormatting sqref="M291">
    <cfRule type="expression" dxfId="417" priority="65">
      <formula>SUM($N$6:$AQ$6)=0</formula>
    </cfRule>
  </conditionalFormatting>
  <conditionalFormatting sqref="M289">
    <cfRule type="expression" dxfId="416" priority="63">
      <formula>SUM($N$4:$AQ$4)=0</formula>
    </cfRule>
  </conditionalFormatting>
  <conditionalFormatting sqref="M290">
    <cfRule type="expression" dxfId="415" priority="64">
      <formula>SUM($N$5:$AQ$5)=0</formula>
    </cfRule>
  </conditionalFormatting>
  <conditionalFormatting sqref="M292">
    <cfRule type="expression" dxfId="414" priority="66">
      <formula>SUM($N$7:$AQ$7)=0</formula>
    </cfRule>
  </conditionalFormatting>
  <conditionalFormatting sqref="P307:AA316 P318:AA327 P329:AA338 P340:AA349 P351:AA360 P362:AA371">
    <cfRule type="expression" dxfId="413" priority="71">
      <formula>AND($K296="Repos Hebdo",SUM($B307:$C307)=0)</formula>
    </cfRule>
  </conditionalFormatting>
  <conditionalFormatting sqref="AB296:AM305 AB307:AM316 AB318:AM327 AB329:AM338 AB340:AM349 AB351:AM360">
    <cfRule type="expression" dxfId="412" priority="69">
      <formula>AND($K307="Repos Hebdo",(SUM($D296:$E296))=0)</formula>
    </cfRule>
  </conditionalFormatting>
  <conditionalFormatting sqref="P296:AM305 P307:AM316 P318:AM327 P329:AM338 P340:AM349 P351:AM360 P362:AM371">
    <cfRule type="expression" dxfId="411" priority="59">
      <formula>OR(AND(P$9&gt;=$B296, P$9 &lt;$C296),AND(P$9&gt;=$D296, P$9 &lt;$E296))</formula>
    </cfRule>
    <cfRule type="expression" dxfId="410" priority="61">
      <formula>$K296="Week-End"</formula>
    </cfRule>
    <cfRule type="expression" dxfId="409" priority="62">
      <formula>$K296="Congés Payés"</formula>
    </cfRule>
    <cfRule type="expression" dxfId="408" priority="68">
      <formula>$K296="Repos Hebdo"</formula>
    </cfRule>
    <cfRule type="expression" dxfId="407" priority="70">
      <formula>$K296="Arrêt travail"</formula>
    </cfRule>
  </conditionalFormatting>
  <conditionalFormatting sqref="K288:M292">
    <cfRule type="expression" dxfId="406" priority="60">
      <formula>SUM($N$7:$AQ$7)=0</formula>
    </cfRule>
  </conditionalFormatting>
  <conditionalFormatting sqref="L381 G391:H400">
    <cfRule type="expression" dxfId="405" priority="58">
      <formula>ddex=""</formula>
    </cfRule>
  </conditionalFormatting>
  <conditionalFormatting sqref="AC381">
    <cfRule type="expression" dxfId="404" priority="55">
      <formula>ddex=""</formula>
    </cfRule>
  </conditionalFormatting>
  <conditionalFormatting sqref="T385:AN385">
    <cfRule type="expression" dxfId="403" priority="57">
      <formula>#REF!=0</formula>
    </cfRule>
  </conditionalFormatting>
  <conditionalFormatting sqref="T386:AN386">
    <cfRule type="expression" dxfId="402" priority="56">
      <formula>#REF!=0</formula>
    </cfRule>
  </conditionalFormatting>
  <conditionalFormatting sqref="Q385:S385">
    <cfRule type="expression" dxfId="401" priority="54">
      <formula>#REF!=0</formula>
    </cfRule>
  </conditionalFormatting>
  <conditionalFormatting sqref="Q386:S386">
    <cfRule type="expression" dxfId="400" priority="53">
      <formula>#REF!=0</formula>
    </cfRule>
  </conditionalFormatting>
  <conditionalFormatting sqref="N385:P385">
    <cfRule type="expression" dxfId="399" priority="52">
      <formula>#REF!=0</formula>
    </cfRule>
  </conditionalFormatting>
  <conditionalFormatting sqref="N386:P386">
    <cfRule type="expression" dxfId="398" priority="51">
      <formula>#REF!=0</formula>
    </cfRule>
  </conditionalFormatting>
  <conditionalFormatting sqref="AO385:AP385">
    <cfRule type="expression" dxfId="397" priority="50">
      <formula>#REF!=0</formula>
    </cfRule>
  </conditionalFormatting>
  <conditionalFormatting sqref="AO386:AP386">
    <cfRule type="expression" dxfId="396" priority="49">
      <formula>#REF!=0</formula>
    </cfRule>
  </conditionalFormatting>
  <conditionalFormatting sqref="G402:H404 G406:H411 H405">
    <cfRule type="expression" dxfId="395" priority="48">
      <formula>ddex=""</formula>
    </cfRule>
  </conditionalFormatting>
  <conditionalFormatting sqref="G413:H415 G417:H422 H416">
    <cfRule type="expression" dxfId="394" priority="47">
      <formula>ddex=""</formula>
    </cfRule>
  </conditionalFormatting>
  <conditionalFormatting sqref="G424:H426 G428:H433 H427">
    <cfRule type="expression" dxfId="393" priority="46">
      <formula>ddex=""</formula>
    </cfRule>
  </conditionalFormatting>
  <conditionalFormatting sqref="G435:H437 G439:H444 H438">
    <cfRule type="expression" dxfId="392" priority="45">
      <formula>ddex=""</formula>
    </cfRule>
  </conditionalFormatting>
  <conditionalFormatting sqref="G446:H448 G450:H455 H449">
    <cfRule type="expression" dxfId="391" priority="44">
      <formula>ddex=""</formula>
    </cfRule>
  </conditionalFormatting>
  <conditionalFormatting sqref="G457:H459 G461:H466 H460">
    <cfRule type="expression" dxfId="390" priority="43">
      <formula>ddex=""</formula>
    </cfRule>
  </conditionalFormatting>
  <conditionalFormatting sqref="G460 G449 G438 G427 G416 G405">
    <cfRule type="expression" dxfId="389" priority="38">
      <formula>ddex=""</formula>
    </cfRule>
  </conditionalFormatting>
  <conditionalFormatting sqref="M386">
    <cfRule type="expression" dxfId="388" priority="36">
      <formula>SUM($N$6:$AQ$6)=0</formula>
    </cfRule>
  </conditionalFormatting>
  <conditionalFormatting sqref="M384">
    <cfRule type="expression" dxfId="387" priority="34">
      <formula>SUM($N$4:$AQ$4)=0</formula>
    </cfRule>
  </conditionalFormatting>
  <conditionalFormatting sqref="M385">
    <cfRule type="expression" dxfId="386" priority="35">
      <formula>SUM($N$5:$AQ$5)=0</formula>
    </cfRule>
  </conditionalFormatting>
  <conditionalFormatting sqref="M387">
    <cfRule type="expression" dxfId="385" priority="37">
      <formula>SUM($N$7:$AQ$7)=0</formula>
    </cfRule>
  </conditionalFormatting>
  <conditionalFormatting sqref="P402:AA411 P413:AA422 P424:AA433 P435:AA444 P446:AA455 P457:AA466">
    <cfRule type="expression" dxfId="384" priority="42">
      <formula>AND($K391="Repos Hebdo",SUM($B402:$C402)=0)</formula>
    </cfRule>
  </conditionalFormatting>
  <conditionalFormatting sqref="AB391:AM400 AB402:AM411 AB413:AM422 AB424:AM433 AB435:AM444 AB446:AM455">
    <cfRule type="expression" dxfId="383" priority="40">
      <formula>AND($K402="Repos Hebdo",(SUM($D391:$E391))=0)</formula>
    </cfRule>
  </conditionalFormatting>
  <conditionalFormatting sqref="P391:AM400 P402:AM411 P413:AM422 P424:AM433 P435:AM444 P446:AM455 P457:AM466">
    <cfRule type="expression" dxfId="382" priority="30">
      <formula>OR(AND(P$9&gt;=$B391, P$9 &lt;$C391),AND(P$9&gt;=$D391, P$9 &lt;$E391))</formula>
    </cfRule>
    <cfRule type="expression" dxfId="381" priority="32">
      <formula>$K391="Week-End"</formula>
    </cfRule>
    <cfRule type="expression" dxfId="380" priority="33">
      <formula>$K391="Congés Payés"</formula>
    </cfRule>
    <cfRule type="expression" dxfId="379" priority="39">
      <formula>$K391="Repos Hebdo"</formula>
    </cfRule>
    <cfRule type="expression" dxfId="378" priority="41">
      <formula>$K391="Arrêt travail"</formula>
    </cfRule>
  </conditionalFormatting>
  <conditionalFormatting sqref="K383:M387">
    <cfRule type="expression" dxfId="377" priority="31">
      <formula>SUM($N$7:$AQ$7)=0</formula>
    </cfRule>
  </conditionalFormatting>
  <conditionalFormatting sqref="L476 G486:H495">
    <cfRule type="expression" dxfId="376" priority="29">
      <formula>ddex=""</formula>
    </cfRule>
  </conditionalFormatting>
  <conditionalFormatting sqref="AC476">
    <cfRule type="expression" dxfId="375" priority="26">
      <formula>ddex=""</formula>
    </cfRule>
  </conditionalFormatting>
  <conditionalFormatting sqref="T480:AN480">
    <cfRule type="expression" dxfId="374" priority="28">
      <formula>#REF!=0</formula>
    </cfRule>
  </conditionalFormatting>
  <conditionalFormatting sqref="T481:AN481">
    <cfRule type="expression" dxfId="373" priority="27">
      <formula>#REF!=0</formula>
    </cfRule>
  </conditionalFormatting>
  <conditionalFormatting sqref="Q480:S480">
    <cfRule type="expression" dxfId="372" priority="25">
      <formula>#REF!=0</formula>
    </cfRule>
  </conditionalFormatting>
  <conditionalFormatting sqref="Q481:S481">
    <cfRule type="expression" dxfId="371" priority="24">
      <formula>#REF!=0</formula>
    </cfRule>
  </conditionalFormatting>
  <conditionalFormatting sqref="N480:P480">
    <cfRule type="expression" dxfId="370" priority="23">
      <formula>#REF!=0</formula>
    </cfRule>
  </conditionalFormatting>
  <conditionalFormatting sqref="N481:P481">
    <cfRule type="expression" dxfId="369" priority="22">
      <formula>#REF!=0</formula>
    </cfRule>
  </conditionalFormatting>
  <conditionalFormatting sqref="AO480:AP480">
    <cfRule type="expression" dxfId="368" priority="21">
      <formula>#REF!=0</formula>
    </cfRule>
  </conditionalFormatting>
  <conditionalFormatting sqref="AO481:AP481">
    <cfRule type="expression" dxfId="367" priority="20">
      <formula>#REF!=0</formula>
    </cfRule>
  </conditionalFormatting>
  <conditionalFormatting sqref="G497:H499 G501:H506 H500">
    <cfRule type="expression" dxfId="366" priority="19">
      <formula>ddex=""</formula>
    </cfRule>
  </conditionalFormatting>
  <conditionalFormatting sqref="G508:H510 G512:H517 H511">
    <cfRule type="expression" dxfId="365" priority="18">
      <formula>ddex=""</formula>
    </cfRule>
  </conditionalFormatting>
  <conditionalFormatting sqref="G519:H521 G523:H528 H522">
    <cfRule type="expression" dxfId="364" priority="17">
      <formula>ddex=""</formula>
    </cfRule>
  </conditionalFormatting>
  <conditionalFormatting sqref="G530:H532 G534:H539 H533">
    <cfRule type="expression" dxfId="363" priority="16">
      <formula>ddex=""</formula>
    </cfRule>
  </conditionalFormatting>
  <conditionalFormatting sqref="G541:H543 G545:H550 H544">
    <cfRule type="expression" dxfId="362" priority="15">
      <formula>ddex=""</formula>
    </cfRule>
  </conditionalFormatting>
  <conditionalFormatting sqref="G552:H554 G556:H561 H555">
    <cfRule type="expression" dxfId="361" priority="14">
      <formula>ddex=""</formula>
    </cfRule>
  </conditionalFormatting>
  <conditionalFormatting sqref="G555 G544 G533 G522 G511 G500">
    <cfRule type="expression" dxfId="360" priority="9">
      <formula>ddex=""</formula>
    </cfRule>
  </conditionalFormatting>
  <conditionalFormatting sqref="M481">
    <cfRule type="expression" dxfId="359" priority="7">
      <formula>SUM($N$6:$AQ$6)=0</formula>
    </cfRule>
  </conditionalFormatting>
  <conditionalFormatting sqref="M479">
    <cfRule type="expression" dxfId="358" priority="5">
      <formula>SUM($N$4:$AQ$4)=0</formula>
    </cfRule>
  </conditionalFormatting>
  <conditionalFormatting sqref="M480">
    <cfRule type="expression" dxfId="357" priority="6">
      <formula>SUM($N$5:$AQ$5)=0</formula>
    </cfRule>
  </conditionalFormatting>
  <conditionalFormatting sqref="M482">
    <cfRule type="expression" dxfId="356" priority="8">
      <formula>SUM($N$7:$AQ$7)=0</formula>
    </cfRule>
  </conditionalFormatting>
  <conditionalFormatting sqref="P497:AA506 P508:AA517 P519:AA528 P530:AA539 P541:AA550 P552:AA561">
    <cfRule type="expression" dxfId="355" priority="13">
      <formula>AND($K486="Repos Hebdo",SUM($B497:$C497)=0)</formula>
    </cfRule>
  </conditionalFormatting>
  <conditionalFormatting sqref="AB486:AM495 AB497:AM506 AB508:AM517 AB519:AM528 AB530:AM539 AB541:AM550">
    <cfRule type="expression" dxfId="354" priority="11">
      <formula>AND($K497="Repos Hebdo",(SUM($D486:$E486))=0)</formula>
    </cfRule>
  </conditionalFormatting>
  <conditionalFormatting sqref="P486:AM495 P497:AM506 P508:AM517 P519:AM528 P530:AM539 P541:AM550 P552:AM561">
    <cfRule type="expression" dxfId="353" priority="1">
      <formula>OR(AND(P$9&gt;=$B486, P$9 &lt;$C486),AND(P$9&gt;=$D486, P$9 &lt;$E486))</formula>
    </cfRule>
    <cfRule type="expression" dxfId="352" priority="3">
      <formula>$K486="Week-End"</formula>
    </cfRule>
    <cfRule type="expression" dxfId="351" priority="4">
      <formula>$K486="Congés Payés"</formula>
    </cfRule>
    <cfRule type="expression" dxfId="350" priority="10">
      <formula>$K486="Repos Hebdo"</formula>
    </cfRule>
    <cfRule type="expression" dxfId="349" priority="12">
      <formula>$K486="Arrêt travail"</formula>
    </cfRule>
  </conditionalFormatting>
  <conditionalFormatting sqref="K478:M482">
    <cfRule type="expression" dxfId="348" priority="2">
      <formula>SUM($N$7:$AQ$7)=0</formula>
    </cfRule>
  </conditionalFormatting>
  <dataValidations count="3">
    <dataValidation type="list" allowBlank="1" showInputMessage="1" showErrorMessage="1" sqref="G11:G20 G66:G75 G22:G31 G33:G42 G44:G53 G55:G64 G77:G86 G106:G115 G161:G170 G117:G126 G128:G137 G139:G148 G150:G159 G172:G181 G201:G210 G256:G265 G212:G221 G223:G232 G234:G243 G245:G254 G267:G276 G296:G305 G351:G360 G307:G316 G318:G327 G329:G338 G340:G349 G362:G371 G391:G400 G446:G455 G402:G411 G413:G422 G424:G433 G435:G444 G457:G466 G486:G495 G541:G550 G497:G506 G508:G517 G519:G528 G530:G539 G552:G561" xr:uid="{A281814A-3237-4B63-B645-3E3DE1F110FA}">
      <formula1>Etats</formula1>
    </dataValidation>
    <dataValidation type="list" allowBlank="1" showInputMessage="1" showErrorMessage="1" sqref="K11:K20 K22:K31 K33:K42 K44:K53 K55:K64 K66:K75 K77:K86 K106:K115 K117:K126 K128:K137 K139:K148 K150:K159 K161:K170 K172:K181 K201:K210 K212:K221 K223:K232 K234:K243 K245:K254 K256:K265 K267:K276 K296:K305 K307:K316 K318:K327 K329:K338 K340:K349 K351:K360 K362:K371 K391:K400 K402:K411 K413:K422 K424:K433 K435:K444 K446:K455 K457:K466 K486:K495 K497:K506 K508:K517 K519:K528 K530:K539 K541:K550 K552:K561" xr:uid="{19C5E4EA-E823-4E7B-AB9F-DBF7717AA18A}">
      <formula1>Situations</formula1>
    </dataValidation>
    <dataValidation type="list" allowBlank="1" showInputMessage="1" showErrorMessage="1" sqref="I11:I20 I22:I31 I33:I42 I44:I53 I55:I64 I66:I75 I77:I86 I106:I115 I117:I126 I128:I137 I139:I148 I150:I159 I161:I170 I172:I181 I201:I210 I212:I221 I223:I232 I234:I243 I245:I254 I256:I265 I267:I276 I296:I305 I307:I316 I318:I327 I329:I338 I340:I349 I351:I360 I362:I371 I391:I400 I402:I411 I413:I422 I424:I433 I435:I444 I446:I455 I457:I466 I486:I495 I497:I506 I508:I517 I519:I528 I530:I539 I541:I550 I552:I561" xr:uid="{21D98B91-607D-41E4-AAED-E14225F71898}">
      <formula1>Noms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649E7-7365-4B24-90C1-5269B0C66F50}">
  <dimension ref="B1:AR561"/>
  <sheetViews>
    <sheetView showGridLines="0" zoomScale="85" zoomScaleNormal="85" workbookViewId="0">
      <selection activeCell="G5" sqref="G5"/>
    </sheetView>
  </sheetViews>
  <sheetFormatPr baseColWidth="10" defaultRowHeight="12.75" x14ac:dyDescent="0.2"/>
  <cols>
    <col min="1" max="1" width="2.7109375" style="1" customWidth="1"/>
    <col min="2" max="2" width="6.28515625" style="1" bestFit="1" customWidth="1"/>
    <col min="3" max="3" width="5.85546875" style="1" bestFit="1" customWidth="1"/>
    <col min="4" max="4" width="6.28515625" style="1" bestFit="1" customWidth="1"/>
    <col min="5" max="5" width="5.85546875" style="1" bestFit="1" customWidth="1"/>
    <col min="6" max="6" width="3" style="1" bestFit="1" customWidth="1"/>
    <col min="7" max="7" width="18.140625" style="1" bestFit="1" customWidth="1"/>
    <col min="8" max="8" width="17.5703125" style="1" bestFit="1" customWidth="1"/>
    <col min="9" max="9" width="18.140625" style="1" customWidth="1"/>
    <col min="10" max="10" width="11.42578125" style="1"/>
    <col min="11" max="11" width="15.85546875" style="1" bestFit="1" customWidth="1"/>
    <col min="12" max="43" width="4.28515625" style="1" customWidth="1"/>
    <col min="44" max="44" width="8.7109375" style="1" bestFit="1" customWidth="1"/>
    <col min="45" max="16384" width="11.42578125" style="1"/>
  </cols>
  <sheetData>
    <row r="1" spans="2:44" ht="15.75" x14ac:dyDescent="0.25">
      <c r="B1" s="154" t="s">
        <v>0</v>
      </c>
      <c r="C1" s="159">
        <f>DATE(YEAR('2eme Mois'!C1),MONTH('2eme Mois'!C1)+1,DAY('2eme Mois'!C1))</f>
        <v>43770</v>
      </c>
      <c r="D1" s="160"/>
      <c r="E1" s="161"/>
      <c r="K1" s="156" t="s">
        <v>5</v>
      </c>
      <c r="L1" s="155">
        <f>7*AR2+DATE(YEAR($C$1),1,3)-WEEKDAY(DATE(YEAR($C$1),1,3))-5</f>
        <v>43766</v>
      </c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56" t="s">
        <v>13</v>
      </c>
      <c r="AC1" s="155">
        <f>L1+6</f>
        <v>43772</v>
      </c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57" t="s">
        <v>10</v>
      </c>
    </row>
    <row r="2" spans="2:44" ht="16.5" thickBot="1" x14ac:dyDescent="0.25">
      <c r="G2" s="10"/>
      <c r="AR2" s="158">
        <f>INT(MOD(INT(($C$1-2)/7)+0.6,52+5/28))+1</f>
        <v>44</v>
      </c>
    </row>
    <row r="3" spans="2:44" ht="13.5" thickTop="1" x14ac:dyDescent="0.2">
      <c r="B3" s="141" t="s">
        <v>52</v>
      </c>
      <c r="C3" s="142"/>
      <c r="D3" s="142"/>
      <c r="E3" s="143"/>
      <c r="F3" s="24" t="s">
        <v>53</v>
      </c>
      <c r="K3" s="2"/>
      <c r="L3" s="2"/>
      <c r="M3" s="96" t="s">
        <v>14</v>
      </c>
      <c r="N3" s="124" t="str">
        <f>I11</f>
        <v>Vendeuse 1</v>
      </c>
      <c r="O3" s="125"/>
      <c r="P3" s="125"/>
      <c r="Q3" s="126" t="str">
        <f>I12</f>
        <v>Vendeuse 2</v>
      </c>
      <c r="R3" s="125"/>
      <c r="S3" s="125"/>
      <c r="T3" s="126" t="str">
        <f>I13</f>
        <v>Vendeuse 3</v>
      </c>
      <c r="U3" s="125"/>
      <c r="V3" s="125"/>
      <c r="W3" s="126" t="str">
        <f>I14</f>
        <v>Vendeuse 4</v>
      </c>
      <c r="X3" s="125"/>
      <c r="Y3" s="125"/>
      <c r="Z3" s="126" t="str">
        <f>I15</f>
        <v>Vendeuse 5</v>
      </c>
      <c r="AA3" s="125"/>
      <c r="AB3" s="125"/>
      <c r="AC3" s="126">
        <f>I16</f>
        <v>1</v>
      </c>
      <c r="AD3" s="125"/>
      <c r="AE3" s="125"/>
      <c r="AF3" s="126">
        <f>I17</f>
        <v>2</v>
      </c>
      <c r="AG3" s="125"/>
      <c r="AH3" s="125"/>
      <c r="AI3" s="126">
        <f>I18</f>
        <v>3</v>
      </c>
      <c r="AJ3" s="125"/>
      <c r="AK3" s="125"/>
      <c r="AL3" s="126">
        <f>I19</f>
        <v>4</v>
      </c>
      <c r="AM3" s="125"/>
      <c r="AN3" s="125"/>
      <c r="AO3" s="126">
        <f>I20</f>
        <v>5</v>
      </c>
      <c r="AP3" s="125"/>
      <c r="AQ3" s="127"/>
    </row>
    <row r="4" spans="2:44" x14ac:dyDescent="0.2">
      <c r="B4" s="147"/>
      <c r="C4" s="144" t="s">
        <v>40</v>
      </c>
      <c r="D4" s="144"/>
      <c r="E4" s="148"/>
      <c r="K4" s="128"/>
      <c r="L4" s="128"/>
      <c r="M4" s="108" t="s">
        <v>50</v>
      </c>
      <c r="N4" s="120">
        <f>SUMPRODUCT(($I$11:$I$86=N3)*($AR$11:$AR$86))</f>
        <v>0</v>
      </c>
      <c r="O4" s="121"/>
      <c r="P4" s="121"/>
      <c r="Q4" s="122">
        <f>SUMPRODUCT(($I$11:$I$86=Q3)*($AR$11:$AR$86))</f>
        <v>0</v>
      </c>
      <c r="R4" s="121"/>
      <c r="S4" s="121"/>
      <c r="T4" s="122">
        <f>SUMPRODUCT(($I$11:$I$86=T3)*($AR$11:$AR$86))</f>
        <v>0</v>
      </c>
      <c r="U4" s="121"/>
      <c r="V4" s="121"/>
      <c r="W4" s="122">
        <f>SUMPRODUCT(($I$11:$I$86=W3)*($AR$11:$AR$86))</f>
        <v>0</v>
      </c>
      <c r="X4" s="121"/>
      <c r="Y4" s="121"/>
      <c r="Z4" s="122">
        <f>SUMPRODUCT(($I$11:$I$86=Z3)*($AR$11:$AR$86))</f>
        <v>0</v>
      </c>
      <c r="AA4" s="121"/>
      <c r="AB4" s="121"/>
      <c r="AC4" s="122">
        <f>SUMPRODUCT(($I$11:$I$86=AC3)*($AR$11:$AR$86))</f>
        <v>0</v>
      </c>
      <c r="AD4" s="121"/>
      <c r="AE4" s="121"/>
      <c r="AF4" s="122">
        <f>SUMPRODUCT(($I$11:$I$86=AF3)*($AR$11:$AR$86))</f>
        <v>0</v>
      </c>
      <c r="AG4" s="121"/>
      <c r="AH4" s="121"/>
      <c r="AI4" s="122">
        <f>SUMPRODUCT(($I$11:$I$86=AI3)*($AR$11:$AR$86))</f>
        <v>0</v>
      </c>
      <c r="AJ4" s="121"/>
      <c r="AK4" s="121"/>
      <c r="AL4" s="122">
        <f>SUMPRODUCT(($I$11:$I$86=AL3)*($AR$11:$AR$86))</f>
        <v>0</v>
      </c>
      <c r="AM4" s="121"/>
      <c r="AN4" s="121"/>
      <c r="AO4" s="122">
        <f>SUMPRODUCT(($I$11:$I$86=AO3)*($AR$11:$AR$86))</f>
        <v>0</v>
      </c>
      <c r="AP4" s="121"/>
      <c r="AQ4" s="123"/>
    </row>
    <row r="5" spans="2:44" x14ac:dyDescent="0.2">
      <c r="B5" s="149"/>
      <c r="C5" s="145" t="s">
        <v>42</v>
      </c>
      <c r="D5" s="145"/>
      <c r="E5" s="150"/>
      <c r="K5" s="98"/>
      <c r="L5" s="98"/>
      <c r="M5" s="99" t="s">
        <v>48</v>
      </c>
      <c r="N5" s="100">
        <f>IF(N4&gt;((IFERROR(INDEX(Tableau1[Heures par Sem.],MATCH(N3,Tableau1[Noms])),0))/24),N4-((IFERROR(INDEX(Tableau1[Heures par Sem.],MATCH(N3,Tableau1[Noms])),0))/24),0)</f>
        <v>0</v>
      </c>
      <c r="O5" s="101"/>
      <c r="P5" s="101"/>
      <c r="Q5" s="102">
        <f>IF(Q4&gt;((IFERROR(INDEX(Tableau1[Heures par Sem.],MATCH(Q3,Tableau1[Noms])),0))/24),Q4-((IFERROR(INDEX(Tableau1[Heures par Sem.],MATCH(Q3,Tableau1[Noms])),0))/24),0)</f>
        <v>0</v>
      </c>
      <c r="R5" s="101"/>
      <c r="S5" s="101"/>
      <c r="T5" s="102">
        <f>IF(T4&gt;((IFERROR(INDEX(Tableau1[Heures par Sem.],MATCH(T3,Tableau1[Noms])),0))/24),T4-((IFERROR(INDEX(Tableau1[Heures par Sem.],MATCH(T3,Tableau1[Noms])),0))/24),0)</f>
        <v>0</v>
      </c>
      <c r="U5" s="101"/>
      <c r="V5" s="101"/>
      <c r="W5" s="102">
        <f>IF(W4&gt;((IFERROR(INDEX(Tableau1[Heures par Sem.],MATCH(W3,Tableau1[Noms])),0))/24),W4-((IFERROR(INDEX(Tableau1[Heures par Sem.],MATCH(W3,Tableau1[Noms])),0))/24),0)</f>
        <v>0</v>
      </c>
      <c r="X5" s="101"/>
      <c r="Y5" s="101"/>
      <c r="Z5" s="102">
        <f>IF(Z4&gt;((IFERROR(INDEX(Tableau1[Heures par Sem.],MATCH(Z3,Tableau1[Noms])),0))/24),Z4-((IFERROR(INDEX(Tableau1[Heures par Sem.],MATCH(Z3,Tableau1[Noms])),0))/24),0)</f>
        <v>0</v>
      </c>
      <c r="AA5" s="101"/>
      <c r="AB5" s="101"/>
      <c r="AC5" s="102">
        <f>IF(AC4&gt;((IFERROR(INDEX(Tableau1[Heures par Sem.],MATCH(AC3,Tableau1[Noms])),0))/24),AC4-((IFERROR(INDEX(Tableau1[Heures par Sem.],MATCH(AC3,Tableau1[Noms])),0))/24),0)</f>
        <v>0</v>
      </c>
      <c r="AD5" s="101"/>
      <c r="AE5" s="101"/>
      <c r="AF5" s="102">
        <f>IF(AF4&gt;((IFERROR(INDEX(Tableau1[Heures par Sem.],MATCH(AF3,Tableau1[Noms])),0))/24),AF4-((IFERROR(INDEX(Tableau1[Heures par Sem.],MATCH(AF3,Tableau1[Noms])),0))/24),0)</f>
        <v>0</v>
      </c>
      <c r="AG5" s="101"/>
      <c r="AH5" s="101"/>
      <c r="AI5" s="102">
        <f>IF(AI4&gt;((IFERROR(INDEX(Tableau1[Heures par Sem.],MATCH(AI3,Tableau1[Noms])),0))/24),AI4-((IFERROR(INDEX(Tableau1[Heures par Sem.],MATCH(AI3,Tableau1[Noms])),0))/24),0)</f>
        <v>0</v>
      </c>
      <c r="AJ5" s="101"/>
      <c r="AK5" s="101"/>
      <c r="AL5" s="102">
        <f>IF(AL4&gt;((IFERROR(INDEX(Tableau1[Heures par Sem.],MATCH(AL3,Tableau1[Noms])),0))/24),AL4-((IFERROR(INDEX(Tableau1[Heures par Sem.],MATCH(AL3,Tableau1[Noms])),0))/24),0)</f>
        <v>0</v>
      </c>
      <c r="AM5" s="101"/>
      <c r="AN5" s="101"/>
      <c r="AO5" s="102">
        <f>IF(AO4&gt;((IFERROR(INDEX(Tableau1[Heures par Sem.],MATCH(AO3,Tableau1[Noms])),0))/24),AO4-((IFERROR(INDEX(Tableau1[Heures par Sem.],MATCH(AO3,Tableau1[Noms])),0))/24),0)</f>
        <v>0</v>
      </c>
      <c r="AP5" s="101"/>
      <c r="AQ5" s="103"/>
    </row>
    <row r="6" spans="2:44" ht="13.5" thickBot="1" x14ac:dyDescent="0.25">
      <c r="B6" s="151"/>
      <c r="C6" s="145" t="s">
        <v>51</v>
      </c>
      <c r="D6" s="145"/>
      <c r="E6" s="150"/>
      <c r="K6" s="97"/>
      <c r="L6" s="97"/>
      <c r="M6" s="113" t="s">
        <v>49</v>
      </c>
      <c r="N6" s="104">
        <f>SUMPRODUCT(($I$11:$I$86=N3)*($K$11:$K$86=$M$3)*($AR$11:$AR$86))</f>
        <v>0</v>
      </c>
      <c r="O6" s="105"/>
      <c r="P6" s="105"/>
      <c r="Q6" s="106">
        <f>SUMPRODUCT(($I$11:$I$86=Q3)*($K$11:$K$86=$M$3)*($AR$11:$AR$86))</f>
        <v>0</v>
      </c>
      <c r="R6" s="105"/>
      <c r="S6" s="105"/>
      <c r="T6" s="106">
        <f>SUMPRODUCT(($I$11:$I$86=T3)*($K$11:$K$86=$M$3)*($AR$11:$AR$86))</f>
        <v>0</v>
      </c>
      <c r="U6" s="105"/>
      <c r="V6" s="105"/>
      <c r="W6" s="106">
        <f>SUMPRODUCT(($I$11:$I$86=W3)*($K$11:$K$86=$M$3)*($AR$11:$AR$86))</f>
        <v>0</v>
      </c>
      <c r="X6" s="105"/>
      <c r="Y6" s="105"/>
      <c r="Z6" s="106">
        <f>SUMPRODUCT(($I$11:$I$86=Z3)*($K$11:$K$86=$M$3)*($AR$11:$AR$86))</f>
        <v>0</v>
      </c>
      <c r="AA6" s="105"/>
      <c r="AB6" s="105"/>
      <c r="AC6" s="106">
        <f>SUMPRODUCT(($I$11:$I$86=AC3)*($K$11:$K$86=$M$3)*($AR$11:$AR$86))</f>
        <v>0</v>
      </c>
      <c r="AD6" s="105"/>
      <c r="AE6" s="105"/>
      <c r="AF6" s="106">
        <f>SUMPRODUCT(($I$11:$I$86=AF3)*($K$11:$K$86=$M$3)*($AR$11:$AR$86))</f>
        <v>0</v>
      </c>
      <c r="AG6" s="105"/>
      <c r="AH6" s="105"/>
      <c r="AI6" s="106">
        <f>SUMPRODUCT(($I$11:$I$86=AI3)*($K$11:$K$86=$M$3)*($AR$11:$AR$86))</f>
        <v>0</v>
      </c>
      <c r="AJ6" s="105"/>
      <c r="AK6" s="105"/>
      <c r="AL6" s="106">
        <f>SUMPRODUCT(($I$11:$I$86=AL3)*($K$11:$K$86=$M$3)*($AR$11:$AR$86))</f>
        <v>0</v>
      </c>
      <c r="AM6" s="105"/>
      <c r="AN6" s="105"/>
      <c r="AO6" s="106">
        <f>SUMPRODUCT(($I$11:$I$86=AO3)*($K$11:$K$86=$M$3)*($AR$11:$AR$86))</f>
        <v>0</v>
      </c>
      <c r="AP6" s="105"/>
      <c r="AQ6" s="107"/>
    </row>
    <row r="7" spans="2:44" ht="14.25" thickTop="1" thickBot="1" x14ac:dyDescent="0.25">
      <c r="B7" s="152"/>
      <c r="C7" s="146" t="s">
        <v>43</v>
      </c>
      <c r="D7" s="146"/>
      <c r="E7" s="153"/>
      <c r="K7" s="114"/>
      <c r="L7" s="114"/>
      <c r="M7" s="115" t="s">
        <v>47</v>
      </c>
      <c r="N7" s="116">
        <f>N4-N6</f>
        <v>0</v>
      </c>
      <c r="O7" s="117"/>
      <c r="P7" s="117"/>
      <c r="Q7" s="118">
        <f>Q4-Q6</f>
        <v>0</v>
      </c>
      <c r="R7" s="117"/>
      <c r="S7" s="117"/>
      <c r="T7" s="118">
        <f>T4-T6</f>
        <v>0</v>
      </c>
      <c r="U7" s="117"/>
      <c r="V7" s="117"/>
      <c r="W7" s="118">
        <f>W4-W6</f>
        <v>0</v>
      </c>
      <c r="X7" s="117"/>
      <c r="Y7" s="117"/>
      <c r="Z7" s="118">
        <f>Z4-Z6</f>
        <v>0</v>
      </c>
      <c r="AA7" s="117"/>
      <c r="AB7" s="117"/>
      <c r="AC7" s="118">
        <f>AC4-AC6</f>
        <v>0</v>
      </c>
      <c r="AD7" s="117"/>
      <c r="AE7" s="117"/>
      <c r="AF7" s="118">
        <f>AF4-AF6</f>
        <v>0</v>
      </c>
      <c r="AG7" s="117"/>
      <c r="AH7" s="117"/>
      <c r="AI7" s="118">
        <f>AI4-AI6</f>
        <v>0</v>
      </c>
      <c r="AJ7" s="117"/>
      <c r="AK7" s="117"/>
      <c r="AL7" s="118">
        <f>AL4-AL6</f>
        <v>0</v>
      </c>
      <c r="AM7" s="117"/>
      <c r="AN7" s="117"/>
      <c r="AO7" s="118">
        <f>AO4-AO6</f>
        <v>0</v>
      </c>
      <c r="AP7" s="117"/>
      <c r="AQ7" s="119"/>
    </row>
    <row r="8" spans="2:44" ht="13.5" thickTop="1" x14ac:dyDescent="0.2"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</row>
    <row r="9" spans="2:44" x14ac:dyDescent="0.2">
      <c r="B9" s="3" t="s">
        <v>1</v>
      </c>
      <c r="C9" s="4"/>
      <c r="D9" s="5" t="s">
        <v>2</v>
      </c>
      <c r="E9" s="3"/>
      <c r="L9" s="133">
        <v>0.27083333333333331</v>
      </c>
      <c r="M9" s="134">
        <v>0.29166666666666669</v>
      </c>
      <c r="N9" s="134">
        <v>0.3125</v>
      </c>
      <c r="O9" s="135">
        <v>0.33333333333333331</v>
      </c>
      <c r="P9" s="134">
        <v>0.35416666666666669</v>
      </c>
      <c r="Q9" s="135">
        <v>0.375</v>
      </c>
      <c r="R9" s="134">
        <v>0.39583333333333331</v>
      </c>
      <c r="S9" s="135">
        <v>0.41666666666666669</v>
      </c>
      <c r="T9" s="134">
        <v>0.4375</v>
      </c>
      <c r="U9" s="135">
        <v>0.45833333333333331</v>
      </c>
      <c r="V9" s="134">
        <v>0.47916666666666669</v>
      </c>
      <c r="W9" s="135">
        <v>0.5</v>
      </c>
      <c r="X9" s="134">
        <v>0.52083333333333337</v>
      </c>
      <c r="Y9" s="135">
        <v>0.54166666666666663</v>
      </c>
      <c r="Z9" s="134">
        <v>0.5625</v>
      </c>
      <c r="AA9" s="135">
        <v>0.58333333333333337</v>
      </c>
      <c r="AB9" s="134">
        <v>0.60416666666666663</v>
      </c>
      <c r="AC9" s="135">
        <v>0.625</v>
      </c>
      <c r="AD9" s="134">
        <v>0.64583333333333337</v>
      </c>
      <c r="AE9" s="135">
        <v>0.66666666666666663</v>
      </c>
      <c r="AF9" s="134">
        <v>0.6875</v>
      </c>
      <c r="AG9" s="135">
        <v>0.70833333333333337</v>
      </c>
      <c r="AH9" s="134">
        <v>0.72916666666666663</v>
      </c>
      <c r="AI9" s="135">
        <v>0.75</v>
      </c>
      <c r="AJ9" s="134">
        <v>0.77083333333333337</v>
      </c>
      <c r="AK9" s="135">
        <v>0.79166666666666663</v>
      </c>
      <c r="AL9" s="134">
        <v>0.8125</v>
      </c>
      <c r="AM9" s="135">
        <v>0.83333333333333337</v>
      </c>
      <c r="AN9" s="134">
        <v>0.85416666666666663</v>
      </c>
      <c r="AO9" s="135">
        <v>0.875</v>
      </c>
      <c r="AP9" s="135">
        <v>0.89583333333333337</v>
      </c>
      <c r="AQ9" s="135">
        <v>0.91666666666666663</v>
      </c>
      <c r="AR9" s="25">
        <v>0</v>
      </c>
    </row>
    <row r="10" spans="2:44" ht="13.5" thickBot="1" x14ac:dyDescent="0.25">
      <c r="B10" s="6" t="s">
        <v>3</v>
      </c>
      <c r="C10" s="7" t="s">
        <v>4</v>
      </c>
      <c r="D10" s="8" t="s">
        <v>3</v>
      </c>
      <c r="E10" s="9" t="s">
        <v>4</v>
      </c>
      <c r="G10" s="56" t="s">
        <v>11</v>
      </c>
      <c r="H10" s="57" t="s">
        <v>6</v>
      </c>
      <c r="I10" s="56" t="s">
        <v>7</v>
      </c>
      <c r="J10" s="56" t="s">
        <v>8</v>
      </c>
      <c r="K10" s="56" t="s">
        <v>12</v>
      </c>
      <c r="L10" s="129"/>
      <c r="M10" s="27">
        <v>0.3125</v>
      </c>
      <c r="N10" s="23"/>
      <c r="O10" s="26">
        <v>0.35416666666666669</v>
      </c>
      <c r="P10" s="23"/>
      <c r="Q10" s="27">
        <v>0.39583333333333331</v>
      </c>
      <c r="R10" s="23"/>
      <c r="S10" s="27">
        <v>0.4375</v>
      </c>
      <c r="T10" s="23"/>
      <c r="U10" s="27">
        <v>0.47916666666666702</v>
      </c>
      <c r="V10" s="23"/>
      <c r="W10" s="27">
        <v>0.52083333333333304</v>
      </c>
      <c r="X10" s="23"/>
      <c r="Y10" s="27">
        <v>0.5625</v>
      </c>
      <c r="Z10" s="23"/>
      <c r="AA10" s="27">
        <v>0.60416666666666696</v>
      </c>
      <c r="AB10" s="23"/>
      <c r="AC10" s="27">
        <v>0.64583333333333304</v>
      </c>
      <c r="AD10" s="23"/>
      <c r="AE10" s="27">
        <v>0.6875</v>
      </c>
      <c r="AF10" s="23"/>
      <c r="AG10" s="27">
        <v>0.72916666666666696</v>
      </c>
      <c r="AH10" s="23"/>
      <c r="AI10" s="27">
        <v>0.77083333333333404</v>
      </c>
      <c r="AJ10" s="23"/>
      <c r="AK10" s="27">
        <v>0.8125</v>
      </c>
      <c r="AL10" s="23"/>
      <c r="AM10" s="27">
        <v>0.85416666666666696</v>
      </c>
      <c r="AN10" s="23"/>
      <c r="AO10" s="27">
        <v>0.89583333333333404</v>
      </c>
      <c r="AP10" s="23"/>
      <c r="AQ10" s="27"/>
      <c r="AR10" s="58">
        <f>SUM(AR11:AR20)</f>
        <v>0</v>
      </c>
    </row>
    <row r="11" spans="2:44" x14ac:dyDescent="0.2">
      <c r="B11" s="11"/>
      <c r="C11" s="12"/>
      <c r="D11" s="13"/>
      <c r="E11" s="14"/>
      <c r="G11" s="95"/>
      <c r="H11" s="140">
        <f>L1</f>
        <v>43766</v>
      </c>
      <c r="I11" s="109" t="s">
        <v>54</v>
      </c>
      <c r="J11" s="109">
        <f>IFERROR(INDEX(Tableau1[Prénoms],MATCH(I11,Tableau1[Noms])),"")</f>
        <v>1</v>
      </c>
      <c r="K11" s="109"/>
      <c r="L11" s="130"/>
      <c r="M11" s="29"/>
      <c r="N11" s="30"/>
      <c r="O11" s="29"/>
      <c r="P11" s="31"/>
      <c r="Q11" s="32"/>
      <c r="R11" s="33"/>
      <c r="S11" s="32"/>
      <c r="T11" s="33"/>
      <c r="U11" s="32"/>
      <c r="V11" s="33"/>
      <c r="W11" s="32"/>
      <c r="X11" s="33"/>
      <c r="Y11" s="32"/>
      <c r="Z11" s="33"/>
      <c r="AA11" s="32"/>
      <c r="AB11" s="33"/>
      <c r="AC11" s="32"/>
      <c r="AD11" s="33"/>
      <c r="AE11" s="32"/>
      <c r="AF11" s="33"/>
      <c r="AG11" s="32"/>
      <c r="AH11" s="33"/>
      <c r="AI11" s="32"/>
      <c r="AJ11" s="33"/>
      <c r="AK11" s="32"/>
      <c r="AL11" s="33"/>
      <c r="AM11" s="34"/>
      <c r="AN11" s="35"/>
      <c r="AO11" s="32"/>
      <c r="AP11" s="35"/>
      <c r="AQ11" s="53"/>
      <c r="AR11" s="50">
        <f>((C11-B11)+(E11-D11))</f>
        <v>0</v>
      </c>
    </row>
    <row r="12" spans="2:44" x14ac:dyDescent="0.2">
      <c r="B12" s="15"/>
      <c r="C12" s="16"/>
      <c r="D12" s="17"/>
      <c r="E12" s="18"/>
      <c r="G12" s="95"/>
      <c r="H12" s="28">
        <f>H11</f>
        <v>43766</v>
      </c>
      <c r="I12" s="110" t="s">
        <v>55</v>
      </c>
      <c r="J12" s="110">
        <f>IFERROR(INDEX(Tableau1[Prénoms],MATCH(I12,Tableau1[Noms])),"")</f>
        <v>2</v>
      </c>
      <c r="K12" s="110"/>
      <c r="L12" s="131"/>
      <c r="M12" s="36"/>
      <c r="N12" s="37"/>
      <c r="O12" s="36"/>
      <c r="P12" s="38"/>
      <c r="Q12" s="39"/>
      <c r="R12" s="40"/>
      <c r="S12" s="39"/>
      <c r="T12" s="40"/>
      <c r="U12" s="39"/>
      <c r="V12" s="40"/>
      <c r="W12" s="39"/>
      <c r="X12" s="40"/>
      <c r="Y12" s="39"/>
      <c r="Z12" s="40"/>
      <c r="AA12" s="39"/>
      <c r="AB12" s="40"/>
      <c r="AC12" s="39"/>
      <c r="AD12" s="40"/>
      <c r="AE12" s="39"/>
      <c r="AF12" s="40"/>
      <c r="AG12" s="39"/>
      <c r="AH12" s="40"/>
      <c r="AI12" s="39"/>
      <c r="AJ12" s="40"/>
      <c r="AK12" s="39"/>
      <c r="AL12" s="40"/>
      <c r="AM12" s="41"/>
      <c r="AN12" s="42"/>
      <c r="AO12" s="39"/>
      <c r="AP12" s="42"/>
      <c r="AQ12" s="54"/>
      <c r="AR12" s="51">
        <f t="shared" ref="AR12:AR20" si="0">((C12-B12)+(E12-D12))</f>
        <v>0</v>
      </c>
    </row>
    <row r="13" spans="2:44" x14ac:dyDescent="0.2">
      <c r="B13" s="15"/>
      <c r="C13" s="16"/>
      <c r="D13" s="17"/>
      <c r="E13" s="18"/>
      <c r="G13" s="95"/>
      <c r="H13" s="28">
        <f t="shared" ref="H13:H20" si="1">H12</f>
        <v>43766</v>
      </c>
      <c r="I13" s="110" t="s">
        <v>56</v>
      </c>
      <c r="J13" s="110">
        <f>IFERROR(INDEX(Tableau1[Prénoms],MATCH(I13,Tableau1[Noms])),"")</f>
        <v>3</v>
      </c>
      <c r="K13" s="110"/>
      <c r="L13" s="131"/>
      <c r="M13" s="36"/>
      <c r="N13" s="37"/>
      <c r="O13" s="36"/>
      <c r="P13" s="38"/>
      <c r="Q13" s="39"/>
      <c r="R13" s="40"/>
      <c r="S13" s="39"/>
      <c r="T13" s="40"/>
      <c r="U13" s="39"/>
      <c r="V13" s="40"/>
      <c r="W13" s="39"/>
      <c r="X13" s="40"/>
      <c r="Y13" s="39"/>
      <c r="Z13" s="40"/>
      <c r="AA13" s="39"/>
      <c r="AB13" s="40"/>
      <c r="AC13" s="39"/>
      <c r="AD13" s="40"/>
      <c r="AE13" s="39"/>
      <c r="AF13" s="40"/>
      <c r="AG13" s="39"/>
      <c r="AH13" s="40"/>
      <c r="AI13" s="39"/>
      <c r="AJ13" s="40"/>
      <c r="AK13" s="39"/>
      <c r="AL13" s="40"/>
      <c r="AM13" s="41"/>
      <c r="AN13" s="42"/>
      <c r="AO13" s="39"/>
      <c r="AP13" s="42"/>
      <c r="AQ13" s="54"/>
      <c r="AR13" s="51">
        <f t="shared" si="0"/>
        <v>0</v>
      </c>
    </row>
    <row r="14" spans="2:44" x14ac:dyDescent="0.2">
      <c r="B14" s="15"/>
      <c r="C14" s="16"/>
      <c r="D14" s="17"/>
      <c r="E14" s="18"/>
      <c r="G14" s="95"/>
      <c r="H14" s="28">
        <f t="shared" si="1"/>
        <v>43766</v>
      </c>
      <c r="I14" s="110" t="s">
        <v>57</v>
      </c>
      <c r="J14" s="110">
        <f>IFERROR(INDEX(Tableau1[Prénoms],MATCH(I14,Tableau1[Noms])),"")</f>
        <v>4</v>
      </c>
      <c r="K14" s="110"/>
      <c r="L14" s="131"/>
      <c r="M14" s="36"/>
      <c r="N14" s="37"/>
      <c r="O14" s="36"/>
      <c r="P14" s="38"/>
      <c r="Q14" s="39"/>
      <c r="R14" s="40"/>
      <c r="S14" s="39"/>
      <c r="T14" s="40"/>
      <c r="U14" s="39"/>
      <c r="V14" s="40"/>
      <c r="W14" s="39"/>
      <c r="X14" s="40"/>
      <c r="Y14" s="39"/>
      <c r="Z14" s="40"/>
      <c r="AA14" s="39"/>
      <c r="AB14" s="40"/>
      <c r="AC14" s="39"/>
      <c r="AD14" s="40"/>
      <c r="AE14" s="39"/>
      <c r="AF14" s="40"/>
      <c r="AG14" s="39"/>
      <c r="AH14" s="40"/>
      <c r="AI14" s="39"/>
      <c r="AJ14" s="40"/>
      <c r="AK14" s="39"/>
      <c r="AL14" s="40"/>
      <c r="AM14" s="41"/>
      <c r="AN14" s="42"/>
      <c r="AO14" s="39"/>
      <c r="AP14" s="42"/>
      <c r="AQ14" s="54"/>
      <c r="AR14" s="51">
        <f t="shared" si="0"/>
        <v>0</v>
      </c>
    </row>
    <row r="15" spans="2:44" x14ac:dyDescent="0.2">
      <c r="B15" s="15"/>
      <c r="C15" s="16"/>
      <c r="D15" s="17"/>
      <c r="E15" s="18"/>
      <c r="G15" s="95"/>
      <c r="H15" s="28">
        <f t="shared" si="1"/>
        <v>43766</v>
      </c>
      <c r="I15" s="110" t="s">
        <v>58</v>
      </c>
      <c r="J15" s="110">
        <f>IFERROR(INDEX(Tableau1[Prénoms],MATCH(I15,Tableau1[Noms])),"")</f>
        <v>5</v>
      </c>
      <c r="K15" s="110"/>
      <c r="L15" s="131"/>
      <c r="M15" s="36"/>
      <c r="N15" s="37"/>
      <c r="O15" s="36"/>
      <c r="P15" s="38"/>
      <c r="Q15" s="39"/>
      <c r="R15" s="40"/>
      <c r="S15" s="39"/>
      <c r="T15" s="40"/>
      <c r="U15" s="39"/>
      <c r="V15" s="40"/>
      <c r="W15" s="39"/>
      <c r="X15" s="40"/>
      <c r="Y15" s="39"/>
      <c r="Z15" s="40"/>
      <c r="AA15" s="39"/>
      <c r="AB15" s="40"/>
      <c r="AC15" s="39"/>
      <c r="AD15" s="40"/>
      <c r="AE15" s="39"/>
      <c r="AF15" s="40"/>
      <c r="AG15" s="39"/>
      <c r="AH15" s="40"/>
      <c r="AI15" s="39"/>
      <c r="AJ15" s="40"/>
      <c r="AK15" s="39"/>
      <c r="AL15" s="40"/>
      <c r="AM15" s="41"/>
      <c r="AN15" s="42"/>
      <c r="AO15" s="39"/>
      <c r="AP15" s="42"/>
      <c r="AQ15" s="54"/>
      <c r="AR15" s="51">
        <f t="shared" si="0"/>
        <v>0</v>
      </c>
    </row>
    <row r="16" spans="2:44" x14ac:dyDescent="0.2">
      <c r="B16" s="15"/>
      <c r="C16" s="16"/>
      <c r="D16" s="17"/>
      <c r="E16" s="18"/>
      <c r="G16" s="95"/>
      <c r="H16" s="28">
        <f t="shared" si="1"/>
        <v>43766</v>
      </c>
      <c r="I16" s="110">
        <v>1</v>
      </c>
      <c r="J16" s="110" t="str">
        <f>IFERROR(INDEX(Tableau1[Prénoms],MATCH(I16,Tableau1[Noms])),"")</f>
        <v/>
      </c>
      <c r="K16" s="110"/>
      <c r="L16" s="131"/>
      <c r="M16" s="36"/>
      <c r="N16" s="37"/>
      <c r="O16" s="36"/>
      <c r="P16" s="38"/>
      <c r="Q16" s="39"/>
      <c r="R16" s="40"/>
      <c r="S16" s="39"/>
      <c r="T16" s="40"/>
      <c r="U16" s="39"/>
      <c r="V16" s="40"/>
      <c r="W16" s="39"/>
      <c r="X16" s="40"/>
      <c r="Y16" s="39"/>
      <c r="Z16" s="40"/>
      <c r="AA16" s="39"/>
      <c r="AB16" s="40"/>
      <c r="AC16" s="39"/>
      <c r="AD16" s="40"/>
      <c r="AE16" s="39"/>
      <c r="AF16" s="40"/>
      <c r="AG16" s="39"/>
      <c r="AH16" s="40"/>
      <c r="AI16" s="39"/>
      <c r="AJ16" s="40"/>
      <c r="AK16" s="39"/>
      <c r="AL16" s="40"/>
      <c r="AM16" s="41"/>
      <c r="AN16" s="42"/>
      <c r="AO16" s="39"/>
      <c r="AP16" s="42"/>
      <c r="AQ16" s="54"/>
      <c r="AR16" s="51">
        <f t="shared" si="0"/>
        <v>0</v>
      </c>
    </row>
    <row r="17" spans="2:44" x14ac:dyDescent="0.2">
      <c r="B17" s="15"/>
      <c r="C17" s="16"/>
      <c r="D17" s="17"/>
      <c r="E17" s="18"/>
      <c r="G17" s="95"/>
      <c r="H17" s="28">
        <f t="shared" si="1"/>
        <v>43766</v>
      </c>
      <c r="I17" s="110">
        <v>2</v>
      </c>
      <c r="J17" s="110" t="str">
        <f>IFERROR(INDEX(Tableau1[Prénoms],MATCH(I17,Tableau1[Noms])),"")</f>
        <v/>
      </c>
      <c r="K17" s="110"/>
      <c r="L17" s="131"/>
      <c r="M17" s="36"/>
      <c r="N17" s="37"/>
      <c r="O17" s="36"/>
      <c r="P17" s="38"/>
      <c r="Q17" s="39"/>
      <c r="R17" s="40"/>
      <c r="S17" s="39"/>
      <c r="T17" s="40"/>
      <c r="U17" s="39"/>
      <c r="V17" s="40"/>
      <c r="W17" s="39"/>
      <c r="X17" s="40"/>
      <c r="Y17" s="39"/>
      <c r="Z17" s="40"/>
      <c r="AA17" s="39"/>
      <c r="AB17" s="40"/>
      <c r="AC17" s="39"/>
      <c r="AD17" s="40"/>
      <c r="AE17" s="39"/>
      <c r="AF17" s="40"/>
      <c r="AG17" s="39"/>
      <c r="AH17" s="40"/>
      <c r="AI17" s="39"/>
      <c r="AJ17" s="40"/>
      <c r="AK17" s="39"/>
      <c r="AL17" s="40"/>
      <c r="AM17" s="41"/>
      <c r="AN17" s="42"/>
      <c r="AO17" s="39"/>
      <c r="AP17" s="42"/>
      <c r="AQ17" s="54"/>
      <c r="AR17" s="51">
        <f t="shared" si="0"/>
        <v>0</v>
      </c>
    </row>
    <row r="18" spans="2:44" x14ac:dyDescent="0.2">
      <c r="B18" s="15"/>
      <c r="C18" s="16"/>
      <c r="D18" s="17"/>
      <c r="E18" s="18"/>
      <c r="G18" s="95"/>
      <c r="H18" s="28">
        <f t="shared" si="1"/>
        <v>43766</v>
      </c>
      <c r="I18" s="110">
        <v>3</v>
      </c>
      <c r="J18" s="110" t="str">
        <f>IFERROR(INDEX(Tableau1[Prénoms],MATCH(I18,Tableau1[Noms])),"")</f>
        <v/>
      </c>
      <c r="K18" s="110"/>
      <c r="L18" s="131"/>
      <c r="M18" s="36"/>
      <c r="N18" s="37"/>
      <c r="O18" s="36"/>
      <c r="P18" s="38"/>
      <c r="Q18" s="39"/>
      <c r="R18" s="40"/>
      <c r="S18" s="39"/>
      <c r="T18" s="40"/>
      <c r="U18" s="39"/>
      <c r="V18" s="40"/>
      <c r="W18" s="39"/>
      <c r="X18" s="40"/>
      <c r="Y18" s="39"/>
      <c r="Z18" s="40"/>
      <c r="AA18" s="39"/>
      <c r="AB18" s="40"/>
      <c r="AC18" s="39"/>
      <c r="AD18" s="40"/>
      <c r="AE18" s="39"/>
      <c r="AF18" s="40"/>
      <c r="AG18" s="39"/>
      <c r="AH18" s="40"/>
      <c r="AI18" s="39"/>
      <c r="AJ18" s="40"/>
      <c r="AK18" s="39"/>
      <c r="AL18" s="40"/>
      <c r="AM18" s="41"/>
      <c r="AN18" s="42"/>
      <c r="AO18" s="39"/>
      <c r="AP18" s="42"/>
      <c r="AQ18" s="54"/>
      <c r="AR18" s="51">
        <f t="shared" si="0"/>
        <v>0</v>
      </c>
    </row>
    <row r="19" spans="2:44" x14ac:dyDescent="0.2">
      <c r="B19" s="15"/>
      <c r="C19" s="16"/>
      <c r="D19" s="17"/>
      <c r="E19" s="18"/>
      <c r="G19" s="95"/>
      <c r="H19" s="28">
        <f t="shared" si="1"/>
        <v>43766</v>
      </c>
      <c r="I19" s="110">
        <v>4</v>
      </c>
      <c r="J19" s="110" t="str">
        <f>IFERROR(INDEX(Tableau1[Prénoms],MATCH(I19,Tableau1[Noms])),"")</f>
        <v/>
      </c>
      <c r="K19" s="110"/>
      <c r="L19" s="131"/>
      <c r="M19" s="36"/>
      <c r="N19" s="37"/>
      <c r="O19" s="36"/>
      <c r="P19" s="38"/>
      <c r="Q19" s="39"/>
      <c r="R19" s="40"/>
      <c r="S19" s="39"/>
      <c r="T19" s="40"/>
      <c r="U19" s="39"/>
      <c r="V19" s="40"/>
      <c r="W19" s="39"/>
      <c r="X19" s="40"/>
      <c r="Y19" s="39"/>
      <c r="Z19" s="40"/>
      <c r="AA19" s="39"/>
      <c r="AB19" s="40"/>
      <c r="AC19" s="39"/>
      <c r="AD19" s="40"/>
      <c r="AE19" s="39"/>
      <c r="AF19" s="40"/>
      <c r="AG19" s="39"/>
      <c r="AH19" s="40"/>
      <c r="AI19" s="39"/>
      <c r="AJ19" s="40"/>
      <c r="AK19" s="39"/>
      <c r="AL19" s="40"/>
      <c r="AM19" s="41"/>
      <c r="AN19" s="42"/>
      <c r="AO19" s="39"/>
      <c r="AP19" s="42"/>
      <c r="AQ19" s="54"/>
      <c r="AR19" s="51">
        <f t="shared" si="0"/>
        <v>0</v>
      </c>
    </row>
    <row r="20" spans="2:44" ht="13.5" thickBot="1" x14ac:dyDescent="0.25">
      <c r="B20" s="19"/>
      <c r="C20" s="20"/>
      <c r="D20" s="21"/>
      <c r="E20" s="22"/>
      <c r="G20" s="95"/>
      <c r="H20" s="28">
        <f t="shared" si="1"/>
        <v>43766</v>
      </c>
      <c r="I20" s="112">
        <v>5</v>
      </c>
      <c r="J20" s="112" t="str">
        <f>IFERROR(INDEX(Tableau1[Prénoms],MATCH(I20,Tableau1[Noms])),"")</f>
        <v/>
      </c>
      <c r="K20" s="112"/>
      <c r="L20" s="132"/>
      <c r="M20" s="43"/>
      <c r="N20" s="44"/>
      <c r="O20" s="43"/>
      <c r="P20" s="45"/>
      <c r="Q20" s="46"/>
      <c r="R20" s="47"/>
      <c r="S20" s="46"/>
      <c r="T20" s="47"/>
      <c r="U20" s="46"/>
      <c r="V20" s="47"/>
      <c r="W20" s="46"/>
      <c r="X20" s="47"/>
      <c r="Y20" s="46"/>
      <c r="Z20" s="47"/>
      <c r="AA20" s="46"/>
      <c r="AB20" s="47"/>
      <c r="AC20" s="46"/>
      <c r="AD20" s="47"/>
      <c r="AE20" s="46"/>
      <c r="AF20" s="47"/>
      <c r="AG20" s="46"/>
      <c r="AH20" s="47"/>
      <c r="AI20" s="46"/>
      <c r="AJ20" s="47"/>
      <c r="AK20" s="46"/>
      <c r="AL20" s="47"/>
      <c r="AM20" s="48"/>
      <c r="AN20" s="49"/>
      <c r="AO20" s="46"/>
      <c r="AP20" s="49"/>
      <c r="AQ20" s="55"/>
      <c r="AR20" s="52">
        <f t="shared" si="0"/>
        <v>0</v>
      </c>
    </row>
    <row r="21" spans="2:44" ht="13.5" thickBot="1" x14ac:dyDescent="0.25">
      <c r="B21" s="6" t="s">
        <v>3</v>
      </c>
      <c r="C21" s="7" t="s">
        <v>4</v>
      </c>
      <c r="D21" s="8" t="s">
        <v>3</v>
      </c>
      <c r="E21" s="9" t="s">
        <v>4</v>
      </c>
      <c r="G21" s="56" t="s">
        <v>11</v>
      </c>
      <c r="H21" s="57" t="s">
        <v>6</v>
      </c>
      <c r="I21" s="56" t="s">
        <v>7</v>
      </c>
      <c r="J21" s="56" t="s">
        <v>8</v>
      </c>
      <c r="K21" s="56" t="s">
        <v>12</v>
      </c>
      <c r="L21" s="129"/>
      <c r="M21" s="27">
        <v>0.3125</v>
      </c>
      <c r="N21" s="23"/>
      <c r="O21" s="26">
        <v>0.35416666666666669</v>
      </c>
      <c r="P21" s="23"/>
      <c r="Q21" s="27">
        <v>0.39583333333333331</v>
      </c>
      <c r="R21" s="23"/>
      <c r="S21" s="27">
        <v>0.4375</v>
      </c>
      <c r="T21" s="23"/>
      <c r="U21" s="27">
        <v>0.47916666666666702</v>
      </c>
      <c r="V21" s="23"/>
      <c r="W21" s="27">
        <v>0.52083333333333304</v>
      </c>
      <c r="X21" s="23"/>
      <c r="Y21" s="27">
        <v>0.5625</v>
      </c>
      <c r="Z21" s="23"/>
      <c r="AA21" s="27">
        <v>0.60416666666666696</v>
      </c>
      <c r="AB21" s="23"/>
      <c r="AC21" s="27">
        <v>0.64583333333333304</v>
      </c>
      <c r="AD21" s="23"/>
      <c r="AE21" s="27">
        <v>0.6875</v>
      </c>
      <c r="AF21" s="23"/>
      <c r="AG21" s="27">
        <v>0.72916666666666696</v>
      </c>
      <c r="AH21" s="23"/>
      <c r="AI21" s="27">
        <v>0.77083333333333404</v>
      </c>
      <c r="AJ21" s="23"/>
      <c r="AK21" s="27">
        <v>0.8125</v>
      </c>
      <c r="AL21" s="23"/>
      <c r="AM21" s="27">
        <v>0.85416666666666696</v>
      </c>
      <c r="AN21" s="23"/>
      <c r="AO21" s="27">
        <v>0.89583333333333404</v>
      </c>
      <c r="AP21" s="23"/>
      <c r="AQ21" s="27"/>
      <c r="AR21" s="58">
        <f>SUM(AR22:AR31)</f>
        <v>0</v>
      </c>
    </row>
    <row r="22" spans="2:44" x14ac:dyDescent="0.2">
      <c r="B22" s="11"/>
      <c r="C22" s="12"/>
      <c r="D22" s="13"/>
      <c r="E22" s="14"/>
      <c r="G22" s="95"/>
      <c r="H22" s="140">
        <f>H11+1</f>
        <v>43767</v>
      </c>
      <c r="I22" s="109" t="s">
        <v>54</v>
      </c>
      <c r="J22" s="109">
        <f>IFERROR(INDEX(Tableau1[Prénoms],MATCH(I22,Tableau1[Noms])),"")</f>
        <v>1</v>
      </c>
      <c r="K22" s="109"/>
      <c r="L22" s="130"/>
      <c r="M22" s="29"/>
      <c r="N22" s="30"/>
      <c r="O22" s="29"/>
      <c r="P22" s="31"/>
      <c r="Q22" s="32"/>
      <c r="R22" s="33"/>
      <c r="S22" s="32"/>
      <c r="T22" s="33"/>
      <c r="U22" s="32"/>
      <c r="V22" s="33"/>
      <c r="W22" s="32"/>
      <c r="X22" s="33"/>
      <c r="Y22" s="32"/>
      <c r="Z22" s="33"/>
      <c r="AA22" s="32"/>
      <c r="AB22" s="33"/>
      <c r="AC22" s="32"/>
      <c r="AD22" s="33"/>
      <c r="AE22" s="32"/>
      <c r="AF22" s="33"/>
      <c r="AG22" s="32"/>
      <c r="AH22" s="33"/>
      <c r="AI22" s="32"/>
      <c r="AJ22" s="33"/>
      <c r="AK22" s="32"/>
      <c r="AL22" s="33"/>
      <c r="AM22" s="34"/>
      <c r="AN22" s="35"/>
      <c r="AO22" s="32"/>
      <c r="AP22" s="35"/>
      <c r="AQ22" s="53"/>
      <c r="AR22" s="50">
        <f>((C22-B22)+(E22-D22))</f>
        <v>0</v>
      </c>
    </row>
    <row r="23" spans="2:44" x14ac:dyDescent="0.2">
      <c r="B23" s="15"/>
      <c r="C23" s="16"/>
      <c r="D23" s="17"/>
      <c r="E23" s="18"/>
      <c r="G23" s="95"/>
      <c r="H23" s="28">
        <f>H22</f>
        <v>43767</v>
      </c>
      <c r="I23" s="110" t="s">
        <v>55</v>
      </c>
      <c r="J23" s="110">
        <f>IFERROR(INDEX(Tableau1[Prénoms],MATCH(I23,Tableau1[Noms])),"")</f>
        <v>2</v>
      </c>
      <c r="K23" s="110"/>
      <c r="L23" s="131"/>
      <c r="M23" s="36"/>
      <c r="N23" s="37"/>
      <c r="O23" s="36"/>
      <c r="P23" s="38"/>
      <c r="Q23" s="39"/>
      <c r="R23" s="40"/>
      <c r="S23" s="39"/>
      <c r="T23" s="40"/>
      <c r="U23" s="39"/>
      <c r="V23" s="40"/>
      <c r="W23" s="39"/>
      <c r="X23" s="40"/>
      <c r="Y23" s="39"/>
      <c r="Z23" s="40"/>
      <c r="AA23" s="39"/>
      <c r="AB23" s="40"/>
      <c r="AC23" s="39"/>
      <c r="AD23" s="40"/>
      <c r="AE23" s="39"/>
      <c r="AF23" s="40"/>
      <c r="AG23" s="39"/>
      <c r="AH23" s="40"/>
      <c r="AI23" s="39"/>
      <c r="AJ23" s="40"/>
      <c r="AK23" s="39"/>
      <c r="AL23" s="40"/>
      <c r="AM23" s="41"/>
      <c r="AN23" s="42"/>
      <c r="AO23" s="39"/>
      <c r="AP23" s="42"/>
      <c r="AQ23" s="54"/>
      <c r="AR23" s="51">
        <f t="shared" ref="AR23:AR31" si="2">((C23-B23)+(E23-D23))</f>
        <v>0</v>
      </c>
    </row>
    <row r="24" spans="2:44" x14ac:dyDescent="0.2">
      <c r="B24" s="15"/>
      <c r="C24" s="16"/>
      <c r="D24" s="17"/>
      <c r="E24" s="18"/>
      <c r="G24" s="95"/>
      <c r="H24" s="28">
        <f t="shared" ref="H24:H31" si="3">H23</f>
        <v>43767</v>
      </c>
      <c r="I24" s="110" t="s">
        <v>56</v>
      </c>
      <c r="J24" s="110">
        <f>IFERROR(INDEX(Tableau1[Prénoms],MATCH(I24,Tableau1[Noms])),"")</f>
        <v>3</v>
      </c>
      <c r="K24" s="110"/>
      <c r="L24" s="131"/>
      <c r="M24" s="36"/>
      <c r="N24" s="37"/>
      <c r="O24" s="36"/>
      <c r="P24" s="38"/>
      <c r="Q24" s="39"/>
      <c r="R24" s="40"/>
      <c r="S24" s="39"/>
      <c r="T24" s="40"/>
      <c r="U24" s="39"/>
      <c r="V24" s="40"/>
      <c r="W24" s="39"/>
      <c r="X24" s="40"/>
      <c r="Y24" s="39"/>
      <c r="Z24" s="40"/>
      <c r="AA24" s="39"/>
      <c r="AB24" s="40"/>
      <c r="AC24" s="39"/>
      <c r="AD24" s="40"/>
      <c r="AE24" s="39"/>
      <c r="AF24" s="40"/>
      <c r="AG24" s="39"/>
      <c r="AH24" s="40"/>
      <c r="AI24" s="39"/>
      <c r="AJ24" s="40"/>
      <c r="AK24" s="39"/>
      <c r="AL24" s="40"/>
      <c r="AM24" s="41"/>
      <c r="AN24" s="42"/>
      <c r="AO24" s="39"/>
      <c r="AP24" s="42"/>
      <c r="AQ24" s="54"/>
      <c r="AR24" s="51">
        <f t="shared" si="2"/>
        <v>0</v>
      </c>
    </row>
    <row r="25" spans="2:44" x14ac:dyDescent="0.2">
      <c r="B25" s="15"/>
      <c r="C25" s="16"/>
      <c r="D25" s="17"/>
      <c r="E25" s="18"/>
      <c r="G25" s="95"/>
      <c r="H25" s="28">
        <f t="shared" si="3"/>
        <v>43767</v>
      </c>
      <c r="I25" s="110" t="s">
        <v>57</v>
      </c>
      <c r="J25" s="110">
        <f>IFERROR(INDEX(Tableau1[Prénoms],MATCH(I25,Tableau1[Noms])),"")</f>
        <v>4</v>
      </c>
      <c r="K25" s="110"/>
      <c r="L25" s="131"/>
      <c r="M25" s="36"/>
      <c r="N25" s="37"/>
      <c r="O25" s="36"/>
      <c r="P25" s="38"/>
      <c r="Q25" s="39"/>
      <c r="R25" s="40"/>
      <c r="S25" s="39"/>
      <c r="T25" s="40"/>
      <c r="U25" s="39"/>
      <c r="V25" s="40"/>
      <c r="W25" s="39"/>
      <c r="X25" s="40"/>
      <c r="Y25" s="39"/>
      <c r="Z25" s="40"/>
      <c r="AA25" s="39"/>
      <c r="AB25" s="40"/>
      <c r="AC25" s="39"/>
      <c r="AD25" s="40"/>
      <c r="AE25" s="39"/>
      <c r="AF25" s="40"/>
      <c r="AG25" s="39"/>
      <c r="AH25" s="40"/>
      <c r="AI25" s="39"/>
      <c r="AJ25" s="40"/>
      <c r="AK25" s="39"/>
      <c r="AL25" s="40"/>
      <c r="AM25" s="41"/>
      <c r="AN25" s="42"/>
      <c r="AO25" s="39"/>
      <c r="AP25" s="42"/>
      <c r="AQ25" s="54"/>
      <c r="AR25" s="51">
        <f t="shared" si="2"/>
        <v>0</v>
      </c>
    </row>
    <row r="26" spans="2:44" x14ac:dyDescent="0.2">
      <c r="B26" s="15"/>
      <c r="C26" s="16"/>
      <c r="D26" s="17"/>
      <c r="E26" s="18"/>
      <c r="G26" s="95"/>
      <c r="H26" s="28">
        <f t="shared" si="3"/>
        <v>43767</v>
      </c>
      <c r="I26" s="110" t="s">
        <v>58</v>
      </c>
      <c r="J26" s="110">
        <f>IFERROR(INDEX(Tableau1[Prénoms],MATCH(I26,Tableau1[Noms])),"")</f>
        <v>5</v>
      </c>
      <c r="K26" s="110"/>
      <c r="L26" s="131"/>
      <c r="M26" s="36"/>
      <c r="N26" s="37"/>
      <c r="O26" s="36"/>
      <c r="P26" s="38"/>
      <c r="Q26" s="39"/>
      <c r="R26" s="40"/>
      <c r="S26" s="39"/>
      <c r="T26" s="40"/>
      <c r="U26" s="39"/>
      <c r="V26" s="40"/>
      <c r="W26" s="39"/>
      <c r="X26" s="40"/>
      <c r="Y26" s="39"/>
      <c r="Z26" s="40"/>
      <c r="AA26" s="39"/>
      <c r="AB26" s="40"/>
      <c r="AC26" s="39"/>
      <c r="AD26" s="40"/>
      <c r="AE26" s="39"/>
      <c r="AF26" s="40"/>
      <c r="AG26" s="39"/>
      <c r="AH26" s="40"/>
      <c r="AI26" s="39"/>
      <c r="AJ26" s="40"/>
      <c r="AK26" s="39"/>
      <c r="AL26" s="40"/>
      <c r="AM26" s="41"/>
      <c r="AN26" s="42"/>
      <c r="AO26" s="39"/>
      <c r="AP26" s="42"/>
      <c r="AQ26" s="54"/>
      <c r="AR26" s="51">
        <f t="shared" si="2"/>
        <v>0</v>
      </c>
    </row>
    <row r="27" spans="2:44" x14ac:dyDescent="0.2">
      <c r="B27" s="15"/>
      <c r="C27" s="16"/>
      <c r="D27" s="17"/>
      <c r="E27" s="18"/>
      <c r="G27" s="95"/>
      <c r="H27" s="28">
        <f t="shared" si="3"/>
        <v>43767</v>
      </c>
      <c r="I27" s="110">
        <v>1</v>
      </c>
      <c r="J27" s="110" t="str">
        <f>IFERROR(INDEX(Tableau1[Prénoms],MATCH(I27,Tableau1[Noms])),"")</f>
        <v/>
      </c>
      <c r="K27" s="110"/>
      <c r="L27" s="131"/>
      <c r="M27" s="36"/>
      <c r="N27" s="37"/>
      <c r="O27" s="36"/>
      <c r="P27" s="38"/>
      <c r="Q27" s="39"/>
      <c r="R27" s="40"/>
      <c r="S27" s="39"/>
      <c r="T27" s="40"/>
      <c r="U27" s="39"/>
      <c r="V27" s="40"/>
      <c r="W27" s="39"/>
      <c r="X27" s="40"/>
      <c r="Y27" s="39"/>
      <c r="Z27" s="40"/>
      <c r="AA27" s="39"/>
      <c r="AB27" s="40"/>
      <c r="AC27" s="39"/>
      <c r="AD27" s="40"/>
      <c r="AE27" s="39"/>
      <c r="AF27" s="40"/>
      <c r="AG27" s="39"/>
      <c r="AH27" s="40"/>
      <c r="AI27" s="39"/>
      <c r="AJ27" s="40"/>
      <c r="AK27" s="39"/>
      <c r="AL27" s="40"/>
      <c r="AM27" s="41"/>
      <c r="AN27" s="42"/>
      <c r="AO27" s="39"/>
      <c r="AP27" s="42"/>
      <c r="AQ27" s="54"/>
      <c r="AR27" s="51">
        <f t="shared" si="2"/>
        <v>0</v>
      </c>
    </row>
    <row r="28" spans="2:44" x14ac:dyDescent="0.2">
      <c r="B28" s="15"/>
      <c r="C28" s="16"/>
      <c r="D28" s="17"/>
      <c r="E28" s="18"/>
      <c r="G28" s="95"/>
      <c r="H28" s="28">
        <f t="shared" si="3"/>
        <v>43767</v>
      </c>
      <c r="I28" s="110">
        <v>2</v>
      </c>
      <c r="J28" s="110" t="str">
        <f>IFERROR(INDEX(Tableau1[Prénoms],MATCH(I28,Tableau1[Noms])),"")</f>
        <v/>
      </c>
      <c r="K28" s="110"/>
      <c r="L28" s="131"/>
      <c r="M28" s="36"/>
      <c r="N28" s="37"/>
      <c r="O28" s="36"/>
      <c r="P28" s="38"/>
      <c r="Q28" s="39"/>
      <c r="R28" s="40"/>
      <c r="S28" s="39"/>
      <c r="T28" s="40"/>
      <c r="U28" s="39"/>
      <c r="V28" s="40"/>
      <c r="W28" s="39"/>
      <c r="X28" s="40"/>
      <c r="Y28" s="39"/>
      <c r="Z28" s="40"/>
      <c r="AA28" s="39"/>
      <c r="AB28" s="40"/>
      <c r="AC28" s="39"/>
      <c r="AD28" s="40"/>
      <c r="AE28" s="39"/>
      <c r="AF28" s="40"/>
      <c r="AG28" s="39"/>
      <c r="AH28" s="40"/>
      <c r="AI28" s="39"/>
      <c r="AJ28" s="40"/>
      <c r="AK28" s="39"/>
      <c r="AL28" s="40"/>
      <c r="AM28" s="41"/>
      <c r="AN28" s="42"/>
      <c r="AO28" s="39"/>
      <c r="AP28" s="42"/>
      <c r="AQ28" s="54"/>
      <c r="AR28" s="51">
        <f t="shared" si="2"/>
        <v>0</v>
      </c>
    </row>
    <row r="29" spans="2:44" x14ac:dyDescent="0.2">
      <c r="B29" s="15"/>
      <c r="C29" s="16"/>
      <c r="D29" s="17"/>
      <c r="E29" s="18"/>
      <c r="G29" s="95"/>
      <c r="H29" s="28">
        <f t="shared" si="3"/>
        <v>43767</v>
      </c>
      <c r="I29" s="110">
        <v>3</v>
      </c>
      <c r="J29" s="110" t="str">
        <f>IFERROR(INDEX(Tableau1[Prénoms],MATCH(I29,Tableau1[Noms])),"")</f>
        <v/>
      </c>
      <c r="K29" s="110"/>
      <c r="L29" s="131"/>
      <c r="M29" s="36"/>
      <c r="N29" s="37"/>
      <c r="O29" s="36"/>
      <c r="P29" s="38"/>
      <c r="Q29" s="39"/>
      <c r="R29" s="40"/>
      <c r="S29" s="39"/>
      <c r="T29" s="40"/>
      <c r="U29" s="39"/>
      <c r="V29" s="40"/>
      <c r="W29" s="39"/>
      <c r="X29" s="40"/>
      <c r="Y29" s="39"/>
      <c r="Z29" s="40"/>
      <c r="AA29" s="39"/>
      <c r="AB29" s="40"/>
      <c r="AC29" s="39"/>
      <c r="AD29" s="40"/>
      <c r="AE29" s="39"/>
      <c r="AF29" s="40"/>
      <c r="AG29" s="39"/>
      <c r="AH29" s="40"/>
      <c r="AI29" s="39"/>
      <c r="AJ29" s="40"/>
      <c r="AK29" s="39"/>
      <c r="AL29" s="40"/>
      <c r="AM29" s="41"/>
      <c r="AN29" s="42"/>
      <c r="AO29" s="39"/>
      <c r="AP29" s="42"/>
      <c r="AQ29" s="54"/>
      <c r="AR29" s="51">
        <f t="shared" si="2"/>
        <v>0</v>
      </c>
    </row>
    <row r="30" spans="2:44" x14ac:dyDescent="0.2">
      <c r="B30" s="15"/>
      <c r="C30" s="16"/>
      <c r="D30" s="17"/>
      <c r="E30" s="18"/>
      <c r="G30" s="95"/>
      <c r="H30" s="28">
        <f t="shared" si="3"/>
        <v>43767</v>
      </c>
      <c r="I30" s="110">
        <v>4</v>
      </c>
      <c r="J30" s="110" t="str">
        <f>IFERROR(INDEX(Tableau1[Prénoms],MATCH(I30,Tableau1[Noms])),"")</f>
        <v/>
      </c>
      <c r="K30" s="110"/>
      <c r="L30" s="131"/>
      <c r="M30" s="36"/>
      <c r="N30" s="37"/>
      <c r="O30" s="36"/>
      <c r="P30" s="38"/>
      <c r="Q30" s="39"/>
      <c r="R30" s="40"/>
      <c r="S30" s="39"/>
      <c r="T30" s="40"/>
      <c r="U30" s="39"/>
      <c r="V30" s="40"/>
      <c r="W30" s="39"/>
      <c r="X30" s="40"/>
      <c r="Y30" s="39"/>
      <c r="Z30" s="40"/>
      <c r="AA30" s="39"/>
      <c r="AB30" s="40"/>
      <c r="AC30" s="39"/>
      <c r="AD30" s="40"/>
      <c r="AE30" s="39"/>
      <c r="AF30" s="40"/>
      <c r="AG30" s="39"/>
      <c r="AH30" s="40"/>
      <c r="AI30" s="39"/>
      <c r="AJ30" s="40"/>
      <c r="AK30" s="39"/>
      <c r="AL30" s="40"/>
      <c r="AM30" s="41"/>
      <c r="AN30" s="42"/>
      <c r="AO30" s="39"/>
      <c r="AP30" s="42"/>
      <c r="AQ30" s="54"/>
      <c r="AR30" s="51">
        <f t="shared" si="2"/>
        <v>0</v>
      </c>
    </row>
    <row r="31" spans="2:44" ht="13.5" thickBot="1" x14ac:dyDescent="0.25">
      <c r="B31" s="19"/>
      <c r="C31" s="20"/>
      <c r="D31" s="21"/>
      <c r="E31" s="22"/>
      <c r="G31" s="95"/>
      <c r="H31" s="28">
        <f t="shared" si="3"/>
        <v>43767</v>
      </c>
      <c r="I31" s="112">
        <v>5</v>
      </c>
      <c r="J31" s="112" t="str">
        <f>IFERROR(INDEX(Tableau1[Prénoms],MATCH(I31,Tableau1[Noms])),"")</f>
        <v/>
      </c>
      <c r="K31" s="112"/>
      <c r="L31" s="132"/>
      <c r="M31" s="43"/>
      <c r="N31" s="44"/>
      <c r="O31" s="43"/>
      <c r="P31" s="45"/>
      <c r="Q31" s="46"/>
      <c r="R31" s="47"/>
      <c r="S31" s="46"/>
      <c r="T31" s="47"/>
      <c r="U31" s="46"/>
      <c r="V31" s="47"/>
      <c r="W31" s="46"/>
      <c r="X31" s="47"/>
      <c r="Y31" s="46"/>
      <c r="Z31" s="47"/>
      <c r="AA31" s="46"/>
      <c r="AB31" s="47"/>
      <c r="AC31" s="46"/>
      <c r="AD31" s="47"/>
      <c r="AE31" s="46"/>
      <c r="AF31" s="47"/>
      <c r="AG31" s="46"/>
      <c r="AH31" s="47"/>
      <c r="AI31" s="46"/>
      <c r="AJ31" s="47"/>
      <c r="AK31" s="46"/>
      <c r="AL31" s="47"/>
      <c r="AM31" s="48"/>
      <c r="AN31" s="49"/>
      <c r="AO31" s="46"/>
      <c r="AP31" s="49"/>
      <c r="AQ31" s="55"/>
      <c r="AR31" s="52">
        <f t="shared" si="2"/>
        <v>0</v>
      </c>
    </row>
    <row r="32" spans="2:44" ht="13.5" thickBot="1" x14ac:dyDescent="0.25">
      <c r="B32" s="6" t="s">
        <v>3</v>
      </c>
      <c r="C32" s="7" t="s">
        <v>4</v>
      </c>
      <c r="D32" s="8" t="s">
        <v>3</v>
      </c>
      <c r="E32" s="9" t="s">
        <v>4</v>
      </c>
      <c r="G32" s="56" t="s">
        <v>11</v>
      </c>
      <c r="H32" s="57" t="s">
        <v>6</v>
      </c>
      <c r="I32" s="56" t="s">
        <v>7</v>
      </c>
      <c r="J32" s="56" t="s">
        <v>8</v>
      </c>
      <c r="K32" s="56" t="s">
        <v>12</v>
      </c>
      <c r="L32" s="129"/>
      <c r="M32" s="27">
        <v>0.3125</v>
      </c>
      <c r="N32" s="23"/>
      <c r="O32" s="26">
        <v>0.35416666666666669</v>
      </c>
      <c r="P32" s="23"/>
      <c r="Q32" s="27">
        <v>0.39583333333333331</v>
      </c>
      <c r="R32" s="23"/>
      <c r="S32" s="27">
        <v>0.4375</v>
      </c>
      <c r="T32" s="23"/>
      <c r="U32" s="27">
        <v>0.47916666666666702</v>
      </c>
      <c r="V32" s="23"/>
      <c r="W32" s="27">
        <v>0.52083333333333304</v>
      </c>
      <c r="X32" s="23"/>
      <c r="Y32" s="27">
        <v>0.5625</v>
      </c>
      <c r="Z32" s="23"/>
      <c r="AA32" s="27">
        <v>0.60416666666666696</v>
      </c>
      <c r="AB32" s="23"/>
      <c r="AC32" s="27">
        <v>0.64583333333333304</v>
      </c>
      <c r="AD32" s="23"/>
      <c r="AE32" s="27">
        <v>0.6875</v>
      </c>
      <c r="AF32" s="23"/>
      <c r="AG32" s="27">
        <v>0.72916666666666696</v>
      </c>
      <c r="AH32" s="23"/>
      <c r="AI32" s="27">
        <v>0.77083333333333404</v>
      </c>
      <c r="AJ32" s="23"/>
      <c r="AK32" s="27">
        <v>0.8125</v>
      </c>
      <c r="AL32" s="23"/>
      <c r="AM32" s="27">
        <v>0.85416666666666696</v>
      </c>
      <c r="AN32" s="23"/>
      <c r="AO32" s="27">
        <v>0.89583333333333404</v>
      </c>
      <c r="AP32" s="23"/>
      <c r="AQ32" s="27"/>
      <c r="AR32" s="58">
        <f>SUM(AR33:AR42)</f>
        <v>0</v>
      </c>
    </row>
    <row r="33" spans="2:44" x14ac:dyDescent="0.2">
      <c r="B33" s="11"/>
      <c r="C33" s="12"/>
      <c r="D33" s="13"/>
      <c r="E33" s="14"/>
      <c r="G33" s="95"/>
      <c r="H33" s="140">
        <f>H22+1</f>
        <v>43768</v>
      </c>
      <c r="I33" s="109" t="s">
        <v>54</v>
      </c>
      <c r="J33" s="109">
        <f>IFERROR(INDEX(Tableau1[Prénoms],MATCH(I33,Tableau1[Noms])),"")</f>
        <v>1</v>
      </c>
      <c r="K33" s="109"/>
      <c r="L33" s="130"/>
      <c r="M33" s="29"/>
      <c r="N33" s="30"/>
      <c r="O33" s="29"/>
      <c r="P33" s="31"/>
      <c r="Q33" s="32"/>
      <c r="R33" s="33"/>
      <c r="S33" s="32"/>
      <c r="T33" s="33"/>
      <c r="U33" s="32"/>
      <c r="V33" s="33"/>
      <c r="W33" s="32"/>
      <c r="X33" s="33"/>
      <c r="Y33" s="32"/>
      <c r="Z33" s="33"/>
      <c r="AA33" s="32"/>
      <c r="AB33" s="33"/>
      <c r="AC33" s="32"/>
      <c r="AD33" s="33"/>
      <c r="AE33" s="32"/>
      <c r="AF33" s="33"/>
      <c r="AG33" s="32"/>
      <c r="AH33" s="33"/>
      <c r="AI33" s="32"/>
      <c r="AJ33" s="33"/>
      <c r="AK33" s="32"/>
      <c r="AL33" s="33"/>
      <c r="AM33" s="34"/>
      <c r="AN33" s="35"/>
      <c r="AO33" s="32"/>
      <c r="AP33" s="35"/>
      <c r="AQ33" s="53"/>
      <c r="AR33" s="50">
        <f>((C33-B33)+(E33-D33))</f>
        <v>0</v>
      </c>
    </row>
    <row r="34" spans="2:44" x14ac:dyDescent="0.2">
      <c r="B34" s="15"/>
      <c r="C34" s="16"/>
      <c r="D34" s="17"/>
      <c r="E34" s="18"/>
      <c r="G34" s="95"/>
      <c r="H34" s="28">
        <f>H33</f>
        <v>43768</v>
      </c>
      <c r="I34" s="110" t="s">
        <v>55</v>
      </c>
      <c r="J34" s="110">
        <f>IFERROR(INDEX(Tableau1[Prénoms],MATCH(I34,Tableau1[Noms])),"")</f>
        <v>2</v>
      </c>
      <c r="K34" s="110"/>
      <c r="L34" s="131"/>
      <c r="M34" s="36"/>
      <c r="N34" s="37"/>
      <c r="O34" s="36"/>
      <c r="P34" s="38"/>
      <c r="Q34" s="39"/>
      <c r="R34" s="40"/>
      <c r="S34" s="39"/>
      <c r="T34" s="40"/>
      <c r="U34" s="39"/>
      <c r="V34" s="40"/>
      <c r="W34" s="39"/>
      <c r="X34" s="40"/>
      <c r="Y34" s="39"/>
      <c r="Z34" s="40"/>
      <c r="AA34" s="39"/>
      <c r="AB34" s="40"/>
      <c r="AC34" s="39"/>
      <c r="AD34" s="40"/>
      <c r="AE34" s="39"/>
      <c r="AF34" s="40"/>
      <c r="AG34" s="39"/>
      <c r="AH34" s="40"/>
      <c r="AI34" s="39"/>
      <c r="AJ34" s="40"/>
      <c r="AK34" s="39"/>
      <c r="AL34" s="40"/>
      <c r="AM34" s="41"/>
      <c r="AN34" s="42"/>
      <c r="AO34" s="39"/>
      <c r="AP34" s="42"/>
      <c r="AQ34" s="54"/>
      <c r="AR34" s="51">
        <f t="shared" ref="AR34:AR42" si="4">((C34-B34)+(E34-D34))</f>
        <v>0</v>
      </c>
    </row>
    <row r="35" spans="2:44" x14ac:dyDescent="0.2">
      <c r="B35" s="15"/>
      <c r="C35" s="16"/>
      <c r="D35" s="17"/>
      <c r="E35" s="18"/>
      <c r="G35" s="95"/>
      <c r="H35" s="28">
        <f t="shared" ref="H35:H42" si="5">H34</f>
        <v>43768</v>
      </c>
      <c r="I35" s="110" t="s">
        <v>56</v>
      </c>
      <c r="J35" s="110">
        <f>IFERROR(INDEX(Tableau1[Prénoms],MATCH(I35,Tableau1[Noms])),"")</f>
        <v>3</v>
      </c>
      <c r="K35" s="110"/>
      <c r="L35" s="131"/>
      <c r="M35" s="36"/>
      <c r="N35" s="37"/>
      <c r="O35" s="36"/>
      <c r="P35" s="38"/>
      <c r="Q35" s="39"/>
      <c r="R35" s="40"/>
      <c r="S35" s="39"/>
      <c r="T35" s="40"/>
      <c r="U35" s="39"/>
      <c r="V35" s="40"/>
      <c r="W35" s="39"/>
      <c r="X35" s="40"/>
      <c r="Y35" s="39"/>
      <c r="Z35" s="40"/>
      <c r="AA35" s="39"/>
      <c r="AB35" s="40"/>
      <c r="AC35" s="39"/>
      <c r="AD35" s="40"/>
      <c r="AE35" s="39"/>
      <c r="AF35" s="40"/>
      <c r="AG35" s="39"/>
      <c r="AH35" s="40"/>
      <c r="AI35" s="39"/>
      <c r="AJ35" s="40"/>
      <c r="AK35" s="39"/>
      <c r="AL35" s="40"/>
      <c r="AM35" s="41"/>
      <c r="AN35" s="42"/>
      <c r="AO35" s="39"/>
      <c r="AP35" s="42"/>
      <c r="AQ35" s="54"/>
      <c r="AR35" s="51">
        <f t="shared" si="4"/>
        <v>0</v>
      </c>
    </row>
    <row r="36" spans="2:44" x14ac:dyDescent="0.2">
      <c r="B36" s="15"/>
      <c r="C36" s="16"/>
      <c r="D36" s="17"/>
      <c r="E36" s="18"/>
      <c r="G36" s="95"/>
      <c r="H36" s="28">
        <f t="shared" si="5"/>
        <v>43768</v>
      </c>
      <c r="I36" s="110" t="s">
        <v>57</v>
      </c>
      <c r="J36" s="110">
        <f>IFERROR(INDEX(Tableau1[Prénoms],MATCH(I36,Tableau1[Noms])),"")</f>
        <v>4</v>
      </c>
      <c r="K36" s="110"/>
      <c r="L36" s="131"/>
      <c r="M36" s="36"/>
      <c r="N36" s="37"/>
      <c r="O36" s="36"/>
      <c r="P36" s="38"/>
      <c r="Q36" s="39"/>
      <c r="R36" s="40"/>
      <c r="S36" s="39"/>
      <c r="T36" s="40"/>
      <c r="U36" s="39"/>
      <c r="V36" s="40"/>
      <c r="W36" s="39"/>
      <c r="X36" s="40"/>
      <c r="Y36" s="39"/>
      <c r="Z36" s="40"/>
      <c r="AA36" s="39"/>
      <c r="AB36" s="40"/>
      <c r="AC36" s="39"/>
      <c r="AD36" s="40"/>
      <c r="AE36" s="39"/>
      <c r="AF36" s="40"/>
      <c r="AG36" s="39"/>
      <c r="AH36" s="40"/>
      <c r="AI36" s="39"/>
      <c r="AJ36" s="40"/>
      <c r="AK36" s="39"/>
      <c r="AL36" s="40"/>
      <c r="AM36" s="41"/>
      <c r="AN36" s="42"/>
      <c r="AO36" s="39"/>
      <c r="AP36" s="42"/>
      <c r="AQ36" s="54"/>
      <c r="AR36" s="51">
        <f t="shared" si="4"/>
        <v>0</v>
      </c>
    </row>
    <row r="37" spans="2:44" x14ac:dyDescent="0.2">
      <c r="B37" s="15"/>
      <c r="C37" s="16"/>
      <c r="D37" s="17"/>
      <c r="E37" s="18"/>
      <c r="G37" s="95"/>
      <c r="H37" s="28">
        <f t="shared" si="5"/>
        <v>43768</v>
      </c>
      <c r="I37" s="110" t="s">
        <v>58</v>
      </c>
      <c r="J37" s="110">
        <f>IFERROR(INDEX(Tableau1[Prénoms],MATCH(I37,Tableau1[Noms])),"")</f>
        <v>5</v>
      </c>
      <c r="K37" s="110"/>
      <c r="L37" s="131"/>
      <c r="M37" s="36"/>
      <c r="N37" s="37"/>
      <c r="O37" s="36"/>
      <c r="P37" s="38"/>
      <c r="Q37" s="39"/>
      <c r="R37" s="40"/>
      <c r="S37" s="39"/>
      <c r="T37" s="40"/>
      <c r="U37" s="39"/>
      <c r="V37" s="40"/>
      <c r="W37" s="39"/>
      <c r="X37" s="40"/>
      <c r="Y37" s="39"/>
      <c r="Z37" s="40"/>
      <c r="AA37" s="39"/>
      <c r="AB37" s="40"/>
      <c r="AC37" s="39"/>
      <c r="AD37" s="40"/>
      <c r="AE37" s="39"/>
      <c r="AF37" s="40"/>
      <c r="AG37" s="39"/>
      <c r="AH37" s="40"/>
      <c r="AI37" s="39"/>
      <c r="AJ37" s="40"/>
      <c r="AK37" s="39"/>
      <c r="AL37" s="40"/>
      <c r="AM37" s="41"/>
      <c r="AN37" s="42"/>
      <c r="AO37" s="39"/>
      <c r="AP37" s="42"/>
      <c r="AQ37" s="54"/>
      <c r="AR37" s="51">
        <f t="shared" si="4"/>
        <v>0</v>
      </c>
    </row>
    <row r="38" spans="2:44" x14ac:dyDescent="0.2">
      <c r="B38" s="15"/>
      <c r="C38" s="16"/>
      <c r="D38" s="17"/>
      <c r="E38" s="18"/>
      <c r="G38" s="95"/>
      <c r="H38" s="28">
        <f t="shared" si="5"/>
        <v>43768</v>
      </c>
      <c r="I38" s="110">
        <v>1</v>
      </c>
      <c r="J38" s="110" t="str">
        <f>IFERROR(INDEX(Tableau1[Prénoms],MATCH(I38,Tableau1[Noms])),"")</f>
        <v/>
      </c>
      <c r="K38" s="110"/>
      <c r="L38" s="131"/>
      <c r="M38" s="36"/>
      <c r="N38" s="37"/>
      <c r="O38" s="36"/>
      <c r="P38" s="38"/>
      <c r="Q38" s="39"/>
      <c r="R38" s="40"/>
      <c r="S38" s="39"/>
      <c r="T38" s="40"/>
      <c r="U38" s="39"/>
      <c r="V38" s="40"/>
      <c r="W38" s="39"/>
      <c r="X38" s="40"/>
      <c r="Y38" s="39"/>
      <c r="Z38" s="40"/>
      <c r="AA38" s="39"/>
      <c r="AB38" s="40"/>
      <c r="AC38" s="39"/>
      <c r="AD38" s="40"/>
      <c r="AE38" s="39"/>
      <c r="AF38" s="40"/>
      <c r="AG38" s="39"/>
      <c r="AH38" s="40"/>
      <c r="AI38" s="39"/>
      <c r="AJ38" s="40"/>
      <c r="AK38" s="39"/>
      <c r="AL38" s="40"/>
      <c r="AM38" s="41"/>
      <c r="AN38" s="42"/>
      <c r="AO38" s="39"/>
      <c r="AP38" s="42"/>
      <c r="AQ38" s="54"/>
      <c r="AR38" s="51">
        <f t="shared" si="4"/>
        <v>0</v>
      </c>
    </row>
    <row r="39" spans="2:44" x14ac:dyDescent="0.2">
      <c r="B39" s="15"/>
      <c r="C39" s="16"/>
      <c r="D39" s="17"/>
      <c r="E39" s="18"/>
      <c r="G39" s="95"/>
      <c r="H39" s="28">
        <f t="shared" si="5"/>
        <v>43768</v>
      </c>
      <c r="I39" s="110">
        <v>2</v>
      </c>
      <c r="J39" s="110" t="str">
        <f>IFERROR(INDEX(Tableau1[Prénoms],MATCH(I39,Tableau1[Noms])),"")</f>
        <v/>
      </c>
      <c r="K39" s="110"/>
      <c r="L39" s="131"/>
      <c r="M39" s="36"/>
      <c r="N39" s="37"/>
      <c r="O39" s="36"/>
      <c r="P39" s="38"/>
      <c r="Q39" s="39"/>
      <c r="R39" s="40"/>
      <c r="S39" s="39"/>
      <c r="T39" s="40"/>
      <c r="U39" s="39"/>
      <c r="V39" s="40"/>
      <c r="W39" s="39"/>
      <c r="X39" s="40"/>
      <c r="Y39" s="39"/>
      <c r="Z39" s="40"/>
      <c r="AA39" s="39"/>
      <c r="AB39" s="40"/>
      <c r="AC39" s="39"/>
      <c r="AD39" s="40"/>
      <c r="AE39" s="39"/>
      <c r="AF39" s="40"/>
      <c r="AG39" s="39"/>
      <c r="AH39" s="40"/>
      <c r="AI39" s="39"/>
      <c r="AJ39" s="40"/>
      <c r="AK39" s="39"/>
      <c r="AL39" s="40"/>
      <c r="AM39" s="41"/>
      <c r="AN39" s="42"/>
      <c r="AO39" s="39"/>
      <c r="AP39" s="42"/>
      <c r="AQ39" s="54"/>
      <c r="AR39" s="51">
        <f t="shared" si="4"/>
        <v>0</v>
      </c>
    </row>
    <row r="40" spans="2:44" x14ac:dyDescent="0.2">
      <c r="B40" s="15"/>
      <c r="C40" s="16"/>
      <c r="D40" s="17"/>
      <c r="E40" s="18"/>
      <c r="G40" s="95"/>
      <c r="H40" s="28">
        <f t="shared" si="5"/>
        <v>43768</v>
      </c>
      <c r="I40" s="110">
        <v>3</v>
      </c>
      <c r="J40" s="110" t="str">
        <f>IFERROR(INDEX(Tableau1[Prénoms],MATCH(I40,Tableau1[Noms])),"")</f>
        <v/>
      </c>
      <c r="K40" s="110"/>
      <c r="L40" s="131"/>
      <c r="M40" s="36"/>
      <c r="N40" s="37"/>
      <c r="O40" s="36"/>
      <c r="P40" s="38"/>
      <c r="Q40" s="39"/>
      <c r="R40" s="40"/>
      <c r="S40" s="39"/>
      <c r="T40" s="40"/>
      <c r="U40" s="39"/>
      <c r="V40" s="40"/>
      <c r="W40" s="39"/>
      <c r="X40" s="40"/>
      <c r="Y40" s="39"/>
      <c r="Z40" s="40"/>
      <c r="AA40" s="39"/>
      <c r="AB40" s="40"/>
      <c r="AC40" s="39"/>
      <c r="AD40" s="40"/>
      <c r="AE40" s="39"/>
      <c r="AF40" s="40"/>
      <c r="AG40" s="39"/>
      <c r="AH40" s="40"/>
      <c r="AI40" s="39"/>
      <c r="AJ40" s="40"/>
      <c r="AK40" s="39"/>
      <c r="AL40" s="40"/>
      <c r="AM40" s="41"/>
      <c r="AN40" s="42"/>
      <c r="AO40" s="39"/>
      <c r="AP40" s="42"/>
      <c r="AQ40" s="54"/>
      <c r="AR40" s="51">
        <f t="shared" si="4"/>
        <v>0</v>
      </c>
    </row>
    <row r="41" spans="2:44" x14ac:dyDescent="0.2">
      <c r="B41" s="15"/>
      <c r="C41" s="16"/>
      <c r="D41" s="17"/>
      <c r="E41" s="18"/>
      <c r="G41" s="95"/>
      <c r="H41" s="28">
        <f t="shared" si="5"/>
        <v>43768</v>
      </c>
      <c r="I41" s="110">
        <v>4</v>
      </c>
      <c r="J41" s="110" t="str">
        <f>IFERROR(INDEX(Tableau1[Prénoms],MATCH(I41,Tableau1[Noms])),"")</f>
        <v/>
      </c>
      <c r="K41" s="110"/>
      <c r="L41" s="131"/>
      <c r="M41" s="36"/>
      <c r="N41" s="37"/>
      <c r="O41" s="36"/>
      <c r="P41" s="38"/>
      <c r="Q41" s="39"/>
      <c r="R41" s="40"/>
      <c r="S41" s="39"/>
      <c r="T41" s="40"/>
      <c r="U41" s="39"/>
      <c r="V41" s="40"/>
      <c r="W41" s="39"/>
      <c r="X41" s="40"/>
      <c r="Y41" s="39"/>
      <c r="Z41" s="40"/>
      <c r="AA41" s="39"/>
      <c r="AB41" s="40"/>
      <c r="AC41" s="39"/>
      <c r="AD41" s="40"/>
      <c r="AE41" s="39"/>
      <c r="AF41" s="40"/>
      <c r="AG41" s="39"/>
      <c r="AH41" s="40"/>
      <c r="AI41" s="39"/>
      <c r="AJ41" s="40"/>
      <c r="AK41" s="39"/>
      <c r="AL41" s="40"/>
      <c r="AM41" s="41"/>
      <c r="AN41" s="42"/>
      <c r="AO41" s="39"/>
      <c r="AP41" s="42"/>
      <c r="AQ41" s="54"/>
      <c r="AR41" s="51">
        <f t="shared" si="4"/>
        <v>0</v>
      </c>
    </row>
    <row r="42" spans="2:44" ht="13.5" thickBot="1" x14ac:dyDescent="0.25">
      <c r="B42" s="19"/>
      <c r="C42" s="20"/>
      <c r="D42" s="21"/>
      <c r="E42" s="22"/>
      <c r="G42" s="95"/>
      <c r="H42" s="28">
        <f t="shared" si="5"/>
        <v>43768</v>
      </c>
      <c r="I42" s="112">
        <v>5</v>
      </c>
      <c r="J42" s="112" t="str">
        <f>IFERROR(INDEX(Tableau1[Prénoms],MATCH(I42,Tableau1[Noms])),"")</f>
        <v/>
      </c>
      <c r="K42" s="112"/>
      <c r="L42" s="132"/>
      <c r="M42" s="43"/>
      <c r="N42" s="44"/>
      <c r="O42" s="43"/>
      <c r="P42" s="45"/>
      <c r="Q42" s="46"/>
      <c r="R42" s="47"/>
      <c r="S42" s="46"/>
      <c r="T42" s="47"/>
      <c r="U42" s="46"/>
      <c r="V42" s="47"/>
      <c r="W42" s="46"/>
      <c r="X42" s="47"/>
      <c r="Y42" s="46"/>
      <c r="Z42" s="47"/>
      <c r="AA42" s="46"/>
      <c r="AB42" s="47"/>
      <c r="AC42" s="46"/>
      <c r="AD42" s="47"/>
      <c r="AE42" s="46"/>
      <c r="AF42" s="47"/>
      <c r="AG42" s="46"/>
      <c r="AH42" s="47"/>
      <c r="AI42" s="46"/>
      <c r="AJ42" s="47"/>
      <c r="AK42" s="46"/>
      <c r="AL42" s="47"/>
      <c r="AM42" s="48"/>
      <c r="AN42" s="49"/>
      <c r="AO42" s="46"/>
      <c r="AP42" s="49"/>
      <c r="AQ42" s="55"/>
      <c r="AR42" s="52">
        <f t="shared" si="4"/>
        <v>0</v>
      </c>
    </row>
    <row r="43" spans="2:44" ht="13.5" thickBot="1" x14ac:dyDescent="0.25">
      <c r="B43" s="6" t="s">
        <v>3</v>
      </c>
      <c r="C43" s="7" t="s">
        <v>4</v>
      </c>
      <c r="D43" s="8" t="s">
        <v>3</v>
      </c>
      <c r="E43" s="9" t="s">
        <v>4</v>
      </c>
      <c r="G43" s="56" t="s">
        <v>11</v>
      </c>
      <c r="H43" s="57" t="s">
        <v>6</v>
      </c>
      <c r="I43" s="56" t="s">
        <v>7</v>
      </c>
      <c r="J43" s="56" t="s">
        <v>8</v>
      </c>
      <c r="K43" s="56" t="s">
        <v>12</v>
      </c>
      <c r="L43" s="129"/>
      <c r="M43" s="27">
        <v>0.3125</v>
      </c>
      <c r="N43" s="23"/>
      <c r="O43" s="26">
        <v>0.35416666666666669</v>
      </c>
      <c r="P43" s="23"/>
      <c r="Q43" s="27">
        <v>0.39583333333333331</v>
      </c>
      <c r="R43" s="23"/>
      <c r="S43" s="27">
        <v>0.4375</v>
      </c>
      <c r="T43" s="23"/>
      <c r="U43" s="27">
        <v>0.47916666666666702</v>
      </c>
      <c r="V43" s="23"/>
      <c r="W43" s="27">
        <v>0.52083333333333304</v>
      </c>
      <c r="X43" s="23"/>
      <c r="Y43" s="27">
        <v>0.5625</v>
      </c>
      <c r="Z43" s="23"/>
      <c r="AA43" s="27">
        <v>0.60416666666666696</v>
      </c>
      <c r="AB43" s="23"/>
      <c r="AC43" s="27">
        <v>0.64583333333333304</v>
      </c>
      <c r="AD43" s="23"/>
      <c r="AE43" s="27">
        <v>0.6875</v>
      </c>
      <c r="AF43" s="23"/>
      <c r="AG43" s="27">
        <v>0.72916666666666696</v>
      </c>
      <c r="AH43" s="23"/>
      <c r="AI43" s="27">
        <v>0.77083333333333404</v>
      </c>
      <c r="AJ43" s="23"/>
      <c r="AK43" s="27">
        <v>0.8125</v>
      </c>
      <c r="AL43" s="23"/>
      <c r="AM43" s="27">
        <v>0.85416666666666696</v>
      </c>
      <c r="AN43" s="23"/>
      <c r="AO43" s="27">
        <v>0.89583333333333404</v>
      </c>
      <c r="AP43" s="23"/>
      <c r="AQ43" s="27"/>
      <c r="AR43" s="58">
        <f>SUM(AR44:AR53)</f>
        <v>0</v>
      </c>
    </row>
    <row r="44" spans="2:44" x14ac:dyDescent="0.2">
      <c r="B44" s="11"/>
      <c r="C44" s="12"/>
      <c r="D44" s="13"/>
      <c r="E44" s="14"/>
      <c r="G44" s="95"/>
      <c r="H44" s="140">
        <f>H33+1</f>
        <v>43769</v>
      </c>
      <c r="I44" s="109" t="s">
        <v>54</v>
      </c>
      <c r="J44" s="109">
        <f>IFERROR(INDEX(Tableau1[Prénoms],MATCH(I44,Tableau1[Noms])),"")</f>
        <v>1</v>
      </c>
      <c r="K44" s="109"/>
      <c r="L44" s="130"/>
      <c r="M44" s="29"/>
      <c r="N44" s="30"/>
      <c r="O44" s="29"/>
      <c r="P44" s="31"/>
      <c r="Q44" s="32"/>
      <c r="R44" s="33"/>
      <c r="S44" s="32"/>
      <c r="T44" s="33"/>
      <c r="U44" s="32"/>
      <c r="V44" s="33"/>
      <c r="W44" s="32"/>
      <c r="X44" s="33"/>
      <c r="Y44" s="32"/>
      <c r="Z44" s="33"/>
      <c r="AA44" s="32"/>
      <c r="AB44" s="33"/>
      <c r="AC44" s="32"/>
      <c r="AD44" s="33"/>
      <c r="AE44" s="32"/>
      <c r="AF44" s="33"/>
      <c r="AG44" s="32"/>
      <c r="AH44" s="33"/>
      <c r="AI44" s="32"/>
      <c r="AJ44" s="33"/>
      <c r="AK44" s="32"/>
      <c r="AL44" s="33"/>
      <c r="AM44" s="34"/>
      <c r="AN44" s="35"/>
      <c r="AO44" s="32"/>
      <c r="AP44" s="35"/>
      <c r="AQ44" s="53"/>
      <c r="AR44" s="50">
        <f>((C44-B44)+(E44-D44))</f>
        <v>0</v>
      </c>
    </row>
    <row r="45" spans="2:44" x14ac:dyDescent="0.2">
      <c r="B45" s="15"/>
      <c r="C45" s="16"/>
      <c r="D45" s="17"/>
      <c r="E45" s="18"/>
      <c r="G45" s="95"/>
      <c r="H45" s="28">
        <f>H44</f>
        <v>43769</v>
      </c>
      <c r="I45" s="110" t="s">
        <v>55</v>
      </c>
      <c r="J45" s="110">
        <f>IFERROR(INDEX(Tableau1[Prénoms],MATCH(I45,Tableau1[Noms])),"")</f>
        <v>2</v>
      </c>
      <c r="K45" s="110"/>
      <c r="L45" s="131"/>
      <c r="M45" s="36"/>
      <c r="N45" s="37"/>
      <c r="O45" s="36"/>
      <c r="P45" s="38"/>
      <c r="Q45" s="39"/>
      <c r="R45" s="40"/>
      <c r="S45" s="39"/>
      <c r="T45" s="40"/>
      <c r="U45" s="39"/>
      <c r="V45" s="40"/>
      <c r="W45" s="39"/>
      <c r="X45" s="40"/>
      <c r="Y45" s="39"/>
      <c r="Z45" s="40"/>
      <c r="AA45" s="39"/>
      <c r="AB45" s="40"/>
      <c r="AC45" s="39"/>
      <c r="AD45" s="40"/>
      <c r="AE45" s="39"/>
      <c r="AF45" s="40"/>
      <c r="AG45" s="39"/>
      <c r="AH45" s="40"/>
      <c r="AI45" s="39"/>
      <c r="AJ45" s="40"/>
      <c r="AK45" s="39"/>
      <c r="AL45" s="40"/>
      <c r="AM45" s="41"/>
      <c r="AN45" s="42"/>
      <c r="AO45" s="39"/>
      <c r="AP45" s="42"/>
      <c r="AQ45" s="54"/>
      <c r="AR45" s="51">
        <f t="shared" ref="AR45:AR53" si="6">((C45-B45)+(E45-D45))</f>
        <v>0</v>
      </c>
    </row>
    <row r="46" spans="2:44" x14ac:dyDescent="0.2">
      <c r="B46" s="15"/>
      <c r="C46" s="16"/>
      <c r="D46" s="17"/>
      <c r="E46" s="18"/>
      <c r="G46" s="95"/>
      <c r="H46" s="28">
        <f t="shared" ref="H46:H53" si="7">H45</f>
        <v>43769</v>
      </c>
      <c r="I46" s="110" t="s">
        <v>56</v>
      </c>
      <c r="J46" s="110">
        <f>IFERROR(INDEX(Tableau1[Prénoms],MATCH(I46,Tableau1[Noms])),"")</f>
        <v>3</v>
      </c>
      <c r="K46" s="110"/>
      <c r="L46" s="131"/>
      <c r="M46" s="36"/>
      <c r="N46" s="37"/>
      <c r="O46" s="36"/>
      <c r="P46" s="38"/>
      <c r="Q46" s="39"/>
      <c r="R46" s="40"/>
      <c r="S46" s="39"/>
      <c r="T46" s="40"/>
      <c r="U46" s="39"/>
      <c r="V46" s="40"/>
      <c r="W46" s="39"/>
      <c r="X46" s="40"/>
      <c r="Y46" s="39"/>
      <c r="Z46" s="40"/>
      <c r="AA46" s="39"/>
      <c r="AB46" s="40"/>
      <c r="AC46" s="39"/>
      <c r="AD46" s="40"/>
      <c r="AE46" s="39"/>
      <c r="AF46" s="40"/>
      <c r="AG46" s="39"/>
      <c r="AH46" s="40"/>
      <c r="AI46" s="39"/>
      <c r="AJ46" s="40"/>
      <c r="AK46" s="39"/>
      <c r="AL46" s="40"/>
      <c r="AM46" s="41"/>
      <c r="AN46" s="42"/>
      <c r="AO46" s="39"/>
      <c r="AP46" s="42"/>
      <c r="AQ46" s="54"/>
      <c r="AR46" s="51">
        <f t="shared" si="6"/>
        <v>0</v>
      </c>
    </row>
    <row r="47" spans="2:44" x14ac:dyDescent="0.2">
      <c r="B47" s="15"/>
      <c r="C47" s="16"/>
      <c r="D47" s="17"/>
      <c r="E47" s="18"/>
      <c r="G47" s="95"/>
      <c r="H47" s="28">
        <f t="shared" si="7"/>
        <v>43769</v>
      </c>
      <c r="I47" s="110" t="s">
        <v>57</v>
      </c>
      <c r="J47" s="110">
        <f>IFERROR(INDEX(Tableau1[Prénoms],MATCH(I47,Tableau1[Noms])),"")</f>
        <v>4</v>
      </c>
      <c r="K47" s="110"/>
      <c r="L47" s="131"/>
      <c r="M47" s="36"/>
      <c r="N47" s="37"/>
      <c r="O47" s="36"/>
      <c r="P47" s="38"/>
      <c r="Q47" s="39"/>
      <c r="R47" s="40"/>
      <c r="S47" s="39"/>
      <c r="T47" s="40"/>
      <c r="U47" s="39"/>
      <c r="V47" s="40"/>
      <c r="W47" s="39"/>
      <c r="X47" s="40"/>
      <c r="Y47" s="39"/>
      <c r="Z47" s="40"/>
      <c r="AA47" s="39"/>
      <c r="AB47" s="40"/>
      <c r="AC47" s="39"/>
      <c r="AD47" s="40"/>
      <c r="AE47" s="39"/>
      <c r="AF47" s="40"/>
      <c r="AG47" s="39"/>
      <c r="AH47" s="40"/>
      <c r="AI47" s="39"/>
      <c r="AJ47" s="40"/>
      <c r="AK47" s="39"/>
      <c r="AL47" s="40"/>
      <c r="AM47" s="41"/>
      <c r="AN47" s="42"/>
      <c r="AO47" s="39"/>
      <c r="AP47" s="42"/>
      <c r="AQ47" s="54"/>
      <c r="AR47" s="51">
        <f t="shared" si="6"/>
        <v>0</v>
      </c>
    </row>
    <row r="48" spans="2:44" x14ac:dyDescent="0.2">
      <c r="B48" s="15"/>
      <c r="C48" s="16"/>
      <c r="D48" s="17"/>
      <c r="E48" s="18"/>
      <c r="G48" s="95"/>
      <c r="H48" s="28">
        <f t="shared" si="7"/>
        <v>43769</v>
      </c>
      <c r="I48" s="110" t="s">
        <v>58</v>
      </c>
      <c r="J48" s="110">
        <f>IFERROR(INDEX(Tableau1[Prénoms],MATCH(I48,Tableau1[Noms])),"")</f>
        <v>5</v>
      </c>
      <c r="K48" s="110"/>
      <c r="L48" s="131"/>
      <c r="M48" s="36"/>
      <c r="N48" s="37"/>
      <c r="O48" s="36"/>
      <c r="P48" s="38"/>
      <c r="Q48" s="39"/>
      <c r="R48" s="40"/>
      <c r="S48" s="39"/>
      <c r="T48" s="40"/>
      <c r="U48" s="39"/>
      <c r="V48" s="40"/>
      <c r="W48" s="39"/>
      <c r="X48" s="40"/>
      <c r="Y48" s="39"/>
      <c r="Z48" s="40"/>
      <c r="AA48" s="39"/>
      <c r="AB48" s="40"/>
      <c r="AC48" s="39"/>
      <c r="AD48" s="40"/>
      <c r="AE48" s="39"/>
      <c r="AF48" s="40"/>
      <c r="AG48" s="39"/>
      <c r="AH48" s="40"/>
      <c r="AI48" s="39"/>
      <c r="AJ48" s="40"/>
      <c r="AK48" s="39"/>
      <c r="AL48" s="40"/>
      <c r="AM48" s="41"/>
      <c r="AN48" s="42"/>
      <c r="AO48" s="39"/>
      <c r="AP48" s="42"/>
      <c r="AQ48" s="54"/>
      <c r="AR48" s="51">
        <f t="shared" si="6"/>
        <v>0</v>
      </c>
    </row>
    <row r="49" spans="2:44" x14ac:dyDescent="0.2">
      <c r="B49" s="15"/>
      <c r="C49" s="16"/>
      <c r="D49" s="17"/>
      <c r="E49" s="18"/>
      <c r="G49" s="95"/>
      <c r="H49" s="28">
        <f t="shared" si="7"/>
        <v>43769</v>
      </c>
      <c r="I49" s="110">
        <v>1</v>
      </c>
      <c r="J49" s="110" t="str">
        <f>IFERROR(INDEX(Tableau1[Prénoms],MATCH(I49,Tableau1[Noms])),"")</f>
        <v/>
      </c>
      <c r="K49" s="110"/>
      <c r="L49" s="131"/>
      <c r="M49" s="36"/>
      <c r="N49" s="37"/>
      <c r="O49" s="36"/>
      <c r="P49" s="38"/>
      <c r="Q49" s="39"/>
      <c r="R49" s="40"/>
      <c r="S49" s="39"/>
      <c r="T49" s="40"/>
      <c r="U49" s="39"/>
      <c r="V49" s="40"/>
      <c r="W49" s="39"/>
      <c r="X49" s="40"/>
      <c r="Y49" s="39"/>
      <c r="Z49" s="40"/>
      <c r="AA49" s="39"/>
      <c r="AB49" s="40"/>
      <c r="AC49" s="39"/>
      <c r="AD49" s="40"/>
      <c r="AE49" s="39"/>
      <c r="AF49" s="40"/>
      <c r="AG49" s="39"/>
      <c r="AH49" s="40"/>
      <c r="AI49" s="39"/>
      <c r="AJ49" s="40"/>
      <c r="AK49" s="39"/>
      <c r="AL49" s="40"/>
      <c r="AM49" s="41"/>
      <c r="AN49" s="42"/>
      <c r="AO49" s="39"/>
      <c r="AP49" s="42"/>
      <c r="AQ49" s="54"/>
      <c r="AR49" s="51">
        <f t="shared" si="6"/>
        <v>0</v>
      </c>
    </row>
    <row r="50" spans="2:44" x14ac:dyDescent="0.2">
      <c r="B50" s="15"/>
      <c r="C50" s="16"/>
      <c r="D50" s="17"/>
      <c r="E50" s="18"/>
      <c r="G50" s="95"/>
      <c r="H50" s="28">
        <f t="shared" si="7"/>
        <v>43769</v>
      </c>
      <c r="I50" s="110">
        <v>2</v>
      </c>
      <c r="J50" s="110" t="str">
        <f>IFERROR(INDEX(Tableau1[Prénoms],MATCH(I50,Tableau1[Noms])),"")</f>
        <v/>
      </c>
      <c r="K50" s="110"/>
      <c r="L50" s="131"/>
      <c r="M50" s="36"/>
      <c r="N50" s="37"/>
      <c r="O50" s="36"/>
      <c r="P50" s="38"/>
      <c r="Q50" s="39"/>
      <c r="R50" s="40"/>
      <c r="S50" s="39"/>
      <c r="T50" s="40"/>
      <c r="U50" s="39"/>
      <c r="V50" s="40"/>
      <c r="W50" s="39"/>
      <c r="X50" s="40"/>
      <c r="Y50" s="39"/>
      <c r="Z50" s="40"/>
      <c r="AA50" s="39"/>
      <c r="AB50" s="40"/>
      <c r="AC50" s="39"/>
      <c r="AD50" s="40"/>
      <c r="AE50" s="39"/>
      <c r="AF50" s="40"/>
      <c r="AG50" s="39"/>
      <c r="AH50" s="40"/>
      <c r="AI50" s="39"/>
      <c r="AJ50" s="40"/>
      <c r="AK50" s="39"/>
      <c r="AL50" s="40"/>
      <c r="AM50" s="41"/>
      <c r="AN50" s="42"/>
      <c r="AO50" s="39"/>
      <c r="AP50" s="42"/>
      <c r="AQ50" s="54"/>
      <c r="AR50" s="51">
        <f t="shared" si="6"/>
        <v>0</v>
      </c>
    </row>
    <row r="51" spans="2:44" x14ac:dyDescent="0.2">
      <c r="B51" s="15"/>
      <c r="C51" s="16"/>
      <c r="D51" s="17"/>
      <c r="E51" s="18"/>
      <c r="G51" s="95"/>
      <c r="H51" s="28">
        <f t="shared" si="7"/>
        <v>43769</v>
      </c>
      <c r="I51" s="110">
        <v>3</v>
      </c>
      <c r="J51" s="110" t="str">
        <f>IFERROR(INDEX(Tableau1[Prénoms],MATCH(I51,Tableau1[Noms])),"")</f>
        <v/>
      </c>
      <c r="K51" s="110"/>
      <c r="L51" s="131"/>
      <c r="M51" s="36"/>
      <c r="N51" s="37"/>
      <c r="O51" s="36"/>
      <c r="P51" s="38"/>
      <c r="Q51" s="39"/>
      <c r="R51" s="40"/>
      <c r="S51" s="39"/>
      <c r="T51" s="40"/>
      <c r="U51" s="39"/>
      <c r="V51" s="40"/>
      <c r="W51" s="39"/>
      <c r="X51" s="40"/>
      <c r="Y51" s="39"/>
      <c r="Z51" s="40"/>
      <c r="AA51" s="39"/>
      <c r="AB51" s="40"/>
      <c r="AC51" s="39"/>
      <c r="AD51" s="40"/>
      <c r="AE51" s="39"/>
      <c r="AF51" s="40"/>
      <c r="AG51" s="39"/>
      <c r="AH51" s="40"/>
      <c r="AI51" s="39"/>
      <c r="AJ51" s="40"/>
      <c r="AK51" s="39"/>
      <c r="AL51" s="40"/>
      <c r="AM51" s="41"/>
      <c r="AN51" s="42"/>
      <c r="AO51" s="39"/>
      <c r="AP51" s="42"/>
      <c r="AQ51" s="54"/>
      <c r="AR51" s="51">
        <f t="shared" si="6"/>
        <v>0</v>
      </c>
    </row>
    <row r="52" spans="2:44" x14ac:dyDescent="0.2">
      <c r="B52" s="15"/>
      <c r="C52" s="16"/>
      <c r="D52" s="17"/>
      <c r="E52" s="18"/>
      <c r="G52" s="95"/>
      <c r="H52" s="28">
        <f t="shared" si="7"/>
        <v>43769</v>
      </c>
      <c r="I52" s="110">
        <v>4</v>
      </c>
      <c r="J52" s="110" t="str">
        <f>IFERROR(INDEX(Tableau1[Prénoms],MATCH(I52,Tableau1[Noms])),"")</f>
        <v/>
      </c>
      <c r="K52" s="110"/>
      <c r="L52" s="131"/>
      <c r="M52" s="36"/>
      <c r="N52" s="37"/>
      <c r="O52" s="36"/>
      <c r="P52" s="38"/>
      <c r="Q52" s="39"/>
      <c r="R52" s="40"/>
      <c r="S52" s="39"/>
      <c r="T52" s="40"/>
      <c r="U52" s="39"/>
      <c r="V52" s="40"/>
      <c r="W52" s="39"/>
      <c r="X52" s="40"/>
      <c r="Y52" s="39"/>
      <c r="Z52" s="40"/>
      <c r="AA52" s="39"/>
      <c r="AB52" s="40"/>
      <c r="AC52" s="39"/>
      <c r="AD52" s="40"/>
      <c r="AE52" s="39"/>
      <c r="AF52" s="40"/>
      <c r="AG52" s="39"/>
      <c r="AH52" s="40"/>
      <c r="AI52" s="39"/>
      <c r="AJ52" s="40"/>
      <c r="AK52" s="39"/>
      <c r="AL52" s="40"/>
      <c r="AM52" s="41"/>
      <c r="AN52" s="42"/>
      <c r="AO52" s="39"/>
      <c r="AP52" s="42"/>
      <c r="AQ52" s="54"/>
      <c r="AR52" s="51">
        <f t="shared" si="6"/>
        <v>0</v>
      </c>
    </row>
    <row r="53" spans="2:44" ht="13.5" thickBot="1" x14ac:dyDescent="0.25">
      <c r="B53" s="19"/>
      <c r="C53" s="20"/>
      <c r="D53" s="21"/>
      <c r="E53" s="22"/>
      <c r="G53" s="95"/>
      <c r="H53" s="28">
        <f t="shared" si="7"/>
        <v>43769</v>
      </c>
      <c r="I53" s="112">
        <v>5</v>
      </c>
      <c r="J53" s="112" t="str">
        <f>IFERROR(INDEX(Tableau1[Prénoms],MATCH(I53,Tableau1[Noms])),"")</f>
        <v/>
      </c>
      <c r="K53" s="112"/>
      <c r="L53" s="132"/>
      <c r="M53" s="43"/>
      <c r="N53" s="44"/>
      <c r="O53" s="43"/>
      <c r="P53" s="45"/>
      <c r="Q53" s="46"/>
      <c r="R53" s="47"/>
      <c r="S53" s="46"/>
      <c r="T53" s="47"/>
      <c r="U53" s="46"/>
      <c r="V53" s="47"/>
      <c r="W53" s="46"/>
      <c r="X53" s="47"/>
      <c r="Y53" s="46"/>
      <c r="Z53" s="47"/>
      <c r="AA53" s="46"/>
      <c r="AB53" s="47"/>
      <c r="AC53" s="46"/>
      <c r="AD53" s="47"/>
      <c r="AE53" s="46"/>
      <c r="AF53" s="47"/>
      <c r="AG53" s="46"/>
      <c r="AH53" s="47"/>
      <c r="AI53" s="46"/>
      <c r="AJ53" s="47"/>
      <c r="AK53" s="46"/>
      <c r="AL53" s="47"/>
      <c r="AM53" s="48"/>
      <c r="AN53" s="49"/>
      <c r="AO53" s="46"/>
      <c r="AP53" s="49"/>
      <c r="AQ53" s="55"/>
      <c r="AR53" s="52">
        <f t="shared" si="6"/>
        <v>0</v>
      </c>
    </row>
    <row r="54" spans="2:44" ht="13.5" thickBot="1" x14ac:dyDescent="0.25">
      <c r="B54" s="6" t="s">
        <v>3</v>
      </c>
      <c r="C54" s="7" t="s">
        <v>4</v>
      </c>
      <c r="D54" s="8" t="s">
        <v>3</v>
      </c>
      <c r="E54" s="9" t="s">
        <v>4</v>
      </c>
      <c r="G54" s="56" t="s">
        <v>11</v>
      </c>
      <c r="H54" s="57" t="s">
        <v>6</v>
      </c>
      <c r="I54" s="56" t="s">
        <v>7</v>
      </c>
      <c r="J54" s="56" t="s">
        <v>8</v>
      </c>
      <c r="K54" s="56" t="s">
        <v>12</v>
      </c>
      <c r="L54" s="129"/>
      <c r="M54" s="27">
        <v>0.3125</v>
      </c>
      <c r="N54" s="23"/>
      <c r="O54" s="26">
        <v>0.35416666666666669</v>
      </c>
      <c r="P54" s="23"/>
      <c r="Q54" s="27">
        <v>0.39583333333333331</v>
      </c>
      <c r="R54" s="23"/>
      <c r="S54" s="27">
        <v>0.4375</v>
      </c>
      <c r="T54" s="23"/>
      <c r="U54" s="27">
        <v>0.47916666666666702</v>
      </c>
      <c r="V54" s="23"/>
      <c r="W54" s="27">
        <v>0.52083333333333304</v>
      </c>
      <c r="X54" s="23"/>
      <c r="Y54" s="27">
        <v>0.5625</v>
      </c>
      <c r="Z54" s="23"/>
      <c r="AA54" s="27">
        <v>0.60416666666666696</v>
      </c>
      <c r="AB54" s="23"/>
      <c r="AC54" s="27">
        <v>0.64583333333333304</v>
      </c>
      <c r="AD54" s="23"/>
      <c r="AE54" s="27">
        <v>0.6875</v>
      </c>
      <c r="AF54" s="23"/>
      <c r="AG54" s="27">
        <v>0.72916666666666696</v>
      </c>
      <c r="AH54" s="23"/>
      <c r="AI54" s="27">
        <v>0.77083333333333404</v>
      </c>
      <c r="AJ54" s="23"/>
      <c r="AK54" s="27">
        <v>0.8125</v>
      </c>
      <c r="AL54" s="23"/>
      <c r="AM54" s="27">
        <v>0.85416666666666696</v>
      </c>
      <c r="AN54" s="23"/>
      <c r="AO54" s="27">
        <v>0.89583333333333404</v>
      </c>
      <c r="AP54" s="23"/>
      <c r="AQ54" s="27"/>
      <c r="AR54" s="58">
        <f>SUM(AR55:AR64)</f>
        <v>0</v>
      </c>
    </row>
    <row r="55" spans="2:44" x14ac:dyDescent="0.2">
      <c r="B55" s="11"/>
      <c r="C55" s="12"/>
      <c r="D55" s="13"/>
      <c r="E55" s="14"/>
      <c r="G55" s="95"/>
      <c r="H55" s="140">
        <f>H44+1</f>
        <v>43770</v>
      </c>
      <c r="I55" s="109" t="s">
        <v>54</v>
      </c>
      <c r="J55" s="109">
        <f>IFERROR(INDEX(Tableau1[Prénoms],MATCH(I55,Tableau1[Noms])),"")</f>
        <v>1</v>
      </c>
      <c r="K55" s="109"/>
      <c r="L55" s="130"/>
      <c r="M55" s="29"/>
      <c r="N55" s="30"/>
      <c r="O55" s="29"/>
      <c r="P55" s="31"/>
      <c r="Q55" s="32"/>
      <c r="R55" s="33"/>
      <c r="S55" s="32"/>
      <c r="T55" s="33"/>
      <c r="U55" s="32"/>
      <c r="V55" s="33"/>
      <c r="W55" s="32"/>
      <c r="X55" s="33"/>
      <c r="Y55" s="32"/>
      <c r="Z55" s="33"/>
      <c r="AA55" s="32"/>
      <c r="AB55" s="33"/>
      <c r="AC55" s="32"/>
      <c r="AD55" s="33"/>
      <c r="AE55" s="32"/>
      <c r="AF55" s="33"/>
      <c r="AG55" s="32"/>
      <c r="AH55" s="33"/>
      <c r="AI55" s="32"/>
      <c r="AJ55" s="33"/>
      <c r="AK55" s="32"/>
      <c r="AL55" s="33"/>
      <c r="AM55" s="34"/>
      <c r="AN55" s="35"/>
      <c r="AO55" s="32"/>
      <c r="AP55" s="35"/>
      <c r="AQ55" s="53"/>
      <c r="AR55" s="50">
        <f>((C55-B55)+(E55-D55))</f>
        <v>0</v>
      </c>
    </row>
    <row r="56" spans="2:44" x14ac:dyDescent="0.2">
      <c r="B56" s="15"/>
      <c r="C56" s="16"/>
      <c r="D56" s="17"/>
      <c r="E56" s="18"/>
      <c r="G56" s="95"/>
      <c r="H56" s="28">
        <f>H55</f>
        <v>43770</v>
      </c>
      <c r="I56" s="110" t="s">
        <v>55</v>
      </c>
      <c r="J56" s="110">
        <f>IFERROR(INDEX(Tableau1[Prénoms],MATCH(I56,Tableau1[Noms])),"")</f>
        <v>2</v>
      </c>
      <c r="K56" s="110"/>
      <c r="L56" s="131"/>
      <c r="M56" s="36"/>
      <c r="N56" s="37"/>
      <c r="O56" s="36"/>
      <c r="P56" s="38"/>
      <c r="Q56" s="39"/>
      <c r="R56" s="40"/>
      <c r="S56" s="39"/>
      <c r="T56" s="40"/>
      <c r="U56" s="39"/>
      <c r="V56" s="40"/>
      <c r="W56" s="39"/>
      <c r="X56" s="40"/>
      <c r="Y56" s="39"/>
      <c r="Z56" s="40"/>
      <c r="AA56" s="39"/>
      <c r="AB56" s="40"/>
      <c r="AC56" s="39"/>
      <c r="AD56" s="40"/>
      <c r="AE56" s="39"/>
      <c r="AF56" s="40"/>
      <c r="AG56" s="39"/>
      <c r="AH56" s="40"/>
      <c r="AI56" s="39"/>
      <c r="AJ56" s="40"/>
      <c r="AK56" s="39"/>
      <c r="AL56" s="40"/>
      <c r="AM56" s="41"/>
      <c r="AN56" s="42"/>
      <c r="AO56" s="39"/>
      <c r="AP56" s="42"/>
      <c r="AQ56" s="54"/>
      <c r="AR56" s="51">
        <f t="shared" ref="AR56:AR64" si="8">((C56-B56)+(E56-D56))</f>
        <v>0</v>
      </c>
    </row>
    <row r="57" spans="2:44" x14ac:dyDescent="0.2">
      <c r="B57" s="15"/>
      <c r="C57" s="16"/>
      <c r="D57" s="17"/>
      <c r="E57" s="18"/>
      <c r="G57" s="95"/>
      <c r="H57" s="28">
        <f t="shared" ref="H57:H64" si="9">H56</f>
        <v>43770</v>
      </c>
      <c r="I57" s="110" t="s">
        <v>56</v>
      </c>
      <c r="J57" s="110">
        <f>IFERROR(INDEX(Tableau1[Prénoms],MATCH(I57,Tableau1[Noms])),"")</f>
        <v>3</v>
      </c>
      <c r="K57" s="110"/>
      <c r="L57" s="131"/>
      <c r="M57" s="36"/>
      <c r="N57" s="37"/>
      <c r="O57" s="36"/>
      <c r="P57" s="38"/>
      <c r="Q57" s="39"/>
      <c r="R57" s="40"/>
      <c r="S57" s="39"/>
      <c r="T57" s="40"/>
      <c r="U57" s="39"/>
      <c r="V57" s="40"/>
      <c r="W57" s="39"/>
      <c r="X57" s="40"/>
      <c r="Y57" s="39"/>
      <c r="Z57" s="40"/>
      <c r="AA57" s="39"/>
      <c r="AB57" s="40"/>
      <c r="AC57" s="39"/>
      <c r="AD57" s="40"/>
      <c r="AE57" s="39"/>
      <c r="AF57" s="40"/>
      <c r="AG57" s="39"/>
      <c r="AH57" s="40"/>
      <c r="AI57" s="39"/>
      <c r="AJ57" s="40"/>
      <c r="AK57" s="39"/>
      <c r="AL57" s="40"/>
      <c r="AM57" s="41"/>
      <c r="AN57" s="42"/>
      <c r="AO57" s="39"/>
      <c r="AP57" s="42"/>
      <c r="AQ57" s="54"/>
      <c r="AR57" s="51">
        <f t="shared" si="8"/>
        <v>0</v>
      </c>
    </row>
    <row r="58" spans="2:44" x14ac:dyDescent="0.2">
      <c r="B58" s="15"/>
      <c r="C58" s="16"/>
      <c r="D58" s="17"/>
      <c r="E58" s="18"/>
      <c r="G58" s="95"/>
      <c r="H58" s="28">
        <f t="shared" si="9"/>
        <v>43770</v>
      </c>
      <c r="I58" s="110" t="s">
        <v>57</v>
      </c>
      <c r="J58" s="110">
        <f>IFERROR(INDEX(Tableau1[Prénoms],MATCH(I58,Tableau1[Noms])),"")</f>
        <v>4</v>
      </c>
      <c r="K58" s="110"/>
      <c r="L58" s="131"/>
      <c r="M58" s="36"/>
      <c r="N58" s="37"/>
      <c r="O58" s="36"/>
      <c r="P58" s="38"/>
      <c r="Q58" s="39"/>
      <c r="R58" s="40"/>
      <c r="S58" s="39"/>
      <c r="T58" s="40"/>
      <c r="U58" s="39"/>
      <c r="V58" s="40"/>
      <c r="W58" s="39"/>
      <c r="X58" s="40"/>
      <c r="Y58" s="39"/>
      <c r="Z58" s="40"/>
      <c r="AA58" s="39"/>
      <c r="AB58" s="40"/>
      <c r="AC58" s="39"/>
      <c r="AD58" s="40"/>
      <c r="AE58" s="39"/>
      <c r="AF58" s="40"/>
      <c r="AG58" s="39"/>
      <c r="AH58" s="40"/>
      <c r="AI58" s="39"/>
      <c r="AJ58" s="40"/>
      <c r="AK58" s="39"/>
      <c r="AL58" s="40"/>
      <c r="AM58" s="41"/>
      <c r="AN58" s="42"/>
      <c r="AO58" s="39"/>
      <c r="AP58" s="42"/>
      <c r="AQ58" s="54"/>
      <c r="AR58" s="51">
        <f t="shared" si="8"/>
        <v>0</v>
      </c>
    </row>
    <row r="59" spans="2:44" x14ac:dyDescent="0.2">
      <c r="B59" s="15"/>
      <c r="C59" s="16"/>
      <c r="D59" s="17"/>
      <c r="E59" s="18"/>
      <c r="G59" s="95"/>
      <c r="H59" s="28">
        <f t="shared" si="9"/>
        <v>43770</v>
      </c>
      <c r="I59" s="110" t="s">
        <v>58</v>
      </c>
      <c r="J59" s="110">
        <f>IFERROR(INDEX(Tableau1[Prénoms],MATCH(I59,Tableau1[Noms])),"")</f>
        <v>5</v>
      </c>
      <c r="K59" s="110"/>
      <c r="L59" s="131"/>
      <c r="M59" s="36"/>
      <c r="N59" s="37"/>
      <c r="O59" s="36"/>
      <c r="P59" s="38"/>
      <c r="Q59" s="39"/>
      <c r="R59" s="40"/>
      <c r="S59" s="39"/>
      <c r="T59" s="40"/>
      <c r="U59" s="39"/>
      <c r="V59" s="40"/>
      <c r="W59" s="39"/>
      <c r="X59" s="40"/>
      <c r="Y59" s="39"/>
      <c r="Z59" s="40"/>
      <c r="AA59" s="39"/>
      <c r="AB59" s="40"/>
      <c r="AC59" s="39"/>
      <c r="AD59" s="40"/>
      <c r="AE59" s="39"/>
      <c r="AF59" s="40"/>
      <c r="AG59" s="39"/>
      <c r="AH59" s="40"/>
      <c r="AI59" s="39"/>
      <c r="AJ59" s="40"/>
      <c r="AK59" s="39"/>
      <c r="AL59" s="40"/>
      <c r="AM59" s="41"/>
      <c r="AN59" s="42"/>
      <c r="AO59" s="39"/>
      <c r="AP59" s="42"/>
      <c r="AQ59" s="54"/>
      <c r="AR59" s="51">
        <f t="shared" si="8"/>
        <v>0</v>
      </c>
    </row>
    <row r="60" spans="2:44" x14ac:dyDescent="0.2">
      <c r="B60" s="15"/>
      <c r="C60" s="16"/>
      <c r="D60" s="17"/>
      <c r="E60" s="18"/>
      <c r="G60" s="95"/>
      <c r="H60" s="28">
        <f t="shared" si="9"/>
        <v>43770</v>
      </c>
      <c r="I60" s="110">
        <v>1</v>
      </c>
      <c r="J60" s="110" t="str">
        <f>IFERROR(INDEX(Tableau1[Prénoms],MATCH(I60,Tableau1[Noms])),"")</f>
        <v/>
      </c>
      <c r="K60" s="110"/>
      <c r="L60" s="131"/>
      <c r="M60" s="36"/>
      <c r="N60" s="37"/>
      <c r="O60" s="36"/>
      <c r="P60" s="38"/>
      <c r="Q60" s="39"/>
      <c r="R60" s="40"/>
      <c r="S60" s="39"/>
      <c r="T60" s="40"/>
      <c r="U60" s="39"/>
      <c r="V60" s="40"/>
      <c r="W60" s="39"/>
      <c r="X60" s="40"/>
      <c r="Y60" s="39"/>
      <c r="Z60" s="40"/>
      <c r="AA60" s="39"/>
      <c r="AB60" s="40"/>
      <c r="AC60" s="39"/>
      <c r="AD60" s="40"/>
      <c r="AE60" s="39"/>
      <c r="AF60" s="40"/>
      <c r="AG60" s="39"/>
      <c r="AH60" s="40"/>
      <c r="AI60" s="39"/>
      <c r="AJ60" s="40"/>
      <c r="AK60" s="39"/>
      <c r="AL60" s="40"/>
      <c r="AM60" s="41"/>
      <c r="AN60" s="42"/>
      <c r="AO60" s="39"/>
      <c r="AP60" s="42"/>
      <c r="AQ60" s="54"/>
      <c r="AR60" s="51">
        <f t="shared" si="8"/>
        <v>0</v>
      </c>
    </row>
    <row r="61" spans="2:44" x14ac:dyDescent="0.2">
      <c r="B61" s="15"/>
      <c r="C61" s="16"/>
      <c r="D61" s="17"/>
      <c r="E61" s="18"/>
      <c r="G61" s="95"/>
      <c r="H61" s="28">
        <f t="shared" si="9"/>
        <v>43770</v>
      </c>
      <c r="I61" s="110">
        <v>2</v>
      </c>
      <c r="J61" s="110" t="str">
        <f>IFERROR(INDEX(Tableau1[Prénoms],MATCH(I61,Tableau1[Noms])),"")</f>
        <v/>
      </c>
      <c r="K61" s="110"/>
      <c r="L61" s="131"/>
      <c r="M61" s="36"/>
      <c r="N61" s="37"/>
      <c r="O61" s="36"/>
      <c r="P61" s="38"/>
      <c r="Q61" s="39"/>
      <c r="R61" s="40"/>
      <c r="S61" s="39"/>
      <c r="T61" s="40"/>
      <c r="U61" s="39"/>
      <c r="V61" s="40"/>
      <c r="W61" s="39"/>
      <c r="X61" s="40"/>
      <c r="Y61" s="39"/>
      <c r="Z61" s="40"/>
      <c r="AA61" s="39"/>
      <c r="AB61" s="40"/>
      <c r="AC61" s="39"/>
      <c r="AD61" s="40"/>
      <c r="AE61" s="39"/>
      <c r="AF61" s="40"/>
      <c r="AG61" s="39"/>
      <c r="AH61" s="40"/>
      <c r="AI61" s="39"/>
      <c r="AJ61" s="40"/>
      <c r="AK61" s="39"/>
      <c r="AL61" s="40"/>
      <c r="AM61" s="41"/>
      <c r="AN61" s="42"/>
      <c r="AO61" s="39"/>
      <c r="AP61" s="42"/>
      <c r="AQ61" s="54"/>
      <c r="AR61" s="51">
        <f t="shared" si="8"/>
        <v>0</v>
      </c>
    </row>
    <row r="62" spans="2:44" x14ac:dyDescent="0.2">
      <c r="B62" s="15"/>
      <c r="C62" s="16"/>
      <c r="D62" s="17"/>
      <c r="E62" s="18"/>
      <c r="G62" s="95"/>
      <c r="H62" s="28">
        <f t="shared" si="9"/>
        <v>43770</v>
      </c>
      <c r="I62" s="110">
        <v>3</v>
      </c>
      <c r="J62" s="110" t="str">
        <f>IFERROR(INDEX(Tableau1[Prénoms],MATCH(I62,Tableau1[Noms])),"")</f>
        <v/>
      </c>
      <c r="K62" s="110"/>
      <c r="L62" s="131"/>
      <c r="M62" s="36"/>
      <c r="N62" s="37"/>
      <c r="O62" s="36"/>
      <c r="P62" s="38"/>
      <c r="Q62" s="39"/>
      <c r="R62" s="40"/>
      <c r="S62" s="39"/>
      <c r="T62" s="40"/>
      <c r="U62" s="39"/>
      <c r="V62" s="40"/>
      <c r="W62" s="39"/>
      <c r="X62" s="40"/>
      <c r="Y62" s="39"/>
      <c r="Z62" s="40"/>
      <c r="AA62" s="39"/>
      <c r="AB62" s="40"/>
      <c r="AC62" s="39"/>
      <c r="AD62" s="40"/>
      <c r="AE62" s="39"/>
      <c r="AF62" s="40"/>
      <c r="AG62" s="39"/>
      <c r="AH62" s="40"/>
      <c r="AI62" s="39"/>
      <c r="AJ62" s="40"/>
      <c r="AK62" s="39"/>
      <c r="AL62" s="40"/>
      <c r="AM62" s="41"/>
      <c r="AN62" s="42"/>
      <c r="AO62" s="39"/>
      <c r="AP62" s="42"/>
      <c r="AQ62" s="54"/>
      <c r="AR62" s="51">
        <f t="shared" si="8"/>
        <v>0</v>
      </c>
    </row>
    <row r="63" spans="2:44" x14ac:dyDescent="0.2">
      <c r="B63" s="15"/>
      <c r="C63" s="16"/>
      <c r="D63" s="17"/>
      <c r="E63" s="18"/>
      <c r="G63" s="95"/>
      <c r="H63" s="28">
        <f t="shared" si="9"/>
        <v>43770</v>
      </c>
      <c r="I63" s="110">
        <v>4</v>
      </c>
      <c r="J63" s="110" t="str">
        <f>IFERROR(INDEX(Tableau1[Prénoms],MATCH(I63,Tableau1[Noms])),"")</f>
        <v/>
      </c>
      <c r="K63" s="110"/>
      <c r="L63" s="131"/>
      <c r="M63" s="36"/>
      <c r="N63" s="37"/>
      <c r="O63" s="36"/>
      <c r="P63" s="38"/>
      <c r="Q63" s="39"/>
      <c r="R63" s="40"/>
      <c r="S63" s="39"/>
      <c r="T63" s="40"/>
      <c r="U63" s="39"/>
      <c r="V63" s="40"/>
      <c r="W63" s="39"/>
      <c r="X63" s="40"/>
      <c r="Y63" s="39"/>
      <c r="Z63" s="40"/>
      <c r="AA63" s="39"/>
      <c r="AB63" s="40"/>
      <c r="AC63" s="39"/>
      <c r="AD63" s="40"/>
      <c r="AE63" s="39"/>
      <c r="AF63" s="40"/>
      <c r="AG63" s="39"/>
      <c r="AH63" s="40"/>
      <c r="AI63" s="39"/>
      <c r="AJ63" s="40"/>
      <c r="AK63" s="39"/>
      <c r="AL63" s="40"/>
      <c r="AM63" s="41"/>
      <c r="AN63" s="42"/>
      <c r="AO63" s="39"/>
      <c r="AP63" s="42"/>
      <c r="AQ63" s="54"/>
      <c r="AR63" s="51">
        <f t="shared" si="8"/>
        <v>0</v>
      </c>
    </row>
    <row r="64" spans="2:44" ht="13.5" thickBot="1" x14ac:dyDescent="0.25">
      <c r="B64" s="19"/>
      <c r="C64" s="20"/>
      <c r="D64" s="21"/>
      <c r="E64" s="22"/>
      <c r="G64" s="95"/>
      <c r="H64" s="28">
        <f t="shared" si="9"/>
        <v>43770</v>
      </c>
      <c r="I64" s="112">
        <v>5</v>
      </c>
      <c r="J64" s="112" t="str">
        <f>IFERROR(INDEX(Tableau1[Prénoms],MATCH(I64,Tableau1[Noms])),"")</f>
        <v/>
      </c>
      <c r="K64" s="112"/>
      <c r="L64" s="132"/>
      <c r="M64" s="43"/>
      <c r="N64" s="44"/>
      <c r="O64" s="43"/>
      <c r="P64" s="45"/>
      <c r="Q64" s="46"/>
      <c r="R64" s="47"/>
      <c r="S64" s="46"/>
      <c r="T64" s="47"/>
      <c r="U64" s="46"/>
      <c r="V64" s="47"/>
      <c r="W64" s="46"/>
      <c r="X64" s="47"/>
      <c r="Y64" s="46"/>
      <c r="Z64" s="47"/>
      <c r="AA64" s="46"/>
      <c r="AB64" s="47"/>
      <c r="AC64" s="46"/>
      <c r="AD64" s="47"/>
      <c r="AE64" s="46"/>
      <c r="AF64" s="47"/>
      <c r="AG64" s="46"/>
      <c r="AH64" s="47"/>
      <c r="AI64" s="46"/>
      <c r="AJ64" s="47"/>
      <c r="AK64" s="46"/>
      <c r="AL64" s="47"/>
      <c r="AM64" s="48"/>
      <c r="AN64" s="49"/>
      <c r="AO64" s="46"/>
      <c r="AP64" s="49"/>
      <c r="AQ64" s="55"/>
      <c r="AR64" s="52">
        <f t="shared" si="8"/>
        <v>0</v>
      </c>
    </row>
    <row r="65" spans="2:44" ht="13.5" thickBot="1" x14ac:dyDescent="0.25">
      <c r="B65" s="6" t="s">
        <v>3</v>
      </c>
      <c r="C65" s="7" t="s">
        <v>4</v>
      </c>
      <c r="D65" s="8" t="s">
        <v>3</v>
      </c>
      <c r="E65" s="9" t="s">
        <v>4</v>
      </c>
      <c r="G65" s="56" t="s">
        <v>11</v>
      </c>
      <c r="H65" s="57" t="s">
        <v>6</v>
      </c>
      <c r="I65" s="56" t="s">
        <v>7</v>
      </c>
      <c r="J65" s="56" t="s">
        <v>8</v>
      </c>
      <c r="K65" s="56" t="s">
        <v>12</v>
      </c>
      <c r="L65" s="129"/>
      <c r="M65" s="27">
        <v>0.3125</v>
      </c>
      <c r="N65" s="23"/>
      <c r="O65" s="26">
        <v>0.35416666666666669</v>
      </c>
      <c r="P65" s="23"/>
      <c r="Q65" s="27">
        <v>0.39583333333333331</v>
      </c>
      <c r="R65" s="23"/>
      <c r="S65" s="27">
        <v>0.4375</v>
      </c>
      <c r="T65" s="23"/>
      <c r="U65" s="27">
        <v>0.47916666666666702</v>
      </c>
      <c r="V65" s="23"/>
      <c r="W65" s="27">
        <v>0.52083333333333304</v>
      </c>
      <c r="X65" s="23"/>
      <c r="Y65" s="27">
        <v>0.5625</v>
      </c>
      <c r="Z65" s="23"/>
      <c r="AA65" s="27">
        <v>0.60416666666666696</v>
      </c>
      <c r="AB65" s="23"/>
      <c r="AC65" s="27">
        <v>0.64583333333333304</v>
      </c>
      <c r="AD65" s="23"/>
      <c r="AE65" s="27">
        <v>0.6875</v>
      </c>
      <c r="AF65" s="23"/>
      <c r="AG65" s="27">
        <v>0.72916666666666696</v>
      </c>
      <c r="AH65" s="23"/>
      <c r="AI65" s="27">
        <v>0.77083333333333404</v>
      </c>
      <c r="AJ65" s="23"/>
      <c r="AK65" s="27">
        <v>0.8125</v>
      </c>
      <c r="AL65" s="23"/>
      <c r="AM65" s="27">
        <v>0.85416666666666696</v>
      </c>
      <c r="AN65" s="23"/>
      <c r="AO65" s="27">
        <v>0.89583333333333404</v>
      </c>
      <c r="AP65" s="23"/>
      <c r="AQ65" s="27"/>
      <c r="AR65" s="58">
        <f>SUM(AR66:AR75)</f>
        <v>0</v>
      </c>
    </row>
    <row r="66" spans="2:44" x14ac:dyDescent="0.2">
      <c r="B66" s="11"/>
      <c r="C66" s="12"/>
      <c r="D66" s="13"/>
      <c r="E66" s="14"/>
      <c r="G66" s="95"/>
      <c r="H66" s="140">
        <f>H55+1</f>
        <v>43771</v>
      </c>
      <c r="I66" s="109" t="s">
        <v>54</v>
      </c>
      <c r="J66" s="109">
        <f>IFERROR(INDEX(Tableau1[Prénoms],MATCH(I66,Tableau1[Noms])),"")</f>
        <v>1</v>
      </c>
      <c r="K66" s="109"/>
      <c r="L66" s="130"/>
      <c r="M66" s="29"/>
      <c r="N66" s="30"/>
      <c r="O66" s="29"/>
      <c r="P66" s="31"/>
      <c r="Q66" s="32"/>
      <c r="R66" s="33"/>
      <c r="S66" s="32"/>
      <c r="T66" s="33"/>
      <c r="U66" s="32"/>
      <c r="V66" s="33"/>
      <c r="W66" s="32"/>
      <c r="X66" s="33"/>
      <c r="Y66" s="32"/>
      <c r="Z66" s="33"/>
      <c r="AA66" s="32"/>
      <c r="AB66" s="33"/>
      <c r="AC66" s="32"/>
      <c r="AD66" s="33"/>
      <c r="AE66" s="32"/>
      <c r="AF66" s="33"/>
      <c r="AG66" s="32"/>
      <c r="AH66" s="33"/>
      <c r="AI66" s="32"/>
      <c r="AJ66" s="33"/>
      <c r="AK66" s="32"/>
      <c r="AL66" s="33"/>
      <c r="AM66" s="34"/>
      <c r="AN66" s="35"/>
      <c r="AO66" s="32"/>
      <c r="AP66" s="35"/>
      <c r="AQ66" s="53"/>
      <c r="AR66" s="50">
        <f>((C66-B66)+(E66-D66))</f>
        <v>0</v>
      </c>
    </row>
    <row r="67" spans="2:44" x14ac:dyDescent="0.2">
      <c r="B67" s="15"/>
      <c r="C67" s="16"/>
      <c r="D67" s="17"/>
      <c r="E67" s="18"/>
      <c r="G67" s="95"/>
      <c r="H67" s="28">
        <f>H66</f>
        <v>43771</v>
      </c>
      <c r="I67" s="110" t="s">
        <v>55</v>
      </c>
      <c r="J67" s="110">
        <f>IFERROR(INDEX(Tableau1[Prénoms],MATCH(I67,Tableau1[Noms])),"")</f>
        <v>2</v>
      </c>
      <c r="K67" s="110"/>
      <c r="L67" s="131"/>
      <c r="M67" s="36"/>
      <c r="N67" s="37"/>
      <c r="O67" s="36"/>
      <c r="P67" s="38"/>
      <c r="Q67" s="39"/>
      <c r="R67" s="40"/>
      <c r="S67" s="39"/>
      <c r="T67" s="40"/>
      <c r="U67" s="39"/>
      <c r="V67" s="40"/>
      <c r="W67" s="39"/>
      <c r="X67" s="40"/>
      <c r="Y67" s="39"/>
      <c r="Z67" s="40"/>
      <c r="AA67" s="39"/>
      <c r="AB67" s="40"/>
      <c r="AC67" s="39"/>
      <c r="AD67" s="40"/>
      <c r="AE67" s="39"/>
      <c r="AF67" s="40"/>
      <c r="AG67" s="39"/>
      <c r="AH67" s="40"/>
      <c r="AI67" s="39"/>
      <c r="AJ67" s="40"/>
      <c r="AK67" s="39"/>
      <c r="AL67" s="40"/>
      <c r="AM67" s="41"/>
      <c r="AN67" s="42"/>
      <c r="AO67" s="39"/>
      <c r="AP67" s="42"/>
      <c r="AQ67" s="54"/>
      <c r="AR67" s="51">
        <f t="shared" ref="AR67:AR75" si="10">((C67-B67)+(E67-D67))</f>
        <v>0</v>
      </c>
    </row>
    <row r="68" spans="2:44" x14ac:dyDescent="0.2">
      <c r="B68" s="15"/>
      <c r="C68" s="16"/>
      <c r="D68" s="17"/>
      <c r="E68" s="18"/>
      <c r="G68" s="95"/>
      <c r="H68" s="28">
        <f t="shared" ref="H68:H75" si="11">H67</f>
        <v>43771</v>
      </c>
      <c r="I68" s="110" t="s">
        <v>56</v>
      </c>
      <c r="J68" s="110">
        <f>IFERROR(INDEX(Tableau1[Prénoms],MATCH(I68,Tableau1[Noms])),"")</f>
        <v>3</v>
      </c>
      <c r="K68" s="110"/>
      <c r="L68" s="131"/>
      <c r="M68" s="36"/>
      <c r="N68" s="37"/>
      <c r="O68" s="36"/>
      <c r="P68" s="38"/>
      <c r="Q68" s="39"/>
      <c r="R68" s="40"/>
      <c r="S68" s="39"/>
      <c r="T68" s="40"/>
      <c r="U68" s="39"/>
      <c r="V68" s="40"/>
      <c r="W68" s="39"/>
      <c r="X68" s="40"/>
      <c r="Y68" s="39"/>
      <c r="Z68" s="40"/>
      <c r="AA68" s="39"/>
      <c r="AB68" s="40"/>
      <c r="AC68" s="39"/>
      <c r="AD68" s="40"/>
      <c r="AE68" s="39"/>
      <c r="AF68" s="40"/>
      <c r="AG68" s="39"/>
      <c r="AH68" s="40"/>
      <c r="AI68" s="39"/>
      <c r="AJ68" s="40"/>
      <c r="AK68" s="39"/>
      <c r="AL68" s="40"/>
      <c r="AM68" s="41"/>
      <c r="AN68" s="42"/>
      <c r="AO68" s="39"/>
      <c r="AP68" s="42"/>
      <c r="AQ68" s="54"/>
      <c r="AR68" s="51">
        <f t="shared" si="10"/>
        <v>0</v>
      </c>
    </row>
    <row r="69" spans="2:44" x14ac:dyDescent="0.2">
      <c r="B69" s="15"/>
      <c r="C69" s="16"/>
      <c r="D69" s="17"/>
      <c r="E69" s="18"/>
      <c r="G69" s="95"/>
      <c r="H69" s="28">
        <f t="shared" si="11"/>
        <v>43771</v>
      </c>
      <c r="I69" s="110" t="s">
        <v>57</v>
      </c>
      <c r="J69" s="110">
        <f>IFERROR(INDEX(Tableau1[Prénoms],MATCH(I69,Tableau1[Noms])),"")</f>
        <v>4</v>
      </c>
      <c r="K69" s="110"/>
      <c r="L69" s="131"/>
      <c r="M69" s="36"/>
      <c r="N69" s="37"/>
      <c r="O69" s="36"/>
      <c r="P69" s="38"/>
      <c r="Q69" s="39"/>
      <c r="R69" s="40"/>
      <c r="S69" s="39"/>
      <c r="T69" s="40"/>
      <c r="U69" s="39"/>
      <c r="V69" s="40"/>
      <c r="W69" s="39"/>
      <c r="X69" s="40"/>
      <c r="Y69" s="39"/>
      <c r="Z69" s="40"/>
      <c r="AA69" s="39"/>
      <c r="AB69" s="40"/>
      <c r="AC69" s="39"/>
      <c r="AD69" s="40"/>
      <c r="AE69" s="39"/>
      <c r="AF69" s="40"/>
      <c r="AG69" s="39"/>
      <c r="AH69" s="40"/>
      <c r="AI69" s="39"/>
      <c r="AJ69" s="40"/>
      <c r="AK69" s="39"/>
      <c r="AL69" s="40"/>
      <c r="AM69" s="41"/>
      <c r="AN69" s="42"/>
      <c r="AO69" s="39"/>
      <c r="AP69" s="42"/>
      <c r="AQ69" s="54"/>
      <c r="AR69" s="51">
        <f t="shared" si="10"/>
        <v>0</v>
      </c>
    </row>
    <row r="70" spans="2:44" x14ac:dyDescent="0.2">
      <c r="B70" s="15"/>
      <c r="C70" s="16"/>
      <c r="D70" s="17"/>
      <c r="E70" s="18"/>
      <c r="G70" s="95"/>
      <c r="H70" s="28">
        <f t="shared" si="11"/>
        <v>43771</v>
      </c>
      <c r="I70" s="110" t="s">
        <v>58</v>
      </c>
      <c r="J70" s="110">
        <f>IFERROR(INDEX(Tableau1[Prénoms],MATCH(I70,Tableau1[Noms])),"")</f>
        <v>5</v>
      </c>
      <c r="K70" s="110"/>
      <c r="L70" s="131"/>
      <c r="M70" s="36"/>
      <c r="N70" s="37"/>
      <c r="O70" s="36"/>
      <c r="P70" s="38"/>
      <c r="Q70" s="39"/>
      <c r="R70" s="40"/>
      <c r="S70" s="39"/>
      <c r="T70" s="40"/>
      <c r="U70" s="39"/>
      <c r="V70" s="40"/>
      <c r="W70" s="39"/>
      <c r="X70" s="40"/>
      <c r="Y70" s="39"/>
      <c r="Z70" s="40"/>
      <c r="AA70" s="39"/>
      <c r="AB70" s="40"/>
      <c r="AC70" s="39"/>
      <c r="AD70" s="40"/>
      <c r="AE70" s="39"/>
      <c r="AF70" s="40"/>
      <c r="AG70" s="39"/>
      <c r="AH70" s="40"/>
      <c r="AI70" s="39"/>
      <c r="AJ70" s="40"/>
      <c r="AK70" s="39"/>
      <c r="AL70" s="40"/>
      <c r="AM70" s="41"/>
      <c r="AN70" s="42"/>
      <c r="AO70" s="39"/>
      <c r="AP70" s="42"/>
      <c r="AQ70" s="54"/>
      <c r="AR70" s="51">
        <f t="shared" si="10"/>
        <v>0</v>
      </c>
    </row>
    <row r="71" spans="2:44" x14ac:dyDescent="0.2">
      <c r="B71" s="15"/>
      <c r="C71" s="16"/>
      <c r="D71" s="17"/>
      <c r="E71" s="18"/>
      <c r="G71" s="95"/>
      <c r="H71" s="28">
        <f t="shared" si="11"/>
        <v>43771</v>
      </c>
      <c r="I71" s="110">
        <v>1</v>
      </c>
      <c r="J71" s="110" t="str">
        <f>IFERROR(INDEX(Tableau1[Prénoms],MATCH(I71,Tableau1[Noms])),"")</f>
        <v/>
      </c>
      <c r="K71" s="110"/>
      <c r="L71" s="131"/>
      <c r="M71" s="36"/>
      <c r="N71" s="37"/>
      <c r="O71" s="36"/>
      <c r="P71" s="38"/>
      <c r="Q71" s="39"/>
      <c r="R71" s="40"/>
      <c r="S71" s="39"/>
      <c r="T71" s="40"/>
      <c r="U71" s="39"/>
      <c r="V71" s="40"/>
      <c r="W71" s="39"/>
      <c r="X71" s="40"/>
      <c r="Y71" s="39"/>
      <c r="Z71" s="40"/>
      <c r="AA71" s="39"/>
      <c r="AB71" s="40"/>
      <c r="AC71" s="39"/>
      <c r="AD71" s="40"/>
      <c r="AE71" s="39"/>
      <c r="AF71" s="40"/>
      <c r="AG71" s="39"/>
      <c r="AH71" s="40"/>
      <c r="AI71" s="39"/>
      <c r="AJ71" s="40"/>
      <c r="AK71" s="39"/>
      <c r="AL71" s="40"/>
      <c r="AM71" s="41"/>
      <c r="AN71" s="42"/>
      <c r="AO71" s="39"/>
      <c r="AP71" s="42"/>
      <c r="AQ71" s="54"/>
      <c r="AR71" s="51">
        <f t="shared" si="10"/>
        <v>0</v>
      </c>
    </row>
    <row r="72" spans="2:44" x14ac:dyDescent="0.2">
      <c r="B72" s="15"/>
      <c r="C72" s="16"/>
      <c r="D72" s="17"/>
      <c r="E72" s="18"/>
      <c r="G72" s="95"/>
      <c r="H72" s="28">
        <f t="shared" si="11"/>
        <v>43771</v>
      </c>
      <c r="I72" s="110">
        <v>2</v>
      </c>
      <c r="J72" s="110" t="str">
        <f>IFERROR(INDEX(Tableau1[Prénoms],MATCH(I72,Tableau1[Noms])),"")</f>
        <v/>
      </c>
      <c r="K72" s="110"/>
      <c r="L72" s="131"/>
      <c r="M72" s="36"/>
      <c r="N72" s="37"/>
      <c r="O72" s="36"/>
      <c r="P72" s="38"/>
      <c r="Q72" s="39"/>
      <c r="R72" s="40"/>
      <c r="S72" s="39"/>
      <c r="T72" s="40"/>
      <c r="U72" s="39"/>
      <c r="V72" s="40"/>
      <c r="W72" s="39"/>
      <c r="X72" s="40"/>
      <c r="Y72" s="39"/>
      <c r="Z72" s="40"/>
      <c r="AA72" s="39"/>
      <c r="AB72" s="40"/>
      <c r="AC72" s="39"/>
      <c r="AD72" s="40"/>
      <c r="AE72" s="39"/>
      <c r="AF72" s="40"/>
      <c r="AG72" s="39"/>
      <c r="AH72" s="40"/>
      <c r="AI72" s="39"/>
      <c r="AJ72" s="40"/>
      <c r="AK72" s="39"/>
      <c r="AL72" s="40"/>
      <c r="AM72" s="41"/>
      <c r="AN72" s="42"/>
      <c r="AO72" s="39"/>
      <c r="AP72" s="42"/>
      <c r="AQ72" s="54"/>
      <c r="AR72" s="51">
        <f t="shared" si="10"/>
        <v>0</v>
      </c>
    </row>
    <row r="73" spans="2:44" x14ac:dyDescent="0.2">
      <c r="B73" s="15"/>
      <c r="C73" s="16"/>
      <c r="D73" s="17"/>
      <c r="E73" s="18"/>
      <c r="G73" s="95"/>
      <c r="H73" s="28">
        <f t="shared" si="11"/>
        <v>43771</v>
      </c>
      <c r="I73" s="110">
        <v>3</v>
      </c>
      <c r="J73" s="110" t="str">
        <f>IFERROR(INDEX(Tableau1[Prénoms],MATCH(I73,Tableau1[Noms])),"")</f>
        <v/>
      </c>
      <c r="K73" s="110"/>
      <c r="L73" s="131"/>
      <c r="M73" s="36"/>
      <c r="N73" s="37"/>
      <c r="O73" s="36"/>
      <c r="P73" s="38"/>
      <c r="Q73" s="39"/>
      <c r="R73" s="40"/>
      <c r="S73" s="39"/>
      <c r="T73" s="40"/>
      <c r="U73" s="39"/>
      <c r="V73" s="40"/>
      <c r="W73" s="39"/>
      <c r="X73" s="40"/>
      <c r="Y73" s="39"/>
      <c r="Z73" s="40"/>
      <c r="AA73" s="39"/>
      <c r="AB73" s="40"/>
      <c r="AC73" s="39"/>
      <c r="AD73" s="40"/>
      <c r="AE73" s="39"/>
      <c r="AF73" s="40"/>
      <c r="AG73" s="39"/>
      <c r="AH73" s="40"/>
      <c r="AI73" s="39"/>
      <c r="AJ73" s="40"/>
      <c r="AK73" s="39"/>
      <c r="AL73" s="40"/>
      <c r="AM73" s="41"/>
      <c r="AN73" s="42"/>
      <c r="AO73" s="39"/>
      <c r="AP73" s="42"/>
      <c r="AQ73" s="54"/>
      <c r="AR73" s="51">
        <f t="shared" si="10"/>
        <v>0</v>
      </c>
    </row>
    <row r="74" spans="2:44" x14ac:dyDescent="0.2">
      <c r="B74" s="15"/>
      <c r="C74" s="16"/>
      <c r="D74" s="17"/>
      <c r="E74" s="18"/>
      <c r="G74" s="95"/>
      <c r="H74" s="28">
        <f t="shared" si="11"/>
        <v>43771</v>
      </c>
      <c r="I74" s="110">
        <v>4</v>
      </c>
      <c r="J74" s="110" t="str">
        <f>IFERROR(INDEX(Tableau1[Prénoms],MATCH(I74,Tableau1[Noms])),"")</f>
        <v/>
      </c>
      <c r="K74" s="110"/>
      <c r="L74" s="131"/>
      <c r="M74" s="36"/>
      <c r="N74" s="37"/>
      <c r="O74" s="36"/>
      <c r="P74" s="38"/>
      <c r="Q74" s="39"/>
      <c r="R74" s="40"/>
      <c r="S74" s="39"/>
      <c r="T74" s="40"/>
      <c r="U74" s="39"/>
      <c r="V74" s="40"/>
      <c r="W74" s="39"/>
      <c r="X74" s="40"/>
      <c r="Y74" s="39"/>
      <c r="Z74" s="40"/>
      <c r="AA74" s="39"/>
      <c r="AB74" s="40"/>
      <c r="AC74" s="39"/>
      <c r="AD74" s="40"/>
      <c r="AE74" s="39"/>
      <c r="AF74" s="40"/>
      <c r="AG74" s="39"/>
      <c r="AH74" s="40"/>
      <c r="AI74" s="39"/>
      <c r="AJ74" s="40"/>
      <c r="AK74" s="39"/>
      <c r="AL74" s="40"/>
      <c r="AM74" s="41"/>
      <c r="AN74" s="42"/>
      <c r="AO74" s="39"/>
      <c r="AP74" s="42"/>
      <c r="AQ74" s="54"/>
      <c r="AR74" s="51">
        <f t="shared" si="10"/>
        <v>0</v>
      </c>
    </row>
    <row r="75" spans="2:44" ht="13.5" thickBot="1" x14ac:dyDescent="0.25">
      <c r="B75" s="19"/>
      <c r="C75" s="20"/>
      <c r="D75" s="21"/>
      <c r="E75" s="22"/>
      <c r="G75" s="95"/>
      <c r="H75" s="28">
        <f t="shared" si="11"/>
        <v>43771</v>
      </c>
      <c r="I75" s="112">
        <v>5</v>
      </c>
      <c r="J75" s="112" t="str">
        <f>IFERROR(INDEX(Tableau1[Prénoms],MATCH(I75,Tableau1[Noms])),"")</f>
        <v/>
      </c>
      <c r="K75" s="112"/>
      <c r="L75" s="132"/>
      <c r="M75" s="43"/>
      <c r="N75" s="44"/>
      <c r="O75" s="43"/>
      <c r="P75" s="45"/>
      <c r="Q75" s="46"/>
      <c r="R75" s="47"/>
      <c r="S75" s="46"/>
      <c r="T75" s="47"/>
      <c r="U75" s="46"/>
      <c r="V75" s="47"/>
      <c r="W75" s="46"/>
      <c r="X75" s="47"/>
      <c r="Y75" s="46"/>
      <c r="Z75" s="47"/>
      <c r="AA75" s="46"/>
      <c r="AB75" s="47"/>
      <c r="AC75" s="46"/>
      <c r="AD75" s="47"/>
      <c r="AE75" s="46"/>
      <c r="AF75" s="47"/>
      <c r="AG75" s="46"/>
      <c r="AH75" s="47"/>
      <c r="AI75" s="46"/>
      <c r="AJ75" s="47"/>
      <c r="AK75" s="46"/>
      <c r="AL75" s="47"/>
      <c r="AM75" s="48"/>
      <c r="AN75" s="49"/>
      <c r="AO75" s="46"/>
      <c r="AP75" s="49"/>
      <c r="AQ75" s="55"/>
      <c r="AR75" s="52">
        <f t="shared" si="10"/>
        <v>0</v>
      </c>
    </row>
    <row r="76" spans="2:44" ht="13.5" thickBot="1" x14ac:dyDescent="0.25">
      <c r="B76" s="6" t="s">
        <v>3</v>
      </c>
      <c r="C76" s="7" t="s">
        <v>4</v>
      </c>
      <c r="D76" s="8" t="s">
        <v>3</v>
      </c>
      <c r="E76" s="9" t="s">
        <v>4</v>
      </c>
      <c r="G76" s="56" t="s">
        <v>11</v>
      </c>
      <c r="H76" s="57" t="s">
        <v>6</v>
      </c>
      <c r="I76" s="56" t="s">
        <v>7</v>
      </c>
      <c r="J76" s="56" t="s">
        <v>8</v>
      </c>
      <c r="K76" s="56" t="s">
        <v>12</v>
      </c>
      <c r="L76" s="129"/>
      <c r="M76" s="27">
        <v>0.3125</v>
      </c>
      <c r="N76" s="23"/>
      <c r="O76" s="26">
        <v>0.35416666666666669</v>
      </c>
      <c r="P76" s="23"/>
      <c r="Q76" s="27">
        <v>0.39583333333333331</v>
      </c>
      <c r="R76" s="23"/>
      <c r="S76" s="27">
        <v>0.4375</v>
      </c>
      <c r="T76" s="23"/>
      <c r="U76" s="27">
        <v>0.47916666666666702</v>
      </c>
      <c r="V76" s="23"/>
      <c r="W76" s="27">
        <v>0.52083333333333304</v>
      </c>
      <c r="X76" s="23"/>
      <c r="Y76" s="27">
        <v>0.5625</v>
      </c>
      <c r="Z76" s="23"/>
      <c r="AA76" s="27">
        <v>0.60416666666666696</v>
      </c>
      <c r="AB76" s="23"/>
      <c r="AC76" s="27">
        <v>0.64583333333333304</v>
      </c>
      <c r="AD76" s="23"/>
      <c r="AE76" s="27">
        <v>0.6875</v>
      </c>
      <c r="AF76" s="23"/>
      <c r="AG76" s="27">
        <v>0.72916666666666696</v>
      </c>
      <c r="AH76" s="23"/>
      <c r="AI76" s="27">
        <v>0.77083333333333404</v>
      </c>
      <c r="AJ76" s="23"/>
      <c r="AK76" s="27">
        <v>0.8125</v>
      </c>
      <c r="AL76" s="23"/>
      <c r="AM76" s="27">
        <v>0.85416666666666696</v>
      </c>
      <c r="AN76" s="23"/>
      <c r="AO76" s="27">
        <v>0.89583333333333404</v>
      </c>
      <c r="AP76" s="23"/>
      <c r="AQ76" s="27"/>
      <c r="AR76" s="58">
        <f>SUM(AR77:AR86)</f>
        <v>0</v>
      </c>
    </row>
    <row r="77" spans="2:44" x14ac:dyDescent="0.2">
      <c r="B77" s="11"/>
      <c r="C77" s="12"/>
      <c r="D77" s="13"/>
      <c r="E77" s="14"/>
      <c r="G77" s="95"/>
      <c r="H77" s="140">
        <f>H66+1</f>
        <v>43772</v>
      </c>
      <c r="I77" s="109" t="s">
        <v>54</v>
      </c>
      <c r="J77" s="109">
        <f>IFERROR(INDEX(Tableau1[Prénoms],MATCH(I77,Tableau1[Noms])),"")</f>
        <v>1</v>
      </c>
      <c r="K77" s="109"/>
      <c r="L77" s="130"/>
      <c r="M77" s="29"/>
      <c r="N77" s="30"/>
      <c r="O77" s="29"/>
      <c r="P77" s="31"/>
      <c r="Q77" s="32"/>
      <c r="R77" s="33"/>
      <c r="S77" s="32"/>
      <c r="T77" s="33"/>
      <c r="U77" s="32"/>
      <c r="V77" s="33"/>
      <c r="W77" s="32"/>
      <c r="X77" s="33"/>
      <c r="Y77" s="32"/>
      <c r="Z77" s="33"/>
      <c r="AA77" s="32"/>
      <c r="AB77" s="33"/>
      <c r="AC77" s="32"/>
      <c r="AD77" s="33"/>
      <c r="AE77" s="32"/>
      <c r="AF77" s="33"/>
      <c r="AG77" s="32"/>
      <c r="AH77" s="33"/>
      <c r="AI77" s="32"/>
      <c r="AJ77" s="33"/>
      <c r="AK77" s="32"/>
      <c r="AL77" s="33"/>
      <c r="AM77" s="34"/>
      <c r="AN77" s="35"/>
      <c r="AO77" s="32"/>
      <c r="AP77" s="35"/>
      <c r="AQ77" s="53"/>
      <c r="AR77" s="50">
        <f>((C77-B77)+(E77-D77))</f>
        <v>0</v>
      </c>
    </row>
    <row r="78" spans="2:44" x14ac:dyDescent="0.2">
      <c r="B78" s="15"/>
      <c r="C78" s="16"/>
      <c r="D78" s="17"/>
      <c r="E78" s="18"/>
      <c r="G78" s="95"/>
      <c r="H78" s="28">
        <f>H77</f>
        <v>43772</v>
      </c>
      <c r="I78" s="110" t="s">
        <v>55</v>
      </c>
      <c r="J78" s="110">
        <f>IFERROR(INDEX(Tableau1[Prénoms],MATCH(I78,Tableau1[Noms])),"")</f>
        <v>2</v>
      </c>
      <c r="K78" s="110"/>
      <c r="L78" s="131"/>
      <c r="M78" s="36"/>
      <c r="N78" s="37"/>
      <c r="O78" s="36"/>
      <c r="P78" s="38"/>
      <c r="Q78" s="39"/>
      <c r="R78" s="40"/>
      <c r="S78" s="39"/>
      <c r="T78" s="40"/>
      <c r="U78" s="39"/>
      <c r="V78" s="40"/>
      <c r="W78" s="39"/>
      <c r="X78" s="40"/>
      <c r="Y78" s="39"/>
      <c r="Z78" s="40"/>
      <c r="AA78" s="39"/>
      <c r="AB78" s="40"/>
      <c r="AC78" s="39"/>
      <c r="AD78" s="40"/>
      <c r="AE78" s="39"/>
      <c r="AF78" s="40"/>
      <c r="AG78" s="39"/>
      <c r="AH78" s="40"/>
      <c r="AI78" s="39"/>
      <c r="AJ78" s="40"/>
      <c r="AK78" s="39"/>
      <c r="AL78" s="40"/>
      <c r="AM78" s="41"/>
      <c r="AN78" s="42"/>
      <c r="AO78" s="39"/>
      <c r="AP78" s="42"/>
      <c r="AQ78" s="54"/>
      <c r="AR78" s="51">
        <f t="shared" ref="AR78:AR86" si="12">((C78-B78)+(E78-D78))</f>
        <v>0</v>
      </c>
    </row>
    <row r="79" spans="2:44" x14ac:dyDescent="0.2">
      <c r="B79" s="15"/>
      <c r="C79" s="16"/>
      <c r="D79" s="17"/>
      <c r="E79" s="18"/>
      <c r="G79" s="95"/>
      <c r="H79" s="28">
        <f t="shared" ref="H79:H86" si="13">H78</f>
        <v>43772</v>
      </c>
      <c r="I79" s="110" t="s">
        <v>56</v>
      </c>
      <c r="J79" s="110">
        <f>IFERROR(INDEX(Tableau1[Prénoms],MATCH(I79,Tableau1[Noms])),"")</f>
        <v>3</v>
      </c>
      <c r="K79" s="110"/>
      <c r="L79" s="131"/>
      <c r="M79" s="36"/>
      <c r="N79" s="37"/>
      <c r="O79" s="36"/>
      <c r="P79" s="38"/>
      <c r="Q79" s="39"/>
      <c r="R79" s="40"/>
      <c r="S79" s="39"/>
      <c r="T79" s="40"/>
      <c r="U79" s="39"/>
      <c r="V79" s="40"/>
      <c r="W79" s="39"/>
      <c r="X79" s="40"/>
      <c r="Y79" s="39"/>
      <c r="Z79" s="40"/>
      <c r="AA79" s="39"/>
      <c r="AB79" s="40"/>
      <c r="AC79" s="39"/>
      <c r="AD79" s="40"/>
      <c r="AE79" s="39"/>
      <c r="AF79" s="40"/>
      <c r="AG79" s="39"/>
      <c r="AH79" s="40"/>
      <c r="AI79" s="39"/>
      <c r="AJ79" s="40"/>
      <c r="AK79" s="39"/>
      <c r="AL79" s="40"/>
      <c r="AM79" s="41"/>
      <c r="AN79" s="42"/>
      <c r="AO79" s="39"/>
      <c r="AP79" s="42"/>
      <c r="AQ79" s="54"/>
      <c r="AR79" s="51">
        <f t="shared" si="12"/>
        <v>0</v>
      </c>
    </row>
    <row r="80" spans="2:44" x14ac:dyDescent="0.2">
      <c r="B80" s="15"/>
      <c r="C80" s="16"/>
      <c r="D80" s="17"/>
      <c r="E80" s="18"/>
      <c r="G80" s="95"/>
      <c r="H80" s="28">
        <f t="shared" si="13"/>
        <v>43772</v>
      </c>
      <c r="I80" s="110" t="s">
        <v>57</v>
      </c>
      <c r="J80" s="110">
        <f>IFERROR(INDEX(Tableau1[Prénoms],MATCH(I80,Tableau1[Noms])),"")</f>
        <v>4</v>
      </c>
      <c r="K80" s="110"/>
      <c r="L80" s="131"/>
      <c r="M80" s="36"/>
      <c r="N80" s="37"/>
      <c r="O80" s="36"/>
      <c r="P80" s="38"/>
      <c r="Q80" s="39"/>
      <c r="R80" s="40"/>
      <c r="S80" s="39"/>
      <c r="T80" s="40"/>
      <c r="U80" s="39"/>
      <c r="V80" s="40"/>
      <c r="W80" s="39"/>
      <c r="X80" s="40"/>
      <c r="Y80" s="39"/>
      <c r="Z80" s="40"/>
      <c r="AA80" s="39"/>
      <c r="AB80" s="40"/>
      <c r="AC80" s="39"/>
      <c r="AD80" s="40"/>
      <c r="AE80" s="39"/>
      <c r="AF80" s="40"/>
      <c r="AG80" s="39"/>
      <c r="AH80" s="40"/>
      <c r="AI80" s="39"/>
      <c r="AJ80" s="40"/>
      <c r="AK80" s="39"/>
      <c r="AL80" s="40"/>
      <c r="AM80" s="41"/>
      <c r="AN80" s="42"/>
      <c r="AO80" s="39"/>
      <c r="AP80" s="42"/>
      <c r="AQ80" s="54"/>
      <c r="AR80" s="51">
        <f t="shared" si="12"/>
        <v>0</v>
      </c>
    </row>
    <row r="81" spans="2:44" x14ac:dyDescent="0.2">
      <c r="B81" s="15"/>
      <c r="C81" s="16"/>
      <c r="D81" s="17"/>
      <c r="E81" s="18"/>
      <c r="G81" s="95"/>
      <c r="H81" s="28">
        <f t="shared" si="13"/>
        <v>43772</v>
      </c>
      <c r="I81" s="110" t="s">
        <v>58</v>
      </c>
      <c r="J81" s="110">
        <f>IFERROR(INDEX(Tableau1[Prénoms],MATCH(I81,Tableau1[Noms])),"")</f>
        <v>5</v>
      </c>
      <c r="K81" s="110"/>
      <c r="L81" s="131"/>
      <c r="M81" s="36"/>
      <c r="N81" s="37"/>
      <c r="O81" s="36"/>
      <c r="P81" s="38"/>
      <c r="Q81" s="39"/>
      <c r="R81" s="40"/>
      <c r="S81" s="39"/>
      <c r="T81" s="40"/>
      <c r="U81" s="39"/>
      <c r="V81" s="40"/>
      <c r="W81" s="39"/>
      <c r="X81" s="40"/>
      <c r="Y81" s="39"/>
      <c r="Z81" s="40"/>
      <c r="AA81" s="39"/>
      <c r="AB81" s="40"/>
      <c r="AC81" s="39"/>
      <c r="AD81" s="40"/>
      <c r="AE81" s="39"/>
      <c r="AF81" s="40"/>
      <c r="AG81" s="39"/>
      <c r="AH81" s="40"/>
      <c r="AI81" s="39"/>
      <c r="AJ81" s="40"/>
      <c r="AK81" s="39"/>
      <c r="AL81" s="40"/>
      <c r="AM81" s="41"/>
      <c r="AN81" s="42"/>
      <c r="AO81" s="39"/>
      <c r="AP81" s="42"/>
      <c r="AQ81" s="54"/>
      <c r="AR81" s="51">
        <f t="shared" si="12"/>
        <v>0</v>
      </c>
    </row>
    <row r="82" spans="2:44" x14ac:dyDescent="0.2">
      <c r="B82" s="15"/>
      <c r="C82" s="16"/>
      <c r="D82" s="17"/>
      <c r="E82" s="18"/>
      <c r="G82" s="95"/>
      <c r="H82" s="28">
        <f t="shared" si="13"/>
        <v>43772</v>
      </c>
      <c r="I82" s="110">
        <v>1</v>
      </c>
      <c r="J82" s="110" t="str">
        <f>IFERROR(INDEX(Tableau1[Prénoms],MATCH(I82,Tableau1[Noms])),"")</f>
        <v/>
      </c>
      <c r="K82" s="110"/>
      <c r="L82" s="131"/>
      <c r="M82" s="36"/>
      <c r="N82" s="37"/>
      <c r="O82" s="36"/>
      <c r="P82" s="38"/>
      <c r="Q82" s="39"/>
      <c r="R82" s="40"/>
      <c r="S82" s="39"/>
      <c r="T82" s="40"/>
      <c r="U82" s="39"/>
      <c r="V82" s="40"/>
      <c r="W82" s="39"/>
      <c r="X82" s="40"/>
      <c r="Y82" s="39"/>
      <c r="Z82" s="40"/>
      <c r="AA82" s="39"/>
      <c r="AB82" s="40"/>
      <c r="AC82" s="39"/>
      <c r="AD82" s="40"/>
      <c r="AE82" s="39"/>
      <c r="AF82" s="40"/>
      <c r="AG82" s="39"/>
      <c r="AH82" s="40"/>
      <c r="AI82" s="39"/>
      <c r="AJ82" s="40"/>
      <c r="AK82" s="39"/>
      <c r="AL82" s="40"/>
      <c r="AM82" s="41"/>
      <c r="AN82" s="42"/>
      <c r="AO82" s="39"/>
      <c r="AP82" s="42"/>
      <c r="AQ82" s="54"/>
      <c r="AR82" s="51">
        <f t="shared" si="12"/>
        <v>0</v>
      </c>
    </row>
    <row r="83" spans="2:44" x14ac:dyDescent="0.2">
      <c r="B83" s="15"/>
      <c r="C83" s="16"/>
      <c r="D83" s="17"/>
      <c r="E83" s="18"/>
      <c r="G83" s="95"/>
      <c r="H83" s="28">
        <f t="shared" si="13"/>
        <v>43772</v>
      </c>
      <c r="I83" s="110">
        <v>2</v>
      </c>
      <c r="J83" s="110" t="str">
        <f>IFERROR(INDEX(Tableau1[Prénoms],MATCH(I83,Tableau1[Noms])),"")</f>
        <v/>
      </c>
      <c r="K83" s="110"/>
      <c r="L83" s="131"/>
      <c r="M83" s="36"/>
      <c r="N83" s="37"/>
      <c r="O83" s="36"/>
      <c r="P83" s="38"/>
      <c r="Q83" s="39"/>
      <c r="R83" s="40"/>
      <c r="S83" s="39"/>
      <c r="T83" s="40"/>
      <c r="U83" s="39"/>
      <c r="V83" s="40"/>
      <c r="W83" s="39"/>
      <c r="X83" s="40"/>
      <c r="Y83" s="39"/>
      <c r="Z83" s="40"/>
      <c r="AA83" s="39"/>
      <c r="AB83" s="40"/>
      <c r="AC83" s="39"/>
      <c r="AD83" s="40"/>
      <c r="AE83" s="39"/>
      <c r="AF83" s="40"/>
      <c r="AG83" s="39"/>
      <c r="AH83" s="40"/>
      <c r="AI83" s="39"/>
      <c r="AJ83" s="40"/>
      <c r="AK83" s="39"/>
      <c r="AL83" s="40"/>
      <c r="AM83" s="41"/>
      <c r="AN83" s="42"/>
      <c r="AO83" s="39"/>
      <c r="AP83" s="42"/>
      <c r="AQ83" s="54"/>
      <c r="AR83" s="51">
        <f t="shared" si="12"/>
        <v>0</v>
      </c>
    </row>
    <row r="84" spans="2:44" x14ac:dyDescent="0.2">
      <c r="B84" s="15"/>
      <c r="C84" s="16"/>
      <c r="D84" s="17"/>
      <c r="E84" s="18"/>
      <c r="G84" s="95"/>
      <c r="H84" s="28">
        <f t="shared" si="13"/>
        <v>43772</v>
      </c>
      <c r="I84" s="110">
        <v>3</v>
      </c>
      <c r="J84" s="110" t="str">
        <f>IFERROR(INDEX(Tableau1[Prénoms],MATCH(I84,Tableau1[Noms])),"")</f>
        <v/>
      </c>
      <c r="K84" s="110"/>
      <c r="L84" s="131"/>
      <c r="M84" s="36"/>
      <c r="N84" s="37"/>
      <c r="O84" s="36"/>
      <c r="P84" s="38"/>
      <c r="Q84" s="39"/>
      <c r="R84" s="40"/>
      <c r="S84" s="39"/>
      <c r="T84" s="40"/>
      <c r="U84" s="39"/>
      <c r="V84" s="40"/>
      <c r="W84" s="39"/>
      <c r="X84" s="40"/>
      <c r="Y84" s="39"/>
      <c r="Z84" s="40"/>
      <c r="AA84" s="39"/>
      <c r="AB84" s="40"/>
      <c r="AC84" s="39"/>
      <c r="AD84" s="40"/>
      <c r="AE84" s="39"/>
      <c r="AF84" s="40"/>
      <c r="AG84" s="39"/>
      <c r="AH84" s="40"/>
      <c r="AI84" s="39"/>
      <c r="AJ84" s="40"/>
      <c r="AK84" s="39"/>
      <c r="AL84" s="40"/>
      <c r="AM84" s="41"/>
      <c r="AN84" s="42"/>
      <c r="AO84" s="39"/>
      <c r="AP84" s="42"/>
      <c r="AQ84" s="54"/>
      <c r="AR84" s="51">
        <f t="shared" si="12"/>
        <v>0</v>
      </c>
    </row>
    <row r="85" spans="2:44" x14ac:dyDescent="0.2">
      <c r="B85" s="15"/>
      <c r="C85" s="16"/>
      <c r="D85" s="17"/>
      <c r="E85" s="18"/>
      <c r="G85" s="95"/>
      <c r="H85" s="28">
        <f t="shared" si="13"/>
        <v>43772</v>
      </c>
      <c r="I85" s="110">
        <v>4</v>
      </c>
      <c r="J85" s="110" t="str">
        <f>IFERROR(INDEX(Tableau1[Prénoms],MATCH(I85,Tableau1[Noms])),"")</f>
        <v/>
      </c>
      <c r="K85" s="110"/>
      <c r="L85" s="131"/>
      <c r="M85" s="36"/>
      <c r="N85" s="37"/>
      <c r="O85" s="36"/>
      <c r="P85" s="38"/>
      <c r="Q85" s="39"/>
      <c r="R85" s="40"/>
      <c r="S85" s="39"/>
      <c r="T85" s="40"/>
      <c r="U85" s="39"/>
      <c r="V85" s="40"/>
      <c r="W85" s="39"/>
      <c r="X85" s="40"/>
      <c r="Y85" s="39"/>
      <c r="Z85" s="40"/>
      <c r="AA85" s="39"/>
      <c r="AB85" s="40"/>
      <c r="AC85" s="39"/>
      <c r="AD85" s="40"/>
      <c r="AE85" s="39"/>
      <c r="AF85" s="40"/>
      <c r="AG85" s="39"/>
      <c r="AH85" s="40"/>
      <c r="AI85" s="39"/>
      <c r="AJ85" s="40"/>
      <c r="AK85" s="39"/>
      <c r="AL85" s="40"/>
      <c r="AM85" s="41"/>
      <c r="AN85" s="42"/>
      <c r="AO85" s="39"/>
      <c r="AP85" s="42"/>
      <c r="AQ85" s="54"/>
      <c r="AR85" s="51">
        <f t="shared" si="12"/>
        <v>0</v>
      </c>
    </row>
    <row r="86" spans="2:44" ht="13.5" thickBot="1" x14ac:dyDescent="0.25">
      <c r="B86" s="19"/>
      <c r="C86" s="20"/>
      <c r="D86" s="21"/>
      <c r="E86" s="22"/>
      <c r="G86" s="95"/>
      <c r="H86" s="28">
        <f t="shared" si="13"/>
        <v>43772</v>
      </c>
      <c r="I86" s="111">
        <v>5</v>
      </c>
      <c r="J86" s="111" t="str">
        <f>IFERROR(INDEX(Tableau1[Prénoms],MATCH(I86,Tableau1[Noms])),"")</f>
        <v/>
      </c>
      <c r="K86" s="111"/>
      <c r="L86" s="132"/>
      <c r="M86" s="43"/>
      <c r="N86" s="44"/>
      <c r="O86" s="43"/>
      <c r="P86" s="45"/>
      <c r="Q86" s="46"/>
      <c r="R86" s="47"/>
      <c r="S86" s="46"/>
      <c r="T86" s="47"/>
      <c r="U86" s="46"/>
      <c r="V86" s="47"/>
      <c r="W86" s="46"/>
      <c r="X86" s="47"/>
      <c r="Y86" s="46"/>
      <c r="Z86" s="47"/>
      <c r="AA86" s="46"/>
      <c r="AB86" s="47"/>
      <c r="AC86" s="46"/>
      <c r="AD86" s="47"/>
      <c r="AE86" s="46"/>
      <c r="AF86" s="47"/>
      <c r="AG86" s="46"/>
      <c r="AH86" s="47"/>
      <c r="AI86" s="46"/>
      <c r="AJ86" s="47"/>
      <c r="AK86" s="46"/>
      <c r="AL86" s="47"/>
      <c r="AM86" s="48"/>
      <c r="AN86" s="49"/>
      <c r="AO86" s="46"/>
      <c r="AP86" s="49"/>
      <c r="AQ86" s="55"/>
      <c r="AR86" s="52">
        <f t="shared" si="12"/>
        <v>0</v>
      </c>
    </row>
    <row r="96" spans="2:44" ht="15.75" x14ac:dyDescent="0.25">
      <c r="K96" s="156" t="s">
        <v>5</v>
      </c>
      <c r="L96" s="155">
        <f>7*AR97+DATE(YEAR($C$1),1,3)-WEEKDAY(DATE(YEAR($C$1),1,3))-5</f>
        <v>43773</v>
      </c>
      <c r="M96" s="136"/>
      <c r="N96" s="136"/>
      <c r="O96" s="136"/>
      <c r="P96" s="136"/>
      <c r="Q96" s="136"/>
      <c r="R96" s="136"/>
      <c r="S96" s="136"/>
      <c r="T96" s="136"/>
      <c r="U96" s="136"/>
      <c r="V96" s="136"/>
      <c r="W96" s="136"/>
      <c r="X96" s="136"/>
      <c r="Y96" s="136"/>
      <c r="Z96" s="136"/>
      <c r="AA96" s="136"/>
      <c r="AB96" s="156" t="s">
        <v>13</v>
      </c>
      <c r="AC96" s="155">
        <f>L96+6</f>
        <v>43779</v>
      </c>
      <c r="AD96" s="136"/>
      <c r="AE96" s="136"/>
      <c r="AF96" s="136"/>
      <c r="AG96" s="136"/>
      <c r="AH96" s="136"/>
      <c r="AI96" s="136"/>
      <c r="AJ96" s="136"/>
      <c r="AK96" s="136"/>
      <c r="AL96" s="136"/>
      <c r="AM96" s="136"/>
      <c r="AN96" s="136"/>
      <c r="AO96" s="136"/>
      <c r="AP96" s="136"/>
      <c r="AR96" s="157" t="s">
        <v>10</v>
      </c>
    </row>
    <row r="97" spans="2:44" ht="16.5" thickBot="1" x14ac:dyDescent="0.25">
      <c r="G97" s="10"/>
      <c r="AR97" s="158">
        <f>AR2+1</f>
        <v>45</v>
      </c>
    </row>
    <row r="98" spans="2:44" ht="13.5" thickTop="1" x14ac:dyDescent="0.2">
      <c r="B98" s="141" t="s">
        <v>52</v>
      </c>
      <c r="C98" s="142"/>
      <c r="D98" s="142"/>
      <c r="E98" s="143"/>
      <c r="F98" s="24" t="s">
        <v>53</v>
      </c>
      <c r="K98" s="2"/>
      <c r="L98" s="2"/>
      <c r="M98" s="96" t="s">
        <v>14</v>
      </c>
      <c r="N98" s="124" t="str">
        <f>I106</f>
        <v>Vendeuse 1</v>
      </c>
      <c r="O98" s="125"/>
      <c r="P98" s="125"/>
      <c r="Q98" s="126" t="str">
        <f>I107</f>
        <v>Vendeuse 2</v>
      </c>
      <c r="R98" s="125"/>
      <c r="S98" s="125"/>
      <c r="T98" s="126" t="str">
        <f>I108</f>
        <v>Vendeuse 3</v>
      </c>
      <c r="U98" s="125"/>
      <c r="V98" s="125"/>
      <c r="W98" s="126" t="str">
        <f>I109</f>
        <v>Vendeuse 4</v>
      </c>
      <c r="X98" s="125"/>
      <c r="Y98" s="125"/>
      <c r="Z98" s="126" t="str">
        <f>I110</f>
        <v>Vendeuse 5</v>
      </c>
      <c r="AA98" s="125"/>
      <c r="AB98" s="125"/>
      <c r="AC98" s="126">
        <f>I111</f>
        <v>1</v>
      </c>
      <c r="AD98" s="125"/>
      <c r="AE98" s="125"/>
      <c r="AF98" s="126">
        <f>I112</f>
        <v>2</v>
      </c>
      <c r="AG98" s="125"/>
      <c r="AH98" s="125"/>
      <c r="AI98" s="126">
        <f>I113</f>
        <v>3</v>
      </c>
      <c r="AJ98" s="125"/>
      <c r="AK98" s="125"/>
      <c r="AL98" s="126">
        <f>I114</f>
        <v>4</v>
      </c>
      <c r="AM98" s="125"/>
      <c r="AN98" s="125"/>
      <c r="AO98" s="126">
        <f>I115</f>
        <v>5</v>
      </c>
      <c r="AP98" s="125"/>
    </row>
    <row r="99" spans="2:44" x14ac:dyDescent="0.2">
      <c r="B99" s="147"/>
      <c r="C99" s="144" t="s">
        <v>40</v>
      </c>
      <c r="D99" s="144"/>
      <c r="E99" s="148"/>
      <c r="K99" s="128"/>
      <c r="L99" s="128"/>
      <c r="M99" s="108" t="s">
        <v>50</v>
      </c>
      <c r="N99" s="120">
        <f>SUMPRODUCT(($I$11:$I$86=N98)*($AR$11:$AR$86))</f>
        <v>0</v>
      </c>
      <c r="O99" s="121"/>
      <c r="P99" s="121"/>
      <c r="Q99" s="122">
        <f>SUMPRODUCT(($I$11:$I$86=Q98)*($AR$11:$AR$86))</f>
        <v>0</v>
      </c>
      <c r="R99" s="121"/>
      <c r="S99" s="121"/>
      <c r="T99" s="122">
        <f>SUMPRODUCT(($I$11:$I$86=T98)*($AR$11:$AR$86))</f>
        <v>0</v>
      </c>
      <c r="U99" s="121"/>
      <c r="V99" s="121"/>
      <c r="W99" s="122">
        <f>SUMPRODUCT(($I$11:$I$86=W98)*($AR$11:$AR$86))</f>
        <v>0</v>
      </c>
      <c r="X99" s="121"/>
      <c r="Y99" s="121"/>
      <c r="Z99" s="122">
        <f>SUMPRODUCT(($I$11:$I$86=Z98)*($AR$11:$AR$86))</f>
        <v>0</v>
      </c>
      <c r="AA99" s="121"/>
      <c r="AB99" s="121"/>
      <c r="AC99" s="122">
        <f>SUMPRODUCT(($I$11:$I$86=AC98)*($AR$11:$AR$86))</f>
        <v>0</v>
      </c>
      <c r="AD99" s="121"/>
      <c r="AE99" s="121"/>
      <c r="AF99" s="122">
        <f>SUMPRODUCT(($I$11:$I$86=AF98)*($AR$11:$AR$86))</f>
        <v>0</v>
      </c>
      <c r="AG99" s="121"/>
      <c r="AH99" s="121"/>
      <c r="AI99" s="122">
        <f>SUMPRODUCT(($I$11:$I$86=AI98)*($AR$11:$AR$86))</f>
        <v>0</v>
      </c>
      <c r="AJ99" s="121"/>
      <c r="AK99" s="121"/>
      <c r="AL99" s="122">
        <f>SUMPRODUCT(($I$11:$I$86=AL98)*($AR$11:$AR$86))</f>
        <v>0</v>
      </c>
      <c r="AM99" s="121"/>
      <c r="AN99" s="121"/>
      <c r="AO99" s="122">
        <f>SUMPRODUCT(($I$11:$I$86=AO98)*($AR$11:$AR$86))</f>
        <v>0</v>
      </c>
      <c r="AP99" s="121"/>
    </row>
    <row r="100" spans="2:44" x14ac:dyDescent="0.2">
      <c r="B100" s="149"/>
      <c r="C100" s="145" t="s">
        <v>42</v>
      </c>
      <c r="D100" s="145"/>
      <c r="E100" s="150"/>
      <c r="K100" s="98"/>
      <c r="L100" s="98"/>
      <c r="M100" s="99" t="s">
        <v>48</v>
      </c>
      <c r="N100" s="100">
        <f>IF(N99&gt;((IFERROR(INDEX(Tableau1[Heures par Sem.],MATCH(N98,Tableau1[Noms])),0))/24),N99-((IFERROR(INDEX(Tableau1[Heures par Sem.],MATCH(N98,Tableau1[Noms])),0))/24),0)</f>
        <v>0</v>
      </c>
      <c r="O100" s="101"/>
      <c r="P100" s="101"/>
      <c r="Q100" s="102">
        <f>IF(Q99&gt;((IFERROR(INDEX(Tableau1[Heures par Sem.],MATCH(Q98,Tableau1[Noms])),0))/24),Q99-((IFERROR(INDEX(Tableau1[Heures par Sem.],MATCH(Q98,Tableau1[Noms])),0))/24),0)</f>
        <v>0</v>
      </c>
      <c r="R100" s="101"/>
      <c r="S100" s="101"/>
      <c r="T100" s="102">
        <f>IF(T99&gt;((IFERROR(INDEX(Tableau1[Heures par Sem.],MATCH(T98,Tableau1[Noms])),0))/24),T99-((IFERROR(INDEX(Tableau1[Heures par Sem.],MATCH(T98,Tableau1[Noms])),0))/24),0)</f>
        <v>0</v>
      </c>
      <c r="U100" s="101"/>
      <c r="V100" s="101"/>
      <c r="W100" s="102">
        <f>IF(W99&gt;((IFERROR(INDEX(Tableau1[Heures par Sem.],MATCH(W98,Tableau1[Noms])),0))/24),W99-((IFERROR(INDEX(Tableau1[Heures par Sem.],MATCH(W98,Tableau1[Noms])),0))/24),0)</f>
        <v>0</v>
      </c>
      <c r="X100" s="101"/>
      <c r="Y100" s="101"/>
      <c r="Z100" s="102">
        <f>IF(Z99&gt;((IFERROR(INDEX(Tableau1[Heures par Sem.],MATCH(Z98,Tableau1[Noms])),0))/24),Z99-((IFERROR(INDEX(Tableau1[Heures par Sem.],MATCH(Z98,Tableau1[Noms])),0))/24),0)</f>
        <v>0</v>
      </c>
      <c r="AA100" s="101"/>
      <c r="AB100" s="101"/>
      <c r="AC100" s="102">
        <f>IF(AC99&gt;((IFERROR(INDEX(Tableau1[Heures par Sem.],MATCH(AC98,Tableau1[Noms])),0))/24),AC99-((IFERROR(INDEX(Tableau1[Heures par Sem.],MATCH(AC98,Tableau1[Noms])),0))/24),0)</f>
        <v>0</v>
      </c>
      <c r="AD100" s="101"/>
      <c r="AE100" s="101"/>
      <c r="AF100" s="102">
        <f>IF(AF99&gt;((IFERROR(INDEX(Tableau1[Heures par Sem.],MATCH(AF98,Tableau1[Noms])),0))/24),AF99-((IFERROR(INDEX(Tableau1[Heures par Sem.],MATCH(AF98,Tableau1[Noms])),0))/24),0)</f>
        <v>0</v>
      </c>
      <c r="AG100" s="101"/>
      <c r="AH100" s="101"/>
      <c r="AI100" s="102">
        <f>IF(AI99&gt;((IFERROR(INDEX(Tableau1[Heures par Sem.],MATCH(AI98,Tableau1[Noms])),0))/24),AI99-((IFERROR(INDEX(Tableau1[Heures par Sem.],MATCH(AI98,Tableau1[Noms])),0))/24),0)</f>
        <v>0</v>
      </c>
      <c r="AJ100" s="101"/>
      <c r="AK100" s="101"/>
      <c r="AL100" s="102">
        <f>IF(AL99&gt;((IFERROR(INDEX(Tableau1[Heures par Sem.],MATCH(AL98,Tableau1[Noms])),0))/24),AL99-((IFERROR(INDEX(Tableau1[Heures par Sem.],MATCH(AL98,Tableau1[Noms])),0))/24),0)</f>
        <v>0</v>
      </c>
      <c r="AM100" s="101"/>
      <c r="AN100" s="101"/>
      <c r="AO100" s="102">
        <f>IF(AO99&gt;((IFERROR(INDEX(Tableau1[Heures par Sem.],MATCH(AO98,Tableau1[Noms])),0))/24),AO99-((IFERROR(INDEX(Tableau1[Heures par Sem.],MATCH(AO98,Tableau1[Noms])),0))/24),0)</f>
        <v>0</v>
      </c>
      <c r="AP100" s="101"/>
    </row>
    <row r="101" spans="2:44" ht="13.5" thickBot="1" x14ac:dyDescent="0.25">
      <c r="B101" s="151"/>
      <c r="C101" s="145" t="s">
        <v>51</v>
      </c>
      <c r="D101" s="145"/>
      <c r="E101" s="150"/>
      <c r="K101" s="97"/>
      <c r="L101" s="97"/>
      <c r="M101" s="113" t="s">
        <v>49</v>
      </c>
      <c r="N101" s="104">
        <f>SUMPRODUCT(($I$11:$I$86=N98)*($K$11:$K$86=$M$3)*($AR$11:$AR$86))</f>
        <v>0</v>
      </c>
      <c r="O101" s="105"/>
      <c r="P101" s="105"/>
      <c r="Q101" s="106">
        <f>SUMPRODUCT(($I$11:$I$86=Q98)*($K$11:$K$86=$M$3)*($AR$11:$AR$86))</f>
        <v>0</v>
      </c>
      <c r="R101" s="105"/>
      <c r="S101" s="105"/>
      <c r="T101" s="106">
        <f>SUMPRODUCT(($I$11:$I$86=T98)*($K$11:$K$86=$M$3)*($AR$11:$AR$86))</f>
        <v>0</v>
      </c>
      <c r="U101" s="105"/>
      <c r="V101" s="105"/>
      <c r="W101" s="106">
        <f>SUMPRODUCT(($I$11:$I$86=W98)*($K$11:$K$86=$M$3)*($AR$11:$AR$86))</f>
        <v>0</v>
      </c>
      <c r="X101" s="105"/>
      <c r="Y101" s="105"/>
      <c r="Z101" s="106">
        <f>SUMPRODUCT(($I$11:$I$86=Z98)*($K$11:$K$86=$M$3)*($AR$11:$AR$86))</f>
        <v>0</v>
      </c>
      <c r="AA101" s="105"/>
      <c r="AB101" s="105"/>
      <c r="AC101" s="106">
        <f>SUMPRODUCT(($I$11:$I$86=AC98)*($K$11:$K$86=$M$3)*($AR$11:$AR$86))</f>
        <v>0</v>
      </c>
      <c r="AD101" s="105"/>
      <c r="AE101" s="105"/>
      <c r="AF101" s="106">
        <f>SUMPRODUCT(($I$11:$I$86=AF98)*($K$11:$K$86=$M$3)*($AR$11:$AR$86))</f>
        <v>0</v>
      </c>
      <c r="AG101" s="105"/>
      <c r="AH101" s="105"/>
      <c r="AI101" s="106">
        <f>SUMPRODUCT(($I$11:$I$86=AI98)*($K$11:$K$86=$M$3)*($AR$11:$AR$86))</f>
        <v>0</v>
      </c>
      <c r="AJ101" s="105"/>
      <c r="AK101" s="105"/>
      <c r="AL101" s="106">
        <f>SUMPRODUCT(($I$11:$I$86=AL98)*($K$11:$K$86=$M$3)*($AR$11:$AR$86))</f>
        <v>0</v>
      </c>
      <c r="AM101" s="105"/>
      <c r="AN101" s="105"/>
      <c r="AO101" s="106">
        <f>SUMPRODUCT(($I$11:$I$86=AO98)*($K$11:$K$86=$M$3)*($AR$11:$AR$86))</f>
        <v>0</v>
      </c>
      <c r="AP101" s="105"/>
    </row>
    <row r="102" spans="2:44" ht="14.25" thickTop="1" thickBot="1" x14ac:dyDescent="0.25">
      <c r="B102" s="152"/>
      <c r="C102" s="146" t="s">
        <v>43</v>
      </c>
      <c r="D102" s="146"/>
      <c r="E102" s="153"/>
      <c r="K102" s="114"/>
      <c r="L102" s="114"/>
      <c r="M102" s="115" t="s">
        <v>47</v>
      </c>
      <c r="N102" s="116">
        <f>N99-N101</f>
        <v>0</v>
      </c>
      <c r="O102" s="117"/>
      <c r="P102" s="117"/>
      <c r="Q102" s="118">
        <f>Q99-Q101</f>
        <v>0</v>
      </c>
      <c r="R102" s="117"/>
      <c r="S102" s="117"/>
      <c r="T102" s="118">
        <f>T99-T101</f>
        <v>0</v>
      </c>
      <c r="U102" s="117"/>
      <c r="V102" s="117"/>
      <c r="W102" s="118">
        <f>W99-W101</f>
        <v>0</v>
      </c>
      <c r="X102" s="117"/>
      <c r="Y102" s="117"/>
      <c r="Z102" s="118">
        <f>Z99-Z101</f>
        <v>0</v>
      </c>
      <c r="AA102" s="117"/>
      <c r="AB102" s="117"/>
      <c r="AC102" s="118">
        <f>AC99-AC101</f>
        <v>0</v>
      </c>
      <c r="AD102" s="117"/>
      <c r="AE102" s="117"/>
      <c r="AF102" s="118">
        <f>AF99-AF101</f>
        <v>0</v>
      </c>
      <c r="AG102" s="117"/>
      <c r="AH102" s="117"/>
      <c r="AI102" s="118">
        <f>AI99-AI101</f>
        <v>0</v>
      </c>
      <c r="AJ102" s="117"/>
      <c r="AK102" s="117"/>
      <c r="AL102" s="118">
        <f>AL99-AL101</f>
        <v>0</v>
      </c>
      <c r="AM102" s="117"/>
      <c r="AN102" s="117"/>
      <c r="AO102" s="118">
        <f>AO99-AO101</f>
        <v>0</v>
      </c>
      <c r="AP102" s="117"/>
    </row>
    <row r="103" spans="2:44" ht="13.5" thickTop="1" x14ac:dyDescent="0.2"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</row>
    <row r="104" spans="2:44" x14ac:dyDescent="0.2">
      <c r="B104" s="3" t="s">
        <v>1</v>
      </c>
      <c r="C104" s="4"/>
      <c r="D104" s="5" t="s">
        <v>2</v>
      </c>
      <c r="E104" s="3"/>
      <c r="L104" s="133">
        <v>0.27083333333333331</v>
      </c>
      <c r="M104" s="134">
        <v>0.29166666666666669</v>
      </c>
      <c r="N104" s="134">
        <v>0.3125</v>
      </c>
      <c r="O104" s="135">
        <v>0.33333333333333331</v>
      </c>
      <c r="P104" s="134">
        <v>0.35416666666666669</v>
      </c>
      <c r="Q104" s="135">
        <v>0.375</v>
      </c>
      <c r="R104" s="134">
        <v>0.39583333333333331</v>
      </c>
      <c r="S104" s="135">
        <v>0.41666666666666669</v>
      </c>
      <c r="T104" s="134">
        <v>0.4375</v>
      </c>
      <c r="U104" s="135">
        <v>0.45833333333333331</v>
      </c>
      <c r="V104" s="134">
        <v>0.47916666666666669</v>
      </c>
      <c r="W104" s="135">
        <v>0.5</v>
      </c>
      <c r="X104" s="134">
        <v>0.52083333333333337</v>
      </c>
      <c r="Y104" s="135">
        <v>0.54166666666666663</v>
      </c>
      <c r="Z104" s="134">
        <v>0.5625</v>
      </c>
      <c r="AA104" s="135">
        <v>0.58333333333333337</v>
      </c>
      <c r="AB104" s="134">
        <v>0.60416666666666663</v>
      </c>
      <c r="AC104" s="135">
        <v>0.625</v>
      </c>
      <c r="AD104" s="134">
        <v>0.64583333333333337</v>
      </c>
      <c r="AE104" s="135">
        <v>0.66666666666666663</v>
      </c>
      <c r="AF104" s="134">
        <v>0.6875</v>
      </c>
      <c r="AG104" s="135">
        <v>0.70833333333333337</v>
      </c>
      <c r="AH104" s="134">
        <v>0.72916666666666663</v>
      </c>
      <c r="AI104" s="135">
        <v>0.75</v>
      </c>
      <c r="AJ104" s="134">
        <v>0.77083333333333337</v>
      </c>
      <c r="AK104" s="135">
        <v>0.79166666666666663</v>
      </c>
      <c r="AL104" s="134">
        <v>0.8125</v>
      </c>
      <c r="AM104" s="135">
        <v>0.83333333333333337</v>
      </c>
      <c r="AN104" s="134">
        <v>0.85416666666666663</v>
      </c>
      <c r="AO104" s="135">
        <v>0.875</v>
      </c>
      <c r="AP104" s="135">
        <v>0.89583333333333337</v>
      </c>
    </row>
    <row r="105" spans="2:44" ht="13.5" thickBot="1" x14ac:dyDescent="0.25">
      <c r="B105" s="6" t="s">
        <v>3</v>
      </c>
      <c r="C105" s="7" t="s">
        <v>4</v>
      </c>
      <c r="D105" s="8" t="s">
        <v>3</v>
      </c>
      <c r="E105" s="9" t="s">
        <v>4</v>
      </c>
      <c r="G105" s="56" t="s">
        <v>11</v>
      </c>
      <c r="H105" s="57" t="s">
        <v>6</v>
      </c>
      <c r="I105" s="56" t="s">
        <v>7</v>
      </c>
      <c r="J105" s="56" t="s">
        <v>8</v>
      </c>
      <c r="K105" s="56" t="s">
        <v>12</v>
      </c>
      <c r="L105" s="129"/>
      <c r="M105" s="27">
        <v>0.3125</v>
      </c>
      <c r="N105" s="23"/>
      <c r="O105" s="26">
        <v>0.35416666666666669</v>
      </c>
      <c r="P105" s="23"/>
      <c r="Q105" s="27">
        <v>0.39583333333333331</v>
      </c>
      <c r="R105" s="23"/>
      <c r="S105" s="27">
        <v>0.4375</v>
      </c>
      <c r="T105" s="23"/>
      <c r="U105" s="27">
        <v>0.47916666666666702</v>
      </c>
      <c r="V105" s="23"/>
      <c r="W105" s="27">
        <v>0.52083333333333304</v>
      </c>
      <c r="X105" s="23"/>
      <c r="Y105" s="27">
        <v>0.5625</v>
      </c>
      <c r="Z105" s="23"/>
      <c r="AA105" s="27">
        <v>0.60416666666666696</v>
      </c>
      <c r="AB105" s="23"/>
      <c r="AC105" s="27">
        <v>0.64583333333333304</v>
      </c>
      <c r="AD105" s="23"/>
      <c r="AE105" s="27">
        <v>0.6875</v>
      </c>
      <c r="AF105" s="23"/>
      <c r="AG105" s="27">
        <v>0.72916666666666696</v>
      </c>
      <c r="AH105" s="23"/>
      <c r="AI105" s="27">
        <v>0.77083333333333404</v>
      </c>
      <c r="AJ105" s="23"/>
      <c r="AK105" s="27">
        <v>0.8125</v>
      </c>
      <c r="AL105" s="23"/>
      <c r="AM105" s="27">
        <v>0.85416666666666696</v>
      </c>
      <c r="AN105" s="23"/>
      <c r="AO105" s="27">
        <v>0.89583333333333404</v>
      </c>
      <c r="AP105" s="23"/>
    </row>
    <row r="106" spans="2:44" x14ac:dyDescent="0.2">
      <c r="B106" s="11">
        <v>0.35416666666666669</v>
      </c>
      <c r="C106" s="12">
        <v>0.60416666666666663</v>
      </c>
      <c r="D106" s="13"/>
      <c r="E106" s="14"/>
      <c r="G106" s="95"/>
      <c r="H106" s="140">
        <f>L96</f>
        <v>43773</v>
      </c>
      <c r="I106" s="109" t="s">
        <v>54</v>
      </c>
      <c r="J106" s="109">
        <f>IFERROR(INDEX(Tableau1[Prénoms],MATCH(I106,Tableau1[Noms])),"")</f>
        <v>1</v>
      </c>
      <c r="K106" s="109"/>
      <c r="L106" s="130"/>
      <c r="M106" s="29"/>
      <c r="N106" s="30"/>
      <c r="O106" s="29"/>
      <c r="P106" s="31"/>
      <c r="Q106" s="32"/>
      <c r="R106" s="33"/>
      <c r="S106" s="32"/>
      <c r="T106" s="33"/>
      <c r="U106" s="32"/>
      <c r="V106" s="33"/>
      <c r="W106" s="32"/>
      <c r="X106" s="33"/>
      <c r="Y106" s="32"/>
      <c r="Z106" s="33"/>
      <c r="AA106" s="32"/>
      <c r="AB106" s="33"/>
      <c r="AC106" s="32"/>
      <c r="AD106" s="33"/>
      <c r="AE106" s="32"/>
      <c r="AF106" s="33"/>
      <c r="AG106" s="32"/>
      <c r="AH106" s="33"/>
      <c r="AI106" s="32"/>
      <c r="AJ106" s="33"/>
      <c r="AK106" s="32"/>
      <c r="AL106" s="33"/>
      <c r="AM106" s="34"/>
      <c r="AN106" s="35"/>
      <c r="AO106" s="32"/>
      <c r="AP106" s="35"/>
    </row>
    <row r="107" spans="2:44" x14ac:dyDescent="0.2">
      <c r="B107" s="15"/>
      <c r="C107" s="16"/>
      <c r="D107" s="17"/>
      <c r="E107" s="18"/>
      <c r="G107" s="95"/>
      <c r="H107" s="28">
        <f>H106</f>
        <v>43773</v>
      </c>
      <c r="I107" s="110" t="s">
        <v>55</v>
      </c>
      <c r="J107" s="110">
        <f>IFERROR(INDEX(Tableau1[Prénoms],MATCH(I107,Tableau1[Noms])),"")</f>
        <v>2</v>
      </c>
      <c r="K107" s="110"/>
      <c r="L107" s="131"/>
      <c r="M107" s="36"/>
      <c r="N107" s="37"/>
      <c r="O107" s="36"/>
      <c r="P107" s="38"/>
      <c r="Q107" s="39"/>
      <c r="R107" s="40"/>
      <c r="S107" s="39"/>
      <c r="T107" s="40"/>
      <c r="U107" s="39"/>
      <c r="V107" s="40"/>
      <c r="W107" s="39"/>
      <c r="X107" s="40"/>
      <c r="Y107" s="39"/>
      <c r="Z107" s="40"/>
      <c r="AA107" s="39"/>
      <c r="AB107" s="40"/>
      <c r="AC107" s="39"/>
      <c r="AD107" s="40"/>
      <c r="AE107" s="39"/>
      <c r="AF107" s="40"/>
      <c r="AG107" s="39"/>
      <c r="AH107" s="40"/>
      <c r="AI107" s="39"/>
      <c r="AJ107" s="40"/>
      <c r="AK107" s="39"/>
      <c r="AL107" s="40"/>
      <c r="AM107" s="41"/>
      <c r="AN107" s="42"/>
      <c r="AO107" s="39"/>
      <c r="AP107" s="42"/>
    </row>
    <row r="108" spans="2:44" x14ac:dyDescent="0.2">
      <c r="B108" s="15"/>
      <c r="C108" s="16"/>
      <c r="D108" s="17"/>
      <c r="E108" s="18"/>
      <c r="G108" s="95"/>
      <c r="H108" s="28">
        <f t="shared" ref="H108:H115" si="14">H107</f>
        <v>43773</v>
      </c>
      <c r="I108" s="110" t="s">
        <v>56</v>
      </c>
      <c r="J108" s="110">
        <f>IFERROR(INDEX(Tableau1[Prénoms],MATCH(I108,Tableau1[Noms])),"")</f>
        <v>3</v>
      </c>
      <c r="K108" s="110"/>
      <c r="L108" s="131"/>
      <c r="M108" s="36"/>
      <c r="N108" s="37"/>
      <c r="O108" s="36"/>
      <c r="P108" s="38"/>
      <c r="Q108" s="39"/>
      <c r="R108" s="40"/>
      <c r="S108" s="39"/>
      <c r="T108" s="40"/>
      <c r="U108" s="39"/>
      <c r="V108" s="40"/>
      <c r="W108" s="39"/>
      <c r="X108" s="40"/>
      <c r="Y108" s="39"/>
      <c r="Z108" s="40"/>
      <c r="AA108" s="39"/>
      <c r="AB108" s="40"/>
      <c r="AC108" s="39"/>
      <c r="AD108" s="40"/>
      <c r="AE108" s="39"/>
      <c r="AF108" s="40"/>
      <c r="AG108" s="39"/>
      <c r="AH108" s="40"/>
      <c r="AI108" s="39"/>
      <c r="AJ108" s="40"/>
      <c r="AK108" s="39"/>
      <c r="AL108" s="40"/>
      <c r="AM108" s="41"/>
      <c r="AN108" s="42"/>
      <c r="AO108" s="39"/>
      <c r="AP108" s="42"/>
    </row>
    <row r="109" spans="2:44" x14ac:dyDescent="0.2">
      <c r="B109" s="15"/>
      <c r="C109" s="16"/>
      <c r="D109" s="17"/>
      <c r="E109" s="18"/>
      <c r="G109" s="95"/>
      <c r="H109" s="28">
        <f t="shared" si="14"/>
        <v>43773</v>
      </c>
      <c r="I109" s="110" t="s">
        <v>57</v>
      </c>
      <c r="J109" s="110">
        <f>IFERROR(INDEX(Tableau1[Prénoms],MATCH(I109,Tableau1[Noms])),"")</f>
        <v>4</v>
      </c>
      <c r="K109" s="110"/>
      <c r="L109" s="131"/>
      <c r="M109" s="36"/>
      <c r="N109" s="37"/>
      <c r="O109" s="36"/>
      <c r="P109" s="38"/>
      <c r="Q109" s="39"/>
      <c r="R109" s="40"/>
      <c r="S109" s="39"/>
      <c r="T109" s="40"/>
      <c r="U109" s="39"/>
      <c r="V109" s="40"/>
      <c r="W109" s="39"/>
      <c r="X109" s="40"/>
      <c r="Y109" s="39"/>
      <c r="Z109" s="40"/>
      <c r="AA109" s="39"/>
      <c r="AB109" s="40"/>
      <c r="AC109" s="39"/>
      <c r="AD109" s="40"/>
      <c r="AE109" s="39"/>
      <c r="AF109" s="40"/>
      <c r="AG109" s="39"/>
      <c r="AH109" s="40"/>
      <c r="AI109" s="39"/>
      <c r="AJ109" s="40"/>
      <c r="AK109" s="39"/>
      <c r="AL109" s="40"/>
      <c r="AM109" s="41"/>
      <c r="AN109" s="42"/>
      <c r="AO109" s="39"/>
      <c r="AP109" s="42"/>
    </row>
    <row r="110" spans="2:44" x14ac:dyDescent="0.2">
      <c r="B110" s="15"/>
      <c r="C110" s="16"/>
      <c r="D110" s="17"/>
      <c r="E110" s="18"/>
      <c r="G110" s="95"/>
      <c r="H110" s="28">
        <f t="shared" si="14"/>
        <v>43773</v>
      </c>
      <c r="I110" s="110" t="s">
        <v>58</v>
      </c>
      <c r="J110" s="110">
        <f>IFERROR(INDEX(Tableau1[Prénoms],MATCH(I110,Tableau1[Noms])),"")</f>
        <v>5</v>
      </c>
      <c r="K110" s="110"/>
      <c r="L110" s="131"/>
      <c r="M110" s="36"/>
      <c r="N110" s="37"/>
      <c r="O110" s="36"/>
      <c r="P110" s="38"/>
      <c r="Q110" s="39"/>
      <c r="R110" s="40"/>
      <c r="S110" s="39"/>
      <c r="T110" s="40"/>
      <c r="U110" s="39"/>
      <c r="V110" s="40"/>
      <c r="W110" s="39"/>
      <c r="X110" s="40"/>
      <c r="Y110" s="39"/>
      <c r="Z110" s="40"/>
      <c r="AA110" s="39"/>
      <c r="AB110" s="40"/>
      <c r="AC110" s="39"/>
      <c r="AD110" s="40"/>
      <c r="AE110" s="39"/>
      <c r="AF110" s="40"/>
      <c r="AG110" s="39"/>
      <c r="AH110" s="40"/>
      <c r="AI110" s="39"/>
      <c r="AJ110" s="40"/>
      <c r="AK110" s="39"/>
      <c r="AL110" s="40"/>
      <c r="AM110" s="41"/>
      <c r="AN110" s="42"/>
      <c r="AO110" s="39"/>
      <c r="AP110" s="42"/>
    </row>
    <row r="111" spans="2:44" x14ac:dyDescent="0.2">
      <c r="B111" s="15"/>
      <c r="C111" s="16"/>
      <c r="D111" s="17"/>
      <c r="E111" s="18"/>
      <c r="G111" s="95"/>
      <c r="H111" s="28">
        <f t="shared" si="14"/>
        <v>43773</v>
      </c>
      <c r="I111" s="110">
        <v>1</v>
      </c>
      <c r="J111" s="110" t="str">
        <f>IFERROR(INDEX(Tableau1[Prénoms],MATCH(I111,Tableau1[Noms])),"")</f>
        <v/>
      </c>
      <c r="K111" s="110"/>
      <c r="L111" s="131"/>
      <c r="M111" s="36"/>
      <c r="N111" s="37"/>
      <c r="O111" s="36"/>
      <c r="P111" s="38"/>
      <c r="Q111" s="39"/>
      <c r="R111" s="40"/>
      <c r="S111" s="39"/>
      <c r="T111" s="40"/>
      <c r="U111" s="39"/>
      <c r="V111" s="40"/>
      <c r="W111" s="39"/>
      <c r="X111" s="40"/>
      <c r="Y111" s="39"/>
      <c r="Z111" s="40"/>
      <c r="AA111" s="39"/>
      <c r="AB111" s="40"/>
      <c r="AC111" s="39"/>
      <c r="AD111" s="40"/>
      <c r="AE111" s="39"/>
      <c r="AF111" s="40"/>
      <c r="AG111" s="39"/>
      <c r="AH111" s="40"/>
      <c r="AI111" s="39"/>
      <c r="AJ111" s="40"/>
      <c r="AK111" s="39"/>
      <c r="AL111" s="40"/>
      <c r="AM111" s="41"/>
      <c r="AN111" s="42"/>
      <c r="AO111" s="39"/>
      <c r="AP111" s="42"/>
    </row>
    <row r="112" spans="2:44" x14ac:dyDescent="0.2">
      <c r="B112" s="15"/>
      <c r="C112" s="16"/>
      <c r="D112" s="17"/>
      <c r="E112" s="18"/>
      <c r="G112" s="95"/>
      <c r="H112" s="28">
        <f t="shared" si="14"/>
        <v>43773</v>
      </c>
      <c r="I112" s="110">
        <v>2</v>
      </c>
      <c r="J112" s="110" t="str">
        <f>IFERROR(INDEX(Tableau1[Prénoms],MATCH(I112,Tableau1[Noms])),"")</f>
        <v/>
      </c>
      <c r="K112" s="110"/>
      <c r="L112" s="131"/>
      <c r="M112" s="36"/>
      <c r="N112" s="37"/>
      <c r="O112" s="36"/>
      <c r="P112" s="38"/>
      <c r="Q112" s="39"/>
      <c r="R112" s="40"/>
      <c r="S112" s="39"/>
      <c r="T112" s="40"/>
      <c r="U112" s="39"/>
      <c r="V112" s="40"/>
      <c r="W112" s="39"/>
      <c r="X112" s="40"/>
      <c r="Y112" s="39"/>
      <c r="Z112" s="40"/>
      <c r="AA112" s="39"/>
      <c r="AB112" s="40"/>
      <c r="AC112" s="39"/>
      <c r="AD112" s="40"/>
      <c r="AE112" s="39"/>
      <c r="AF112" s="40"/>
      <c r="AG112" s="39"/>
      <c r="AH112" s="40"/>
      <c r="AI112" s="39"/>
      <c r="AJ112" s="40"/>
      <c r="AK112" s="39"/>
      <c r="AL112" s="40"/>
      <c r="AM112" s="41"/>
      <c r="AN112" s="42"/>
      <c r="AO112" s="39"/>
      <c r="AP112" s="42"/>
    </row>
    <row r="113" spans="2:42" x14ac:dyDescent="0.2">
      <c r="B113" s="15"/>
      <c r="C113" s="16"/>
      <c r="D113" s="17"/>
      <c r="E113" s="18"/>
      <c r="G113" s="95"/>
      <c r="H113" s="28">
        <f t="shared" si="14"/>
        <v>43773</v>
      </c>
      <c r="I113" s="110">
        <v>3</v>
      </c>
      <c r="J113" s="110" t="str">
        <f>IFERROR(INDEX(Tableau1[Prénoms],MATCH(I113,Tableau1[Noms])),"")</f>
        <v/>
      </c>
      <c r="K113" s="110"/>
      <c r="L113" s="131"/>
      <c r="M113" s="36"/>
      <c r="N113" s="37"/>
      <c r="O113" s="36"/>
      <c r="P113" s="38"/>
      <c r="Q113" s="39"/>
      <c r="R113" s="40"/>
      <c r="S113" s="39"/>
      <c r="T113" s="40"/>
      <c r="U113" s="39"/>
      <c r="V113" s="40"/>
      <c r="W113" s="39"/>
      <c r="X113" s="40"/>
      <c r="Y113" s="39"/>
      <c r="Z113" s="40"/>
      <c r="AA113" s="39"/>
      <c r="AB113" s="40"/>
      <c r="AC113" s="39"/>
      <c r="AD113" s="40"/>
      <c r="AE113" s="39"/>
      <c r="AF113" s="40"/>
      <c r="AG113" s="39"/>
      <c r="AH113" s="40"/>
      <c r="AI113" s="39"/>
      <c r="AJ113" s="40"/>
      <c r="AK113" s="39"/>
      <c r="AL113" s="40"/>
      <c r="AM113" s="41"/>
      <c r="AN113" s="42"/>
      <c r="AO113" s="39"/>
      <c r="AP113" s="42"/>
    </row>
    <row r="114" spans="2:42" x14ac:dyDescent="0.2">
      <c r="B114" s="15"/>
      <c r="C114" s="16"/>
      <c r="D114" s="17"/>
      <c r="E114" s="18"/>
      <c r="G114" s="95"/>
      <c r="H114" s="28">
        <f t="shared" si="14"/>
        <v>43773</v>
      </c>
      <c r="I114" s="110">
        <v>4</v>
      </c>
      <c r="J114" s="110" t="str">
        <f>IFERROR(INDEX(Tableau1[Prénoms],MATCH(I114,Tableau1[Noms])),"")</f>
        <v/>
      </c>
      <c r="K114" s="110"/>
      <c r="L114" s="131"/>
      <c r="M114" s="36"/>
      <c r="N114" s="37"/>
      <c r="O114" s="36"/>
      <c r="P114" s="38"/>
      <c r="Q114" s="39"/>
      <c r="R114" s="40"/>
      <c r="S114" s="39"/>
      <c r="T114" s="40"/>
      <c r="U114" s="39"/>
      <c r="V114" s="40"/>
      <c r="W114" s="39"/>
      <c r="X114" s="40"/>
      <c r="Y114" s="39"/>
      <c r="Z114" s="40"/>
      <c r="AA114" s="39"/>
      <c r="AB114" s="40"/>
      <c r="AC114" s="39"/>
      <c r="AD114" s="40"/>
      <c r="AE114" s="39"/>
      <c r="AF114" s="40"/>
      <c r="AG114" s="39"/>
      <c r="AH114" s="40"/>
      <c r="AI114" s="39"/>
      <c r="AJ114" s="40"/>
      <c r="AK114" s="39"/>
      <c r="AL114" s="40"/>
      <c r="AM114" s="41"/>
      <c r="AN114" s="42"/>
      <c r="AO114" s="39"/>
      <c r="AP114" s="42"/>
    </row>
    <row r="115" spans="2:42" ht="13.5" thickBot="1" x14ac:dyDescent="0.25">
      <c r="B115" s="19"/>
      <c r="C115" s="20"/>
      <c r="D115" s="21"/>
      <c r="E115" s="22"/>
      <c r="G115" s="95"/>
      <c r="H115" s="28">
        <f t="shared" si="14"/>
        <v>43773</v>
      </c>
      <c r="I115" s="112">
        <v>5</v>
      </c>
      <c r="J115" s="112" t="str">
        <f>IFERROR(INDEX(Tableau1[Prénoms],MATCH(I115,Tableau1[Noms])),"")</f>
        <v/>
      </c>
      <c r="K115" s="112"/>
      <c r="L115" s="132"/>
      <c r="M115" s="43"/>
      <c r="N115" s="44"/>
      <c r="O115" s="43"/>
      <c r="P115" s="45"/>
      <c r="Q115" s="46"/>
      <c r="R115" s="47"/>
      <c r="S115" s="46"/>
      <c r="T115" s="47"/>
      <c r="U115" s="46"/>
      <c r="V115" s="47"/>
      <c r="W115" s="46"/>
      <c r="X115" s="47"/>
      <c r="Y115" s="46"/>
      <c r="Z115" s="47"/>
      <c r="AA115" s="46"/>
      <c r="AB115" s="47"/>
      <c r="AC115" s="46"/>
      <c r="AD115" s="47"/>
      <c r="AE115" s="46"/>
      <c r="AF115" s="47"/>
      <c r="AG115" s="46"/>
      <c r="AH115" s="47"/>
      <c r="AI115" s="46"/>
      <c r="AJ115" s="47"/>
      <c r="AK115" s="46"/>
      <c r="AL115" s="47"/>
      <c r="AM115" s="48"/>
      <c r="AN115" s="49"/>
      <c r="AO115" s="46"/>
      <c r="AP115" s="49"/>
    </row>
    <row r="116" spans="2:42" ht="13.5" thickBot="1" x14ac:dyDescent="0.25">
      <c r="B116" s="6" t="s">
        <v>3</v>
      </c>
      <c r="C116" s="7" t="s">
        <v>4</v>
      </c>
      <c r="D116" s="8" t="s">
        <v>3</v>
      </c>
      <c r="E116" s="9" t="s">
        <v>4</v>
      </c>
      <c r="G116" s="56" t="s">
        <v>11</v>
      </c>
      <c r="H116" s="57" t="s">
        <v>6</v>
      </c>
      <c r="I116" s="56" t="s">
        <v>7</v>
      </c>
      <c r="J116" s="56" t="s">
        <v>8</v>
      </c>
      <c r="K116" s="56" t="s">
        <v>12</v>
      </c>
      <c r="L116" s="129"/>
      <c r="M116" s="27">
        <v>0.3125</v>
      </c>
      <c r="N116" s="23"/>
      <c r="O116" s="26">
        <v>0.35416666666666669</v>
      </c>
      <c r="P116" s="23"/>
      <c r="Q116" s="27">
        <v>0.39583333333333331</v>
      </c>
      <c r="R116" s="23"/>
      <c r="S116" s="27">
        <v>0.4375</v>
      </c>
      <c r="T116" s="23"/>
      <c r="U116" s="27">
        <v>0.47916666666666702</v>
      </c>
      <c r="V116" s="23"/>
      <c r="W116" s="27">
        <v>0.52083333333333304</v>
      </c>
      <c r="X116" s="23"/>
      <c r="Y116" s="27">
        <v>0.5625</v>
      </c>
      <c r="Z116" s="23"/>
      <c r="AA116" s="27">
        <v>0.60416666666666696</v>
      </c>
      <c r="AB116" s="23"/>
      <c r="AC116" s="27">
        <v>0.64583333333333304</v>
      </c>
      <c r="AD116" s="23"/>
      <c r="AE116" s="27">
        <v>0.6875</v>
      </c>
      <c r="AF116" s="23"/>
      <c r="AG116" s="27">
        <v>0.72916666666666696</v>
      </c>
      <c r="AH116" s="23"/>
      <c r="AI116" s="27">
        <v>0.77083333333333404</v>
      </c>
      <c r="AJ116" s="23"/>
      <c r="AK116" s="27">
        <v>0.8125</v>
      </c>
      <c r="AL116" s="23"/>
      <c r="AM116" s="27">
        <v>0.85416666666666696</v>
      </c>
      <c r="AN116" s="23"/>
      <c r="AO116" s="27">
        <v>0.89583333333333404</v>
      </c>
      <c r="AP116" s="23"/>
    </row>
    <row r="117" spans="2:42" x14ac:dyDescent="0.2">
      <c r="B117" s="11"/>
      <c r="C117" s="12"/>
      <c r="D117" s="13"/>
      <c r="E117" s="14"/>
      <c r="G117" s="95"/>
      <c r="H117" s="140">
        <f>H106+1</f>
        <v>43774</v>
      </c>
      <c r="I117" s="109" t="s">
        <v>54</v>
      </c>
      <c r="J117" s="109">
        <f>IFERROR(INDEX(Tableau1[Prénoms],MATCH(I117,Tableau1[Noms])),"")</f>
        <v>1</v>
      </c>
      <c r="K117" s="109"/>
      <c r="L117" s="130"/>
      <c r="M117" s="29"/>
      <c r="N117" s="30"/>
      <c r="O117" s="29"/>
      <c r="P117" s="31"/>
      <c r="Q117" s="32"/>
      <c r="R117" s="33"/>
      <c r="S117" s="32"/>
      <c r="T117" s="33"/>
      <c r="U117" s="32"/>
      <c r="V117" s="33"/>
      <c r="W117" s="32"/>
      <c r="X117" s="33"/>
      <c r="Y117" s="32"/>
      <c r="Z117" s="33"/>
      <c r="AA117" s="32"/>
      <c r="AB117" s="33"/>
      <c r="AC117" s="32"/>
      <c r="AD117" s="33"/>
      <c r="AE117" s="32"/>
      <c r="AF117" s="33"/>
      <c r="AG117" s="32"/>
      <c r="AH117" s="33"/>
      <c r="AI117" s="32"/>
      <c r="AJ117" s="33"/>
      <c r="AK117" s="32"/>
      <c r="AL117" s="33"/>
      <c r="AM117" s="34"/>
      <c r="AN117" s="35"/>
      <c r="AO117" s="32"/>
      <c r="AP117" s="35"/>
    </row>
    <row r="118" spans="2:42" x14ac:dyDescent="0.2">
      <c r="B118" s="15"/>
      <c r="C118" s="16"/>
      <c r="D118" s="17"/>
      <c r="E118" s="18"/>
      <c r="G118" s="95"/>
      <c r="H118" s="28">
        <f>H117</f>
        <v>43774</v>
      </c>
      <c r="I118" s="110" t="s">
        <v>55</v>
      </c>
      <c r="J118" s="110">
        <f>IFERROR(INDEX(Tableau1[Prénoms],MATCH(I118,Tableau1[Noms])),"")</f>
        <v>2</v>
      </c>
      <c r="K118" s="110"/>
      <c r="L118" s="131"/>
      <c r="M118" s="36"/>
      <c r="N118" s="37"/>
      <c r="O118" s="36"/>
      <c r="P118" s="38"/>
      <c r="Q118" s="39"/>
      <c r="R118" s="40"/>
      <c r="S118" s="39"/>
      <c r="T118" s="40"/>
      <c r="U118" s="39"/>
      <c r="V118" s="40"/>
      <c r="W118" s="39"/>
      <c r="X118" s="40"/>
      <c r="Y118" s="39"/>
      <c r="Z118" s="40"/>
      <c r="AA118" s="39"/>
      <c r="AB118" s="40"/>
      <c r="AC118" s="39"/>
      <c r="AD118" s="40"/>
      <c r="AE118" s="39"/>
      <c r="AF118" s="40"/>
      <c r="AG118" s="39"/>
      <c r="AH118" s="40"/>
      <c r="AI118" s="39"/>
      <c r="AJ118" s="40"/>
      <c r="AK118" s="39"/>
      <c r="AL118" s="40"/>
      <c r="AM118" s="41"/>
      <c r="AN118" s="42"/>
      <c r="AO118" s="39"/>
      <c r="AP118" s="42"/>
    </row>
    <row r="119" spans="2:42" x14ac:dyDescent="0.2">
      <c r="B119" s="15"/>
      <c r="C119" s="16"/>
      <c r="D119" s="17"/>
      <c r="E119" s="18"/>
      <c r="G119" s="95"/>
      <c r="H119" s="28">
        <f t="shared" ref="H119:H126" si="15">H118</f>
        <v>43774</v>
      </c>
      <c r="I119" s="110" t="s">
        <v>56</v>
      </c>
      <c r="J119" s="110">
        <f>IFERROR(INDEX(Tableau1[Prénoms],MATCH(I119,Tableau1[Noms])),"")</f>
        <v>3</v>
      </c>
      <c r="K119" s="110"/>
      <c r="L119" s="131"/>
      <c r="M119" s="36"/>
      <c r="N119" s="37"/>
      <c r="O119" s="36"/>
      <c r="P119" s="38"/>
      <c r="Q119" s="39"/>
      <c r="R119" s="40"/>
      <c r="S119" s="39"/>
      <c r="T119" s="40"/>
      <c r="U119" s="39"/>
      <c r="V119" s="40"/>
      <c r="W119" s="39"/>
      <c r="X119" s="40"/>
      <c r="Y119" s="39"/>
      <c r="Z119" s="40"/>
      <c r="AA119" s="39"/>
      <c r="AB119" s="40"/>
      <c r="AC119" s="39"/>
      <c r="AD119" s="40"/>
      <c r="AE119" s="39"/>
      <c r="AF119" s="40"/>
      <c r="AG119" s="39"/>
      <c r="AH119" s="40"/>
      <c r="AI119" s="39"/>
      <c r="AJ119" s="40"/>
      <c r="AK119" s="39"/>
      <c r="AL119" s="40"/>
      <c r="AM119" s="41"/>
      <c r="AN119" s="42"/>
      <c r="AO119" s="39"/>
      <c r="AP119" s="42"/>
    </row>
    <row r="120" spans="2:42" x14ac:dyDescent="0.2">
      <c r="B120" s="15"/>
      <c r="C120" s="16"/>
      <c r="D120" s="17"/>
      <c r="E120" s="18"/>
      <c r="G120" s="95"/>
      <c r="H120" s="28">
        <f t="shared" si="15"/>
        <v>43774</v>
      </c>
      <c r="I120" s="110" t="s">
        <v>57</v>
      </c>
      <c r="J120" s="110">
        <f>IFERROR(INDEX(Tableau1[Prénoms],MATCH(I120,Tableau1[Noms])),"")</f>
        <v>4</v>
      </c>
      <c r="K120" s="110"/>
      <c r="L120" s="131"/>
      <c r="M120" s="36"/>
      <c r="N120" s="37"/>
      <c r="O120" s="36"/>
      <c r="P120" s="38"/>
      <c r="Q120" s="39"/>
      <c r="R120" s="40"/>
      <c r="S120" s="39"/>
      <c r="T120" s="40"/>
      <c r="U120" s="39"/>
      <c r="V120" s="40"/>
      <c r="W120" s="39"/>
      <c r="X120" s="40"/>
      <c r="Y120" s="39"/>
      <c r="Z120" s="40"/>
      <c r="AA120" s="39"/>
      <c r="AB120" s="40"/>
      <c r="AC120" s="39"/>
      <c r="AD120" s="40"/>
      <c r="AE120" s="39"/>
      <c r="AF120" s="40"/>
      <c r="AG120" s="39"/>
      <c r="AH120" s="40"/>
      <c r="AI120" s="39"/>
      <c r="AJ120" s="40"/>
      <c r="AK120" s="39"/>
      <c r="AL120" s="40"/>
      <c r="AM120" s="41"/>
      <c r="AN120" s="42"/>
      <c r="AO120" s="39"/>
      <c r="AP120" s="42"/>
    </row>
    <row r="121" spans="2:42" x14ac:dyDescent="0.2">
      <c r="B121" s="15"/>
      <c r="C121" s="16"/>
      <c r="D121" s="17"/>
      <c r="E121" s="18"/>
      <c r="G121" s="95"/>
      <c r="H121" s="28">
        <f t="shared" si="15"/>
        <v>43774</v>
      </c>
      <c r="I121" s="110" t="s">
        <v>58</v>
      </c>
      <c r="J121" s="110">
        <f>IFERROR(INDEX(Tableau1[Prénoms],MATCH(I121,Tableau1[Noms])),"")</f>
        <v>5</v>
      </c>
      <c r="K121" s="110"/>
      <c r="L121" s="131"/>
      <c r="M121" s="36"/>
      <c r="N121" s="37"/>
      <c r="O121" s="36"/>
      <c r="P121" s="38"/>
      <c r="Q121" s="39"/>
      <c r="R121" s="40"/>
      <c r="S121" s="39"/>
      <c r="T121" s="40"/>
      <c r="U121" s="39"/>
      <c r="V121" s="40"/>
      <c r="W121" s="39"/>
      <c r="X121" s="40"/>
      <c r="Y121" s="39"/>
      <c r="Z121" s="40"/>
      <c r="AA121" s="39"/>
      <c r="AB121" s="40"/>
      <c r="AC121" s="39"/>
      <c r="AD121" s="40"/>
      <c r="AE121" s="39"/>
      <c r="AF121" s="40"/>
      <c r="AG121" s="39"/>
      <c r="AH121" s="40"/>
      <c r="AI121" s="39"/>
      <c r="AJ121" s="40"/>
      <c r="AK121" s="39"/>
      <c r="AL121" s="40"/>
      <c r="AM121" s="41"/>
      <c r="AN121" s="42"/>
      <c r="AO121" s="39"/>
      <c r="AP121" s="42"/>
    </row>
    <row r="122" spans="2:42" x14ac:dyDescent="0.2">
      <c r="B122" s="15"/>
      <c r="C122" s="16"/>
      <c r="D122" s="17"/>
      <c r="E122" s="18"/>
      <c r="G122" s="95"/>
      <c r="H122" s="28">
        <f t="shared" si="15"/>
        <v>43774</v>
      </c>
      <c r="I122" s="110">
        <v>1</v>
      </c>
      <c r="J122" s="110" t="str">
        <f>IFERROR(INDEX(Tableau1[Prénoms],MATCH(I122,Tableau1[Noms])),"")</f>
        <v/>
      </c>
      <c r="K122" s="110"/>
      <c r="L122" s="131"/>
      <c r="M122" s="36"/>
      <c r="N122" s="37"/>
      <c r="O122" s="36"/>
      <c r="P122" s="38"/>
      <c r="Q122" s="39"/>
      <c r="R122" s="40"/>
      <c r="S122" s="39"/>
      <c r="T122" s="40"/>
      <c r="U122" s="39"/>
      <c r="V122" s="40"/>
      <c r="W122" s="39"/>
      <c r="X122" s="40"/>
      <c r="Y122" s="39"/>
      <c r="Z122" s="40"/>
      <c r="AA122" s="39"/>
      <c r="AB122" s="40"/>
      <c r="AC122" s="39"/>
      <c r="AD122" s="40"/>
      <c r="AE122" s="39"/>
      <c r="AF122" s="40"/>
      <c r="AG122" s="39"/>
      <c r="AH122" s="40"/>
      <c r="AI122" s="39"/>
      <c r="AJ122" s="40"/>
      <c r="AK122" s="39"/>
      <c r="AL122" s="40"/>
      <c r="AM122" s="41"/>
      <c r="AN122" s="42"/>
      <c r="AO122" s="39"/>
      <c r="AP122" s="42"/>
    </row>
    <row r="123" spans="2:42" x14ac:dyDescent="0.2">
      <c r="B123" s="15"/>
      <c r="C123" s="16"/>
      <c r="D123" s="17"/>
      <c r="E123" s="18"/>
      <c r="G123" s="95"/>
      <c r="H123" s="28">
        <f t="shared" si="15"/>
        <v>43774</v>
      </c>
      <c r="I123" s="110">
        <v>2</v>
      </c>
      <c r="J123" s="110" t="str">
        <f>IFERROR(INDEX(Tableau1[Prénoms],MATCH(I123,Tableau1[Noms])),"")</f>
        <v/>
      </c>
      <c r="K123" s="110"/>
      <c r="L123" s="131"/>
      <c r="M123" s="36"/>
      <c r="N123" s="37"/>
      <c r="O123" s="36"/>
      <c r="P123" s="38"/>
      <c r="Q123" s="39"/>
      <c r="R123" s="40"/>
      <c r="S123" s="39"/>
      <c r="T123" s="40"/>
      <c r="U123" s="39"/>
      <c r="V123" s="40"/>
      <c r="W123" s="39"/>
      <c r="X123" s="40"/>
      <c r="Y123" s="39"/>
      <c r="Z123" s="40"/>
      <c r="AA123" s="39"/>
      <c r="AB123" s="40"/>
      <c r="AC123" s="39"/>
      <c r="AD123" s="40"/>
      <c r="AE123" s="39"/>
      <c r="AF123" s="40"/>
      <c r="AG123" s="39"/>
      <c r="AH123" s="40"/>
      <c r="AI123" s="39"/>
      <c r="AJ123" s="40"/>
      <c r="AK123" s="39"/>
      <c r="AL123" s="40"/>
      <c r="AM123" s="41"/>
      <c r="AN123" s="42"/>
      <c r="AO123" s="39"/>
      <c r="AP123" s="42"/>
    </row>
    <row r="124" spans="2:42" x14ac:dyDescent="0.2">
      <c r="B124" s="15"/>
      <c r="C124" s="16"/>
      <c r="D124" s="17"/>
      <c r="E124" s="18"/>
      <c r="G124" s="95"/>
      <c r="H124" s="28">
        <f t="shared" si="15"/>
        <v>43774</v>
      </c>
      <c r="I124" s="110">
        <v>3</v>
      </c>
      <c r="J124" s="110" t="str">
        <f>IFERROR(INDEX(Tableau1[Prénoms],MATCH(I124,Tableau1[Noms])),"")</f>
        <v/>
      </c>
      <c r="K124" s="110"/>
      <c r="L124" s="131"/>
      <c r="M124" s="36"/>
      <c r="N124" s="37"/>
      <c r="O124" s="36"/>
      <c r="P124" s="38"/>
      <c r="Q124" s="39"/>
      <c r="R124" s="40"/>
      <c r="S124" s="39"/>
      <c r="T124" s="40"/>
      <c r="U124" s="39"/>
      <c r="V124" s="40"/>
      <c r="W124" s="39"/>
      <c r="X124" s="40"/>
      <c r="Y124" s="39"/>
      <c r="Z124" s="40"/>
      <c r="AA124" s="39"/>
      <c r="AB124" s="40"/>
      <c r="AC124" s="39"/>
      <c r="AD124" s="40"/>
      <c r="AE124" s="39"/>
      <c r="AF124" s="40"/>
      <c r="AG124" s="39"/>
      <c r="AH124" s="40"/>
      <c r="AI124" s="39"/>
      <c r="AJ124" s="40"/>
      <c r="AK124" s="39"/>
      <c r="AL124" s="40"/>
      <c r="AM124" s="41"/>
      <c r="AN124" s="42"/>
      <c r="AO124" s="39"/>
      <c r="AP124" s="42"/>
    </row>
    <row r="125" spans="2:42" x14ac:dyDescent="0.2">
      <c r="B125" s="15"/>
      <c r="C125" s="16"/>
      <c r="D125" s="17"/>
      <c r="E125" s="18"/>
      <c r="G125" s="95"/>
      <c r="H125" s="28">
        <f t="shared" si="15"/>
        <v>43774</v>
      </c>
      <c r="I125" s="110">
        <v>4</v>
      </c>
      <c r="J125" s="110" t="str">
        <f>IFERROR(INDEX(Tableau1[Prénoms],MATCH(I125,Tableau1[Noms])),"")</f>
        <v/>
      </c>
      <c r="K125" s="110"/>
      <c r="L125" s="131"/>
      <c r="M125" s="36"/>
      <c r="N125" s="37"/>
      <c r="O125" s="36"/>
      <c r="P125" s="38"/>
      <c r="Q125" s="39"/>
      <c r="R125" s="40"/>
      <c r="S125" s="39"/>
      <c r="T125" s="40"/>
      <c r="U125" s="39"/>
      <c r="V125" s="40"/>
      <c r="W125" s="39"/>
      <c r="X125" s="40"/>
      <c r="Y125" s="39"/>
      <c r="Z125" s="40"/>
      <c r="AA125" s="39"/>
      <c r="AB125" s="40"/>
      <c r="AC125" s="39"/>
      <c r="AD125" s="40"/>
      <c r="AE125" s="39"/>
      <c r="AF125" s="40"/>
      <c r="AG125" s="39"/>
      <c r="AH125" s="40"/>
      <c r="AI125" s="39"/>
      <c r="AJ125" s="40"/>
      <c r="AK125" s="39"/>
      <c r="AL125" s="40"/>
      <c r="AM125" s="41"/>
      <c r="AN125" s="42"/>
      <c r="AO125" s="39"/>
      <c r="AP125" s="42"/>
    </row>
    <row r="126" spans="2:42" ht="13.5" thickBot="1" x14ac:dyDescent="0.25">
      <c r="B126" s="19"/>
      <c r="C126" s="20"/>
      <c r="D126" s="21"/>
      <c r="E126" s="22"/>
      <c r="G126" s="95"/>
      <c r="H126" s="28">
        <f t="shared" si="15"/>
        <v>43774</v>
      </c>
      <c r="I126" s="112">
        <v>5</v>
      </c>
      <c r="J126" s="112" t="str">
        <f>IFERROR(INDEX(Tableau1[Prénoms],MATCH(I126,Tableau1[Noms])),"")</f>
        <v/>
      </c>
      <c r="K126" s="112"/>
      <c r="L126" s="132"/>
      <c r="M126" s="43"/>
      <c r="N126" s="44"/>
      <c r="O126" s="43"/>
      <c r="P126" s="45"/>
      <c r="Q126" s="46"/>
      <c r="R126" s="47"/>
      <c r="S126" s="46"/>
      <c r="T126" s="47"/>
      <c r="U126" s="46"/>
      <c r="V126" s="47"/>
      <c r="W126" s="46"/>
      <c r="X126" s="47"/>
      <c r="Y126" s="46"/>
      <c r="Z126" s="47"/>
      <c r="AA126" s="46"/>
      <c r="AB126" s="47"/>
      <c r="AC126" s="46"/>
      <c r="AD126" s="47"/>
      <c r="AE126" s="46"/>
      <c r="AF126" s="47"/>
      <c r="AG126" s="46"/>
      <c r="AH126" s="47"/>
      <c r="AI126" s="46"/>
      <c r="AJ126" s="47"/>
      <c r="AK126" s="46"/>
      <c r="AL126" s="47"/>
      <c r="AM126" s="48"/>
      <c r="AN126" s="49"/>
      <c r="AO126" s="46"/>
      <c r="AP126" s="49"/>
    </row>
    <row r="127" spans="2:42" ht="13.5" thickBot="1" x14ac:dyDescent="0.25">
      <c r="B127" s="6" t="s">
        <v>3</v>
      </c>
      <c r="C127" s="7" t="s">
        <v>4</v>
      </c>
      <c r="D127" s="8" t="s">
        <v>3</v>
      </c>
      <c r="E127" s="9" t="s">
        <v>4</v>
      </c>
      <c r="G127" s="56" t="s">
        <v>11</v>
      </c>
      <c r="H127" s="57" t="s">
        <v>6</v>
      </c>
      <c r="I127" s="56" t="s">
        <v>7</v>
      </c>
      <c r="J127" s="56" t="s">
        <v>8</v>
      </c>
      <c r="K127" s="56" t="s">
        <v>12</v>
      </c>
      <c r="L127" s="129"/>
      <c r="M127" s="27">
        <v>0.3125</v>
      </c>
      <c r="N127" s="23"/>
      <c r="O127" s="26">
        <v>0.35416666666666669</v>
      </c>
      <c r="P127" s="23"/>
      <c r="Q127" s="27">
        <v>0.39583333333333331</v>
      </c>
      <c r="R127" s="23"/>
      <c r="S127" s="27">
        <v>0.4375</v>
      </c>
      <c r="T127" s="23"/>
      <c r="U127" s="27">
        <v>0.47916666666666702</v>
      </c>
      <c r="V127" s="23"/>
      <c r="W127" s="27">
        <v>0.52083333333333304</v>
      </c>
      <c r="X127" s="23"/>
      <c r="Y127" s="27">
        <v>0.5625</v>
      </c>
      <c r="Z127" s="23"/>
      <c r="AA127" s="27">
        <v>0.60416666666666696</v>
      </c>
      <c r="AB127" s="23"/>
      <c r="AC127" s="27">
        <v>0.64583333333333304</v>
      </c>
      <c r="AD127" s="23"/>
      <c r="AE127" s="27">
        <v>0.6875</v>
      </c>
      <c r="AF127" s="23"/>
      <c r="AG127" s="27">
        <v>0.72916666666666696</v>
      </c>
      <c r="AH127" s="23"/>
      <c r="AI127" s="27">
        <v>0.77083333333333404</v>
      </c>
      <c r="AJ127" s="23"/>
      <c r="AK127" s="27">
        <v>0.8125</v>
      </c>
      <c r="AL127" s="23"/>
      <c r="AM127" s="27">
        <v>0.85416666666666696</v>
      </c>
      <c r="AN127" s="23"/>
      <c r="AO127" s="27">
        <v>0.89583333333333404</v>
      </c>
      <c r="AP127" s="23"/>
    </row>
    <row r="128" spans="2:42" x14ac:dyDescent="0.2">
      <c r="B128" s="11"/>
      <c r="C128" s="12"/>
      <c r="D128" s="13"/>
      <c r="E128" s="14"/>
      <c r="G128" s="95"/>
      <c r="H128" s="140">
        <f>H117+1</f>
        <v>43775</v>
      </c>
      <c r="I128" s="109" t="s">
        <v>54</v>
      </c>
      <c r="J128" s="109">
        <f>IFERROR(INDEX(Tableau1[Prénoms],MATCH(I128,Tableau1[Noms])),"")</f>
        <v>1</v>
      </c>
      <c r="K128" s="109"/>
      <c r="L128" s="130"/>
      <c r="M128" s="29"/>
      <c r="N128" s="30"/>
      <c r="O128" s="29"/>
      <c r="P128" s="31"/>
      <c r="Q128" s="32"/>
      <c r="R128" s="33"/>
      <c r="S128" s="32"/>
      <c r="T128" s="33"/>
      <c r="U128" s="32"/>
      <c r="V128" s="33"/>
      <c r="W128" s="32"/>
      <c r="X128" s="33"/>
      <c r="Y128" s="32"/>
      <c r="Z128" s="33"/>
      <c r="AA128" s="32"/>
      <c r="AB128" s="33"/>
      <c r="AC128" s="32"/>
      <c r="AD128" s="33"/>
      <c r="AE128" s="32"/>
      <c r="AF128" s="33"/>
      <c r="AG128" s="32"/>
      <c r="AH128" s="33"/>
      <c r="AI128" s="32"/>
      <c r="AJ128" s="33"/>
      <c r="AK128" s="32"/>
      <c r="AL128" s="33"/>
      <c r="AM128" s="34"/>
      <c r="AN128" s="35"/>
      <c r="AO128" s="32"/>
      <c r="AP128" s="35"/>
    </row>
    <row r="129" spans="2:42" x14ac:dyDescent="0.2">
      <c r="B129" s="15"/>
      <c r="C129" s="16"/>
      <c r="D129" s="17"/>
      <c r="E129" s="18"/>
      <c r="G129" s="95"/>
      <c r="H129" s="28">
        <f>H128</f>
        <v>43775</v>
      </c>
      <c r="I129" s="110" t="s">
        <v>55</v>
      </c>
      <c r="J129" s="110">
        <f>IFERROR(INDEX(Tableau1[Prénoms],MATCH(I129,Tableau1[Noms])),"")</f>
        <v>2</v>
      </c>
      <c r="K129" s="110"/>
      <c r="L129" s="131"/>
      <c r="M129" s="36"/>
      <c r="N129" s="37"/>
      <c r="O129" s="36"/>
      <c r="P129" s="38"/>
      <c r="Q129" s="39"/>
      <c r="R129" s="40"/>
      <c r="S129" s="39"/>
      <c r="T129" s="40"/>
      <c r="U129" s="39"/>
      <c r="V129" s="40"/>
      <c r="W129" s="39"/>
      <c r="X129" s="40"/>
      <c r="Y129" s="39"/>
      <c r="Z129" s="40"/>
      <c r="AA129" s="39"/>
      <c r="AB129" s="40"/>
      <c r="AC129" s="39"/>
      <c r="AD129" s="40"/>
      <c r="AE129" s="39"/>
      <c r="AF129" s="40"/>
      <c r="AG129" s="39"/>
      <c r="AH129" s="40"/>
      <c r="AI129" s="39"/>
      <c r="AJ129" s="40"/>
      <c r="AK129" s="39"/>
      <c r="AL129" s="40"/>
      <c r="AM129" s="41"/>
      <c r="AN129" s="42"/>
      <c r="AO129" s="39"/>
      <c r="AP129" s="42"/>
    </row>
    <row r="130" spans="2:42" x14ac:dyDescent="0.2">
      <c r="B130" s="15"/>
      <c r="C130" s="16"/>
      <c r="D130" s="17"/>
      <c r="E130" s="18"/>
      <c r="G130" s="95"/>
      <c r="H130" s="28">
        <f t="shared" ref="H130:H137" si="16">H129</f>
        <v>43775</v>
      </c>
      <c r="I130" s="110" t="s">
        <v>56</v>
      </c>
      <c r="J130" s="110">
        <f>IFERROR(INDEX(Tableau1[Prénoms],MATCH(I130,Tableau1[Noms])),"")</f>
        <v>3</v>
      </c>
      <c r="K130" s="110"/>
      <c r="L130" s="131"/>
      <c r="M130" s="36"/>
      <c r="N130" s="37"/>
      <c r="O130" s="36"/>
      <c r="P130" s="38"/>
      <c r="Q130" s="39"/>
      <c r="R130" s="40"/>
      <c r="S130" s="39"/>
      <c r="T130" s="40"/>
      <c r="U130" s="39"/>
      <c r="V130" s="40"/>
      <c r="W130" s="39"/>
      <c r="X130" s="40"/>
      <c r="Y130" s="39"/>
      <c r="Z130" s="40"/>
      <c r="AA130" s="39"/>
      <c r="AB130" s="40"/>
      <c r="AC130" s="39"/>
      <c r="AD130" s="40"/>
      <c r="AE130" s="39"/>
      <c r="AF130" s="40"/>
      <c r="AG130" s="39"/>
      <c r="AH130" s="40"/>
      <c r="AI130" s="39"/>
      <c r="AJ130" s="40"/>
      <c r="AK130" s="39"/>
      <c r="AL130" s="40"/>
      <c r="AM130" s="41"/>
      <c r="AN130" s="42"/>
      <c r="AO130" s="39"/>
      <c r="AP130" s="42"/>
    </row>
    <row r="131" spans="2:42" x14ac:dyDescent="0.2">
      <c r="B131" s="15"/>
      <c r="C131" s="16"/>
      <c r="D131" s="17"/>
      <c r="E131" s="18"/>
      <c r="G131" s="95"/>
      <c r="H131" s="28">
        <f t="shared" si="16"/>
        <v>43775</v>
      </c>
      <c r="I131" s="110" t="s">
        <v>57</v>
      </c>
      <c r="J131" s="110">
        <f>IFERROR(INDEX(Tableau1[Prénoms],MATCH(I131,Tableau1[Noms])),"")</f>
        <v>4</v>
      </c>
      <c r="K131" s="110"/>
      <c r="L131" s="131"/>
      <c r="M131" s="36"/>
      <c r="N131" s="37"/>
      <c r="O131" s="36"/>
      <c r="P131" s="38"/>
      <c r="Q131" s="39"/>
      <c r="R131" s="40"/>
      <c r="S131" s="39"/>
      <c r="T131" s="40"/>
      <c r="U131" s="39"/>
      <c r="V131" s="40"/>
      <c r="W131" s="39"/>
      <c r="X131" s="40"/>
      <c r="Y131" s="39"/>
      <c r="Z131" s="40"/>
      <c r="AA131" s="39"/>
      <c r="AB131" s="40"/>
      <c r="AC131" s="39"/>
      <c r="AD131" s="40"/>
      <c r="AE131" s="39"/>
      <c r="AF131" s="40"/>
      <c r="AG131" s="39"/>
      <c r="AH131" s="40"/>
      <c r="AI131" s="39"/>
      <c r="AJ131" s="40"/>
      <c r="AK131" s="39"/>
      <c r="AL131" s="40"/>
      <c r="AM131" s="41"/>
      <c r="AN131" s="42"/>
      <c r="AO131" s="39"/>
      <c r="AP131" s="42"/>
    </row>
    <row r="132" spans="2:42" x14ac:dyDescent="0.2">
      <c r="B132" s="15"/>
      <c r="C132" s="16"/>
      <c r="D132" s="17"/>
      <c r="E132" s="18"/>
      <c r="G132" s="95"/>
      <c r="H132" s="28">
        <f t="shared" si="16"/>
        <v>43775</v>
      </c>
      <c r="I132" s="110" t="s">
        <v>58</v>
      </c>
      <c r="J132" s="110">
        <f>IFERROR(INDEX(Tableau1[Prénoms],MATCH(I132,Tableau1[Noms])),"")</f>
        <v>5</v>
      </c>
      <c r="K132" s="110"/>
      <c r="L132" s="131"/>
      <c r="M132" s="36"/>
      <c r="N132" s="37"/>
      <c r="O132" s="36"/>
      <c r="P132" s="38"/>
      <c r="Q132" s="39"/>
      <c r="R132" s="40"/>
      <c r="S132" s="39"/>
      <c r="T132" s="40"/>
      <c r="U132" s="39"/>
      <c r="V132" s="40"/>
      <c r="W132" s="39"/>
      <c r="X132" s="40"/>
      <c r="Y132" s="39"/>
      <c r="Z132" s="40"/>
      <c r="AA132" s="39"/>
      <c r="AB132" s="40"/>
      <c r="AC132" s="39"/>
      <c r="AD132" s="40"/>
      <c r="AE132" s="39"/>
      <c r="AF132" s="40"/>
      <c r="AG132" s="39"/>
      <c r="AH132" s="40"/>
      <c r="AI132" s="39"/>
      <c r="AJ132" s="40"/>
      <c r="AK132" s="39"/>
      <c r="AL132" s="40"/>
      <c r="AM132" s="41"/>
      <c r="AN132" s="42"/>
      <c r="AO132" s="39"/>
      <c r="AP132" s="42"/>
    </row>
    <row r="133" spans="2:42" x14ac:dyDescent="0.2">
      <c r="B133" s="15"/>
      <c r="C133" s="16"/>
      <c r="D133" s="17"/>
      <c r="E133" s="18"/>
      <c r="G133" s="95"/>
      <c r="H133" s="28">
        <f t="shared" si="16"/>
        <v>43775</v>
      </c>
      <c r="I133" s="110">
        <v>1</v>
      </c>
      <c r="J133" s="110" t="str">
        <f>IFERROR(INDEX(Tableau1[Prénoms],MATCH(I133,Tableau1[Noms])),"")</f>
        <v/>
      </c>
      <c r="K133" s="110"/>
      <c r="L133" s="131"/>
      <c r="M133" s="36"/>
      <c r="N133" s="37"/>
      <c r="O133" s="36"/>
      <c r="P133" s="38"/>
      <c r="Q133" s="39"/>
      <c r="R133" s="40"/>
      <c r="S133" s="39"/>
      <c r="T133" s="40"/>
      <c r="U133" s="39"/>
      <c r="V133" s="40"/>
      <c r="W133" s="39"/>
      <c r="X133" s="40"/>
      <c r="Y133" s="39"/>
      <c r="Z133" s="40"/>
      <c r="AA133" s="39"/>
      <c r="AB133" s="40"/>
      <c r="AC133" s="39"/>
      <c r="AD133" s="40"/>
      <c r="AE133" s="39"/>
      <c r="AF133" s="40"/>
      <c r="AG133" s="39"/>
      <c r="AH133" s="40"/>
      <c r="AI133" s="39"/>
      <c r="AJ133" s="40"/>
      <c r="AK133" s="39"/>
      <c r="AL133" s="40"/>
      <c r="AM133" s="41"/>
      <c r="AN133" s="42"/>
      <c r="AO133" s="39"/>
      <c r="AP133" s="42"/>
    </row>
    <row r="134" spans="2:42" x14ac:dyDescent="0.2">
      <c r="B134" s="15"/>
      <c r="C134" s="16"/>
      <c r="D134" s="17"/>
      <c r="E134" s="18"/>
      <c r="G134" s="95"/>
      <c r="H134" s="28">
        <f t="shared" si="16"/>
        <v>43775</v>
      </c>
      <c r="I134" s="110">
        <v>2</v>
      </c>
      <c r="J134" s="110" t="str">
        <f>IFERROR(INDEX(Tableau1[Prénoms],MATCH(I134,Tableau1[Noms])),"")</f>
        <v/>
      </c>
      <c r="K134" s="110"/>
      <c r="L134" s="131"/>
      <c r="M134" s="36"/>
      <c r="N134" s="37"/>
      <c r="O134" s="36"/>
      <c r="P134" s="38"/>
      <c r="Q134" s="39"/>
      <c r="R134" s="40"/>
      <c r="S134" s="39"/>
      <c r="T134" s="40"/>
      <c r="U134" s="39"/>
      <c r="V134" s="40"/>
      <c r="W134" s="39"/>
      <c r="X134" s="40"/>
      <c r="Y134" s="39"/>
      <c r="Z134" s="40"/>
      <c r="AA134" s="39"/>
      <c r="AB134" s="40"/>
      <c r="AC134" s="39"/>
      <c r="AD134" s="40"/>
      <c r="AE134" s="39"/>
      <c r="AF134" s="40"/>
      <c r="AG134" s="39"/>
      <c r="AH134" s="40"/>
      <c r="AI134" s="39"/>
      <c r="AJ134" s="40"/>
      <c r="AK134" s="39"/>
      <c r="AL134" s="40"/>
      <c r="AM134" s="41"/>
      <c r="AN134" s="42"/>
      <c r="AO134" s="39"/>
      <c r="AP134" s="42"/>
    </row>
    <row r="135" spans="2:42" x14ac:dyDescent="0.2">
      <c r="B135" s="15"/>
      <c r="C135" s="16"/>
      <c r="D135" s="17"/>
      <c r="E135" s="18"/>
      <c r="G135" s="95"/>
      <c r="H135" s="28">
        <f t="shared" si="16"/>
        <v>43775</v>
      </c>
      <c r="I135" s="110">
        <v>3</v>
      </c>
      <c r="J135" s="110" t="str">
        <f>IFERROR(INDEX(Tableau1[Prénoms],MATCH(I135,Tableau1[Noms])),"")</f>
        <v/>
      </c>
      <c r="K135" s="110"/>
      <c r="L135" s="131"/>
      <c r="M135" s="36"/>
      <c r="N135" s="37"/>
      <c r="O135" s="36"/>
      <c r="P135" s="38"/>
      <c r="Q135" s="39"/>
      <c r="R135" s="40"/>
      <c r="S135" s="39"/>
      <c r="T135" s="40"/>
      <c r="U135" s="39"/>
      <c r="V135" s="40"/>
      <c r="W135" s="39"/>
      <c r="X135" s="40"/>
      <c r="Y135" s="39"/>
      <c r="Z135" s="40"/>
      <c r="AA135" s="39"/>
      <c r="AB135" s="40"/>
      <c r="AC135" s="39"/>
      <c r="AD135" s="40"/>
      <c r="AE135" s="39"/>
      <c r="AF135" s="40"/>
      <c r="AG135" s="39"/>
      <c r="AH135" s="40"/>
      <c r="AI135" s="39"/>
      <c r="AJ135" s="40"/>
      <c r="AK135" s="39"/>
      <c r="AL135" s="40"/>
      <c r="AM135" s="41"/>
      <c r="AN135" s="42"/>
      <c r="AO135" s="39"/>
      <c r="AP135" s="42"/>
    </row>
    <row r="136" spans="2:42" x14ac:dyDescent="0.2">
      <c r="B136" s="15"/>
      <c r="C136" s="16"/>
      <c r="D136" s="17"/>
      <c r="E136" s="18"/>
      <c r="G136" s="95"/>
      <c r="H136" s="28">
        <f t="shared" si="16"/>
        <v>43775</v>
      </c>
      <c r="I136" s="110">
        <v>4</v>
      </c>
      <c r="J136" s="110" t="str">
        <f>IFERROR(INDEX(Tableau1[Prénoms],MATCH(I136,Tableau1[Noms])),"")</f>
        <v/>
      </c>
      <c r="K136" s="110"/>
      <c r="L136" s="131"/>
      <c r="M136" s="36"/>
      <c r="N136" s="37"/>
      <c r="O136" s="36"/>
      <c r="P136" s="38"/>
      <c r="Q136" s="39"/>
      <c r="R136" s="40"/>
      <c r="S136" s="39"/>
      <c r="T136" s="40"/>
      <c r="U136" s="39"/>
      <c r="V136" s="40"/>
      <c r="W136" s="39"/>
      <c r="X136" s="40"/>
      <c r="Y136" s="39"/>
      <c r="Z136" s="40"/>
      <c r="AA136" s="39"/>
      <c r="AB136" s="40"/>
      <c r="AC136" s="39"/>
      <c r="AD136" s="40"/>
      <c r="AE136" s="39"/>
      <c r="AF136" s="40"/>
      <c r="AG136" s="39"/>
      <c r="AH136" s="40"/>
      <c r="AI136" s="39"/>
      <c r="AJ136" s="40"/>
      <c r="AK136" s="39"/>
      <c r="AL136" s="40"/>
      <c r="AM136" s="41"/>
      <c r="AN136" s="42"/>
      <c r="AO136" s="39"/>
      <c r="AP136" s="42"/>
    </row>
    <row r="137" spans="2:42" ht="13.5" thickBot="1" x14ac:dyDescent="0.25">
      <c r="B137" s="19"/>
      <c r="C137" s="20"/>
      <c r="D137" s="21"/>
      <c r="E137" s="22"/>
      <c r="G137" s="95"/>
      <c r="H137" s="28">
        <f t="shared" si="16"/>
        <v>43775</v>
      </c>
      <c r="I137" s="112">
        <v>5</v>
      </c>
      <c r="J137" s="112" t="str">
        <f>IFERROR(INDEX(Tableau1[Prénoms],MATCH(I137,Tableau1[Noms])),"")</f>
        <v/>
      </c>
      <c r="K137" s="112"/>
      <c r="L137" s="132"/>
      <c r="M137" s="43"/>
      <c r="N137" s="44"/>
      <c r="O137" s="43"/>
      <c r="P137" s="45"/>
      <c r="Q137" s="46"/>
      <c r="R137" s="47"/>
      <c r="S137" s="46"/>
      <c r="T137" s="47"/>
      <c r="U137" s="46"/>
      <c r="V137" s="47"/>
      <c r="W137" s="46"/>
      <c r="X137" s="47"/>
      <c r="Y137" s="46"/>
      <c r="Z137" s="47"/>
      <c r="AA137" s="46"/>
      <c r="AB137" s="47"/>
      <c r="AC137" s="46"/>
      <c r="AD137" s="47"/>
      <c r="AE137" s="46"/>
      <c r="AF137" s="47"/>
      <c r="AG137" s="46"/>
      <c r="AH137" s="47"/>
      <c r="AI137" s="46"/>
      <c r="AJ137" s="47"/>
      <c r="AK137" s="46"/>
      <c r="AL137" s="47"/>
      <c r="AM137" s="48"/>
      <c r="AN137" s="49"/>
      <c r="AO137" s="46"/>
      <c r="AP137" s="49"/>
    </row>
    <row r="138" spans="2:42" ht="13.5" thickBot="1" x14ac:dyDescent="0.25">
      <c r="B138" s="6" t="s">
        <v>3</v>
      </c>
      <c r="C138" s="7" t="s">
        <v>4</v>
      </c>
      <c r="D138" s="8" t="s">
        <v>3</v>
      </c>
      <c r="E138" s="9" t="s">
        <v>4</v>
      </c>
      <c r="G138" s="56" t="s">
        <v>11</v>
      </c>
      <c r="H138" s="57" t="s">
        <v>6</v>
      </c>
      <c r="I138" s="56" t="s">
        <v>7</v>
      </c>
      <c r="J138" s="56" t="s">
        <v>8</v>
      </c>
      <c r="K138" s="56" t="s">
        <v>12</v>
      </c>
      <c r="L138" s="129"/>
      <c r="M138" s="27">
        <v>0.3125</v>
      </c>
      <c r="N138" s="23"/>
      <c r="O138" s="26">
        <v>0.35416666666666669</v>
      </c>
      <c r="P138" s="23"/>
      <c r="Q138" s="27">
        <v>0.39583333333333331</v>
      </c>
      <c r="R138" s="23"/>
      <c r="S138" s="27">
        <v>0.4375</v>
      </c>
      <c r="T138" s="23"/>
      <c r="U138" s="27">
        <v>0.47916666666666702</v>
      </c>
      <c r="V138" s="23"/>
      <c r="W138" s="27">
        <v>0.52083333333333304</v>
      </c>
      <c r="X138" s="23"/>
      <c r="Y138" s="27">
        <v>0.5625</v>
      </c>
      <c r="Z138" s="23"/>
      <c r="AA138" s="27">
        <v>0.60416666666666696</v>
      </c>
      <c r="AB138" s="23"/>
      <c r="AC138" s="27">
        <v>0.64583333333333304</v>
      </c>
      <c r="AD138" s="23"/>
      <c r="AE138" s="27">
        <v>0.6875</v>
      </c>
      <c r="AF138" s="23"/>
      <c r="AG138" s="27">
        <v>0.72916666666666696</v>
      </c>
      <c r="AH138" s="23"/>
      <c r="AI138" s="27">
        <v>0.77083333333333404</v>
      </c>
      <c r="AJ138" s="23"/>
      <c r="AK138" s="27">
        <v>0.8125</v>
      </c>
      <c r="AL138" s="23"/>
      <c r="AM138" s="27">
        <v>0.85416666666666696</v>
      </c>
      <c r="AN138" s="23"/>
      <c r="AO138" s="27">
        <v>0.89583333333333404</v>
      </c>
      <c r="AP138" s="23"/>
    </row>
    <row r="139" spans="2:42" x14ac:dyDescent="0.2">
      <c r="B139" s="11"/>
      <c r="C139" s="12"/>
      <c r="D139" s="13"/>
      <c r="E139" s="14"/>
      <c r="G139" s="95"/>
      <c r="H139" s="140">
        <f>H128+1</f>
        <v>43776</v>
      </c>
      <c r="I139" s="109" t="s">
        <v>54</v>
      </c>
      <c r="J139" s="109">
        <f>IFERROR(INDEX(Tableau1[Prénoms],MATCH(I139,Tableau1[Noms])),"")</f>
        <v>1</v>
      </c>
      <c r="K139" s="109"/>
      <c r="L139" s="130"/>
      <c r="M139" s="29"/>
      <c r="N139" s="30"/>
      <c r="O139" s="29"/>
      <c r="P139" s="31"/>
      <c r="Q139" s="32"/>
      <c r="R139" s="33"/>
      <c r="S139" s="32"/>
      <c r="T139" s="33"/>
      <c r="U139" s="32"/>
      <c r="V139" s="33"/>
      <c r="W139" s="32"/>
      <c r="X139" s="33"/>
      <c r="Y139" s="32"/>
      <c r="Z139" s="33"/>
      <c r="AA139" s="32"/>
      <c r="AB139" s="33"/>
      <c r="AC139" s="32"/>
      <c r="AD139" s="33"/>
      <c r="AE139" s="32"/>
      <c r="AF139" s="33"/>
      <c r="AG139" s="32"/>
      <c r="AH139" s="33"/>
      <c r="AI139" s="32"/>
      <c r="AJ139" s="33"/>
      <c r="AK139" s="32"/>
      <c r="AL139" s="33"/>
      <c r="AM139" s="34"/>
      <c r="AN139" s="35"/>
      <c r="AO139" s="32"/>
      <c r="AP139" s="35"/>
    </row>
    <row r="140" spans="2:42" x14ac:dyDescent="0.2">
      <c r="B140" s="15"/>
      <c r="C140" s="16"/>
      <c r="D140" s="17"/>
      <c r="E140" s="18"/>
      <c r="G140" s="95"/>
      <c r="H140" s="28">
        <f>H139</f>
        <v>43776</v>
      </c>
      <c r="I140" s="110" t="s">
        <v>55</v>
      </c>
      <c r="J140" s="110">
        <f>IFERROR(INDEX(Tableau1[Prénoms],MATCH(I140,Tableau1[Noms])),"")</f>
        <v>2</v>
      </c>
      <c r="K140" s="110"/>
      <c r="L140" s="131"/>
      <c r="M140" s="36"/>
      <c r="N140" s="37"/>
      <c r="O140" s="36"/>
      <c r="P140" s="38"/>
      <c r="Q140" s="39"/>
      <c r="R140" s="40"/>
      <c r="S140" s="39"/>
      <c r="T140" s="40"/>
      <c r="U140" s="39"/>
      <c r="V140" s="40"/>
      <c r="W140" s="39"/>
      <c r="X140" s="40"/>
      <c r="Y140" s="39"/>
      <c r="Z140" s="40"/>
      <c r="AA140" s="39"/>
      <c r="AB140" s="40"/>
      <c r="AC140" s="39"/>
      <c r="AD140" s="40"/>
      <c r="AE140" s="39"/>
      <c r="AF140" s="40"/>
      <c r="AG140" s="39"/>
      <c r="AH140" s="40"/>
      <c r="AI140" s="39"/>
      <c r="AJ140" s="40"/>
      <c r="AK140" s="39"/>
      <c r="AL140" s="40"/>
      <c r="AM140" s="41"/>
      <c r="AN140" s="42"/>
      <c r="AO140" s="39"/>
      <c r="AP140" s="42"/>
    </row>
    <row r="141" spans="2:42" x14ac:dyDescent="0.2">
      <c r="B141" s="15"/>
      <c r="C141" s="16"/>
      <c r="D141" s="17"/>
      <c r="E141" s="18"/>
      <c r="G141" s="95"/>
      <c r="H141" s="28">
        <f t="shared" ref="H141:H148" si="17">H140</f>
        <v>43776</v>
      </c>
      <c r="I141" s="110" t="s">
        <v>56</v>
      </c>
      <c r="J141" s="110">
        <f>IFERROR(INDEX(Tableau1[Prénoms],MATCH(I141,Tableau1[Noms])),"")</f>
        <v>3</v>
      </c>
      <c r="K141" s="110"/>
      <c r="L141" s="131"/>
      <c r="M141" s="36"/>
      <c r="N141" s="37"/>
      <c r="O141" s="36"/>
      <c r="P141" s="38"/>
      <c r="Q141" s="39"/>
      <c r="R141" s="40"/>
      <c r="S141" s="39"/>
      <c r="T141" s="40"/>
      <c r="U141" s="39"/>
      <c r="V141" s="40"/>
      <c r="W141" s="39"/>
      <c r="X141" s="40"/>
      <c r="Y141" s="39"/>
      <c r="Z141" s="40"/>
      <c r="AA141" s="39"/>
      <c r="AB141" s="40"/>
      <c r="AC141" s="39"/>
      <c r="AD141" s="40"/>
      <c r="AE141" s="39"/>
      <c r="AF141" s="40"/>
      <c r="AG141" s="39"/>
      <c r="AH141" s="40"/>
      <c r="AI141" s="39"/>
      <c r="AJ141" s="40"/>
      <c r="AK141" s="39"/>
      <c r="AL141" s="40"/>
      <c r="AM141" s="41"/>
      <c r="AN141" s="42"/>
      <c r="AO141" s="39"/>
      <c r="AP141" s="42"/>
    </row>
    <row r="142" spans="2:42" x14ac:dyDescent="0.2">
      <c r="B142" s="15"/>
      <c r="C142" s="16"/>
      <c r="D142" s="17"/>
      <c r="E142" s="18"/>
      <c r="G142" s="95"/>
      <c r="H142" s="28">
        <f t="shared" si="17"/>
        <v>43776</v>
      </c>
      <c r="I142" s="110" t="s">
        <v>57</v>
      </c>
      <c r="J142" s="110">
        <f>IFERROR(INDEX(Tableau1[Prénoms],MATCH(I142,Tableau1[Noms])),"")</f>
        <v>4</v>
      </c>
      <c r="K142" s="110"/>
      <c r="L142" s="131"/>
      <c r="M142" s="36"/>
      <c r="N142" s="37"/>
      <c r="O142" s="36"/>
      <c r="P142" s="38"/>
      <c r="Q142" s="39"/>
      <c r="R142" s="40"/>
      <c r="S142" s="39"/>
      <c r="T142" s="40"/>
      <c r="U142" s="39"/>
      <c r="V142" s="40"/>
      <c r="W142" s="39"/>
      <c r="X142" s="40"/>
      <c r="Y142" s="39"/>
      <c r="Z142" s="40"/>
      <c r="AA142" s="39"/>
      <c r="AB142" s="40"/>
      <c r="AC142" s="39"/>
      <c r="AD142" s="40"/>
      <c r="AE142" s="39"/>
      <c r="AF142" s="40"/>
      <c r="AG142" s="39"/>
      <c r="AH142" s="40"/>
      <c r="AI142" s="39"/>
      <c r="AJ142" s="40"/>
      <c r="AK142" s="39"/>
      <c r="AL142" s="40"/>
      <c r="AM142" s="41"/>
      <c r="AN142" s="42"/>
      <c r="AO142" s="39"/>
      <c r="AP142" s="42"/>
    </row>
    <row r="143" spans="2:42" x14ac:dyDescent="0.2">
      <c r="B143" s="15"/>
      <c r="C143" s="16"/>
      <c r="D143" s="17"/>
      <c r="E143" s="18"/>
      <c r="G143" s="95"/>
      <c r="H143" s="28">
        <f t="shared" si="17"/>
        <v>43776</v>
      </c>
      <c r="I143" s="110" t="s">
        <v>58</v>
      </c>
      <c r="J143" s="110">
        <f>IFERROR(INDEX(Tableau1[Prénoms],MATCH(I143,Tableau1[Noms])),"")</f>
        <v>5</v>
      </c>
      <c r="K143" s="110"/>
      <c r="L143" s="131"/>
      <c r="M143" s="36"/>
      <c r="N143" s="37"/>
      <c r="O143" s="36"/>
      <c r="P143" s="38"/>
      <c r="Q143" s="39"/>
      <c r="R143" s="40"/>
      <c r="S143" s="39"/>
      <c r="T143" s="40"/>
      <c r="U143" s="39"/>
      <c r="V143" s="40"/>
      <c r="W143" s="39"/>
      <c r="X143" s="40"/>
      <c r="Y143" s="39"/>
      <c r="Z143" s="40"/>
      <c r="AA143" s="39"/>
      <c r="AB143" s="40"/>
      <c r="AC143" s="39"/>
      <c r="AD143" s="40"/>
      <c r="AE143" s="39"/>
      <c r="AF143" s="40"/>
      <c r="AG143" s="39"/>
      <c r="AH143" s="40"/>
      <c r="AI143" s="39"/>
      <c r="AJ143" s="40"/>
      <c r="AK143" s="39"/>
      <c r="AL143" s="40"/>
      <c r="AM143" s="41"/>
      <c r="AN143" s="42"/>
      <c r="AO143" s="39"/>
      <c r="AP143" s="42"/>
    </row>
    <row r="144" spans="2:42" x14ac:dyDescent="0.2">
      <c r="B144" s="15"/>
      <c r="C144" s="16"/>
      <c r="D144" s="17"/>
      <c r="E144" s="18"/>
      <c r="G144" s="95"/>
      <c r="H144" s="28">
        <f t="shared" si="17"/>
        <v>43776</v>
      </c>
      <c r="I144" s="110">
        <v>1</v>
      </c>
      <c r="J144" s="110" t="str">
        <f>IFERROR(INDEX(Tableau1[Prénoms],MATCH(I144,Tableau1[Noms])),"")</f>
        <v/>
      </c>
      <c r="K144" s="110"/>
      <c r="L144" s="131"/>
      <c r="M144" s="36"/>
      <c r="N144" s="37"/>
      <c r="O144" s="36"/>
      <c r="P144" s="38"/>
      <c r="Q144" s="39"/>
      <c r="R144" s="40"/>
      <c r="S144" s="39"/>
      <c r="T144" s="40"/>
      <c r="U144" s="39"/>
      <c r="V144" s="40"/>
      <c r="W144" s="39"/>
      <c r="X144" s="40"/>
      <c r="Y144" s="39"/>
      <c r="Z144" s="40"/>
      <c r="AA144" s="39"/>
      <c r="AB144" s="40"/>
      <c r="AC144" s="39"/>
      <c r="AD144" s="40"/>
      <c r="AE144" s="39"/>
      <c r="AF144" s="40"/>
      <c r="AG144" s="39"/>
      <c r="AH144" s="40"/>
      <c r="AI144" s="39"/>
      <c r="AJ144" s="40"/>
      <c r="AK144" s="39"/>
      <c r="AL144" s="40"/>
      <c r="AM144" s="41"/>
      <c r="AN144" s="42"/>
      <c r="AO144" s="39"/>
      <c r="AP144" s="42"/>
    </row>
    <row r="145" spans="2:42" x14ac:dyDescent="0.2">
      <c r="B145" s="15"/>
      <c r="C145" s="16"/>
      <c r="D145" s="17"/>
      <c r="E145" s="18"/>
      <c r="G145" s="95"/>
      <c r="H145" s="28">
        <f t="shared" si="17"/>
        <v>43776</v>
      </c>
      <c r="I145" s="110">
        <v>2</v>
      </c>
      <c r="J145" s="110" t="str">
        <f>IFERROR(INDEX(Tableau1[Prénoms],MATCH(I145,Tableau1[Noms])),"")</f>
        <v/>
      </c>
      <c r="K145" s="110"/>
      <c r="L145" s="131"/>
      <c r="M145" s="36"/>
      <c r="N145" s="37"/>
      <c r="O145" s="36"/>
      <c r="P145" s="38"/>
      <c r="Q145" s="39"/>
      <c r="R145" s="40"/>
      <c r="S145" s="39"/>
      <c r="T145" s="40"/>
      <c r="U145" s="39"/>
      <c r="V145" s="40"/>
      <c r="W145" s="39"/>
      <c r="X145" s="40"/>
      <c r="Y145" s="39"/>
      <c r="Z145" s="40"/>
      <c r="AA145" s="39"/>
      <c r="AB145" s="40"/>
      <c r="AC145" s="39"/>
      <c r="AD145" s="40"/>
      <c r="AE145" s="39"/>
      <c r="AF145" s="40"/>
      <c r="AG145" s="39"/>
      <c r="AH145" s="40"/>
      <c r="AI145" s="39"/>
      <c r="AJ145" s="40"/>
      <c r="AK145" s="39"/>
      <c r="AL145" s="40"/>
      <c r="AM145" s="41"/>
      <c r="AN145" s="42"/>
      <c r="AO145" s="39"/>
      <c r="AP145" s="42"/>
    </row>
    <row r="146" spans="2:42" x14ac:dyDescent="0.2">
      <c r="B146" s="15"/>
      <c r="C146" s="16"/>
      <c r="D146" s="17"/>
      <c r="E146" s="18"/>
      <c r="G146" s="95"/>
      <c r="H146" s="28">
        <f t="shared" si="17"/>
        <v>43776</v>
      </c>
      <c r="I146" s="110">
        <v>3</v>
      </c>
      <c r="J146" s="110" t="str">
        <f>IFERROR(INDEX(Tableau1[Prénoms],MATCH(I146,Tableau1[Noms])),"")</f>
        <v/>
      </c>
      <c r="K146" s="110"/>
      <c r="L146" s="131"/>
      <c r="M146" s="36"/>
      <c r="N146" s="37"/>
      <c r="O146" s="36"/>
      <c r="P146" s="38"/>
      <c r="Q146" s="39"/>
      <c r="R146" s="40"/>
      <c r="S146" s="39"/>
      <c r="T146" s="40"/>
      <c r="U146" s="39"/>
      <c r="V146" s="40"/>
      <c r="W146" s="39"/>
      <c r="X146" s="40"/>
      <c r="Y146" s="39"/>
      <c r="Z146" s="40"/>
      <c r="AA146" s="39"/>
      <c r="AB146" s="40"/>
      <c r="AC146" s="39"/>
      <c r="AD146" s="40"/>
      <c r="AE146" s="39"/>
      <c r="AF146" s="40"/>
      <c r="AG146" s="39"/>
      <c r="AH146" s="40"/>
      <c r="AI146" s="39"/>
      <c r="AJ146" s="40"/>
      <c r="AK146" s="39"/>
      <c r="AL146" s="40"/>
      <c r="AM146" s="41"/>
      <c r="AN146" s="42"/>
      <c r="AO146" s="39"/>
      <c r="AP146" s="42"/>
    </row>
    <row r="147" spans="2:42" x14ac:dyDescent="0.2">
      <c r="B147" s="15"/>
      <c r="C147" s="16"/>
      <c r="D147" s="17"/>
      <c r="E147" s="18"/>
      <c r="G147" s="95"/>
      <c r="H147" s="28">
        <f t="shared" si="17"/>
        <v>43776</v>
      </c>
      <c r="I147" s="110">
        <v>4</v>
      </c>
      <c r="J147" s="110" t="str">
        <f>IFERROR(INDEX(Tableau1[Prénoms],MATCH(I147,Tableau1[Noms])),"")</f>
        <v/>
      </c>
      <c r="K147" s="110"/>
      <c r="L147" s="131"/>
      <c r="M147" s="36"/>
      <c r="N147" s="37"/>
      <c r="O147" s="36"/>
      <c r="P147" s="38"/>
      <c r="Q147" s="39"/>
      <c r="R147" s="40"/>
      <c r="S147" s="39"/>
      <c r="T147" s="40"/>
      <c r="U147" s="39"/>
      <c r="V147" s="40"/>
      <c r="W147" s="39"/>
      <c r="X147" s="40"/>
      <c r="Y147" s="39"/>
      <c r="Z147" s="40"/>
      <c r="AA147" s="39"/>
      <c r="AB147" s="40"/>
      <c r="AC147" s="39"/>
      <c r="AD147" s="40"/>
      <c r="AE147" s="39"/>
      <c r="AF147" s="40"/>
      <c r="AG147" s="39"/>
      <c r="AH147" s="40"/>
      <c r="AI147" s="39"/>
      <c r="AJ147" s="40"/>
      <c r="AK147" s="39"/>
      <c r="AL147" s="40"/>
      <c r="AM147" s="41"/>
      <c r="AN147" s="42"/>
      <c r="AO147" s="39"/>
      <c r="AP147" s="42"/>
    </row>
    <row r="148" spans="2:42" ht="13.5" thickBot="1" x14ac:dyDescent="0.25">
      <c r="B148" s="19"/>
      <c r="C148" s="20"/>
      <c r="D148" s="21"/>
      <c r="E148" s="22"/>
      <c r="G148" s="95"/>
      <c r="H148" s="28">
        <f t="shared" si="17"/>
        <v>43776</v>
      </c>
      <c r="I148" s="112">
        <v>5</v>
      </c>
      <c r="J148" s="112" t="str">
        <f>IFERROR(INDEX(Tableau1[Prénoms],MATCH(I148,Tableau1[Noms])),"")</f>
        <v/>
      </c>
      <c r="K148" s="112"/>
      <c r="L148" s="132"/>
      <c r="M148" s="43"/>
      <c r="N148" s="44"/>
      <c r="O148" s="43"/>
      <c r="P148" s="45"/>
      <c r="Q148" s="46"/>
      <c r="R148" s="47"/>
      <c r="S148" s="46"/>
      <c r="T148" s="47"/>
      <c r="U148" s="46"/>
      <c r="V148" s="47"/>
      <c r="W148" s="46"/>
      <c r="X148" s="47"/>
      <c r="Y148" s="46"/>
      <c r="Z148" s="47"/>
      <c r="AA148" s="46"/>
      <c r="AB148" s="47"/>
      <c r="AC148" s="46"/>
      <c r="AD148" s="47"/>
      <c r="AE148" s="46"/>
      <c r="AF148" s="47"/>
      <c r="AG148" s="46"/>
      <c r="AH148" s="47"/>
      <c r="AI148" s="46"/>
      <c r="AJ148" s="47"/>
      <c r="AK148" s="46"/>
      <c r="AL148" s="47"/>
      <c r="AM148" s="48"/>
      <c r="AN148" s="49"/>
      <c r="AO148" s="46"/>
      <c r="AP148" s="49"/>
    </row>
    <row r="149" spans="2:42" ht="13.5" thickBot="1" x14ac:dyDescent="0.25">
      <c r="B149" s="6" t="s">
        <v>3</v>
      </c>
      <c r="C149" s="7" t="s">
        <v>4</v>
      </c>
      <c r="D149" s="8" t="s">
        <v>3</v>
      </c>
      <c r="E149" s="9" t="s">
        <v>4</v>
      </c>
      <c r="G149" s="56" t="s">
        <v>11</v>
      </c>
      <c r="H149" s="57" t="s">
        <v>6</v>
      </c>
      <c r="I149" s="56" t="s">
        <v>7</v>
      </c>
      <c r="J149" s="56" t="s">
        <v>8</v>
      </c>
      <c r="K149" s="56" t="s">
        <v>12</v>
      </c>
      <c r="L149" s="129"/>
      <c r="M149" s="27">
        <v>0.3125</v>
      </c>
      <c r="N149" s="23"/>
      <c r="O149" s="26">
        <v>0.35416666666666669</v>
      </c>
      <c r="P149" s="23"/>
      <c r="Q149" s="27">
        <v>0.39583333333333331</v>
      </c>
      <c r="R149" s="23"/>
      <c r="S149" s="27">
        <v>0.4375</v>
      </c>
      <c r="T149" s="23"/>
      <c r="U149" s="27">
        <v>0.47916666666666702</v>
      </c>
      <c r="V149" s="23"/>
      <c r="W149" s="27">
        <v>0.52083333333333304</v>
      </c>
      <c r="X149" s="23"/>
      <c r="Y149" s="27">
        <v>0.5625</v>
      </c>
      <c r="Z149" s="23"/>
      <c r="AA149" s="27">
        <v>0.60416666666666696</v>
      </c>
      <c r="AB149" s="23"/>
      <c r="AC149" s="27">
        <v>0.64583333333333304</v>
      </c>
      <c r="AD149" s="23"/>
      <c r="AE149" s="27">
        <v>0.6875</v>
      </c>
      <c r="AF149" s="23"/>
      <c r="AG149" s="27">
        <v>0.72916666666666696</v>
      </c>
      <c r="AH149" s="23"/>
      <c r="AI149" s="27">
        <v>0.77083333333333404</v>
      </c>
      <c r="AJ149" s="23"/>
      <c r="AK149" s="27">
        <v>0.8125</v>
      </c>
      <c r="AL149" s="23"/>
      <c r="AM149" s="27">
        <v>0.85416666666666696</v>
      </c>
      <c r="AN149" s="23"/>
      <c r="AO149" s="27">
        <v>0.89583333333333404</v>
      </c>
      <c r="AP149" s="23"/>
    </row>
    <row r="150" spans="2:42" x14ac:dyDescent="0.2">
      <c r="B150" s="11"/>
      <c r="C150" s="12"/>
      <c r="D150" s="13"/>
      <c r="E150" s="14"/>
      <c r="G150" s="95"/>
      <c r="H150" s="140">
        <f>H139+1</f>
        <v>43777</v>
      </c>
      <c r="I150" s="109" t="s">
        <v>54</v>
      </c>
      <c r="J150" s="109">
        <f>IFERROR(INDEX(Tableau1[Prénoms],MATCH(I150,Tableau1[Noms])),"")</f>
        <v>1</v>
      </c>
      <c r="K150" s="109"/>
      <c r="L150" s="130"/>
      <c r="M150" s="29"/>
      <c r="N150" s="30"/>
      <c r="O150" s="29"/>
      <c r="P150" s="31"/>
      <c r="Q150" s="32"/>
      <c r="R150" s="33"/>
      <c r="S150" s="32"/>
      <c r="T150" s="33"/>
      <c r="U150" s="32"/>
      <c r="V150" s="33"/>
      <c r="W150" s="32"/>
      <c r="X150" s="33"/>
      <c r="Y150" s="32"/>
      <c r="Z150" s="33"/>
      <c r="AA150" s="32"/>
      <c r="AB150" s="33"/>
      <c r="AC150" s="32"/>
      <c r="AD150" s="33"/>
      <c r="AE150" s="32"/>
      <c r="AF150" s="33"/>
      <c r="AG150" s="32"/>
      <c r="AH150" s="33"/>
      <c r="AI150" s="32"/>
      <c r="AJ150" s="33"/>
      <c r="AK150" s="32"/>
      <c r="AL150" s="33"/>
      <c r="AM150" s="34"/>
      <c r="AN150" s="35"/>
      <c r="AO150" s="32"/>
      <c r="AP150" s="35"/>
    </row>
    <row r="151" spans="2:42" x14ac:dyDescent="0.2">
      <c r="B151" s="15"/>
      <c r="C151" s="16"/>
      <c r="D151" s="17"/>
      <c r="E151" s="18"/>
      <c r="G151" s="95"/>
      <c r="H151" s="28">
        <f>H150</f>
        <v>43777</v>
      </c>
      <c r="I151" s="110" t="s">
        <v>55</v>
      </c>
      <c r="J151" s="110">
        <f>IFERROR(INDEX(Tableau1[Prénoms],MATCH(I151,Tableau1[Noms])),"")</f>
        <v>2</v>
      </c>
      <c r="K151" s="110"/>
      <c r="L151" s="131"/>
      <c r="M151" s="36"/>
      <c r="N151" s="37"/>
      <c r="O151" s="36"/>
      <c r="P151" s="38"/>
      <c r="Q151" s="39"/>
      <c r="R151" s="40"/>
      <c r="S151" s="39"/>
      <c r="T151" s="40"/>
      <c r="U151" s="39"/>
      <c r="V151" s="40"/>
      <c r="W151" s="39"/>
      <c r="X151" s="40"/>
      <c r="Y151" s="39"/>
      <c r="Z151" s="40"/>
      <c r="AA151" s="39"/>
      <c r="AB151" s="40"/>
      <c r="AC151" s="39"/>
      <c r="AD151" s="40"/>
      <c r="AE151" s="39"/>
      <c r="AF151" s="40"/>
      <c r="AG151" s="39"/>
      <c r="AH151" s="40"/>
      <c r="AI151" s="39"/>
      <c r="AJ151" s="40"/>
      <c r="AK151" s="39"/>
      <c r="AL151" s="40"/>
      <c r="AM151" s="41"/>
      <c r="AN151" s="42"/>
      <c r="AO151" s="39"/>
      <c r="AP151" s="42"/>
    </row>
    <row r="152" spans="2:42" x14ac:dyDescent="0.2">
      <c r="B152" s="15"/>
      <c r="C152" s="16"/>
      <c r="D152" s="17"/>
      <c r="E152" s="18"/>
      <c r="G152" s="95"/>
      <c r="H152" s="28">
        <f t="shared" ref="H152:H159" si="18">H151</f>
        <v>43777</v>
      </c>
      <c r="I152" s="110" t="s">
        <v>56</v>
      </c>
      <c r="J152" s="110">
        <f>IFERROR(INDEX(Tableau1[Prénoms],MATCH(I152,Tableau1[Noms])),"")</f>
        <v>3</v>
      </c>
      <c r="K152" s="110"/>
      <c r="L152" s="131"/>
      <c r="M152" s="36"/>
      <c r="N152" s="37"/>
      <c r="O152" s="36"/>
      <c r="P152" s="38"/>
      <c r="Q152" s="39"/>
      <c r="R152" s="40"/>
      <c r="S152" s="39"/>
      <c r="T152" s="40"/>
      <c r="U152" s="39"/>
      <c r="V152" s="40"/>
      <c r="W152" s="39"/>
      <c r="X152" s="40"/>
      <c r="Y152" s="39"/>
      <c r="Z152" s="40"/>
      <c r="AA152" s="39"/>
      <c r="AB152" s="40"/>
      <c r="AC152" s="39"/>
      <c r="AD152" s="40"/>
      <c r="AE152" s="39"/>
      <c r="AF152" s="40"/>
      <c r="AG152" s="39"/>
      <c r="AH152" s="40"/>
      <c r="AI152" s="39"/>
      <c r="AJ152" s="40"/>
      <c r="AK152" s="39"/>
      <c r="AL152" s="40"/>
      <c r="AM152" s="41"/>
      <c r="AN152" s="42"/>
      <c r="AO152" s="39"/>
      <c r="AP152" s="42"/>
    </row>
    <row r="153" spans="2:42" x14ac:dyDescent="0.2">
      <c r="B153" s="15"/>
      <c r="C153" s="16"/>
      <c r="D153" s="17"/>
      <c r="E153" s="18"/>
      <c r="G153" s="95"/>
      <c r="H153" s="28">
        <f t="shared" si="18"/>
        <v>43777</v>
      </c>
      <c r="I153" s="110" t="s">
        <v>57</v>
      </c>
      <c r="J153" s="110">
        <f>IFERROR(INDEX(Tableau1[Prénoms],MATCH(I153,Tableau1[Noms])),"")</f>
        <v>4</v>
      </c>
      <c r="K153" s="110"/>
      <c r="L153" s="131"/>
      <c r="M153" s="36"/>
      <c r="N153" s="37"/>
      <c r="O153" s="36"/>
      <c r="P153" s="38"/>
      <c r="Q153" s="39"/>
      <c r="R153" s="40"/>
      <c r="S153" s="39"/>
      <c r="T153" s="40"/>
      <c r="U153" s="39"/>
      <c r="V153" s="40"/>
      <c r="W153" s="39"/>
      <c r="X153" s="40"/>
      <c r="Y153" s="39"/>
      <c r="Z153" s="40"/>
      <c r="AA153" s="39"/>
      <c r="AB153" s="40"/>
      <c r="AC153" s="39"/>
      <c r="AD153" s="40"/>
      <c r="AE153" s="39"/>
      <c r="AF153" s="40"/>
      <c r="AG153" s="39"/>
      <c r="AH153" s="40"/>
      <c r="AI153" s="39"/>
      <c r="AJ153" s="40"/>
      <c r="AK153" s="39"/>
      <c r="AL153" s="40"/>
      <c r="AM153" s="41"/>
      <c r="AN153" s="42"/>
      <c r="AO153" s="39"/>
      <c r="AP153" s="42"/>
    </row>
    <row r="154" spans="2:42" x14ac:dyDescent="0.2">
      <c r="B154" s="15"/>
      <c r="C154" s="16"/>
      <c r="D154" s="17"/>
      <c r="E154" s="18"/>
      <c r="G154" s="95"/>
      <c r="H154" s="28">
        <f t="shared" si="18"/>
        <v>43777</v>
      </c>
      <c r="I154" s="110" t="s">
        <v>58</v>
      </c>
      <c r="J154" s="110">
        <f>IFERROR(INDEX(Tableau1[Prénoms],MATCH(I154,Tableau1[Noms])),"")</f>
        <v>5</v>
      </c>
      <c r="K154" s="110"/>
      <c r="L154" s="131"/>
      <c r="M154" s="36"/>
      <c r="N154" s="37"/>
      <c r="O154" s="36"/>
      <c r="P154" s="38"/>
      <c r="Q154" s="39"/>
      <c r="R154" s="40"/>
      <c r="S154" s="39"/>
      <c r="T154" s="40"/>
      <c r="U154" s="39"/>
      <c r="V154" s="40"/>
      <c r="W154" s="39"/>
      <c r="X154" s="40"/>
      <c r="Y154" s="39"/>
      <c r="Z154" s="40"/>
      <c r="AA154" s="39"/>
      <c r="AB154" s="40"/>
      <c r="AC154" s="39"/>
      <c r="AD154" s="40"/>
      <c r="AE154" s="39"/>
      <c r="AF154" s="40"/>
      <c r="AG154" s="39"/>
      <c r="AH154" s="40"/>
      <c r="AI154" s="39"/>
      <c r="AJ154" s="40"/>
      <c r="AK154" s="39"/>
      <c r="AL154" s="40"/>
      <c r="AM154" s="41"/>
      <c r="AN154" s="42"/>
      <c r="AO154" s="39"/>
      <c r="AP154" s="42"/>
    </row>
    <row r="155" spans="2:42" x14ac:dyDescent="0.2">
      <c r="B155" s="15"/>
      <c r="C155" s="16"/>
      <c r="D155" s="17"/>
      <c r="E155" s="18"/>
      <c r="G155" s="95"/>
      <c r="H155" s="28">
        <f t="shared" si="18"/>
        <v>43777</v>
      </c>
      <c r="I155" s="110">
        <v>1</v>
      </c>
      <c r="J155" s="110" t="str">
        <f>IFERROR(INDEX(Tableau1[Prénoms],MATCH(I155,Tableau1[Noms])),"")</f>
        <v/>
      </c>
      <c r="K155" s="110"/>
      <c r="L155" s="131"/>
      <c r="M155" s="36"/>
      <c r="N155" s="37"/>
      <c r="O155" s="36"/>
      <c r="P155" s="38"/>
      <c r="Q155" s="39"/>
      <c r="R155" s="40"/>
      <c r="S155" s="39"/>
      <c r="T155" s="40"/>
      <c r="U155" s="39"/>
      <c r="V155" s="40"/>
      <c r="W155" s="39"/>
      <c r="X155" s="40"/>
      <c r="Y155" s="39"/>
      <c r="Z155" s="40"/>
      <c r="AA155" s="39"/>
      <c r="AB155" s="40"/>
      <c r="AC155" s="39"/>
      <c r="AD155" s="40"/>
      <c r="AE155" s="39"/>
      <c r="AF155" s="40"/>
      <c r="AG155" s="39"/>
      <c r="AH155" s="40"/>
      <c r="AI155" s="39"/>
      <c r="AJ155" s="40"/>
      <c r="AK155" s="39"/>
      <c r="AL155" s="40"/>
      <c r="AM155" s="41"/>
      <c r="AN155" s="42"/>
      <c r="AO155" s="39"/>
      <c r="AP155" s="42"/>
    </row>
    <row r="156" spans="2:42" x14ac:dyDescent="0.2">
      <c r="B156" s="15"/>
      <c r="C156" s="16"/>
      <c r="D156" s="17"/>
      <c r="E156" s="18"/>
      <c r="G156" s="95"/>
      <c r="H156" s="28">
        <f t="shared" si="18"/>
        <v>43777</v>
      </c>
      <c r="I156" s="110">
        <v>2</v>
      </c>
      <c r="J156" s="110" t="str">
        <f>IFERROR(INDEX(Tableau1[Prénoms],MATCH(I156,Tableau1[Noms])),"")</f>
        <v/>
      </c>
      <c r="K156" s="110"/>
      <c r="L156" s="131"/>
      <c r="M156" s="36"/>
      <c r="N156" s="37"/>
      <c r="O156" s="36"/>
      <c r="P156" s="38"/>
      <c r="Q156" s="39"/>
      <c r="R156" s="40"/>
      <c r="S156" s="39"/>
      <c r="T156" s="40"/>
      <c r="U156" s="39"/>
      <c r="V156" s="40"/>
      <c r="W156" s="39"/>
      <c r="X156" s="40"/>
      <c r="Y156" s="39"/>
      <c r="Z156" s="40"/>
      <c r="AA156" s="39"/>
      <c r="AB156" s="40"/>
      <c r="AC156" s="39"/>
      <c r="AD156" s="40"/>
      <c r="AE156" s="39"/>
      <c r="AF156" s="40"/>
      <c r="AG156" s="39"/>
      <c r="AH156" s="40"/>
      <c r="AI156" s="39"/>
      <c r="AJ156" s="40"/>
      <c r="AK156" s="39"/>
      <c r="AL156" s="40"/>
      <c r="AM156" s="41"/>
      <c r="AN156" s="42"/>
      <c r="AO156" s="39"/>
      <c r="AP156" s="42"/>
    </row>
    <row r="157" spans="2:42" x14ac:dyDescent="0.2">
      <c r="B157" s="15"/>
      <c r="C157" s="16"/>
      <c r="D157" s="17"/>
      <c r="E157" s="18"/>
      <c r="G157" s="95"/>
      <c r="H157" s="28">
        <f t="shared" si="18"/>
        <v>43777</v>
      </c>
      <c r="I157" s="110">
        <v>3</v>
      </c>
      <c r="J157" s="110" t="str">
        <f>IFERROR(INDEX(Tableau1[Prénoms],MATCH(I157,Tableau1[Noms])),"")</f>
        <v/>
      </c>
      <c r="K157" s="110"/>
      <c r="L157" s="131"/>
      <c r="M157" s="36"/>
      <c r="N157" s="37"/>
      <c r="O157" s="36"/>
      <c r="P157" s="38"/>
      <c r="Q157" s="39"/>
      <c r="R157" s="40"/>
      <c r="S157" s="39"/>
      <c r="T157" s="40"/>
      <c r="U157" s="39"/>
      <c r="V157" s="40"/>
      <c r="W157" s="39"/>
      <c r="X157" s="40"/>
      <c r="Y157" s="39"/>
      <c r="Z157" s="40"/>
      <c r="AA157" s="39"/>
      <c r="AB157" s="40"/>
      <c r="AC157" s="39"/>
      <c r="AD157" s="40"/>
      <c r="AE157" s="39"/>
      <c r="AF157" s="40"/>
      <c r="AG157" s="39"/>
      <c r="AH157" s="40"/>
      <c r="AI157" s="39"/>
      <c r="AJ157" s="40"/>
      <c r="AK157" s="39"/>
      <c r="AL157" s="40"/>
      <c r="AM157" s="41"/>
      <c r="AN157" s="42"/>
      <c r="AO157" s="39"/>
      <c r="AP157" s="42"/>
    </row>
    <row r="158" spans="2:42" x14ac:dyDescent="0.2">
      <c r="B158" s="15"/>
      <c r="C158" s="16"/>
      <c r="D158" s="17"/>
      <c r="E158" s="18"/>
      <c r="G158" s="95"/>
      <c r="H158" s="28">
        <f t="shared" si="18"/>
        <v>43777</v>
      </c>
      <c r="I158" s="110">
        <v>4</v>
      </c>
      <c r="J158" s="110" t="str">
        <f>IFERROR(INDEX(Tableau1[Prénoms],MATCH(I158,Tableau1[Noms])),"")</f>
        <v/>
      </c>
      <c r="K158" s="110"/>
      <c r="L158" s="131"/>
      <c r="M158" s="36"/>
      <c r="N158" s="37"/>
      <c r="O158" s="36"/>
      <c r="P158" s="38"/>
      <c r="Q158" s="39"/>
      <c r="R158" s="40"/>
      <c r="S158" s="39"/>
      <c r="T158" s="40"/>
      <c r="U158" s="39"/>
      <c r="V158" s="40"/>
      <c r="W158" s="39"/>
      <c r="X158" s="40"/>
      <c r="Y158" s="39"/>
      <c r="Z158" s="40"/>
      <c r="AA158" s="39"/>
      <c r="AB158" s="40"/>
      <c r="AC158" s="39"/>
      <c r="AD158" s="40"/>
      <c r="AE158" s="39"/>
      <c r="AF158" s="40"/>
      <c r="AG158" s="39"/>
      <c r="AH158" s="40"/>
      <c r="AI158" s="39"/>
      <c r="AJ158" s="40"/>
      <c r="AK158" s="39"/>
      <c r="AL158" s="40"/>
      <c r="AM158" s="41"/>
      <c r="AN158" s="42"/>
      <c r="AO158" s="39"/>
      <c r="AP158" s="42"/>
    </row>
    <row r="159" spans="2:42" ht="13.5" thickBot="1" x14ac:dyDescent="0.25">
      <c r="B159" s="19"/>
      <c r="C159" s="20"/>
      <c r="D159" s="21"/>
      <c r="E159" s="22"/>
      <c r="G159" s="95"/>
      <c r="H159" s="28">
        <f t="shared" si="18"/>
        <v>43777</v>
      </c>
      <c r="I159" s="112">
        <v>5</v>
      </c>
      <c r="J159" s="112" t="str">
        <f>IFERROR(INDEX(Tableau1[Prénoms],MATCH(I159,Tableau1[Noms])),"")</f>
        <v/>
      </c>
      <c r="K159" s="112"/>
      <c r="L159" s="132"/>
      <c r="M159" s="43"/>
      <c r="N159" s="44"/>
      <c r="O159" s="43"/>
      <c r="P159" s="45"/>
      <c r="Q159" s="46"/>
      <c r="R159" s="47"/>
      <c r="S159" s="46"/>
      <c r="T159" s="47"/>
      <c r="U159" s="46"/>
      <c r="V159" s="47"/>
      <c r="W159" s="46"/>
      <c r="X159" s="47"/>
      <c r="Y159" s="46"/>
      <c r="Z159" s="47"/>
      <c r="AA159" s="46"/>
      <c r="AB159" s="47"/>
      <c r="AC159" s="46"/>
      <c r="AD159" s="47"/>
      <c r="AE159" s="46"/>
      <c r="AF159" s="47"/>
      <c r="AG159" s="46"/>
      <c r="AH159" s="47"/>
      <c r="AI159" s="46"/>
      <c r="AJ159" s="47"/>
      <c r="AK159" s="46"/>
      <c r="AL159" s="47"/>
      <c r="AM159" s="48"/>
      <c r="AN159" s="49"/>
      <c r="AO159" s="46"/>
      <c r="AP159" s="49"/>
    </row>
    <row r="160" spans="2:42" ht="13.5" thickBot="1" x14ac:dyDescent="0.25">
      <c r="B160" s="6" t="s">
        <v>3</v>
      </c>
      <c r="C160" s="7" t="s">
        <v>4</v>
      </c>
      <c r="D160" s="8" t="s">
        <v>3</v>
      </c>
      <c r="E160" s="9" t="s">
        <v>4</v>
      </c>
      <c r="G160" s="56" t="s">
        <v>11</v>
      </c>
      <c r="H160" s="57" t="s">
        <v>6</v>
      </c>
      <c r="I160" s="56" t="s">
        <v>7</v>
      </c>
      <c r="J160" s="56" t="s">
        <v>8</v>
      </c>
      <c r="K160" s="56" t="s">
        <v>12</v>
      </c>
      <c r="L160" s="129"/>
      <c r="M160" s="27">
        <v>0.3125</v>
      </c>
      <c r="N160" s="23"/>
      <c r="O160" s="26">
        <v>0.35416666666666669</v>
      </c>
      <c r="P160" s="23"/>
      <c r="Q160" s="27">
        <v>0.39583333333333331</v>
      </c>
      <c r="R160" s="23"/>
      <c r="S160" s="27">
        <v>0.4375</v>
      </c>
      <c r="T160" s="23"/>
      <c r="U160" s="27">
        <v>0.47916666666666702</v>
      </c>
      <c r="V160" s="23"/>
      <c r="W160" s="27">
        <v>0.52083333333333304</v>
      </c>
      <c r="X160" s="23"/>
      <c r="Y160" s="27">
        <v>0.5625</v>
      </c>
      <c r="Z160" s="23"/>
      <c r="AA160" s="27">
        <v>0.60416666666666696</v>
      </c>
      <c r="AB160" s="23"/>
      <c r="AC160" s="27">
        <v>0.64583333333333304</v>
      </c>
      <c r="AD160" s="23"/>
      <c r="AE160" s="27">
        <v>0.6875</v>
      </c>
      <c r="AF160" s="23"/>
      <c r="AG160" s="27">
        <v>0.72916666666666696</v>
      </c>
      <c r="AH160" s="23"/>
      <c r="AI160" s="27">
        <v>0.77083333333333404</v>
      </c>
      <c r="AJ160" s="23"/>
      <c r="AK160" s="27">
        <v>0.8125</v>
      </c>
      <c r="AL160" s="23"/>
      <c r="AM160" s="27">
        <v>0.85416666666666696</v>
      </c>
      <c r="AN160" s="23"/>
      <c r="AO160" s="27">
        <v>0.89583333333333404</v>
      </c>
      <c r="AP160" s="23"/>
    </row>
    <row r="161" spans="2:42" x14ac:dyDescent="0.2">
      <c r="B161" s="11"/>
      <c r="C161" s="12"/>
      <c r="D161" s="13"/>
      <c r="E161" s="14"/>
      <c r="G161" s="95"/>
      <c r="H161" s="140">
        <f>H150+1</f>
        <v>43778</v>
      </c>
      <c r="I161" s="109" t="s">
        <v>54</v>
      </c>
      <c r="J161" s="109">
        <f>IFERROR(INDEX(Tableau1[Prénoms],MATCH(I161,Tableau1[Noms])),"")</f>
        <v>1</v>
      </c>
      <c r="K161" s="109"/>
      <c r="L161" s="130"/>
      <c r="M161" s="29"/>
      <c r="N161" s="30"/>
      <c r="O161" s="29"/>
      <c r="P161" s="31"/>
      <c r="Q161" s="32"/>
      <c r="R161" s="33"/>
      <c r="S161" s="32"/>
      <c r="T161" s="33"/>
      <c r="U161" s="32"/>
      <c r="V161" s="33"/>
      <c r="W161" s="32"/>
      <c r="X161" s="33"/>
      <c r="Y161" s="32"/>
      <c r="Z161" s="33"/>
      <c r="AA161" s="32"/>
      <c r="AB161" s="33"/>
      <c r="AC161" s="32"/>
      <c r="AD161" s="33"/>
      <c r="AE161" s="32"/>
      <c r="AF161" s="33"/>
      <c r="AG161" s="32"/>
      <c r="AH161" s="33"/>
      <c r="AI161" s="32"/>
      <c r="AJ161" s="33"/>
      <c r="AK161" s="32"/>
      <c r="AL161" s="33"/>
      <c r="AM161" s="34"/>
      <c r="AN161" s="35"/>
      <c r="AO161" s="32"/>
      <c r="AP161" s="35"/>
    </row>
    <row r="162" spans="2:42" x14ac:dyDescent="0.2">
      <c r="B162" s="15"/>
      <c r="C162" s="16"/>
      <c r="D162" s="17"/>
      <c r="E162" s="18"/>
      <c r="G162" s="95"/>
      <c r="H162" s="28">
        <f>H161</f>
        <v>43778</v>
      </c>
      <c r="I162" s="110" t="s">
        <v>55</v>
      </c>
      <c r="J162" s="110">
        <f>IFERROR(INDEX(Tableau1[Prénoms],MATCH(I162,Tableau1[Noms])),"")</f>
        <v>2</v>
      </c>
      <c r="K162" s="110"/>
      <c r="L162" s="131"/>
      <c r="M162" s="36"/>
      <c r="N162" s="37"/>
      <c r="O162" s="36"/>
      <c r="P162" s="38"/>
      <c r="Q162" s="39"/>
      <c r="R162" s="40"/>
      <c r="S162" s="39"/>
      <c r="T162" s="40"/>
      <c r="U162" s="39"/>
      <c r="V162" s="40"/>
      <c r="W162" s="39"/>
      <c r="X162" s="40"/>
      <c r="Y162" s="39"/>
      <c r="Z162" s="40"/>
      <c r="AA162" s="39"/>
      <c r="AB162" s="40"/>
      <c r="AC162" s="39"/>
      <c r="AD162" s="40"/>
      <c r="AE162" s="39"/>
      <c r="AF162" s="40"/>
      <c r="AG162" s="39"/>
      <c r="AH162" s="40"/>
      <c r="AI162" s="39"/>
      <c r="AJ162" s="40"/>
      <c r="AK162" s="39"/>
      <c r="AL162" s="40"/>
      <c r="AM162" s="41"/>
      <c r="AN162" s="42"/>
      <c r="AO162" s="39"/>
      <c r="AP162" s="42"/>
    </row>
    <row r="163" spans="2:42" x14ac:dyDescent="0.2">
      <c r="B163" s="15"/>
      <c r="C163" s="16"/>
      <c r="D163" s="17"/>
      <c r="E163" s="18"/>
      <c r="G163" s="95"/>
      <c r="H163" s="28">
        <f t="shared" ref="H163:H170" si="19">H162</f>
        <v>43778</v>
      </c>
      <c r="I163" s="110" t="s">
        <v>56</v>
      </c>
      <c r="J163" s="110">
        <f>IFERROR(INDEX(Tableau1[Prénoms],MATCH(I163,Tableau1[Noms])),"")</f>
        <v>3</v>
      </c>
      <c r="K163" s="110"/>
      <c r="L163" s="131"/>
      <c r="M163" s="36"/>
      <c r="N163" s="37"/>
      <c r="O163" s="36"/>
      <c r="P163" s="38"/>
      <c r="Q163" s="39"/>
      <c r="R163" s="40"/>
      <c r="S163" s="39"/>
      <c r="T163" s="40"/>
      <c r="U163" s="39"/>
      <c r="V163" s="40"/>
      <c r="W163" s="39"/>
      <c r="X163" s="40"/>
      <c r="Y163" s="39"/>
      <c r="Z163" s="40"/>
      <c r="AA163" s="39"/>
      <c r="AB163" s="40"/>
      <c r="AC163" s="39"/>
      <c r="AD163" s="40"/>
      <c r="AE163" s="39"/>
      <c r="AF163" s="40"/>
      <c r="AG163" s="39"/>
      <c r="AH163" s="40"/>
      <c r="AI163" s="39"/>
      <c r="AJ163" s="40"/>
      <c r="AK163" s="39"/>
      <c r="AL163" s="40"/>
      <c r="AM163" s="41"/>
      <c r="AN163" s="42"/>
      <c r="AO163" s="39"/>
      <c r="AP163" s="42"/>
    </row>
    <row r="164" spans="2:42" x14ac:dyDescent="0.2">
      <c r="B164" s="15"/>
      <c r="C164" s="16"/>
      <c r="D164" s="17"/>
      <c r="E164" s="18"/>
      <c r="G164" s="95"/>
      <c r="H164" s="28">
        <f t="shared" si="19"/>
        <v>43778</v>
      </c>
      <c r="I164" s="110" t="s">
        <v>57</v>
      </c>
      <c r="J164" s="110">
        <f>IFERROR(INDEX(Tableau1[Prénoms],MATCH(I164,Tableau1[Noms])),"")</f>
        <v>4</v>
      </c>
      <c r="K164" s="110"/>
      <c r="L164" s="131"/>
      <c r="M164" s="36"/>
      <c r="N164" s="37"/>
      <c r="O164" s="36"/>
      <c r="P164" s="38"/>
      <c r="Q164" s="39"/>
      <c r="R164" s="40"/>
      <c r="S164" s="39"/>
      <c r="T164" s="40"/>
      <c r="U164" s="39"/>
      <c r="V164" s="40"/>
      <c r="W164" s="39"/>
      <c r="X164" s="40"/>
      <c r="Y164" s="39"/>
      <c r="Z164" s="40"/>
      <c r="AA164" s="39"/>
      <c r="AB164" s="40"/>
      <c r="AC164" s="39"/>
      <c r="AD164" s="40"/>
      <c r="AE164" s="39"/>
      <c r="AF164" s="40"/>
      <c r="AG164" s="39"/>
      <c r="AH164" s="40"/>
      <c r="AI164" s="39"/>
      <c r="AJ164" s="40"/>
      <c r="AK164" s="39"/>
      <c r="AL164" s="40"/>
      <c r="AM164" s="41"/>
      <c r="AN164" s="42"/>
      <c r="AO164" s="39"/>
      <c r="AP164" s="42"/>
    </row>
    <row r="165" spans="2:42" x14ac:dyDescent="0.2">
      <c r="B165" s="15"/>
      <c r="C165" s="16"/>
      <c r="D165" s="17"/>
      <c r="E165" s="18"/>
      <c r="G165" s="95"/>
      <c r="H165" s="28">
        <f t="shared" si="19"/>
        <v>43778</v>
      </c>
      <c r="I165" s="110" t="s">
        <v>58</v>
      </c>
      <c r="J165" s="110">
        <f>IFERROR(INDEX(Tableau1[Prénoms],MATCH(I165,Tableau1[Noms])),"")</f>
        <v>5</v>
      </c>
      <c r="K165" s="110"/>
      <c r="L165" s="131"/>
      <c r="M165" s="36"/>
      <c r="N165" s="37"/>
      <c r="O165" s="36"/>
      <c r="P165" s="38"/>
      <c r="Q165" s="39"/>
      <c r="R165" s="40"/>
      <c r="S165" s="39"/>
      <c r="T165" s="40"/>
      <c r="U165" s="39"/>
      <c r="V165" s="40"/>
      <c r="W165" s="39"/>
      <c r="X165" s="40"/>
      <c r="Y165" s="39"/>
      <c r="Z165" s="40"/>
      <c r="AA165" s="39"/>
      <c r="AB165" s="40"/>
      <c r="AC165" s="39"/>
      <c r="AD165" s="40"/>
      <c r="AE165" s="39"/>
      <c r="AF165" s="40"/>
      <c r="AG165" s="39"/>
      <c r="AH165" s="40"/>
      <c r="AI165" s="39"/>
      <c r="AJ165" s="40"/>
      <c r="AK165" s="39"/>
      <c r="AL165" s="40"/>
      <c r="AM165" s="41"/>
      <c r="AN165" s="42"/>
      <c r="AO165" s="39"/>
      <c r="AP165" s="42"/>
    </row>
    <row r="166" spans="2:42" x14ac:dyDescent="0.2">
      <c r="B166" s="15"/>
      <c r="C166" s="16"/>
      <c r="D166" s="17"/>
      <c r="E166" s="18"/>
      <c r="G166" s="95"/>
      <c r="H166" s="28">
        <f t="shared" si="19"/>
        <v>43778</v>
      </c>
      <c r="I166" s="110">
        <v>1</v>
      </c>
      <c r="J166" s="110" t="str">
        <f>IFERROR(INDEX(Tableau1[Prénoms],MATCH(I166,Tableau1[Noms])),"")</f>
        <v/>
      </c>
      <c r="K166" s="110"/>
      <c r="L166" s="131"/>
      <c r="M166" s="36"/>
      <c r="N166" s="37"/>
      <c r="O166" s="36"/>
      <c r="P166" s="38"/>
      <c r="Q166" s="39"/>
      <c r="R166" s="40"/>
      <c r="S166" s="39"/>
      <c r="T166" s="40"/>
      <c r="U166" s="39"/>
      <c r="V166" s="40"/>
      <c r="W166" s="39"/>
      <c r="X166" s="40"/>
      <c r="Y166" s="39"/>
      <c r="Z166" s="40"/>
      <c r="AA166" s="39"/>
      <c r="AB166" s="40"/>
      <c r="AC166" s="39"/>
      <c r="AD166" s="40"/>
      <c r="AE166" s="39"/>
      <c r="AF166" s="40"/>
      <c r="AG166" s="39"/>
      <c r="AH166" s="40"/>
      <c r="AI166" s="39"/>
      <c r="AJ166" s="40"/>
      <c r="AK166" s="39"/>
      <c r="AL166" s="40"/>
      <c r="AM166" s="41"/>
      <c r="AN166" s="42"/>
      <c r="AO166" s="39"/>
      <c r="AP166" s="42"/>
    </row>
    <row r="167" spans="2:42" x14ac:dyDescent="0.2">
      <c r="B167" s="15"/>
      <c r="C167" s="16"/>
      <c r="D167" s="17"/>
      <c r="E167" s="18"/>
      <c r="G167" s="95"/>
      <c r="H167" s="28">
        <f t="shared" si="19"/>
        <v>43778</v>
      </c>
      <c r="I167" s="110">
        <v>2</v>
      </c>
      <c r="J167" s="110" t="str">
        <f>IFERROR(INDEX(Tableau1[Prénoms],MATCH(I167,Tableau1[Noms])),"")</f>
        <v/>
      </c>
      <c r="K167" s="110"/>
      <c r="L167" s="131"/>
      <c r="M167" s="36"/>
      <c r="N167" s="37"/>
      <c r="O167" s="36"/>
      <c r="P167" s="38"/>
      <c r="Q167" s="39"/>
      <c r="R167" s="40"/>
      <c r="S167" s="39"/>
      <c r="T167" s="40"/>
      <c r="U167" s="39"/>
      <c r="V167" s="40"/>
      <c r="W167" s="39"/>
      <c r="X167" s="40"/>
      <c r="Y167" s="39"/>
      <c r="Z167" s="40"/>
      <c r="AA167" s="39"/>
      <c r="AB167" s="40"/>
      <c r="AC167" s="39"/>
      <c r="AD167" s="40"/>
      <c r="AE167" s="39"/>
      <c r="AF167" s="40"/>
      <c r="AG167" s="39"/>
      <c r="AH167" s="40"/>
      <c r="AI167" s="39"/>
      <c r="AJ167" s="40"/>
      <c r="AK167" s="39"/>
      <c r="AL167" s="40"/>
      <c r="AM167" s="41"/>
      <c r="AN167" s="42"/>
      <c r="AO167" s="39"/>
      <c r="AP167" s="42"/>
    </row>
    <row r="168" spans="2:42" x14ac:dyDescent="0.2">
      <c r="B168" s="15"/>
      <c r="C168" s="16"/>
      <c r="D168" s="17"/>
      <c r="E168" s="18"/>
      <c r="G168" s="95"/>
      <c r="H168" s="28">
        <f t="shared" si="19"/>
        <v>43778</v>
      </c>
      <c r="I168" s="110">
        <v>3</v>
      </c>
      <c r="J168" s="110" t="str">
        <f>IFERROR(INDEX(Tableau1[Prénoms],MATCH(I168,Tableau1[Noms])),"")</f>
        <v/>
      </c>
      <c r="K168" s="110"/>
      <c r="L168" s="131"/>
      <c r="M168" s="36"/>
      <c r="N168" s="37"/>
      <c r="O168" s="36"/>
      <c r="P168" s="38"/>
      <c r="Q168" s="39"/>
      <c r="R168" s="40"/>
      <c r="S168" s="39"/>
      <c r="T168" s="40"/>
      <c r="U168" s="39"/>
      <c r="V168" s="40"/>
      <c r="W168" s="39"/>
      <c r="X168" s="40"/>
      <c r="Y168" s="39"/>
      <c r="Z168" s="40"/>
      <c r="AA168" s="39"/>
      <c r="AB168" s="40"/>
      <c r="AC168" s="39"/>
      <c r="AD168" s="40"/>
      <c r="AE168" s="39"/>
      <c r="AF168" s="40"/>
      <c r="AG168" s="39"/>
      <c r="AH168" s="40"/>
      <c r="AI168" s="39"/>
      <c r="AJ168" s="40"/>
      <c r="AK168" s="39"/>
      <c r="AL168" s="40"/>
      <c r="AM168" s="41"/>
      <c r="AN168" s="42"/>
      <c r="AO168" s="39"/>
      <c r="AP168" s="42"/>
    </row>
    <row r="169" spans="2:42" x14ac:dyDescent="0.2">
      <c r="B169" s="15"/>
      <c r="C169" s="16"/>
      <c r="D169" s="17"/>
      <c r="E169" s="18"/>
      <c r="G169" s="95"/>
      <c r="H169" s="28">
        <f t="shared" si="19"/>
        <v>43778</v>
      </c>
      <c r="I169" s="110">
        <v>4</v>
      </c>
      <c r="J169" s="110" t="str">
        <f>IFERROR(INDEX(Tableau1[Prénoms],MATCH(I169,Tableau1[Noms])),"")</f>
        <v/>
      </c>
      <c r="K169" s="110"/>
      <c r="L169" s="131"/>
      <c r="M169" s="36"/>
      <c r="N169" s="37"/>
      <c r="O169" s="36"/>
      <c r="P169" s="38"/>
      <c r="Q169" s="39"/>
      <c r="R169" s="40"/>
      <c r="S169" s="39"/>
      <c r="T169" s="40"/>
      <c r="U169" s="39"/>
      <c r="V169" s="40"/>
      <c r="W169" s="39"/>
      <c r="X169" s="40"/>
      <c r="Y169" s="39"/>
      <c r="Z169" s="40"/>
      <c r="AA169" s="39"/>
      <c r="AB169" s="40"/>
      <c r="AC169" s="39"/>
      <c r="AD169" s="40"/>
      <c r="AE169" s="39"/>
      <c r="AF169" s="40"/>
      <c r="AG169" s="39"/>
      <c r="AH169" s="40"/>
      <c r="AI169" s="39"/>
      <c r="AJ169" s="40"/>
      <c r="AK169" s="39"/>
      <c r="AL169" s="40"/>
      <c r="AM169" s="41"/>
      <c r="AN169" s="42"/>
      <c r="AO169" s="39"/>
      <c r="AP169" s="42"/>
    </row>
    <row r="170" spans="2:42" ht="13.5" thickBot="1" x14ac:dyDescent="0.25">
      <c r="B170" s="19"/>
      <c r="C170" s="20"/>
      <c r="D170" s="21"/>
      <c r="E170" s="22"/>
      <c r="G170" s="95"/>
      <c r="H170" s="28">
        <f t="shared" si="19"/>
        <v>43778</v>
      </c>
      <c r="I170" s="112">
        <v>5</v>
      </c>
      <c r="J170" s="112" t="str">
        <f>IFERROR(INDEX(Tableau1[Prénoms],MATCH(I170,Tableau1[Noms])),"")</f>
        <v/>
      </c>
      <c r="K170" s="112"/>
      <c r="L170" s="132"/>
      <c r="M170" s="43"/>
      <c r="N170" s="44"/>
      <c r="O170" s="43"/>
      <c r="P170" s="45"/>
      <c r="Q170" s="46"/>
      <c r="R170" s="47"/>
      <c r="S170" s="46"/>
      <c r="T170" s="47"/>
      <c r="U170" s="46"/>
      <c r="V170" s="47"/>
      <c r="W170" s="46"/>
      <c r="X170" s="47"/>
      <c r="Y170" s="46"/>
      <c r="Z170" s="47"/>
      <c r="AA170" s="46"/>
      <c r="AB170" s="47"/>
      <c r="AC170" s="46"/>
      <c r="AD170" s="47"/>
      <c r="AE170" s="46"/>
      <c r="AF170" s="47"/>
      <c r="AG170" s="46"/>
      <c r="AH170" s="47"/>
      <c r="AI170" s="46"/>
      <c r="AJ170" s="47"/>
      <c r="AK170" s="46"/>
      <c r="AL170" s="47"/>
      <c r="AM170" s="48"/>
      <c r="AN170" s="49"/>
      <c r="AO170" s="46"/>
      <c r="AP170" s="49"/>
    </row>
    <row r="171" spans="2:42" ht="13.5" thickBot="1" x14ac:dyDescent="0.25">
      <c r="B171" s="6" t="s">
        <v>3</v>
      </c>
      <c r="C171" s="7" t="s">
        <v>4</v>
      </c>
      <c r="D171" s="8" t="s">
        <v>3</v>
      </c>
      <c r="E171" s="9" t="s">
        <v>4</v>
      </c>
      <c r="G171" s="56" t="s">
        <v>11</v>
      </c>
      <c r="H171" s="57" t="s">
        <v>6</v>
      </c>
      <c r="I171" s="56" t="s">
        <v>7</v>
      </c>
      <c r="J171" s="56" t="s">
        <v>8</v>
      </c>
      <c r="K171" s="56" t="s">
        <v>12</v>
      </c>
      <c r="L171" s="129"/>
      <c r="M171" s="27">
        <v>0.3125</v>
      </c>
      <c r="N171" s="23"/>
      <c r="O171" s="26">
        <v>0.35416666666666669</v>
      </c>
      <c r="P171" s="23"/>
      <c r="Q171" s="27">
        <v>0.39583333333333331</v>
      </c>
      <c r="R171" s="23"/>
      <c r="S171" s="27">
        <v>0.4375</v>
      </c>
      <c r="T171" s="23"/>
      <c r="U171" s="27">
        <v>0.47916666666666702</v>
      </c>
      <c r="V171" s="23"/>
      <c r="W171" s="27">
        <v>0.52083333333333304</v>
      </c>
      <c r="X171" s="23"/>
      <c r="Y171" s="27">
        <v>0.5625</v>
      </c>
      <c r="Z171" s="23"/>
      <c r="AA171" s="27">
        <v>0.60416666666666696</v>
      </c>
      <c r="AB171" s="23"/>
      <c r="AC171" s="27">
        <v>0.64583333333333304</v>
      </c>
      <c r="AD171" s="23"/>
      <c r="AE171" s="27">
        <v>0.6875</v>
      </c>
      <c r="AF171" s="23"/>
      <c r="AG171" s="27">
        <v>0.72916666666666696</v>
      </c>
      <c r="AH171" s="23"/>
      <c r="AI171" s="27">
        <v>0.77083333333333404</v>
      </c>
      <c r="AJ171" s="23"/>
      <c r="AK171" s="27">
        <v>0.8125</v>
      </c>
      <c r="AL171" s="23"/>
      <c r="AM171" s="27">
        <v>0.85416666666666696</v>
      </c>
      <c r="AN171" s="23"/>
      <c r="AO171" s="27">
        <v>0.89583333333333404</v>
      </c>
      <c r="AP171" s="23"/>
    </row>
    <row r="172" spans="2:42" x14ac:dyDescent="0.2">
      <c r="B172" s="11"/>
      <c r="C172" s="12"/>
      <c r="D172" s="13"/>
      <c r="E172" s="14"/>
      <c r="G172" s="95"/>
      <c r="H172" s="140">
        <f>H161+1</f>
        <v>43779</v>
      </c>
      <c r="I172" s="109" t="s">
        <v>54</v>
      </c>
      <c r="J172" s="109">
        <f>IFERROR(INDEX(Tableau1[Prénoms],MATCH(I172,Tableau1[Noms])),"")</f>
        <v>1</v>
      </c>
      <c r="K172" s="109"/>
      <c r="L172" s="130"/>
      <c r="M172" s="29"/>
      <c r="N172" s="30"/>
      <c r="O172" s="29"/>
      <c r="P172" s="31"/>
      <c r="Q172" s="32"/>
      <c r="R172" s="33"/>
      <c r="S172" s="32"/>
      <c r="T172" s="33"/>
      <c r="U172" s="32"/>
      <c r="V172" s="33"/>
      <c r="W172" s="32"/>
      <c r="X172" s="33"/>
      <c r="Y172" s="32"/>
      <c r="Z172" s="33"/>
      <c r="AA172" s="32"/>
      <c r="AB172" s="33"/>
      <c r="AC172" s="32"/>
      <c r="AD172" s="33"/>
      <c r="AE172" s="32"/>
      <c r="AF172" s="33"/>
      <c r="AG172" s="32"/>
      <c r="AH172" s="33"/>
      <c r="AI172" s="32"/>
      <c r="AJ172" s="33"/>
      <c r="AK172" s="32"/>
      <c r="AL172" s="33"/>
      <c r="AM172" s="34"/>
      <c r="AN172" s="35"/>
      <c r="AO172" s="32"/>
      <c r="AP172" s="35"/>
    </row>
    <row r="173" spans="2:42" x14ac:dyDescent="0.2">
      <c r="B173" s="15"/>
      <c r="C173" s="16"/>
      <c r="D173" s="17"/>
      <c r="E173" s="18"/>
      <c r="G173" s="95"/>
      <c r="H173" s="28">
        <f>H172</f>
        <v>43779</v>
      </c>
      <c r="I173" s="110" t="s">
        <v>55</v>
      </c>
      <c r="J173" s="110">
        <f>IFERROR(INDEX(Tableau1[Prénoms],MATCH(I173,Tableau1[Noms])),"")</f>
        <v>2</v>
      </c>
      <c r="K173" s="110"/>
      <c r="L173" s="131"/>
      <c r="M173" s="36"/>
      <c r="N173" s="37"/>
      <c r="O173" s="36"/>
      <c r="P173" s="38"/>
      <c r="Q173" s="39"/>
      <c r="R173" s="40"/>
      <c r="S173" s="39"/>
      <c r="T173" s="40"/>
      <c r="U173" s="39"/>
      <c r="V173" s="40"/>
      <c r="W173" s="39"/>
      <c r="X173" s="40"/>
      <c r="Y173" s="39"/>
      <c r="Z173" s="40"/>
      <c r="AA173" s="39"/>
      <c r="AB173" s="40"/>
      <c r="AC173" s="39"/>
      <c r="AD173" s="40"/>
      <c r="AE173" s="39"/>
      <c r="AF173" s="40"/>
      <c r="AG173" s="39"/>
      <c r="AH173" s="40"/>
      <c r="AI173" s="39"/>
      <c r="AJ173" s="40"/>
      <c r="AK173" s="39"/>
      <c r="AL173" s="40"/>
      <c r="AM173" s="41"/>
      <c r="AN173" s="42"/>
      <c r="AO173" s="39"/>
      <c r="AP173" s="42"/>
    </row>
    <row r="174" spans="2:42" x14ac:dyDescent="0.2">
      <c r="B174" s="15"/>
      <c r="C174" s="16"/>
      <c r="D174" s="17"/>
      <c r="E174" s="18"/>
      <c r="G174" s="95"/>
      <c r="H174" s="28">
        <f t="shared" ref="H174:H181" si="20">H173</f>
        <v>43779</v>
      </c>
      <c r="I174" s="110" t="s">
        <v>56</v>
      </c>
      <c r="J174" s="110">
        <f>IFERROR(INDEX(Tableau1[Prénoms],MATCH(I174,Tableau1[Noms])),"")</f>
        <v>3</v>
      </c>
      <c r="K174" s="110"/>
      <c r="L174" s="131"/>
      <c r="M174" s="36"/>
      <c r="N174" s="37"/>
      <c r="O174" s="36"/>
      <c r="P174" s="38"/>
      <c r="Q174" s="39"/>
      <c r="R174" s="40"/>
      <c r="S174" s="39"/>
      <c r="T174" s="40"/>
      <c r="U174" s="39"/>
      <c r="V174" s="40"/>
      <c r="W174" s="39"/>
      <c r="X174" s="40"/>
      <c r="Y174" s="39"/>
      <c r="Z174" s="40"/>
      <c r="AA174" s="39"/>
      <c r="AB174" s="40"/>
      <c r="AC174" s="39"/>
      <c r="AD174" s="40"/>
      <c r="AE174" s="39"/>
      <c r="AF174" s="40"/>
      <c r="AG174" s="39"/>
      <c r="AH174" s="40"/>
      <c r="AI174" s="39"/>
      <c r="AJ174" s="40"/>
      <c r="AK174" s="39"/>
      <c r="AL174" s="40"/>
      <c r="AM174" s="41"/>
      <c r="AN174" s="42"/>
      <c r="AO174" s="39"/>
      <c r="AP174" s="42"/>
    </row>
    <row r="175" spans="2:42" x14ac:dyDescent="0.2">
      <c r="B175" s="15"/>
      <c r="C175" s="16"/>
      <c r="D175" s="17"/>
      <c r="E175" s="18"/>
      <c r="G175" s="95"/>
      <c r="H175" s="28">
        <f t="shared" si="20"/>
        <v>43779</v>
      </c>
      <c r="I175" s="110" t="s">
        <v>57</v>
      </c>
      <c r="J175" s="110">
        <f>IFERROR(INDEX(Tableau1[Prénoms],MATCH(I175,Tableau1[Noms])),"")</f>
        <v>4</v>
      </c>
      <c r="K175" s="110"/>
      <c r="L175" s="131"/>
      <c r="M175" s="36"/>
      <c r="N175" s="37"/>
      <c r="O175" s="36"/>
      <c r="P175" s="38"/>
      <c r="Q175" s="39"/>
      <c r="R175" s="40"/>
      <c r="S175" s="39"/>
      <c r="T175" s="40"/>
      <c r="U175" s="39"/>
      <c r="V175" s="40"/>
      <c r="W175" s="39"/>
      <c r="X175" s="40"/>
      <c r="Y175" s="39"/>
      <c r="Z175" s="40"/>
      <c r="AA175" s="39"/>
      <c r="AB175" s="40"/>
      <c r="AC175" s="39"/>
      <c r="AD175" s="40"/>
      <c r="AE175" s="39"/>
      <c r="AF175" s="40"/>
      <c r="AG175" s="39"/>
      <c r="AH175" s="40"/>
      <c r="AI175" s="39"/>
      <c r="AJ175" s="40"/>
      <c r="AK175" s="39"/>
      <c r="AL175" s="40"/>
      <c r="AM175" s="41"/>
      <c r="AN175" s="42"/>
      <c r="AO175" s="39"/>
      <c r="AP175" s="42"/>
    </row>
    <row r="176" spans="2:42" x14ac:dyDescent="0.2">
      <c r="B176" s="15"/>
      <c r="C176" s="16"/>
      <c r="D176" s="17"/>
      <c r="E176" s="18"/>
      <c r="G176" s="95"/>
      <c r="H176" s="28">
        <f t="shared" si="20"/>
        <v>43779</v>
      </c>
      <c r="I176" s="110" t="s">
        <v>58</v>
      </c>
      <c r="J176" s="110">
        <f>IFERROR(INDEX(Tableau1[Prénoms],MATCH(I176,Tableau1[Noms])),"")</f>
        <v>5</v>
      </c>
      <c r="K176" s="110"/>
      <c r="L176" s="131"/>
      <c r="M176" s="36"/>
      <c r="N176" s="37"/>
      <c r="O176" s="36"/>
      <c r="P176" s="38"/>
      <c r="Q176" s="39"/>
      <c r="R176" s="40"/>
      <c r="S176" s="39"/>
      <c r="T176" s="40"/>
      <c r="U176" s="39"/>
      <c r="V176" s="40"/>
      <c r="W176" s="39"/>
      <c r="X176" s="40"/>
      <c r="Y176" s="39"/>
      <c r="Z176" s="40"/>
      <c r="AA176" s="39"/>
      <c r="AB176" s="40"/>
      <c r="AC176" s="39"/>
      <c r="AD176" s="40"/>
      <c r="AE176" s="39"/>
      <c r="AF176" s="40"/>
      <c r="AG176" s="39"/>
      <c r="AH176" s="40"/>
      <c r="AI176" s="39"/>
      <c r="AJ176" s="40"/>
      <c r="AK176" s="39"/>
      <c r="AL176" s="40"/>
      <c r="AM176" s="41"/>
      <c r="AN176" s="42"/>
      <c r="AO176" s="39"/>
      <c r="AP176" s="42"/>
    </row>
    <row r="177" spans="2:44" x14ac:dyDescent="0.2">
      <c r="B177" s="15"/>
      <c r="C177" s="16"/>
      <c r="D177" s="17"/>
      <c r="E177" s="18"/>
      <c r="G177" s="95"/>
      <c r="H177" s="28">
        <f t="shared" si="20"/>
        <v>43779</v>
      </c>
      <c r="I177" s="110">
        <v>1</v>
      </c>
      <c r="J177" s="110" t="str">
        <f>IFERROR(INDEX(Tableau1[Prénoms],MATCH(I177,Tableau1[Noms])),"")</f>
        <v/>
      </c>
      <c r="K177" s="110"/>
      <c r="L177" s="131"/>
      <c r="M177" s="36"/>
      <c r="N177" s="37"/>
      <c r="O177" s="36"/>
      <c r="P177" s="38"/>
      <c r="Q177" s="39"/>
      <c r="R177" s="40"/>
      <c r="S177" s="39"/>
      <c r="T177" s="40"/>
      <c r="U177" s="39"/>
      <c r="V177" s="40"/>
      <c r="W177" s="39"/>
      <c r="X177" s="40"/>
      <c r="Y177" s="39"/>
      <c r="Z177" s="40"/>
      <c r="AA177" s="39"/>
      <c r="AB177" s="40"/>
      <c r="AC177" s="39"/>
      <c r="AD177" s="40"/>
      <c r="AE177" s="39"/>
      <c r="AF177" s="40"/>
      <c r="AG177" s="39"/>
      <c r="AH177" s="40"/>
      <c r="AI177" s="39"/>
      <c r="AJ177" s="40"/>
      <c r="AK177" s="39"/>
      <c r="AL177" s="40"/>
      <c r="AM177" s="41"/>
      <c r="AN177" s="42"/>
      <c r="AO177" s="39"/>
      <c r="AP177" s="42"/>
    </row>
    <row r="178" spans="2:44" x14ac:dyDescent="0.2">
      <c r="B178" s="15"/>
      <c r="C178" s="16"/>
      <c r="D178" s="17"/>
      <c r="E178" s="18"/>
      <c r="G178" s="95"/>
      <c r="H178" s="28">
        <f t="shared" si="20"/>
        <v>43779</v>
      </c>
      <c r="I178" s="110">
        <v>2</v>
      </c>
      <c r="J178" s="110" t="str">
        <f>IFERROR(INDEX(Tableau1[Prénoms],MATCH(I178,Tableau1[Noms])),"")</f>
        <v/>
      </c>
      <c r="K178" s="110"/>
      <c r="L178" s="131"/>
      <c r="M178" s="36"/>
      <c r="N178" s="37"/>
      <c r="O178" s="36"/>
      <c r="P178" s="38"/>
      <c r="Q178" s="39"/>
      <c r="R178" s="40"/>
      <c r="S178" s="39"/>
      <c r="T178" s="40"/>
      <c r="U178" s="39"/>
      <c r="V178" s="40"/>
      <c r="W178" s="39"/>
      <c r="X178" s="40"/>
      <c r="Y178" s="39"/>
      <c r="Z178" s="40"/>
      <c r="AA178" s="39"/>
      <c r="AB178" s="40"/>
      <c r="AC178" s="39"/>
      <c r="AD178" s="40"/>
      <c r="AE178" s="39"/>
      <c r="AF178" s="40"/>
      <c r="AG178" s="39"/>
      <c r="AH178" s="40"/>
      <c r="AI178" s="39"/>
      <c r="AJ178" s="40"/>
      <c r="AK178" s="39"/>
      <c r="AL178" s="40"/>
      <c r="AM178" s="41"/>
      <c r="AN178" s="42"/>
      <c r="AO178" s="39"/>
      <c r="AP178" s="42"/>
    </row>
    <row r="179" spans="2:44" x14ac:dyDescent="0.2">
      <c r="B179" s="15"/>
      <c r="C179" s="16"/>
      <c r="D179" s="17"/>
      <c r="E179" s="18"/>
      <c r="G179" s="95"/>
      <c r="H179" s="28">
        <f t="shared" si="20"/>
        <v>43779</v>
      </c>
      <c r="I179" s="110">
        <v>3</v>
      </c>
      <c r="J179" s="110" t="str">
        <f>IFERROR(INDEX(Tableau1[Prénoms],MATCH(I179,Tableau1[Noms])),"")</f>
        <v/>
      </c>
      <c r="K179" s="110"/>
      <c r="L179" s="131"/>
      <c r="M179" s="36"/>
      <c r="N179" s="37"/>
      <c r="O179" s="36"/>
      <c r="P179" s="38"/>
      <c r="Q179" s="39"/>
      <c r="R179" s="40"/>
      <c r="S179" s="39"/>
      <c r="T179" s="40"/>
      <c r="U179" s="39"/>
      <c r="V179" s="40"/>
      <c r="W179" s="39"/>
      <c r="X179" s="40"/>
      <c r="Y179" s="39"/>
      <c r="Z179" s="40"/>
      <c r="AA179" s="39"/>
      <c r="AB179" s="40"/>
      <c r="AC179" s="39"/>
      <c r="AD179" s="40"/>
      <c r="AE179" s="39"/>
      <c r="AF179" s="40"/>
      <c r="AG179" s="39"/>
      <c r="AH179" s="40"/>
      <c r="AI179" s="39"/>
      <c r="AJ179" s="40"/>
      <c r="AK179" s="39"/>
      <c r="AL179" s="40"/>
      <c r="AM179" s="41"/>
      <c r="AN179" s="42"/>
      <c r="AO179" s="39"/>
      <c r="AP179" s="42"/>
    </row>
    <row r="180" spans="2:44" x14ac:dyDescent="0.2">
      <c r="B180" s="15"/>
      <c r="C180" s="16"/>
      <c r="D180" s="17"/>
      <c r="E180" s="18"/>
      <c r="G180" s="95"/>
      <c r="H180" s="28">
        <f t="shared" si="20"/>
        <v>43779</v>
      </c>
      <c r="I180" s="110">
        <v>4</v>
      </c>
      <c r="J180" s="110" t="str">
        <f>IFERROR(INDEX(Tableau1[Prénoms],MATCH(I180,Tableau1[Noms])),"")</f>
        <v/>
      </c>
      <c r="K180" s="110"/>
      <c r="L180" s="131"/>
      <c r="M180" s="36"/>
      <c r="N180" s="37"/>
      <c r="O180" s="36"/>
      <c r="P180" s="38"/>
      <c r="Q180" s="39"/>
      <c r="R180" s="40"/>
      <c r="S180" s="39"/>
      <c r="T180" s="40"/>
      <c r="U180" s="39"/>
      <c r="V180" s="40"/>
      <c r="W180" s="39"/>
      <c r="X180" s="40"/>
      <c r="Y180" s="39"/>
      <c r="Z180" s="40"/>
      <c r="AA180" s="39"/>
      <c r="AB180" s="40"/>
      <c r="AC180" s="39"/>
      <c r="AD180" s="40"/>
      <c r="AE180" s="39"/>
      <c r="AF180" s="40"/>
      <c r="AG180" s="39"/>
      <c r="AH180" s="40"/>
      <c r="AI180" s="39"/>
      <c r="AJ180" s="40"/>
      <c r="AK180" s="39"/>
      <c r="AL180" s="40"/>
      <c r="AM180" s="41"/>
      <c r="AN180" s="42"/>
      <c r="AO180" s="39"/>
      <c r="AP180" s="42"/>
    </row>
    <row r="181" spans="2:44" ht="13.5" thickBot="1" x14ac:dyDescent="0.25">
      <c r="B181" s="19"/>
      <c r="C181" s="20"/>
      <c r="D181" s="21"/>
      <c r="E181" s="22"/>
      <c r="G181" s="95"/>
      <c r="H181" s="28">
        <f t="shared" si="20"/>
        <v>43779</v>
      </c>
      <c r="I181" s="111">
        <v>5</v>
      </c>
      <c r="J181" s="111" t="str">
        <f>IFERROR(INDEX(Tableau1[Prénoms],MATCH(I181,Tableau1[Noms])),"")</f>
        <v/>
      </c>
      <c r="K181" s="111"/>
      <c r="L181" s="132"/>
      <c r="M181" s="43"/>
      <c r="N181" s="44"/>
      <c r="O181" s="43"/>
      <c r="P181" s="45"/>
      <c r="Q181" s="46"/>
      <c r="R181" s="47"/>
      <c r="S181" s="46"/>
      <c r="T181" s="47"/>
      <c r="U181" s="46"/>
      <c r="V181" s="47"/>
      <c r="W181" s="46"/>
      <c r="X181" s="47"/>
      <c r="Y181" s="46"/>
      <c r="Z181" s="47"/>
      <c r="AA181" s="46"/>
      <c r="AB181" s="47"/>
      <c r="AC181" s="46"/>
      <c r="AD181" s="47"/>
      <c r="AE181" s="46"/>
      <c r="AF181" s="47"/>
      <c r="AG181" s="46"/>
      <c r="AH181" s="47"/>
      <c r="AI181" s="46"/>
      <c r="AJ181" s="47"/>
      <c r="AK181" s="46"/>
      <c r="AL181" s="47"/>
      <c r="AM181" s="48"/>
      <c r="AN181" s="49"/>
      <c r="AO181" s="46"/>
      <c r="AP181" s="49"/>
    </row>
    <row r="191" spans="2:44" ht="15.75" x14ac:dyDescent="0.25">
      <c r="K191" s="156" t="s">
        <v>5</v>
      </c>
      <c r="L191" s="155">
        <f>7*AR192+DATE(YEAR($C$1),1,3)-WEEKDAY(DATE(YEAR($C$1),1,3))-5</f>
        <v>43780</v>
      </c>
      <c r="M191" s="136"/>
      <c r="N191" s="136"/>
      <c r="O191" s="136"/>
      <c r="P191" s="136"/>
      <c r="Q191" s="136"/>
      <c r="R191" s="136"/>
      <c r="S191" s="136"/>
      <c r="T191" s="136"/>
      <c r="U191" s="136"/>
      <c r="V191" s="136"/>
      <c r="W191" s="136"/>
      <c r="X191" s="136"/>
      <c r="Y191" s="136"/>
      <c r="Z191" s="136"/>
      <c r="AA191" s="136"/>
      <c r="AB191" s="156" t="s">
        <v>13</v>
      </c>
      <c r="AC191" s="155">
        <f>L191+6</f>
        <v>43786</v>
      </c>
      <c r="AD191" s="136"/>
      <c r="AE191" s="136"/>
      <c r="AF191" s="136"/>
      <c r="AG191" s="136"/>
      <c r="AH191" s="136"/>
      <c r="AI191" s="136"/>
      <c r="AJ191" s="136"/>
      <c r="AK191" s="136"/>
      <c r="AL191" s="136"/>
      <c r="AM191" s="136"/>
      <c r="AN191" s="136"/>
      <c r="AO191" s="136"/>
      <c r="AP191" s="136"/>
      <c r="AR191" s="157" t="s">
        <v>10</v>
      </c>
    </row>
    <row r="192" spans="2:44" ht="16.5" thickBot="1" x14ac:dyDescent="0.25">
      <c r="G192" s="10"/>
      <c r="AR192" s="158">
        <f>AR97+1</f>
        <v>46</v>
      </c>
    </row>
    <row r="193" spans="2:42" ht="13.5" thickTop="1" x14ac:dyDescent="0.2">
      <c r="B193" s="141" t="s">
        <v>52</v>
      </c>
      <c r="C193" s="142"/>
      <c r="D193" s="142"/>
      <c r="E193" s="143"/>
      <c r="F193" s="24" t="s">
        <v>53</v>
      </c>
      <c r="K193" s="2"/>
      <c r="L193" s="2"/>
      <c r="M193" s="96" t="s">
        <v>14</v>
      </c>
      <c r="N193" s="124" t="str">
        <f>I201</f>
        <v>Vendeuse 1</v>
      </c>
      <c r="O193" s="125"/>
      <c r="P193" s="125"/>
      <c r="Q193" s="126" t="str">
        <f>I202</f>
        <v>Vendeuse 2</v>
      </c>
      <c r="R193" s="125"/>
      <c r="S193" s="125"/>
      <c r="T193" s="126" t="str">
        <f>I203</f>
        <v>Vendeuse 3</v>
      </c>
      <c r="U193" s="125"/>
      <c r="V193" s="125"/>
      <c r="W193" s="126" t="str">
        <f>I204</f>
        <v>Vendeuse 4</v>
      </c>
      <c r="X193" s="125"/>
      <c r="Y193" s="125"/>
      <c r="Z193" s="126" t="str">
        <f>I205</f>
        <v>Vendeuse 5</v>
      </c>
      <c r="AA193" s="125"/>
      <c r="AB193" s="125"/>
      <c r="AC193" s="126">
        <f>I206</f>
        <v>1</v>
      </c>
      <c r="AD193" s="125"/>
      <c r="AE193" s="125"/>
      <c r="AF193" s="126">
        <f>I207</f>
        <v>2</v>
      </c>
      <c r="AG193" s="125"/>
      <c r="AH193" s="125"/>
      <c r="AI193" s="126">
        <f>I208</f>
        <v>3</v>
      </c>
      <c r="AJ193" s="125"/>
      <c r="AK193" s="125"/>
      <c r="AL193" s="126">
        <f>I209</f>
        <v>4</v>
      </c>
      <c r="AM193" s="125"/>
      <c r="AN193" s="125"/>
      <c r="AO193" s="126">
        <f>I210</f>
        <v>5</v>
      </c>
      <c r="AP193" s="125"/>
    </row>
    <row r="194" spans="2:42" x14ac:dyDescent="0.2">
      <c r="B194" s="147"/>
      <c r="C194" s="144" t="s">
        <v>40</v>
      </c>
      <c r="D194" s="144"/>
      <c r="E194" s="148"/>
      <c r="K194" s="128"/>
      <c r="L194" s="128"/>
      <c r="M194" s="108" t="s">
        <v>50</v>
      </c>
      <c r="N194" s="120">
        <f>SUMPRODUCT(($I$11:$I$86=N193)*($AR$11:$AR$86))</f>
        <v>0</v>
      </c>
      <c r="O194" s="121"/>
      <c r="P194" s="121"/>
      <c r="Q194" s="122">
        <f>SUMPRODUCT(($I$11:$I$86=Q193)*($AR$11:$AR$86))</f>
        <v>0</v>
      </c>
      <c r="R194" s="121"/>
      <c r="S194" s="121"/>
      <c r="T194" s="122">
        <f>SUMPRODUCT(($I$11:$I$86=T193)*($AR$11:$AR$86))</f>
        <v>0</v>
      </c>
      <c r="U194" s="121"/>
      <c r="V194" s="121"/>
      <c r="W194" s="122">
        <f>SUMPRODUCT(($I$11:$I$86=W193)*($AR$11:$AR$86))</f>
        <v>0</v>
      </c>
      <c r="X194" s="121"/>
      <c r="Y194" s="121"/>
      <c r="Z194" s="122">
        <f>SUMPRODUCT(($I$11:$I$86=Z193)*($AR$11:$AR$86))</f>
        <v>0</v>
      </c>
      <c r="AA194" s="121"/>
      <c r="AB194" s="121"/>
      <c r="AC194" s="122">
        <f>SUMPRODUCT(($I$11:$I$86=AC193)*($AR$11:$AR$86))</f>
        <v>0</v>
      </c>
      <c r="AD194" s="121"/>
      <c r="AE194" s="121"/>
      <c r="AF194" s="122">
        <f>SUMPRODUCT(($I$11:$I$86=AF193)*($AR$11:$AR$86))</f>
        <v>0</v>
      </c>
      <c r="AG194" s="121"/>
      <c r="AH194" s="121"/>
      <c r="AI194" s="122">
        <f>SUMPRODUCT(($I$11:$I$86=AI193)*($AR$11:$AR$86))</f>
        <v>0</v>
      </c>
      <c r="AJ194" s="121"/>
      <c r="AK194" s="121"/>
      <c r="AL194" s="122">
        <f>SUMPRODUCT(($I$11:$I$86=AL193)*($AR$11:$AR$86))</f>
        <v>0</v>
      </c>
      <c r="AM194" s="121"/>
      <c r="AN194" s="121"/>
      <c r="AO194" s="122">
        <f>SUMPRODUCT(($I$11:$I$86=AO193)*($AR$11:$AR$86))</f>
        <v>0</v>
      </c>
      <c r="AP194" s="121"/>
    </row>
    <row r="195" spans="2:42" x14ac:dyDescent="0.2">
      <c r="B195" s="149"/>
      <c r="C195" s="145" t="s">
        <v>42</v>
      </c>
      <c r="D195" s="145"/>
      <c r="E195" s="150"/>
      <c r="K195" s="98"/>
      <c r="L195" s="98"/>
      <c r="M195" s="99" t="s">
        <v>48</v>
      </c>
      <c r="N195" s="100">
        <f>IF(N194&gt;((IFERROR(INDEX(Tableau1[Heures par Sem.],MATCH(N193,Tableau1[Noms])),0))/24),N194-((IFERROR(INDEX(Tableau1[Heures par Sem.],MATCH(N193,Tableau1[Noms])),0))/24),0)</f>
        <v>0</v>
      </c>
      <c r="O195" s="101"/>
      <c r="P195" s="101"/>
      <c r="Q195" s="102">
        <f>IF(Q194&gt;((IFERROR(INDEX(Tableau1[Heures par Sem.],MATCH(Q193,Tableau1[Noms])),0))/24),Q194-((IFERROR(INDEX(Tableau1[Heures par Sem.],MATCH(Q193,Tableau1[Noms])),0))/24),0)</f>
        <v>0</v>
      </c>
      <c r="R195" s="101"/>
      <c r="S195" s="101"/>
      <c r="T195" s="102">
        <f>IF(T194&gt;((IFERROR(INDEX(Tableau1[Heures par Sem.],MATCH(T193,Tableau1[Noms])),0))/24),T194-((IFERROR(INDEX(Tableau1[Heures par Sem.],MATCH(T193,Tableau1[Noms])),0))/24),0)</f>
        <v>0</v>
      </c>
      <c r="U195" s="101"/>
      <c r="V195" s="101"/>
      <c r="W195" s="102">
        <f>IF(W194&gt;((IFERROR(INDEX(Tableau1[Heures par Sem.],MATCH(W193,Tableau1[Noms])),0))/24),W194-((IFERROR(INDEX(Tableau1[Heures par Sem.],MATCH(W193,Tableau1[Noms])),0))/24),0)</f>
        <v>0</v>
      </c>
      <c r="X195" s="101"/>
      <c r="Y195" s="101"/>
      <c r="Z195" s="102">
        <f>IF(Z194&gt;((IFERROR(INDEX(Tableau1[Heures par Sem.],MATCH(Z193,Tableau1[Noms])),0))/24),Z194-((IFERROR(INDEX(Tableau1[Heures par Sem.],MATCH(Z193,Tableau1[Noms])),0))/24),0)</f>
        <v>0</v>
      </c>
      <c r="AA195" s="101"/>
      <c r="AB195" s="101"/>
      <c r="AC195" s="102">
        <f>IF(AC194&gt;((IFERROR(INDEX(Tableau1[Heures par Sem.],MATCH(AC193,Tableau1[Noms])),0))/24),AC194-((IFERROR(INDEX(Tableau1[Heures par Sem.],MATCH(AC193,Tableau1[Noms])),0))/24),0)</f>
        <v>0</v>
      </c>
      <c r="AD195" s="101"/>
      <c r="AE195" s="101"/>
      <c r="AF195" s="102">
        <f>IF(AF194&gt;((IFERROR(INDEX(Tableau1[Heures par Sem.],MATCH(AF193,Tableau1[Noms])),0))/24),AF194-((IFERROR(INDEX(Tableau1[Heures par Sem.],MATCH(AF193,Tableau1[Noms])),0))/24),0)</f>
        <v>0</v>
      </c>
      <c r="AG195" s="101"/>
      <c r="AH195" s="101"/>
      <c r="AI195" s="102">
        <f>IF(AI194&gt;((IFERROR(INDEX(Tableau1[Heures par Sem.],MATCH(AI193,Tableau1[Noms])),0))/24),AI194-((IFERROR(INDEX(Tableau1[Heures par Sem.],MATCH(AI193,Tableau1[Noms])),0))/24),0)</f>
        <v>0</v>
      </c>
      <c r="AJ195" s="101"/>
      <c r="AK195" s="101"/>
      <c r="AL195" s="102">
        <f>IF(AL194&gt;((IFERROR(INDEX(Tableau1[Heures par Sem.],MATCH(AL193,Tableau1[Noms])),0))/24),AL194-((IFERROR(INDEX(Tableau1[Heures par Sem.],MATCH(AL193,Tableau1[Noms])),0))/24),0)</f>
        <v>0</v>
      </c>
      <c r="AM195" s="101"/>
      <c r="AN195" s="101"/>
      <c r="AO195" s="102">
        <f>IF(AO194&gt;((IFERROR(INDEX(Tableau1[Heures par Sem.],MATCH(AO193,Tableau1[Noms])),0))/24),AO194-((IFERROR(INDEX(Tableau1[Heures par Sem.],MATCH(AO193,Tableau1[Noms])),0))/24),0)</f>
        <v>0</v>
      </c>
      <c r="AP195" s="101"/>
    </row>
    <row r="196" spans="2:42" ht="13.5" thickBot="1" x14ac:dyDescent="0.25">
      <c r="B196" s="151"/>
      <c r="C196" s="145" t="s">
        <v>51</v>
      </c>
      <c r="D196" s="145"/>
      <c r="E196" s="150"/>
      <c r="K196" s="97"/>
      <c r="L196" s="97"/>
      <c r="M196" s="113" t="s">
        <v>49</v>
      </c>
      <c r="N196" s="104">
        <f>SUMPRODUCT(($I$11:$I$86=N193)*($K$11:$K$86=$M$3)*($AR$11:$AR$86))</f>
        <v>0</v>
      </c>
      <c r="O196" s="105"/>
      <c r="P196" s="105"/>
      <c r="Q196" s="106">
        <f>SUMPRODUCT(($I$11:$I$86=Q193)*($K$11:$K$86=$M$3)*($AR$11:$AR$86))</f>
        <v>0</v>
      </c>
      <c r="R196" s="105"/>
      <c r="S196" s="105"/>
      <c r="T196" s="106">
        <f>SUMPRODUCT(($I$11:$I$86=T193)*($K$11:$K$86=$M$3)*($AR$11:$AR$86))</f>
        <v>0</v>
      </c>
      <c r="U196" s="105"/>
      <c r="V196" s="105"/>
      <c r="W196" s="106">
        <f>SUMPRODUCT(($I$11:$I$86=W193)*($K$11:$K$86=$M$3)*($AR$11:$AR$86))</f>
        <v>0</v>
      </c>
      <c r="X196" s="105"/>
      <c r="Y196" s="105"/>
      <c r="Z196" s="106">
        <f>SUMPRODUCT(($I$11:$I$86=Z193)*($K$11:$K$86=$M$3)*($AR$11:$AR$86))</f>
        <v>0</v>
      </c>
      <c r="AA196" s="105"/>
      <c r="AB196" s="105"/>
      <c r="AC196" s="106">
        <f>SUMPRODUCT(($I$11:$I$86=AC193)*($K$11:$K$86=$M$3)*($AR$11:$AR$86))</f>
        <v>0</v>
      </c>
      <c r="AD196" s="105"/>
      <c r="AE196" s="105"/>
      <c r="AF196" s="106">
        <f>SUMPRODUCT(($I$11:$I$86=AF193)*($K$11:$K$86=$M$3)*($AR$11:$AR$86))</f>
        <v>0</v>
      </c>
      <c r="AG196" s="105"/>
      <c r="AH196" s="105"/>
      <c r="AI196" s="106">
        <f>SUMPRODUCT(($I$11:$I$86=AI193)*($K$11:$K$86=$M$3)*($AR$11:$AR$86))</f>
        <v>0</v>
      </c>
      <c r="AJ196" s="105"/>
      <c r="AK196" s="105"/>
      <c r="AL196" s="106">
        <f>SUMPRODUCT(($I$11:$I$86=AL193)*($K$11:$K$86=$M$3)*($AR$11:$AR$86))</f>
        <v>0</v>
      </c>
      <c r="AM196" s="105"/>
      <c r="AN196" s="105"/>
      <c r="AO196" s="106">
        <f>SUMPRODUCT(($I$11:$I$86=AO193)*($K$11:$K$86=$M$3)*($AR$11:$AR$86))</f>
        <v>0</v>
      </c>
      <c r="AP196" s="105"/>
    </row>
    <row r="197" spans="2:42" ht="14.25" thickTop="1" thickBot="1" x14ac:dyDescent="0.25">
      <c r="B197" s="152"/>
      <c r="C197" s="146" t="s">
        <v>43</v>
      </c>
      <c r="D197" s="146"/>
      <c r="E197" s="153"/>
      <c r="K197" s="114"/>
      <c r="L197" s="114"/>
      <c r="M197" s="115" t="s">
        <v>47</v>
      </c>
      <c r="N197" s="116">
        <f>N194-N196</f>
        <v>0</v>
      </c>
      <c r="O197" s="117"/>
      <c r="P197" s="117"/>
      <c r="Q197" s="118">
        <f>Q194-Q196</f>
        <v>0</v>
      </c>
      <c r="R197" s="117"/>
      <c r="S197" s="117"/>
      <c r="T197" s="118">
        <f>T194-T196</f>
        <v>0</v>
      </c>
      <c r="U197" s="117"/>
      <c r="V197" s="117"/>
      <c r="W197" s="118">
        <f>W194-W196</f>
        <v>0</v>
      </c>
      <c r="X197" s="117"/>
      <c r="Y197" s="117"/>
      <c r="Z197" s="118">
        <f>Z194-Z196</f>
        <v>0</v>
      </c>
      <c r="AA197" s="117"/>
      <c r="AB197" s="117"/>
      <c r="AC197" s="118">
        <f>AC194-AC196</f>
        <v>0</v>
      </c>
      <c r="AD197" s="117"/>
      <c r="AE197" s="117"/>
      <c r="AF197" s="118">
        <f>AF194-AF196</f>
        <v>0</v>
      </c>
      <c r="AG197" s="117"/>
      <c r="AH197" s="117"/>
      <c r="AI197" s="118">
        <f>AI194-AI196</f>
        <v>0</v>
      </c>
      <c r="AJ197" s="117"/>
      <c r="AK197" s="117"/>
      <c r="AL197" s="118">
        <f>AL194-AL196</f>
        <v>0</v>
      </c>
      <c r="AM197" s="117"/>
      <c r="AN197" s="117"/>
      <c r="AO197" s="118">
        <f>AO194-AO196</f>
        <v>0</v>
      </c>
      <c r="AP197" s="117"/>
    </row>
    <row r="198" spans="2:42" ht="13.5" thickTop="1" x14ac:dyDescent="0.2"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</row>
    <row r="199" spans="2:42" x14ac:dyDescent="0.2">
      <c r="B199" s="3" t="s">
        <v>1</v>
      </c>
      <c r="C199" s="4"/>
      <c r="D199" s="5" t="s">
        <v>2</v>
      </c>
      <c r="E199" s="3"/>
      <c r="L199" s="133">
        <v>0.27083333333333331</v>
      </c>
      <c r="M199" s="134">
        <v>0.29166666666666669</v>
      </c>
      <c r="N199" s="134">
        <v>0.3125</v>
      </c>
      <c r="O199" s="135">
        <v>0.33333333333333331</v>
      </c>
      <c r="P199" s="134">
        <v>0.35416666666666669</v>
      </c>
      <c r="Q199" s="135">
        <v>0.375</v>
      </c>
      <c r="R199" s="134">
        <v>0.39583333333333331</v>
      </c>
      <c r="S199" s="135">
        <v>0.41666666666666669</v>
      </c>
      <c r="T199" s="134">
        <v>0.4375</v>
      </c>
      <c r="U199" s="135">
        <v>0.45833333333333331</v>
      </c>
      <c r="V199" s="134">
        <v>0.47916666666666669</v>
      </c>
      <c r="W199" s="135">
        <v>0.5</v>
      </c>
      <c r="X199" s="134">
        <v>0.52083333333333337</v>
      </c>
      <c r="Y199" s="135">
        <v>0.54166666666666663</v>
      </c>
      <c r="Z199" s="134">
        <v>0.5625</v>
      </c>
      <c r="AA199" s="135">
        <v>0.58333333333333337</v>
      </c>
      <c r="AB199" s="134">
        <v>0.60416666666666663</v>
      </c>
      <c r="AC199" s="135">
        <v>0.625</v>
      </c>
      <c r="AD199" s="134">
        <v>0.64583333333333337</v>
      </c>
      <c r="AE199" s="135">
        <v>0.66666666666666663</v>
      </c>
      <c r="AF199" s="134">
        <v>0.6875</v>
      </c>
      <c r="AG199" s="135">
        <v>0.70833333333333337</v>
      </c>
      <c r="AH199" s="134">
        <v>0.72916666666666663</v>
      </c>
      <c r="AI199" s="135">
        <v>0.75</v>
      </c>
      <c r="AJ199" s="134">
        <v>0.77083333333333337</v>
      </c>
      <c r="AK199" s="135">
        <v>0.79166666666666663</v>
      </c>
      <c r="AL199" s="134">
        <v>0.8125</v>
      </c>
      <c r="AM199" s="135">
        <v>0.83333333333333337</v>
      </c>
      <c r="AN199" s="134">
        <v>0.85416666666666663</v>
      </c>
      <c r="AO199" s="135">
        <v>0.875</v>
      </c>
      <c r="AP199" s="135">
        <v>0.89583333333333337</v>
      </c>
    </row>
    <row r="200" spans="2:42" ht="13.5" thickBot="1" x14ac:dyDescent="0.25">
      <c r="B200" s="6" t="s">
        <v>3</v>
      </c>
      <c r="C200" s="7" t="s">
        <v>4</v>
      </c>
      <c r="D200" s="8" t="s">
        <v>3</v>
      </c>
      <c r="E200" s="9" t="s">
        <v>4</v>
      </c>
      <c r="G200" s="56" t="s">
        <v>11</v>
      </c>
      <c r="H200" s="57" t="s">
        <v>6</v>
      </c>
      <c r="I200" s="56" t="s">
        <v>7</v>
      </c>
      <c r="J200" s="56" t="s">
        <v>8</v>
      </c>
      <c r="K200" s="56" t="s">
        <v>12</v>
      </c>
      <c r="L200" s="129"/>
      <c r="M200" s="27">
        <v>0.3125</v>
      </c>
      <c r="N200" s="23"/>
      <c r="O200" s="26">
        <v>0.35416666666666669</v>
      </c>
      <c r="P200" s="23"/>
      <c r="Q200" s="27">
        <v>0.39583333333333331</v>
      </c>
      <c r="R200" s="23"/>
      <c r="S200" s="27">
        <v>0.4375</v>
      </c>
      <c r="T200" s="23"/>
      <c r="U200" s="27">
        <v>0.47916666666666702</v>
      </c>
      <c r="V200" s="23"/>
      <c r="W200" s="27">
        <v>0.52083333333333304</v>
      </c>
      <c r="X200" s="23"/>
      <c r="Y200" s="27">
        <v>0.5625</v>
      </c>
      <c r="Z200" s="23"/>
      <c r="AA200" s="27">
        <v>0.60416666666666696</v>
      </c>
      <c r="AB200" s="23"/>
      <c r="AC200" s="27">
        <v>0.64583333333333304</v>
      </c>
      <c r="AD200" s="23"/>
      <c r="AE200" s="27">
        <v>0.6875</v>
      </c>
      <c r="AF200" s="23"/>
      <c r="AG200" s="27">
        <v>0.72916666666666696</v>
      </c>
      <c r="AH200" s="23"/>
      <c r="AI200" s="27">
        <v>0.77083333333333404</v>
      </c>
      <c r="AJ200" s="23"/>
      <c r="AK200" s="27">
        <v>0.8125</v>
      </c>
      <c r="AL200" s="23"/>
      <c r="AM200" s="27">
        <v>0.85416666666666696</v>
      </c>
      <c r="AN200" s="23"/>
      <c r="AO200" s="27">
        <v>0.89583333333333404</v>
      </c>
      <c r="AP200" s="23"/>
    </row>
    <row r="201" spans="2:42" x14ac:dyDescent="0.2">
      <c r="B201" s="11">
        <v>0.35416666666666669</v>
      </c>
      <c r="C201" s="12">
        <v>0.60416666666666663</v>
      </c>
      <c r="D201" s="13"/>
      <c r="E201" s="14"/>
      <c r="G201" s="95"/>
      <c r="H201" s="140">
        <f>L191</f>
        <v>43780</v>
      </c>
      <c r="I201" s="109" t="s">
        <v>54</v>
      </c>
      <c r="J201" s="109">
        <f>IFERROR(INDEX(Tableau1[Prénoms],MATCH(I201,Tableau1[Noms])),"")</f>
        <v>1</v>
      </c>
      <c r="K201" s="109"/>
      <c r="L201" s="130"/>
      <c r="M201" s="29"/>
      <c r="N201" s="30"/>
      <c r="O201" s="29"/>
      <c r="P201" s="31"/>
      <c r="Q201" s="32"/>
      <c r="R201" s="33"/>
      <c r="S201" s="32"/>
      <c r="T201" s="33"/>
      <c r="U201" s="32"/>
      <c r="V201" s="33"/>
      <c r="W201" s="32"/>
      <c r="X201" s="33"/>
      <c r="Y201" s="32"/>
      <c r="Z201" s="33"/>
      <c r="AA201" s="32"/>
      <c r="AB201" s="33"/>
      <c r="AC201" s="32"/>
      <c r="AD201" s="33"/>
      <c r="AE201" s="32"/>
      <c r="AF201" s="33"/>
      <c r="AG201" s="32"/>
      <c r="AH201" s="33"/>
      <c r="AI201" s="32"/>
      <c r="AJ201" s="33"/>
      <c r="AK201" s="32"/>
      <c r="AL201" s="33"/>
      <c r="AM201" s="34"/>
      <c r="AN201" s="35"/>
      <c r="AO201" s="32"/>
      <c r="AP201" s="35"/>
    </row>
    <row r="202" spans="2:42" x14ac:dyDescent="0.2">
      <c r="B202" s="15"/>
      <c r="C202" s="16"/>
      <c r="D202" s="17"/>
      <c r="E202" s="18"/>
      <c r="G202" s="95"/>
      <c r="H202" s="28">
        <f>H201</f>
        <v>43780</v>
      </c>
      <c r="I202" s="110" t="s">
        <v>55</v>
      </c>
      <c r="J202" s="110">
        <f>IFERROR(INDEX(Tableau1[Prénoms],MATCH(I202,Tableau1[Noms])),"")</f>
        <v>2</v>
      </c>
      <c r="K202" s="110"/>
      <c r="L202" s="131"/>
      <c r="M202" s="36"/>
      <c r="N202" s="37"/>
      <c r="O202" s="36"/>
      <c r="P202" s="38"/>
      <c r="Q202" s="39"/>
      <c r="R202" s="40"/>
      <c r="S202" s="39"/>
      <c r="T202" s="40"/>
      <c r="U202" s="39"/>
      <c r="V202" s="40"/>
      <c r="W202" s="39"/>
      <c r="X202" s="40"/>
      <c r="Y202" s="39"/>
      <c r="Z202" s="40"/>
      <c r="AA202" s="39"/>
      <c r="AB202" s="40"/>
      <c r="AC202" s="39"/>
      <c r="AD202" s="40"/>
      <c r="AE202" s="39"/>
      <c r="AF202" s="40"/>
      <c r="AG202" s="39"/>
      <c r="AH202" s="40"/>
      <c r="AI202" s="39"/>
      <c r="AJ202" s="40"/>
      <c r="AK202" s="39"/>
      <c r="AL202" s="40"/>
      <c r="AM202" s="41"/>
      <c r="AN202" s="42"/>
      <c r="AO202" s="39"/>
      <c r="AP202" s="42"/>
    </row>
    <row r="203" spans="2:42" x14ac:dyDescent="0.2">
      <c r="B203" s="15"/>
      <c r="C203" s="16"/>
      <c r="D203" s="17"/>
      <c r="E203" s="18"/>
      <c r="G203" s="95"/>
      <c r="H203" s="28">
        <f t="shared" ref="H203:H210" si="21">H202</f>
        <v>43780</v>
      </c>
      <c r="I203" s="110" t="s">
        <v>56</v>
      </c>
      <c r="J203" s="110">
        <f>IFERROR(INDEX(Tableau1[Prénoms],MATCH(I203,Tableau1[Noms])),"")</f>
        <v>3</v>
      </c>
      <c r="K203" s="110"/>
      <c r="L203" s="131"/>
      <c r="M203" s="36"/>
      <c r="N203" s="37"/>
      <c r="O203" s="36"/>
      <c r="P203" s="38"/>
      <c r="Q203" s="39"/>
      <c r="R203" s="40"/>
      <c r="S203" s="39"/>
      <c r="T203" s="40"/>
      <c r="U203" s="39"/>
      <c r="V203" s="40"/>
      <c r="W203" s="39"/>
      <c r="X203" s="40"/>
      <c r="Y203" s="39"/>
      <c r="Z203" s="40"/>
      <c r="AA203" s="39"/>
      <c r="AB203" s="40"/>
      <c r="AC203" s="39"/>
      <c r="AD203" s="40"/>
      <c r="AE203" s="39"/>
      <c r="AF203" s="40"/>
      <c r="AG203" s="39"/>
      <c r="AH203" s="40"/>
      <c r="AI203" s="39"/>
      <c r="AJ203" s="40"/>
      <c r="AK203" s="39"/>
      <c r="AL203" s="40"/>
      <c r="AM203" s="41"/>
      <c r="AN203" s="42"/>
      <c r="AO203" s="39"/>
      <c r="AP203" s="42"/>
    </row>
    <row r="204" spans="2:42" x14ac:dyDescent="0.2">
      <c r="B204" s="15"/>
      <c r="C204" s="16"/>
      <c r="D204" s="17"/>
      <c r="E204" s="18"/>
      <c r="G204" s="95"/>
      <c r="H204" s="28">
        <f t="shared" si="21"/>
        <v>43780</v>
      </c>
      <c r="I204" s="110" t="s">
        <v>57</v>
      </c>
      <c r="J204" s="110">
        <f>IFERROR(INDEX(Tableau1[Prénoms],MATCH(I204,Tableau1[Noms])),"")</f>
        <v>4</v>
      </c>
      <c r="K204" s="110"/>
      <c r="L204" s="131"/>
      <c r="M204" s="36"/>
      <c r="N204" s="37"/>
      <c r="O204" s="36"/>
      <c r="P204" s="38"/>
      <c r="Q204" s="39"/>
      <c r="R204" s="40"/>
      <c r="S204" s="39"/>
      <c r="T204" s="40"/>
      <c r="U204" s="39"/>
      <c r="V204" s="40"/>
      <c r="W204" s="39"/>
      <c r="X204" s="40"/>
      <c r="Y204" s="39"/>
      <c r="Z204" s="40"/>
      <c r="AA204" s="39"/>
      <c r="AB204" s="40"/>
      <c r="AC204" s="39"/>
      <c r="AD204" s="40"/>
      <c r="AE204" s="39"/>
      <c r="AF204" s="40"/>
      <c r="AG204" s="39"/>
      <c r="AH204" s="40"/>
      <c r="AI204" s="39"/>
      <c r="AJ204" s="40"/>
      <c r="AK204" s="39"/>
      <c r="AL204" s="40"/>
      <c r="AM204" s="41"/>
      <c r="AN204" s="42"/>
      <c r="AO204" s="39"/>
      <c r="AP204" s="42"/>
    </row>
    <row r="205" spans="2:42" x14ac:dyDescent="0.2">
      <c r="B205" s="15"/>
      <c r="C205" s="16"/>
      <c r="D205" s="17"/>
      <c r="E205" s="18"/>
      <c r="G205" s="95"/>
      <c r="H205" s="28">
        <f t="shared" si="21"/>
        <v>43780</v>
      </c>
      <c r="I205" s="110" t="s">
        <v>58</v>
      </c>
      <c r="J205" s="110">
        <f>IFERROR(INDEX(Tableau1[Prénoms],MATCH(I205,Tableau1[Noms])),"")</f>
        <v>5</v>
      </c>
      <c r="K205" s="110"/>
      <c r="L205" s="131"/>
      <c r="M205" s="36"/>
      <c r="N205" s="37"/>
      <c r="O205" s="36"/>
      <c r="P205" s="38"/>
      <c r="Q205" s="39"/>
      <c r="R205" s="40"/>
      <c r="S205" s="39"/>
      <c r="T205" s="40"/>
      <c r="U205" s="39"/>
      <c r="V205" s="40"/>
      <c r="W205" s="39"/>
      <c r="X205" s="40"/>
      <c r="Y205" s="39"/>
      <c r="Z205" s="40"/>
      <c r="AA205" s="39"/>
      <c r="AB205" s="40"/>
      <c r="AC205" s="39"/>
      <c r="AD205" s="40"/>
      <c r="AE205" s="39"/>
      <c r="AF205" s="40"/>
      <c r="AG205" s="39"/>
      <c r="AH205" s="40"/>
      <c r="AI205" s="39"/>
      <c r="AJ205" s="40"/>
      <c r="AK205" s="39"/>
      <c r="AL205" s="40"/>
      <c r="AM205" s="41"/>
      <c r="AN205" s="42"/>
      <c r="AO205" s="39"/>
      <c r="AP205" s="42"/>
    </row>
    <row r="206" spans="2:42" x14ac:dyDescent="0.2">
      <c r="B206" s="15"/>
      <c r="C206" s="16"/>
      <c r="D206" s="17"/>
      <c r="E206" s="18"/>
      <c r="G206" s="95"/>
      <c r="H206" s="28">
        <f t="shared" si="21"/>
        <v>43780</v>
      </c>
      <c r="I206" s="110">
        <v>1</v>
      </c>
      <c r="J206" s="110" t="str">
        <f>IFERROR(INDEX(Tableau1[Prénoms],MATCH(I206,Tableau1[Noms])),"")</f>
        <v/>
      </c>
      <c r="K206" s="110"/>
      <c r="L206" s="131"/>
      <c r="M206" s="36"/>
      <c r="N206" s="37"/>
      <c r="O206" s="36"/>
      <c r="P206" s="38"/>
      <c r="Q206" s="39"/>
      <c r="R206" s="40"/>
      <c r="S206" s="39"/>
      <c r="T206" s="40"/>
      <c r="U206" s="39"/>
      <c r="V206" s="40"/>
      <c r="W206" s="39"/>
      <c r="X206" s="40"/>
      <c r="Y206" s="39"/>
      <c r="Z206" s="40"/>
      <c r="AA206" s="39"/>
      <c r="AB206" s="40"/>
      <c r="AC206" s="39"/>
      <c r="AD206" s="40"/>
      <c r="AE206" s="39"/>
      <c r="AF206" s="40"/>
      <c r="AG206" s="39"/>
      <c r="AH206" s="40"/>
      <c r="AI206" s="39"/>
      <c r="AJ206" s="40"/>
      <c r="AK206" s="39"/>
      <c r="AL206" s="40"/>
      <c r="AM206" s="41"/>
      <c r="AN206" s="42"/>
      <c r="AO206" s="39"/>
      <c r="AP206" s="42"/>
    </row>
    <row r="207" spans="2:42" x14ac:dyDescent="0.2">
      <c r="B207" s="15"/>
      <c r="C207" s="16"/>
      <c r="D207" s="17"/>
      <c r="E207" s="18"/>
      <c r="G207" s="95"/>
      <c r="H207" s="28">
        <f t="shared" si="21"/>
        <v>43780</v>
      </c>
      <c r="I207" s="110">
        <v>2</v>
      </c>
      <c r="J207" s="110" t="str">
        <f>IFERROR(INDEX(Tableau1[Prénoms],MATCH(I207,Tableau1[Noms])),"")</f>
        <v/>
      </c>
      <c r="K207" s="110"/>
      <c r="L207" s="131"/>
      <c r="M207" s="36"/>
      <c r="N207" s="37"/>
      <c r="O207" s="36"/>
      <c r="P207" s="38"/>
      <c r="Q207" s="39"/>
      <c r="R207" s="40"/>
      <c r="S207" s="39"/>
      <c r="T207" s="40"/>
      <c r="U207" s="39"/>
      <c r="V207" s="40"/>
      <c r="W207" s="39"/>
      <c r="X207" s="40"/>
      <c r="Y207" s="39"/>
      <c r="Z207" s="40"/>
      <c r="AA207" s="39"/>
      <c r="AB207" s="40"/>
      <c r="AC207" s="39"/>
      <c r="AD207" s="40"/>
      <c r="AE207" s="39"/>
      <c r="AF207" s="40"/>
      <c r="AG207" s="39"/>
      <c r="AH207" s="40"/>
      <c r="AI207" s="39"/>
      <c r="AJ207" s="40"/>
      <c r="AK207" s="39"/>
      <c r="AL207" s="40"/>
      <c r="AM207" s="41"/>
      <c r="AN207" s="42"/>
      <c r="AO207" s="39"/>
      <c r="AP207" s="42"/>
    </row>
    <row r="208" spans="2:42" x14ac:dyDescent="0.2">
      <c r="B208" s="15"/>
      <c r="C208" s="16"/>
      <c r="D208" s="17"/>
      <c r="E208" s="18"/>
      <c r="G208" s="95"/>
      <c r="H208" s="28">
        <f t="shared" si="21"/>
        <v>43780</v>
      </c>
      <c r="I208" s="110">
        <v>3</v>
      </c>
      <c r="J208" s="110" t="str">
        <f>IFERROR(INDEX(Tableau1[Prénoms],MATCH(I208,Tableau1[Noms])),"")</f>
        <v/>
      </c>
      <c r="K208" s="110"/>
      <c r="L208" s="131"/>
      <c r="M208" s="36"/>
      <c r="N208" s="37"/>
      <c r="O208" s="36"/>
      <c r="P208" s="38"/>
      <c r="Q208" s="39"/>
      <c r="R208" s="40"/>
      <c r="S208" s="39"/>
      <c r="T208" s="40"/>
      <c r="U208" s="39"/>
      <c r="V208" s="40"/>
      <c r="W208" s="39"/>
      <c r="X208" s="40"/>
      <c r="Y208" s="39"/>
      <c r="Z208" s="40"/>
      <c r="AA208" s="39"/>
      <c r="AB208" s="40"/>
      <c r="AC208" s="39"/>
      <c r="AD208" s="40"/>
      <c r="AE208" s="39"/>
      <c r="AF208" s="40"/>
      <c r="AG208" s="39"/>
      <c r="AH208" s="40"/>
      <c r="AI208" s="39"/>
      <c r="AJ208" s="40"/>
      <c r="AK208" s="39"/>
      <c r="AL208" s="40"/>
      <c r="AM208" s="41"/>
      <c r="AN208" s="42"/>
      <c r="AO208" s="39"/>
      <c r="AP208" s="42"/>
    </row>
    <row r="209" spans="2:42" x14ac:dyDescent="0.2">
      <c r="B209" s="15"/>
      <c r="C209" s="16"/>
      <c r="D209" s="17"/>
      <c r="E209" s="18"/>
      <c r="G209" s="95"/>
      <c r="H209" s="28">
        <f t="shared" si="21"/>
        <v>43780</v>
      </c>
      <c r="I209" s="110">
        <v>4</v>
      </c>
      <c r="J209" s="110" t="str">
        <f>IFERROR(INDEX(Tableau1[Prénoms],MATCH(I209,Tableau1[Noms])),"")</f>
        <v/>
      </c>
      <c r="K209" s="110"/>
      <c r="L209" s="131"/>
      <c r="M209" s="36"/>
      <c r="N209" s="37"/>
      <c r="O209" s="36"/>
      <c r="P209" s="38"/>
      <c r="Q209" s="39"/>
      <c r="R209" s="40"/>
      <c r="S209" s="39"/>
      <c r="T209" s="40"/>
      <c r="U209" s="39"/>
      <c r="V209" s="40"/>
      <c r="W209" s="39"/>
      <c r="X209" s="40"/>
      <c r="Y209" s="39"/>
      <c r="Z209" s="40"/>
      <c r="AA209" s="39"/>
      <c r="AB209" s="40"/>
      <c r="AC209" s="39"/>
      <c r="AD209" s="40"/>
      <c r="AE209" s="39"/>
      <c r="AF209" s="40"/>
      <c r="AG209" s="39"/>
      <c r="AH209" s="40"/>
      <c r="AI209" s="39"/>
      <c r="AJ209" s="40"/>
      <c r="AK209" s="39"/>
      <c r="AL209" s="40"/>
      <c r="AM209" s="41"/>
      <c r="AN209" s="42"/>
      <c r="AO209" s="39"/>
      <c r="AP209" s="42"/>
    </row>
    <row r="210" spans="2:42" ht="13.5" thickBot="1" x14ac:dyDescent="0.25">
      <c r="B210" s="19"/>
      <c r="C210" s="20"/>
      <c r="D210" s="21"/>
      <c r="E210" s="22"/>
      <c r="G210" s="95"/>
      <c r="H210" s="28">
        <f t="shared" si="21"/>
        <v>43780</v>
      </c>
      <c r="I210" s="112">
        <v>5</v>
      </c>
      <c r="J210" s="112" t="str">
        <f>IFERROR(INDEX(Tableau1[Prénoms],MATCH(I210,Tableau1[Noms])),"")</f>
        <v/>
      </c>
      <c r="K210" s="112"/>
      <c r="L210" s="132"/>
      <c r="M210" s="43"/>
      <c r="N210" s="44"/>
      <c r="O210" s="43"/>
      <c r="P210" s="45"/>
      <c r="Q210" s="46"/>
      <c r="R210" s="47"/>
      <c r="S210" s="46"/>
      <c r="T210" s="47"/>
      <c r="U210" s="46"/>
      <c r="V210" s="47"/>
      <c r="W210" s="46"/>
      <c r="X210" s="47"/>
      <c r="Y210" s="46"/>
      <c r="Z210" s="47"/>
      <c r="AA210" s="46"/>
      <c r="AB210" s="47"/>
      <c r="AC210" s="46"/>
      <c r="AD210" s="47"/>
      <c r="AE210" s="46"/>
      <c r="AF210" s="47"/>
      <c r="AG210" s="46"/>
      <c r="AH210" s="47"/>
      <c r="AI210" s="46"/>
      <c r="AJ210" s="47"/>
      <c r="AK210" s="46"/>
      <c r="AL210" s="47"/>
      <c r="AM210" s="48"/>
      <c r="AN210" s="49"/>
      <c r="AO210" s="46"/>
      <c r="AP210" s="49"/>
    </row>
    <row r="211" spans="2:42" ht="13.5" thickBot="1" x14ac:dyDescent="0.25">
      <c r="B211" s="6" t="s">
        <v>3</v>
      </c>
      <c r="C211" s="7" t="s">
        <v>4</v>
      </c>
      <c r="D211" s="8" t="s">
        <v>3</v>
      </c>
      <c r="E211" s="9" t="s">
        <v>4</v>
      </c>
      <c r="G211" s="56" t="s">
        <v>11</v>
      </c>
      <c r="H211" s="57" t="s">
        <v>6</v>
      </c>
      <c r="I211" s="56" t="s">
        <v>7</v>
      </c>
      <c r="J211" s="56" t="s">
        <v>8</v>
      </c>
      <c r="K211" s="56" t="s">
        <v>12</v>
      </c>
      <c r="L211" s="129"/>
      <c r="M211" s="27">
        <v>0.3125</v>
      </c>
      <c r="N211" s="23"/>
      <c r="O211" s="26">
        <v>0.35416666666666669</v>
      </c>
      <c r="P211" s="23"/>
      <c r="Q211" s="27">
        <v>0.39583333333333331</v>
      </c>
      <c r="R211" s="23"/>
      <c r="S211" s="27">
        <v>0.4375</v>
      </c>
      <c r="T211" s="23"/>
      <c r="U211" s="27">
        <v>0.47916666666666702</v>
      </c>
      <c r="V211" s="23"/>
      <c r="W211" s="27">
        <v>0.52083333333333304</v>
      </c>
      <c r="X211" s="23"/>
      <c r="Y211" s="27">
        <v>0.5625</v>
      </c>
      <c r="Z211" s="23"/>
      <c r="AA211" s="27">
        <v>0.60416666666666696</v>
      </c>
      <c r="AB211" s="23"/>
      <c r="AC211" s="27">
        <v>0.64583333333333304</v>
      </c>
      <c r="AD211" s="23"/>
      <c r="AE211" s="27">
        <v>0.6875</v>
      </c>
      <c r="AF211" s="23"/>
      <c r="AG211" s="27">
        <v>0.72916666666666696</v>
      </c>
      <c r="AH211" s="23"/>
      <c r="AI211" s="27">
        <v>0.77083333333333404</v>
      </c>
      <c r="AJ211" s="23"/>
      <c r="AK211" s="27">
        <v>0.8125</v>
      </c>
      <c r="AL211" s="23"/>
      <c r="AM211" s="27">
        <v>0.85416666666666696</v>
      </c>
      <c r="AN211" s="23"/>
      <c r="AO211" s="27">
        <v>0.89583333333333404</v>
      </c>
      <c r="AP211" s="23"/>
    </row>
    <row r="212" spans="2:42" x14ac:dyDescent="0.2">
      <c r="B212" s="11"/>
      <c r="C212" s="12"/>
      <c r="D212" s="13"/>
      <c r="E212" s="14"/>
      <c r="G212" s="95"/>
      <c r="H212" s="140">
        <f>H201+1</f>
        <v>43781</v>
      </c>
      <c r="I212" s="109" t="s">
        <v>54</v>
      </c>
      <c r="J212" s="109">
        <f>IFERROR(INDEX(Tableau1[Prénoms],MATCH(I212,Tableau1[Noms])),"")</f>
        <v>1</v>
      </c>
      <c r="K212" s="109"/>
      <c r="L212" s="130"/>
      <c r="M212" s="29"/>
      <c r="N212" s="30"/>
      <c r="O212" s="29"/>
      <c r="P212" s="31"/>
      <c r="Q212" s="32"/>
      <c r="R212" s="33"/>
      <c r="S212" s="32"/>
      <c r="T212" s="33"/>
      <c r="U212" s="32"/>
      <c r="V212" s="33"/>
      <c r="W212" s="32"/>
      <c r="X212" s="33"/>
      <c r="Y212" s="32"/>
      <c r="Z212" s="33"/>
      <c r="AA212" s="32"/>
      <c r="AB212" s="33"/>
      <c r="AC212" s="32"/>
      <c r="AD212" s="33"/>
      <c r="AE212" s="32"/>
      <c r="AF212" s="33"/>
      <c r="AG212" s="32"/>
      <c r="AH212" s="33"/>
      <c r="AI212" s="32"/>
      <c r="AJ212" s="33"/>
      <c r="AK212" s="32"/>
      <c r="AL212" s="33"/>
      <c r="AM212" s="34"/>
      <c r="AN212" s="35"/>
      <c r="AO212" s="32"/>
      <c r="AP212" s="35"/>
    </row>
    <row r="213" spans="2:42" x14ac:dyDescent="0.2">
      <c r="B213" s="15"/>
      <c r="C213" s="16"/>
      <c r="D213" s="17"/>
      <c r="E213" s="18"/>
      <c r="G213" s="95"/>
      <c r="H213" s="28">
        <f>H212</f>
        <v>43781</v>
      </c>
      <c r="I213" s="110" t="s">
        <v>55</v>
      </c>
      <c r="J213" s="110">
        <f>IFERROR(INDEX(Tableau1[Prénoms],MATCH(I213,Tableau1[Noms])),"")</f>
        <v>2</v>
      </c>
      <c r="K213" s="110"/>
      <c r="L213" s="131"/>
      <c r="M213" s="36"/>
      <c r="N213" s="37"/>
      <c r="O213" s="36"/>
      <c r="P213" s="38"/>
      <c r="Q213" s="39"/>
      <c r="R213" s="40"/>
      <c r="S213" s="39"/>
      <c r="T213" s="40"/>
      <c r="U213" s="39"/>
      <c r="V213" s="40"/>
      <c r="W213" s="39"/>
      <c r="X213" s="40"/>
      <c r="Y213" s="39"/>
      <c r="Z213" s="40"/>
      <c r="AA213" s="39"/>
      <c r="AB213" s="40"/>
      <c r="AC213" s="39"/>
      <c r="AD213" s="40"/>
      <c r="AE213" s="39"/>
      <c r="AF213" s="40"/>
      <c r="AG213" s="39"/>
      <c r="AH213" s="40"/>
      <c r="AI213" s="39"/>
      <c r="AJ213" s="40"/>
      <c r="AK213" s="39"/>
      <c r="AL213" s="40"/>
      <c r="AM213" s="41"/>
      <c r="AN213" s="42"/>
      <c r="AO213" s="39"/>
      <c r="AP213" s="42"/>
    </row>
    <row r="214" spans="2:42" x14ac:dyDescent="0.2">
      <c r="B214" s="15"/>
      <c r="C214" s="16"/>
      <c r="D214" s="17"/>
      <c r="E214" s="18"/>
      <c r="G214" s="95"/>
      <c r="H214" s="28">
        <f t="shared" ref="H214:H221" si="22">H213</f>
        <v>43781</v>
      </c>
      <c r="I214" s="110" t="s">
        <v>56</v>
      </c>
      <c r="J214" s="110">
        <f>IFERROR(INDEX(Tableau1[Prénoms],MATCH(I214,Tableau1[Noms])),"")</f>
        <v>3</v>
      </c>
      <c r="K214" s="110"/>
      <c r="L214" s="131"/>
      <c r="M214" s="36"/>
      <c r="N214" s="37"/>
      <c r="O214" s="36"/>
      <c r="P214" s="38"/>
      <c r="Q214" s="39"/>
      <c r="R214" s="40"/>
      <c r="S214" s="39"/>
      <c r="T214" s="40"/>
      <c r="U214" s="39"/>
      <c r="V214" s="40"/>
      <c r="W214" s="39"/>
      <c r="X214" s="40"/>
      <c r="Y214" s="39"/>
      <c r="Z214" s="40"/>
      <c r="AA214" s="39"/>
      <c r="AB214" s="40"/>
      <c r="AC214" s="39"/>
      <c r="AD214" s="40"/>
      <c r="AE214" s="39"/>
      <c r="AF214" s="40"/>
      <c r="AG214" s="39"/>
      <c r="AH214" s="40"/>
      <c r="AI214" s="39"/>
      <c r="AJ214" s="40"/>
      <c r="AK214" s="39"/>
      <c r="AL214" s="40"/>
      <c r="AM214" s="41"/>
      <c r="AN214" s="42"/>
      <c r="AO214" s="39"/>
      <c r="AP214" s="42"/>
    </row>
    <row r="215" spans="2:42" x14ac:dyDescent="0.2">
      <c r="B215" s="15"/>
      <c r="C215" s="16"/>
      <c r="D215" s="17"/>
      <c r="E215" s="18"/>
      <c r="G215" s="95"/>
      <c r="H215" s="28">
        <f t="shared" si="22"/>
        <v>43781</v>
      </c>
      <c r="I215" s="110" t="s">
        <v>57</v>
      </c>
      <c r="J215" s="110">
        <f>IFERROR(INDEX(Tableau1[Prénoms],MATCH(I215,Tableau1[Noms])),"")</f>
        <v>4</v>
      </c>
      <c r="K215" s="110"/>
      <c r="L215" s="131"/>
      <c r="M215" s="36"/>
      <c r="N215" s="37"/>
      <c r="O215" s="36"/>
      <c r="P215" s="38"/>
      <c r="Q215" s="39"/>
      <c r="R215" s="40"/>
      <c r="S215" s="39"/>
      <c r="T215" s="40"/>
      <c r="U215" s="39"/>
      <c r="V215" s="40"/>
      <c r="W215" s="39"/>
      <c r="X215" s="40"/>
      <c r="Y215" s="39"/>
      <c r="Z215" s="40"/>
      <c r="AA215" s="39"/>
      <c r="AB215" s="40"/>
      <c r="AC215" s="39"/>
      <c r="AD215" s="40"/>
      <c r="AE215" s="39"/>
      <c r="AF215" s="40"/>
      <c r="AG215" s="39"/>
      <c r="AH215" s="40"/>
      <c r="AI215" s="39"/>
      <c r="AJ215" s="40"/>
      <c r="AK215" s="39"/>
      <c r="AL215" s="40"/>
      <c r="AM215" s="41"/>
      <c r="AN215" s="42"/>
      <c r="AO215" s="39"/>
      <c r="AP215" s="42"/>
    </row>
    <row r="216" spans="2:42" x14ac:dyDescent="0.2">
      <c r="B216" s="15"/>
      <c r="C216" s="16"/>
      <c r="D216" s="17"/>
      <c r="E216" s="18"/>
      <c r="G216" s="95"/>
      <c r="H216" s="28">
        <f t="shared" si="22"/>
        <v>43781</v>
      </c>
      <c r="I216" s="110" t="s">
        <v>58</v>
      </c>
      <c r="J216" s="110">
        <f>IFERROR(INDEX(Tableau1[Prénoms],MATCH(I216,Tableau1[Noms])),"")</f>
        <v>5</v>
      </c>
      <c r="K216" s="110"/>
      <c r="L216" s="131"/>
      <c r="M216" s="36"/>
      <c r="N216" s="37"/>
      <c r="O216" s="36"/>
      <c r="P216" s="38"/>
      <c r="Q216" s="39"/>
      <c r="R216" s="40"/>
      <c r="S216" s="39"/>
      <c r="T216" s="40"/>
      <c r="U216" s="39"/>
      <c r="V216" s="40"/>
      <c r="W216" s="39"/>
      <c r="X216" s="40"/>
      <c r="Y216" s="39"/>
      <c r="Z216" s="40"/>
      <c r="AA216" s="39"/>
      <c r="AB216" s="40"/>
      <c r="AC216" s="39"/>
      <c r="AD216" s="40"/>
      <c r="AE216" s="39"/>
      <c r="AF216" s="40"/>
      <c r="AG216" s="39"/>
      <c r="AH216" s="40"/>
      <c r="AI216" s="39"/>
      <c r="AJ216" s="40"/>
      <c r="AK216" s="39"/>
      <c r="AL216" s="40"/>
      <c r="AM216" s="41"/>
      <c r="AN216" s="42"/>
      <c r="AO216" s="39"/>
      <c r="AP216" s="42"/>
    </row>
    <row r="217" spans="2:42" x14ac:dyDescent="0.2">
      <c r="B217" s="15"/>
      <c r="C217" s="16"/>
      <c r="D217" s="17"/>
      <c r="E217" s="18"/>
      <c r="G217" s="95"/>
      <c r="H217" s="28">
        <f t="shared" si="22"/>
        <v>43781</v>
      </c>
      <c r="I217" s="110">
        <v>1</v>
      </c>
      <c r="J217" s="110" t="str">
        <f>IFERROR(INDEX(Tableau1[Prénoms],MATCH(I217,Tableau1[Noms])),"")</f>
        <v/>
      </c>
      <c r="K217" s="110"/>
      <c r="L217" s="131"/>
      <c r="M217" s="36"/>
      <c r="N217" s="37"/>
      <c r="O217" s="36"/>
      <c r="P217" s="38"/>
      <c r="Q217" s="39"/>
      <c r="R217" s="40"/>
      <c r="S217" s="39"/>
      <c r="T217" s="40"/>
      <c r="U217" s="39"/>
      <c r="V217" s="40"/>
      <c r="W217" s="39"/>
      <c r="X217" s="40"/>
      <c r="Y217" s="39"/>
      <c r="Z217" s="40"/>
      <c r="AA217" s="39"/>
      <c r="AB217" s="40"/>
      <c r="AC217" s="39"/>
      <c r="AD217" s="40"/>
      <c r="AE217" s="39"/>
      <c r="AF217" s="40"/>
      <c r="AG217" s="39"/>
      <c r="AH217" s="40"/>
      <c r="AI217" s="39"/>
      <c r="AJ217" s="40"/>
      <c r="AK217" s="39"/>
      <c r="AL217" s="40"/>
      <c r="AM217" s="41"/>
      <c r="AN217" s="42"/>
      <c r="AO217" s="39"/>
      <c r="AP217" s="42"/>
    </row>
    <row r="218" spans="2:42" x14ac:dyDescent="0.2">
      <c r="B218" s="15"/>
      <c r="C218" s="16"/>
      <c r="D218" s="17"/>
      <c r="E218" s="18"/>
      <c r="G218" s="95"/>
      <c r="H218" s="28">
        <f t="shared" si="22"/>
        <v>43781</v>
      </c>
      <c r="I218" s="110">
        <v>2</v>
      </c>
      <c r="J218" s="110" t="str">
        <f>IFERROR(INDEX(Tableau1[Prénoms],MATCH(I218,Tableau1[Noms])),"")</f>
        <v/>
      </c>
      <c r="K218" s="110"/>
      <c r="L218" s="131"/>
      <c r="M218" s="36"/>
      <c r="N218" s="37"/>
      <c r="O218" s="36"/>
      <c r="P218" s="38"/>
      <c r="Q218" s="39"/>
      <c r="R218" s="40"/>
      <c r="S218" s="39"/>
      <c r="T218" s="40"/>
      <c r="U218" s="39"/>
      <c r="V218" s="40"/>
      <c r="W218" s="39"/>
      <c r="X218" s="40"/>
      <c r="Y218" s="39"/>
      <c r="Z218" s="40"/>
      <c r="AA218" s="39"/>
      <c r="AB218" s="40"/>
      <c r="AC218" s="39"/>
      <c r="AD218" s="40"/>
      <c r="AE218" s="39"/>
      <c r="AF218" s="40"/>
      <c r="AG218" s="39"/>
      <c r="AH218" s="40"/>
      <c r="AI218" s="39"/>
      <c r="AJ218" s="40"/>
      <c r="AK218" s="39"/>
      <c r="AL218" s="40"/>
      <c r="AM218" s="41"/>
      <c r="AN218" s="42"/>
      <c r="AO218" s="39"/>
      <c r="AP218" s="42"/>
    </row>
    <row r="219" spans="2:42" x14ac:dyDescent="0.2">
      <c r="B219" s="15"/>
      <c r="C219" s="16"/>
      <c r="D219" s="17"/>
      <c r="E219" s="18"/>
      <c r="G219" s="95"/>
      <c r="H219" s="28">
        <f t="shared" si="22"/>
        <v>43781</v>
      </c>
      <c r="I219" s="110">
        <v>3</v>
      </c>
      <c r="J219" s="110" t="str">
        <f>IFERROR(INDEX(Tableau1[Prénoms],MATCH(I219,Tableau1[Noms])),"")</f>
        <v/>
      </c>
      <c r="K219" s="110"/>
      <c r="L219" s="131"/>
      <c r="M219" s="36"/>
      <c r="N219" s="37"/>
      <c r="O219" s="36"/>
      <c r="P219" s="38"/>
      <c r="Q219" s="39"/>
      <c r="R219" s="40"/>
      <c r="S219" s="39"/>
      <c r="T219" s="40"/>
      <c r="U219" s="39"/>
      <c r="V219" s="40"/>
      <c r="W219" s="39"/>
      <c r="X219" s="40"/>
      <c r="Y219" s="39"/>
      <c r="Z219" s="40"/>
      <c r="AA219" s="39"/>
      <c r="AB219" s="40"/>
      <c r="AC219" s="39"/>
      <c r="AD219" s="40"/>
      <c r="AE219" s="39"/>
      <c r="AF219" s="40"/>
      <c r="AG219" s="39"/>
      <c r="AH219" s="40"/>
      <c r="AI219" s="39"/>
      <c r="AJ219" s="40"/>
      <c r="AK219" s="39"/>
      <c r="AL219" s="40"/>
      <c r="AM219" s="41"/>
      <c r="AN219" s="42"/>
      <c r="AO219" s="39"/>
      <c r="AP219" s="42"/>
    </row>
    <row r="220" spans="2:42" x14ac:dyDescent="0.2">
      <c r="B220" s="15"/>
      <c r="C220" s="16"/>
      <c r="D220" s="17"/>
      <c r="E220" s="18"/>
      <c r="G220" s="95"/>
      <c r="H220" s="28">
        <f t="shared" si="22"/>
        <v>43781</v>
      </c>
      <c r="I220" s="110">
        <v>4</v>
      </c>
      <c r="J220" s="110" t="str">
        <f>IFERROR(INDEX(Tableau1[Prénoms],MATCH(I220,Tableau1[Noms])),"")</f>
        <v/>
      </c>
      <c r="K220" s="110"/>
      <c r="L220" s="131"/>
      <c r="M220" s="36"/>
      <c r="N220" s="37"/>
      <c r="O220" s="36"/>
      <c r="P220" s="38"/>
      <c r="Q220" s="39"/>
      <c r="R220" s="40"/>
      <c r="S220" s="39"/>
      <c r="T220" s="40"/>
      <c r="U220" s="39"/>
      <c r="V220" s="40"/>
      <c r="W220" s="39"/>
      <c r="X220" s="40"/>
      <c r="Y220" s="39"/>
      <c r="Z220" s="40"/>
      <c r="AA220" s="39"/>
      <c r="AB220" s="40"/>
      <c r="AC220" s="39"/>
      <c r="AD220" s="40"/>
      <c r="AE220" s="39"/>
      <c r="AF220" s="40"/>
      <c r="AG220" s="39"/>
      <c r="AH220" s="40"/>
      <c r="AI220" s="39"/>
      <c r="AJ220" s="40"/>
      <c r="AK220" s="39"/>
      <c r="AL220" s="40"/>
      <c r="AM220" s="41"/>
      <c r="AN220" s="42"/>
      <c r="AO220" s="39"/>
      <c r="AP220" s="42"/>
    </row>
    <row r="221" spans="2:42" ht="13.5" thickBot="1" x14ac:dyDescent="0.25">
      <c r="B221" s="19"/>
      <c r="C221" s="20"/>
      <c r="D221" s="21"/>
      <c r="E221" s="22"/>
      <c r="G221" s="95"/>
      <c r="H221" s="28">
        <f t="shared" si="22"/>
        <v>43781</v>
      </c>
      <c r="I221" s="112">
        <v>5</v>
      </c>
      <c r="J221" s="112" t="str">
        <f>IFERROR(INDEX(Tableau1[Prénoms],MATCH(I221,Tableau1[Noms])),"")</f>
        <v/>
      </c>
      <c r="K221" s="112"/>
      <c r="L221" s="132"/>
      <c r="M221" s="43"/>
      <c r="N221" s="44"/>
      <c r="O221" s="43"/>
      <c r="P221" s="45"/>
      <c r="Q221" s="46"/>
      <c r="R221" s="47"/>
      <c r="S221" s="46"/>
      <c r="T221" s="47"/>
      <c r="U221" s="46"/>
      <c r="V221" s="47"/>
      <c r="W221" s="46"/>
      <c r="X221" s="47"/>
      <c r="Y221" s="46"/>
      <c r="Z221" s="47"/>
      <c r="AA221" s="46"/>
      <c r="AB221" s="47"/>
      <c r="AC221" s="46"/>
      <c r="AD221" s="47"/>
      <c r="AE221" s="46"/>
      <c r="AF221" s="47"/>
      <c r="AG221" s="46"/>
      <c r="AH221" s="47"/>
      <c r="AI221" s="46"/>
      <c r="AJ221" s="47"/>
      <c r="AK221" s="46"/>
      <c r="AL221" s="47"/>
      <c r="AM221" s="48"/>
      <c r="AN221" s="49"/>
      <c r="AO221" s="46"/>
      <c r="AP221" s="49"/>
    </row>
    <row r="222" spans="2:42" ht="13.5" thickBot="1" x14ac:dyDescent="0.25">
      <c r="B222" s="6" t="s">
        <v>3</v>
      </c>
      <c r="C222" s="7" t="s">
        <v>4</v>
      </c>
      <c r="D222" s="8" t="s">
        <v>3</v>
      </c>
      <c r="E222" s="9" t="s">
        <v>4</v>
      </c>
      <c r="G222" s="56" t="s">
        <v>11</v>
      </c>
      <c r="H222" s="57" t="s">
        <v>6</v>
      </c>
      <c r="I222" s="56" t="s">
        <v>7</v>
      </c>
      <c r="J222" s="56" t="s">
        <v>8</v>
      </c>
      <c r="K222" s="56" t="s">
        <v>12</v>
      </c>
      <c r="L222" s="129"/>
      <c r="M222" s="27">
        <v>0.3125</v>
      </c>
      <c r="N222" s="23"/>
      <c r="O222" s="26">
        <v>0.35416666666666669</v>
      </c>
      <c r="P222" s="23"/>
      <c r="Q222" s="27">
        <v>0.39583333333333331</v>
      </c>
      <c r="R222" s="23"/>
      <c r="S222" s="27">
        <v>0.4375</v>
      </c>
      <c r="T222" s="23"/>
      <c r="U222" s="27">
        <v>0.47916666666666702</v>
      </c>
      <c r="V222" s="23"/>
      <c r="W222" s="27">
        <v>0.52083333333333304</v>
      </c>
      <c r="X222" s="23"/>
      <c r="Y222" s="27">
        <v>0.5625</v>
      </c>
      <c r="Z222" s="23"/>
      <c r="AA222" s="27">
        <v>0.60416666666666696</v>
      </c>
      <c r="AB222" s="23"/>
      <c r="AC222" s="27">
        <v>0.64583333333333304</v>
      </c>
      <c r="AD222" s="23"/>
      <c r="AE222" s="27">
        <v>0.6875</v>
      </c>
      <c r="AF222" s="23"/>
      <c r="AG222" s="27">
        <v>0.72916666666666696</v>
      </c>
      <c r="AH222" s="23"/>
      <c r="AI222" s="27">
        <v>0.77083333333333404</v>
      </c>
      <c r="AJ222" s="23"/>
      <c r="AK222" s="27">
        <v>0.8125</v>
      </c>
      <c r="AL222" s="23"/>
      <c r="AM222" s="27">
        <v>0.85416666666666696</v>
      </c>
      <c r="AN222" s="23"/>
      <c r="AO222" s="27">
        <v>0.89583333333333404</v>
      </c>
      <c r="AP222" s="23"/>
    </row>
    <row r="223" spans="2:42" x14ac:dyDescent="0.2">
      <c r="B223" s="11"/>
      <c r="C223" s="12"/>
      <c r="D223" s="13"/>
      <c r="E223" s="14"/>
      <c r="G223" s="95"/>
      <c r="H223" s="140">
        <f>H212+1</f>
        <v>43782</v>
      </c>
      <c r="I223" s="109" t="s">
        <v>54</v>
      </c>
      <c r="J223" s="109">
        <f>IFERROR(INDEX(Tableau1[Prénoms],MATCH(I223,Tableau1[Noms])),"")</f>
        <v>1</v>
      </c>
      <c r="K223" s="109"/>
      <c r="L223" s="130"/>
      <c r="M223" s="29"/>
      <c r="N223" s="30"/>
      <c r="O223" s="29"/>
      <c r="P223" s="31"/>
      <c r="Q223" s="32"/>
      <c r="R223" s="33"/>
      <c r="S223" s="32"/>
      <c r="T223" s="33"/>
      <c r="U223" s="32"/>
      <c r="V223" s="33"/>
      <c r="W223" s="32"/>
      <c r="X223" s="33"/>
      <c r="Y223" s="32"/>
      <c r="Z223" s="33"/>
      <c r="AA223" s="32"/>
      <c r="AB223" s="33"/>
      <c r="AC223" s="32"/>
      <c r="AD223" s="33"/>
      <c r="AE223" s="32"/>
      <c r="AF223" s="33"/>
      <c r="AG223" s="32"/>
      <c r="AH223" s="33"/>
      <c r="AI223" s="32"/>
      <c r="AJ223" s="33"/>
      <c r="AK223" s="32"/>
      <c r="AL223" s="33"/>
      <c r="AM223" s="34"/>
      <c r="AN223" s="35"/>
      <c r="AO223" s="32"/>
      <c r="AP223" s="35"/>
    </row>
    <row r="224" spans="2:42" x14ac:dyDescent="0.2">
      <c r="B224" s="15"/>
      <c r="C224" s="16"/>
      <c r="D224" s="17"/>
      <c r="E224" s="18"/>
      <c r="G224" s="95"/>
      <c r="H224" s="28">
        <f>H223</f>
        <v>43782</v>
      </c>
      <c r="I224" s="110" t="s">
        <v>55</v>
      </c>
      <c r="J224" s="110">
        <f>IFERROR(INDEX(Tableau1[Prénoms],MATCH(I224,Tableau1[Noms])),"")</f>
        <v>2</v>
      </c>
      <c r="K224" s="110"/>
      <c r="L224" s="131"/>
      <c r="M224" s="36"/>
      <c r="N224" s="37"/>
      <c r="O224" s="36"/>
      <c r="P224" s="38"/>
      <c r="Q224" s="39"/>
      <c r="R224" s="40"/>
      <c r="S224" s="39"/>
      <c r="T224" s="40"/>
      <c r="U224" s="39"/>
      <c r="V224" s="40"/>
      <c r="W224" s="39"/>
      <c r="X224" s="40"/>
      <c r="Y224" s="39"/>
      <c r="Z224" s="40"/>
      <c r="AA224" s="39"/>
      <c r="AB224" s="40"/>
      <c r="AC224" s="39"/>
      <c r="AD224" s="40"/>
      <c r="AE224" s="39"/>
      <c r="AF224" s="40"/>
      <c r="AG224" s="39"/>
      <c r="AH224" s="40"/>
      <c r="AI224" s="39"/>
      <c r="AJ224" s="40"/>
      <c r="AK224" s="39"/>
      <c r="AL224" s="40"/>
      <c r="AM224" s="41"/>
      <c r="AN224" s="42"/>
      <c r="AO224" s="39"/>
      <c r="AP224" s="42"/>
    </row>
    <row r="225" spans="2:42" x14ac:dyDescent="0.2">
      <c r="B225" s="15"/>
      <c r="C225" s="16"/>
      <c r="D225" s="17"/>
      <c r="E225" s="18"/>
      <c r="G225" s="95"/>
      <c r="H225" s="28">
        <f t="shared" ref="H225:H232" si="23">H224</f>
        <v>43782</v>
      </c>
      <c r="I225" s="110" t="s">
        <v>56</v>
      </c>
      <c r="J225" s="110">
        <f>IFERROR(INDEX(Tableau1[Prénoms],MATCH(I225,Tableau1[Noms])),"")</f>
        <v>3</v>
      </c>
      <c r="K225" s="110"/>
      <c r="L225" s="131"/>
      <c r="M225" s="36"/>
      <c r="N225" s="37"/>
      <c r="O225" s="36"/>
      <c r="P225" s="38"/>
      <c r="Q225" s="39"/>
      <c r="R225" s="40"/>
      <c r="S225" s="39"/>
      <c r="T225" s="40"/>
      <c r="U225" s="39"/>
      <c r="V225" s="40"/>
      <c r="W225" s="39"/>
      <c r="X225" s="40"/>
      <c r="Y225" s="39"/>
      <c r="Z225" s="40"/>
      <c r="AA225" s="39"/>
      <c r="AB225" s="40"/>
      <c r="AC225" s="39"/>
      <c r="AD225" s="40"/>
      <c r="AE225" s="39"/>
      <c r="AF225" s="40"/>
      <c r="AG225" s="39"/>
      <c r="AH225" s="40"/>
      <c r="AI225" s="39"/>
      <c r="AJ225" s="40"/>
      <c r="AK225" s="39"/>
      <c r="AL225" s="40"/>
      <c r="AM225" s="41"/>
      <c r="AN225" s="42"/>
      <c r="AO225" s="39"/>
      <c r="AP225" s="42"/>
    </row>
    <row r="226" spans="2:42" x14ac:dyDescent="0.2">
      <c r="B226" s="15"/>
      <c r="C226" s="16"/>
      <c r="D226" s="17"/>
      <c r="E226" s="18"/>
      <c r="G226" s="95"/>
      <c r="H226" s="28">
        <f t="shared" si="23"/>
        <v>43782</v>
      </c>
      <c r="I226" s="110" t="s">
        <v>57</v>
      </c>
      <c r="J226" s="110">
        <f>IFERROR(INDEX(Tableau1[Prénoms],MATCH(I226,Tableau1[Noms])),"")</f>
        <v>4</v>
      </c>
      <c r="K226" s="110"/>
      <c r="L226" s="131"/>
      <c r="M226" s="36"/>
      <c r="N226" s="37"/>
      <c r="O226" s="36"/>
      <c r="P226" s="38"/>
      <c r="Q226" s="39"/>
      <c r="R226" s="40"/>
      <c r="S226" s="39"/>
      <c r="T226" s="40"/>
      <c r="U226" s="39"/>
      <c r="V226" s="40"/>
      <c r="W226" s="39"/>
      <c r="X226" s="40"/>
      <c r="Y226" s="39"/>
      <c r="Z226" s="40"/>
      <c r="AA226" s="39"/>
      <c r="AB226" s="40"/>
      <c r="AC226" s="39"/>
      <c r="AD226" s="40"/>
      <c r="AE226" s="39"/>
      <c r="AF226" s="40"/>
      <c r="AG226" s="39"/>
      <c r="AH226" s="40"/>
      <c r="AI226" s="39"/>
      <c r="AJ226" s="40"/>
      <c r="AK226" s="39"/>
      <c r="AL226" s="40"/>
      <c r="AM226" s="41"/>
      <c r="AN226" s="42"/>
      <c r="AO226" s="39"/>
      <c r="AP226" s="42"/>
    </row>
    <row r="227" spans="2:42" x14ac:dyDescent="0.2">
      <c r="B227" s="15"/>
      <c r="C227" s="16"/>
      <c r="D227" s="17"/>
      <c r="E227" s="18"/>
      <c r="G227" s="95"/>
      <c r="H227" s="28">
        <f t="shared" si="23"/>
        <v>43782</v>
      </c>
      <c r="I227" s="110" t="s">
        <v>58</v>
      </c>
      <c r="J227" s="110">
        <f>IFERROR(INDEX(Tableau1[Prénoms],MATCH(I227,Tableau1[Noms])),"")</f>
        <v>5</v>
      </c>
      <c r="K227" s="110"/>
      <c r="L227" s="131"/>
      <c r="M227" s="36"/>
      <c r="N227" s="37"/>
      <c r="O227" s="36"/>
      <c r="P227" s="38"/>
      <c r="Q227" s="39"/>
      <c r="R227" s="40"/>
      <c r="S227" s="39"/>
      <c r="T227" s="40"/>
      <c r="U227" s="39"/>
      <c r="V227" s="40"/>
      <c r="W227" s="39"/>
      <c r="X227" s="40"/>
      <c r="Y227" s="39"/>
      <c r="Z227" s="40"/>
      <c r="AA227" s="39"/>
      <c r="AB227" s="40"/>
      <c r="AC227" s="39"/>
      <c r="AD227" s="40"/>
      <c r="AE227" s="39"/>
      <c r="AF227" s="40"/>
      <c r="AG227" s="39"/>
      <c r="AH227" s="40"/>
      <c r="AI227" s="39"/>
      <c r="AJ227" s="40"/>
      <c r="AK227" s="39"/>
      <c r="AL227" s="40"/>
      <c r="AM227" s="41"/>
      <c r="AN227" s="42"/>
      <c r="AO227" s="39"/>
      <c r="AP227" s="42"/>
    </row>
    <row r="228" spans="2:42" x14ac:dyDescent="0.2">
      <c r="B228" s="15"/>
      <c r="C228" s="16"/>
      <c r="D228" s="17"/>
      <c r="E228" s="18"/>
      <c r="G228" s="95"/>
      <c r="H228" s="28">
        <f t="shared" si="23"/>
        <v>43782</v>
      </c>
      <c r="I228" s="110">
        <v>1</v>
      </c>
      <c r="J228" s="110" t="str">
        <f>IFERROR(INDEX(Tableau1[Prénoms],MATCH(I228,Tableau1[Noms])),"")</f>
        <v/>
      </c>
      <c r="K228" s="110"/>
      <c r="L228" s="131"/>
      <c r="M228" s="36"/>
      <c r="N228" s="37"/>
      <c r="O228" s="36"/>
      <c r="P228" s="38"/>
      <c r="Q228" s="39"/>
      <c r="R228" s="40"/>
      <c r="S228" s="39"/>
      <c r="T228" s="40"/>
      <c r="U228" s="39"/>
      <c r="V228" s="40"/>
      <c r="W228" s="39"/>
      <c r="X228" s="40"/>
      <c r="Y228" s="39"/>
      <c r="Z228" s="40"/>
      <c r="AA228" s="39"/>
      <c r="AB228" s="40"/>
      <c r="AC228" s="39"/>
      <c r="AD228" s="40"/>
      <c r="AE228" s="39"/>
      <c r="AF228" s="40"/>
      <c r="AG228" s="39"/>
      <c r="AH228" s="40"/>
      <c r="AI228" s="39"/>
      <c r="AJ228" s="40"/>
      <c r="AK228" s="39"/>
      <c r="AL228" s="40"/>
      <c r="AM228" s="41"/>
      <c r="AN228" s="42"/>
      <c r="AO228" s="39"/>
      <c r="AP228" s="42"/>
    </row>
    <row r="229" spans="2:42" x14ac:dyDescent="0.2">
      <c r="B229" s="15"/>
      <c r="C229" s="16"/>
      <c r="D229" s="17"/>
      <c r="E229" s="18"/>
      <c r="G229" s="95"/>
      <c r="H229" s="28">
        <f t="shared" si="23"/>
        <v>43782</v>
      </c>
      <c r="I229" s="110">
        <v>2</v>
      </c>
      <c r="J229" s="110" t="str">
        <f>IFERROR(INDEX(Tableau1[Prénoms],MATCH(I229,Tableau1[Noms])),"")</f>
        <v/>
      </c>
      <c r="K229" s="110"/>
      <c r="L229" s="131"/>
      <c r="M229" s="36"/>
      <c r="N229" s="37"/>
      <c r="O229" s="36"/>
      <c r="P229" s="38"/>
      <c r="Q229" s="39"/>
      <c r="R229" s="40"/>
      <c r="S229" s="39"/>
      <c r="T229" s="40"/>
      <c r="U229" s="39"/>
      <c r="V229" s="40"/>
      <c r="W229" s="39"/>
      <c r="X229" s="40"/>
      <c r="Y229" s="39"/>
      <c r="Z229" s="40"/>
      <c r="AA229" s="39"/>
      <c r="AB229" s="40"/>
      <c r="AC229" s="39"/>
      <c r="AD229" s="40"/>
      <c r="AE229" s="39"/>
      <c r="AF229" s="40"/>
      <c r="AG229" s="39"/>
      <c r="AH229" s="40"/>
      <c r="AI229" s="39"/>
      <c r="AJ229" s="40"/>
      <c r="AK229" s="39"/>
      <c r="AL229" s="40"/>
      <c r="AM229" s="41"/>
      <c r="AN229" s="42"/>
      <c r="AO229" s="39"/>
      <c r="AP229" s="42"/>
    </row>
    <row r="230" spans="2:42" x14ac:dyDescent="0.2">
      <c r="B230" s="15"/>
      <c r="C230" s="16"/>
      <c r="D230" s="17"/>
      <c r="E230" s="18"/>
      <c r="G230" s="95"/>
      <c r="H230" s="28">
        <f t="shared" si="23"/>
        <v>43782</v>
      </c>
      <c r="I230" s="110">
        <v>3</v>
      </c>
      <c r="J230" s="110" t="str">
        <f>IFERROR(INDEX(Tableau1[Prénoms],MATCH(I230,Tableau1[Noms])),"")</f>
        <v/>
      </c>
      <c r="K230" s="110"/>
      <c r="L230" s="131"/>
      <c r="M230" s="36"/>
      <c r="N230" s="37"/>
      <c r="O230" s="36"/>
      <c r="P230" s="38"/>
      <c r="Q230" s="39"/>
      <c r="R230" s="40"/>
      <c r="S230" s="39"/>
      <c r="T230" s="40"/>
      <c r="U230" s="39"/>
      <c r="V230" s="40"/>
      <c r="W230" s="39"/>
      <c r="X230" s="40"/>
      <c r="Y230" s="39"/>
      <c r="Z230" s="40"/>
      <c r="AA230" s="39"/>
      <c r="AB230" s="40"/>
      <c r="AC230" s="39"/>
      <c r="AD230" s="40"/>
      <c r="AE230" s="39"/>
      <c r="AF230" s="40"/>
      <c r="AG230" s="39"/>
      <c r="AH230" s="40"/>
      <c r="AI230" s="39"/>
      <c r="AJ230" s="40"/>
      <c r="AK230" s="39"/>
      <c r="AL230" s="40"/>
      <c r="AM230" s="41"/>
      <c r="AN230" s="42"/>
      <c r="AO230" s="39"/>
      <c r="AP230" s="42"/>
    </row>
    <row r="231" spans="2:42" x14ac:dyDescent="0.2">
      <c r="B231" s="15"/>
      <c r="C231" s="16"/>
      <c r="D231" s="17"/>
      <c r="E231" s="18"/>
      <c r="G231" s="95"/>
      <c r="H231" s="28">
        <f t="shared" si="23"/>
        <v>43782</v>
      </c>
      <c r="I231" s="110">
        <v>4</v>
      </c>
      <c r="J231" s="110" t="str">
        <f>IFERROR(INDEX(Tableau1[Prénoms],MATCH(I231,Tableau1[Noms])),"")</f>
        <v/>
      </c>
      <c r="K231" s="110"/>
      <c r="L231" s="131"/>
      <c r="M231" s="36"/>
      <c r="N231" s="37"/>
      <c r="O231" s="36"/>
      <c r="P231" s="38"/>
      <c r="Q231" s="39"/>
      <c r="R231" s="40"/>
      <c r="S231" s="39"/>
      <c r="T231" s="40"/>
      <c r="U231" s="39"/>
      <c r="V231" s="40"/>
      <c r="W231" s="39"/>
      <c r="X231" s="40"/>
      <c r="Y231" s="39"/>
      <c r="Z231" s="40"/>
      <c r="AA231" s="39"/>
      <c r="AB231" s="40"/>
      <c r="AC231" s="39"/>
      <c r="AD231" s="40"/>
      <c r="AE231" s="39"/>
      <c r="AF231" s="40"/>
      <c r="AG231" s="39"/>
      <c r="AH231" s="40"/>
      <c r="AI231" s="39"/>
      <c r="AJ231" s="40"/>
      <c r="AK231" s="39"/>
      <c r="AL231" s="40"/>
      <c r="AM231" s="41"/>
      <c r="AN231" s="42"/>
      <c r="AO231" s="39"/>
      <c r="AP231" s="42"/>
    </row>
    <row r="232" spans="2:42" ht="13.5" thickBot="1" x14ac:dyDescent="0.25">
      <c r="B232" s="19"/>
      <c r="C232" s="20"/>
      <c r="D232" s="21"/>
      <c r="E232" s="22"/>
      <c r="G232" s="95"/>
      <c r="H232" s="28">
        <f t="shared" si="23"/>
        <v>43782</v>
      </c>
      <c r="I232" s="112">
        <v>5</v>
      </c>
      <c r="J232" s="112" t="str">
        <f>IFERROR(INDEX(Tableau1[Prénoms],MATCH(I232,Tableau1[Noms])),"")</f>
        <v/>
      </c>
      <c r="K232" s="112"/>
      <c r="L232" s="132"/>
      <c r="M232" s="43"/>
      <c r="N232" s="44"/>
      <c r="O232" s="43"/>
      <c r="P232" s="45"/>
      <c r="Q232" s="46"/>
      <c r="R232" s="47"/>
      <c r="S232" s="46"/>
      <c r="T232" s="47"/>
      <c r="U232" s="46"/>
      <c r="V232" s="47"/>
      <c r="W232" s="46"/>
      <c r="X232" s="47"/>
      <c r="Y232" s="46"/>
      <c r="Z232" s="47"/>
      <c r="AA232" s="46"/>
      <c r="AB232" s="47"/>
      <c r="AC232" s="46"/>
      <c r="AD232" s="47"/>
      <c r="AE232" s="46"/>
      <c r="AF232" s="47"/>
      <c r="AG232" s="46"/>
      <c r="AH232" s="47"/>
      <c r="AI232" s="46"/>
      <c r="AJ232" s="47"/>
      <c r="AK232" s="46"/>
      <c r="AL232" s="47"/>
      <c r="AM232" s="48"/>
      <c r="AN232" s="49"/>
      <c r="AO232" s="46"/>
      <c r="AP232" s="49"/>
    </row>
    <row r="233" spans="2:42" ht="13.5" thickBot="1" x14ac:dyDescent="0.25">
      <c r="B233" s="6" t="s">
        <v>3</v>
      </c>
      <c r="C233" s="7" t="s">
        <v>4</v>
      </c>
      <c r="D233" s="8" t="s">
        <v>3</v>
      </c>
      <c r="E233" s="9" t="s">
        <v>4</v>
      </c>
      <c r="G233" s="56" t="s">
        <v>11</v>
      </c>
      <c r="H233" s="57" t="s">
        <v>6</v>
      </c>
      <c r="I233" s="56" t="s">
        <v>7</v>
      </c>
      <c r="J233" s="56" t="s">
        <v>8</v>
      </c>
      <c r="K233" s="56" t="s">
        <v>12</v>
      </c>
      <c r="L233" s="129"/>
      <c r="M233" s="27">
        <v>0.3125</v>
      </c>
      <c r="N233" s="23"/>
      <c r="O233" s="26">
        <v>0.35416666666666669</v>
      </c>
      <c r="P233" s="23"/>
      <c r="Q233" s="27">
        <v>0.39583333333333331</v>
      </c>
      <c r="R233" s="23"/>
      <c r="S233" s="27">
        <v>0.4375</v>
      </c>
      <c r="T233" s="23"/>
      <c r="U233" s="27">
        <v>0.47916666666666702</v>
      </c>
      <c r="V233" s="23"/>
      <c r="W233" s="27">
        <v>0.52083333333333304</v>
      </c>
      <c r="X233" s="23"/>
      <c r="Y233" s="27">
        <v>0.5625</v>
      </c>
      <c r="Z233" s="23"/>
      <c r="AA233" s="27">
        <v>0.60416666666666696</v>
      </c>
      <c r="AB233" s="23"/>
      <c r="AC233" s="27">
        <v>0.64583333333333304</v>
      </c>
      <c r="AD233" s="23"/>
      <c r="AE233" s="27">
        <v>0.6875</v>
      </c>
      <c r="AF233" s="23"/>
      <c r="AG233" s="27">
        <v>0.72916666666666696</v>
      </c>
      <c r="AH233" s="23"/>
      <c r="AI233" s="27">
        <v>0.77083333333333404</v>
      </c>
      <c r="AJ233" s="23"/>
      <c r="AK233" s="27">
        <v>0.8125</v>
      </c>
      <c r="AL233" s="23"/>
      <c r="AM233" s="27">
        <v>0.85416666666666696</v>
      </c>
      <c r="AN233" s="23"/>
      <c r="AO233" s="27">
        <v>0.89583333333333404</v>
      </c>
      <c r="AP233" s="23"/>
    </row>
    <row r="234" spans="2:42" x14ac:dyDescent="0.2">
      <c r="B234" s="11"/>
      <c r="C234" s="12"/>
      <c r="D234" s="13"/>
      <c r="E234" s="14"/>
      <c r="G234" s="95"/>
      <c r="H234" s="140">
        <f>H223+1</f>
        <v>43783</v>
      </c>
      <c r="I234" s="109" t="s">
        <v>54</v>
      </c>
      <c r="J234" s="109">
        <f>IFERROR(INDEX(Tableau1[Prénoms],MATCH(I234,Tableau1[Noms])),"")</f>
        <v>1</v>
      </c>
      <c r="K234" s="109"/>
      <c r="L234" s="130"/>
      <c r="M234" s="29"/>
      <c r="N234" s="30"/>
      <c r="O234" s="29"/>
      <c r="P234" s="31"/>
      <c r="Q234" s="32"/>
      <c r="R234" s="33"/>
      <c r="S234" s="32"/>
      <c r="T234" s="33"/>
      <c r="U234" s="32"/>
      <c r="V234" s="33"/>
      <c r="W234" s="32"/>
      <c r="X234" s="33"/>
      <c r="Y234" s="32"/>
      <c r="Z234" s="33"/>
      <c r="AA234" s="32"/>
      <c r="AB234" s="33"/>
      <c r="AC234" s="32"/>
      <c r="AD234" s="33"/>
      <c r="AE234" s="32"/>
      <c r="AF234" s="33"/>
      <c r="AG234" s="32"/>
      <c r="AH234" s="33"/>
      <c r="AI234" s="32"/>
      <c r="AJ234" s="33"/>
      <c r="AK234" s="32"/>
      <c r="AL234" s="33"/>
      <c r="AM234" s="34"/>
      <c r="AN234" s="35"/>
      <c r="AO234" s="32"/>
      <c r="AP234" s="35"/>
    </row>
    <row r="235" spans="2:42" x14ac:dyDescent="0.2">
      <c r="B235" s="15"/>
      <c r="C235" s="16"/>
      <c r="D235" s="17"/>
      <c r="E235" s="18"/>
      <c r="G235" s="95"/>
      <c r="H235" s="28">
        <f>H234</f>
        <v>43783</v>
      </c>
      <c r="I235" s="110" t="s">
        <v>55</v>
      </c>
      <c r="J235" s="110">
        <f>IFERROR(INDEX(Tableau1[Prénoms],MATCH(I235,Tableau1[Noms])),"")</f>
        <v>2</v>
      </c>
      <c r="K235" s="110"/>
      <c r="L235" s="131"/>
      <c r="M235" s="36"/>
      <c r="N235" s="37"/>
      <c r="O235" s="36"/>
      <c r="P235" s="38"/>
      <c r="Q235" s="39"/>
      <c r="R235" s="40"/>
      <c r="S235" s="39"/>
      <c r="T235" s="40"/>
      <c r="U235" s="39"/>
      <c r="V235" s="40"/>
      <c r="W235" s="39"/>
      <c r="X235" s="40"/>
      <c r="Y235" s="39"/>
      <c r="Z235" s="40"/>
      <c r="AA235" s="39"/>
      <c r="AB235" s="40"/>
      <c r="AC235" s="39"/>
      <c r="AD235" s="40"/>
      <c r="AE235" s="39"/>
      <c r="AF235" s="40"/>
      <c r="AG235" s="39"/>
      <c r="AH235" s="40"/>
      <c r="AI235" s="39"/>
      <c r="AJ235" s="40"/>
      <c r="AK235" s="39"/>
      <c r="AL235" s="40"/>
      <c r="AM235" s="41"/>
      <c r="AN235" s="42"/>
      <c r="AO235" s="39"/>
      <c r="AP235" s="42"/>
    </row>
    <row r="236" spans="2:42" x14ac:dyDescent="0.2">
      <c r="B236" s="15"/>
      <c r="C236" s="16"/>
      <c r="D236" s="17"/>
      <c r="E236" s="18"/>
      <c r="G236" s="95"/>
      <c r="H236" s="28">
        <f t="shared" ref="H236:H243" si="24">H235</f>
        <v>43783</v>
      </c>
      <c r="I236" s="110" t="s">
        <v>56</v>
      </c>
      <c r="J236" s="110">
        <f>IFERROR(INDEX(Tableau1[Prénoms],MATCH(I236,Tableau1[Noms])),"")</f>
        <v>3</v>
      </c>
      <c r="K236" s="110"/>
      <c r="L236" s="131"/>
      <c r="M236" s="36"/>
      <c r="N236" s="37"/>
      <c r="O236" s="36"/>
      <c r="P236" s="38"/>
      <c r="Q236" s="39"/>
      <c r="R236" s="40"/>
      <c r="S236" s="39"/>
      <c r="T236" s="40"/>
      <c r="U236" s="39"/>
      <c r="V236" s="40"/>
      <c r="W236" s="39"/>
      <c r="X236" s="40"/>
      <c r="Y236" s="39"/>
      <c r="Z236" s="40"/>
      <c r="AA236" s="39"/>
      <c r="AB236" s="40"/>
      <c r="AC236" s="39"/>
      <c r="AD236" s="40"/>
      <c r="AE236" s="39"/>
      <c r="AF236" s="40"/>
      <c r="AG236" s="39"/>
      <c r="AH236" s="40"/>
      <c r="AI236" s="39"/>
      <c r="AJ236" s="40"/>
      <c r="AK236" s="39"/>
      <c r="AL236" s="40"/>
      <c r="AM236" s="41"/>
      <c r="AN236" s="42"/>
      <c r="AO236" s="39"/>
      <c r="AP236" s="42"/>
    </row>
    <row r="237" spans="2:42" x14ac:dyDescent="0.2">
      <c r="B237" s="15"/>
      <c r="C237" s="16"/>
      <c r="D237" s="17"/>
      <c r="E237" s="18"/>
      <c r="G237" s="95"/>
      <c r="H237" s="28">
        <f t="shared" si="24"/>
        <v>43783</v>
      </c>
      <c r="I237" s="110" t="s">
        <v>57</v>
      </c>
      <c r="J237" s="110">
        <f>IFERROR(INDEX(Tableau1[Prénoms],MATCH(I237,Tableau1[Noms])),"")</f>
        <v>4</v>
      </c>
      <c r="K237" s="110"/>
      <c r="L237" s="131"/>
      <c r="M237" s="36"/>
      <c r="N237" s="37"/>
      <c r="O237" s="36"/>
      <c r="P237" s="38"/>
      <c r="Q237" s="39"/>
      <c r="R237" s="40"/>
      <c r="S237" s="39"/>
      <c r="T237" s="40"/>
      <c r="U237" s="39"/>
      <c r="V237" s="40"/>
      <c r="W237" s="39"/>
      <c r="X237" s="40"/>
      <c r="Y237" s="39"/>
      <c r="Z237" s="40"/>
      <c r="AA237" s="39"/>
      <c r="AB237" s="40"/>
      <c r="AC237" s="39"/>
      <c r="AD237" s="40"/>
      <c r="AE237" s="39"/>
      <c r="AF237" s="40"/>
      <c r="AG237" s="39"/>
      <c r="AH237" s="40"/>
      <c r="AI237" s="39"/>
      <c r="AJ237" s="40"/>
      <c r="AK237" s="39"/>
      <c r="AL237" s="40"/>
      <c r="AM237" s="41"/>
      <c r="AN237" s="42"/>
      <c r="AO237" s="39"/>
      <c r="AP237" s="42"/>
    </row>
    <row r="238" spans="2:42" x14ac:dyDescent="0.2">
      <c r="B238" s="15"/>
      <c r="C238" s="16"/>
      <c r="D238" s="17"/>
      <c r="E238" s="18"/>
      <c r="G238" s="95"/>
      <c r="H238" s="28">
        <f t="shared" si="24"/>
        <v>43783</v>
      </c>
      <c r="I238" s="110" t="s">
        <v>58</v>
      </c>
      <c r="J238" s="110">
        <f>IFERROR(INDEX(Tableau1[Prénoms],MATCH(I238,Tableau1[Noms])),"")</f>
        <v>5</v>
      </c>
      <c r="K238" s="110"/>
      <c r="L238" s="131"/>
      <c r="M238" s="36"/>
      <c r="N238" s="37"/>
      <c r="O238" s="36"/>
      <c r="P238" s="38"/>
      <c r="Q238" s="39"/>
      <c r="R238" s="40"/>
      <c r="S238" s="39"/>
      <c r="T238" s="40"/>
      <c r="U238" s="39"/>
      <c r="V238" s="40"/>
      <c r="W238" s="39"/>
      <c r="X238" s="40"/>
      <c r="Y238" s="39"/>
      <c r="Z238" s="40"/>
      <c r="AA238" s="39"/>
      <c r="AB238" s="40"/>
      <c r="AC238" s="39"/>
      <c r="AD238" s="40"/>
      <c r="AE238" s="39"/>
      <c r="AF238" s="40"/>
      <c r="AG238" s="39"/>
      <c r="AH238" s="40"/>
      <c r="AI238" s="39"/>
      <c r="AJ238" s="40"/>
      <c r="AK238" s="39"/>
      <c r="AL238" s="40"/>
      <c r="AM238" s="41"/>
      <c r="AN238" s="42"/>
      <c r="AO238" s="39"/>
      <c r="AP238" s="42"/>
    </row>
    <row r="239" spans="2:42" x14ac:dyDescent="0.2">
      <c r="B239" s="15"/>
      <c r="C239" s="16"/>
      <c r="D239" s="17"/>
      <c r="E239" s="18"/>
      <c r="G239" s="95"/>
      <c r="H239" s="28">
        <f t="shared" si="24"/>
        <v>43783</v>
      </c>
      <c r="I239" s="110">
        <v>1</v>
      </c>
      <c r="J239" s="110" t="str">
        <f>IFERROR(INDEX(Tableau1[Prénoms],MATCH(I239,Tableau1[Noms])),"")</f>
        <v/>
      </c>
      <c r="K239" s="110"/>
      <c r="L239" s="131"/>
      <c r="M239" s="36"/>
      <c r="N239" s="37"/>
      <c r="O239" s="36"/>
      <c r="P239" s="38"/>
      <c r="Q239" s="39"/>
      <c r="R239" s="40"/>
      <c r="S239" s="39"/>
      <c r="T239" s="40"/>
      <c r="U239" s="39"/>
      <c r="V239" s="40"/>
      <c r="W239" s="39"/>
      <c r="X239" s="40"/>
      <c r="Y239" s="39"/>
      <c r="Z239" s="40"/>
      <c r="AA239" s="39"/>
      <c r="AB239" s="40"/>
      <c r="AC239" s="39"/>
      <c r="AD239" s="40"/>
      <c r="AE239" s="39"/>
      <c r="AF239" s="40"/>
      <c r="AG239" s="39"/>
      <c r="AH239" s="40"/>
      <c r="AI239" s="39"/>
      <c r="AJ239" s="40"/>
      <c r="AK239" s="39"/>
      <c r="AL239" s="40"/>
      <c r="AM239" s="41"/>
      <c r="AN239" s="42"/>
      <c r="AO239" s="39"/>
      <c r="AP239" s="42"/>
    </row>
    <row r="240" spans="2:42" x14ac:dyDescent="0.2">
      <c r="B240" s="15"/>
      <c r="C240" s="16"/>
      <c r="D240" s="17"/>
      <c r="E240" s="18"/>
      <c r="G240" s="95"/>
      <c r="H240" s="28">
        <f t="shared" si="24"/>
        <v>43783</v>
      </c>
      <c r="I240" s="110">
        <v>2</v>
      </c>
      <c r="J240" s="110" t="str">
        <f>IFERROR(INDEX(Tableau1[Prénoms],MATCH(I240,Tableau1[Noms])),"")</f>
        <v/>
      </c>
      <c r="K240" s="110"/>
      <c r="L240" s="131"/>
      <c r="M240" s="36"/>
      <c r="N240" s="37"/>
      <c r="O240" s="36"/>
      <c r="P240" s="38"/>
      <c r="Q240" s="39"/>
      <c r="R240" s="40"/>
      <c r="S240" s="39"/>
      <c r="T240" s="40"/>
      <c r="U240" s="39"/>
      <c r="V240" s="40"/>
      <c r="W240" s="39"/>
      <c r="X240" s="40"/>
      <c r="Y240" s="39"/>
      <c r="Z240" s="40"/>
      <c r="AA240" s="39"/>
      <c r="AB240" s="40"/>
      <c r="AC240" s="39"/>
      <c r="AD240" s="40"/>
      <c r="AE240" s="39"/>
      <c r="AF240" s="40"/>
      <c r="AG240" s="39"/>
      <c r="AH240" s="40"/>
      <c r="AI240" s="39"/>
      <c r="AJ240" s="40"/>
      <c r="AK240" s="39"/>
      <c r="AL240" s="40"/>
      <c r="AM240" s="41"/>
      <c r="AN240" s="42"/>
      <c r="AO240" s="39"/>
      <c r="AP240" s="42"/>
    </row>
    <row r="241" spans="2:42" x14ac:dyDescent="0.2">
      <c r="B241" s="15"/>
      <c r="C241" s="16"/>
      <c r="D241" s="17"/>
      <c r="E241" s="18"/>
      <c r="G241" s="95"/>
      <c r="H241" s="28">
        <f t="shared" si="24"/>
        <v>43783</v>
      </c>
      <c r="I241" s="110">
        <v>3</v>
      </c>
      <c r="J241" s="110" t="str">
        <f>IFERROR(INDEX(Tableau1[Prénoms],MATCH(I241,Tableau1[Noms])),"")</f>
        <v/>
      </c>
      <c r="K241" s="110"/>
      <c r="L241" s="131"/>
      <c r="M241" s="36"/>
      <c r="N241" s="37"/>
      <c r="O241" s="36"/>
      <c r="P241" s="38"/>
      <c r="Q241" s="39"/>
      <c r="R241" s="40"/>
      <c r="S241" s="39"/>
      <c r="T241" s="40"/>
      <c r="U241" s="39"/>
      <c r="V241" s="40"/>
      <c r="W241" s="39"/>
      <c r="X241" s="40"/>
      <c r="Y241" s="39"/>
      <c r="Z241" s="40"/>
      <c r="AA241" s="39"/>
      <c r="AB241" s="40"/>
      <c r="AC241" s="39"/>
      <c r="AD241" s="40"/>
      <c r="AE241" s="39"/>
      <c r="AF241" s="40"/>
      <c r="AG241" s="39"/>
      <c r="AH241" s="40"/>
      <c r="AI241" s="39"/>
      <c r="AJ241" s="40"/>
      <c r="AK241" s="39"/>
      <c r="AL241" s="40"/>
      <c r="AM241" s="41"/>
      <c r="AN241" s="42"/>
      <c r="AO241" s="39"/>
      <c r="AP241" s="42"/>
    </row>
    <row r="242" spans="2:42" x14ac:dyDescent="0.2">
      <c r="B242" s="15"/>
      <c r="C242" s="16"/>
      <c r="D242" s="17"/>
      <c r="E242" s="18"/>
      <c r="G242" s="95"/>
      <c r="H242" s="28">
        <f t="shared" si="24"/>
        <v>43783</v>
      </c>
      <c r="I242" s="110">
        <v>4</v>
      </c>
      <c r="J242" s="110" t="str">
        <f>IFERROR(INDEX(Tableau1[Prénoms],MATCH(I242,Tableau1[Noms])),"")</f>
        <v/>
      </c>
      <c r="K242" s="110"/>
      <c r="L242" s="131"/>
      <c r="M242" s="36"/>
      <c r="N242" s="37"/>
      <c r="O242" s="36"/>
      <c r="P242" s="38"/>
      <c r="Q242" s="39"/>
      <c r="R242" s="40"/>
      <c r="S242" s="39"/>
      <c r="T242" s="40"/>
      <c r="U242" s="39"/>
      <c r="V242" s="40"/>
      <c r="W242" s="39"/>
      <c r="X242" s="40"/>
      <c r="Y242" s="39"/>
      <c r="Z242" s="40"/>
      <c r="AA242" s="39"/>
      <c r="AB242" s="40"/>
      <c r="AC242" s="39"/>
      <c r="AD242" s="40"/>
      <c r="AE242" s="39"/>
      <c r="AF242" s="40"/>
      <c r="AG242" s="39"/>
      <c r="AH242" s="40"/>
      <c r="AI242" s="39"/>
      <c r="AJ242" s="40"/>
      <c r="AK242" s="39"/>
      <c r="AL242" s="40"/>
      <c r="AM242" s="41"/>
      <c r="AN242" s="42"/>
      <c r="AO242" s="39"/>
      <c r="AP242" s="42"/>
    </row>
    <row r="243" spans="2:42" ht="13.5" thickBot="1" x14ac:dyDescent="0.25">
      <c r="B243" s="19"/>
      <c r="C243" s="20"/>
      <c r="D243" s="21"/>
      <c r="E243" s="22"/>
      <c r="G243" s="95"/>
      <c r="H243" s="28">
        <f t="shared" si="24"/>
        <v>43783</v>
      </c>
      <c r="I243" s="112">
        <v>5</v>
      </c>
      <c r="J243" s="112" t="str">
        <f>IFERROR(INDEX(Tableau1[Prénoms],MATCH(I243,Tableau1[Noms])),"")</f>
        <v/>
      </c>
      <c r="K243" s="112"/>
      <c r="L243" s="132"/>
      <c r="M243" s="43"/>
      <c r="N243" s="44"/>
      <c r="O243" s="43"/>
      <c r="P243" s="45"/>
      <c r="Q243" s="46"/>
      <c r="R243" s="47"/>
      <c r="S243" s="46"/>
      <c r="T243" s="47"/>
      <c r="U243" s="46"/>
      <c r="V243" s="47"/>
      <c r="W243" s="46"/>
      <c r="X243" s="47"/>
      <c r="Y243" s="46"/>
      <c r="Z243" s="47"/>
      <c r="AA243" s="46"/>
      <c r="AB243" s="47"/>
      <c r="AC243" s="46"/>
      <c r="AD243" s="47"/>
      <c r="AE243" s="46"/>
      <c r="AF243" s="47"/>
      <c r="AG243" s="46"/>
      <c r="AH243" s="47"/>
      <c r="AI243" s="46"/>
      <c r="AJ243" s="47"/>
      <c r="AK243" s="46"/>
      <c r="AL243" s="47"/>
      <c r="AM243" s="48"/>
      <c r="AN243" s="49"/>
      <c r="AO243" s="46"/>
      <c r="AP243" s="49"/>
    </row>
    <row r="244" spans="2:42" ht="13.5" thickBot="1" x14ac:dyDescent="0.25">
      <c r="B244" s="6" t="s">
        <v>3</v>
      </c>
      <c r="C244" s="7" t="s">
        <v>4</v>
      </c>
      <c r="D244" s="8" t="s">
        <v>3</v>
      </c>
      <c r="E244" s="9" t="s">
        <v>4</v>
      </c>
      <c r="G244" s="56" t="s">
        <v>11</v>
      </c>
      <c r="H244" s="57" t="s">
        <v>6</v>
      </c>
      <c r="I244" s="56" t="s">
        <v>7</v>
      </c>
      <c r="J244" s="56" t="s">
        <v>8</v>
      </c>
      <c r="K244" s="56" t="s">
        <v>12</v>
      </c>
      <c r="L244" s="129"/>
      <c r="M244" s="27">
        <v>0.3125</v>
      </c>
      <c r="N244" s="23"/>
      <c r="O244" s="26">
        <v>0.35416666666666669</v>
      </c>
      <c r="P244" s="23"/>
      <c r="Q244" s="27">
        <v>0.39583333333333331</v>
      </c>
      <c r="R244" s="23"/>
      <c r="S244" s="27">
        <v>0.4375</v>
      </c>
      <c r="T244" s="23"/>
      <c r="U244" s="27">
        <v>0.47916666666666702</v>
      </c>
      <c r="V244" s="23"/>
      <c r="W244" s="27">
        <v>0.52083333333333304</v>
      </c>
      <c r="X244" s="23"/>
      <c r="Y244" s="27">
        <v>0.5625</v>
      </c>
      <c r="Z244" s="23"/>
      <c r="AA244" s="27">
        <v>0.60416666666666696</v>
      </c>
      <c r="AB244" s="23"/>
      <c r="AC244" s="27">
        <v>0.64583333333333304</v>
      </c>
      <c r="AD244" s="23"/>
      <c r="AE244" s="27">
        <v>0.6875</v>
      </c>
      <c r="AF244" s="23"/>
      <c r="AG244" s="27">
        <v>0.72916666666666696</v>
      </c>
      <c r="AH244" s="23"/>
      <c r="AI244" s="27">
        <v>0.77083333333333404</v>
      </c>
      <c r="AJ244" s="23"/>
      <c r="AK244" s="27">
        <v>0.8125</v>
      </c>
      <c r="AL244" s="23"/>
      <c r="AM244" s="27">
        <v>0.85416666666666696</v>
      </c>
      <c r="AN244" s="23"/>
      <c r="AO244" s="27">
        <v>0.89583333333333404</v>
      </c>
      <c r="AP244" s="23"/>
    </row>
    <row r="245" spans="2:42" x14ac:dyDescent="0.2">
      <c r="B245" s="11"/>
      <c r="C245" s="12"/>
      <c r="D245" s="13"/>
      <c r="E245" s="14"/>
      <c r="G245" s="95"/>
      <c r="H245" s="140">
        <f>H234+1</f>
        <v>43784</v>
      </c>
      <c r="I245" s="109" t="s">
        <v>54</v>
      </c>
      <c r="J245" s="109">
        <f>IFERROR(INDEX(Tableau1[Prénoms],MATCH(I245,Tableau1[Noms])),"")</f>
        <v>1</v>
      </c>
      <c r="K245" s="109"/>
      <c r="L245" s="130"/>
      <c r="M245" s="29"/>
      <c r="N245" s="30"/>
      <c r="O245" s="29"/>
      <c r="P245" s="31"/>
      <c r="Q245" s="32"/>
      <c r="R245" s="33"/>
      <c r="S245" s="32"/>
      <c r="T245" s="33"/>
      <c r="U245" s="32"/>
      <c r="V245" s="33"/>
      <c r="W245" s="32"/>
      <c r="X245" s="33"/>
      <c r="Y245" s="32"/>
      <c r="Z245" s="33"/>
      <c r="AA245" s="32"/>
      <c r="AB245" s="33"/>
      <c r="AC245" s="32"/>
      <c r="AD245" s="33"/>
      <c r="AE245" s="32"/>
      <c r="AF245" s="33"/>
      <c r="AG245" s="32"/>
      <c r="AH245" s="33"/>
      <c r="AI245" s="32"/>
      <c r="AJ245" s="33"/>
      <c r="AK245" s="32"/>
      <c r="AL245" s="33"/>
      <c r="AM245" s="34"/>
      <c r="AN245" s="35"/>
      <c r="AO245" s="32"/>
      <c r="AP245" s="35"/>
    </row>
    <row r="246" spans="2:42" x14ac:dyDescent="0.2">
      <c r="B246" s="15"/>
      <c r="C246" s="16"/>
      <c r="D246" s="17"/>
      <c r="E246" s="18"/>
      <c r="G246" s="95"/>
      <c r="H246" s="28">
        <f>H245</f>
        <v>43784</v>
      </c>
      <c r="I246" s="110" t="s">
        <v>55</v>
      </c>
      <c r="J246" s="110">
        <f>IFERROR(INDEX(Tableau1[Prénoms],MATCH(I246,Tableau1[Noms])),"")</f>
        <v>2</v>
      </c>
      <c r="K246" s="110"/>
      <c r="L246" s="131"/>
      <c r="M246" s="36"/>
      <c r="N246" s="37"/>
      <c r="O246" s="36"/>
      <c r="P246" s="38"/>
      <c r="Q246" s="39"/>
      <c r="R246" s="40"/>
      <c r="S246" s="39"/>
      <c r="T246" s="40"/>
      <c r="U246" s="39"/>
      <c r="V246" s="40"/>
      <c r="W246" s="39"/>
      <c r="X246" s="40"/>
      <c r="Y246" s="39"/>
      <c r="Z246" s="40"/>
      <c r="AA246" s="39"/>
      <c r="AB246" s="40"/>
      <c r="AC246" s="39"/>
      <c r="AD246" s="40"/>
      <c r="AE246" s="39"/>
      <c r="AF246" s="40"/>
      <c r="AG246" s="39"/>
      <c r="AH246" s="40"/>
      <c r="AI246" s="39"/>
      <c r="AJ246" s="40"/>
      <c r="AK246" s="39"/>
      <c r="AL246" s="40"/>
      <c r="AM246" s="41"/>
      <c r="AN246" s="42"/>
      <c r="AO246" s="39"/>
      <c r="AP246" s="42"/>
    </row>
    <row r="247" spans="2:42" x14ac:dyDescent="0.2">
      <c r="B247" s="15"/>
      <c r="C247" s="16"/>
      <c r="D247" s="17"/>
      <c r="E247" s="18"/>
      <c r="G247" s="95"/>
      <c r="H247" s="28">
        <f t="shared" ref="H247:H254" si="25">H246</f>
        <v>43784</v>
      </c>
      <c r="I247" s="110" t="s">
        <v>56</v>
      </c>
      <c r="J247" s="110">
        <f>IFERROR(INDEX(Tableau1[Prénoms],MATCH(I247,Tableau1[Noms])),"")</f>
        <v>3</v>
      </c>
      <c r="K247" s="110"/>
      <c r="L247" s="131"/>
      <c r="M247" s="36"/>
      <c r="N247" s="37"/>
      <c r="O247" s="36"/>
      <c r="P247" s="38"/>
      <c r="Q247" s="39"/>
      <c r="R247" s="40"/>
      <c r="S247" s="39"/>
      <c r="T247" s="40"/>
      <c r="U247" s="39"/>
      <c r="V247" s="40"/>
      <c r="W247" s="39"/>
      <c r="X247" s="40"/>
      <c r="Y247" s="39"/>
      <c r="Z247" s="40"/>
      <c r="AA247" s="39"/>
      <c r="AB247" s="40"/>
      <c r="AC247" s="39"/>
      <c r="AD247" s="40"/>
      <c r="AE247" s="39"/>
      <c r="AF247" s="40"/>
      <c r="AG247" s="39"/>
      <c r="AH247" s="40"/>
      <c r="AI247" s="39"/>
      <c r="AJ247" s="40"/>
      <c r="AK247" s="39"/>
      <c r="AL247" s="40"/>
      <c r="AM247" s="41"/>
      <c r="AN247" s="42"/>
      <c r="AO247" s="39"/>
      <c r="AP247" s="42"/>
    </row>
    <row r="248" spans="2:42" x14ac:dyDescent="0.2">
      <c r="B248" s="15"/>
      <c r="C248" s="16"/>
      <c r="D248" s="17"/>
      <c r="E248" s="18"/>
      <c r="G248" s="95"/>
      <c r="H248" s="28">
        <f t="shared" si="25"/>
        <v>43784</v>
      </c>
      <c r="I248" s="110" t="s">
        <v>57</v>
      </c>
      <c r="J248" s="110">
        <f>IFERROR(INDEX(Tableau1[Prénoms],MATCH(I248,Tableau1[Noms])),"")</f>
        <v>4</v>
      </c>
      <c r="K248" s="110"/>
      <c r="L248" s="131"/>
      <c r="M248" s="36"/>
      <c r="N248" s="37"/>
      <c r="O248" s="36"/>
      <c r="P248" s="38"/>
      <c r="Q248" s="39"/>
      <c r="R248" s="40"/>
      <c r="S248" s="39"/>
      <c r="T248" s="40"/>
      <c r="U248" s="39"/>
      <c r="V248" s="40"/>
      <c r="W248" s="39"/>
      <c r="X248" s="40"/>
      <c r="Y248" s="39"/>
      <c r="Z248" s="40"/>
      <c r="AA248" s="39"/>
      <c r="AB248" s="40"/>
      <c r="AC248" s="39"/>
      <c r="AD248" s="40"/>
      <c r="AE248" s="39"/>
      <c r="AF248" s="40"/>
      <c r="AG248" s="39"/>
      <c r="AH248" s="40"/>
      <c r="AI248" s="39"/>
      <c r="AJ248" s="40"/>
      <c r="AK248" s="39"/>
      <c r="AL248" s="40"/>
      <c r="AM248" s="41"/>
      <c r="AN248" s="42"/>
      <c r="AO248" s="39"/>
      <c r="AP248" s="42"/>
    </row>
    <row r="249" spans="2:42" x14ac:dyDescent="0.2">
      <c r="B249" s="15"/>
      <c r="C249" s="16"/>
      <c r="D249" s="17"/>
      <c r="E249" s="18"/>
      <c r="G249" s="95"/>
      <c r="H249" s="28">
        <f t="shared" si="25"/>
        <v>43784</v>
      </c>
      <c r="I249" s="110" t="s">
        <v>58</v>
      </c>
      <c r="J249" s="110">
        <f>IFERROR(INDEX(Tableau1[Prénoms],MATCH(I249,Tableau1[Noms])),"")</f>
        <v>5</v>
      </c>
      <c r="K249" s="110"/>
      <c r="L249" s="131"/>
      <c r="M249" s="36"/>
      <c r="N249" s="37"/>
      <c r="O249" s="36"/>
      <c r="P249" s="38"/>
      <c r="Q249" s="39"/>
      <c r="R249" s="40"/>
      <c r="S249" s="39"/>
      <c r="T249" s="40"/>
      <c r="U249" s="39"/>
      <c r="V249" s="40"/>
      <c r="W249" s="39"/>
      <c r="X249" s="40"/>
      <c r="Y249" s="39"/>
      <c r="Z249" s="40"/>
      <c r="AA249" s="39"/>
      <c r="AB249" s="40"/>
      <c r="AC249" s="39"/>
      <c r="AD249" s="40"/>
      <c r="AE249" s="39"/>
      <c r="AF249" s="40"/>
      <c r="AG249" s="39"/>
      <c r="AH249" s="40"/>
      <c r="AI249" s="39"/>
      <c r="AJ249" s="40"/>
      <c r="AK249" s="39"/>
      <c r="AL249" s="40"/>
      <c r="AM249" s="41"/>
      <c r="AN249" s="42"/>
      <c r="AO249" s="39"/>
      <c r="AP249" s="42"/>
    </row>
    <row r="250" spans="2:42" x14ac:dyDescent="0.2">
      <c r="B250" s="15"/>
      <c r="C250" s="16"/>
      <c r="D250" s="17"/>
      <c r="E250" s="18"/>
      <c r="G250" s="95"/>
      <c r="H250" s="28">
        <f t="shared" si="25"/>
        <v>43784</v>
      </c>
      <c r="I250" s="110">
        <v>1</v>
      </c>
      <c r="J250" s="110" t="str">
        <f>IFERROR(INDEX(Tableau1[Prénoms],MATCH(I250,Tableau1[Noms])),"")</f>
        <v/>
      </c>
      <c r="K250" s="110"/>
      <c r="L250" s="131"/>
      <c r="M250" s="36"/>
      <c r="N250" s="37"/>
      <c r="O250" s="36"/>
      <c r="P250" s="38"/>
      <c r="Q250" s="39"/>
      <c r="R250" s="40"/>
      <c r="S250" s="39"/>
      <c r="T250" s="40"/>
      <c r="U250" s="39"/>
      <c r="V250" s="40"/>
      <c r="W250" s="39"/>
      <c r="X250" s="40"/>
      <c r="Y250" s="39"/>
      <c r="Z250" s="40"/>
      <c r="AA250" s="39"/>
      <c r="AB250" s="40"/>
      <c r="AC250" s="39"/>
      <c r="AD250" s="40"/>
      <c r="AE250" s="39"/>
      <c r="AF250" s="40"/>
      <c r="AG250" s="39"/>
      <c r="AH250" s="40"/>
      <c r="AI250" s="39"/>
      <c r="AJ250" s="40"/>
      <c r="AK250" s="39"/>
      <c r="AL250" s="40"/>
      <c r="AM250" s="41"/>
      <c r="AN250" s="42"/>
      <c r="AO250" s="39"/>
      <c r="AP250" s="42"/>
    </row>
    <row r="251" spans="2:42" x14ac:dyDescent="0.2">
      <c r="B251" s="15"/>
      <c r="C251" s="16"/>
      <c r="D251" s="17"/>
      <c r="E251" s="18"/>
      <c r="G251" s="95"/>
      <c r="H251" s="28">
        <f t="shared" si="25"/>
        <v>43784</v>
      </c>
      <c r="I251" s="110">
        <v>2</v>
      </c>
      <c r="J251" s="110" t="str">
        <f>IFERROR(INDEX(Tableau1[Prénoms],MATCH(I251,Tableau1[Noms])),"")</f>
        <v/>
      </c>
      <c r="K251" s="110"/>
      <c r="L251" s="131"/>
      <c r="M251" s="36"/>
      <c r="N251" s="37"/>
      <c r="O251" s="36"/>
      <c r="P251" s="38"/>
      <c r="Q251" s="39"/>
      <c r="R251" s="40"/>
      <c r="S251" s="39"/>
      <c r="T251" s="40"/>
      <c r="U251" s="39"/>
      <c r="V251" s="40"/>
      <c r="W251" s="39"/>
      <c r="X251" s="40"/>
      <c r="Y251" s="39"/>
      <c r="Z251" s="40"/>
      <c r="AA251" s="39"/>
      <c r="AB251" s="40"/>
      <c r="AC251" s="39"/>
      <c r="AD251" s="40"/>
      <c r="AE251" s="39"/>
      <c r="AF251" s="40"/>
      <c r="AG251" s="39"/>
      <c r="AH251" s="40"/>
      <c r="AI251" s="39"/>
      <c r="AJ251" s="40"/>
      <c r="AK251" s="39"/>
      <c r="AL251" s="40"/>
      <c r="AM251" s="41"/>
      <c r="AN251" s="42"/>
      <c r="AO251" s="39"/>
      <c r="AP251" s="42"/>
    </row>
    <row r="252" spans="2:42" x14ac:dyDescent="0.2">
      <c r="B252" s="15"/>
      <c r="C252" s="16"/>
      <c r="D252" s="17"/>
      <c r="E252" s="18"/>
      <c r="G252" s="95"/>
      <c r="H252" s="28">
        <f t="shared" si="25"/>
        <v>43784</v>
      </c>
      <c r="I252" s="110">
        <v>3</v>
      </c>
      <c r="J252" s="110" t="str">
        <f>IFERROR(INDEX(Tableau1[Prénoms],MATCH(I252,Tableau1[Noms])),"")</f>
        <v/>
      </c>
      <c r="K252" s="110"/>
      <c r="L252" s="131"/>
      <c r="M252" s="36"/>
      <c r="N252" s="37"/>
      <c r="O252" s="36"/>
      <c r="P252" s="38"/>
      <c r="Q252" s="39"/>
      <c r="R252" s="40"/>
      <c r="S252" s="39"/>
      <c r="T252" s="40"/>
      <c r="U252" s="39"/>
      <c r="V252" s="40"/>
      <c r="W252" s="39"/>
      <c r="X252" s="40"/>
      <c r="Y252" s="39"/>
      <c r="Z252" s="40"/>
      <c r="AA252" s="39"/>
      <c r="AB252" s="40"/>
      <c r="AC252" s="39"/>
      <c r="AD252" s="40"/>
      <c r="AE252" s="39"/>
      <c r="AF252" s="40"/>
      <c r="AG252" s="39"/>
      <c r="AH252" s="40"/>
      <c r="AI252" s="39"/>
      <c r="AJ252" s="40"/>
      <c r="AK252" s="39"/>
      <c r="AL252" s="40"/>
      <c r="AM252" s="41"/>
      <c r="AN252" s="42"/>
      <c r="AO252" s="39"/>
      <c r="AP252" s="42"/>
    </row>
    <row r="253" spans="2:42" x14ac:dyDescent="0.2">
      <c r="B253" s="15"/>
      <c r="C253" s="16"/>
      <c r="D253" s="17"/>
      <c r="E253" s="18"/>
      <c r="G253" s="95"/>
      <c r="H253" s="28">
        <f t="shared" si="25"/>
        <v>43784</v>
      </c>
      <c r="I253" s="110">
        <v>4</v>
      </c>
      <c r="J253" s="110" t="str">
        <f>IFERROR(INDEX(Tableau1[Prénoms],MATCH(I253,Tableau1[Noms])),"")</f>
        <v/>
      </c>
      <c r="K253" s="110"/>
      <c r="L253" s="131"/>
      <c r="M253" s="36"/>
      <c r="N253" s="37"/>
      <c r="O253" s="36"/>
      <c r="P253" s="38"/>
      <c r="Q253" s="39"/>
      <c r="R253" s="40"/>
      <c r="S253" s="39"/>
      <c r="T253" s="40"/>
      <c r="U253" s="39"/>
      <c r="V253" s="40"/>
      <c r="W253" s="39"/>
      <c r="X253" s="40"/>
      <c r="Y253" s="39"/>
      <c r="Z253" s="40"/>
      <c r="AA253" s="39"/>
      <c r="AB253" s="40"/>
      <c r="AC253" s="39"/>
      <c r="AD253" s="40"/>
      <c r="AE253" s="39"/>
      <c r="AF253" s="40"/>
      <c r="AG253" s="39"/>
      <c r="AH253" s="40"/>
      <c r="AI253" s="39"/>
      <c r="AJ253" s="40"/>
      <c r="AK253" s="39"/>
      <c r="AL253" s="40"/>
      <c r="AM253" s="41"/>
      <c r="AN253" s="42"/>
      <c r="AO253" s="39"/>
      <c r="AP253" s="42"/>
    </row>
    <row r="254" spans="2:42" ht="13.5" thickBot="1" x14ac:dyDescent="0.25">
      <c r="B254" s="19"/>
      <c r="C254" s="20"/>
      <c r="D254" s="21"/>
      <c r="E254" s="22"/>
      <c r="G254" s="95"/>
      <c r="H254" s="28">
        <f t="shared" si="25"/>
        <v>43784</v>
      </c>
      <c r="I254" s="112">
        <v>5</v>
      </c>
      <c r="J254" s="112" t="str">
        <f>IFERROR(INDEX(Tableau1[Prénoms],MATCH(I254,Tableau1[Noms])),"")</f>
        <v/>
      </c>
      <c r="K254" s="112"/>
      <c r="L254" s="132"/>
      <c r="M254" s="43"/>
      <c r="N254" s="44"/>
      <c r="O254" s="43"/>
      <c r="P254" s="45"/>
      <c r="Q254" s="46"/>
      <c r="R254" s="47"/>
      <c r="S254" s="46"/>
      <c r="T254" s="47"/>
      <c r="U254" s="46"/>
      <c r="V254" s="47"/>
      <c r="W254" s="46"/>
      <c r="X254" s="47"/>
      <c r="Y254" s="46"/>
      <c r="Z254" s="47"/>
      <c r="AA254" s="46"/>
      <c r="AB254" s="47"/>
      <c r="AC254" s="46"/>
      <c r="AD254" s="47"/>
      <c r="AE254" s="46"/>
      <c r="AF254" s="47"/>
      <c r="AG254" s="46"/>
      <c r="AH254" s="47"/>
      <c r="AI254" s="46"/>
      <c r="AJ254" s="47"/>
      <c r="AK254" s="46"/>
      <c r="AL254" s="47"/>
      <c r="AM254" s="48"/>
      <c r="AN254" s="49"/>
      <c r="AO254" s="46"/>
      <c r="AP254" s="49"/>
    </row>
    <row r="255" spans="2:42" ht="13.5" thickBot="1" x14ac:dyDescent="0.25">
      <c r="B255" s="6" t="s">
        <v>3</v>
      </c>
      <c r="C255" s="7" t="s">
        <v>4</v>
      </c>
      <c r="D255" s="8" t="s">
        <v>3</v>
      </c>
      <c r="E255" s="9" t="s">
        <v>4</v>
      </c>
      <c r="G255" s="56" t="s">
        <v>11</v>
      </c>
      <c r="H255" s="57" t="s">
        <v>6</v>
      </c>
      <c r="I255" s="56" t="s">
        <v>7</v>
      </c>
      <c r="J255" s="56" t="s">
        <v>8</v>
      </c>
      <c r="K255" s="56" t="s">
        <v>12</v>
      </c>
      <c r="L255" s="129"/>
      <c r="M255" s="27">
        <v>0.3125</v>
      </c>
      <c r="N255" s="23"/>
      <c r="O255" s="26">
        <v>0.35416666666666669</v>
      </c>
      <c r="P255" s="23"/>
      <c r="Q255" s="27">
        <v>0.39583333333333331</v>
      </c>
      <c r="R255" s="23"/>
      <c r="S255" s="27">
        <v>0.4375</v>
      </c>
      <c r="T255" s="23"/>
      <c r="U255" s="27">
        <v>0.47916666666666702</v>
      </c>
      <c r="V255" s="23"/>
      <c r="W255" s="27">
        <v>0.52083333333333304</v>
      </c>
      <c r="X255" s="23"/>
      <c r="Y255" s="27">
        <v>0.5625</v>
      </c>
      <c r="Z255" s="23"/>
      <c r="AA255" s="27">
        <v>0.60416666666666696</v>
      </c>
      <c r="AB255" s="23"/>
      <c r="AC255" s="27">
        <v>0.64583333333333304</v>
      </c>
      <c r="AD255" s="23"/>
      <c r="AE255" s="27">
        <v>0.6875</v>
      </c>
      <c r="AF255" s="23"/>
      <c r="AG255" s="27">
        <v>0.72916666666666696</v>
      </c>
      <c r="AH255" s="23"/>
      <c r="AI255" s="27">
        <v>0.77083333333333404</v>
      </c>
      <c r="AJ255" s="23"/>
      <c r="AK255" s="27">
        <v>0.8125</v>
      </c>
      <c r="AL255" s="23"/>
      <c r="AM255" s="27">
        <v>0.85416666666666696</v>
      </c>
      <c r="AN255" s="23"/>
      <c r="AO255" s="27">
        <v>0.89583333333333404</v>
      </c>
      <c r="AP255" s="23"/>
    </row>
    <row r="256" spans="2:42" x14ac:dyDescent="0.2">
      <c r="B256" s="11"/>
      <c r="C256" s="12"/>
      <c r="D256" s="13"/>
      <c r="E256" s="14"/>
      <c r="G256" s="95"/>
      <c r="H256" s="140">
        <f>H245+1</f>
        <v>43785</v>
      </c>
      <c r="I256" s="109" t="s">
        <v>54</v>
      </c>
      <c r="J256" s="109">
        <f>IFERROR(INDEX(Tableau1[Prénoms],MATCH(I256,Tableau1[Noms])),"")</f>
        <v>1</v>
      </c>
      <c r="K256" s="109"/>
      <c r="L256" s="130"/>
      <c r="M256" s="29"/>
      <c r="N256" s="30"/>
      <c r="O256" s="29"/>
      <c r="P256" s="31"/>
      <c r="Q256" s="32"/>
      <c r="R256" s="33"/>
      <c r="S256" s="32"/>
      <c r="T256" s="33"/>
      <c r="U256" s="32"/>
      <c r="V256" s="33"/>
      <c r="W256" s="32"/>
      <c r="X256" s="33"/>
      <c r="Y256" s="32"/>
      <c r="Z256" s="33"/>
      <c r="AA256" s="32"/>
      <c r="AB256" s="33"/>
      <c r="AC256" s="32"/>
      <c r="AD256" s="33"/>
      <c r="AE256" s="32"/>
      <c r="AF256" s="33"/>
      <c r="AG256" s="32"/>
      <c r="AH256" s="33"/>
      <c r="AI256" s="32"/>
      <c r="AJ256" s="33"/>
      <c r="AK256" s="32"/>
      <c r="AL256" s="33"/>
      <c r="AM256" s="34"/>
      <c r="AN256" s="35"/>
      <c r="AO256" s="32"/>
      <c r="AP256" s="35"/>
    </row>
    <row r="257" spans="2:42" x14ac:dyDescent="0.2">
      <c r="B257" s="15"/>
      <c r="C257" s="16"/>
      <c r="D257" s="17"/>
      <c r="E257" s="18"/>
      <c r="G257" s="95"/>
      <c r="H257" s="28">
        <f>H256</f>
        <v>43785</v>
      </c>
      <c r="I257" s="110" t="s">
        <v>55</v>
      </c>
      <c r="J257" s="110">
        <f>IFERROR(INDEX(Tableau1[Prénoms],MATCH(I257,Tableau1[Noms])),"")</f>
        <v>2</v>
      </c>
      <c r="K257" s="110"/>
      <c r="L257" s="131"/>
      <c r="M257" s="36"/>
      <c r="N257" s="37"/>
      <c r="O257" s="36"/>
      <c r="P257" s="38"/>
      <c r="Q257" s="39"/>
      <c r="R257" s="40"/>
      <c r="S257" s="39"/>
      <c r="T257" s="40"/>
      <c r="U257" s="39"/>
      <c r="V257" s="40"/>
      <c r="W257" s="39"/>
      <c r="X257" s="40"/>
      <c r="Y257" s="39"/>
      <c r="Z257" s="40"/>
      <c r="AA257" s="39"/>
      <c r="AB257" s="40"/>
      <c r="AC257" s="39"/>
      <c r="AD257" s="40"/>
      <c r="AE257" s="39"/>
      <c r="AF257" s="40"/>
      <c r="AG257" s="39"/>
      <c r="AH257" s="40"/>
      <c r="AI257" s="39"/>
      <c r="AJ257" s="40"/>
      <c r="AK257" s="39"/>
      <c r="AL257" s="40"/>
      <c r="AM257" s="41"/>
      <c r="AN257" s="42"/>
      <c r="AO257" s="39"/>
      <c r="AP257" s="42"/>
    </row>
    <row r="258" spans="2:42" x14ac:dyDescent="0.2">
      <c r="B258" s="15"/>
      <c r="C258" s="16"/>
      <c r="D258" s="17"/>
      <c r="E258" s="18"/>
      <c r="G258" s="95"/>
      <c r="H258" s="28">
        <f t="shared" ref="H258:H265" si="26">H257</f>
        <v>43785</v>
      </c>
      <c r="I258" s="110" t="s">
        <v>56</v>
      </c>
      <c r="J258" s="110">
        <f>IFERROR(INDEX(Tableau1[Prénoms],MATCH(I258,Tableau1[Noms])),"")</f>
        <v>3</v>
      </c>
      <c r="K258" s="110"/>
      <c r="L258" s="131"/>
      <c r="M258" s="36"/>
      <c r="N258" s="37"/>
      <c r="O258" s="36"/>
      <c r="P258" s="38"/>
      <c r="Q258" s="39"/>
      <c r="R258" s="40"/>
      <c r="S258" s="39"/>
      <c r="T258" s="40"/>
      <c r="U258" s="39"/>
      <c r="V258" s="40"/>
      <c r="W258" s="39"/>
      <c r="X258" s="40"/>
      <c r="Y258" s="39"/>
      <c r="Z258" s="40"/>
      <c r="AA258" s="39"/>
      <c r="AB258" s="40"/>
      <c r="AC258" s="39"/>
      <c r="AD258" s="40"/>
      <c r="AE258" s="39"/>
      <c r="AF258" s="40"/>
      <c r="AG258" s="39"/>
      <c r="AH258" s="40"/>
      <c r="AI258" s="39"/>
      <c r="AJ258" s="40"/>
      <c r="AK258" s="39"/>
      <c r="AL258" s="40"/>
      <c r="AM258" s="41"/>
      <c r="AN258" s="42"/>
      <c r="AO258" s="39"/>
      <c r="AP258" s="42"/>
    </row>
    <row r="259" spans="2:42" x14ac:dyDescent="0.2">
      <c r="B259" s="15"/>
      <c r="C259" s="16"/>
      <c r="D259" s="17"/>
      <c r="E259" s="18"/>
      <c r="G259" s="95"/>
      <c r="H259" s="28">
        <f t="shared" si="26"/>
        <v>43785</v>
      </c>
      <c r="I259" s="110" t="s">
        <v>57</v>
      </c>
      <c r="J259" s="110">
        <f>IFERROR(INDEX(Tableau1[Prénoms],MATCH(I259,Tableau1[Noms])),"")</f>
        <v>4</v>
      </c>
      <c r="K259" s="110"/>
      <c r="L259" s="131"/>
      <c r="M259" s="36"/>
      <c r="N259" s="37"/>
      <c r="O259" s="36"/>
      <c r="P259" s="38"/>
      <c r="Q259" s="39"/>
      <c r="R259" s="40"/>
      <c r="S259" s="39"/>
      <c r="T259" s="40"/>
      <c r="U259" s="39"/>
      <c r="V259" s="40"/>
      <c r="W259" s="39"/>
      <c r="X259" s="40"/>
      <c r="Y259" s="39"/>
      <c r="Z259" s="40"/>
      <c r="AA259" s="39"/>
      <c r="AB259" s="40"/>
      <c r="AC259" s="39"/>
      <c r="AD259" s="40"/>
      <c r="AE259" s="39"/>
      <c r="AF259" s="40"/>
      <c r="AG259" s="39"/>
      <c r="AH259" s="40"/>
      <c r="AI259" s="39"/>
      <c r="AJ259" s="40"/>
      <c r="AK259" s="39"/>
      <c r="AL259" s="40"/>
      <c r="AM259" s="41"/>
      <c r="AN259" s="42"/>
      <c r="AO259" s="39"/>
      <c r="AP259" s="42"/>
    </row>
    <row r="260" spans="2:42" x14ac:dyDescent="0.2">
      <c r="B260" s="15"/>
      <c r="C260" s="16"/>
      <c r="D260" s="17"/>
      <c r="E260" s="18"/>
      <c r="G260" s="95"/>
      <c r="H260" s="28">
        <f t="shared" si="26"/>
        <v>43785</v>
      </c>
      <c r="I260" s="110" t="s">
        <v>58</v>
      </c>
      <c r="J260" s="110">
        <f>IFERROR(INDEX(Tableau1[Prénoms],MATCH(I260,Tableau1[Noms])),"")</f>
        <v>5</v>
      </c>
      <c r="K260" s="110"/>
      <c r="L260" s="131"/>
      <c r="M260" s="36"/>
      <c r="N260" s="37"/>
      <c r="O260" s="36"/>
      <c r="P260" s="38"/>
      <c r="Q260" s="39"/>
      <c r="R260" s="40"/>
      <c r="S260" s="39"/>
      <c r="T260" s="40"/>
      <c r="U260" s="39"/>
      <c r="V260" s="40"/>
      <c r="W260" s="39"/>
      <c r="X260" s="40"/>
      <c r="Y260" s="39"/>
      <c r="Z260" s="40"/>
      <c r="AA260" s="39"/>
      <c r="AB260" s="40"/>
      <c r="AC260" s="39"/>
      <c r="AD260" s="40"/>
      <c r="AE260" s="39"/>
      <c r="AF260" s="40"/>
      <c r="AG260" s="39"/>
      <c r="AH260" s="40"/>
      <c r="AI260" s="39"/>
      <c r="AJ260" s="40"/>
      <c r="AK260" s="39"/>
      <c r="AL260" s="40"/>
      <c r="AM260" s="41"/>
      <c r="AN260" s="42"/>
      <c r="AO260" s="39"/>
      <c r="AP260" s="42"/>
    </row>
    <row r="261" spans="2:42" x14ac:dyDescent="0.2">
      <c r="B261" s="15"/>
      <c r="C261" s="16"/>
      <c r="D261" s="17"/>
      <c r="E261" s="18"/>
      <c r="G261" s="95"/>
      <c r="H261" s="28">
        <f t="shared" si="26"/>
        <v>43785</v>
      </c>
      <c r="I261" s="110">
        <v>1</v>
      </c>
      <c r="J261" s="110" t="str">
        <f>IFERROR(INDEX(Tableau1[Prénoms],MATCH(I261,Tableau1[Noms])),"")</f>
        <v/>
      </c>
      <c r="K261" s="110"/>
      <c r="L261" s="131"/>
      <c r="M261" s="36"/>
      <c r="N261" s="37"/>
      <c r="O261" s="36"/>
      <c r="P261" s="38"/>
      <c r="Q261" s="39"/>
      <c r="R261" s="40"/>
      <c r="S261" s="39"/>
      <c r="T261" s="40"/>
      <c r="U261" s="39"/>
      <c r="V261" s="40"/>
      <c r="W261" s="39"/>
      <c r="X261" s="40"/>
      <c r="Y261" s="39"/>
      <c r="Z261" s="40"/>
      <c r="AA261" s="39"/>
      <c r="AB261" s="40"/>
      <c r="AC261" s="39"/>
      <c r="AD261" s="40"/>
      <c r="AE261" s="39"/>
      <c r="AF261" s="40"/>
      <c r="AG261" s="39"/>
      <c r="AH261" s="40"/>
      <c r="AI261" s="39"/>
      <c r="AJ261" s="40"/>
      <c r="AK261" s="39"/>
      <c r="AL261" s="40"/>
      <c r="AM261" s="41"/>
      <c r="AN261" s="42"/>
      <c r="AO261" s="39"/>
      <c r="AP261" s="42"/>
    </row>
    <row r="262" spans="2:42" x14ac:dyDescent="0.2">
      <c r="B262" s="15"/>
      <c r="C262" s="16"/>
      <c r="D262" s="17"/>
      <c r="E262" s="18"/>
      <c r="G262" s="95"/>
      <c r="H262" s="28">
        <f t="shared" si="26"/>
        <v>43785</v>
      </c>
      <c r="I262" s="110">
        <v>2</v>
      </c>
      <c r="J262" s="110" t="str">
        <f>IFERROR(INDEX(Tableau1[Prénoms],MATCH(I262,Tableau1[Noms])),"")</f>
        <v/>
      </c>
      <c r="K262" s="110"/>
      <c r="L262" s="131"/>
      <c r="M262" s="36"/>
      <c r="N262" s="37"/>
      <c r="O262" s="36"/>
      <c r="P262" s="38"/>
      <c r="Q262" s="39"/>
      <c r="R262" s="40"/>
      <c r="S262" s="39"/>
      <c r="T262" s="40"/>
      <c r="U262" s="39"/>
      <c r="V262" s="40"/>
      <c r="W262" s="39"/>
      <c r="X262" s="40"/>
      <c r="Y262" s="39"/>
      <c r="Z262" s="40"/>
      <c r="AA262" s="39"/>
      <c r="AB262" s="40"/>
      <c r="AC262" s="39"/>
      <c r="AD262" s="40"/>
      <c r="AE262" s="39"/>
      <c r="AF262" s="40"/>
      <c r="AG262" s="39"/>
      <c r="AH262" s="40"/>
      <c r="AI262" s="39"/>
      <c r="AJ262" s="40"/>
      <c r="AK262" s="39"/>
      <c r="AL262" s="40"/>
      <c r="AM262" s="41"/>
      <c r="AN262" s="42"/>
      <c r="AO262" s="39"/>
      <c r="AP262" s="42"/>
    </row>
    <row r="263" spans="2:42" x14ac:dyDescent="0.2">
      <c r="B263" s="15"/>
      <c r="C263" s="16"/>
      <c r="D263" s="17"/>
      <c r="E263" s="18"/>
      <c r="G263" s="95"/>
      <c r="H263" s="28">
        <f t="shared" si="26"/>
        <v>43785</v>
      </c>
      <c r="I263" s="110">
        <v>3</v>
      </c>
      <c r="J263" s="110" t="str">
        <f>IFERROR(INDEX(Tableau1[Prénoms],MATCH(I263,Tableau1[Noms])),"")</f>
        <v/>
      </c>
      <c r="K263" s="110"/>
      <c r="L263" s="131"/>
      <c r="M263" s="36"/>
      <c r="N263" s="37"/>
      <c r="O263" s="36"/>
      <c r="P263" s="38"/>
      <c r="Q263" s="39"/>
      <c r="R263" s="40"/>
      <c r="S263" s="39"/>
      <c r="T263" s="40"/>
      <c r="U263" s="39"/>
      <c r="V263" s="40"/>
      <c r="W263" s="39"/>
      <c r="X263" s="40"/>
      <c r="Y263" s="39"/>
      <c r="Z263" s="40"/>
      <c r="AA263" s="39"/>
      <c r="AB263" s="40"/>
      <c r="AC263" s="39"/>
      <c r="AD263" s="40"/>
      <c r="AE263" s="39"/>
      <c r="AF263" s="40"/>
      <c r="AG263" s="39"/>
      <c r="AH263" s="40"/>
      <c r="AI263" s="39"/>
      <c r="AJ263" s="40"/>
      <c r="AK263" s="39"/>
      <c r="AL263" s="40"/>
      <c r="AM263" s="41"/>
      <c r="AN263" s="42"/>
      <c r="AO263" s="39"/>
      <c r="AP263" s="42"/>
    </row>
    <row r="264" spans="2:42" x14ac:dyDescent="0.2">
      <c r="B264" s="15"/>
      <c r="C264" s="16"/>
      <c r="D264" s="17"/>
      <c r="E264" s="18"/>
      <c r="G264" s="95"/>
      <c r="H264" s="28">
        <f t="shared" si="26"/>
        <v>43785</v>
      </c>
      <c r="I264" s="110">
        <v>4</v>
      </c>
      <c r="J264" s="110" t="str">
        <f>IFERROR(INDEX(Tableau1[Prénoms],MATCH(I264,Tableau1[Noms])),"")</f>
        <v/>
      </c>
      <c r="K264" s="110"/>
      <c r="L264" s="131"/>
      <c r="M264" s="36"/>
      <c r="N264" s="37"/>
      <c r="O264" s="36"/>
      <c r="P264" s="38"/>
      <c r="Q264" s="39"/>
      <c r="R264" s="40"/>
      <c r="S264" s="39"/>
      <c r="T264" s="40"/>
      <c r="U264" s="39"/>
      <c r="V264" s="40"/>
      <c r="W264" s="39"/>
      <c r="X264" s="40"/>
      <c r="Y264" s="39"/>
      <c r="Z264" s="40"/>
      <c r="AA264" s="39"/>
      <c r="AB264" s="40"/>
      <c r="AC264" s="39"/>
      <c r="AD264" s="40"/>
      <c r="AE264" s="39"/>
      <c r="AF264" s="40"/>
      <c r="AG264" s="39"/>
      <c r="AH264" s="40"/>
      <c r="AI264" s="39"/>
      <c r="AJ264" s="40"/>
      <c r="AK264" s="39"/>
      <c r="AL264" s="40"/>
      <c r="AM264" s="41"/>
      <c r="AN264" s="42"/>
      <c r="AO264" s="39"/>
      <c r="AP264" s="42"/>
    </row>
    <row r="265" spans="2:42" ht="13.5" thickBot="1" x14ac:dyDescent="0.25">
      <c r="B265" s="19"/>
      <c r="C265" s="20"/>
      <c r="D265" s="21"/>
      <c r="E265" s="22"/>
      <c r="G265" s="95"/>
      <c r="H265" s="28">
        <f t="shared" si="26"/>
        <v>43785</v>
      </c>
      <c r="I265" s="112">
        <v>5</v>
      </c>
      <c r="J265" s="112" t="str">
        <f>IFERROR(INDEX(Tableau1[Prénoms],MATCH(I265,Tableau1[Noms])),"")</f>
        <v/>
      </c>
      <c r="K265" s="112"/>
      <c r="L265" s="132"/>
      <c r="M265" s="43"/>
      <c r="N265" s="44"/>
      <c r="O265" s="43"/>
      <c r="P265" s="45"/>
      <c r="Q265" s="46"/>
      <c r="R265" s="47"/>
      <c r="S265" s="46"/>
      <c r="T265" s="47"/>
      <c r="U265" s="46"/>
      <c r="V265" s="47"/>
      <c r="W265" s="46"/>
      <c r="X265" s="47"/>
      <c r="Y265" s="46"/>
      <c r="Z265" s="47"/>
      <c r="AA265" s="46"/>
      <c r="AB265" s="47"/>
      <c r="AC265" s="46"/>
      <c r="AD265" s="47"/>
      <c r="AE265" s="46"/>
      <c r="AF265" s="47"/>
      <c r="AG265" s="46"/>
      <c r="AH265" s="47"/>
      <c r="AI265" s="46"/>
      <c r="AJ265" s="47"/>
      <c r="AK265" s="46"/>
      <c r="AL265" s="47"/>
      <c r="AM265" s="48"/>
      <c r="AN265" s="49"/>
      <c r="AO265" s="46"/>
      <c r="AP265" s="49"/>
    </row>
    <row r="266" spans="2:42" ht="13.5" thickBot="1" x14ac:dyDescent="0.25">
      <c r="B266" s="6" t="s">
        <v>3</v>
      </c>
      <c r="C266" s="7" t="s">
        <v>4</v>
      </c>
      <c r="D266" s="8" t="s">
        <v>3</v>
      </c>
      <c r="E266" s="9" t="s">
        <v>4</v>
      </c>
      <c r="G266" s="56" t="s">
        <v>11</v>
      </c>
      <c r="H266" s="57" t="s">
        <v>6</v>
      </c>
      <c r="I266" s="56" t="s">
        <v>7</v>
      </c>
      <c r="J266" s="56" t="s">
        <v>8</v>
      </c>
      <c r="K266" s="56" t="s">
        <v>12</v>
      </c>
      <c r="L266" s="129"/>
      <c r="M266" s="27">
        <v>0.3125</v>
      </c>
      <c r="N266" s="23"/>
      <c r="O266" s="26">
        <v>0.35416666666666669</v>
      </c>
      <c r="P266" s="23"/>
      <c r="Q266" s="27">
        <v>0.39583333333333331</v>
      </c>
      <c r="R266" s="23"/>
      <c r="S266" s="27">
        <v>0.4375</v>
      </c>
      <c r="T266" s="23"/>
      <c r="U266" s="27">
        <v>0.47916666666666702</v>
      </c>
      <c r="V266" s="23"/>
      <c r="W266" s="27">
        <v>0.52083333333333304</v>
      </c>
      <c r="X266" s="23"/>
      <c r="Y266" s="27">
        <v>0.5625</v>
      </c>
      <c r="Z266" s="23"/>
      <c r="AA266" s="27">
        <v>0.60416666666666696</v>
      </c>
      <c r="AB266" s="23"/>
      <c r="AC266" s="27">
        <v>0.64583333333333304</v>
      </c>
      <c r="AD266" s="23"/>
      <c r="AE266" s="27">
        <v>0.6875</v>
      </c>
      <c r="AF266" s="23"/>
      <c r="AG266" s="27">
        <v>0.72916666666666696</v>
      </c>
      <c r="AH266" s="23"/>
      <c r="AI266" s="27">
        <v>0.77083333333333404</v>
      </c>
      <c r="AJ266" s="23"/>
      <c r="AK266" s="27">
        <v>0.8125</v>
      </c>
      <c r="AL266" s="23"/>
      <c r="AM266" s="27">
        <v>0.85416666666666696</v>
      </c>
      <c r="AN266" s="23"/>
      <c r="AO266" s="27">
        <v>0.89583333333333404</v>
      </c>
      <c r="AP266" s="23"/>
    </row>
    <row r="267" spans="2:42" x14ac:dyDescent="0.2">
      <c r="B267" s="11"/>
      <c r="C267" s="12"/>
      <c r="D267" s="13"/>
      <c r="E267" s="14"/>
      <c r="G267" s="95"/>
      <c r="H267" s="140">
        <f>H256+1</f>
        <v>43786</v>
      </c>
      <c r="I267" s="109" t="s">
        <v>54</v>
      </c>
      <c r="J267" s="109">
        <f>IFERROR(INDEX(Tableau1[Prénoms],MATCH(I267,Tableau1[Noms])),"")</f>
        <v>1</v>
      </c>
      <c r="K267" s="109"/>
      <c r="L267" s="130"/>
      <c r="M267" s="29"/>
      <c r="N267" s="30"/>
      <c r="O267" s="29"/>
      <c r="P267" s="31"/>
      <c r="Q267" s="32"/>
      <c r="R267" s="33"/>
      <c r="S267" s="32"/>
      <c r="T267" s="33"/>
      <c r="U267" s="32"/>
      <c r="V267" s="33"/>
      <c r="W267" s="32"/>
      <c r="X267" s="33"/>
      <c r="Y267" s="32"/>
      <c r="Z267" s="33"/>
      <c r="AA267" s="32"/>
      <c r="AB267" s="33"/>
      <c r="AC267" s="32"/>
      <c r="AD267" s="33"/>
      <c r="AE267" s="32"/>
      <c r="AF267" s="33"/>
      <c r="AG267" s="32"/>
      <c r="AH267" s="33"/>
      <c r="AI267" s="32"/>
      <c r="AJ267" s="33"/>
      <c r="AK267" s="32"/>
      <c r="AL267" s="33"/>
      <c r="AM267" s="34"/>
      <c r="AN267" s="35"/>
      <c r="AO267" s="32"/>
      <c r="AP267" s="35"/>
    </row>
    <row r="268" spans="2:42" x14ac:dyDescent="0.2">
      <c r="B268" s="15"/>
      <c r="C268" s="16"/>
      <c r="D268" s="17"/>
      <c r="E268" s="18"/>
      <c r="G268" s="95"/>
      <c r="H268" s="28">
        <f>H267</f>
        <v>43786</v>
      </c>
      <c r="I268" s="110" t="s">
        <v>55</v>
      </c>
      <c r="J268" s="110">
        <f>IFERROR(INDEX(Tableau1[Prénoms],MATCH(I268,Tableau1[Noms])),"")</f>
        <v>2</v>
      </c>
      <c r="K268" s="110"/>
      <c r="L268" s="131"/>
      <c r="M268" s="36"/>
      <c r="N268" s="37"/>
      <c r="O268" s="36"/>
      <c r="P268" s="38"/>
      <c r="Q268" s="39"/>
      <c r="R268" s="40"/>
      <c r="S268" s="39"/>
      <c r="T268" s="40"/>
      <c r="U268" s="39"/>
      <c r="V268" s="40"/>
      <c r="W268" s="39"/>
      <c r="X268" s="40"/>
      <c r="Y268" s="39"/>
      <c r="Z268" s="40"/>
      <c r="AA268" s="39"/>
      <c r="AB268" s="40"/>
      <c r="AC268" s="39"/>
      <c r="AD268" s="40"/>
      <c r="AE268" s="39"/>
      <c r="AF268" s="40"/>
      <c r="AG268" s="39"/>
      <c r="AH268" s="40"/>
      <c r="AI268" s="39"/>
      <c r="AJ268" s="40"/>
      <c r="AK268" s="39"/>
      <c r="AL268" s="40"/>
      <c r="AM268" s="41"/>
      <c r="AN268" s="42"/>
      <c r="AO268" s="39"/>
      <c r="AP268" s="42"/>
    </row>
    <row r="269" spans="2:42" x14ac:dyDescent="0.2">
      <c r="B269" s="15"/>
      <c r="C269" s="16"/>
      <c r="D269" s="17"/>
      <c r="E269" s="18"/>
      <c r="G269" s="95"/>
      <c r="H269" s="28">
        <f t="shared" ref="H269:H276" si="27">H268</f>
        <v>43786</v>
      </c>
      <c r="I269" s="110" t="s">
        <v>56</v>
      </c>
      <c r="J269" s="110">
        <f>IFERROR(INDEX(Tableau1[Prénoms],MATCH(I269,Tableau1[Noms])),"")</f>
        <v>3</v>
      </c>
      <c r="K269" s="110"/>
      <c r="L269" s="131"/>
      <c r="M269" s="36"/>
      <c r="N269" s="37"/>
      <c r="O269" s="36"/>
      <c r="P269" s="38"/>
      <c r="Q269" s="39"/>
      <c r="R269" s="40"/>
      <c r="S269" s="39"/>
      <c r="T269" s="40"/>
      <c r="U269" s="39"/>
      <c r="V269" s="40"/>
      <c r="W269" s="39"/>
      <c r="X269" s="40"/>
      <c r="Y269" s="39"/>
      <c r="Z269" s="40"/>
      <c r="AA269" s="39"/>
      <c r="AB269" s="40"/>
      <c r="AC269" s="39"/>
      <c r="AD269" s="40"/>
      <c r="AE269" s="39"/>
      <c r="AF269" s="40"/>
      <c r="AG269" s="39"/>
      <c r="AH269" s="40"/>
      <c r="AI269" s="39"/>
      <c r="AJ269" s="40"/>
      <c r="AK269" s="39"/>
      <c r="AL269" s="40"/>
      <c r="AM269" s="41"/>
      <c r="AN269" s="42"/>
      <c r="AO269" s="39"/>
      <c r="AP269" s="42"/>
    </row>
    <row r="270" spans="2:42" x14ac:dyDescent="0.2">
      <c r="B270" s="15"/>
      <c r="C270" s="16"/>
      <c r="D270" s="17"/>
      <c r="E270" s="18"/>
      <c r="G270" s="95"/>
      <c r="H270" s="28">
        <f t="shared" si="27"/>
        <v>43786</v>
      </c>
      <c r="I270" s="110" t="s">
        <v>57</v>
      </c>
      <c r="J270" s="110">
        <f>IFERROR(INDEX(Tableau1[Prénoms],MATCH(I270,Tableau1[Noms])),"")</f>
        <v>4</v>
      </c>
      <c r="K270" s="110"/>
      <c r="L270" s="131"/>
      <c r="M270" s="36"/>
      <c r="N270" s="37"/>
      <c r="O270" s="36"/>
      <c r="P270" s="38"/>
      <c r="Q270" s="39"/>
      <c r="R270" s="40"/>
      <c r="S270" s="39"/>
      <c r="T270" s="40"/>
      <c r="U270" s="39"/>
      <c r="V270" s="40"/>
      <c r="W270" s="39"/>
      <c r="X270" s="40"/>
      <c r="Y270" s="39"/>
      <c r="Z270" s="40"/>
      <c r="AA270" s="39"/>
      <c r="AB270" s="40"/>
      <c r="AC270" s="39"/>
      <c r="AD270" s="40"/>
      <c r="AE270" s="39"/>
      <c r="AF270" s="40"/>
      <c r="AG270" s="39"/>
      <c r="AH270" s="40"/>
      <c r="AI270" s="39"/>
      <c r="AJ270" s="40"/>
      <c r="AK270" s="39"/>
      <c r="AL270" s="40"/>
      <c r="AM270" s="41"/>
      <c r="AN270" s="42"/>
      <c r="AO270" s="39"/>
      <c r="AP270" s="42"/>
    </row>
    <row r="271" spans="2:42" x14ac:dyDescent="0.2">
      <c r="B271" s="15"/>
      <c r="C271" s="16"/>
      <c r="D271" s="17"/>
      <c r="E271" s="18"/>
      <c r="G271" s="95"/>
      <c r="H271" s="28">
        <f t="shared" si="27"/>
        <v>43786</v>
      </c>
      <c r="I271" s="110" t="s">
        <v>58</v>
      </c>
      <c r="J271" s="110">
        <f>IFERROR(INDEX(Tableau1[Prénoms],MATCH(I271,Tableau1[Noms])),"")</f>
        <v>5</v>
      </c>
      <c r="K271" s="110"/>
      <c r="L271" s="131"/>
      <c r="M271" s="36"/>
      <c r="N271" s="37"/>
      <c r="O271" s="36"/>
      <c r="P271" s="38"/>
      <c r="Q271" s="39"/>
      <c r="R271" s="40"/>
      <c r="S271" s="39"/>
      <c r="T271" s="40"/>
      <c r="U271" s="39"/>
      <c r="V271" s="40"/>
      <c r="W271" s="39"/>
      <c r="X271" s="40"/>
      <c r="Y271" s="39"/>
      <c r="Z271" s="40"/>
      <c r="AA271" s="39"/>
      <c r="AB271" s="40"/>
      <c r="AC271" s="39"/>
      <c r="AD271" s="40"/>
      <c r="AE271" s="39"/>
      <c r="AF271" s="40"/>
      <c r="AG271" s="39"/>
      <c r="AH271" s="40"/>
      <c r="AI271" s="39"/>
      <c r="AJ271" s="40"/>
      <c r="AK271" s="39"/>
      <c r="AL271" s="40"/>
      <c r="AM271" s="41"/>
      <c r="AN271" s="42"/>
      <c r="AO271" s="39"/>
      <c r="AP271" s="42"/>
    </row>
    <row r="272" spans="2:42" x14ac:dyDescent="0.2">
      <c r="B272" s="15"/>
      <c r="C272" s="16"/>
      <c r="D272" s="17"/>
      <c r="E272" s="18"/>
      <c r="G272" s="95"/>
      <c r="H272" s="28">
        <f t="shared" si="27"/>
        <v>43786</v>
      </c>
      <c r="I272" s="110">
        <v>1</v>
      </c>
      <c r="J272" s="110" t="str">
        <f>IFERROR(INDEX(Tableau1[Prénoms],MATCH(I272,Tableau1[Noms])),"")</f>
        <v/>
      </c>
      <c r="K272" s="110"/>
      <c r="L272" s="131"/>
      <c r="M272" s="36"/>
      <c r="N272" s="37"/>
      <c r="O272" s="36"/>
      <c r="P272" s="38"/>
      <c r="Q272" s="39"/>
      <c r="R272" s="40"/>
      <c r="S272" s="39"/>
      <c r="T272" s="40"/>
      <c r="U272" s="39"/>
      <c r="V272" s="40"/>
      <c r="W272" s="39"/>
      <c r="X272" s="40"/>
      <c r="Y272" s="39"/>
      <c r="Z272" s="40"/>
      <c r="AA272" s="39"/>
      <c r="AB272" s="40"/>
      <c r="AC272" s="39"/>
      <c r="AD272" s="40"/>
      <c r="AE272" s="39"/>
      <c r="AF272" s="40"/>
      <c r="AG272" s="39"/>
      <c r="AH272" s="40"/>
      <c r="AI272" s="39"/>
      <c r="AJ272" s="40"/>
      <c r="AK272" s="39"/>
      <c r="AL272" s="40"/>
      <c r="AM272" s="41"/>
      <c r="AN272" s="42"/>
      <c r="AO272" s="39"/>
      <c r="AP272" s="42"/>
    </row>
    <row r="273" spans="2:44" x14ac:dyDescent="0.2">
      <c r="B273" s="15"/>
      <c r="C273" s="16"/>
      <c r="D273" s="17"/>
      <c r="E273" s="18"/>
      <c r="G273" s="95"/>
      <c r="H273" s="28">
        <f t="shared" si="27"/>
        <v>43786</v>
      </c>
      <c r="I273" s="110">
        <v>2</v>
      </c>
      <c r="J273" s="110" t="str">
        <f>IFERROR(INDEX(Tableau1[Prénoms],MATCH(I273,Tableau1[Noms])),"")</f>
        <v/>
      </c>
      <c r="K273" s="110"/>
      <c r="L273" s="131"/>
      <c r="M273" s="36"/>
      <c r="N273" s="37"/>
      <c r="O273" s="36"/>
      <c r="P273" s="38"/>
      <c r="Q273" s="39"/>
      <c r="R273" s="40"/>
      <c r="S273" s="39"/>
      <c r="T273" s="40"/>
      <c r="U273" s="39"/>
      <c r="V273" s="40"/>
      <c r="W273" s="39"/>
      <c r="X273" s="40"/>
      <c r="Y273" s="39"/>
      <c r="Z273" s="40"/>
      <c r="AA273" s="39"/>
      <c r="AB273" s="40"/>
      <c r="AC273" s="39"/>
      <c r="AD273" s="40"/>
      <c r="AE273" s="39"/>
      <c r="AF273" s="40"/>
      <c r="AG273" s="39"/>
      <c r="AH273" s="40"/>
      <c r="AI273" s="39"/>
      <c r="AJ273" s="40"/>
      <c r="AK273" s="39"/>
      <c r="AL273" s="40"/>
      <c r="AM273" s="41"/>
      <c r="AN273" s="42"/>
      <c r="AO273" s="39"/>
      <c r="AP273" s="42"/>
    </row>
    <row r="274" spans="2:44" x14ac:dyDescent="0.2">
      <c r="B274" s="15"/>
      <c r="C274" s="16"/>
      <c r="D274" s="17"/>
      <c r="E274" s="18"/>
      <c r="G274" s="95"/>
      <c r="H274" s="28">
        <f t="shared" si="27"/>
        <v>43786</v>
      </c>
      <c r="I274" s="110">
        <v>3</v>
      </c>
      <c r="J274" s="110" t="str">
        <f>IFERROR(INDEX(Tableau1[Prénoms],MATCH(I274,Tableau1[Noms])),"")</f>
        <v/>
      </c>
      <c r="K274" s="110"/>
      <c r="L274" s="131"/>
      <c r="M274" s="36"/>
      <c r="N274" s="37"/>
      <c r="O274" s="36"/>
      <c r="P274" s="38"/>
      <c r="Q274" s="39"/>
      <c r="R274" s="40"/>
      <c r="S274" s="39"/>
      <c r="T274" s="40"/>
      <c r="U274" s="39"/>
      <c r="V274" s="40"/>
      <c r="W274" s="39"/>
      <c r="X274" s="40"/>
      <c r="Y274" s="39"/>
      <c r="Z274" s="40"/>
      <c r="AA274" s="39"/>
      <c r="AB274" s="40"/>
      <c r="AC274" s="39"/>
      <c r="AD274" s="40"/>
      <c r="AE274" s="39"/>
      <c r="AF274" s="40"/>
      <c r="AG274" s="39"/>
      <c r="AH274" s="40"/>
      <c r="AI274" s="39"/>
      <c r="AJ274" s="40"/>
      <c r="AK274" s="39"/>
      <c r="AL274" s="40"/>
      <c r="AM274" s="41"/>
      <c r="AN274" s="42"/>
      <c r="AO274" s="39"/>
      <c r="AP274" s="42"/>
    </row>
    <row r="275" spans="2:44" x14ac:dyDescent="0.2">
      <c r="B275" s="15"/>
      <c r="C275" s="16"/>
      <c r="D275" s="17"/>
      <c r="E275" s="18"/>
      <c r="G275" s="95"/>
      <c r="H275" s="28">
        <f t="shared" si="27"/>
        <v>43786</v>
      </c>
      <c r="I275" s="110">
        <v>4</v>
      </c>
      <c r="J275" s="110" t="str">
        <f>IFERROR(INDEX(Tableau1[Prénoms],MATCH(I275,Tableau1[Noms])),"")</f>
        <v/>
      </c>
      <c r="K275" s="110"/>
      <c r="L275" s="131"/>
      <c r="M275" s="36"/>
      <c r="N275" s="37"/>
      <c r="O275" s="36"/>
      <c r="P275" s="38"/>
      <c r="Q275" s="39"/>
      <c r="R275" s="40"/>
      <c r="S275" s="39"/>
      <c r="T275" s="40"/>
      <c r="U275" s="39"/>
      <c r="V275" s="40"/>
      <c r="W275" s="39"/>
      <c r="X275" s="40"/>
      <c r="Y275" s="39"/>
      <c r="Z275" s="40"/>
      <c r="AA275" s="39"/>
      <c r="AB275" s="40"/>
      <c r="AC275" s="39"/>
      <c r="AD275" s="40"/>
      <c r="AE275" s="39"/>
      <c r="AF275" s="40"/>
      <c r="AG275" s="39"/>
      <c r="AH275" s="40"/>
      <c r="AI275" s="39"/>
      <c r="AJ275" s="40"/>
      <c r="AK275" s="39"/>
      <c r="AL275" s="40"/>
      <c r="AM275" s="41"/>
      <c r="AN275" s="42"/>
      <c r="AO275" s="39"/>
      <c r="AP275" s="42"/>
    </row>
    <row r="276" spans="2:44" ht="13.5" thickBot="1" x14ac:dyDescent="0.25">
      <c r="B276" s="19"/>
      <c r="C276" s="20"/>
      <c r="D276" s="21"/>
      <c r="E276" s="22"/>
      <c r="G276" s="95"/>
      <c r="H276" s="28">
        <f t="shared" si="27"/>
        <v>43786</v>
      </c>
      <c r="I276" s="111">
        <v>5</v>
      </c>
      <c r="J276" s="111" t="str">
        <f>IFERROR(INDEX(Tableau1[Prénoms],MATCH(I276,Tableau1[Noms])),"")</f>
        <v/>
      </c>
      <c r="K276" s="111"/>
      <c r="L276" s="132"/>
      <c r="M276" s="43"/>
      <c r="N276" s="44"/>
      <c r="O276" s="43"/>
      <c r="P276" s="45"/>
      <c r="Q276" s="46"/>
      <c r="R276" s="47"/>
      <c r="S276" s="46"/>
      <c r="T276" s="47"/>
      <c r="U276" s="46"/>
      <c r="V276" s="47"/>
      <c r="W276" s="46"/>
      <c r="X276" s="47"/>
      <c r="Y276" s="46"/>
      <c r="Z276" s="47"/>
      <c r="AA276" s="46"/>
      <c r="AB276" s="47"/>
      <c r="AC276" s="46"/>
      <c r="AD276" s="47"/>
      <c r="AE276" s="46"/>
      <c r="AF276" s="47"/>
      <c r="AG276" s="46"/>
      <c r="AH276" s="47"/>
      <c r="AI276" s="46"/>
      <c r="AJ276" s="47"/>
      <c r="AK276" s="46"/>
      <c r="AL276" s="47"/>
      <c r="AM276" s="48"/>
      <c r="AN276" s="49"/>
      <c r="AO276" s="46"/>
      <c r="AP276" s="49"/>
    </row>
    <row r="286" spans="2:44" ht="15.75" x14ac:dyDescent="0.25">
      <c r="K286" s="156" t="s">
        <v>5</v>
      </c>
      <c r="L286" s="155">
        <f>7*AR287+DATE(YEAR($C$1),1,3)-WEEKDAY(DATE(YEAR($C$1),1,3))-5</f>
        <v>43787</v>
      </c>
      <c r="M286" s="136"/>
      <c r="N286" s="136"/>
      <c r="O286" s="136"/>
      <c r="P286" s="136"/>
      <c r="Q286" s="136"/>
      <c r="R286" s="136"/>
      <c r="S286" s="136"/>
      <c r="T286" s="136"/>
      <c r="U286" s="136"/>
      <c r="V286" s="136"/>
      <c r="W286" s="136"/>
      <c r="X286" s="136"/>
      <c r="Y286" s="136"/>
      <c r="Z286" s="136"/>
      <c r="AA286" s="136"/>
      <c r="AB286" s="156" t="s">
        <v>13</v>
      </c>
      <c r="AC286" s="155">
        <f>L286+6</f>
        <v>43793</v>
      </c>
      <c r="AD286" s="136"/>
      <c r="AE286" s="136"/>
      <c r="AF286" s="136"/>
      <c r="AG286" s="136"/>
      <c r="AH286" s="136"/>
      <c r="AI286" s="136"/>
      <c r="AJ286" s="136"/>
      <c r="AK286" s="136"/>
      <c r="AL286" s="136"/>
      <c r="AM286" s="136"/>
      <c r="AN286" s="136"/>
      <c r="AO286" s="136"/>
      <c r="AP286" s="136"/>
      <c r="AR286" s="157" t="s">
        <v>10</v>
      </c>
    </row>
    <row r="287" spans="2:44" ht="16.5" thickBot="1" x14ac:dyDescent="0.25">
      <c r="G287" s="10"/>
      <c r="AR287" s="158">
        <f>AR192+1</f>
        <v>47</v>
      </c>
    </row>
    <row r="288" spans="2:44" ht="13.5" thickTop="1" x14ac:dyDescent="0.2">
      <c r="B288" s="141" t="s">
        <v>52</v>
      </c>
      <c r="C288" s="142"/>
      <c r="D288" s="142"/>
      <c r="E288" s="143"/>
      <c r="F288" s="24" t="s">
        <v>53</v>
      </c>
      <c r="K288" s="2"/>
      <c r="L288" s="2"/>
      <c r="M288" s="96" t="s">
        <v>14</v>
      </c>
      <c r="N288" s="124" t="str">
        <f>I296</f>
        <v>Vendeuse 1</v>
      </c>
      <c r="O288" s="125"/>
      <c r="P288" s="125"/>
      <c r="Q288" s="126" t="str">
        <f>I297</f>
        <v>Vendeuse 2</v>
      </c>
      <c r="R288" s="125"/>
      <c r="S288" s="125"/>
      <c r="T288" s="126" t="str">
        <f>I298</f>
        <v>Vendeuse 3</v>
      </c>
      <c r="U288" s="125"/>
      <c r="V288" s="125"/>
      <c r="W288" s="126" t="str">
        <f>I299</f>
        <v>Vendeuse 4</v>
      </c>
      <c r="X288" s="125"/>
      <c r="Y288" s="125"/>
      <c r="Z288" s="126" t="str">
        <f>I300</f>
        <v>Vendeuse 5</v>
      </c>
      <c r="AA288" s="125"/>
      <c r="AB288" s="125"/>
      <c r="AC288" s="126">
        <f>I301</f>
        <v>1</v>
      </c>
      <c r="AD288" s="125"/>
      <c r="AE288" s="125"/>
      <c r="AF288" s="126">
        <f>I302</f>
        <v>2</v>
      </c>
      <c r="AG288" s="125"/>
      <c r="AH288" s="125"/>
      <c r="AI288" s="126">
        <f>I303</f>
        <v>3</v>
      </c>
      <c r="AJ288" s="125"/>
      <c r="AK288" s="125"/>
      <c r="AL288" s="126">
        <f>I304</f>
        <v>4</v>
      </c>
      <c r="AM288" s="125"/>
      <c r="AN288" s="125"/>
      <c r="AO288" s="126">
        <f>I305</f>
        <v>5</v>
      </c>
      <c r="AP288" s="125"/>
    </row>
    <row r="289" spans="2:42" x14ac:dyDescent="0.2">
      <c r="B289" s="147"/>
      <c r="C289" s="144" t="s">
        <v>40</v>
      </c>
      <c r="D289" s="144"/>
      <c r="E289" s="148"/>
      <c r="K289" s="128"/>
      <c r="L289" s="128"/>
      <c r="M289" s="108" t="s">
        <v>50</v>
      </c>
      <c r="N289" s="120">
        <f>SUMPRODUCT(($I$11:$I$86=N288)*($AR$11:$AR$86))</f>
        <v>0</v>
      </c>
      <c r="O289" s="121"/>
      <c r="P289" s="121"/>
      <c r="Q289" s="122">
        <f>SUMPRODUCT(($I$11:$I$86=Q288)*($AR$11:$AR$86))</f>
        <v>0</v>
      </c>
      <c r="R289" s="121"/>
      <c r="S289" s="121"/>
      <c r="T289" s="122">
        <f>SUMPRODUCT(($I$11:$I$86=T288)*($AR$11:$AR$86))</f>
        <v>0</v>
      </c>
      <c r="U289" s="121"/>
      <c r="V289" s="121"/>
      <c r="W289" s="122">
        <f>SUMPRODUCT(($I$11:$I$86=W288)*($AR$11:$AR$86))</f>
        <v>0</v>
      </c>
      <c r="X289" s="121"/>
      <c r="Y289" s="121"/>
      <c r="Z289" s="122">
        <f>SUMPRODUCT(($I$11:$I$86=Z288)*($AR$11:$AR$86))</f>
        <v>0</v>
      </c>
      <c r="AA289" s="121"/>
      <c r="AB289" s="121"/>
      <c r="AC289" s="122">
        <f>SUMPRODUCT(($I$11:$I$86=AC288)*($AR$11:$AR$86))</f>
        <v>0</v>
      </c>
      <c r="AD289" s="121"/>
      <c r="AE289" s="121"/>
      <c r="AF289" s="122">
        <f>SUMPRODUCT(($I$11:$I$86=AF288)*($AR$11:$AR$86))</f>
        <v>0</v>
      </c>
      <c r="AG289" s="121"/>
      <c r="AH289" s="121"/>
      <c r="AI289" s="122">
        <f>SUMPRODUCT(($I$11:$I$86=AI288)*($AR$11:$AR$86))</f>
        <v>0</v>
      </c>
      <c r="AJ289" s="121"/>
      <c r="AK289" s="121"/>
      <c r="AL289" s="122">
        <f>SUMPRODUCT(($I$11:$I$86=AL288)*($AR$11:$AR$86))</f>
        <v>0</v>
      </c>
      <c r="AM289" s="121"/>
      <c r="AN289" s="121"/>
      <c r="AO289" s="122">
        <f>SUMPRODUCT(($I$11:$I$86=AO288)*($AR$11:$AR$86))</f>
        <v>0</v>
      </c>
      <c r="AP289" s="121"/>
    </row>
    <row r="290" spans="2:42" x14ac:dyDescent="0.2">
      <c r="B290" s="149"/>
      <c r="C290" s="145" t="s">
        <v>42</v>
      </c>
      <c r="D290" s="145"/>
      <c r="E290" s="150"/>
      <c r="K290" s="98"/>
      <c r="L290" s="98"/>
      <c r="M290" s="99" t="s">
        <v>48</v>
      </c>
      <c r="N290" s="100">
        <f>IF(N289&gt;((IFERROR(INDEX(Tableau1[Heures par Sem.],MATCH(N288,Tableau1[Noms])),0))/24),N289-((IFERROR(INDEX(Tableau1[Heures par Sem.],MATCH(N288,Tableau1[Noms])),0))/24),0)</f>
        <v>0</v>
      </c>
      <c r="O290" s="101"/>
      <c r="P290" s="101"/>
      <c r="Q290" s="102">
        <f>IF(Q289&gt;((IFERROR(INDEX(Tableau1[Heures par Sem.],MATCH(Q288,Tableau1[Noms])),0))/24),Q289-((IFERROR(INDEX(Tableau1[Heures par Sem.],MATCH(Q288,Tableau1[Noms])),0))/24),0)</f>
        <v>0</v>
      </c>
      <c r="R290" s="101"/>
      <c r="S290" s="101"/>
      <c r="T290" s="102">
        <f>IF(T289&gt;((IFERROR(INDEX(Tableau1[Heures par Sem.],MATCH(T288,Tableau1[Noms])),0))/24),T289-((IFERROR(INDEX(Tableau1[Heures par Sem.],MATCH(T288,Tableau1[Noms])),0))/24),0)</f>
        <v>0</v>
      </c>
      <c r="U290" s="101"/>
      <c r="V290" s="101"/>
      <c r="W290" s="102">
        <f>IF(W289&gt;((IFERROR(INDEX(Tableau1[Heures par Sem.],MATCH(W288,Tableau1[Noms])),0))/24),W289-((IFERROR(INDEX(Tableau1[Heures par Sem.],MATCH(W288,Tableau1[Noms])),0))/24),0)</f>
        <v>0</v>
      </c>
      <c r="X290" s="101"/>
      <c r="Y290" s="101"/>
      <c r="Z290" s="102">
        <f>IF(Z289&gt;((IFERROR(INDEX(Tableau1[Heures par Sem.],MATCH(Z288,Tableau1[Noms])),0))/24),Z289-((IFERROR(INDEX(Tableau1[Heures par Sem.],MATCH(Z288,Tableau1[Noms])),0))/24),0)</f>
        <v>0</v>
      </c>
      <c r="AA290" s="101"/>
      <c r="AB290" s="101"/>
      <c r="AC290" s="102">
        <f>IF(AC289&gt;((IFERROR(INDEX(Tableau1[Heures par Sem.],MATCH(AC288,Tableau1[Noms])),0))/24),AC289-((IFERROR(INDEX(Tableau1[Heures par Sem.],MATCH(AC288,Tableau1[Noms])),0))/24),0)</f>
        <v>0</v>
      </c>
      <c r="AD290" s="101"/>
      <c r="AE290" s="101"/>
      <c r="AF290" s="102">
        <f>IF(AF289&gt;((IFERROR(INDEX(Tableau1[Heures par Sem.],MATCH(AF288,Tableau1[Noms])),0))/24),AF289-((IFERROR(INDEX(Tableau1[Heures par Sem.],MATCH(AF288,Tableau1[Noms])),0))/24),0)</f>
        <v>0</v>
      </c>
      <c r="AG290" s="101"/>
      <c r="AH290" s="101"/>
      <c r="AI290" s="102">
        <f>IF(AI289&gt;((IFERROR(INDEX(Tableau1[Heures par Sem.],MATCH(AI288,Tableau1[Noms])),0))/24),AI289-((IFERROR(INDEX(Tableau1[Heures par Sem.],MATCH(AI288,Tableau1[Noms])),0))/24),0)</f>
        <v>0</v>
      </c>
      <c r="AJ290" s="101"/>
      <c r="AK290" s="101"/>
      <c r="AL290" s="102">
        <f>IF(AL289&gt;((IFERROR(INDEX(Tableau1[Heures par Sem.],MATCH(AL288,Tableau1[Noms])),0))/24),AL289-((IFERROR(INDEX(Tableau1[Heures par Sem.],MATCH(AL288,Tableau1[Noms])),0))/24),0)</f>
        <v>0</v>
      </c>
      <c r="AM290" s="101"/>
      <c r="AN290" s="101"/>
      <c r="AO290" s="102">
        <f>IF(AO289&gt;((IFERROR(INDEX(Tableau1[Heures par Sem.],MATCH(AO288,Tableau1[Noms])),0))/24),AO289-((IFERROR(INDEX(Tableau1[Heures par Sem.],MATCH(AO288,Tableau1[Noms])),0))/24),0)</f>
        <v>0</v>
      </c>
      <c r="AP290" s="101"/>
    </row>
    <row r="291" spans="2:42" ht="13.5" thickBot="1" x14ac:dyDescent="0.25">
      <c r="B291" s="151"/>
      <c r="C291" s="145" t="s">
        <v>51</v>
      </c>
      <c r="D291" s="145"/>
      <c r="E291" s="150"/>
      <c r="K291" s="97"/>
      <c r="L291" s="97"/>
      <c r="M291" s="113" t="s">
        <v>49</v>
      </c>
      <c r="N291" s="104">
        <f>SUMPRODUCT(($I$11:$I$86=N288)*($K$11:$K$86=$M$3)*($AR$11:$AR$86))</f>
        <v>0</v>
      </c>
      <c r="O291" s="105"/>
      <c r="P291" s="105"/>
      <c r="Q291" s="106">
        <f>SUMPRODUCT(($I$11:$I$86=Q288)*($K$11:$K$86=$M$3)*($AR$11:$AR$86))</f>
        <v>0</v>
      </c>
      <c r="R291" s="105"/>
      <c r="S291" s="105"/>
      <c r="T291" s="106">
        <f>SUMPRODUCT(($I$11:$I$86=T288)*($K$11:$K$86=$M$3)*($AR$11:$AR$86))</f>
        <v>0</v>
      </c>
      <c r="U291" s="105"/>
      <c r="V291" s="105"/>
      <c r="W291" s="106">
        <f>SUMPRODUCT(($I$11:$I$86=W288)*($K$11:$K$86=$M$3)*($AR$11:$AR$86))</f>
        <v>0</v>
      </c>
      <c r="X291" s="105"/>
      <c r="Y291" s="105"/>
      <c r="Z291" s="106">
        <f>SUMPRODUCT(($I$11:$I$86=Z288)*($K$11:$K$86=$M$3)*($AR$11:$AR$86))</f>
        <v>0</v>
      </c>
      <c r="AA291" s="105"/>
      <c r="AB291" s="105"/>
      <c r="AC291" s="106">
        <f>SUMPRODUCT(($I$11:$I$86=AC288)*($K$11:$K$86=$M$3)*($AR$11:$AR$86))</f>
        <v>0</v>
      </c>
      <c r="AD291" s="105"/>
      <c r="AE291" s="105"/>
      <c r="AF291" s="106">
        <f>SUMPRODUCT(($I$11:$I$86=AF288)*($K$11:$K$86=$M$3)*($AR$11:$AR$86))</f>
        <v>0</v>
      </c>
      <c r="AG291" s="105"/>
      <c r="AH291" s="105"/>
      <c r="AI291" s="106">
        <f>SUMPRODUCT(($I$11:$I$86=AI288)*($K$11:$K$86=$M$3)*($AR$11:$AR$86))</f>
        <v>0</v>
      </c>
      <c r="AJ291" s="105"/>
      <c r="AK291" s="105"/>
      <c r="AL291" s="106">
        <f>SUMPRODUCT(($I$11:$I$86=AL288)*($K$11:$K$86=$M$3)*($AR$11:$AR$86))</f>
        <v>0</v>
      </c>
      <c r="AM291" s="105"/>
      <c r="AN291" s="105"/>
      <c r="AO291" s="106">
        <f>SUMPRODUCT(($I$11:$I$86=AO288)*($K$11:$K$86=$M$3)*($AR$11:$AR$86))</f>
        <v>0</v>
      </c>
      <c r="AP291" s="105"/>
    </row>
    <row r="292" spans="2:42" ht="14.25" thickTop="1" thickBot="1" x14ac:dyDescent="0.25">
      <c r="B292" s="152"/>
      <c r="C292" s="146" t="s">
        <v>43</v>
      </c>
      <c r="D292" s="146"/>
      <c r="E292" s="153"/>
      <c r="K292" s="114"/>
      <c r="L292" s="114"/>
      <c r="M292" s="115" t="s">
        <v>47</v>
      </c>
      <c r="N292" s="116">
        <f>N289-N291</f>
        <v>0</v>
      </c>
      <c r="O292" s="117"/>
      <c r="P292" s="117"/>
      <c r="Q292" s="118">
        <f>Q289-Q291</f>
        <v>0</v>
      </c>
      <c r="R292" s="117"/>
      <c r="S292" s="117"/>
      <c r="T292" s="118">
        <f>T289-T291</f>
        <v>0</v>
      </c>
      <c r="U292" s="117"/>
      <c r="V292" s="117"/>
      <c r="W292" s="118">
        <f>W289-W291</f>
        <v>0</v>
      </c>
      <c r="X292" s="117"/>
      <c r="Y292" s="117"/>
      <c r="Z292" s="118">
        <f>Z289-Z291</f>
        <v>0</v>
      </c>
      <c r="AA292" s="117"/>
      <c r="AB292" s="117"/>
      <c r="AC292" s="118">
        <f>AC289-AC291</f>
        <v>0</v>
      </c>
      <c r="AD292" s="117"/>
      <c r="AE292" s="117"/>
      <c r="AF292" s="118">
        <f>AF289-AF291</f>
        <v>0</v>
      </c>
      <c r="AG292" s="117"/>
      <c r="AH292" s="117"/>
      <c r="AI292" s="118">
        <f>AI289-AI291</f>
        <v>0</v>
      </c>
      <c r="AJ292" s="117"/>
      <c r="AK292" s="117"/>
      <c r="AL292" s="118">
        <f>AL289-AL291</f>
        <v>0</v>
      </c>
      <c r="AM292" s="117"/>
      <c r="AN292" s="117"/>
      <c r="AO292" s="118">
        <f>AO289-AO291</f>
        <v>0</v>
      </c>
      <c r="AP292" s="117"/>
    </row>
    <row r="293" spans="2:42" ht="13.5" thickTop="1" x14ac:dyDescent="0.2"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</row>
    <row r="294" spans="2:42" x14ac:dyDescent="0.2">
      <c r="B294" s="3" t="s">
        <v>1</v>
      </c>
      <c r="C294" s="4"/>
      <c r="D294" s="5" t="s">
        <v>2</v>
      </c>
      <c r="E294" s="3"/>
      <c r="L294" s="133">
        <v>0.27083333333333331</v>
      </c>
      <c r="M294" s="134">
        <v>0.29166666666666669</v>
      </c>
      <c r="N294" s="134">
        <v>0.3125</v>
      </c>
      <c r="O294" s="135">
        <v>0.33333333333333331</v>
      </c>
      <c r="P294" s="134">
        <v>0.35416666666666669</v>
      </c>
      <c r="Q294" s="135">
        <v>0.375</v>
      </c>
      <c r="R294" s="134">
        <v>0.39583333333333331</v>
      </c>
      <c r="S294" s="135">
        <v>0.41666666666666669</v>
      </c>
      <c r="T294" s="134">
        <v>0.4375</v>
      </c>
      <c r="U294" s="135">
        <v>0.45833333333333331</v>
      </c>
      <c r="V294" s="134">
        <v>0.47916666666666669</v>
      </c>
      <c r="W294" s="135">
        <v>0.5</v>
      </c>
      <c r="X294" s="134">
        <v>0.52083333333333337</v>
      </c>
      <c r="Y294" s="135">
        <v>0.54166666666666663</v>
      </c>
      <c r="Z294" s="134">
        <v>0.5625</v>
      </c>
      <c r="AA294" s="135">
        <v>0.58333333333333337</v>
      </c>
      <c r="AB294" s="134">
        <v>0.60416666666666663</v>
      </c>
      <c r="AC294" s="135">
        <v>0.625</v>
      </c>
      <c r="AD294" s="134">
        <v>0.64583333333333337</v>
      </c>
      <c r="AE294" s="135">
        <v>0.66666666666666663</v>
      </c>
      <c r="AF294" s="134">
        <v>0.6875</v>
      </c>
      <c r="AG294" s="135">
        <v>0.70833333333333337</v>
      </c>
      <c r="AH294" s="134">
        <v>0.72916666666666663</v>
      </c>
      <c r="AI294" s="135">
        <v>0.75</v>
      </c>
      <c r="AJ294" s="134">
        <v>0.77083333333333337</v>
      </c>
      <c r="AK294" s="135">
        <v>0.79166666666666663</v>
      </c>
      <c r="AL294" s="134">
        <v>0.8125</v>
      </c>
      <c r="AM294" s="135">
        <v>0.83333333333333337</v>
      </c>
      <c r="AN294" s="134">
        <v>0.85416666666666663</v>
      </c>
      <c r="AO294" s="135">
        <v>0.875</v>
      </c>
      <c r="AP294" s="135">
        <v>0.89583333333333337</v>
      </c>
    </row>
    <row r="295" spans="2:42" ht="13.5" thickBot="1" x14ac:dyDescent="0.25">
      <c r="B295" s="6" t="s">
        <v>3</v>
      </c>
      <c r="C295" s="7" t="s">
        <v>4</v>
      </c>
      <c r="D295" s="8" t="s">
        <v>3</v>
      </c>
      <c r="E295" s="9" t="s">
        <v>4</v>
      </c>
      <c r="G295" s="56" t="s">
        <v>11</v>
      </c>
      <c r="H295" s="57" t="s">
        <v>6</v>
      </c>
      <c r="I295" s="56" t="s">
        <v>7</v>
      </c>
      <c r="J295" s="56" t="s">
        <v>8</v>
      </c>
      <c r="K295" s="56" t="s">
        <v>12</v>
      </c>
      <c r="L295" s="129"/>
      <c r="M295" s="27">
        <v>0.3125</v>
      </c>
      <c r="N295" s="23"/>
      <c r="O295" s="26">
        <v>0.35416666666666669</v>
      </c>
      <c r="P295" s="23"/>
      <c r="Q295" s="27">
        <v>0.39583333333333331</v>
      </c>
      <c r="R295" s="23"/>
      <c r="S295" s="27">
        <v>0.4375</v>
      </c>
      <c r="T295" s="23"/>
      <c r="U295" s="27">
        <v>0.47916666666666702</v>
      </c>
      <c r="V295" s="23"/>
      <c r="W295" s="27">
        <v>0.52083333333333304</v>
      </c>
      <c r="X295" s="23"/>
      <c r="Y295" s="27">
        <v>0.5625</v>
      </c>
      <c r="Z295" s="23"/>
      <c r="AA295" s="27">
        <v>0.60416666666666696</v>
      </c>
      <c r="AB295" s="23"/>
      <c r="AC295" s="27">
        <v>0.64583333333333304</v>
      </c>
      <c r="AD295" s="23"/>
      <c r="AE295" s="27">
        <v>0.6875</v>
      </c>
      <c r="AF295" s="23"/>
      <c r="AG295" s="27">
        <v>0.72916666666666696</v>
      </c>
      <c r="AH295" s="23"/>
      <c r="AI295" s="27">
        <v>0.77083333333333404</v>
      </c>
      <c r="AJ295" s="23"/>
      <c r="AK295" s="27">
        <v>0.8125</v>
      </c>
      <c r="AL295" s="23"/>
      <c r="AM295" s="27">
        <v>0.85416666666666696</v>
      </c>
      <c r="AN295" s="23"/>
      <c r="AO295" s="27">
        <v>0.89583333333333404</v>
      </c>
      <c r="AP295" s="23"/>
    </row>
    <row r="296" spans="2:42" x14ac:dyDescent="0.2">
      <c r="B296" s="11">
        <v>0.35416666666666669</v>
      </c>
      <c r="C296" s="12">
        <v>0.60416666666666663</v>
      </c>
      <c r="D296" s="13"/>
      <c r="E296" s="14"/>
      <c r="G296" s="95"/>
      <c r="H296" s="140">
        <f>L286</f>
        <v>43787</v>
      </c>
      <c r="I296" s="109" t="s">
        <v>54</v>
      </c>
      <c r="J296" s="109">
        <f>IFERROR(INDEX(Tableau1[Prénoms],MATCH(I296,Tableau1[Noms])),"")</f>
        <v>1</v>
      </c>
      <c r="K296" s="109"/>
      <c r="L296" s="130"/>
      <c r="M296" s="29"/>
      <c r="N296" s="30"/>
      <c r="O296" s="29"/>
      <c r="P296" s="31"/>
      <c r="Q296" s="32"/>
      <c r="R296" s="33"/>
      <c r="S296" s="32"/>
      <c r="T296" s="33"/>
      <c r="U296" s="32"/>
      <c r="V296" s="33"/>
      <c r="W296" s="32"/>
      <c r="X296" s="33"/>
      <c r="Y296" s="32"/>
      <c r="Z296" s="33"/>
      <c r="AA296" s="32"/>
      <c r="AB296" s="33"/>
      <c r="AC296" s="32"/>
      <c r="AD296" s="33"/>
      <c r="AE296" s="32"/>
      <c r="AF296" s="33"/>
      <c r="AG296" s="32"/>
      <c r="AH296" s="33"/>
      <c r="AI296" s="32"/>
      <c r="AJ296" s="33"/>
      <c r="AK296" s="32"/>
      <c r="AL296" s="33"/>
      <c r="AM296" s="34"/>
      <c r="AN296" s="35"/>
      <c r="AO296" s="32"/>
      <c r="AP296" s="35"/>
    </row>
    <row r="297" spans="2:42" x14ac:dyDescent="0.2">
      <c r="B297" s="15"/>
      <c r="C297" s="16"/>
      <c r="D297" s="17"/>
      <c r="E297" s="18"/>
      <c r="G297" s="95"/>
      <c r="H297" s="28">
        <f>H296</f>
        <v>43787</v>
      </c>
      <c r="I297" s="110" t="s">
        <v>55</v>
      </c>
      <c r="J297" s="110">
        <f>IFERROR(INDEX(Tableau1[Prénoms],MATCH(I297,Tableau1[Noms])),"")</f>
        <v>2</v>
      </c>
      <c r="K297" s="110"/>
      <c r="L297" s="131"/>
      <c r="M297" s="36"/>
      <c r="N297" s="37"/>
      <c r="O297" s="36"/>
      <c r="P297" s="38"/>
      <c r="Q297" s="39"/>
      <c r="R297" s="40"/>
      <c r="S297" s="39"/>
      <c r="T297" s="40"/>
      <c r="U297" s="39"/>
      <c r="V297" s="40"/>
      <c r="W297" s="39"/>
      <c r="X297" s="40"/>
      <c r="Y297" s="39"/>
      <c r="Z297" s="40"/>
      <c r="AA297" s="39"/>
      <c r="AB297" s="40"/>
      <c r="AC297" s="39"/>
      <c r="AD297" s="40"/>
      <c r="AE297" s="39"/>
      <c r="AF297" s="40"/>
      <c r="AG297" s="39"/>
      <c r="AH297" s="40"/>
      <c r="AI297" s="39"/>
      <c r="AJ297" s="40"/>
      <c r="AK297" s="39"/>
      <c r="AL297" s="40"/>
      <c r="AM297" s="41"/>
      <c r="AN297" s="42"/>
      <c r="AO297" s="39"/>
      <c r="AP297" s="42"/>
    </row>
    <row r="298" spans="2:42" x14ac:dyDescent="0.2">
      <c r="B298" s="15"/>
      <c r="C298" s="16"/>
      <c r="D298" s="17"/>
      <c r="E298" s="18"/>
      <c r="G298" s="95"/>
      <c r="H298" s="28">
        <f t="shared" ref="H298:H305" si="28">H297</f>
        <v>43787</v>
      </c>
      <c r="I298" s="110" t="s">
        <v>56</v>
      </c>
      <c r="J298" s="110">
        <f>IFERROR(INDEX(Tableau1[Prénoms],MATCH(I298,Tableau1[Noms])),"")</f>
        <v>3</v>
      </c>
      <c r="K298" s="110"/>
      <c r="L298" s="131"/>
      <c r="M298" s="36"/>
      <c r="N298" s="37"/>
      <c r="O298" s="36"/>
      <c r="P298" s="38"/>
      <c r="Q298" s="39"/>
      <c r="R298" s="40"/>
      <c r="S298" s="39"/>
      <c r="T298" s="40"/>
      <c r="U298" s="39"/>
      <c r="V298" s="40"/>
      <c r="W298" s="39"/>
      <c r="X298" s="40"/>
      <c r="Y298" s="39"/>
      <c r="Z298" s="40"/>
      <c r="AA298" s="39"/>
      <c r="AB298" s="40"/>
      <c r="AC298" s="39"/>
      <c r="AD298" s="40"/>
      <c r="AE298" s="39"/>
      <c r="AF298" s="40"/>
      <c r="AG298" s="39"/>
      <c r="AH298" s="40"/>
      <c r="AI298" s="39"/>
      <c r="AJ298" s="40"/>
      <c r="AK298" s="39"/>
      <c r="AL298" s="40"/>
      <c r="AM298" s="41"/>
      <c r="AN298" s="42"/>
      <c r="AO298" s="39"/>
      <c r="AP298" s="42"/>
    </row>
    <row r="299" spans="2:42" x14ac:dyDescent="0.2">
      <c r="B299" s="15"/>
      <c r="C299" s="16"/>
      <c r="D299" s="17"/>
      <c r="E299" s="18"/>
      <c r="G299" s="95"/>
      <c r="H299" s="28">
        <f t="shared" si="28"/>
        <v>43787</v>
      </c>
      <c r="I299" s="110" t="s">
        <v>57</v>
      </c>
      <c r="J299" s="110">
        <f>IFERROR(INDEX(Tableau1[Prénoms],MATCH(I299,Tableau1[Noms])),"")</f>
        <v>4</v>
      </c>
      <c r="K299" s="110"/>
      <c r="L299" s="131"/>
      <c r="M299" s="36"/>
      <c r="N299" s="37"/>
      <c r="O299" s="36"/>
      <c r="P299" s="38"/>
      <c r="Q299" s="39"/>
      <c r="R299" s="40"/>
      <c r="S299" s="39"/>
      <c r="T299" s="40"/>
      <c r="U299" s="39"/>
      <c r="V299" s="40"/>
      <c r="W299" s="39"/>
      <c r="X299" s="40"/>
      <c r="Y299" s="39"/>
      <c r="Z299" s="40"/>
      <c r="AA299" s="39"/>
      <c r="AB299" s="40"/>
      <c r="AC299" s="39"/>
      <c r="AD299" s="40"/>
      <c r="AE299" s="39"/>
      <c r="AF299" s="40"/>
      <c r="AG299" s="39"/>
      <c r="AH299" s="40"/>
      <c r="AI299" s="39"/>
      <c r="AJ299" s="40"/>
      <c r="AK299" s="39"/>
      <c r="AL299" s="40"/>
      <c r="AM299" s="41"/>
      <c r="AN299" s="42"/>
      <c r="AO299" s="39"/>
      <c r="AP299" s="42"/>
    </row>
    <row r="300" spans="2:42" x14ac:dyDescent="0.2">
      <c r="B300" s="15"/>
      <c r="C300" s="16"/>
      <c r="D300" s="17"/>
      <c r="E300" s="18"/>
      <c r="G300" s="95"/>
      <c r="H300" s="28">
        <f t="shared" si="28"/>
        <v>43787</v>
      </c>
      <c r="I300" s="110" t="s">
        <v>58</v>
      </c>
      <c r="J300" s="110">
        <f>IFERROR(INDEX(Tableau1[Prénoms],MATCH(I300,Tableau1[Noms])),"")</f>
        <v>5</v>
      </c>
      <c r="K300" s="110"/>
      <c r="L300" s="131"/>
      <c r="M300" s="36"/>
      <c r="N300" s="37"/>
      <c r="O300" s="36"/>
      <c r="P300" s="38"/>
      <c r="Q300" s="39"/>
      <c r="R300" s="40"/>
      <c r="S300" s="39"/>
      <c r="T300" s="40"/>
      <c r="U300" s="39"/>
      <c r="V300" s="40"/>
      <c r="W300" s="39"/>
      <c r="X300" s="40"/>
      <c r="Y300" s="39"/>
      <c r="Z300" s="40"/>
      <c r="AA300" s="39"/>
      <c r="AB300" s="40"/>
      <c r="AC300" s="39"/>
      <c r="AD300" s="40"/>
      <c r="AE300" s="39"/>
      <c r="AF300" s="40"/>
      <c r="AG300" s="39"/>
      <c r="AH300" s="40"/>
      <c r="AI300" s="39"/>
      <c r="AJ300" s="40"/>
      <c r="AK300" s="39"/>
      <c r="AL300" s="40"/>
      <c r="AM300" s="41"/>
      <c r="AN300" s="42"/>
      <c r="AO300" s="39"/>
      <c r="AP300" s="42"/>
    </row>
    <row r="301" spans="2:42" x14ac:dyDescent="0.2">
      <c r="B301" s="15"/>
      <c r="C301" s="16"/>
      <c r="D301" s="17"/>
      <c r="E301" s="18"/>
      <c r="G301" s="95"/>
      <c r="H301" s="28">
        <f t="shared" si="28"/>
        <v>43787</v>
      </c>
      <c r="I301" s="110">
        <v>1</v>
      </c>
      <c r="J301" s="110" t="str">
        <f>IFERROR(INDEX(Tableau1[Prénoms],MATCH(I301,Tableau1[Noms])),"")</f>
        <v/>
      </c>
      <c r="K301" s="110"/>
      <c r="L301" s="131"/>
      <c r="M301" s="36"/>
      <c r="N301" s="37"/>
      <c r="O301" s="36"/>
      <c r="P301" s="38"/>
      <c r="Q301" s="39"/>
      <c r="R301" s="40"/>
      <c r="S301" s="39"/>
      <c r="T301" s="40"/>
      <c r="U301" s="39"/>
      <c r="V301" s="40"/>
      <c r="W301" s="39"/>
      <c r="X301" s="40"/>
      <c r="Y301" s="39"/>
      <c r="Z301" s="40"/>
      <c r="AA301" s="39"/>
      <c r="AB301" s="40"/>
      <c r="AC301" s="39"/>
      <c r="AD301" s="40"/>
      <c r="AE301" s="39"/>
      <c r="AF301" s="40"/>
      <c r="AG301" s="39"/>
      <c r="AH301" s="40"/>
      <c r="AI301" s="39"/>
      <c r="AJ301" s="40"/>
      <c r="AK301" s="39"/>
      <c r="AL301" s="40"/>
      <c r="AM301" s="41"/>
      <c r="AN301" s="42"/>
      <c r="AO301" s="39"/>
      <c r="AP301" s="42"/>
    </row>
    <row r="302" spans="2:42" x14ac:dyDescent="0.2">
      <c r="B302" s="15"/>
      <c r="C302" s="16"/>
      <c r="D302" s="17"/>
      <c r="E302" s="18"/>
      <c r="G302" s="95"/>
      <c r="H302" s="28">
        <f t="shared" si="28"/>
        <v>43787</v>
      </c>
      <c r="I302" s="110">
        <v>2</v>
      </c>
      <c r="J302" s="110" t="str">
        <f>IFERROR(INDEX(Tableau1[Prénoms],MATCH(I302,Tableau1[Noms])),"")</f>
        <v/>
      </c>
      <c r="K302" s="110"/>
      <c r="L302" s="131"/>
      <c r="M302" s="36"/>
      <c r="N302" s="37"/>
      <c r="O302" s="36"/>
      <c r="P302" s="38"/>
      <c r="Q302" s="39"/>
      <c r="R302" s="40"/>
      <c r="S302" s="39"/>
      <c r="T302" s="40"/>
      <c r="U302" s="39"/>
      <c r="V302" s="40"/>
      <c r="W302" s="39"/>
      <c r="X302" s="40"/>
      <c r="Y302" s="39"/>
      <c r="Z302" s="40"/>
      <c r="AA302" s="39"/>
      <c r="AB302" s="40"/>
      <c r="AC302" s="39"/>
      <c r="AD302" s="40"/>
      <c r="AE302" s="39"/>
      <c r="AF302" s="40"/>
      <c r="AG302" s="39"/>
      <c r="AH302" s="40"/>
      <c r="AI302" s="39"/>
      <c r="AJ302" s="40"/>
      <c r="AK302" s="39"/>
      <c r="AL302" s="40"/>
      <c r="AM302" s="41"/>
      <c r="AN302" s="42"/>
      <c r="AO302" s="39"/>
      <c r="AP302" s="42"/>
    </row>
    <row r="303" spans="2:42" x14ac:dyDescent="0.2">
      <c r="B303" s="15"/>
      <c r="C303" s="16"/>
      <c r="D303" s="17"/>
      <c r="E303" s="18"/>
      <c r="G303" s="95"/>
      <c r="H303" s="28">
        <f t="shared" si="28"/>
        <v>43787</v>
      </c>
      <c r="I303" s="110">
        <v>3</v>
      </c>
      <c r="J303" s="110" t="str">
        <f>IFERROR(INDEX(Tableau1[Prénoms],MATCH(I303,Tableau1[Noms])),"")</f>
        <v/>
      </c>
      <c r="K303" s="110"/>
      <c r="L303" s="131"/>
      <c r="M303" s="36"/>
      <c r="N303" s="37"/>
      <c r="O303" s="36"/>
      <c r="P303" s="38"/>
      <c r="Q303" s="39"/>
      <c r="R303" s="40"/>
      <c r="S303" s="39"/>
      <c r="T303" s="40"/>
      <c r="U303" s="39"/>
      <c r="V303" s="40"/>
      <c r="W303" s="39"/>
      <c r="X303" s="40"/>
      <c r="Y303" s="39"/>
      <c r="Z303" s="40"/>
      <c r="AA303" s="39"/>
      <c r="AB303" s="40"/>
      <c r="AC303" s="39"/>
      <c r="AD303" s="40"/>
      <c r="AE303" s="39"/>
      <c r="AF303" s="40"/>
      <c r="AG303" s="39"/>
      <c r="AH303" s="40"/>
      <c r="AI303" s="39"/>
      <c r="AJ303" s="40"/>
      <c r="AK303" s="39"/>
      <c r="AL303" s="40"/>
      <c r="AM303" s="41"/>
      <c r="AN303" s="42"/>
      <c r="AO303" s="39"/>
      <c r="AP303" s="42"/>
    </row>
    <row r="304" spans="2:42" x14ac:dyDescent="0.2">
      <c r="B304" s="15"/>
      <c r="C304" s="16"/>
      <c r="D304" s="17"/>
      <c r="E304" s="18"/>
      <c r="G304" s="95"/>
      <c r="H304" s="28">
        <f t="shared" si="28"/>
        <v>43787</v>
      </c>
      <c r="I304" s="110">
        <v>4</v>
      </c>
      <c r="J304" s="110" t="str">
        <f>IFERROR(INDEX(Tableau1[Prénoms],MATCH(I304,Tableau1[Noms])),"")</f>
        <v/>
      </c>
      <c r="K304" s="110"/>
      <c r="L304" s="131"/>
      <c r="M304" s="36"/>
      <c r="N304" s="37"/>
      <c r="O304" s="36"/>
      <c r="P304" s="38"/>
      <c r="Q304" s="39"/>
      <c r="R304" s="40"/>
      <c r="S304" s="39"/>
      <c r="T304" s="40"/>
      <c r="U304" s="39"/>
      <c r="V304" s="40"/>
      <c r="W304" s="39"/>
      <c r="X304" s="40"/>
      <c r="Y304" s="39"/>
      <c r="Z304" s="40"/>
      <c r="AA304" s="39"/>
      <c r="AB304" s="40"/>
      <c r="AC304" s="39"/>
      <c r="AD304" s="40"/>
      <c r="AE304" s="39"/>
      <c r="AF304" s="40"/>
      <c r="AG304" s="39"/>
      <c r="AH304" s="40"/>
      <c r="AI304" s="39"/>
      <c r="AJ304" s="40"/>
      <c r="AK304" s="39"/>
      <c r="AL304" s="40"/>
      <c r="AM304" s="41"/>
      <c r="AN304" s="42"/>
      <c r="AO304" s="39"/>
      <c r="AP304" s="42"/>
    </row>
    <row r="305" spans="2:42" ht="13.5" thickBot="1" x14ac:dyDescent="0.25">
      <c r="B305" s="19"/>
      <c r="C305" s="20"/>
      <c r="D305" s="21"/>
      <c r="E305" s="22"/>
      <c r="G305" s="95"/>
      <c r="H305" s="28">
        <f t="shared" si="28"/>
        <v>43787</v>
      </c>
      <c r="I305" s="112">
        <v>5</v>
      </c>
      <c r="J305" s="112" t="str">
        <f>IFERROR(INDEX(Tableau1[Prénoms],MATCH(I305,Tableau1[Noms])),"")</f>
        <v/>
      </c>
      <c r="K305" s="112"/>
      <c r="L305" s="132"/>
      <c r="M305" s="43"/>
      <c r="N305" s="44"/>
      <c r="O305" s="43"/>
      <c r="P305" s="45"/>
      <c r="Q305" s="46"/>
      <c r="R305" s="47"/>
      <c r="S305" s="46"/>
      <c r="T305" s="47"/>
      <c r="U305" s="46"/>
      <c r="V305" s="47"/>
      <c r="W305" s="46"/>
      <c r="X305" s="47"/>
      <c r="Y305" s="46"/>
      <c r="Z305" s="47"/>
      <c r="AA305" s="46"/>
      <c r="AB305" s="47"/>
      <c r="AC305" s="46"/>
      <c r="AD305" s="47"/>
      <c r="AE305" s="46"/>
      <c r="AF305" s="47"/>
      <c r="AG305" s="46"/>
      <c r="AH305" s="47"/>
      <c r="AI305" s="46"/>
      <c r="AJ305" s="47"/>
      <c r="AK305" s="46"/>
      <c r="AL305" s="47"/>
      <c r="AM305" s="48"/>
      <c r="AN305" s="49"/>
      <c r="AO305" s="46"/>
      <c r="AP305" s="49"/>
    </row>
    <row r="306" spans="2:42" ht="13.5" thickBot="1" x14ac:dyDescent="0.25">
      <c r="B306" s="6" t="s">
        <v>3</v>
      </c>
      <c r="C306" s="7" t="s">
        <v>4</v>
      </c>
      <c r="D306" s="8" t="s">
        <v>3</v>
      </c>
      <c r="E306" s="9" t="s">
        <v>4</v>
      </c>
      <c r="G306" s="56" t="s">
        <v>11</v>
      </c>
      <c r="H306" s="57" t="s">
        <v>6</v>
      </c>
      <c r="I306" s="56" t="s">
        <v>7</v>
      </c>
      <c r="J306" s="56" t="s">
        <v>8</v>
      </c>
      <c r="K306" s="56" t="s">
        <v>12</v>
      </c>
      <c r="L306" s="129"/>
      <c r="M306" s="27">
        <v>0.3125</v>
      </c>
      <c r="N306" s="23"/>
      <c r="O306" s="26">
        <v>0.35416666666666669</v>
      </c>
      <c r="P306" s="23"/>
      <c r="Q306" s="27">
        <v>0.39583333333333331</v>
      </c>
      <c r="R306" s="23"/>
      <c r="S306" s="27">
        <v>0.4375</v>
      </c>
      <c r="T306" s="23"/>
      <c r="U306" s="27">
        <v>0.47916666666666702</v>
      </c>
      <c r="V306" s="23"/>
      <c r="W306" s="27">
        <v>0.52083333333333304</v>
      </c>
      <c r="X306" s="23"/>
      <c r="Y306" s="27">
        <v>0.5625</v>
      </c>
      <c r="Z306" s="23"/>
      <c r="AA306" s="27">
        <v>0.60416666666666696</v>
      </c>
      <c r="AB306" s="23"/>
      <c r="AC306" s="27">
        <v>0.64583333333333304</v>
      </c>
      <c r="AD306" s="23"/>
      <c r="AE306" s="27">
        <v>0.6875</v>
      </c>
      <c r="AF306" s="23"/>
      <c r="AG306" s="27">
        <v>0.72916666666666696</v>
      </c>
      <c r="AH306" s="23"/>
      <c r="AI306" s="27">
        <v>0.77083333333333404</v>
      </c>
      <c r="AJ306" s="23"/>
      <c r="AK306" s="27">
        <v>0.8125</v>
      </c>
      <c r="AL306" s="23"/>
      <c r="AM306" s="27">
        <v>0.85416666666666696</v>
      </c>
      <c r="AN306" s="23"/>
      <c r="AO306" s="27">
        <v>0.89583333333333404</v>
      </c>
      <c r="AP306" s="23"/>
    </row>
    <row r="307" spans="2:42" x14ac:dyDescent="0.2">
      <c r="B307" s="11"/>
      <c r="C307" s="12"/>
      <c r="D307" s="13"/>
      <c r="E307" s="14"/>
      <c r="G307" s="95"/>
      <c r="H307" s="140">
        <f>H296+1</f>
        <v>43788</v>
      </c>
      <c r="I307" s="109" t="s">
        <v>54</v>
      </c>
      <c r="J307" s="109">
        <f>IFERROR(INDEX(Tableau1[Prénoms],MATCH(I307,Tableau1[Noms])),"")</f>
        <v>1</v>
      </c>
      <c r="K307" s="109"/>
      <c r="L307" s="130"/>
      <c r="M307" s="29"/>
      <c r="N307" s="30"/>
      <c r="O307" s="29"/>
      <c r="P307" s="31"/>
      <c r="Q307" s="32"/>
      <c r="R307" s="33"/>
      <c r="S307" s="32"/>
      <c r="T307" s="33"/>
      <c r="U307" s="32"/>
      <c r="V307" s="33"/>
      <c r="W307" s="32"/>
      <c r="X307" s="33"/>
      <c r="Y307" s="32"/>
      <c r="Z307" s="33"/>
      <c r="AA307" s="32"/>
      <c r="AB307" s="33"/>
      <c r="AC307" s="32"/>
      <c r="AD307" s="33"/>
      <c r="AE307" s="32"/>
      <c r="AF307" s="33"/>
      <c r="AG307" s="32"/>
      <c r="AH307" s="33"/>
      <c r="AI307" s="32"/>
      <c r="AJ307" s="33"/>
      <c r="AK307" s="32"/>
      <c r="AL307" s="33"/>
      <c r="AM307" s="34"/>
      <c r="AN307" s="35"/>
      <c r="AO307" s="32"/>
      <c r="AP307" s="35"/>
    </row>
    <row r="308" spans="2:42" x14ac:dyDescent="0.2">
      <c r="B308" s="15"/>
      <c r="C308" s="16"/>
      <c r="D308" s="17"/>
      <c r="E308" s="18"/>
      <c r="G308" s="95"/>
      <c r="H308" s="28">
        <f>H307</f>
        <v>43788</v>
      </c>
      <c r="I308" s="110" t="s">
        <v>55</v>
      </c>
      <c r="J308" s="110">
        <f>IFERROR(INDEX(Tableau1[Prénoms],MATCH(I308,Tableau1[Noms])),"")</f>
        <v>2</v>
      </c>
      <c r="K308" s="110"/>
      <c r="L308" s="131"/>
      <c r="M308" s="36"/>
      <c r="N308" s="37"/>
      <c r="O308" s="36"/>
      <c r="P308" s="38"/>
      <c r="Q308" s="39"/>
      <c r="R308" s="40"/>
      <c r="S308" s="39"/>
      <c r="T308" s="40"/>
      <c r="U308" s="39"/>
      <c r="V308" s="40"/>
      <c r="W308" s="39"/>
      <c r="X308" s="40"/>
      <c r="Y308" s="39"/>
      <c r="Z308" s="40"/>
      <c r="AA308" s="39"/>
      <c r="AB308" s="40"/>
      <c r="AC308" s="39"/>
      <c r="AD308" s="40"/>
      <c r="AE308" s="39"/>
      <c r="AF308" s="40"/>
      <c r="AG308" s="39"/>
      <c r="AH308" s="40"/>
      <c r="AI308" s="39"/>
      <c r="AJ308" s="40"/>
      <c r="AK308" s="39"/>
      <c r="AL308" s="40"/>
      <c r="AM308" s="41"/>
      <c r="AN308" s="42"/>
      <c r="AO308" s="39"/>
      <c r="AP308" s="42"/>
    </row>
    <row r="309" spans="2:42" x14ac:dyDescent="0.2">
      <c r="B309" s="15"/>
      <c r="C309" s="16"/>
      <c r="D309" s="17"/>
      <c r="E309" s="18"/>
      <c r="G309" s="95"/>
      <c r="H309" s="28">
        <f t="shared" ref="H309:H316" si="29">H308</f>
        <v>43788</v>
      </c>
      <c r="I309" s="110" t="s">
        <v>56</v>
      </c>
      <c r="J309" s="110">
        <f>IFERROR(INDEX(Tableau1[Prénoms],MATCH(I309,Tableau1[Noms])),"")</f>
        <v>3</v>
      </c>
      <c r="K309" s="110"/>
      <c r="L309" s="131"/>
      <c r="M309" s="36"/>
      <c r="N309" s="37"/>
      <c r="O309" s="36"/>
      <c r="P309" s="38"/>
      <c r="Q309" s="39"/>
      <c r="R309" s="40"/>
      <c r="S309" s="39"/>
      <c r="T309" s="40"/>
      <c r="U309" s="39"/>
      <c r="V309" s="40"/>
      <c r="W309" s="39"/>
      <c r="X309" s="40"/>
      <c r="Y309" s="39"/>
      <c r="Z309" s="40"/>
      <c r="AA309" s="39"/>
      <c r="AB309" s="40"/>
      <c r="AC309" s="39"/>
      <c r="AD309" s="40"/>
      <c r="AE309" s="39"/>
      <c r="AF309" s="40"/>
      <c r="AG309" s="39"/>
      <c r="AH309" s="40"/>
      <c r="AI309" s="39"/>
      <c r="AJ309" s="40"/>
      <c r="AK309" s="39"/>
      <c r="AL309" s="40"/>
      <c r="AM309" s="41"/>
      <c r="AN309" s="42"/>
      <c r="AO309" s="39"/>
      <c r="AP309" s="42"/>
    </row>
    <row r="310" spans="2:42" x14ac:dyDescent="0.2">
      <c r="B310" s="15"/>
      <c r="C310" s="16"/>
      <c r="D310" s="17"/>
      <c r="E310" s="18"/>
      <c r="G310" s="95"/>
      <c r="H310" s="28">
        <f t="shared" si="29"/>
        <v>43788</v>
      </c>
      <c r="I310" s="110" t="s">
        <v>57</v>
      </c>
      <c r="J310" s="110">
        <f>IFERROR(INDEX(Tableau1[Prénoms],MATCH(I310,Tableau1[Noms])),"")</f>
        <v>4</v>
      </c>
      <c r="K310" s="110"/>
      <c r="L310" s="131"/>
      <c r="M310" s="36"/>
      <c r="N310" s="37"/>
      <c r="O310" s="36"/>
      <c r="P310" s="38"/>
      <c r="Q310" s="39"/>
      <c r="R310" s="40"/>
      <c r="S310" s="39"/>
      <c r="T310" s="40"/>
      <c r="U310" s="39"/>
      <c r="V310" s="40"/>
      <c r="W310" s="39"/>
      <c r="X310" s="40"/>
      <c r="Y310" s="39"/>
      <c r="Z310" s="40"/>
      <c r="AA310" s="39"/>
      <c r="AB310" s="40"/>
      <c r="AC310" s="39"/>
      <c r="AD310" s="40"/>
      <c r="AE310" s="39"/>
      <c r="AF310" s="40"/>
      <c r="AG310" s="39"/>
      <c r="AH310" s="40"/>
      <c r="AI310" s="39"/>
      <c r="AJ310" s="40"/>
      <c r="AK310" s="39"/>
      <c r="AL310" s="40"/>
      <c r="AM310" s="41"/>
      <c r="AN310" s="42"/>
      <c r="AO310" s="39"/>
      <c r="AP310" s="42"/>
    </row>
    <row r="311" spans="2:42" x14ac:dyDescent="0.2">
      <c r="B311" s="15"/>
      <c r="C311" s="16"/>
      <c r="D311" s="17"/>
      <c r="E311" s="18"/>
      <c r="G311" s="95"/>
      <c r="H311" s="28">
        <f t="shared" si="29"/>
        <v>43788</v>
      </c>
      <c r="I311" s="110" t="s">
        <v>58</v>
      </c>
      <c r="J311" s="110">
        <f>IFERROR(INDEX(Tableau1[Prénoms],MATCH(I311,Tableau1[Noms])),"")</f>
        <v>5</v>
      </c>
      <c r="K311" s="110"/>
      <c r="L311" s="131"/>
      <c r="M311" s="36"/>
      <c r="N311" s="37"/>
      <c r="O311" s="36"/>
      <c r="P311" s="38"/>
      <c r="Q311" s="39"/>
      <c r="R311" s="40"/>
      <c r="S311" s="39"/>
      <c r="T311" s="40"/>
      <c r="U311" s="39"/>
      <c r="V311" s="40"/>
      <c r="W311" s="39"/>
      <c r="X311" s="40"/>
      <c r="Y311" s="39"/>
      <c r="Z311" s="40"/>
      <c r="AA311" s="39"/>
      <c r="AB311" s="40"/>
      <c r="AC311" s="39"/>
      <c r="AD311" s="40"/>
      <c r="AE311" s="39"/>
      <c r="AF311" s="40"/>
      <c r="AG311" s="39"/>
      <c r="AH311" s="40"/>
      <c r="AI311" s="39"/>
      <c r="AJ311" s="40"/>
      <c r="AK311" s="39"/>
      <c r="AL311" s="40"/>
      <c r="AM311" s="41"/>
      <c r="AN311" s="42"/>
      <c r="AO311" s="39"/>
      <c r="AP311" s="42"/>
    </row>
    <row r="312" spans="2:42" x14ac:dyDescent="0.2">
      <c r="B312" s="15"/>
      <c r="C312" s="16"/>
      <c r="D312" s="17"/>
      <c r="E312" s="18"/>
      <c r="G312" s="95"/>
      <c r="H312" s="28">
        <f t="shared" si="29"/>
        <v>43788</v>
      </c>
      <c r="I312" s="110">
        <v>1</v>
      </c>
      <c r="J312" s="110" t="str">
        <f>IFERROR(INDEX(Tableau1[Prénoms],MATCH(I312,Tableau1[Noms])),"")</f>
        <v/>
      </c>
      <c r="K312" s="110"/>
      <c r="L312" s="131"/>
      <c r="M312" s="36"/>
      <c r="N312" s="37"/>
      <c r="O312" s="36"/>
      <c r="P312" s="38"/>
      <c r="Q312" s="39"/>
      <c r="R312" s="40"/>
      <c r="S312" s="39"/>
      <c r="T312" s="40"/>
      <c r="U312" s="39"/>
      <c r="V312" s="40"/>
      <c r="W312" s="39"/>
      <c r="X312" s="40"/>
      <c r="Y312" s="39"/>
      <c r="Z312" s="40"/>
      <c r="AA312" s="39"/>
      <c r="AB312" s="40"/>
      <c r="AC312" s="39"/>
      <c r="AD312" s="40"/>
      <c r="AE312" s="39"/>
      <c r="AF312" s="40"/>
      <c r="AG312" s="39"/>
      <c r="AH312" s="40"/>
      <c r="AI312" s="39"/>
      <c r="AJ312" s="40"/>
      <c r="AK312" s="39"/>
      <c r="AL312" s="40"/>
      <c r="AM312" s="41"/>
      <c r="AN312" s="42"/>
      <c r="AO312" s="39"/>
      <c r="AP312" s="42"/>
    </row>
    <row r="313" spans="2:42" x14ac:dyDescent="0.2">
      <c r="B313" s="15"/>
      <c r="C313" s="16"/>
      <c r="D313" s="17"/>
      <c r="E313" s="18"/>
      <c r="G313" s="95"/>
      <c r="H313" s="28">
        <f t="shared" si="29"/>
        <v>43788</v>
      </c>
      <c r="I313" s="110">
        <v>2</v>
      </c>
      <c r="J313" s="110" t="str">
        <f>IFERROR(INDEX(Tableau1[Prénoms],MATCH(I313,Tableau1[Noms])),"")</f>
        <v/>
      </c>
      <c r="K313" s="110"/>
      <c r="L313" s="131"/>
      <c r="M313" s="36"/>
      <c r="N313" s="37"/>
      <c r="O313" s="36"/>
      <c r="P313" s="38"/>
      <c r="Q313" s="39"/>
      <c r="R313" s="40"/>
      <c r="S313" s="39"/>
      <c r="T313" s="40"/>
      <c r="U313" s="39"/>
      <c r="V313" s="40"/>
      <c r="W313" s="39"/>
      <c r="X313" s="40"/>
      <c r="Y313" s="39"/>
      <c r="Z313" s="40"/>
      <c r="AA313" s="39"/>
      <c r="AB313" s="40"/>
      <c r="AC313" s="39"/>
      <c r="AD313" s="40"/>
      <c r="AE313" s="39"/>
      <c r="AF313" s="40"/>
      <c r="AG313" s="39"/>
      <c r="AH313" s="40"/>
      <c r="AI313" s="39"/>
      <c r="AJ313" s="40"/>
      <c r="AK313" s="39"/>
      <c r="AL313" s="40"/>
      <c r="AM313" s="41"/>
      <c r="AN313" s="42"/>
      <c r="AO313" s="39"/>
      <c r="AP313" s="42"/>
    </row>
    <row r="314" spans="2:42" x14ac:dyDescent="0.2">
      <c r="B314" s="15"/>
      <c r="C314" s="16"/>
      <c r="D314" s="17"/>
      <c r="E314" s="18"/>
      <c r="G314" s="95"/>
      <c r="H314" s="28">
        <f t="shared" si="29"/>
        <v>43788</v>
      </c>
      <c r="I314" s="110">
        <v>3</v>
      </c>
      <c r="J314" s="110" t="str">
        <f>IFERROR(INDEX(Tableau1[Prénoms],MATCH(I314,Tableau1[Noms])),"")</f>
        <v/>
      </c>
      <c r="K314" s="110"/>
      <c r="L314" s="131"/>
      <c r="M314" s="36"/>
      <c r="N314" s="37"/>
      <c r="O314" s="36"/>
      <c r="P314" s="38"/>
      <c r="Q314" s="39"/>
      <c r="R314" s="40"/>
      <c r="S314" s="39"/>
      <c r="T314" s="40"/>
      <c r="U314" s="39"/>
      <c r="V314" s="40"/>
      <c r="W314" s="39"/>
      <c r="X314" s="40"/>
      <c r="Y314" s="39"/>
      <c r="Z314" s="40"/>
      <c r="AA314" s="39"/>
      <c r="AB314" s="40"/>
      <c r="AC314" s="39"/>
      <c r="AD314" s="40"/>
      <c r="AE314" s="39"/>
      <c r="AF314" s="40"/>
      <c r="AG314" s="39"/>
      <c r="AH314" s="40"/>
      <c r="AI314" s="39"/>
      <c r="AJ314" s="40"/>
      <c r="AK314" s="39"/>
      <c r="AL314" s="40"/>
      <c r="AM314" s="41"/>
      <c r="AN314" s="42"/>
      <c r="AO314" s="39"/>
      <c r="AP314" s="42"/>
    </row>
    <row r="315" spans="2:42" x14ac:dyDescent="0.2">
      <c r="B315" s="15"/>
      <c r="C315" s="16"/>
      <c r="D315" s="17"/>
      <c r="E315" s="18"/>
      <c r="G315" s="95"/>
      <c r="H315" s="28">
        <f t="shared" si="29"/>
        <v>43788</v>
      </c>
      <c r="I315" s="110">
        <v>4</v>
      </c>
      <c r="J315" s="110" t="str">
        <f>IFERROR(INDEX(Tableau1[Prénoms],MATCH(I315,Tableau1[Noms])),"")</f>
        <v/>
      </c>
      <c r="K315" s="110"/>
      <c r="L315" s="131"/>
      <c r="M315" s="36"/>
      <c r="N315" s="37"/>
      <c r="O315" s="36"/>
      <c r="P315" s="38"/>
      <c r="Q315" s="39"/>
      <c r="R315" s="40"/>
      <c r="S315" s="39"/>
      <c r="T315" s="40"/>
      <c r="U315" s="39"/>
      <c r="V315" s="40"/>
      <c r="W315" s="39"/>
      <c r="X315" s="40"/>
      <c r="Y315" s="39"/>
      <c r="Z315" s="40"/>
      <c r="AA315" s="39"/>
      <c r="AB315" s="40"/>
      <c r="AC315" s="39"/>
      <c r="AD315" s="40"/>
      <c r="AE315" s="39"/>
      <c r="AF315" s="40"/>
      <c r="AG315" s="39"/>
      <c r="AH315" s="40"/>
      <c r="AI315" s="39"/>
      <c r="AJ315" s="40"/>
      <c r="AK315" s="39"/>
      <c r="AL315" s="40"/>
      <c r="AM315" s="41"/>
      <c r="AN315" s="42"/>
      <c r="AO315" s="39"/>
      <c r="AP315" s="42"/>
    </row>
    <row r="316" spans="2:42" ht="13.5" thickBot="1" x14ac:dyDescent="0.25">
      <c r="B316" s="19"/>
      <c r="C316" s="20"/>
      <c r="D316" s="21"/>
      <c r="E316" s="22"/>
      <c r="G316" s="95"/>
      <c r="H316" s="28">
        <f t="shared" si="29"/>
        <v>43788</v>
      </c>
      <c r="I316" s="112">
        <v>5</v>
      </c>
      <c r="J316" s="112" t="str">
        <f>IFERROR(INDEX(Tableau1[Prénoms],MATCH(I316,Tableau1[Noms])),"")</f>
        <v/>
      </c>
      <c r="K316" s="112"/>
      <c r="L316" s="132"/>
      <c r="M316" s="43"/>
      <c r="N316" s="44"/>
      <c r="O316" s="43"/>
      <c r="P316" s="45"/>
      <c r="Q316" s="46"/>
      <c r="R316" s="47"/>
      <c r="S316" s="46"/>
      <c r="T316" s="47"/>
      <c r="U316" s="46"/>
      <c r="V316" s="47"/>
      <c r="W316" s="46"/>
      <c r="X316" s="47"/>
      <c r="Y316" s="46"/>
      <c r="Z316" s="47"/>
      <c r="AA316" s="46"/>
      <c r="AB316" s="47"/>
      <c r="AC316" s="46"/>
      <c r="AD316" s="47"/>
      <c r="AE316" s="46"/>
      <c r="AF316" s="47"/>
      <c r="AG316" s="46"/>
      <c r="AH316" s="47"/>
      <c r="AI316" s="46"/>
      <c r="AJ316" s="47"/>
      <c r="AK316" s="46"/>
      <c r="AL316" s="47"/>
      <c r="AM316" s="48"/>
      <c r="AN316" s="49"/>
      <c r="AO316" s="46"/>
      <c r="AP316" s="49"/>
    </row>
    <row r="317" spans="2:42" ht="13.5" thickBot="1" x14ac:dyDescent="0.25">
      <c r="B317" s="6" t="s">
        <v>3</v>
      </c>
      <c r="C317" s="7" t="s">
        <v>4</v>
      </c>
      <c r="D317" s="8" t="s">
        <v>3</v>
      </c>
      <c r="E317" s="9" t="s">
        <v>4</v>
      </c>
      <c r="G317" s="56" t="s">
        <v>11</v>
      </c>
      <c r="H317" s="57" t="s">
        <v>6</v>
      </c>
      <c r="I317" s="56" t="s">
        <v>7</v>
      </c>
      <c r="J317" s="56" t="s">
        <v>8</v>
      </c>
      <c r="K317" s="56" t="s">
        <v>12</v>
      </c>
      <c r="L317" s="129"/>
      <c r="M317" s="27">
        <v>0.3125</v>
      </c>
      <c r="N317" s="23"/>
      <c r="O317" s="26">
        <v>0.35416666666666669</v>
      </c>
      <c r="P317" s="23"/>
      <c r="Q317" s="27">
        <v>0.39583333333333331</v>
      </c>
      <c r="R317" s="23"/>
      <c r="S317" s="27">
        <v>0.4375</v>
      </c>
      <c r="T317" s="23"/>
      <c r="U317" s="27">
        <v>0.47916666666666702</v>
      </c>
      <c r="V317" s="23"/>
      <c r="W317" s="27">
        <v>0.52083333333333304</v>
      </c>
      <c r="X317" s="23"/>
      <c r="Y317" s="27">
        <v>0.5625</v>
      </c>
      <c r="Z317" s="23"/>
      <c r="AA317" s="27">
        <v>0.60416666666666696</v>
      </c>
      <c r="AB317" s="23"/>
      <c r="AC317" s="27">
        <v>0.64583333333333304</v>
      </c>
      <c r="AD317" s="23"/>
      <c r="AE317" s="27">
        <v>0.6875</v>
      </c>
      <c r="AF317" s="23"/>
      <c r="AG317" s="27">
        <v>0.72916666666666696</v>
      </c>
      <c r="AH317" s="23"/>
      <c r="AI317" s="27">
        <v>0.77083333333333404</v>
      </c>
      <c r="AJ317" s="23"/>
      <c r="AK317" s="27">
        <v>0.8125</v>
      </c>
      <c r="AL317" s="23"/>
      <c r="AM317" s="27">
        <v>0.85416666666666696</v>
      </c>
      <c r="AN317" s="23"/>
      <c r="AO317" s="27">
        <v>0.89583333333333404</v>
      </c>
      <c r="AP317" s="23"/>
    </row>
    <row r="318" spans="2:42" x14ac:dyDescent="0.2">
      <c r="B318" s="11"/>
      <c r="C318" s="12"/>
      <c r="D318" s="13"/>
      <c r="E318" s="14"/>
      <c r="G318" s="95"/>
      <c r="H318" s="140">
        <f>H307+1</f>
        <v>43789</v>
      </c>
      <c r="I318" s="109" t="s">
        <v>54</v>
      </c>
      <c r="J318" s="109">
        <f>IFERROR(INDEX(Tableau1[Prénoms],MATCH(I318,Tableau1[Noms])),"")</f>
        <v>1</v>
      </c>
      <c r="K318" s="109"/>
      <c r="L318" s="130"/>
      <c r="M318" s="29"/>
      <c r="N318" s="30"/>
      <c r="O318" s="29"/>
      <c r="P318" s="31"/>
      <c r="Q318" s="32"/>
      <c r="R318" s="33"/>
      <c r="S318" s="32"/>
      <c r="T318" s="33"/>
      <c r="U318" s="32"/>
      <c r="V318" s="33"/>
      <c r="W318" s="32"/>
      <c r="X318" s="33"/>
      <c r="Y318" s="32"/>
      <c r="Z318" s="33"/>
      <c r="AA318" s="32"/>
      <c r="AB318" s="33"/>
      <c r="AC318" s="32"/>
      <c r="AD318" s="33"/>
      <c r="AE318" s="32"/>
      <c r="AF318" s="33"/>
      <c r="AG318" s="32"/>
      <c r="AH318" s="33"/>
      <c r="AI318" s="32"/>
      <c r="AJ318" s="33"/>
      <c r="AK318" s="32"/>
      <c r="AL318" s="33"/>
      <c r="AM318" s="34"/>
      <c r="AN318" s="35"/>
      <c r="AO318" s="32"/>
      <c r="AP318" s="35"/>
    </row>
    <row r="319" spans="2:42" x14ac:dyDescent="0.2">
      <c r="B319" s="15"/>
      <c r="C319" s="16"/>
      <c r="D319" s="17"/>
      <c r="E319" s="18"/>
      <c r="G319" s="95"/>
      <c r="H319" s="28">
        <f>H318</f>
        <v>43789</v>
      </c>
      <c r="I319" s="110" t="s">
        <v>55</v>
      </c>
      <c r="J319" s="110">
        <f>IFERROR(INDEX(Tableau1[Prénoms],MATCH(I319,Tableau1[Noms])),"")</f>
        <v>2</v>
      </c>
      <c r="K319" s="110"/>
      <c r="L319" s="131"/>
      <c r="M319" s="36"/>
      <c r="N319" s="37"/>
      <c r="O319" s="36"/>
      <c r="P319" s="38"/>
      <c r="Q319" s="39"/>
      <c r="R319" s="40"/>
      <c r="S319" s="39"/>
      <c r="T319" s="40"/>
      <c r="U319" s="39"/>
      <c r="V319" s="40"/>
      <c r="W319" s="39"/>
      <c r="X319" s="40"/>
      <c r="Y319" s="39"/>
      <c r="Z319" s="40"/>
      <c r="AA319" s="39"/>
      <c r="AB319" s="40"/>
      <c r="AC319" s="39"/>
      <c r="AD319" s="40"/>
      <c r="AE319" s="39"/>
      <c r="AF319" s="40"/>
      <c r="AG319" s="39"/>
      <c r="AH319" s="40"/>
      <c r="AI319" s="39"/>
      <c r="AJ319" s="40"/>
      <c r="AK319" s="39"/>
      <c r="AL319" s="40"/>
      <c r="AM319" s="41"/>
      <c r="AN319" s="42"/>
      <c r="AO319" s="39"/>
      <c r="AP319" s="42"/>
    </row>
    <row r="320" spans="2:42" x14ac:dyDescent="0.2">
      <c r="B320" s="15"/>
      <c r="C320" s="16"/>
      <c r="D320" s="17"/>
      <c r="E320" s="18"/>
      <c r="G320" s="95"/>
      <c r="H320" s="28">
        <f t="shared" ref="H320:H327" si="30">H319</f>
        <v>43789</v>
      </c>
      <c r="I320" s="110" t="s">
        <v>56</v>
      </c>
      <c r="J320" s="110">
        <f>IFERROR(INDEX(Tableau1[Prénoms],MATCH(I320,Tableau1[Noms])),"")</f>
        <v>3</v>
      </c>
      <c r="K320" s="110"/>
      <c r="L320" s="131"/>
      <c r="M320" s="36"/>
      <c r="N320" s="37"/>
      <c r="O320" s="36"/>
      <c r="P320" s="38"/>
      <c r="Q320" s="39"/>
      <c r="R320" s="40"/>
      <c r="S320" s="39"/>
      <c r="T320" s="40"/>
      <c r="U320" s="39"/>
      <c r="V320" s="40"/>
      <c r="W320" s="39"/>
      <c r="X320" s="40"/>
      <c r="Y320" s="39"/>
      <c r="Z320" s="40"/>
      <c r="AA320" s="39"/>
      <c r="AB320" s="40"/>
      <c r="AC320" s="39"/>
      <c r="AD320" s="40"/>
      <c r="AE320" s="39"/>
      <c r="AF320" s="40"/>
      <c r="AG320" s="39"/>
      <c r="AH320" s="40"/>
      <c r="AI320" s="39"/>
      <c r="AJ320" s="40"/>
      <c r="AK320" s="39"/>
      <c r="AL320" s="40"/>
      <c r="AM320" s="41"/>
      <c r="AN320" s="42"/>
      <c r="AO320" s="39"/>
      <c r="AP320" s="42"/>
    </row>
    <row r="321" spans="2:42" x14ac:dyDescent="0.2">
      <c r="B321" s="15"/>
      <c r="C321" s="16"/>
      <c r="D321" s="17"/>
      <c r="E321" s="18"/>
      <c r="G321" s="95"/>
      <c r="H321" s="28">
        <f t="shared" si="30"/>
        <v>43789</v>
      </c>
      <c r="I321" s="110" t="s">
        <v>57</v>
      </c>
      <c r="J321" s="110">
        <f>IFERROR(INDEX(Tableau1[Prénoms],MATCH(I321,Tableau1[Noms])),"")</f>
        <v>4</v>
      </c>
      <c r="K321" s="110"/>
      <c r="L321" s="131"/>
      <c r="M321" s="36"/>
      <c r="N321" s="37"/>
      <c r="O321" s="36"/>
      <c r="P321" s="38"/>
      <c r="Q321" s="39"/>
      <c r="R321" s="40"/>
      <c r="S321" s="39"/>
      <c r="T321" s="40"/>
      <c r="U321" s="39"/>
      <c r="V321" s="40"/>
      <c r="W321" s="39"/>
      <c r="X321" s="40"/>
      <c r="Y321" s="39"/>
      <c r="Z321" s="40"/>
      <c r="AA321" s="39"/>
      <c r="AB321" s="40"/>
      <c r="AC321" s="39"/>
      <c r="AD321" s="40"/>
      <c r="AE321" s="39"/>
      <c r="AF321" s="40"/>
      <c r="AG321" s="39"/>
      <c r="AH321" s="40"/>
      <c r="AI321" s="39"/>
      <c r="AJ321" s="40"/>
      <c r="AK321" s="39"/>
      <c r="AL321" s="40"/>
      <c r="AM321" s="41"/>
      <c r="AN321" s="42"/>
      <c r="AO321" s="39"/>
      <c r="AP321" s="42"/>
    </row>
    <row r="322" spans="2:42" x14ac:dyDescent="0.2">
      <c r="B322" s="15"/>
      <c r="C322" s="16"/>
      <c r="D322" s="17"/>
      <c r="E322" s="18"/>
      <c r="G322" s="95"/>
      <c r="H322" s="28">
        <f t="shared" si="30"/>
        <v>43789</v>
      </c>
      <c r="I322" s="110" t="s">
        <v>58</v>
      </c>
      <c r="J322" s="110">
        <f>IFERROR(INDEX(Tableau1[Prénoms],MATCH(I322,Tableau1[Noms])),"")</f>
        <v>5</v>
      </c>
      <c r="K322" s="110"/>
      <c r="L322" s="131"/>
      <c r="M322" s="36"/>
      <c r="N322" s="37"/>
      <c r="O322" s="36"/>
      <c r="P322" s="38"/>
      <c r="Q322" s="39"/>
      <c r="R322" s="40"/>
      <c r="S322" s="39"/>
      <c r="T322" s="40"/>
      <c r="U322" s="39"/>
      <c r="V322" s="40"/>
      <c r="W322" s="39"/>
      <c r="X322" s="40"/>
      <c r="Y322" s="39"/>
      <c r="Z322" s="40"/>
      <c r="AA322" s="39"/>
      <c r="AB322" s="40"/>
      <c r="AC322" s="39"/>
      <c r="AD322" s="40"/>
      <c r="AE322" s="39"/>
      <c r="AF322" s="40"/>
      <c r="AG322" s="39"/>
      <c r="AH322" s="40"/>
      <c r="AI322" s="39"/>
      <c r="AJ322" s="40"/>
      <c r="AK322" s="39"/>
      <c r="AL322" s="40"/>
      <c r="AM322" s="41"/>
      <c r="AN322" s="42"/>
      <c r="AO322" s="39"/>
      <c r="AP322" s="42"/>
    </row>
    <row r="323" spans="2:42" x14ac:dyDescent="0.2">
      <c r="B323" s="15"/>
      <c r="C323" s="16"/>
      <c r="D323" s="17"/>
      <c r="E323" s="18"/>
      <c r="G323" s="95"/>
      <c r="H323" s="28">
        <f t="shared" si="30"/>
        <v>43789</v>
      </c>
      <c r="I323" s="110">
        <v>1</v>
      </c>
      <c r="J323" s="110" t="str">
        <f>IFERROR(INDEX(Tableau1[Prénoms],MATCH(I323,Tableau1[Noms])),"")</f>
        <v/>
      </c>
      <c r="K323" s="110"/>
      <c r="L323" s="131"/>
      <c r="M323" s="36"/>
      <c r="N323" s="37"/>
      <c r="O323" s="36"/>
      <c r="P323" s="38"/>
      <c r="Q323" s="39"/>
      <c r="R323" s="40"/>
      <c r="S323" s="39"/>
      <c r="T323" s="40"/>
      <c r="U323" s="39"/>
      <c r="V323" s="40"/>
      <c r="W323" s="39"/>
      <c r="X323" s="40"/>
      <c r="Y323" s="39"/>
      <c r="Z323" s="40"/>
      <c r="AA323" s="39"/>
      <c r="AB323" s="40"/>
      <c r="AC323" s="39"/>
      <c r="AD323" s="40"/>
      <c r="AE323" s="39"/>
      <c r="AF323" s="40"/>
      <c r="AG323" s="39"/>
      <c r="AH323" s="40"/>
      <c r="AI323" s="39"/>
      <c r="AJ323" s="40"/>
      <c r="AK323" s="39"/>
      <c r="AL323" s="40"/>
      <c r="AM323" s="41"/>
      <c r="AN323" s="42"/>
      <c r="AO323" s="39"/>
      <c r="AP323" s="42"/>
    </row>
    <row r="324" spans="2:42" x14ac:dyDescent="0.2">
      <c r="B324" s="15"/>
      <c r="C324" s="16"/>
      <c r="D324" s="17"/>
      <c r="E324" s="18"/>
      <c r="G324" s="95"/>
      <c r="H324" s="28">
        <f t="shared" si="30"/>
        <v>43789</v>
      </c>
      <c r="I324" s="110">
        <v>2</v>
      </c>
      <c r="J324" s="110" t="str">
        <f>IFERROR(INDEX(Tableau1[Prénoms],MATCH(I324,Tableau1[Noms])),"")</f>
        <v/>
      </c>
      <c r="K324" s="110"/>
      <c r="L324" s="131"/>
      <c r="M324" s="36"/>
      <c r="N324" s="37"/>
      <c r="O324" s="36"/>
      <c r="P324" s="38"/>
      <c r="Q324" s="39"/>
      <c r="R324" s="40"/>
      <c r="S324" s="39"/>
      <c r="T324" s="40"/>
      <c r="U324" s="39"/>
      <c r="V324" s="40"/>
      <c r="W324" s="39"/>
      <c r="X324" s="40"/>
      <c r="Y324" s="39"/>
      <c r="Z324" s="40"/>
      <c r="AA324" s="39"/>
      <c r="AB324" s="40"/>
      <c r="AC324" s="39"/>
      <c r="AD324" s="40"/>
      <c r="AE324" s="39"/>
      <c r="AF324" s="40"/>
      <c r="AG324" s="39"/>
      <c r="AH324" s="40"/>
      <c r="AI324" s="39"/>
      <c r="AJ324" s="40"/>
      <c r="AK324" s="39"/>
      <c r="AL324" s="40"/>
      <c r="AM324" s="41"/>
      <c r="AN324" s="42"/>
      <c r="AO324" s="39"/>
      <c r="AP324" s="42"/>
    </row>
    <row r="325" spans="2:42" x14ac:dyDescent="0.2">
      <c r="B325" s="15"/>
      <c r="C325" s="16"/>
      <c r="D325" s="17"/>
      <c r="E325" s="18"/>
      <c r="G325" s="95"/>
      <c r="H325" s="28">
        <f t="shared" si="30"/>
        <v>43789</v>
      </c>
      <c r="I325" s="110">
        <v>3</v>
      </c>
      <c r="J325" s="110" t="str">
        <f>IFERROR(INDEX(Tableau1[Prénoms],MATCH(I325,Tableau1[Noms])),"")</f>
        <v/>
      </c>
      <c r="K325" s="110"/>
      <c r="L325" s="131"/>
      <c r="M325" s="36"/>
      <c r="N325" s="37"/>
      <c r="O325" s="36"/>
      <c r="P325" s="38"/>
      <c r="Q325" s="39"/>
      <c r="R325" s="40"/>
      <c r="S325" s="39"/>
      <c r="T325" s="40"/>
      <c r="U325" s="39"/>
      <c r="V325" s="40"/>
      <c r="W325" s="39"/>
      <c r="X325" s="40"/>
      <c r="Y325" s="39"/>
      <c r="Z325" s="40"/>
      <c r="AA325" s="39"/>
      <c r="AB325" s="40"/>
      <c r="AC325" s="39"/>
      <c r="AD325" s="40"/>
      <c r="AE325" s="39"/>
      <c r="AF325" s="40"/>
      <c r="AG325" s="39"/>
      <c r="AH325" s="40"/>
      <c r="AI325" s="39"/>
      <c r="AJ325" s="40"/>
      <c r="AK325" s="39"/>
      <c r="AL325" s="40"/>
      <c r="AM325" s="41"/>
      <c r="AN325" s="42"/>
      <c r="AO325" s="39"/>
      <c r="AP325" s="42"/>
    </row>
    <row r="326" spans="2:42" x14ac:dyDescent="0.2">
      <c r="B326" s="15"/>
      <c r="C326" s="16"/>
      <c r="D326" s="17"/>
      <c r="E326" s="18"/>
      <c r="G326" s="95"/>
      <c r="H326" s="28">
        <f t="shared" si="30"/>
        <v>43789</v>
      </c>
      <c r="I326" s="110">
        <v>4</v>
      </c>
      <c r="J326" s="110" t="str">
        <f>IFERROR(INDEX(Tableau1[Prénoms],MATCH(I326,Tableau1[Noms])),"")</f>
        <v/>
      </c>
      <c r="K326" s="110"/>
      <c r="L326" s="131"/>
      <c r="M326" s="36"/>
      <c r="N326" s="37"/>
      <c r="O326" s="36"/>
      <c r="P326" s="38"/>
      <c r="Q326" s="39"/>
      <c r="R326" s="40"/>
      <c r="S326" s="39"/>
      <c r="T326" s="40"/>
      <c r="U326" s="39"/>
      <c r="V326" s="40"/>
      <c r="W326" s="39"/>
      <c r="X326" s="40"/>
      <c r="Y326" s="39"/>
      <c r="Z326" s="40"/>
      <c r="AA326" s="39"/>
      <c r="AB326" s="40"/>
      <c r="AC326" s="39"/>
      <c r="AD326" s="40"/>
      <c r="AE326" s="39"/>
      <c r="AF326" s="40"/>
      <c r="AG326" s="39"/>
      <c r="AH326" s="40"/>
      <c r="AI326" s="39"/>
      <c r="AJ326" s="40"/>
      <c r="AK326" s="39"/>
      <c r="AL326" s="40"/>
      <c r="AM326" s="41"/>
      <c r="AN326" s="42"/>
      <c r="AO326" s="39"/>
      <c r="AP326" s="42"/>
    </row>
    <row r="327" spans="2:42" ht="13.5" thickBot="1" x14ac:dyDescent="0.25">
      <c r="B327" s="19"/>
      <c r="C327" s="20"/>
      <c r="D327" s="21"/>
      <c r="E327" s="22"/>
      <c r="G327" s="95"/>
      <c r="H327" s="28">
        <f t="shared" si="30"/>
        <v>43789</v>
      </c>
      <c r="I327" s="112">
        <v>5</v>
      </c>
      <c r="J327" s="112" t="str">
        <f>IFERROR(INDEX(Tableau1[Prénoms],MATCH(I327,Tableau1[Noms])),"")</f>
        <v/>
      </c>
      <c r="K327" s="112"/>
      <c r="L327" s="132"/>
      <c r="M327" s="43"/>
      <c r="N327" s="44"/>
      <c r="O327" s="43"/>
      <c r="P327" s="45"/>
      <c r="Q327" s="46"/>
      <c r="R327" s="47"/>
      <c r="S327" s="46"/>
      <c r="T327" s="47"/>
      <c r="U327" s="46"/>
      <c r="V327" s="47"/>
      <c r="W327" s="46"/>
      <c r="X327" s="47"/>
      <c r="Y327" s="46"/>
      <c r="Z327" s="47"/>
      <c r="AA327" s="46"/>
      <c r="AB327" s="47"/>
      <c r="AC327" s="46"/>
      <c r="AD327" s="47"/>
      <c r="AE327" s="46"/>
      <c r="AF327" s="47"/>
      <c r="AG327" s="46"/>
      <c r="AH327" s="47"/>
      <c r="AI327" s="46"/>
      <c r="AJ327" s="47"/>
      <c r="AK327" s="46"/>
      <c r="AL327" s="47"/>
      <c r="AM327" s="48"/>
      <c r="AN327" s="49"/>
      <c r="AO327" s="46"/>
      <c r="AP327" s="49"/>
    </row>
    <row r="328" spans="2:42" ht="13.5" thickBot="1" x14ac:dyDescent="0.25">
      <c r="B328" s="6" t="s">
        <v>3</v>
      </c>
      <c r="C328" s="7" t="s">
        <v>4</v>
      </c>
      <c r="D328" s="8" t="s">
        <v>3</v>
      </c>
      <c r="E328" s="9" t="s">
        <v>4</v>
      </c>
      <c r="G328" s="56" t="s">
        <v>11</v>
      </c>
      <c r="H328" s="57" t="s">
        <v>6</v>
      </c>
      <c r="I328" s="56" t="s">
        <v>7</v>
      </c>
      <c r="J328" s="56" t="s">
        <v>8</v>
      </c>
      <c r="K328" s="56" t="s">
        <v>12</v>
      </c>
      <c r="L328" s="129"/>
      <c r="M328" s="27">
        <v>0.3125</v>
      </c>
      <c r="N328" s="23"/>
      <c r="O328" s="26">
        <v>0.35416666666666669</v>
      </c>
      <c r="P328" s="23"/>
      <c r="Q328" s="27">
        <v>0.39583333333333331</v>
      </c>
      <c r="R328" s="23"/>
      <c r="S328" s="27">
        <v>0.4375</v>
      </c>
      <c r="T328" s="23"/>
      <c r="U328" s="27">
        <v>0.47916666666666702</v>
      </c>
      <c r="V328" s="23"/>
      <c r="W328" s="27">
        <v>0.52083333333333304</v>
      </c>
      <c r="X328" s="23"/>
      <c r="Y328" s="27">
        <v>0.5625</v>
      </c>
      <c r="Z328" s="23"/>
      <c r="AA328" s="27">
        <v>0.60416666666666696</v>
      </c>
      <c r="AB328" s="23"/>
      <c r="AC328" s="27">
        <v>0.64583333333333304</v>
      </c>
      <c r="AD328" s="23"/>
      <c r="AE328" s="27">
        <v>0.6875</v>
      </c>
      <c r="AF328" s="23"/>
      <c r="AG328" s="27">
        <v>0.72916666666666696</v>
      </c>
      <c r="AH328" s="23"/>
      <c r="AI328" s="27">
        <v>0.77083333333333404</v>
      </c>
      <c r="AJ328" s="23"/>
      <c r="AK328" s="27">
        <v>0.8125</v>
      </c>
      <c r="AL328" s="23"/>
      <c r="AM328" s="27">
        <v>0.85416666666666696</v>
      </c>
      <c r="AN328" s="23"/>
      <c r="AO328" s="27">
        <v>0.89583333333333404</v>
      </c>
      <c r="AP328" s="23"/>
    </row>
    <row r="329" spans="2:42" x14ac:dyDescent="0.2">
      <c r="B329" s="11"/>
      <c r="C329" s="12"/>
      <c r="D329" s="13"/>
      <c r="E329" s="14"/>
      <c r="G329" s="95"/>
      <c r="H329" s="140">
        <f>H318+1</f>
        <v>43790</v>
      </c>
      <c r="I329" s="109" t="s">
        <v>54</v>
      </c>
      <c r="J329" s="109">
        <f>IFERROR(INDEX(Tableau1[Prénoms],MATCH(I329,Tableau1[Noms])),"")</f>
        <v>1</v>
      </c>
      <c r="K329" s="109"/>
      <c r="L329" s="130"/>
      <c r="M329" s="29"/>
      <c r="N329" s="30"/>
      <c r="O329" s="29"/>
      <c r="P329" s="31"/>
      <c r="Q329" s="32"/>
      <c r="R329" s="33"/>
      <c r="S329" s="32"/>
      <c r="T329" s="33"/>
      <c r="U329" s="32"/>
      <c r="V329" s="33"/>
      <c r="W329" s="32"/>
      <c r="X329" s="33"/>
      <c r="Y329" s="32"/>
      <c r="Z329" s="33"/>
      <c r="AA329" s="32"/>
      <c r="AB329" s="33"/>
      <c r="AC329" s="32"/>
      <c r="AD329" s="33"/>
      <c r="AE329" s="32"/>
      <c r="AF329" s="33"/>
      <c r="AG329" s="32"/>
      <c r="AH329" s="33"/>
      <c r="AI329" s="32"/>
      <c r="AJ329" s="33"/>
      <c r="AK329" s="32"/>
      <c r="AL329" s="33"/>
      <c r="AM329" s="34"/>
      <c r="AN329" s="35"/>
      <c r="AO329" s="32"/>
      <c r="AP329" s="35"/>
    </row>
    <row r="330" spans="2:42" x14ac:dyDescent="0.2">
      <c r="B330" s="15"/>
      <c r="C330" s="16"/>
      <c r="D330" s="17"/>
      <c r="E330" s="18"/>
      <c r="G330" s="95"/>
      <c r="H330" s="28">
        <f>H329</f>
        <v>43790</v>
      </c>
      <c r="I330" s="110" t="s">
        <v>55</v>
      </c>
      <c r="J330" s="110">
        <f>IFERROR(INDEX(Tableau1[Prénoms],MATCH(I330,Tableau1[Noms])),"")</f>
        <v>2</v>
      </c>
      <c r="K330" s="110"/>
      <c r="L330" s="131"/>
      <c r="M330" s="36"/>
      <c r="N330" s="37"/>
      <c r="O330" s="36"/>
      <c r="P330" s="38"/>
      <c r="Q330" s="39"/>
      <c r="R330" s="40"/>
      <c r="S330" s="39"/>
      <c r="T330" s="40"/>
      <c r="U330" s="39"/>
      <c r="V330" s="40"/>
      <c r="W330" s="39"/>
      <c r="X330" s="40"/>
      <c r="Y330" s="39"/>
      <c r="Z330" s="40"/>
      <c r="AA330" s="39"/>
      <c r="AB330" s="40"/>
      <c r="AC330" s="39"/>
      <c r="AD330" s="40"/>
      <c r="AE330" s="39"/>
      <c r="AF330" s="40"/>
      <c r="AG330" s="39"/>
      <c r="AH330" s="40"/>
      <c r="AI330" s="39"/>
      <c r="AJ330" s="40"/>
      <c r="AK330" s="39"/>
      <c r="AL330" s="40"/>
      <c r="AM330" s="41"/>
      <c r="AN330" s="42"/>
      <c r="AO330" s="39"/>
      <c r="AP330" s="42"/>
    </row>
    <row r="331" spans="2:42" x14ac:dyDescent="0.2">
      <c r="B331" s="15"/>
      <c r="C331" s="16"/>
      <c r="D331" s="17"/>
      <c r="E331" s="18"/>
      <c r="G331" s="95"/>
      <c r="H331" s="28">
        <f t="shared" ref="H331:H338" si="31">H330</f>
        <v>43790</v>
      </c>
      <c r="I331" s="110" t="s">
        <v>56</v>
      </c>
      <c r="J331" s="110">
        <f>IFERROR(INDEX(Tableau1[Prénoms],MATCH(I331,Tableau1[Noms])),"")</f>
        <v>3</v>
      </c>
      <c r="K331" s="110"/>
      <c r="L331" s="131"/>
      <c r="M331" s="36"/>
      <c r="N331" s="37"/>
      <c r="O331" s="36"/>
      <c r="P331" s="38"/>
      <c r="Q331" s="39"/>
      <c r="R331" s="40"/>
      <c r="S331" s="39"/>
      <c r="T331" s="40"/>
      <c r="U331" s="39"/>
      <c r="V331" s="40"/>
      <c r="W331" s="39"/>
      <c r="X331" s="40"/>
      <c r="Y331" s="39"/>
      <c r="Z331" s="40"/>
      <c r="AA331" s="39"/>
      <c r="AB331" s="40"/>
      <c r="AC331" s="39"/>
      <c r="AD331" s="40"/>
      <c r="AE331" s="39"/>
      <c r="AF331" s="40"/>
      <c r="AG331" s="39"/>
      <c r="AH331" s="40"/>
      <c r="AI331" s="39"/>
      <c r="AJ331" s="40"/>
      <c r="AK331" s="39"/>
      <c r="AL331" s="40"/>
      <c r="AM331" s="41"/>
      <c r="AN331" s="42"/>
      <c r="AO331" s="39"/>
      <c r="AP331" s="42"/>
    </row>
    <row r="332" spans="2:42" x14ac:dyDescent="0.2">
      <c r="B332" s="15"/>
      <c r="C332" s="16"/>
      <c r="D332" s="17"/>
      <c r="E332" s="18"/>
      <c r="G332" s="95"/>
      <c r="H332" s="28">
        <f t="shared" si="31"/>
        <v>43790</v>
      </c>
      <c r="I332" s="110" t="s">
        <v>57</v>
      </c>
      <c r="J332" s="110">
        <f>IFERROR(INDEX(Tableau1[Prénoms],MATCH(I332,Tableau1[Noms])),"")</f>
        <v>4</v>
      </c>
      <c r="K332" s="110"/>
      <c r="L332" s="131"/>
      <c r="M332" s="36"/>
      <c r="N332" s="37"/>
      <c r="O332" s="36"/>
      <c r="P332" s="38"/>
      <c r="Q332" s="39"/>
      <c r="R332" s="40"/>
      <c r="S332" s="39"/>
      <c r="T332" s="40"/>
      <c r="U332" s="39"/>
      <c r="V332" s="40"/>
      <c r="W332" s="39"/>
      <c r="X332" s="40"/>
      <c r="Y332" s="39"/>
      <c r="Z332" s="40"/>
      <c r="AA332" s="39"/>
      <c r="AB332" s="40"/>
      <c r="AC332" s="39"/>
      <c r="AD332" s="40"/>
      <c r="AE332" s="39"/>
      <c r="AF332" s="40"/>
      <c r="AG332" s="39"/>
      <c r="AH332" s="40"/>
      <c r="AI332" s="39"/>
      <c r="AJ332" s="40"/>
      <c r="AK332" s="39"/>
      <c r="AL332" s="40"/>
      <c r="AM332" s="41"/>
      <c r="AN332" s="42"/>
      <c r="AO332" s="39"/>
      <c r="AP332" s="42"/>
    </row>
    <row r="333" spans="2:42" x14ac:dyDescent="0.2">
      <c r="B333" s="15"/>
      <c r="C333" s="16"/>
      <c r="D333" s="17"/>
      <c r="E333" s="18"/>
      <c r="G333" s="95"/>
      <c r="H333" s="28">
        <f t="shared" si="31"/>
        <v>43790</v>
      </c>
      <c r="I333" s="110" t="s">
        <v>58</v>
      </c>
      <c r="J333" s="110">
        <f>IFERROR(INDEX(Tableau1[Prénoms],MATCH(I333,Tableau1[Noms])),"")</f>
        <v>5</v>
      </c>
      <c r="K333" s="110"/>
      <c r="L333" s="131"/>
      <c r="M333" s="36"/>
      <c r="N333" s="37"/>
      <c r="O333" s="36"/>
      <c r="P333" s="38"/>
      <c r="Q333" s="39"/>
      <c r="R333" s="40"/>
      <c r="S333" s="39"/>
      <c r="T333" s="40"/>
      <c r="U333" s="39"/>
      <c r="V333" s="40"/>
      <c r="W333" s="39"/>
      <c r="X333" s="40"/>
      <c r="Y333" s="39"/>
      <c r="Z333" s="40"/>
      <c r="AA333" s="39"/>
      <c r="AB333" s="40"/>
      <c r="AC333" s="39"/>
      <c r="AD333" s="40"/>
      <c r="AE333" s="39"/>
      <c r="AF333" s="40"/>
      <c r="AG333" s="39"/>
      <c r="AH333" s="40"/>
      <c r="AI333" s="39"/>
      <c r="AJ333" s="40"/>
      <c r="AK333" s="39"/>
      <c r="AL333" s="40"/>
      <c r="AM333" s="41"/>
      <c r="AN333" s="42"/>
      <c r="AO333" s="39"/>
      <c r="AP333" s="42"/>
    </row>
    <row r="334" spans="2:42" x14ac:dyDescent="0.2">
      <c r="B334" s="15"/>
      <c r="C334" s="16"/>
      <c r="D334" s="17"/>
      <c r="E334" s="18"/>
      <c r="G334" s="95"/>
      <c r="H334" s="28">
        <f t="shared" si="31"/>
        <v>43790</v>
      </c>
      <c r="I334" s="110">
        <v>1</v>
      </c>
      <c r="J334" s="110" t="str">
        <f>IFERROR(INDEX(Tableau1[Prénoms],MATCH(I334,Tableau1[Noms])),"")</f>
        <v/>
      </c>
      <c r="K334" s="110"/>
      <c r="L334" s="131"/>
      <c r="M334" s="36"/>
      <c r="N334" s="37"/>
      <c r="O334" s="36"/>
      <c r="P334" s="38"/>
      <c r="Q334" s="39"/>
      <c r="R334" s="40"/>
      <c r="S334" s="39"/>
      <c r="T334" s="40"/>
      <c r="U334" s="39"/>
      <c r="V334" s="40"/>
      <c r="W334" s="39"/>
      <c r="X334" s="40"/>
      <c r="Y334" s="39"/>
      <c r="Z334" s="40"/>
      <c r="AA334" s="39"/>
      <c r="AB334" s="40"/>
      <c r="AC334" s="39"/>
      <c r="AD334" s="40"/>
      <c r="AE334" s="39"/>
      <c r="AF334" s="40"/>
      <c r="AG334" s="39"/>
      <c r="AH334" s="40"/>
      <c r="AI334" s="39"/>
      <c r="AJ334" s="40"/>
      <c r="AK334" s="39"/>
      <c r="AL334" s="40"/>
      <c r="AM334" s="41"/>
      <c r="AN334" s="42"/>
      <c r="AO334" s="39"/>
      <c r="AP334" s="42"/>
    </row>
    <row r="335" spans="2:42" x14ac:dyDescent="0.2">
      <c r="B335" s="15"/>
      <c r="C335" s="16"/>
      <c r="D335" s="17"/>
      <c r="E335" s="18"/>
      <c r="G335" s="95"/>
      <c r="H335" s="28">
        <f t="shared" si="31"/>
        <v>43790</v>
      </c>
      <c r="I335" s="110">
        <v>2</v>
      </c>
      <c r="J335" s="110" t="str">
        <f>IFERROR(INDEX(Tableau1[Prénoms],MATCH(I335,Tableau1[Noms])),"")</f>
        <v/>
      </c>
      <c r="K335" s="110"/>
      <c r="L335" s="131"/>
      <c r="M335" s="36"/>
      <c r="N335" s="37"/>
      <c r="O335" s="36"/>
      <c r="P335" s="38"/>
      <c r="Q335" s="39"/>
      <c r="R335" s="40"/>
      <c r="S335" s="39"/>
      <c r="T335" s="40"/>
      <c r="U335" s="39"/>
      <c r="V335" s="40"/>
      <c r="W335" s="39"/>
      <c r="X335" s="40"/>
      <c r="Y335" s="39"/>
      <c r="Z335" s="40"/>
      <c r="AA335" s="39"/>
      <c r="AB335" s="40"/>
      <c r="AC335" s="39"/>
      <c r="AD335" s="40"/>
      <c r="AE335" s="39"/>
      <c r="AF335" s="40"/>
      <c r="AG335" s="39"/>
      <c r="AH335" s="40"/>
      <c r="AI335" s="39"/>
      <c r="AJ335" s="40"/>
      <c r="AK335" s="39"/>
      <c r="AL335" s="40"/>
      <c r="AM335" s="41"/>
      <c r="AN335" s="42"/>
      <c r="AO335" s="39"/>
      <c r="AP335" s="42"/>
    </row>
    <row r="336" spans="2:42" x14ac:dyDescent="0.2">
      <c r="B336" s="15"/>
      <c r="C336" s="16"/>
      <c r="D336" s="17"/>
      <c r="E336" s="18"/>
      <c r="G336" s="95"/>
      <c r="H336" s="28">
        <f t="shared" si="31"/>
        <v>43790</v>
      </c>
      <c r="I336" s="110">
        <v>3</v>
      </c>
      <c r="J336" s="110" t="str">
        <f>IFERROR(INDEX(Tableau1[Prénoms],MATCH(I336,Tableau1[Noms])),"")</f>
        <v/>
      </c>
      <c r="K336" s="110"/>
      <c r="L336" s="131"/>
      <c r="M336" s="36"/>
      <c r="N336" s="37"/>
      <c r="O336" s="36"/>
      <c r="P336" s="38"/>
      <c r="Q336" s="39"/>
      <c r="R336" s="40"/>
      <c r="S336" s="39"/>
      <c r="T336" s="40"/>
      <c r="U336" s="39"/>
      <c r="V336" s="40"/>
      <c r="W336" s="39"/>
      <c r="X336" s="40"/>
      <c r="Y336" s="39"/>
      <c r="Z336" s="40"/>
      <c r="AA336" s="39"/>
      <c r="AB336" s="40"/>
      <c r="AC336" s="39"/>
      <c r="AD336" s="40"/>
      <c r="AE336" s="39"/>
      <c r="AF336" s="40"/>
      <c r="AG336" s="39"/>
      <c r="AH336" s="40"/>
      <c r="AI336" s="39"/>
      <c r="AJ336" s="40"/>
      <c r="AK336" s="39"/>
      <c r="AL336" s="40"/>
      <c r="AM336" s="41"/>
      <c r="AN336" s="42"/>
      <c r="AO336" s="39"/>
      <c r="AP336" s="42"/>
    </row>
    <row r="337" spans="2:42" x14ac:dyDescent="0.2">
      <c r="B337" s="15"/>
      <c r="C337" s="16"/>
      <c r="D337" s="17"/>
      <c r="E337" s="18"/>
      <c r="G337" s="95"/>
      <c r="H337" s="28">
        <f t="shared" si="31"/>
        <v>43790</v>
      </c>
      <c r="I337" s="110">
        <v>4</v>
      </c>
      <c r="J337" s="110" t="str">
        <f>IFERROR(INDEX(Tableau1[Prénoms],MATCH(I337,Tableau1[Noms])),"")</f>
        <v/>
      </c>
      <c r="K337" s="110"/>
      <c r="L337" s="131"/>
      <c r="M337" s="36"/>
      <c r="N337" s="37"/>
      <c r="O337" s="36"/>
      <c r="P337" s="38"/>
      <c r="Q337" s="39"/>
      <c r="R337" s="40"/>
      <c r="S337" s="39"/>
      <c r="T337" s="40"/>
      <c r="U337" s="39"/>
      <c r="V337" s="40"/>
      <c r="W337" s="39"/>
      <c r="X337" s="40"/>
      <c r="Y337" s="39"/>
      <c r="Z337" s="40"/>
      <c r="AA337" s="39"/>
      <c r="AB337" s="40"/>
      <c r="AC337" s="39"/>
      <c r="AD337" s="40"/>
      <c r="AE337" s="39"/>
      <c r="AF337" s="40"/>
      <c r="AG337" s="39"/>
      <c r="AH337" s="40"/>
      <c r="AI337" s="39"/>
      <c r="AJ337" s="40"/>
      <c r="AK337" s="39"/>
      <c r="AL337" s="40"/>
      <c r="AM337" s="41"/>
      <c r="AN337" s="42"/>
      <c r="AO337" s="39"/>
      <c r="AP337" s="42"/>
    </row>
    <row r="338" spans="2:42" ht="13.5" thickBot="1" x14ac:dyDescent="0.25">
      <c r="B338" s="19"/>
      <c r="C338" s="20"/>
      <c r="D338" s="21"/>
      <c r="E338" s="22"/>
      <c r="G338" s="95"/>
      <c r="H338" s="28">
        <f t="shared" si="31"/>
        <v>43790</v>
      </c>
      <c r="I338" s="112">
        <v>5</v>
      </c>
      <c r="J338" s="112" t="str">
        <f>IFERROR(INDEX(Tableau1[Prénoms],MATCH(I338,Tableau1[Noms])),"")</f>
        <v/>
      </c>
      <c r="K338" s="112"/>
      <c r="L338" s="132"/>
      <c r="M338" s="43"/>
      <c r="N338" s="44"/>
      <c r="O338" s="43"/>
      <c r="P338" s="45"/>
      <c r="Q338" s="46"/>
      <c r="R338" s="47"/>
      <c r="S338" s="46"/>
      <c r="T338" s="47"/>
      <c r="U338" s="46"/>
      <c r="V338" s="47"/>
      <c r="W338" s="46"/>
      <c r="X338" s="47"/>
      <c r="Y338" s="46"/>
      <c r="Z338" s="47"/>
      <c r="AA338" s="46"/>
      <c r="AB338" s="47"/>
      <c r="AC338" s="46"/>
      <c r="AD338" s="47"/>
      <c r="AE338" s="46"/>
      <c r="AF338" s="47"/>
      <c r="AG338" s="46"/>
      <c r="AH338" s="47"/>
      <c r="AI338" s="46"/>
      <c r="AJ338" s="47"/>
      <c r="AK338" s="46"/>
      <c r="AL338" s="47"/>
      <c r="AM338" s="48"/>
      <c r="AN338" s="49"/>
      <c r="AO338" s="46"/>
      <c r="AP338" s="49"/>
    </row>
    <row r="339" spans="2:42" ht="13.5" thickBot="1" x14ac:dyDescent="0.25">
      <c r="B339" s="6" t="s">
        <v>3</v>
      </c>
      <c r="C339" s="7" t="s">
        <v>4</v>
      </c>
      <c r="D339" s="8" t="s">
        <v>3</v>
      </c>
      <c r="E339" s="9" t="s">
        <v>4</v>
      </c>
      <c r="G339" s="56" t="s">
        <v>11</v>
      </c>
      <c r="H339" s="57" t="s">
        <v>6</v>
      </c>
      <c r="I339" s="56" t="s">
        <v>7</v>
      </c>
      <c r="J339" s="56" t="s">
        <v>8</v>
      </c>
      <c r="K339" s="56" t="s">
        <v>12</v>
      </c>
      <c r="L339" s="129"/>
      <c r="M339" s="27">
        <v>0.3125</v>
      </c>
      <c r="N339" s="23"/>
      <c r="O339" s="26">
        <v>0.35416666666666669</v>
      </c>
      <c r="P339" s="23"/>
      <c r="Q339" s="27">
        <v>0.39583333333333331</v>
      </c>
      <c r="R339" s="23"/>
      <c r="S339" s="27">
        <v>0.4375</v>
      </c>
      <c r="T339" s="23"/>
      <c r="U339" s="27">
        <v>0.47916666666666702</v>
      </c>
      <c r="V339" s="23"/>
      <c r="W339" s="27">
        <v>0.52083333333333304</v>
      </c>
      <c r="X339" s="23"/>
      <c r="Y339" s="27">
        <v>0.5625</v>
      </c>
      <c r="Z339" s="23"/>
      <c r="AA339" s="27">
        <v>0.60416666666666696</v>
      </c>
      <c r="AB339" s="23"/>
      <c r="AC339" s="27">
        <v>0.64583333333333304</v>
      </c>
      <c r="AD339" s="23"/>
      <c r="AE339" s="27">
        <v>0.6875</v>
      </c>
      <c r="AF339" s="23"/>
      <c r="AG339" s="27">
        <v>0.72916666666666696</v>
      </c>
      <c r="AH339" s="23"/>
      <c r="AI339" s="27">
        <v>0.77083333333333404</v>
      </c>
      <c r="AJ339" s="23"/>
      <c r="AK339" s="27">
        <v>0.8125</v>
      </c>
      <c r="AL339" s="23"/>
      <c r="AM339" s="27">
        <v>0.85416666666666696</v>
      </c>
      <c r="AN339" s="23"/>
      <c r="AO339" s="27">
        <v>0.89583333333333404</v>
      </c>
      <c r="AP339" s="23"/>
    </row>
    <row r="340" spans="2:42" x14ac:dyDescent="0.2">
      <c r="B340" s="11"/>
      <c r="C340" s="12"/>
      <c r="D340" s="13"/>
      <c r="E340" s="14"/>
      <c r="G340" s="95"/>
      <c r="H340" s="140">
        <f>H329+1</f>
        <v>43791</v>
      </c>
      <c r="I340" s="109" t="s">
        <v>54</v>
      </c>
      <c r="J340" s="109">
        <f>IFERROR(INDEX(Tableau1[Prénoms],MATCH(I340,Tableau1[Noms])),"")</f>
        <v>1</v>
      </c>
      <c r="K340" s="109"/>
      <c r="L340" s="130"/>
      <c r="M340" s="29"/>
      <c r="N340" s="30"/>
      <c r="O340" s="29"/>
      <c r="P340" s="31"/>
      <c r="Q340" s="32"/>
      <c r="R340" s="33"/>
      <c r="S340" s="32"/>
      <c r="T340" s="33"/>
      <c r="U340" s="32"/>
      <c r="V340" s="33"/>
      <c r="W340" s="32"/>
      <c r="X340" s="33"/>
      <c r="Y340" s="32"/>
      <c r="Z340" s="33"/>
      <c r="AA340" s="32"/>
      <c r="AB340" s="33"/>
      <c r="AC340" s="32"/>
      <c r="AD340" s="33"/>
      <c r="AE340" s="32"/>
      <c r="AF340" s="33"/>
      <c r="AG340" s="32"/>
      <c r="AH340" s="33"/>
      <c r="AI340" s="32"/>
      <c r="AJ340" s="33"/>
      <c r="AK340" s="32"/>
      <c r="AL340" s="33"/>
      <c r="AM340" s="34"/>
      <c r="AN340" s="35"/>
      <c r="AO340" s="32"/>
      <c r="AP340" s="35"/>
    </row>
    <row r="341" spans="2:42" x14ac:dyDescent="0.2">
      <c r="B341" s="15"/>
      <c r="C341" s="16"/>
      <c r="D341" s="17"/>
      <c r="E341" s="18"/>
      <c r="G341" s="95"/>
      <c r="H341" s="28">
        <f>H340</f>
        <v>43791</v>
      </c>
      <c r="I341" s="110" t="s">
        <v>55</v>
      </c>
      <c r="J341" s="110">
        <f>IFERROR(INDEX(Tableau1[Prénoms],MATCH(I341,Tableau1[Noms])),"")</f>
        <v>2</v>
      </c>
      <c r="K341" s="110"/>
      <c r="L341" s="131"/>
      <c r="M341" s="36"/>
      <c r="N341" s="37"/>
      <c r="O341" s="36"/>
      <c r="P341" s="38"/>
      <c r="Q341" s="39"/>
      <c r="R341" s="40"/>
      <c r="S341" s="39"/>
      <c r="T341" s="40"/>
      <c r="U341" s="39"/>
      <c r="V341" s="40"/>
      <c r="W341" s="39"/>
      <c r="X341" s="40"/>
      <c r="Y341" s="39"/>
      <c r="Z341" s="40"/>
      <c r="AA341" s="39"/>
      <c r="AB341" s="40"/>
      <c r="AC341" s="39"/>
      <c r="AD341" s="40"/>
      <c r="AE341" s="39"/>
      <c r="AF341" s="40"/>
      <c r="AG341" s="39"/>
      <c r="AH341" s="40"/>
      <c r="AI341" s="39"/>
      <c r="AJ341" s="40"/>
      <c r="AK341" s="39"/>
      <c r="AL341" s="40"/>
      <c r="AM341" s="41"/>
      <c r="AN341" s="42"/>
      <c r="AO341" s="39"/>
      <c r="AP341" s="42"/>
    </row>
    <row r="342" spans="2:42" x14ac:dyDescent="0.2">
      <c r="B342" s="15"/>
      <c r="C342" s="16"/>
      <c r="D342" s="17"/>
      <c r="E342" s="18"/>
      <c r="G342" s="95"/>
      <c r="H342" s="28">
        <f t="shared" ref="H342:H349" si="32">H341</f>
        <v>43791</v>
      </c>
      <c r="I342" s="110" t="s">
        <v>56</v>
      </c>
      <c r="J342" s="110">
        <f>IFERROR(INDEX(Tableau1[Prénoms],MATCH(I342,Tableau1[Noms])),"")</f>
        <v>3</v>
      </c>
      <c r="K342" s="110"/>
      <c r="L342" s="131"/>
      <c r="M342" s="36"/>
      <c r="N342" s="37"/>
      <c r="O342" s="36"/>
      <c r="P342" s="38"/>
      <c r="Q342" s="39"/>
      <c r="R342" s="40"/>
      <c r="S342" s="39"/>
      <c r="T342" s="40"/>
      <c r="U342" s="39"/>
      <c r="V342" s="40"/>
      <c r="W342" s="39"/>
      <c r="X342" s="40"/>
      <c r="Y342" s="39"/>
      <c r="Z342" s="40"/>
      <c r="AA342" s="39"/>
      <c r="AB342" s="40"/>
      <c r="AC342" s="39"/>
      <c r="AD342" s="40"/>
      <c r="AE342" s="39"/>
      <c r="AF342" s="40"/>
      <c r="AG342" s="39"/>
      <c r="AH342" s="40"/>
      <c r="AI342" s="39"/>
      <c r="AJ342" s="40"/>
      <c r="AK342" s="39"/>
      <c r="AL342" s="40"/>
      <c r="AM342" s="41"/>
      <c r="AN342" s="42"/>
      <c r="AO342" s="39"/>
      <c r="AP342" s="42"/>
    </row>
    <row r="343" spans="2:42" x14ac:dyDescent="0.2">
      <c r="B343" s="15"/>
      <c r="C343" s="16"/>
      <c r="D343" s="17"/>
      <c r="E343" s="18"/>
      <c r="G343" s="95"/>
      <c r="H343" s="28">
        <f t="shared" si="32"/>
        <v>43791</v>
      </c>
      <c r="I343" s="110" t="s">
        <v>57</v>
      </c>
      <c r="J343" s="110">
        <f>IFERROR(INDEX(Tableau1[Prénoms],MATCH(I343,Tableau1[Noms])),"")</f>
        <v>4</v>
      </c>
      <c r="K343" s="110"/>
      <c r="L343" s="131"/>
      <c r="M343" s="36"/>
      <c r="N343" s="37"/>
      <c r="O343" s="36"/>
      <c r="P343" s="38"/>
      <c r="Q343" s="39"/>
      <c r="R343" s="40"/>
      <c r="S343" s="39"/>
      <c r="T343" s="40"/>
      <c r="U343" s="39"/>
      <c r="V343" s="40"/>
      <c r="W343" s="39"/>
      <c r="X343" s="40"/>
      <c r="Y343" s="39"/>
      <c r="Z343" s="40"/>
      <c r="AA343" s="39"/>
      <c r="AB343" s="40"/>
      <c r="AC343" s="39"/>
      <c r="AD343" s="40"/>
      <c r="AE343" s="39"/>
      <c r="AF343" s="40"/>
      <c r="AG343" s="39"/>
      <c r="AH343" s="40"/>
      <c r="AI343" s="39"/>
      <c r="AJ343" s="40"/>
      <c r="AK343" s="39"/>
      <c r="AL343" s="40"/>
      <c r="AM343" s="41"/>
      <c r="AN343" s="42"/>
      <c r="AO343" s="39"/>
      <c r="AP343" s="42"/>
    </row>
    <row r="344" spans="2:42" x14ac:dyDescent="0.2">
      <c r="B344" s="15"/>
      <c r="C344" s="16"/>
      <c r="D344" s="17"/>
      <c r="E344" s="18"/>
      <c r="G344" s="95"/>
      <c r="H344" s="28">
        <f t="shared" si="32"/>
        <v>43791</v>
      </c>
      <c r="I344" s="110" t="s">
        <v>58</v>
      </c>
      <c r="J344" s="110">
        <f>IFERROR(INDEX(Tableau1[Prénoms],MATCH(I344,Tableau1[Noms])),"")</f>
        <v>5</v>
      </c>
      <c r="K344" s="110"/>
      <c r="L344" s="131"/>
      <c r="M344" s="36"/>
      <c r="N344" s="37"/>
      <c r="O344" s="36"/>
      <c r="P344" s="38"/>
      <c r="Q344" s="39"/>
      <c r="R344" s="40"/>
      <c r="S344" s="39"/>
      <c r="T344" s="40"/>
      <c r="U344" s="39"/>
      <c r="V344" s="40"/>
      <c r="W344" s="39"/>
      <c r="X344" s="40"/>
      <c r="Y344" s="39"/>
      <c r="Z344" s="40"/>
      <c r="AA344" s="39"/>
      <c r="AB344" s="40"/>
      <c r="AC344" s="39"/>
      <c r="AD344" s="40"/>
      <c r="AE344" s="39"/>
      <c r="AF344" s="40"/>
      <c r="AG344" s="39"/>
      <c r="AH344" s="40"/>
      <c r="AI344" s="39"/>
      <c r="AJ344" s="40"/>
      <c r="AK344" s="39"/>
      <c r="AL344" s="40"/>
      <c r="AM344" s="41"/>
      <c r="AN344" s="42"/>
      <c r="AO344" s="39"/>
      <c r="AP344" s="42"/>
    </row>
    <row r="345" spans="2:42" x14ac:dyDescent="0.2">
      <c r="B345" s="15"/>
      <c r="C345" s="16"/>
      <c r="D345" s="17"/>
      <c r="E345" s="18"/>
      <c r="G345" s="95"/>
      <c r="H345" s="28">
        <f t="shared" si="32"/>
        <v>43791</v>
      </c>
      <c r="I345" s="110">
        <v>1</v>
      </c>
      <c r="J345" s="110" t="str">
        <f>IFERROR(INDEX(Tableau1[Prénoms],MATCH(I345,Tableau1[Noms])),"")</f>
        <v/>
      </c>
      <c r="K345" s="110"/>
      <c r="L345" s="131"/>
      <c r="M345" s="36"/>
      <c r="N345" s="37"/>
      <c r="O345" s="36"/>
      <c r="P345" s="38"/>
      <c r="Q345" s="39"/>
      <c r="R345" s="40"/>
      <c r="S345" s="39"/>
      <c r="T345" s="40"/>
      <c r="U345" s="39"/>
      <c r="V345" s="40"/>
      <c r="W345" s="39"/>
      <c r="X345" s="40"/>
      <c r="Y345" s="39"/>
      <c r="Z345" s="40"/>
      <c r="AA345" s="39"/>
      <c r="AB345" s="40"/>
      <c r="AC345" s="39"/>
      <c r="AD345" s="40"/>
      <c r="AE345" s="39"/>
      <c r="AF345" s="40"/>
      <c r="AG345" s="39"/>
      <c r="AH345" s="40"/>
      <c r="AI345" s="39"/>
      <c r="AJ345" s="40"/>
      <c r="AK345" s="39"/>
      <c r="AL345" s="40"/>
      <c r="AM345" s="41"/>
      <c r="AN345" s="42"/>
      <c r="AO345" s="39"/>
      <c r="AP345" s="42"/>
    </row>
    <row r="346" spans="2:42" x14ac:dyDescent="0.2">
      <c r="B346" s="15"/>
      <c r="C346" s="16"/>
      <c r="D346" s="17"/>
      <c r="E346" s="18"/>
      <c r="G346" s="95"/>
      <c r="H346" s="28">
        <f t="shared" si="32"/>
        <v>43791</v>
      </c>
      <c r="I346" s="110">
        <v>2</v>
      </c>
      <c r="J346" s="110" t="str">
        <f>IFERROR(INDEX(Tableau1[Prénoms],MATCH(I346,Tableau1[Noms])),"")</f>
        <v/>
      </c>
      <c r="K346" s="110"/>
      <c r="L346" s="131"/>
      <c r="M346" s="36"/>
      <c r="N346" s="37"/>
      <c r="O346" s="36"/>
      <c r="P346" s="38"/>
      <c r="Q346" s="39"/>
      <c r="R346" s="40"/>
      <c r="S346" s="39"/>
      <c r="T346" s="40"/>
      <c r="U346" s="39"/>
      <c r="V346" s="40"/>
      <c r="W346" s="39"/>
      <c r="X346" s="40"/>
      <c r="Y346" s="39"/>
      <c r="Z346" s="40"/>
      <c r="AA346" s="39"/>
      <c r="AB346" s="40"/>
      <c r="AC346" s="39"/>
      <c r="AD346" s="40"/>
      <c r="AE346" s="39"/>
      <c r="AF346" s="40"/>
      <c r="AG346" s="39"/>
      <c r="AH346" s="40"/>
      <c r="AI346" s="39"/>
      <c r="AJ346" s="40"/>
      <c r="AK346" s="39"/>
      <c r="AL346" s="40"/>
      <c r="AM346" s="41"/>
      <c r="AN346" s="42"/>
      <c r="AO346" s="39"/>
      <c r="AP346" s="42"/>
    </row>
    <row r="347" spans="2:42" x14ac:dyDescent="0.2">
      <c r="B347" s="15"/>
      <c r="C347" s="16"/>
      <c r="D347" s="17"/>
      <c r="E347" s="18"/>
      <c r="G347" s="95"/>
      <c r="H347" s="28">
        <f t="shared" si="32"/>
        <v>43791</v>
      </c>
      <c r="I347" s="110">
        <v>3</v>
      </c>
      <c r="J347" s="110" t="str">
        <f>IFERROR(INDEX(Tableau1[Prénoms],MATCH(I347,Tableau1[Noms])),"")</f>
        <v/>
      </c>
      <c r="K347" s="110"/>
      <c r="L347" s="131"/>
      <c r="M347" s="36"/>
      <c r="N347" s="37"/>
      <c r="O347" s="36"/>
      <c r="P347" s="38"/>
      <c r="Q347" s="39"/>
      <c r="R347" s="40"/>
      <c r="S347" s="39"/>
      <c r="T347" s="40"/>
      <c r="U347" s="39"/>
      <c r="V347" s="40"/>
      <c r="W347" s="39"/>
      <c r="X347" s="40"/>
      <c r="Y347" s="39"/>
      <c r="Z347" s="40"/>
      <c r="AA347" s="39"/>
      <c r="AB347" s="40"/>
      <c r="AC347" s="39"/>
      <c r="AD347" s="40"/>
      <c r="AE347" s="39"/>
      <c r="AF347" s="40"/>
      <c r="AG347" s="39"/>
      <c r="AH347" s="40"/>
      <c r="AI347" s="39"/>
      <c r="AJ347" s="40"/>
      <c r="AK347" s="39"/>
      <c r="AL347" s="40"/>
      <c r="AM347" s="41"/>
      <c r="AN347" s="42"/>
      <c r="AO347" s="39"/>
      <c r="AP347" s="42"/>
    </row>
    <row r="348" spans="2:42" x14ac:dyDescent="0.2">
      <c r="B348" s="15"/>
      <c r="C348" s="16"/>
      <c r="D348" s="17"/>
      <c r="E348" s="18"/>
      <c r="G348" s="95"/>
      <c r="H348" s="28">
        <f t="shared" si="32"/>
        <v>43791</v>
      </c>
      <c r="I348" s="110">
        <v>4</v>
      </c>
      <c r="J348" s="110" t="str">
        <f>IFERROR(INDEX(Tableau1[Prénoms],MATCH(I348,Tableau1[Noms])),"")</f>
        <v/>
      </c>
      <c r="K348" s="110"/>
      <c r="L348" s="131"/>
      <c r="M348" s="36"/>
      <c r="N348" s="37"/>
      <c r="O348" s="36"/>
      <c r="P348" s="38"/>
      <c r="Q348" s="39"/>
      <c r="R348" s="40"/>
      <c r="S348" s="39"/>
      <c r="T348" s="40"/>
      <c r="U348" s="39"/>
      <c r="V348" s="40"/>
      <c r="W348" s="39"/>
      <c r="X348" s="40"/>
      <c r="Y348" s="39"/>
      <c r="Z348" s="40"/>
      <c r="AA348" s="39"/>
      <c r="AB348" s="40"/>
      <c r="AC348" s="39"/>
      <c r="AD348" s="40"/>
      <c r="AE348" s="39"/>
      <c r="AF348" s="40"/>
      <c r="AG348" s="39"/>
      <c r="AH348" s="40"/>
      <c r="AI348" s="39"/>
      <c r="AJ348" s="40"/>
      <c r="AK348" s="39"/>
      <c r="AL348" s="40"/>
      <c r="AM348" s="41"/>
      <c r="AN348" s="42"/>
      <c r="AO348" s="39"/>
      <c r="AP348" s="42"/>
    </row>
    <row r="349" spans="2:42" ht="13.5" thickBot="1" x14ac:dyDescent="0.25">
      <c r="B349" s="19"/>
      <c r="C349" s="20"/>
      <c r="D349" s="21"/>
      <c r="E349" s="22"/>
      <c r="G349" s="95"/>
      <c r="H349" s="28">
        <f t="shared" si="32"/>
        <v>43791</v>
      </c>
      <c r="I349" s="112">
        <v>5</v>
      </c>
      <c r="J349" s="112" t="str">
        <f>IFERROR(INDEX(Tableau1[Prénoms],MATCH(I349,Tableau1[Noms])),"")</f>
        <v/>
      </c>
      <c r="K349" s="112"/>
      <c r="L349" s="132"/>
      <c r="M349" s="43"/>
      <c r="N349" s="44"/>
      <c r="O349" s="43"/>
      <c r="P349" s="45"/>
      <c r="Q349" s="46"/>
      <c r="R349" s="47"/>
      <c r="S349" s="46"/>
      <c r="T349" s="47"/>
      <c r="U349" s="46"/>
      <c r="V349" s="47"/>
      <c r="W349" s="46"/>
      <c r="X349" s="47"/>
      <c r="Y349" s="46"/>
      <c r="Z349" s="47"/>
      <c r="AA349" s="46"/>
      <c r="AB349" s="47"/>
      <c r="AC349" s="46"/>
      <c r="AD349" s="47"/>
      <c r="AE349" s="46"/>
      <c r="AF349" s="47"/>
      <c r="AG349" s="46"/>
      <c r="AH349" s="47"/>
      <c r="AI349" s="46"/>
      <c r="AJ349" s="47"/>
      <c r="AK349" s="46"/>
      <c r="AL349" s="47"/>
      <c r="AM349" s="48"/>
      <c r="AN349" s="49"/>
      <c r="AO349" s="46"/>
      <c r="AP349" s="49"/>
    </row>
    <row r="350" spans="2:42" ht="13.5" thickBot="1" x14ac:dyDescent="0.25">
      <c r="B350" s="6" t="s">
        <v>3</v>
      </c>
      <c r="C350" s="7" t="s">
        <v>4</v>
      </c>
      <c r="D350" s="8" t="s">
        <v>3</v>
      </c>
      <c r="E350" s="9" t="s">
        <v>4</v>
      </c>
      <c r="G350" s="56" t="s">
        <v>11</v>
      </c>
      <c r="H350" s="57" t="s">
        <v>6</v>
      </c>
      <c r="I350" s="56" t="s">
        <v>7</v>
      </c>
      <c r="J350" s="56" t="s">
        <v>8</v>
      </c>
      <c r="K350" s="56" t="s">
        <v>12</v>
      </c>
      <c r="L350" s="129"/>
      <c r="M350" s="27">
        <v>0.3125</v>
      </c>
      <c r="N350" s="23"/>
      <c r="O350" s="26">
        <v>0.35416666666666669</v>
      </c>
      <c r="P350" s="23"/>
      <c r="Q350" s="27">
        <v>0.39583333333333331</v>
      </c>
      <c r="R350" s="23"/>
      <c r="S350" s="27">
        <v>0.4375</v>
      </c>
      <c r="T350" s="23"/>
      <c r="U350" s="27">
        <v>0.47916666666666702</v>
      </c>
      <c r="V350" s="23"/>
      <c r="W350" s="27">
        <v>0.52083333333333304</v>
      </c>
      <c r="X350" s="23"/>
      <c r="Y350" s="27">
        <v>0.5625</v>
      </c>
      <c r="Z350" s="23"/>
      <c r="AA350" s="27">
        <v>0.60416666666666696</v>
      </c>
      <c r="AB350" s="23"/>
      <c r="AC350" s="27">
        <v>0.64583333333333304</v>
      </c>
      <c r="AD350" s="23"/>
      <c r="AE350" s="27">
        <v>0.6875</v>
      </c>
      <c r="AF350" s="23"/>
      <c r="AG350" s="27">
        <v>0.72916666666666696</v>
      </c>
      <c r="AH350" s="23"/>
      <c r="AI350" s="27">
        <v>0.77083333333333404</v>
      </c>
      <c r="AJ350" s="23"/>
      <c r="AK350" s="27">
        <v>0.8125</v>
      </c>
      <c r="AL350" s="23"/>
      <c r="AM350" s="27">
        <v>0.85416666666666696</v>
      </c>
      <c r="AN350" s="23"/>
      <c r="AO350" s="27">
        <v>0.89583333333333404</v>
      </c>
      <c r="AP350" s="23"/>
    </row>
    <row r="351" spans="2:42" x14ac:dyDescent="0.2">
      <c r="B351" s="11"/>
      <c r="C351" s="12"/>
      <c r="D351" s="13"/>
      <c r="E351" s="14"/>
      <c r="G351" s="95"/>
      <c r="H351" s="140">
        <f>H340+1</f>
        <v>43792</v>
      </c>
      <c r="I351" s="109" t="s">
        <v>54</v>
      </c>
      <c r="J351" s="109">
        <f>IFERROR(INDEX(Tableau1[Prénoms],MATCH(I351,Tableau1[Noms])),"")</f>
        <v>1</v>
      </c>
      <c r="K351" s="109"/>
      <c r="L351" s="130"/>
      <c r="M351" s="29"/>
      <c r="N351" s="30"/>
      <c r="O351" s="29"/>
      <c r="P351" s="31"/>
      <c r="Q351" s="32"/>
      <c r="R351" s="33"/>
      <c r="S351" s="32"/>
      <c r="T351" s="33"/>
      <c r="U351" s="32"/>
      <c r="V351" s="33"/>
      <c r="W351" s="32"/>
      <c r="X351" s="33"/>
      <c r="Y351" s="32"/>
      <c r="Z351" s="33"/>
      <c r="AA351" s="32"/>
      <c r="AB351" s="33"/>
      <c r="AC351" s="32"/>
      <c r="AD351" s="33"/>
      <c r="AE351" s="32"/>
      <c r="AF351" s="33"/>
      <c r="AG351" s="32"/>
      <c r="AH351" s="33"/>
      <c r="AI351" s="32"/>
      <c r="AJ351" s="33"/>
      <c r="AK351" s="32"/>
      <c r="AL351" s="33"/>
      <c r="AM351" s="34"/>
      <c r="AN351" s="35"/>
      <c r="AO351" s="32"/>
      <c r="AP351" s="35"/>
    </row>
    <row r="352" spans="2:42" x14ac:dyDescent="0.2">
      <c r="B352" s="15"/>
      <c r="C352" s="16"/>
      <c r="D352" s="17"/>
      <c r="E352" s="18"/>
      <c r="G352" s="95"/>
      <c r="H352" s="28">
        <f>H351</f>
        <v>43792</v>
      </c>
      <c r="I352" s="110" t="s">
        <v>55</v>
      </c>
      <c r="J352" s="110">
        <f>IFERROR(INDEX(Tableau1[Prénoms],MATCH(I352,Tableau1[Noms])),"")</f>
        <v>2</v>
      </c>
      <c r="K352" s="110"/>
      <c r="L352" s="131"/>
      <c r="M352" s="36"/>
      <c r="N352" s="37"/>
      <c r="O352" s="36"/>
      <c r="P352" s="38"/>
      <c r="Q352" s="39"/>
      <c r="R352" s="40"/>
      <c r="S352" s="39"/>
      <c r="T352" s="40"/>
      <c r="U352" s="39"/>
      <c r="V352" s="40"/>
      <c r="W352" s="39"/>
      <c r="X352" s="40"/>
      <c r="Y352" s="39"/>
      <c r="Z352" s="40"/>
      <c r="AA352" s="39"/>
      <c r="AB352" s="40"/>
      <c r="AC352" s="39"/>
      <c r="AD352" s="40"/>
      <c r="AE352" s="39"/>
      <c r="AF352" s="40"/>
      <c r="AG352" s="39"/>
      <c r="AH352" s="40"/>
      <c r="AI352" s="39"/>
      <c r="AJ352" s="40"/>
      <c r="AK352" s="39"/>
      <c r="AL352" s="40"/>
      <c r="AM352" s="41"/>
      <c r="AN352" s="42"/>
      <c r="AO352" s="39"/>
      <c r="AP352" s="42"/>
    </row>
    <row r="353" spans="2:42" x14ac:dyDescent="0.2">
      <c r="B353" s="15"/>
      <c r="C353" s="16"/>
      <c r="D353" s="17"/>
      <c r="E353" s="18"/>
      <c r="G353" s="95"/>
      <c r="H353" s="28">
        <f t="shared" ref="H353:H360" si="33">H352</f>
        <v>43792</v>
      </c>
      <c r="I353" s="110" t="s">
        <v>56</v>
      </c>
      <c r="J353" s="110">
        <f>IFERROR(INDEX(Tableau1[Prénoms],MATCH(I353,Tableau1[Noms])),"")</f>
        <v>3</v>
      </c>
      <c r="K353" s="110"/>
      <c r="L353" s="131"/>
      <c r="M353" s="36"/>
      <c r="N353" s="37"/>
      <c r="O353" s="36"/>
      <c r="P353" s="38"/>
      <c r="Q353" s="39"/>
      <c r="R353" s="40"/>
      <c r="S353" s="39"/>
      <c r="T353" s="40"/>
      <c r="U353" s="39"/>
      <c r="V353" s="40"/>
      <c r="W353" s="39"/>
      <c r="X353" s="40"/>
      <c r="Y353" s="39"/>
      <c r="Z353" s="40"/>
      <c r="AA353" s="39"/>
      <c r="AB353" s="40"/>
      <c r="AC353" s="39"/>
      <c r="AD353" s="40"/>
      <c r="AE353" s="39"/>
      <c r="AF353" s="40"/>
      <c r="AG353" s="39"/>
      <c r="AH353" s="40"/>
      <c r="AI353" s="39"/>
      <c r="AJ353" s="40"/>
      <c r="AK353" s="39"/>
      <c r="AL353" s="40"/>
      <c r="AM353" s="41"/>
      <c r="AN353" s="42"/>
      <c r="AO353" s="39"/>
      <c r="AP353" s="42"/>
    </row>
    <row r="354" spans="2:42" x14ac:dyDescent="0.2">
      <c r="B354" s="15"/>
      <c r="C354" s="16"/>
      <c r="D354" s="17"/>
      <c r="E354" s="18"/>
      <c r="G354" s="95"/>
      <c r="H354" s="28">
        <f t="shared" si="33"/>
        <v>43792</v>
      </c>
      <c r="I354" s="110" t="s">
        <v>57</v>
      </c>
      <c r="J354" s="110">
        <f>IFERROR(INDEX(Tableau1[Prénoms],MATCH(I354,Tableau1[Noms])),"")</f>
        <v>4</v>
      </c>
      <c r="K354" s="110"/>
      <c r="L354" s="131"/>
      <c r="M354" s="36"/>
      <c r="N354" s="37"/>
      <c r="O354" s="36"/>
      <c r="P354" s="38"/>
      <c r="Q354" s="39"/>
      <c r="R354" s="40"/>
      <c r="S354" s="39"/>
      <c r="T354" s="40"/>
      <c r="U354" s="39"/>
      <c r="V354" s="40"/>
      <c r="W354" s="39"/>
      <c r="X354" s="40"/>
      <c r="Y354" s="39"/>
      <c r="Z354" s="40"/>
      <c r="AA354" s="39"/>
      <c r="AB354" s="40"/>
      <c r="AC354" s="39"/>
      <c r="AD354" s="40"/>
      <c r="AE354" s="39"/>
      <c r="AF354" s="40"/>
      <c r="AG354" s="39"/>
      <c r="AH354" s="40"/>
      <c r="AI354" s="39"/>
      <c r="AJ354" s="40"/>
      <c r="AK354" s="39"/>
      <c r="AL354" s="40"/>
      <c r="AM354" s="41"/>
      <c r="AN354" s="42"/>
      <c r="AO354" s="39"/>
      <c r="AP354" s="42"/>
    </row>
    <row r="355" spans="2:42" x14ac:dyDescent="0.2">
      <c r="B355" s="15"/>
      <c r="C355" s="16"/>
      <c r="D355" s="17"/>
      <c r="E355" s="18"/>
      <c r="G355" s="95"/>
      <c r="H355" s="28">
        <f t="shared" si="33"/>
        <v>43792</v>
      </c>
      <c r="I355" s="110" t="s">
        <v>58</v>
      </c>
      <c r="J355" s="110">
        <f>IFERROR(INDEX(Tableau1[Prénoms],MATCH(I355,Tableau1[Noms])),"")</f>
        <v>5</v>
      </c>
      <c r="K355" s="110"/>
      <c r="L355" s="131"/>
      <c r="M355" s="36"/>
      <c r="N355" s="37"/>
      <c r="O355" s="36"/>
      <c r="P355" s="38"/>
      <c r="Q355" s="39"/>
      <c r="R355" s="40"/>
      <c r="S355" s="39"/>
      <c r="T355" s="40"/>
      <c r="U355" s="39"/>
      <c r="V355" s="40"/>
      <c r="W355" s="39"/>
      <c r="X355" s="40"/>
      <c r="Y355" s="39"/>
      <c r="Z355" s="40"/>
      <c r="AA355" s="39"/>
      <c r="AB355" s="40"/>
      <c r="AC355" s="39"/>
      <c r="AD355" s="40"/>
      <c r="AE355" s="39"/>
      <c r="AF355" s="40"/>
      <c r="AG355" s="39"/>
      <c r="AH355" s="40"/>
      <c r="AI355" s="39"/>
      <c r="AJ355" s="40"/>
      <c r="AK355" s="39"/>
      <c r="AL355" s="40"/>
      <c r="AM355" s="41"/>
      <c r="AN355" s="42"/>
      <c r="AO355" s="39"/>
      <c r="AP355" s="42"/>
    </row>
    <row r="356" spans="2:42" x14ac:dyDescent="0.2">
      <c r="B356" s="15"/>
      <c r="C356" s="16"/>
      <c r="D356" s="17"/>
      <c r="E356" s="18"/>
      <c r="G356" s="95"/>
      <c r="H356" s="28">
        <f t="shared" si="33"/>
        <v>43792</v>
      </c>
      <c r="I356" s="110">
        <v>1</v>
      </c>
      <c r="J356" s="110" t="str">
        <f>IFERROR(INDEX(Tableau1[Prénoms],MATCH(I356,Tableau1[Noms])),"")</f>
        <v/>
      </c>
      <c r="K356" s="110"/>
      <c r="L356" s="131"/>
      <c r="M356" s="36"/>
      <c r="N356" s="37"/>
      <c r="O356" s="36"/>
      <c r="P356" s="38"/>
      <c r="Q356" s="39"/>
      <c r="R356" s="40"/>
      <c r="S356" s="39"/>
      <c r="T356" s="40"/>
      <c r="U356" s="39"/>
      <c r="V356" s="40"/>
      <c r="W356" s="39"/>
      <c r="X356" s="40"/>
      <c r="Y356" s="39"/>
      <c r="Z356" s="40"/>
      <c r="AA356" s="39"/>
      <c r="AB356" s="40"/>
      <c r="AC356" s="39"/>
      <c r="AD356" s="40"/>
      <c r="AE356" s="39"/>
      <c r="AF356" s="40"/>
      <c r="AG356" s="39"/>
      <c r="AH356" s="40"/>
      <c r="AI356" s="39"/>
      <c r="AJ356" s="40"/>
      <c r="AK356" s="39"/>
      <c r="AL356" s="40"/>
      <c r="AM356" s="41"/>
      <c r="AN356" s="42"/>
      <c r="AO356" s="39"/>
      <c r="AP356" s="42"/>
    </row>
    <row r="357" spans="2:42" x14ac:dyDescent="0.2">
      <c r="B357" s="15"/>
      <c r="C357" s="16"/>
      <c r="D357" s="17"/>
      <c r="E357" s="18"/>
      <c r="G357" s="95"/>
      <c r="H357" s="28">
        <f t="shared" si="33"/>
        <v>43792</v>
      </c>
      <c r="I357" s="110">
        <v>2</v>
      </c>
      <c r="J357" s="110" t="str">
        <f>IFERROR(INDEX(Tableau1[Prénoms],MATCH(I357,Tableau1[Noms])),"")</f>
        <v/>
      </c>
      <c r="K357" s="110"/>
      <c r="L357" s="131"/>
      <c r="M357" s="36"/>
      <c r="N357" s="37"/>
      <c r="O357" s="36"/>
      <c r="P357" s="38"/>
      <c r="Q357" s="39"/>
      <c r="R357" s="40"/>
      <c r="S357" s="39"/>
      <c r="T357" s="40"/>
      <c r="U357" s="39"/>
      <c r="V357" s="40"/>
      <c r="W357" s="39"/>
      <c r="X357" s="40"/>
      <c r="Y357" s="39"/>
      <c r="Z357" s="40"/>
      <c r="AA357" s="39"/>
      <c r="AB357" s="40"/>
      <c r="AC357" s="39"/>
      <c r="AD357" s="40"/>
      <c r="AE357" s="39"/>
      <c r="AF357" s="40"/>
      <c r="AG357" s="39"/>
      <c r="AH357" s="40"/>
      <c r="AI357" s="39"/>
      <c r="AJ357" s="40"/>
      <c r="AK357" s="39"/>
      <c r="AL357" s="40"/>
      <c r="AM357" s="41"/>
      <c r="AN357" s="42"/>
      <c r="AO357" s="39"/>
      <c r="AP357" s="42"/>
    </row>
    <row r="358" spans="2:42" x14ac:dyDescent="0.2">
      <c r="B358" s="15"/>
      <c r="C358" s="16"/>
      <c r="D358" s="17"/>
      <c r="E358" s="18"/>
      <c r="G358" s="95"/>
      <c r="H358" s="28">
        <f t="shared" si="33"/>
        <v>43792</v>
      </c>
      <c r="I358" s="110">
        <v>3</v>
      </c>
      <c r="J358" s="110" t="str">
        <f>IFERROR(INDEX(Tableau1[Prénoms],MATCH(I358,Tableau1[Noms])),"")</f>
        <v/>
      </c>
      <c r="K358" s="110"/>
      <c r="L358" s="131"/>
      <c r="M358" s="36"/>
      <c r="N358" s="37"/>
      <c r="O358" s="36"/>
      <c r="P358" s="38"/>
      <c r="Q358" s="39"/>
      <c r="R358" s="40"/>
      <c r="S358" s="39"/>
      <c r="T358" s="40"/>
      <c r="U358" s="39"/>
      <c r="V358" s="40"/>
      <c r="W358" s="39"/>
      <c r="X358" s="40"/>
      <c r="Y358" s="39"/>
      <c r="Z358" s="40"/>
      <c r="AA358" s="39"/>
      <c r="AB358" s="40"/>
      <c r="AC358" s="39"/>
      <c r="AD358" s="40"/>
      <c r="AE358" s="39"/>
      <c r="AF358" s="40"/>
      <c r="AG358" s="39"/>
      <c r="AH358" s="40"/>
      <c r="AI358" s="39"/>
      <c r="AJ358" s="40"/>
      <c r="AK358" s="39"/>
      <c r="AL358" s="40"/>
      <c r="AM358" s="41"/>
      <c r="AN358" s="42"/>
      <c r="AO358" s="39"/>
      <c r="AP358" s="42"/>
    </row>
    <row r="359" spans="2:42" x14ac:dyDescent="0.2">
      <c r="B359" s="15"/>
      <c r="C359" s="16"/>
      <c r="D359" s="17"/>
      <c r="E359" s="18"/>
      <c r="G359" s="95"/>
      <c r="H359" s="28">
        <f t="shared" si="33"/>
        <v>43792</v>
      </c>
      <c r="I359" s="110">
        <v>4</v>
      </c>
      <c r="J359" s="110" t="str">
        <f>IFERROR(INDEX(Tableau1[Prénoms],MATCH(I359,Tableau1[Noms])),"")</f>
        <v/>
      </c>
      <c r="K359" s="110"/>
      <c r="L359" s="131"/>
      <c r="M359" s="36"/>
      <c r="N359" s="37"/>
      <c r="O359" s="36"/>
      <c r="P359" s="38"/>
      <c r="Q359" s="39"/>
      <c r="R359" s="40"/>
      <c r="S359" s="39"/>
      <c r="T359" s="40"/>
      <c r="U359" s="39"/>
      <c r="V359" s="40"/>
      <c r="W359" s="39"/>
      <c r="X359" s="40"/>
      <c r="Y359" s="39"/>
      <c r="Z359" s="40"/>
      <c r="AA359" s="39"/>
      <c r="AB359" s="40"/>
      <c r="AC359" s="39"/>
      <c r="AD359" s="40"/>
      <c r="AE359" s="39"/>
      <c r="AF359" s="40"/>
      <c r="AG359" s="39"/>
      <c r="AH359" s="40"/>
      <c r="AI359" s="39"/>
      <c r="AJ359" s="40"/>
      <c r="AK359" s="39"/>
      <c r="AL359" s="40"/>
      <c r="AM359" s="41"/>
      <c r="AN359" s="42"/>
      <c r="AO359" s="39"/>
      <c r="AP359" s="42"/>
    </row>
    <row r="360" spans="2:42" ht="13.5" thickBot="1" x14ac:dyDescent="0.25">
      <c r="B360" s="19"/>
      <c r="C360" s="20"/>
      <c r="D360" s="21"/>
      <c r="E360" s="22"/>
      <c r="G360" s="95"/>
      <c r="H360" s="28">
        <f t="shared" si="33"/>
        <v>43792</v>
      </c>
      <c r="I360" s="112">
        <v>5</v>
      </c>
      <c r="J360" s="112" t="str">
        <f>IFERROR(INDEX(Tableau1[Prénoms],MATCH(I360,Tableau1[Noms])),"")</f>
        <v/>
      </c>
      <c r="K360" s="112"/>
      <c r="L360" s="132"/>
      <c r="M360" s="43"/>
      <c r="N360" s="44"/>
      <c r="O360" s="43"/>
      <c r="P360" s="45"/>
      <c r="Q360" s="46"/>
      <c r="R360" s="47"/>
      <c r="S360" s="46"/>
      <c r="T360" s="47"/>
      <c r="U360" s="46"/>
      <c r="V360" s="47"/>
      <c r="W360" s="46"/>
      <c r="X360" s="47"/>
      <c r="Y360" s="46"/>
      <c r="Z360" s="47"/>
      <c r="AA360" s="46"/>
      <c r="AB360" s="47"/>
      <c r="AC360" s="46"/>
      <c r="AD360" s="47"/>
      <c r="AE360" s="46"/>
      <c r="AF360" s="47"/>
      <c r="AG360" s="46"/>
      <c r="AH360" s="47"/>
      <c r="AI360" s="46"/>
      <c r="AJ360" s="47"/>
      <c r="AK360" s="46"/>
      <c r="AL360" s="47"/>
      <c r="AM360" s="48"/>
      <c r="AN360" s="49"/>
      <c r="AO360" s="46"/>
      <c r="AP360" s="49"/>
    </row>
    <row r="361" spans="2:42" ht="13.5" thickBot="1" x14ac:dyDescent="0.25">
      <c r="B361" s="6" t="s">
        <v>3</v>
      </c>
      <c r="C361" s="7" t="s">
        <v>4</v>
      </c>
      <c r="D361" s="8" t="s">
        <v>3</v>
      </c>
      <c r="E361" s="9" t="s">
        <v>4</v>
      </c>
      <c r="G361" s="56" t="s">
        <v>11</v>
      </c>
      <c r="H361" s="57" t="s">
        <v>6</v>
      </c>
      <c r="I361" s="56" t="s">
        <v>7</v>
      </c>
      <c r="J361" s="56" t="s">
        <v>8</v>
      </c>
      <c r="K361" s="56" t="s">
        <v>12</v>
      </c>
      <c r="L361" s="129"/>
      <c r="M361" s="27">
        <v>0.3125</v>
      </c>
      <c r="N361" s="23"/>
      <c r="O361" s="26">
        <v>0.35416666666666669</v>
      </c>
      <c r="P361" s="23"/>
      <c r="Q361" s="27">
        <v>0.39583333333333331</v>
      </c>
      <c r="R361" s="23"/>
      <c r="S361" s="27">
        <v>0.4375</v>
      </c>
      <c r="T361" s="23"/>
      <c r="U361" s="27">
        <v>0.47916666666666702</v>
      </c>
      <c r="V361" s="23"/>
      <c r="W361" s="27">
        <v>0.52083333333333304</v>
      </c>
      <c r="X361" s="23"/>
      <c r="Y361" s="27">
        <v>0.5625</v>
      </c>
      <c r="Z361" s="23"/>
      <c r="AA361" s="27">
        <v>0.60416666666666696</v>
      </c>
      <c r="AB361" s="23"/>
      <c r="AC361" s="27">
        <v>0.64583333333333304</v>
      </c>
      <c r="AD361" s="23"/>
      <c r="AE361" s="27">
        <v>0.6875</v>
      </c>
      <c r="AF361" s="23"/>
      <c r="AG361" s="27">
        <v>0.72916666666666696</v>
      </c>
      <c r="AH361" s="23"/>
      <c r="AI361" s="27">
        <v>0.77083333333333404</v>
      </c>
      <c r="AJ361" s="23"/>
      <c r="AK361" s="27">
        <v>0.8125</v>
      </c>
      <c r="AL361" s="23"/>
      <c r="AM361" s="27">
        <v>0.85416666666666696</v>
      </c>
      <c r="AN361" s="23"/>
      <c r="AO361" s="27">
        <v>0.89583333333333404</v>
      </c>
      <c r="AP361" s="23"/>
    </row>
    <row r="362" spans="2:42" x14ac:dyDescent="0.2">
      <c r="B362" s="11"/>
      <c r="C362" s="12"/>
      <c r="D362" s="13"/>
      <c r="E362" s="14"/>
      <c r="G362" s="95"/>
      <c r="H362" s="140">
        <f>H351+1</f>
        <v>43793</v>
      </c>
      <c r="I362" s="109" t="s">
        <v>54</v>
      </c>
      <c r="J362" s="109">
        <f>IFERROR(INDEX(Tableau1[Prénoms],MATCH(I362,Tableau1[Noms])),"")</f>
        <v>1</v>
      </c>
      <c r="K362" s="109"/>
      <c r="L362" s="130"/>
      <c r="M362" s="29"/>
      <c r="N362" s="30"/>
      <c r="O362" s="29"/>
      <c r="P362" s="31"/>
      <c r="Q362" s="32"/>
      <c r="R362" s="33"/>
      <c r="S362" s="32"/>
      <c r="T362" s="33"/>
      <c r="U362" s="32"/>
      <c r="V362" s="33"/>
      <c r="W362" s="32"/>
      <c r="X362" s="33"/>
      <c r="Y362" s="32"/>
      <c r="Z362" s="33"/>
      <c r="AA362" s="32"/>
      <c r="AB362" s="33"/>
      <c r="AC362" s="32"/>
      <c r="AD362" s="33"/>
      <c r="AE362" s="32"/>
      <c r="AF362" s="33"/>
      <c r="AG362" s="32"/>
      <c r="AH362" s="33"/>
      <c r="AI362" s="32"/>
      <c r="AJ362" s="33"/>
      <c r="AK362" s="32"/>
      <c r="AL362" s="33"/>
      <c r="AM362" s="34"/>
      <c r="AN362" s="35"/>
      <c r="AO362" s="32"/>
      <c r="AP362" s="35"/>
    </row>
    <row r="363" spans="2:42" x14ac:dyDescent="0.2">
      <c r="B363" s="15"/>
      <c r="C363" s="16"/>
      <c r="D363" s="17"/>
      <c r="E363" s="18"/>
      <c r="G363" s="95"/>
      <c r="H363" s="28">
        <f>H362</f>
        <v>43793</v>
      </c>
      <c r="I363" s="110" t="s">
        <v>55</v>
      </c>
      <c r="J363" s="110">
        <f>IFERROR(INDEX(Tableau1[Prénoms],MATCH(I363,Tableau1[Noms])),"")</f>
        <v>2</v>
      </c>
      <c r="K363" s="110"/>
      <c r="L363" s="131"/>
      <c r="M363" s="36"/>
      <c r="N363" s="37"/>
      <c r="O363" s="36"/>
      <c r="P363" s="38"/>
      <c r="Q363" s="39"/>
      <c r="R363" s="40"/>
      <c r="S363" s="39"/>
      <c r="T363" s="40"/>
      <c r="U363" s="39"/>
      <c r="V363" s="40"/>
      <c r="W363" s="39"/>
      <c r="X363" s="40"/>
      <c r="Y363" s="39"/>
      <c r="Z363" s="40"/>
      <c r="AA363" s="39"/>
      <c r="AB363" s="40"/>
      <c r="AC363" s="39"/>
      <c r="AD363" s="40"/>
      <c r="AE363" s="39"/>
      <c r="AF363" s="40"/>
      <c r="AG363" s="39"/>
      <c r="AH363" s="40"/>
      <c r="AI363" s="39"/>
      <c r="AJ363" s="40"/>
      <c r="AK363" s="39"/>
      <c r="AL363" s="40"/>
      <c r="AM363" s="41"/>
      <c r="AN363" s="42"/>
      <c r="AO363" s="39"/>
      <c r="AP363" s="42"/>
    </row>
    <row r="364" spans="2:42" x14ac:dyDescent="0.2">
      <c r="B364" s="15"/>
      <c r="C364" s="16"/>
      <c r="D364" s="17"/>
      <c r="E364" s="18"/>
      <c r="G364" s="95"/>
      <c r="H364" s="28">
        <f t="shared" ref="H364:H371" si="34">H363</f>
        <v>43793</v>
      </c>
      <c r="I364" s="110" t="s">
        <v>56</v>
      </c>
      <c r="J364" s="110">
        <f>IFERROR(INDEX(Tableau1[Prénoms],MATCH(I364,Tableau1[Noms])),"")</f>
        <v>3</v>
      </c>
      <c r="K364" s="110"/>
      <c r="L364" s="131"/>
      <c r="M364" s="36"/>
      <c r="N364" s="37"/>
      <c r="O364" s="36"/>
      <c r="P364" s="38"/>
      <c r="Q364" s="39"/>
      <c r="R364" s="40"/>
      <c r="S364" s="39"/>
      <c r="T364" s="40"/>
      <c r="U364" s="39"/>
      <c r="V364" s="40"/>
      <c r="W364" s="39"/>
      <c r="X364" s="40"/>
      <c r="Y364" s="39"/>
      <c r="Z364" s="40"/>
      <c r="AA364" s="39"/>
      <c r="AB364" s="40"/>
      <c r="AC364" s="39"/>
      <c r="AD364" s="40"/>
      <c r="AE364" s="39"/>
      <c r="AF364" s="40"/>
      <c r="AG364" s="39"/>
      <c r="AH364" s="40"/>
      <c r="AI364" s="39"/>
      <c r="AJ364" s="40"/>
      <c r="AK364" s="39"/>
      <c r="AL364" s="40"/>
      <c r="AM364" s="41"/>
      <c r="AN364" s="42"/>
      <c r="AO364" s="39"/>
      <c r="AP364" s="42"/>
    </row>
    <row r="365" spans="2:42" x14ac:dyDescent="0.2">
      <c r="B365" s="15"/>
      <c r="C365" s="16"/>
      <c r="D365" s="17"/>
      <c r="E365" s="18"/>
      <c r="G365" s="95"/>
      <c r="H365" s="28">
        <f t="shared" si="34"/>
        <v>43793</v>
      </c>
      <c r="I365" s="110" t="s">
        <v>57</v>
      </c>
      <c r="J365" s="110">
        <f>IFERROR(INDEX(Tableau1[Prénoms],MATCH(I365,Tableau1[Noms])),"")</f>
        <v>4</v>
      </c>
      <c r="K365" s="110"/>
      <c r="L365" s="131"/>
      <c r="M365" s="36"/>
      <c r="N365" s="37"/>
      <c r="O365" s="36"/>
      <c r="P365" s="38"/>
      <c r="Q365" s="39"/>
      <c r="R365" s="40"/>
      <c r="S365" s="39"/>
      <c r="T365" s="40"/>
      <c r="U365" s="39"/>
      <c r="V365" s="40"/>
      <c r="W365" s="39"/>
      <c r="X365" s="40"/>
      <c r="Y365" s="39"/>
      <c r="Z365" s="40"/>
      <c r="AA365" s="39"/>
      <c r="AB365" s="40"/>
      <c r="AC365" s="39"/>
      <c r="AD365" s="40"/>
      <c r="AE365" s="39"/>
      <c r="AF365" s="40"/>
      <c r="AG365" s="39"/>
      <c r="AH365" s="40"/>
      <c r="AI365" s="39"/>
      <c r="AJ365" s="40"/>
      <c r="AK365" s="39"/>
      <c r="AL365" s="40"/>
      <c r="AM365" s="41"/>
      <c r="AN365" s="42"/>
      <c r="AO365" s="39"/>
      <c r="AP365" s="42"/>
    </row>
    <row r="366" spans="2:42" x14ac:dyDescent="0.2">
      <c r="B366" s="15"/>
      <c r="C366" s="16"/>
      <c r="D366" s="17"/>
      <c r="E366" s="18"/>
      <c r="G366" s="95"/>
      <c r="H366" s="28">
        <f t="shared" si="34"/>
        <v>43793</v>
      </c>
      <c r="I366" s="110" t="s">
        <v>58</v>
      </c>
      <c r="J366" s="110">
        <f>IFERROR(INDEX(Tableau1[Prénoms],MATCH(I366,Tableau1[Noms])),"")</f>
        <v>5</v>
      </c>
      <c r="K366" s="110"/>
      <c r="L366" s="131"/>
      <c r="M366" s="36"/>
      <c r="N366" s="37"/>
      <c r="O366" s="36"/>
      <c r="P366" s="38"/>
      <c r="Q366" s="39"/>
      <c r="R366" s="40"/>
      <c r="S366" s="39"/>
      <c r="T366" s="40"/>
      <c r="U366" s="39"/>
      <c r="V366" s="40"/>
      <c r="W366" s="39"/>
      <c r="X366" s="40"/>
      <c r="Y366" s="39"/>
      <c r="Z366" s="40"/>
      <c r="AA366" s="39"/>
      <c r="AB366" s="40"/>
      <c r="AC366" s="39"/>
      <c r="AD366" s="40"/>
      <c r="AE366" s="39"/>
      <c r="AF366" s="40"/>
      <c r="AG366" s="39"/>
      <c r="AH366" s="40"/>
      <c r="AI366" s="39"/>
      <c r="AJ366" s="40"/>
      <c r="AK366" s="39"/>
      <c r="AL366" s="40"/>
      <c r="AM366" s="41"/>
      <c r="AN366" s="42"/>
      <c r="AO366" s="39"/>
      <c r="AP366" s="42"/>
    </row>
    <row r="367" spans="2:42" x14ac:dyDescent="0.2">
      <c r="B367" s="15"/>
      <c r="C367" s="16"/>
      <c r="D367" s="17"/>
      <c r="E367" s="18"/>
      <c r="G367" s="95"/>
      <c r="H367" s="28">
        <f t="shared" si="34"/>
        <v>43793</v>
      </c>
      <c r="I367" s="110">
        <v>1</v>
      </c>
      <c r="J367" s="110" t="str">
        <f>IFERROR(INDEX(Tableau1[Prénoms],MATCH(I367,Tableau1[Noms])),"")</f>
        <v/>
      </c>
      <c r="K367" s="110"/>
      <c r="L367" s="131"/>
      <c r="M367" s="36"/>
      <c r="N367" s="37"/>
      <c r="O367" s="36"/>
      <c r="P367" s="38"/>
      <c r="Q367" s="39"/>
      <c r="R367" s="40"/>
      <c r="S367" s="39"/>
      <c r="T367" s="40"/>
      <c r="U367" s="39"/>
      <c r="V367" s="40"/>
      <c r="W367" s="39"/>
      <c r="X367" s="40"/>
      <c r="Y367" s="39"/>
      <c r="Z367" s="40"/>
      <c r="AA367" s="39"/>
      <c r="AB367" s="40"/>
      <c r="AC367" s="39"/>
      <c r="AD367" s="40"/>
      <c r="AE367" s="39"/>
      <c r="AF367" s="40"/>
      <c r="AG367" s="39"/>
      <c r="AH367" s="40"/>
      <c r="AI367" s="39"/>
      <c r="AJ367" s="40"/>
      <c r="AK367" s="39"/>
      <c r="AL367" s="40"/>
      <c r="AM367" s="41"/>
      <c r="AN367" s="42"/>
      <c r="AO367" s="39"/>
      <c r="AP367" s="42"/>
    </row>
    <row r="368" spans="2:42" x14ac:dyDescent="0.2">
      <c r="B368" s="15"/>
      <c r="C368" s="16"/>
      <c r="D368" s="17"/>
      <c r="E368" s="18"/>
      <c r="G368" s="95"/>
      <c r="H368" s="28">
        <f t="shared" si="34"/>
        <v>43793</v>
      </c>
      <c r="I368" s="110">
        <v>2</v>
      </c>
      <c r="J368" s="110" t="str">
        <f>IFERROR(INDEX(Tableau1[Prénoms],MATCH(I368,Tableau1[Noms])),"")</f>
        <v/>
      </c>
      <c r="K368" s="110"/>
      <c r="L368" s="131"/>
      <c r="M368" s="36"/>
      <c r="N368" s="37"/>
      <c r="O368" s="36"/>
      <c r="P368" s="38"/>
      <c r="Q368" s="39"/>
      <c r="R368" s="40"/>
      <c r="S368" s="39"/>
      <c r="T368" s="40"/>
      <c r="U368" s="39"/>
      <c r="V368" s="40"/>
      <c r="W368" s="39"/>
      <c r="X368" s="40"/>
      <c r="Y368" s="39"/>
      <c r="Z368" s="40"/>
      <c r="AA368" s="39"/>
      <c r="AB368" s="40"/>
      <c r="AC368" s="39"/>
      <c r="AD368" s="40"/>
      <c r="AE368" s="39"/>
      <c r="AF368" s="40"/>
      <c r="AG368" s="39"/>
      <c r="AH368" s="40"/>
      <c r="AI368" s="39"/>
      <c r="AJ368" s="40"/>
      <c r="AK368" s="39"/>
      <c r="AL368" s="40"/>
      <c r="AM368" s="41"/>
      <c r="AN368" s="42"/>
      <c r="AO368" s="39"/>
      <c r="AP368" s="42"/>
    </row>
    <row r="369" spans="2:44" x14ac:dyDescent="0.2">
      <c r="B369" s="15"/>
      <c r="C369" s="16"/>
      <c r="D369" s="17"/>
      <c r="E369" s="18"/>
      <c r="G369" s="95"/>
      <c r="H369" s="28">
        <f t="shared" si="34"/>
        <v>43793</v>
      </c>
      <c r="I369" s="110">
        <v>3</v>
      </c>
      <c r="J369" s="110" t="str">
        <f>IFERROR(INDEX(Tableau1[Prénoms],MATCH(I369,Tableau1[Noms])),"")</f>
        <v/>
      </c>
      <c r="K369" s="110"/>
      <c r="L369" s="131"/>
      <c r="M369" s="36"/>
      <c r="N369" s="37"/>
      <c r="O369" s="36"/>
      <c r="P369" s="38"/>
      <c r="Q369" s="39"/>
      <c r="R369" s="40"/>
      <c r="S369" s="39"/>
      <c r="T369" s="40"/>
      <c r="U369" s="39"/>
      <c r="V369" s="40"/>
      <c r="W369" s="39"/>
      <c r="X369" s="40"/>
      <c r="Y369" s="39"/>
      <c r="Z369" s="40"/>
      <c r="AA369" s="39"/>
      <c r="AB369" s="40"/>
      <c r="AC369" s="39"/>
      <c r="AD369" s="40"/>
      <c r="AE369" s="39"/>
      <c r="AF369" s="40"/>
      <c r="AG369" s="39"/>
      <c r="AH369" s="40"/>
      <c r="AI369" s="39"/>
      <c r="AJ369" s="40"/>
      <c r="AK369" s="39"/>
      <c r="AL369" s="40"/>
      <c r="AM369" s="41"/>
      <c r="AN369" s="42"/>
      <c r="AO369" s="39"/>
      <c r="AP369" s="42"/>
    </row>
    <row r="370" spans="2:44" x14ac:dyDescent="0.2">
      <c r="B370" s="15"/>
      <c r="C370" s="16"/>
      <c r="D370" s="17"/>
      <c r="E370" s="18"/>
      <c r="G370" s="95"/>
      <c r="H370" s="28">
        <f t="shared" si="34"/>
        <v>43793</v>
      </c>
      <c r="I370" s="110">
        <v>4</v>
      </c>
      <c r="J370" s="110" t="str">
        <f>IFERROR(INDEX(Tableau1[Prénoms],MATCH(I370,Tableau1[Noms])),"")</f>
        <v/>
      </c>
      <c r="K370" s="110"/>
      <c r="L370" s="131"/>
      <c r="M370" s="36"/>
      <c r="N370" s="37"/>
      <c r="O370" s="36"/>
      <c r="P370" s="38"/>
      <c r="Q370" s="39"/>
      <c r="R370" s="40"/>
      <c r="S370" s="39"/>
      <c r="T370" s="40"/>
      <c r="U370" s="39"/>
      <c r="V370" s="40"/>
      <c r="W370" s="39"/>
      <c r="X370" s="40"/>
      <c r="Y370" s="39"/>
      <c r="Z370" s="40"/>
      <c r="AA370" s="39"/>
      <c r="AB370" s="40"/>
      <c r="AC370" s="39"/>
      <c r="AD370" s="40"/>
      <c r="AE370" s="39"/>
      <c r="AF370" s="40"/>
      <c r="AG370" s="39"/>
      <c r="AH370" s="40"/>
      <c r="AI370" s="39"/>
      <c r="AJ370" s="40"/>
      <c r="AK370" s="39"/>
      <c r="AL370" s="40"/>
      <c r="AM370" s="41"/>
      <c r="AN370" s="42"/>
      <c r="AO370" s="39"/>
      <c r="AP370" s="42"/>
    </row>
    <row r="371" spans="2:44" ht="13.5" thickBot="1" x14ac:dyDescent="0.25">
      <c r="B371" s="19"/>
      <c r="C371" s="20"/>
      <c r="D371" s="21"/>
      <c r="E371" s="22"/>
      <c r="G371" s="95"/>
      <c r="H371" s="28">
        <f t="shared" si="34"/>
        <v>43793</v>
      </c>
      <c r="I371" s="111">
        <v>5</v>
      </c>
      <c r="J371" s="111" t="str">
        <f>IFERROR(INDEX(Tableau1[Prénoms],MATCH(I371,Tableau1[Noms])),"")</f>
        <v/>
      </c>
      <c r="K371" s="111"/>
      <c r="L371" s="132"/>
      <c r="M371" s="43"/>
      <c r="N371" s="44"/>
      <c r="O371" s="43"/>
      <c r="P371" s="45"/>
      <c r="Q371" s="46"/>
      <c r="R371" s="47"/>
      <c r="S371" s="46"/>
      <c r="T371" s="47"/>
      <c r="U371" s="46"/>
      <c r="V371" s="47"/>
      <c r="W371" s="46"/>
      <c r="X371" s="47"/>
      <c r="Y371" s="46"/>
      <c r="Z371" s="47"/>
      <c r="AA371" s="46"/>
      <c r="AB371" s="47"/>
      <c r="AC371" s="46"/>
      <c r="AD371" s="47"/>
      <c r="AE371" s="46"/>
      <c r="AF371" s="47"/>
      <c r="AG371" s="46"/>
      <c r="AH371" s="47"/>
      <c r="AI371" s="46"/>
      <c r="AJ371" s="47"/>
      <c r="AK371" s="46"/>
      <c r="AL371" s="47"/>
      <c r="AM371" s="48"/>
      <c r="AN371" s="49"/>
      <c r="AO371" s="46"/>
      <c r="AP371" s="49"/>
    </row>
    <row r="381" spans="2:44" ht="15.75" x14ac:dyDescent="0.25">
      <c r="K381" s="156" t="s">
        <v>5</v>
      </c>
      <c r="L381" s="155">
        <f>7*AR382+DATE(YEAR($C$1),1,3)-WEEKDAY(DATE(YEAR($C$1),1,3))-5</f>
        <v>43794</v>
      </c>
      <c r="M381" s="136"/>
      <c r="N381" s="136"/>
      <c r="O381" s="136"/>
      <c r="P381" s="136"/>
      <c r="Q381" s="136"/>
      <c r="R381" s="136"/>
      <c r="S381" s="136"/>
      <c r="T381" s="136"/>
      <c r="U381" s="136"/>
      <c r="V381" s="136"/>
      <c r="W381" s="136"/>
      <c r="X381" s="136"/>
      <c r="Y381" s="136"/>
      <c r="Z381" s="136"/>
      <c r="AA381" s="136"/>
      <c r="AB381" s="156" t="s">
        <v>13</v>
      </c>
      <c r="AC381" s="155">
        <f>L381+6</f>
        <v>43800</v>
      </c>
      <c r="AD381" s="136"/>
      <c r="AE381" s="136"/>
      <c r="AF381" s="136"/>
      <c r="AG381" s="136"/>
      <c r="AH381" s="136"/>
      <c r="AI381" s="136"/>
      <c r="AJ381" s="136"/>
      <c r="AK381" s="136"/>
      <c r="AL381" s="136"/>
      <c r="AM381" s="136"/>
      <c r="AN381" s="136"/>
      <c r="AO381" s="136"/>
      <c r="AP381" s="136"/>
      <c r="AR381" s="157" t="s">
        <v>10</v>
      </c>
    </row>
    <row r="382" spans="2:44" ht="16.5" thickBot="1" x14ac:dyDescent="0.25">
      <c r="G382" s="10"/>
      <c r="AR382" s="158">
        <f>AR287+1</f>
        <v>48</v>
      </c>
    </row>
    <row r="383" spans="2:44" ht="13.5" thickTop="1" x14ac:dyDescent="0.2">
      <c r="B383" s="141" t="s">
        <v>52</v>
      </c>
      <c r="C383" s="142"/>
      <c r="D383" s="142"/>
      <c r="E383" s="143"/>
      <c r="F383" s="24" t="s">
        <v>53</v>
      </c>
      <c r="K383" s="2"/>
      <c r="L383" s="2"/>
      <c r="M383" s="96" t="s">
        <v>14</v>
      </c>
      <c r="N383" s="124" t="str">
        <f>I391</f>
        <v>Vendeuse 1</v>
      </c>
      <c r="O383" s="125"/>
      <c r="P383" s="125"/>
      <c r="Q383" s="126" t="str">
        <f>I392</f>
        <v>Vendeuse 2</v>
      </c>
      <c r="R383" s="125"/>
      <c r="S383" s="125"/>
      <c r="T383" s="126" t="str">
        <f>I393</f>
        <v>Vendeuse 3</v>
      </c>
      <c r="U383" s="125"/>
      <c r="V383" s="125"/>
      <c r="W383" s="126" t="str">
        <f>I394</f>
        <v>Vendeuse 4</v>
      </c>
      <c r="X383" s="125"/>
      <c r="Y383" s="125"/>
      <c r="Z383" s="126" t="str">
        <f>I395</f>
        <v>Vendeuse 5</v>
      </c>
      <c r="AA383" s="125"/>
      <c r="AB383" s="125"/>
      <c r="AC383" s="126">
        <f>I396</f>
        <v>1</v>
      </c>
      <c r="AD383" s="125"/>
      <c r="AE383" s="125"/>
      <c r="AF383" s="126">
        <f>I397</f>
        <v>2</v>
      </c>
      <c r="AG383" s="125"/>
      <c r="AH383" s="125"/>
      <c r="AI383" s="126">
        <f>I398</f>
        <v>3</v>
      </c>
      <c r="AJ383" s="125"/>
      <c r="AK383" s="125"/>
      <c r="AL383" s="126">
        <f>I399</f>
        <v>4</v>
      </c>
      <c r="AM383" s="125"/>
      <c r="AN383" s="125"/>
      <c r="AO383" s="126">
        <f>I400</f>
        <v>5</v>
      </c>
      <c r="AP383" s="125"/>
    </row>
    <row r="384" spans="2:44" x14ac:dyDescent="0.2">
      <c r="B384" s="147"/>
      <c r="C384" s="144" t="s">
        <v>40</v>
      </c>
      <c r="D384" s="144"/>
      <c r="E384" s="148"/>
      <c r="K384" s="128"/>
      <c r="L384" s="128"/>
      <c r="M384" s="108" t="s">
        <v>50</v>
      </c>
      <c r="N384" s="120">
        <f>SUMPRODUCT(($I$11:$I$86=N383)*($AR$11:$AR$86))</f>
        <v>0</v>
      </c>
      <c r="O384" s="121"/>
      <c r="P384" s="121"/>
      <c r="Q384" s="122">
        <f>SUMPRODUCT(($I$11:$I$86=Q383)*($AR$11:$AR$86))</f>
        <v>0</v>
      </c>
      <c r="R384" s="121"/>
      <c r="S384" s="121"/>
      <c r="T384" s="122">
        <f>SUMPRODUCT(($I$11:$I$86=T383)*($AR$11:$AR$86))</f>
        <v>0</v>
      </c>
      <c r="U384" s="121"/>
      <c r="V384" s="121"/>
      <c r="W384" s="122">
        <f>SUMPRODUCT(($I$11:$I$86=W383)*($AR$11:$AR$86))</f>
        <v>0</v>
      </c>
      <c r="X384" s="121"/>
      <c r="Y384" s="121"/>
      <c r="Z384" s="122">
        <f>SUMPRODUCT(($I$11:$I$86=Z383)*($AR$11:$AR$86))</f>
        <v>0</v>
      </c>
      <c r="AA384" s="121"/>
      <c r="AB384" s="121"/>
      <c r="AC384" s="122">
        <f>SUMPRODUCT(($I$11:$I$86=AC383)*($AR$11:$AR$86))</f>
        <v>0</v>
      </c>
      <c r="AD384" s="121"/>
      <c r="AE384" s="121"/>
      <c r="AF384" s="122">
        <f>SUMPRODUCT(($I$11:$I$86=AF383)*($AR$11:$AR$86))</f>
        <v>0</v>
      </c>
      <c r="AG384" s="121"/>
      <c r="AH384" s="121"/>
      <c r="AI384" s="122">
        <f>SUMPRODUCT(($I$11:$I$86=AI383)*($AR$11:$AR$86))</f>
        <v>0</v>
      </c>
      <c r="AJ384" s="121"/>
      <c r="AK384" s="121"/>
      <c r="AL384" s="122">
        <f>SUMPRODUCT(($I$11:$I$86=AL383)*($AR$11:$AR$86))</f>
        <v>0</v>
      </c>
      <c r="AM384" s="121"/>
      <c r="AN384" s="121"/>
      <c r="AO384" s="122">
        <f>SUMPRODUCT(($I$11:$I$86=AO383)*($AR$11:$AR$86))</f>
        <v>0</v>
      </c>
      <c r="AP384" s="121"/>
    </row>
    <row r="385" spans="2:42" x14ac:dyDescent="0.2">
      <c r="B385" s="149"/>
      <c r="C385" s="145" t="s">
        <v>42</v>
      </c>
      <c r="D385" s="145"/>
      <c r="E385" s="150"/>
      <c r="K385" s="98"/>
      <c r="L385" s="98"/>
      <c r="M385" s="99" t="s">
        <v>48</v>
      </c>
      <c r="N385" s="100">
        <f>IF(N384&gt;((IFERROR(INDEX(Tableau1[Heures par Sem.],MATCH(N383,Tableau1[Noms])),0))/24),N384-((IFERROR(INDEX(Tableau1[Heures par Sem.],MATCH(N383,Tableau1[Noms])),0))/24),0)</f>
        <v>0</v>
      </c>
      <c r="O385" s="101"/>
      <c r="P385" s="101"/>
      <c r="Q385" s="102">
        <f>IF(Q384&gt;((IFERROR(INDEX(Tableau1[Heures par Sem.],MATCH(Q383,Tableau1[Noms])),0))/24),Q384-((IFERROR(INDEX(Tableau1[Heures par Sem.],MATCH(Q383,Tableau1[Noms])),0))/24),0)</f>
        <v>0</v>
      </c>
      <c r="R385" s="101"/>
      <c r="S385" s="101"/>
      <c r="T385" s="102">
        <f>IF(T384&gt;((IFERROR(INDEX(Tableau1[Heures par Sem.],MATCH(T383,Tableau1[Noms])),0))/24),T384-((IFERROR(INDEX(Tableau1[Heures par Sem.],MATCH(T383,Tableau1[Noms])),0))/24),0)</f>
        <v>0</v>
      </c>
      <c r="U385" s="101"/>
      <c r="V385" s="101"/>
      <c r="W385" s="102">
        <f>IF(W384&gt;((IFERROR(INDEX(Tableau1[Heures par Sem.],MATCH(W383,Tableau1[Noms])),0))/24),W384-((IFERROR(INDEX(Tableau1[Heures par Sem.],MATCH(W383,Tableau1[Noms])),0))/24),0)</f>
        <v>0</v>
      </c>
      <c r="X385" s="101"/>
      <c r="Y385" s="101"/>
      <c r="Z385" s="102">
        <f>IF(Z384&gt;((IFERROR(INDEX(Tableau1[Heures par Sem.],MATCH(Z383,Tableau1[Noms])),0))/24),Z384-((IFERROR(INDEX(Tableau1[Heures par Sem.],MATCH(Z383,Tableau1[Noms])),0))/24),0)</f>
        <v>0</v>
      </c>
      <c r="AA385" s="101"/>
      <c r="AB385" s="101"/>
      <c r="AC385" s="102">
        <f>IF(AC384&gt;((IFERROR(INDEX(Tableau1[Heures par Sem.],MATCH(AC383,Tableau1[Noms])),0))/24),AC384-((IFERROR(INDEX(Tableau1[Heures par Sem.],MATCH(AC383,Tableau1[Noms])),0))/24),0)</f>
        <v>0</v>
      </c>
      <c r="AD385" s="101"/>
      <c r="AE385" s="101"/>
      <c r="AF385" s="102">
        <f>IF(AF384&gt;((IFERROR(INDEX(Tableau1[Heures par Sem.],MATCH(AF383,Tableau1[Noms])),0))/24),AF384-((IFERROR(INDEX(Tableau1[Heures par Sem.],MATCH(AF383,Tableau1[Noms])),0))/24),0)</f>
        <v>0</v>
      </c>
      <c r="AG385" s="101"/>
      <c r="AH385" s="101"/>
      <c r="AI385" s="102">
        <f>IF(AI384&gt;((IFERROR(INDEX(Tableau1[Heures par Sem.],MATCH(AI383,Tableau1[Noms])),0))/24),AI384-((IFERROR(INDEX(Tableau1[Heures par Sem.],MATCH(AI383,Tableau1[Noms])),0))/24),0)</f>
        <v>0</v>
      </c>
      <c r="AJ385" s="101"/>
      <c r="AK385" s="101"/>
      <c r="AL385" s="102">
        <f>IF(AL384&gt;((IFERROR(INDEX(Tableau1[Heures par Sem.],MATCH(AL383,Tableau1[Noms])),0))/24),AL384-((IFERROR(INDEX(Tableau1[Heures par Sem.],MATCH(AL383,Tableau1[Noms])),0))/24),0)</f>
        <v>0</v>
      </c>
      <c r="AM385" s="101"/>
      <c r="AN385" s="101"/>
      <c r="AO385" s="102">
        <f>IF(AO384&gt;((IFERROR(INDEX(Tableau1[Heures par Sem.],MATCH(AO383,Tableau1[Noms])),0))/24),AO384-((IFERROR(INDEX(Tableau1[Heures par Sem.],MATCH(AO383,Tableau1[Noms])),0))/24),0)</f>
        <v>0</v>
      </c>
      <c r="AP385" s="101"/>
    </row>
    <row r="386" spans="2:42" ht="13.5" thickBot="1" x14ac:dyDescent="0.25">
      <c r="B386" s="151"/>
      <c r="C386" s="145" t="s">
        <v>51</v>
      </c>
      <c r="D386" s="145"/>
      <c r="E386" s="150"/>
      <c r="K386" s="97"/>
      <c r="L386" s="97"/>
      <c r="M386" s="113" t="s">
        <v>49</v>
      </c>
      <c r="N386" s="104">
        <f>SUMPRODUCT(($I$11:$I$86=N383)*($K$11:$K$86=$M$3)*($AR$11:$AR$86))</f>
        <v>0</v>
      </c>
      <c r="O386" s="105"/>
      <c r="P386" s="105"/>
      <c r="Q386" s="106">
        <f>SUMPRODUCT(($I$11:$I$86=Q383)*($K$11:$K$86=$M$3)*($AR$11:$AR$86))</f>
        <v>0</v>
      </c>
      <c r="R386" s="105"/>
      <c r="S386" s="105"/>
      <c r="T386" s="106">
        <f>SUMPRODUCT(($I$11:$I$86=T383)*($K$11:$K$86=$M$3)*($AR$11:$AR$86))</f>
        <v>0</v>
      </c>
      <c r="U386" s="105"/>
      <c r="V386" s="105"/>
      <c r="W386" s="106">
        <f>SUMPRODUCT(($I$11:$I$86=W383)*($K$11:$K$86=$M$3)*($AR$11:$AR$86))</f>
        <v>0</v>
      </c>
      <c r="X386" s="105"/>
      <c r="Y386" s="105"/>
      <c r="Z386" s="106">
        <f>SUMPRODUCT(($I$11:$I$86=Z383)*($K$11:$K$86=$M$3)*($AR$11:$AR$86))</f>
        <v>0</v>
      </c>
      <c r="AA386" s="105"/>
      <c r="AB386" s="105"/>
      <c r="AC386" s="106">
        <f>SUMPRODUCT(($I$11:$I$86=AC383)*($K$11:$K$86=$M$3)*($AR$11:$AR$86))</f>
        <v>0</v>
      </c>
      <c r="AD386" s="105"/>
      <c r="AE386" s="105"/>
      <c r="AF386" s="106">
        <f>SUMPRODUCT(($I$11:$I$86=AF383)*($K$11:$K$86=$M$3)*($AR$11:$AR$86))</f>
        <v>0</v>
      </c>
      <c r="AG386" s="105"/>
      <c r="AH386" s="105"/>
      <c r="AI386" s="106">
        <f>SUMPRODUCT(($I$11:$I$86=AI383)*($K$11:$K$86=$M$3)*($AR$11:$AR$86))</f>
        <v>0</v>
      </c>
      <c r="AJ386" s="105"/>
      <c r="AK386" s="105"/>
      <c r="AL386" s="106">
        <f>SUMPRODUCT(($I$11:$I$86=AL383)*($K$11:$K$86=$M$3)*($AR$11:$AR$86))</f>
        <v>0</v>
      </c>
      <c r="AM386" s="105"/>
      <c r="AN386" s="105"/>
      <c r="AO386" s="106">
        <f>SUMPRODUCT(($I$11:$I$86=AO383)*($K$11:$K$86=$M$3)*($AR$11:$AR$86))</f>
        <v>0</v>
      </c>
      <c r="AP386" s="105"/>
    </row>
    <row r="387" spans="2:42" ht="14.25" thickTop="1" thickBot="1" x14ac:dyDescent="0.25">
      <c r="B387" s="152"/>
      <c r="C387" s="146" t="s">
        <v>43</v>
      </c>
      <c r="D387" s="146"/>
      <c r="E387" s="153"/>
      <c r="K387" s="114"/>
      <c r="L387" s="114"/>
      <c r="M387" s="115" t="s">
        <v>47</v>
      </c>
      <c r="N387" s="116">
        <f>N384-N386</f>
        <v>0</v>
      </c>
      <c r="O387" s="117"/>
      <c r="P387" s="117"/>
      <c r="Q387" s="118">
        <f>Q384-Q386</f>
        <v>0</v>
      </c>
      <c r="R387" s="117"/>
      <c r="S387" s="117"/>
      <c r="T387" s="118">
        <f>T384-T386</f>
        <v>0</v>
      </c>
      <c r="U387" s="117"/>
      <c r="V387" s="117"/>
      <c r="W387" s="118">
        <f>W384-W386</f>
        <v>0</v>
      </c>
      <c r="X387" s="117"/>
      <c r="Y387" s="117"/>
      <c r="Z387" s="118">
        <f>Z384-Z386</f>
        <v>0</v>
      </c>
      <c r="AA387" s="117"/>
      <c r="AB387" s="117"/>
      <c r="AC387" s="118">
        <f>AC384-AC386</f>
        <v>0</v>
      </c>
      <c r="AD387" s="117"/>
      <c r="AE387" s="117"/>
      <c r="AF387" s="118">
        <f>AF384-AF386</f>
        <v>0</v>
      </c>
      <c r="AG387" s="117"/>
      <c r="AH387" s="117"/>
      <c r="AI387" s="118">
        <f>AI384-AI386</f>
        <v>0</v>
      </c>
      <c r="AJ387" s="117"/>
      <c r="AK387" s="117"/>
      <c r="AL387" s="118">
        <f>AL384-AL386</f>
        <v>0</v>
      </c>
      <c r="AM387" s="117"/>
      <c r="AN387" s="117"/>
      <c r="AO387" s="118">
        <f>AO384-AO386</f>
        <v>0</v>
      </c>
      <c r="AP387" s="117"/>
    </row>
    <row r="388" spans="2:42" ht="13.5" thickTop="1" x14ac:dyDescent="0.2"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</row>
    <row r="389" spans="2:42" x14ac:dyDescent="0.2">
      <c r="B389" s="3" t="s">
        <v>1</v>
      </c>
      <c r="C389" s="4"/>
      <c r="D389" s="5" t="s">
        <v>2</v>
      </c>
      <c r="E389" s="3"/>
      <c r="L389" s="133">
        <v>0.27083333333333331</v>
      </c>
      <c r="M389" s="134">
        <v>0.29166666666666669</v>
      </c>
      <c r="N389" s="134">
        <v>0.3125</v>
      </c>
      <c r="O389" s="135">
        <v>0.33333333333333331</v>
      </c>
      <c r="P389" s="134">
        <v>0.35416666666666669</v>
      </c>
      <c r="Q389" s="135">
        <v>0.375</v>
      </c>
      <c r="R389" s="134">
        <v>0.39583333333333331</v>
      </c>
      <c r="S389" s="135">
        <v>0.41666666666666669</v>
      </c>
      <c r="T389" s="134">
        <v>0.4375</v>
      </c>
      <c r="U389" s="135">
        <v>0.45833333333333331</v>
      </c>
      <c r="V389" s="134">
        <v>0.47916666666666669</v>
      </c>
      <c r="W389" s="135">
        <v>0.5</v>
      </c>
      <c r="X389" s="134">
        <v>0.52083333333333337</v>
      </c>
      <c r="Y389" s="135">
        <v>0.54166666666666663</v>
      </c>
      <c r="Z389" s="134">
        <v>0.5625</v>
      </c>
      <c r="AA389" s="135">
        <v>0.58333333333333337</v>
      </c>
      <c r="AB389" s="134">
        <v>0.60416666666666663</v>
      </c>
      <c r="AC389" s="135">
        <v>0.625</v>
      </c>
      <c r="AD389" s="134">
        <v>0.64583333333333337</v>
      </c>
      <c r="AE389" s="135">
        <v>0.66666666666666663</v>
      </c>
      <c r="AF389" s="134">
        <v>0.6875</v>
      </c>
      <c r="AG389" s="135">
        <v>0.70833333333333337</v>
      </c>
      <c r="AH389" s="134">
        <v>0.72916666666666663</v>
      </c>
      <c r="AI389" s="135">
        <v>0.75</v>
      </c>
      <c r="AJ389" s="134">
        <v>0.77083333333333337</v>
      </c>
      <c r="AK389" s="135">
        <v>0.79166666666666663</v>
      </c>
      <c r="AL389" s="134">
        <v>0.8125</v>
      </c>
      <c r="AM389" s="135">
        <v>0.83333333333333337</v>
      </c>
      <c r="AN389" s="134">
        <v>0.85416666666666663</v>
      </c>
      <c r="AO389" s="135">
        <v>0.875</v>
      </c>
      <c r="AP389" s="135">
        <v>0.89583333333333337</v>
      </c>
    </row>
    <row r="390" spans="2:42" ht="13.5" thickBot="1" x14ac:dyDescent="0.25">
      <c r="B390" s="6" t="s">
        <v>3</v>
      </c>
      <c r="C390" s="7" t="s">
        <v>4</v>
      </c>
      <c r="D390" s="8" t="s">
        <v>3</v>
      </c>
      <c r="E390" s="9" t="s">
        <v>4</v>
      </c>
      <c r="G390" s="56" t="s">
        <v>11</v>
      </c>
      <c r="H390" s="57" t="s">
        <v>6</v>
      </c>
      <c r="I390" s="56" t="s">
        <v>7</v>
      </c>
      <c r="J390" s="56" t="s">
        <v>8</v>
      </c>
      <c r="K390" s="56" t="s">
        <v>12</v>
      </c>
      <c r="L390" s="129"/>
      <c r="M390" s="27">
        <v>0.3125</v>
      </c>
      <c r="N390" s="23"/>
      <c r="O390" s="26">
        <v>0.35416666666666669</v>
      </c>
      <c r="P390" s="23"/>
      <c r="Q390" s="27">
        <v>0.39583333333333331</v>
      </c>
      <c r="R390" s="23"/>
      <c r="S390" s="27">
        <v>0.4375</v>
      </c>
      <c r="T390" s="23"/>
      <c r="U390" s="27">
        <v>0.47916666666666702</v>
      </c>
      <c r="V390" s="23"/>
      <c r="W390" s="27">
        <v>0.52083333333333304</v>
      </c>
      <c r="X390" s="23"/>
      <c r="Y390" s="27">
        <v>0.5625</v>
      </c>
      <c r="Z390" s="23"/>
      <c r="AA390" s="27">
        <v>0.60416666666666696</v>
      </c>
      <c r="AB390" s="23"/>
      <c r="AC390" s="27">
        <v>0.64583333333333304</v>
      </c>
      <c r="AD390" s="23"/>
      <c r="AE390" s="27">
        <v>0.6875</v>
      </c>
      <c r="AF390" s="23"/>
      <c r="AG390" s="27">
        <v>0.72916666666666696</v>
      </c>
      <c r="AH390" s="23"/>
      <c r="AI390" s="27">
        <v>0.77083333333333404</v>
      </c>
      <c r="AJ390" s="23"/>
      <c r="AK390" s="27">
        <v>0.8125</v>
      </c>
      <c r="AL390" s="23"/>
      <c r="AM390" s="27">
        <v>0.85416666666666696</v>
      </c>
      <c r="AN390" s="23"/>
      <c r="AO390" s="27">
        <v>0.89583333333333404</v>
      </c>
      <c r="AP390" s="23"/>
    </row>
    <row r="391" spans="2:42" x14ac:dyDescent="0.2">
      <c r="B391" s="11">
        <v>0.35416666666666669</v>
      </c>
      <c r="C391" s="12">
        <v>0.60416666666666663</v>
      </c>
      <c r="D391" s="13"/>
      <c r="E391" s="14"/>
      <c r="G391" s="95"/>
      <c r="H391" s="140">
        <f>L381</f>
        <v>43794</v>
      </c>
      <c r="I391" s="109" t="s">
        <v>54</v>
      </c>
      <c r="J391" s="109">
        <f>IFERROR(INDEX(Tableau1[Prénoms],MATCH(I391,Tableau1[Noms])),"")</f>
        <v>1</v>
      </c>
      <c r="K391" s="109"/>
      <c r="L391" s="130"/>
      <c r="M391" s="29"/>
      <c r="N391" s="30"/>
      <c r="O391" s="29"/>
      <c r="P391" s="31"/>
      <c r="Q391" s="32"/>
      <c r="R391" s="33"/>
      <c r="S391" s="32"/>
      <c r="T391" s="33"/>
      <c r="U391" s="32"/>
      <c r="V391" s="33"/>
      <c r="W391" s="32"/>
      <c r="X391" s="33"/>
      <c r="Y391" s="32"/>
      <c r="Z391" s="33"/>
      <c r="AA391" s="32"/>
      <c r="AB391" s="33"/>
      <c r="AC391" s="32"/>
      <c r="AD391" s="33"/>
      <c r="AE391" s="32"/>
      <c r="AF391" s="33"/>
      <c r="AG391" s="32"/>
      <c r="AH391" s="33"/>
      <c r="AI391" s="32"/>
      <c r="AJ391" s="33"/>
      <c r="AK391" s="32"/>
      <c r="AL391" s="33"/>
      <c r="AM391" s="34"/>
      <c r="AN391" s="35"/>
      <c r="AO391" s="32"/>
      <c r="AP391" s="35"/>
    </row>
    <row r="392" spans="2:42" x14ac:dyDescent="0.2">
      <c r="B392" s="15"/>
      <c r="C392" s="16"/>
      <c r="D392" s="17"/>
      <c r="E392" s="18"/>
      <c r="G392" s="95"/>
      <c r="H392" s="28">
        <f>H391</f>
        <v>43794</v>
      </c>
      <c r="I392" s="110" t="s">
        <v>55</v>
      </c>
      <c r="J392" s="110">
        <f>IFERROR(INDEX(Tableau1[Prénoms],MATCH(I392,Tableau1[Noms])),"")</f>
        <v>2</v>
      </c>
      <c r="K392" s="110"/>
      <c r="L392" s="131"/>
      <c r="M392" s="36"/>
      <c r="N392" s="37"/>
      <c r="O392" s="36"/>
      <c r="P392" s="38"/>
      <c r="Q392" s="39"/>
      <c r="R392" s="40"/>
      <c r="S392" s="39"/>
      <c r="T392" s="40"/>
      <c r="U392" s="39"/>
      <c r="V392" s="40"/>
      <c r="W392" s="39"/>
      <c r="X392" s="40"/>
      <c r="Y392" s="39"/>
      <c r="Z392" s="40"/>
      <c r="AA392" s="39"/>
      <c r="AB392" s="40"/>
      <c r="AC392" s="39"/>
      <c r="AD392" s="40"/>
      <c r="AE392" s="39"/>
      <c r="AF392" s="40"/>
      <c r="AG392" s="39"/>
      <c r="AH392" s="40"/>
      <c r="AI392" s="39"/>
      <c r="AJ392" s="40"/>
      <c r="AK392" s="39"/>
      <c r="AL392" s="40"/>
      <c r="AM392" s="41"/>
      <c r="AN392" s="42"/>
      <c r="AO392" s="39"/>
      <c r="AP392" s="42"/>
    </row>
    <row r="393" spans="2:42" x14ac:dyDescent="0.2">
      <c r="B393" s="15"/>
      <c r="C393" s="16"/>
      <c r="D393" s="17"/>
      <c r="E393" s="18"/>
      <c r="G393" s="95"/>
      <c r="H393" s="28">
        <f t="shared" ref="H393:H400" si="35">H392</f>
        <v>43794</v>
      </c>
      <c r="I393" s="110" t="s">
        <v>56</v>
      </c>
      <c r="J393" s="110">
        <f>IFERROR(INDEX(Tableau1[Prénoms],MATCH(I393,Tableau1[Noms])),"")</f>
        <v>3</v>
      </c>
      <c r="K393" s="110"/>
      <c r="L393" s="131"/>
      <c r="M393" s="36"/>
      <c r="N393" s="37"/>
      <c r="O393" s="36"/>
      <c r="P393" s="38"/>
      <c r="Q393" s="39"/>
      <c r="R393" s="40"/>
      <c r="S393" s="39"/>
      <c r="T393" s="40"/>
      <c r="U393" s="39"/>
      <c r="V393" s="40"/>
      <c r="W393" s="39"/>
      <c r="X393" s="40"/>
      <c r="Y393" s="39"/>
      <c r="Z393" s="40"/>
      <c r="AA393" s="39"/>
      <c r="AB393" s="40"/>
      <c r="AC393" s="39"/>
      <c r="AD393" s="40"/>
      <c r="AE393" s="39"/>
      <c r="AF393" s="40"/>
      <c r="AG393" s="39"/>
      <c r="AH393" s="40"/>
      <c r="AI393" s="39"/>
      <c r="AJ393" s="40"/>
      <c r="AK393" s="39"/>
      <c r="AL393" s="40"/>
      <c r="AM393" s="41"/>
      <c r="AN393" s="42"/>
      <c r="AO393" s="39"/>
      <c r="AP393" s="42"/>
    </row>
    <row r="394" spans="2:42" x14ac:dyDescent="0.2">
      <c r="B394" s="15"/>
      <c r="C394" s="16"/>
      <c r="D394" s="17"/>
      <c r="E394" s="18"/>
      <c r="G394" s="95"/>
      <c r="H394" s="28">
        <f t="shared" si="35"/>
        <v>43794</v>
      </c>
      <c r="I394" s="110" t="s">
        <v>57</v>
      </c>
      <c r="J394" s="110">
        <f>IFERROR(INDEX(Tableau1[Prénoms],MATCH(I394,Tableau1[Noms])),"")</f>
        <v>4</v>
      </c>
      <c r="K394" s="110"/>
      <c r="L394" s="131"/>
      <c r="M394" s="36"/>
      <c r="N394" s="37"/>
      <c r="O394" s="36"/>
      <c r="P394" s="38"/>
      <c r="Q394" s="39"/>
      <c r="R394" s="40"/>
      <c r="S394" s="39"/>
      <c r="T394" s="40"/>
      <c r="U394" s="39"/>
      <c r="V394" s="40"/>
      <c r="W394" s="39"/>
      <c r="X394" s="40"/>
      <c r="Y394" s="39"/>
      <c r="Z394" s="40"/>
      <c r="AA394" s="39"/>
      <c r="AB394" s="40"/>
      <c r="AC394" s="39"/>
      <c r="AD394" s="40"/>
      <c r="AE394" s="39"/>
      <c r="AF394" s="40"/>
      <c r="AG394" s="39"/>
      <c r="AH394" s="40"/>
      <c r="AI394" s="39"/>
      <c r="AJ394" s="40"/>
      <c r="AK394" s="39"/>
      <c r="AL394" s="40"/>
      <c r="AM394" s="41"/>
      <c r="AN394" s="42"/>
      <c r="AO394" s="39"/>
      <c r="AP394" s="42"/>
    </row>
    <row r="395" spans="2:42" x14ac:dyDescent="0.2">
      <c r="B395" s="15"/>
      <c r="C395" s="16"/>
      <c r="D395" s="17"/>
      <c r="E395" s="18"/>
      <c r="G395" s="95"/>
      <c r="H395" s="28">
        <f t="shared" si="35"/>
        <v>43794</v>
      </c>
      <c r="I395" s="110" t="s">
        <v>58</v>
      </c>
      <c r="J395" s="110">
        <f>IFERROR(INDEX(Tableau1[Prénoms],MATCH(I395,Tableau1[Noms])),"")</f>
        <v>5</v>
      </c>
      <c r="K395" s="110"/>
      <c r="L395" s="131"/>
      <c r="M395" s="36"/>
      <c r="N395" s="37"/>
      <c r="O395" s="36"/>
      <c r="P395" s="38"/>
      <c r="Q395" s="39"/>
      <c r="R395" s="40"/>
      <c r="S395" s="39"/>
      <c r="T395" s="40"/>
      <c r="U395" s="39"/>
      <c r="V395" s="40"/>
      <c r="W395" s="39"/>
      <c r="X395" s="40"/>
      <c r="Y395" s="39"/>
      <c r="Z395" s="40"/>
      <c r="AA395" s="39"/>
      <c r="AB395" s="40"/>
      <c r="AC395" s="39"/>
      <c r="AD395" s="40"/>
      <c r="AE395" s="39"/>
      <c r="AF395" s="40"/>
      <c r="AG395" s="39"/>
      <c r="AH395" s="40"/>
      <c r="AI395" s="39"/>
      <c r="AJ395" s="40"/>
      <c r="AK395" s="39"/>
      <c r="AL395" s="40"/>
      <c r="AM395" s="41"/>
      <c r="AN395" s="42"/>
      <c r="AO395" s="39"/>
      <c r="AP395" s="42"/>
    </row>
    <row r="396" spans="2:42" x14ac:dyDescent="0.2">
      <c r="B396" s="15"/>
      <c r="C396" s="16"/>
      <c r="D396" s="17"/>
      <c r="E396" s="18"/>
      <c r="G396" s="95"/>
      <c r="H396" s="28">
        <f t="shared" si="35"/>
        <v>43794</v>
      </c>
      <c r="I396" s="110">
        <v>1</v>
      </c>
      <c r="J396" s="110" t="str">
        <f>IFERROR(INDEX(Tableau1[Prénoms],MATCH(I396,Tableau1[Noms])),"")</f>
        <v/>
      </c>
      <c r="K396" s="110"/>
      <c r="L396" s="131"/>
      <c r="M396" s="36"/>
      <c r="N396" s="37"/>
      <c r="O396" s="36"/>
      <c r="P396" s="38"/>
      <c r="Q396" s="39"/>
      <c r="R396" s="40"/>
      <c r="S396" s="39"/>
      <c r="T396" s="40"/>
      <c r="U396" s="39"/>
      <c r="V396" s="40"/>
      <c r="W396" s="39"/>
      <c r="X396" s="40"/>
      <c r="Y396" s="39"/>
      <c r="Z396" s="40"/>
      <c r="AA396" s="39"/>
      <c r="AB396" s="40"/>
      <c r="AC396" s="39"/>
      <c r="AD396" s="40"/>
      <c r="AE396" s="39"/>
      <c r="AF396" s="40"/>
      <c r="AG396" s="39"/>
      <c r="AH396" s="40"/>
      <c r="AI396" s="39"/>
      <c r="AJ396" s="40"/>
      <c r="AK396" s="39"/>
      <c r="AL396" s="40"/>
      <c r="AM396" s="41"/>
      <c r="AN396" s="42"/>
      <c r="AO396" s="39"/>
      <c r="AP396" s="42"/>
    </row>
    <row r="397" spans="2:42" x14ac:dyDescent="0.2">
      <c r="B397" s="15"/>
      <c r="C397" s="16"/>
      <c r="D397" s="17"/>
      <c r="E397" s="18"/>
      <c r="G397" s="95"/>
      <c r="H397" s="28">
        <f t="shared" si="35"/>
        <v>43794</v>
      </c>
      <c r="I397" s="110">
        <v>2</v>
      </c>
      <c r="J397" s="110" t="str">
        <f>IFERROR(INDEX(Tableau1[Prénoms],MATCH(I397,Tableau1[Noms])),"")</f>
        <v/>
      </c>
      <c r="K397" s="110"/>
      <c r="L397" s="131"/>
      <c r="M397" s="36"/>
      <c r="N397" s="37"/>
      <c r="O397" s="36"/>
      <c r="P397" s="38"/>
      <c r="Q397" s="39"/>
      <c r="R397" s="40"/>
      <c r="S397" s="39"/>
      <c r="T397" s="40"/>
      <c r="U397" s="39"/>
      <c r="V397" s="40"/>
      <c r="W397" s="39"/>
      <c r="X397" s="40"/>
      <c r="Y397" s="39"/>
      <c r="Z397" s="40"/>
      <c r="AA397" s="39"/>
      <c r="AB397" s="40"/>
      <c r="AC397" s="39"/>
      <c r="AD397" s="40"/>
      <c r="AE397" s="39"/>
      <c r="AF397" s="40"/>
      <c r="AG397" s="39"/>
      <c r="AH397" s="40"/>
      <c r="AI397" s="39"/>
      <c r="AJ397" s="40"/>
      <c r="AK397" s="39"/>
      <c r="AL397" s="40"/>
      <c r="AM397" s="41"/>
      <c r="AN397" s="42"/>
      <c r="AO397" s="39"/>
      <c r="AP397" s="42"/>
    </row>
    <row r="398" spans="2:42" x14ac:dyDescent="0.2">
      <c r="B398" s="15"/>
      <c r="C398" s="16"/>
      <c r="D398" s="17"/>
      <c r="E398" s="18"/>
      <c r="G398" s="95"/>
      <c r="H398" s="28">
        <f t="shared" si="35"/>
        <v>43794</v>
      </c>
      <c r="I398" s="110">
        <v>3</v>
      </c>
      <c r="J398" s="110" t="str">
        <f>IFERROR(INDEX(Tableau1[Prénoms],MATCH(I398,Tableau1[Noms])),"")</f>
        <v/>
      </c>
      <c r="K398" s="110"/>
      <c r="L398" s="131"/>
      <c r="M398" s="36"/>
      <c r="N398" s="37"/>
      <c r="O398" s="36"/>
      <c r="P398" s="38"/>
      <c r="Q398" s="39"/>
      <c r="R398" s="40"/>
      <c r="S398" s="39"/>
      <c r="T398" s="40"/>
      <c r="U398" s="39"/>
      <c r="V398" s="40"/>
      <c r="W398" s="39"/>
      <c r="X398" s="40"/>
      <c r="Y398" s="39"/>
      <c r="Z398" s="40"/>
      <c r="AA398" s="39"/>
      <c r="AB398" s="40"/>
      <c r="AC398" s="39"/>
      <c r="AD398" s="40"/>
      <c r="AE398" s="39"/>
      <c r="AF398" s="40"/>
      <c r="AG398" s="39"/>
      <c r="AH398" s="40"/>
      <c r="AI398" s="39"/>
      <c r="AJ398" s="40"/>
      <c r="AK398" s="39"/>
      <c r="AL398" s="40"/>
      <c r="AM398" s="41"/>
      <c r="AN398" s="42"/>
      <c r="AO398" s="39"/>
      <c r="AP398" s="42"/>
    </row>
    <row r="399" spans="2:42" x14ac:dyDescent="0.2">
      <c r="B399" s="15"/>
      <c r="C399" s="16"/>
      <c r="D399" s="17"/>
      <c r="E399" s="18"/>
      <c r="G399" s="95"/>
      <c r="H399" s="28">
        <f t="shared" si="35"/>
        <v>43794</v>
      </c>
      <c r="I399" s="110">
        <v>4</v>
      </c>
      <c r="J399" s="110" t="str">
        <f>IFERROR(INDEX(Tableau1[Prénoms],MATCH(I399,Tableau1[Noms])),"")</f>
        <v/>
      </c>
      <c r="K399" s="110"/>
      <c r="L399" s="131"/>
      <c r="M399" s="36"/>
      <c r="N399" s="37"/>
      <c r="O399" s="36"/>
      <c r="P399" s="38"/>
      <c r="Q399" s="39"/>
      <c r="R399" s="40"/>
      <c r="S399" s="39"/>
      <c r="T399" s="40"/>
      <c r="U399" s="39"/>
      <c r="V399" s="40"/>
      <c r="W399" s="39"/>
      <c r="X399" s="40"/>
      <c r="Y399" s="39"/>
      <c r="Z399" s="40"/>
      <c r="AA399" s="39"/>
      <c r="AB399" s="40"/>
      <c r="AC399" s="39"/>
      <c r="AD399" s="40"/>
      <c r="AE399" s="39"/>
      <c r="AF399" s="40"/>
      <c r="AG399" s="39"/>
      <c r="AH399" s="40"/>
      <c r="AI399" s="39"/>
      <c r="AJ399" s="40"/>
      <c r="AK399" s="39"/>
      <c r="AL399" s="40"/>
      <c r="AM399" s="41"/>
      <c r="AN399" s="42"/>
      <c r="AO399" s="39"/>
      <c r="AP399" s="42"/>
    </row>
    <row r="400" spans="2:42" ht="13.5" thickBot="1" x14ac:dyDescent="0.25">
      <c r="B400" s="19"/>
      <c r="C400" s="20"/>
      <c r="D400" s="21"/>
      <c r="E400" s="22"/>
      <c r="G400" s="95"/>
      <c r="H400" s="28">
        <f t="shared" si="35"/>
        <v>43794</v>
      </c>
      <c r="I400" s="112">
        <v>5</v>
      </c>
      <c r="J400" s="112" t="str">
        <f>IFERROR(INDEX(Tableau1[Prénoms],MATCH(I400,Tableau1[Noms])),"")</f>
        <v/>
      </c>
      <c r="K400" s="112"/>
      <c r="L400" s="132"/>
      <c r="M400" s="43"/>
      <c r="N400" s="44"/>
      <c r="O400" s="43"/>
      <c r="P400" s="45"/>
      <c r="Q400" s="46"/>
      <c r="R400" s="47"/>
      <c r="S400" s="46"/>
      <c r="T400" s="47"/>
      <c r="U400" s="46"/>
      <c r="V400" s="47"/>
      <c r="W400" s="46"/>
      <c r="X400" s="47"/>
      <c r="Y400" s="46"/>
      <c r="Z400" s="47"/>
      <c r="AA400" s="46"/>
      <c r="AB400" s="47"/>
      <c r="AC400" s="46"/>
      <c r="AD400" s="47"/>
      <c r="AE400" s="46"/>
      <c r="AF400" s="47"/>
      <c r="AG400" s="46"/>
      <c r="AH400" s="47"/>
      <c r="AI400" s="46"/>
      <c r="AJ400" s="47"/>
      <c r="AK400" s="46"/>
      <c r="AL400" s="47"/>
      <c r="AM400" s="48"/>
      <c r="AN400" s="49"/>
      <c r="AO400" s="46"/>
      <c r="AP400" s="49"/>
    </row>
    <row r="401" spans="2:42" ht="13.5" thickBot="1" x14ac:dyDescent="0.25">
      <c r="B401" s="6" t="s">
        <v>3</v>
      </c>
      <c r="C401" s="7" t="s">
        <v>4</v>
      </c>
      <c r="D401" s="8" t="s">
        <v>3</v>
      </c>
      <c r="E401" s="9" t="s">
        <v>4</v>
      </c>
      <c r="G401" s="56" t="s">
        <v>11</v>
      </c>
      <c r="H401" s="57" t="s">
        <v>6</v>
      </c>
      <c r="I401" s="56" t="s">
        <v>7</v>
      </c>
      <c r="J401" s="56" t="s">
        <v>8</v>
      </c>
      <c r="K401" s="56" t="s">
        <v>12</v>
      </c>
      <c r="L401" s="129"/>
      <c r="M401" s="27">
        <v>0.3125</v>
      </c>
      <c r="N401" s="23"/>
      <c r="O401" s="26">
        <v>0.35416666666666669</v>
      </c>
      <c r="P401" s="23"/>
      <c r="Q401" s="27">
        <v>0.39583333333333331</v>
      </c>
      <c r="R401" s="23"/>
      <c r="S401" s="27">
        <v>0.4375</v>
      </c>
      <c r="T401" s="23"/>
      <c r="U401" s="27">
        <v>0.47916666666666702</v>
      </c>
      <c r="V401" s="23"/>
      <c r="W401" s="27">
        <v>0.52083333333333304</v>
      </c>
      <c r="X401" s="23"/>
      <c r="Y401" s="27">
        <v>0.5625</v>
      </c>
      <c r="Z401" s="23"/>
      <c r="AA401" s="27">
        <v>0.60416666666666696</v>
      </c>
      <c r="AB401" s="23"/>
      <c r="AC401" s="27">
        <v>0.64583333333333304</v>
      </c>
      <c r="AD401" s="23"/>
      <c r="AE401" s="27">
        <v>0.6875</v>
      </c>
      <c r="AF401" s="23"/>
      <c r="AG401" s="27">
        <v>0.72916666666666696</v>
      </c>
      <c r="AH401" s="23"/>
      <c r="AI401" s="27">
        <v>0.77083333333333404</v>
      </c>
      <c r="AJ401" s="23"/>
      <c r="AK401" s="27">
        <v>0.8125</v>
      </c>
      <c r="AL401" s="23"/>
      <c r="AM401" s="27">
        <v>0.85416666666666696</v>
      </c>
      <c r="AN401" s="23"/>
      <c r="AO401" s="27">
        <v>0.89583333333333404</v>
      </c>
      <c r="AP401" s="23"/>
    </row>
    <row r="402" spans="2:42" x14ac:dyDescent="0.2">
      <c r="B402" s="11"/>
      <c r="C402" s="12"/>
      <c r="D402" s="13"/>
      <c r="E402" s="14"/>
      <c r="G402" s="95"/>
      <c r="H402" s="140">
        <f>H391+1</f>
        <v>43795</v>
      </c>
      <c r="I402" s="109" t="s">
        <v>54</v>
      </c>
      <c r="J402" s="109">
        <f>IFERROR(INDEX(Tableau1[Prénoms],MATCH(I402,Tableau1[Noms])),"")</f>
        <v>1</v>
      </c>
      <c r="K402" s="109"/>
      <c r="L402" s="130"/>
      <c r="M402" s="29"/>
      <c r="N402" s="30"/>
      <c r="O402" s="29"/>
      <c r="P402" s="31"/>
      <c r="Q402" s="32"/>
      <c r="R402" s="33"/>
      <c r="S402" s="32"/>
      <c r="T402" s="33"/>
      <c r="U402" s="32"/>
      <c r="V402" s="33"/>
      <c r="W402" s="32"/>
      <c r="X402" s="33"/>
      <c r="Y402" s="32"/>
      <c r="Z402" s="33"/>
      <c r="AA402" s="32"/>
      <c r="AB402" s="33"/>
      <c r="AC402" s="32"/>
      <c r="AD402" s="33"/>
      <c r="AE402" s="32"/>
      <c r="AF402" s="33"/>
      <c r="AG402" s="32"/>
      <c r="AH402" s="33"/>
      <c r="AI402" s="32"/>
      <c r="AJ402" s="33"/>
      <c r="AK402" s="32"/>
      <c r="AL402" s="33"/>
      <c r="AM402" s="34"/>
      <c r="AN402" s="35"/>
      <c r="AO402" s="32"/>
      <c r="AP402" s="35"/>
    </row>
    <row r="403" spans="2:42" x14ac:dyDescent="0.2">
      <c r="B403" s="15"/>
      <c r="C403" s="16"/>
      <c r="D403" s="17"/>
      <c r="E403" s="18"/>
      <c r="G403" s="95"/>
      <c r="H403" s="28">
        <f>H402</f>
        <v>43795</v>
      </c>
      <c r="I403" s="110" t="s">
        <v>55</v>
      </c>
      <c r="J403" s="110">
        <f>IFERROR(INDEX(Tableau1[Prénoms],MATCH(I403,Tableau1[Noms])),"")</f>
        <v>2</v>
      </c>
      <c r="K403" s="110"/>
      <c r="L403" s="131"/>
      <c r="M403" s="36"/>
      <c r="N403" s="37"/>
      <c r="O403" s="36"/>
      <c r="P403" s="38"/>
      <c r="Q403" s="39"/>
      <c r="R403" s="40"/>
      <c r="S403" s="39"/>
      <c r="T403" s="40"/>
      <c r="U403" s="39"/>
      <c r="V403" s="40"/>
      <c r="W403" s="39"/>
      <c r="X403" s="40"/>
      <c r="Y403" s="39"/>
      <c r="Z403" s="40"/>
      <c r="AA403" s="39"/>
      <c r="AB403" s="40"/>
      <c r="AC403" s="39"/>
      <c r="AD403" s="40"/>
      <c r="AE403" s="39"/>
      <c r="AF403" s="40"/>
      <c r="AG403" s="39"/>
      <c r="AH403" s="40"/>
      <c r="AI403" s="39"/>
      <c r="AJ403" s="40"/>
      <c r="AK403" s="39"/>
      <c r="AL403" s="40"/>
      <c r="AM403" s="41"/>
      <c r="AN403" s="42"/>
      <c r="AO403" s="39"/>
      <c r="AP403" s="42"/>
    </row>
    <row r="404" spans="2:42" x14ac:dyDescent="0.2">
      <c r="B404" s="15"/>
      <c r="C404" s="16"/>
      <c r="D404" s="17"/>
      <c r="E404" s="18"/>
      <c r="G404" s="95"/>
      <c r="H404" s="28">
        <f t="shared" ref="H404:H411" si="36">H403</f>
        <v>43795</v>
      </c>
      <c r="I404" s="110" t="s">
        <v>56</v>
      </c>
      <c r="J404" s="110">
        <f>IFERROR(INDEX(Tableau1[Prénoms],MATCH(I404,Tableau1[Noms])),"")</f>
        <v>3</v>
      </c>
      <c r="K404" s="110"/>
      <c r="L404" s="131"/>
      <c r="M404" s="36"/>
      <c r="N404" s="37"/>
      <c r="O404" s="36"/>
      <c r="P404" s="38"/>
      <c r="Q404" s="39"/>
      <c r="R404" s="40"/>
      <c r="S404" s="39"/>
      <c r="T404" s="40"/>
      <c r="U404" s="39"/>
      <c r="V404" s="40"/>
      <c r="W404" s="39"/>
      <c r="X404" s="40"/>
      <c r="Y404" s="39"/>
      <c r="Z404" s="40"/>
      <c r="AA404" s="39"/>
      <c r="AB404" s="40"/>
      <c r="AC404" s="39"/>
      <c r="AD404" s="40"/>
      <c r="AE404" s="39"/>
      <c r="AF404" s="40"/>
      <c r="AG404" s="39"/>
      <c r="AH404" s="40"/>
      <c r="AI404" s="39"/>
      <c r="AJ404" s="40"/>
      <c r="AK404" s="39"/>
      <c r="AL404" s="40"/>
      <c r="AM404" s="41"/>
      <c r="AN404" s="42"/>
      <c r="AO404" s="39"/>
      <c r="AP404" s="42"/>
    </row>
    <row r="405" spans="2:42" x14ac:dyDescent="0.2">
      <c r="B405" s="15"/>
      <c r="C405" s="16"/>
      <c r="D405" s="17"/>
      <c r="E405" s="18"/>
      <c r="G405" s="95"/>
      <c r="H405" s="28">
        <f t="shared" si="36"/>
        <v>43795</v>
      </c>
      <c r="I405" s="110" t="s">
        <v>57</v>
      </c>
      <c r="J405" s="110">
        <f>IFERROR(INDEX(Tableau1[Prénoms],MATCH(I405,Tableau1[Noms])),"")</f>
        <v>4</v>
      </c>
      <c r="K405" s="110"/>
      <c r="L405" s="131"/>
      <c r="M405" s="36"/>
      <c r="N405" s="37"/>
      <c r="O405" s="36"/>
      <c r="P405" s="38"/>
      <c r="Q405" s="39"/>
      <c r="R405" s="40"/>
      <c r="S405" s="39"/>
      <c r="T405" s="40"/>
      <c r="U405" s="39"/>
      <c r="V405" s="40"/>
      <c r="W405" s="39"/>
      <c r="X405" s="40"/>
      <c r="Y405" s="39"/>
      <c r="Z405" s="40"/>
      <c r="AA405" s="39"/>
      <c r="AB405" s="40"/>
      <c r="AC405" s="39"/>
      <c r="AD405" s="40"/>
      <c r="AE405" s="39"/>
      <c r="AF405" s="40"/>
      <c r="AG405" s="39"/>
      <c r="AH405" s="40"/>
      <c r="AI405" s="39"/>
      <c r="AJ405" s="40"/>
      <c r="AK405" s="39"/>
      <c r="AL405" s="40"/>
      <c r="AM405" s="41"/>
      <c r="AN405" s="42"/>
      <c r="AO405" s="39"/>
      <c r="AP405" s="42"/>
    </row>
    <row r="406" spans="2:42" x14ac:dyDescent="0.2">
      <c r="B406" s="15"/>
      <c r="C406" s="16"/>
      <c r="D406" s="17"/>
      <c r="E406" s="18"/>
      <c r="G406" s="95"/>
      <c r="H406" s="28">
        <f t="shared" si="36"/>
        <v>43795</v>
      </c>
      <c r="I406" s="110" t="s">
        <v>58</v>
      </c>
      <c r="J406" s="110">
        <f>IFERROR(INDEX(Tableau1[Prénoms],MATCH(I406,Tableau1[Noms])),"")</f>
        <v>5</v>
      </c>
      <c r="K406" s="110"/>
      <c r="L406" s="131"/>
      <c r="M406" s="36"/>
      <c r="N406" s="37"/>
      <c r="O406" s="36"/>
      <c r="P406" s="38"/>
      <c r="Q406" s="39"/>
      <c r="R406" s="40"/>
      <c r="S406" s="39"/>
      <c r="T406" s="40"/>
      <c r="U406" s="39"/>
      <c r="V406" s="40"/>
      <c r="W406" s="39"/>
      <c r="X406" s="40"/>
      <c r="Y406" s="39"/>
      <c r="Z406" s="40"/>
      <c r="AA406" s="39"/>
      <c r="AB406" s="40"/>
      <c r="AC406" s="39"/>
      <c r="AD406" s="40"/>
      <c r="AE406" s="39"/>
      <c r="AF406" s="40"/>
      <c r="AG406" s="39"/>
      <c r="AH406" s="40"/>
      <c r="AI406" s="39"/>
      <c r="AJ406" s="40"/>
      <c r="AK406" s="39"/>
      <c r="AL406" s="40"/>
      <c r="AM406" s="41"/>
      <c r="AN406" s="42"/>
      <c r="AO406" s="39"/>
      <c r="AP406" s="42"/>
    </row>
    <row r="407" spans="2:42" x14ac:dyDescent="0.2">
      <c r="B407" s="15"/>
      <c r="C407" s="16"/>
      <c r="D407" s="17"/>
      <c r="E407" s="18"/>
      <c r="G407" s="95"/>
      <c r="H407" s="28">
        <f t="shared" si="36"/>
        <v>43795</v>
      </c>
      <c r="I407" s="110">
        <v>1</v>
      </c>
      <c r="J407" s="110" t="str">
        <f>IFERROR(INDEX(Tableau1[Prénoms],MATCH(I407,Tableau1[Noms])),"")</f>
        <v/>
      </c>
      <c r="K407" s="110"/>
      <c r="L407" s="131"/>
      <c r="M407" s="36"/>
      <c r="N407" s="37"/>
      <c r="O407" s="36"/>
      <c r="P407" s="38"/>
      <c r="Q407" s="39"/>
      <c r="R407" s="40"/>
      <c r="S407" s="39"/>
      <c r="T407" s="40"/>
      <c r="U407" s="39"/>
      <c r="V407" s="40"/>
      <c r="W407" s="39"/>
      <c r="X407" s="40"/>
      <c r="Y407" s="39"/>
      <c r="Z407" s="40"/>
      <c r="AA407" s="39"/>
      <c r="AB407" s="40"/>
      <c r="AC407" s="39"/>
      <c r="AD407" s="40"/>
      <c r="AE407" s="39"/>
      <c r="AF407" s="40"/>
      <c r="AG407" s="39"/>
      <c r="AH407" s="40"/>
      <c r="AI407" s="39"/>
      <c r="AJ407" s="40"/>
      <c r="AK407" s="39"/>
      <c r="AL407" s="40"/>
      <c r="AM407" s="41"/>
      <c r="AN407" s="42"/>
      <c r="AO407" s="39"/>
      <c r="AP407" s="42"/>
    </row>
    <row r="408" spans="2:42" x14ac:dyDescent="0.2">
      <c r="B408" s="15"/>
      <c r="C408" s="16"/>
      <c r="D408" s="17"/>
      <c r="E408" s="18"/>
      <c r="G408" s="95"/>
      <c r="H408" s="28">
        <f t="shared" si="36"/>
        <v>43795</v>
      </c>
      <c r="I408" s="110">
        <v>2</v>
      </c>
      <c r="J408" s="110" t="str">
        <f>IFERROR(INDEX(Tableau1[Prénoms],MATCH(I408,Tableau1[Noms])),"")</f>
        <v/>
      </c>
      <c r="K408" s="110"/>
      <c r="L408" s="131"/>
      <c r="M408" s="36"/>
      <c r="N408" s="37"/>
      <c r="O408" s="36"/>
      <c r="P408" s="38"/>
      <c r="Q408" s="39"/>
      <c r="R408" s="40"/>
      <c r="S408" s="39"/>
      <c r="T408" s="40"/>
      <c r="U408" s="39"/>
      <c r="V408" s="40"/>
      <c r="W408" s="39"/>
      <c r="X408" s="40"/>
      <c r="Y408" s="39"/>
      <c r="Z408" s="40"/>
      <c r="AA408" s="39"/>
      <c r="AB408" s="40"/>
      <c r="AC408" s="39"/>
      <c r="AD408" s="40"/>
      <c r="AE408" s="39"/>
      <c r="AF408" s="40"/>
      <c r="AG408" s="39"/>
      <c r="AH408" s="40"/>
      <c r="AI408" s="39"/>
      <c r="AJ408" s="40"/>
      <c r="AK408" s="39"/>
      <c r="AL408" s="40"/>
      <c r="AM408" s="41"/>
      <c r="AN408" s="42"/>
      <c r="AO408" s="39"/>
      <c r="AP408" s="42"/>
    </row>
    <row r="409" spans="2:42" x14ac:dyDescent="0.2">
      <c r="B409" s="15"/>
      <c r="C409" s="16"/>
      <c r="D409" s="17"/>
      <c r="E409" s="18"/>
      <c r="G409" s="95"/>
      <c r="H409" s="28">
        <f t="shared" si="36"/>
        <v>43795</v>
      </c>
      <c r="I409" s="110">
        <v>3</v>
      </c>
      <c r="J409" s="110" t="str">
        <f>IFERROR(INDEX(Tableau1[Prénoms],MATCH(I409,Tableau1[Noms])),"")</f>
        <v/>
      </c>
      <c r="K409" s="110"/>
      <c r="L409" s="131"/>
      <c r="M409" s="36"/>
      <c r="N409" s="37"/>
      <c r="O409" s="36"/>
      <c r="P409" s="38"/>
      <c r="Q409" s="39"/>
      <c r="R409" s="40"/>
      <c r="S409" s="39"/>
      <c r="T409" s="40"/>
      <c r="U409" s="39"/>
      <c r="V409" s="40"/>
      <c r="W409" s="39"/>
      <c r="X409" s="40"/>
      <c r="Y409" s="39"/>
      <c r="Z409" s="40"/>
      <c r="AA409" s="39"/>
      <c r="AB409" s="40"/>
      <c r="AC409" s="39"/>
      <c r="AD409" s="40"/>
      <c r="AE409" s="39"/>
      <c r="AF409" s="40"/>
      <c r="AG409" s="39"/>
      <c r="AH409" s="40"/>
      <c r="AI409" s="39"/>
      <c r="AJ409" s="40"/>
      <c r="AK409" s="39"/>
      <c r="AL409" s="40"/>
      <c r="AM409" s="41"/>
      <c r="AN409" s="42"/>
      <c r="AO409" s="39"/>
      <c r="AP409" s="42"/>
    </row>
    <row r="410" spans="2:42" x14ac:dyDescent="0.2">
      <c r="B410" s="15"/>
      <c r="C410" s="16"/>
      <c r="D410" s="17"/>
      <c r="E410" s="18"/>
      <c r="G410" s="95"/>
      <c r="H410" s="28">
        <f t="shared" si="36"/>
        <v>43795</v>
      </c>
      <c r="I410" s="110">
        <v>4</v>
      </c>
      <c r="J410" s="110" t="str">
        <f>IFERROR(INDEX(Tableau1[Prénoms],MATCH(I410,Tableau1[Noms])),"")</f>
        <v/>
      </c>
      <c r="K410" s="110"/>
      <c r="L410" s="131"/>
      <c r="M410" s="36"/>
      <c r="N410" s="37"/>
      <c r="O410" s="36"/>
      <c r="P410" s="38"/>
      <c r="Q410" s="39"/>
      <c r="R410" s="40"/>
      <c r="S410" s="39"/>
      <c r="T410" s="40"/>
      <c r="U410" s="39"/>
      <c r="V410" s="40"/>
      <c r="W410" s="39"/>
      <c r="X410" s="40"/>
      <c r="Y410" s="39"/>
      <c r="Z410" s="40"/>
      <c r="AA410" s="39"/>
      <c r="AB410" s="40"/>
      <c r="AC410" s="39"/>
      <c r="AD410" s="40"/>
      <c r="AE410" s="39"/>
      <c r="AF410" s="40"/>
      <c r="AG410" s="39"/>
      <c r="AH410" s="40"/>
      <c r="AI410" s="39"/>
      <c r="AJ410" s="40"/>
      <c r="AK410" s="39"/>
      <c r="AL410" s="40"/>
      <c r="AM410" s="41"/>
      <c r="AN410" s="42"/>
      <c r="AO410" s="39"/>
      <c r="AP410" s="42"/>
    </row>
    <row r="411" spans="2:42" ht="13.5" thickBot="1" x14ac:dyDescent="0.25">
      <c r="B411" s="19"/>
      <c r="C411" s="20"/>
      <c r="D411" s="21"/>
      <c r="E411" s="22"/>
      <c r="G411" s="95"/>
      <c r="H411" s="28">
        <f t="shared" si="36"/>
        <v>43795</v>
      </c>
      <c r="I411" s="112">
        <v>5</v>
      </c>
      <c r="J411" s="112" t="str">
        <f>IFERROR(INDEX(Tableau1[Prénoms],MATCH(I411,Tableau1[Noms])),"")</f>
        <v/>
      </c>
      <c r="K411" s="112"/>
      <c r="L411" s="132"/>
      <c r="M411" s="43"/>
      <c r="N411" s="44"/>
      <c r="O411" s="43"/>
      <c r="P411" s="45"/>
      <c r="Q411" s="46"/>
      <c r="R411" s="47"/>
      <c r="S411" s="46"/>
      <c r="T411" s="47"/>
      <c r="U411" s="46"/>
      <c r="V411" s="47"/>
      <c r="W411" s="46"/>
      <c r="X411" s="47"/>
      <c r="Y411" s="46"/>
      <c r="Z411" s="47"/>
      <c r="AA411" s="46"/>
      <c r="AB411" s="47"/>
      <c r="AC411" s="46"/>
      <c r="AD411" s="47"/>
      <c r="AE411" s="46"/>
      <c r="AF411" s="47"/>
      <c r="AG411" s="46"/>
      <c r="AH411" s="47"/>
      <c r="AI411" s="46"/>
      <c r="AJ411" s="47"/>
      <c r="AK411" s="46"/>
      <c r="AL411" s="47"/>
      <c r="AM411" s="48"/>
      <c r="AN411" s="49"/>
      <c r="AO411" s="46"/>
      <c r="AP411" s="49"/>
    </row>
    <row r="412" spans="2:42" ht="13.5" thickBot="1" x14ac:dyDescent="0.25">
      <c r="B412" s="6" t="s">
        <v>3</v>
      </c>
      <c r="C412" s="7" t="s">
        <v>4</v>
      </c>
      <c r="D412" s="8" t="s">
        <v>3</v>
      </c>
      <c r="E412" s="9" t="s">
        <v>4</v>
      </c>
      <c r="G412" s="56" t="s">
        <v>11</v>
      </c>
      <c r="H412" s="57" t="s">
        <v>6</v>
      </c>
      <c r="I412" s="56" t="s">
        <v>7</v>
      </c>
      <c r="J412" s="56" t="s">
        <v>8</v>
      </c>
      <c r="K412" s="56" t="s">
        <v>12</v>
      </c>
      <c r="L412" s="129"/>
      <c r="M412" s="27">
        <v>0.3125</v>
      </c>
      <c r="N412" s="23"/>
      <c r="O412" s="26">
        <v>0.35416666666666669</v>
      </c>
      <c r="P412" s="23"/>
      <c r="Q412" s="27">
        <v>0.39583333333333331</v>
      </c>
      <c r="R412" s="23"/>
      <c r="S412" s="27">
        <v>0.4375</v>
      </c>
      <c r="T412" s="23"/>
      <c r="U412" s="27">
        <v>0.47916666666666702</v>
      </c>
      <c r="V412" s="23"/>
      <c r="W412" s="27">
        <v>0.52083333333333304</v>
      </c>
      <c r="X412" s="23"/>
      <c r="Y412" s="27">
        <v>0.5625</v>
      </c>
      <c r="Z412" s="23"/>
      <c r="AA412" s="27">
        <v>0.60416666666666696</v>
      </c>
      <c r="AB412" s="23"/>
      <c r="AC412" s="27">
        <v>0.64583333333333304</v>
      </c>
      <c r="AD412" s="23"/>
      <c r="AE412" s="27">
        <v>0.6875</v>
      </c>
      <c r="AF412" s="23"/>
      <c r="AG412" s="27">
        <v>0.72916666666666696</v>
      </c>
      <c r="AH412" s="23"/>
      <c r="AI412" s="27">
        <v>0.77083333333333404</v>
      </c>
      <c r="AJ412" s="23"/>
      <c r="AK412" s="27">
        <v>0.8125</v>
      </c>
      <c r="AL412" s="23"/>
      <c r="AM412" s="27">
        <v>0.85416666666666696</v>
      </c>
      <c r="AN412" s="23"/>
      <c r="AO412" s="27">
        <v>0.89583333333333404</v>
      </c>
      <c r="AP412" s="23"/>
    </row>
    <row r="413" spans="2:42" x14ac:dyDescent="0.2">
      <c r="B413" s="11"/>
      <c r="C413" s="12"/>
      <c r="D413" s="13"/>
      <c r="E413" s="14"/>
      <c r="G413" s="95"/>
      <c r="H413" s="140">
        <f>H402+1</f>
        <v>43796</v>
      </c>
      <c r="I413" s="109" t="s">
        <v>54</v>
      </c>
      <c r="J413" s="109">
        <f>IFERROR(INDEX(Tableau1[Prénoms],MATCH(I413,Tableau1[Noms])),"")</f>
        <v>1</v>
      </c>
      <c r="K413" s="109"/>
      <c r="L413" s="130"/>
      <c r="M413" s="29"/>
      <c r="N413" s="30"/>
      <c r="O413" s="29"/>
      <c r="P413" s="31"/>
      <c r="Q413" s="32"/>
      <c r="R413" s="33"/>
      <c r="S413" s="32"/>
      <c r="T413" s="33"/>
      <c r="U413" s="32"/>
      <c r="V413" s="33"/>
      <c r="W413" s="32"/>
      <c r="X413" s="33"/>
      <c r="Y413" s="32"/>
      <c r="Z413" s="33"/>
      <c r="AA413" s="32"/>
      <c r="AB413" s="33"/>
      <c r="AC413" s="32"/>
      <c r="AD413" s="33"/>
      <c r="AE413" s="32"/>
      <c r="AF413" s="33"/>
      <c r="AG413" s="32"/>
      <c r="AH413" s="33"/>
      <c r="AI413" s="32"/>
      <c r="AJ413" s="33"/>
      <c r="AK413" s="32"/>
      <c r="AL413" s="33"/>
      <c r="AM413" s="34"/>
      <c r="AN413" s="35"/>
      <c r="AO413" s="32"/>
      <c r="AP413" s="35"/>
    </row>
    <row r="414" spans="2:42" x14ac:dyDescent="0.2">
      <c r="B414" s="15"/>
      <c r="C414" s="16"/>
      <c r="D414" s="17"/>
      <c r="E414" s="18"/>
      <c r="G414" s="95"/>
      <c r="H414" s="28">
        <f>H413</f>
        <v>43796</v>
      </c>
      <c r="I414" s="110" t="s">
        <v>55</v>
      </c>
      <c r="J414" s="110">
        <f>IFERROR(INDEX(Tableau1[Prénoms],MATCH(I414,Tableau1[Noms])),"")</f>
        <v>2</v>
      </c>
      <c r="K414" s="110"/>
      <c r="L414" s="131"/>
      <c r="M414" s="36"/>
      <c r="N414" s="37"/>
      <c r="O414" s="36"/>
      <c r="P414" s="38"/>
      <c r="Q414" s="39"/>
      <c r="R414" s="40"/>
      <c r="S414" s="39"/>
      <c r="T414" s="40"/>
      <c r="U414" s="39"/>
      <c r="V414" s="40"/>
      <c r="W414" s="39"/>
      <c r="X414" s="40"/>
      <c r="Y414" s="39"/>
      <c r="Z414" s="40"/>
      <c r="AA414" s="39"/>
      <c r="AB414" s="40"/>
      <c r="AC414" s="39"/>
      <c r="AD414" s="40"/>
      <c r="AE414" s="39"/>
      <c r="AF414" s="40"/>
      <c r="AG414" s="39"/>
      <c r="AH414" s="40"/>
      <c r="AI414" s="39"/>
      <c r="AJ414" s="40"/>
      <c r="AK414" s="39"/>
      <c r="AL414" s="40"/>
      <c r="AM414" s="41"/>
      <c r="AN414" s="42"/>
      <c r="AO414" s="39"/>
      <c r="AP414" s="42"/>
    </row>
    <row r="415" spans="2:42" x14ac:dyDescent="0.2">
      <c r="B415" s="15"/>
      <c r="C415" s="16"/>
      <c r="D415" s="17"/>
      <c r="E415" s="18"/>
      <c r="G415" s="95"/>
      <c r="H415" s="28">
        <f t="shared" ref="H415:H422" si="37">H414</f>
        <v>43796</v>
      </c>
      <c r="I415" s="110" t="s">
        <v>56</v>
      </c>
      <c r="J415" s="110">
        <f>IFERROR(INDEX(Tableau1[Prénoms],MATCH(I415,Tableau1[Noms])),"")</f>
        <v>3</v>
      </c>
      <c r="K415" s="110"/>
      <c r="L415" s="131"/>
      <c r="M415" s="36"/>
      <c r="N415" s="37"/>
      <c r="O415" s="36"/>
      <c r="P415" s="38"/>
      <c r="Q415" s="39"/>
      <c r="R415" s="40"/>
      <c r="S415" s="39"/>
      <c r="T415" s="40"/>
      <c r="U415" s="39"/>
      <c r="V415" s="40"/>
      <c r="W415" s="39"/>
      <c r="X415" s="40"/>
      <c r="Y415" s="39"/>
      <c r="Z415" s="40"/>
      <c r="AA415" s="39"/>
      <c r="AB415" s="40"/>
      <c r="AC415" s="39"/>
      <c r="AD415" s="40"/>
      <c r="AE415" s="39"/>
      <c r="AF415" s="40"/>
      <c r="AG415" s="39"/>
      <c r="AH415" s="40"/>
      <c r="AI415" s="39"/>
      <c r="AJ415" s="40"/>
      <c r="AK415" s="39"/>
      <c r="AL415" s="40"/>
      <c r="AM415" s="41"/>
      <c r="AN415" s="42"/>
      <c r="AO415" s="39"/>
      <c r="AP415" s="42"/>
    </row>
    <row r="416" spans="2:42" x14ac:dyDescent="0.2">
      <c r="B416" s="15"/>
      <c r="C416" s="16"/>
      <c r="D416" s="17"/>
      <c r="E416" s="18"/>
      <c r="G416" s="95"/>
      <c r="H416" s="28">
        <f t="shared" si="37"/>
        <v>43796</v>
      </c>
      <c r="I416" s="110" t="s">
        <v>57</v>
      </c>
      <c r="J416" s="110">
        <f>IFERROR(INDEX(Tableau1[Prénoms],MATCH(I416,Tableau1[Noms])),"")</f>
        <v>4</v>
      </c>
      <c r="K416" s="110"/>
      <c r="L416" s="131"/>
      <c r="M416" s="36"/>
      <c r="N416" s="37"/>
      <c r="O416" s="36"/>
      <c r="P416" s="38"/>
      <c r="Q416" s="39"/>
      <c r="R416" s="40"/>
      <c r="S416" s="39"/>
      <c r="T416" s="40"/>
      <c r="U416" s="39"/>
      <c r="V416" s="40"/>
      <c r="W416" s="39"/>
      <c r="X416" s="40"/>
      <c r="Y416" s="39"/>
      <c r="Z416" s="40"/>
      <c r="AA416" s="39"/>
      <c r="AB416" s="40"/>
      <c r="AC416" s="39"/>
      <c r="AD416" s="40"/>
      <c r="AE416" s="39"/>
      <c r="AF416" s="40"/>
      <c r="AG416" s="39"/>
      <c r="AH416" s="40"/>
      <c r="AI416" s="39"/>
      <c r="AJ416" s="40"/>
      <c r="AK416" s="39"/>
      <c r="AL416" s="40"/>
      <c r="AM416" s="41"/>
      <c r="AN416" s="42"/>
      <c r="AO416" s="39"/>
      <c r="AP416" s="42"/>
    </row>
    <row r="417" spans="2:42" x14ac:dyDescent="0.2">
      <c r="B417" s="15"/>
      <c r="C417" s="16"/>
      <c r="D417" s="17"/>
      <c r="E417" s="18"/>
      <c r="G417" s="95"/>
      <c r="H417" s="28">
        <f t="shared" si="37"/>
        <v>43796</v>
      </c>
      <c r="I417" s="110" t="s">
        <v>58</v>
      </c>
      <c r="J417" s="110">
        <f>IFERROR(INDEX(Tableau1[Prénoms],MATCH(I417,Tableau1[Noms])),"")</f>
        <v>5</v>
      </c>
      <c r="K417" s="110"/>
      <c r="L417" s="131"/>
      <c r="M417" s="36"/>
      <c r="N417" s="37"/>
      <c r="O417" s="36"/>
      <c r="P417" s="38"/>
      <c r="Q417" s="39"/>
      <c r="R417" s="40"/>
      <c r="S417" s="39"/>
      <c r="T417" s="40"/>
      <c r="U417" s="39"/>
      <c r="V417" s="40"/>
      <c r="W417" s="39"/>
      <c r="X417" s="40"/>
      <c r="Y417" s="39"/>
      <c r="Z417" s="40"/>
      <c r="AA417" s="39"/>
      <c r="AB417" s="40"/>
      <c r="AC417" s="39"/>
      <c r="AD417" s="40"/>
      <c r="AE417" s="39"/>
      <c r="AF417" s="40"/>
      <c r="AG417" s="39"/>
      <c r="AH417" s="40"/>
      <c r="AI417" s="39"/>
      <c r="AJ417" s="40"/>
      <c r="AK417" s="39"/>
      <c r="AL417" s="40"/>
      <c r="AM417" s="41"/>
      <c r="AN417" s="42"/>
      <c r="AO417" s="39"/>
      <c r="AP417" s="42"/>
    </row>
    <row r="418" spans="2:42" x14ac:dyDescent="0.2">
      <c r="B418" s="15"/>
      <c r="C418" s="16"/>
      <c r="D418" s="17"/>
      <c r="E418" s="18"/>
      <c r="G418" s="95"/>
      <c r="H418" s="28">
        <f t="shared" si="37"/>
        <v>43796</v>
      </c>
      <c r="I418" s="110">
        <v>1</v>
      </c>
      <c r="J418" s="110" t="str">
        <f>IFERROR(INDEX(Tableau1[Prénoms],MATCH(I418,Tableau1[Noms])),"")</f>
        <v/>
      </c>
      <c r="K418" s="110"/>
      <c r="L418" s="131"/>
      <c r="M418" s="36"/>
      <c r="N418" s="37"/>
      <c r="O418" s="36"/>
      <c r="P418" s="38"/>
      <c r="Q418" s="39"/>
      <c r="R418" s="40"/>
      <c r="S418" s="39"/>
      <c r="T418" s="40"/>
      <c r="U418" s="39"/>
      <c r="V418" s="40"/>
      <c r="W418" s="39"/>
      <c r="X418" s="40"/>
      <c r="Y418" s="39"/>
      <c r="Z418" s="40"/>
      <c r="AA418" s="39"/>
      <c r="AB418" s="40"/>
      <c r="AC418" s="39"/>
      <c r="AD418" s="40"/>
      <c r="AE418" s="39"/>
      <c r="AF418" s="40"/>
      <c r="AG418" s="39"/>
      <c r="AH418" s="40"/>
      <c r="AI418" s="39"/>
      <c r="AJ418" s="40"/>
      <c r="AK418" s="39"/>
      <c r="AL418" s="40"/>
      <c r="AM418" s="41"/>
      <c r="AN418" s="42"/>
      <c r="AO418" s="39"/>
      <c r="AP418" s="42"/>
    </row>
    <row r="419" spans="2:42" x14ac:dyDescent="0.2">
      <c r="B419" s="15"/>
      <c r="C419" s="16"/>
      <c r="D419" s="17"/>
      <c r="E419" s="18"/>
      <c r="G419" s="95"/>
      <c r="H419" s="28">
        <f t="shared" si="37"/>
        <v>43796</v>
      </c>
      <c r="I419" s="110">
        <v>2</v>
      </c>
      <c r="J419" s="110" t="str">
        <f>IFERROR(INDEX(Tableau1[Prénoms],MATCH(I419,Tableau1[Noms])),"")</f>
        <v/>
      </c>
      <c r="K419" s="110"/>
      <c r="L419" s="131"/>
      <c r="M419" s="36"/>
      <c r="N419" s="37"/>
      <c r="O419" s="36"/>
      <c r="P419" s="38"/>
      <c r="Q419" s="39"/>
      <c r="R419" s="40"/>
      <c r="S419" s="39"/>
      <c r="T419" s="40"/>
      <c r="U419" s="39"/>
      <c r="V419" s="40"/>
      <c r="W419" s="39"/>
      <c r="X419" s="40"/>
      <c r="Y419" s="39"/>
      <c r="Z419" s="40"/>
      <c r="AA419" s="39"/>
      <c r="AB419" s="40"/>
      <c r="AC419" s="39"/>
      <c r="AD419" s="40"/>
      <c r="AE419" s="39"/>
      <c r="AF419" s="40"/>
      <c r="AG419" s="39"/>
      <c r="AH419" s="40"/>
      <c r="AI419" s="39"/>
      <c r="AJ419" s="40"/>
      <c r="AK419" s="39"/>
      <c r="AL419" s="40"/>
      <c r="AM419" s="41"/>
      <c r="AN419" s="42"/>
      <c r="AO419" s="39"/>
      <c r="AP419" s="42"/>
    </row>
    <row r="420" spans="2:42" x14ac:dyDescent="0.2">
      <c r="B420" s="15"/>
      <c r="C420" s="16"/>
      <c r="D420" s="17"/>
      <c r="E420" s="18"/>
      <c r="G420" s="95"/>
      <c r="H420" s="28">
        <f t="shared" si="37"/>
        <v>43796</v>
      </c>
      <c r="I420" s="110">
        <v>3</v>
      </c>
      <c r="J420" s="110" t="str">
        <f>IFERROR(INDEX(Tableau1[Prénoms],MATCH(I420,Tableau1[Noms])),"")</f>
        <v/>
      </c>
      <c r="K420" s="110"/>
      <c r="L420" s="131"/>
      <c r="M420" s="36"/>
      <c r="N420" s="37"/>
      <c r="O420" s="36"/>
      <c r="P420" s="38"/>
      <c r="Q420" s="39"/>
      <c r="R420" s="40"/>
      <c r="S420" s="39"/>
      <c r="T420" s="40"/>
      <c r="U420" s="39"/>
      <c r="V420" s="40"/>
      <c r="W420" s="39"/>
      <c r="X420" s="40"/>
      <c r="Y420" s="39"/>
      <c r="Z420" s="40"/>
      <c r="AA420" s="39"/>
      <c r="AB420" s="40"/>
      <c r="AC420" s="39"/>
      <c r="AD420" s="40"/>
      <c r="AE420" s="39"/>
      <c r="AF420" s="40"/>
      <c r="AG420" s="39"/>
      <c r="AH420" s="40"/>
      <c r="AI420" s="39"/>
      <c r="AJ420" s="40"/>
      <c r="AK420" s="39"/>
      <c r="AL420" s="40"/>
      <c r="AM420" s="41"/>
      <c r="AN420" s="42"/>
      <c r="AO420" s="39"/>
      <c r="AP420" s="42"/>
    </row>
    <row r="421" spans="2:42" x14ac:dyDescent="0.2">
      <c r="B421" s="15"/>
      <c r="C421" s="16"/>
      <c r="D421" s="17"/>
      <c r="E421" s="18"/>
      <c r="G421" s="95"/>
      <c r="H421" s="28">
        <f t="shared" si="37"/>
        <v>43796</v>
      </c>
      <c r="I421" s="110">
        <v>4</v>
      </c>
      <c r="J421" s="110" t="str">
        <f>IFERROR(INDEX(Tableau1[Prénoms],MATCH(I421,Tableau1[Noms])),"")</f>
        <v/>
      </c>
      <c r="K421" s="110"/>
      <c r="L421" s="131"/>
      <c r="M421" s="36"/>
      <c r="N421" s="37"/>
      <c r="O421" s="36"/>
      <c r="P421" s="38"/>
      <c r="Q421" s="39"/>
      <c r="R421" s="40"/>
      <c r="S421" s="39"/>
      <c r="T421" s="40"/>
      <c r="U421" s="39"/>
      <c r="V421" s="40"/>
      <c r="W421" s="39"/>
      <c r="X421" s="40"/>
      <c r="Y421" s="39"/>
      <c r="Z421" s="40"/>
      <c r="AA421" s="39"/>
      <c r="AB421" s="40"/>
      <c r="AC421" s="39"/>
      <c r="AD421" s="40"/>
      <c r="AE421" s="39"/>
      <c r="AF421" s="40"/>
      <c r="AG421" s="39"/>
      <c r="AH421" s="40"/>
      <c r="AI421" s="39"/>
      <c r="AJ421" s="40"/>
      <c r="AK421" s="39"/>
      <c r="AL421" s="40"/>
      <c r="AM421" s="41"/>
      <c r="AN421" s="42"/>
      <c r="AO421" s="39"/>
      <c r="AP421" s="42"/>
    </row>
    <row r="422" spans="2:42" ht="13.5" thickBot="1" x14ac:dyDescent="0.25">
      <c r="B422" s="19"/>
      <c r="C422" s="20"/>
      <c r="D422" s="21"/>
      <c r="E422" s="22"/>
      <c r="G422" s="95"/>
      <c r="H422" s="28">
        <f t="shared" si="37"/>
        <v>43796</v>
      </c>
      <c r="I422" s="112">
        <v>5</v>
      </c>
      <c r="J422" s="112" t="str">
        <f>IFERROR(INDEX(Tableau1[Prénoms],MATCH(I422,Tableau1[Noms])),"")</f>
        <v/>
      </c>
      <c r="K422" s="112"/>
      <c r="L422" s="132"/>
      <c r="M422" s="43"/>
      <c r="N422" s="44"/>
      <c r="O422" s="43"/>
      <c r="P422" s="45"/>
      <c r="Q422" s="46"/>
      <c r="R422" s="47"/>
      <c r="S422" s="46"/>
      <c r="T422" s="47"/>
      <c r="U422" s="46"/>
      <c r="V422" s="47"/>
      <c r="W422" s="46"/>
      <c r="X422" s="47"/>
      <c r="Y422" s="46"/>
      <c r="Z422" s="47"/>
      <c r="AA422" s="46"/>
      <c r="AB422" s="47"/>
      <c r="AC422" s="46"/>
      <c r="AD422" s="47"/>
      <c r="AE422" s="46"/>
      <c r="AF422" s="47"/>
      <c r="AG422" s="46"/>
      <c r="AH422" s="47"/>
      <c r="AI422" s="46"/>
      <c r="AJ422" s="47"/>
      <c r="AK422" s="46"/>
      <c r="AL422" s="47"/>
      <c r="AM422" s="48"/>
      <c r="AN422" s="49"/>
      <c r="AO422" s="46"/>
      <c r="AP422" s="49"/>
    </row>
    <row r="423" spans="2:42" ht="13.5" thickBot="1" x14ac:dyDescent="0.25">
      <c r="B423" s="6" t="s">
        <v>3</v>
      </c>
      <c r="C423" s="7" t="s">
        <v>4</v>
      </c>
      <c r="D423" s="8" t="s">
        <v>3</v>
      </c>
      <c r="E423" s="9" t="s">
        <v>4</v>
      </c>
      <c r="G423" s="56" t="s">
        <v>11</v>
      </c>
      <c r="H423" s="57" t="s">
        <v>6</v>
      </c>
      <c r="I423" s="56" t="s">
        <v>7</v>
      </c>
      <c r="J423" s="56" t="s">
        <v>8</v>
      </c>
      <c r="K423" s="56" t="s">
        <v>12</v>
      </c>
      <c r="L423" s="129"/>
      <c r="M423" s="27">
        <v>0.3125</v>
      </c>
      <c r="N423" s="23"/>
      <c r="O423" s="26">
        <v>0.35416666666666669</v>
      </c>
      <c r="P423" s="23"/>
      <c r="Q423" s="27">
        <v>0.39583333333333331</v>
      </c>
      <c r="R423" s="23"/>
      <c r="S423" s="27">
        <v>0.4375</v>
      </c>
      <c r="T423" s="23"/>
      <c r="U423" s="27">
        <v>0.47916666666666702</v>
      </c>
      <c r="V423" s="23"/>
      <c r="W423" s="27">
        <v>0.52083333333333304</v>
      </c>
      <c r="X423" s="23"/>
      <c r="Y423" s="27">
        <v>0.5625</v>
      </c>
      <c r="Z423" s="23"/>
      <c r="AA423" s="27">
        <v>0.60416666666666696</v>
      </c>
      <c r="AB423" s="23"/>
      <c r="AC423" s="27">
        <v>0.64583333333333304</v>
      </c>
      <c r="AD423" s="23"/>
      <c r="AE423" s="27">
        <v>0.6875</v>
      </c>
      <c r="AF423" s="23"/>
      <c r="AG423" s="27">
        <v>0.72916666666666696</v>
      </c>
      <c r="AH423" s="23"/>
      <c r="AI423" s="27">
        <v>0.77083333333333404</v>
      </c>
      <c r="AJ423" s="23"/>
      <c r="AK423" s="27">
        <v>0.8125</v>
      </c>
      <c r="AL423" s="23"/>
      <c r="AM423" s="27">
        <v>0.85416666666666696</v>
      </c>
      <c r="AN423" s="23"/>
      <c r="AO423" s="27">
        <v>0.89583333333333404</v>
      </c>
      <c r="AP423" s="23"/>
    </row>
    <row r="424" spans="2:42" x14ac:dyDescent="0.2">
      <c r="B424" s="11"/>
      <c r="C424" s="12"/>
      <c r="D424" s="13"/>
      <c r="E424" s="14"/>
      <c r="G424" s="95"/>
      <c r="H424" s="140">
        <f>H413+1</f>
        <v>43797</v>
      </c>
      <c r="I424" s="109" t="s">
        <v>54</v>
      </c>
      <c r="J424" s="109">
        <f>IFERROR(INDEX(Tableau1[Prénoms],MATCH(I424,Tableau1[Noms])),"")</f>
        <v>1</v>
      </c>
      <c r="K424" s="109"/>
      <c r="L424" s="130"/>
      <c r="M424" s="29"/>
      <c r="N424" s="30"/>
      <c r="O424" s="29"/>
      <c r="P424" s="31"/>
      <c r="Q424" s="32"/>
      <c r="R424" s="33"/>
      <c r="S424" s="32"/>
      <c r="T424" s="33"/>
      <c r="U424" s="32"/>
      <c r="V424" s="33"/>
      <c r="W424" s="32"/>
      <c r="X424" s="33"/>
      <c r="Y424" s="32"/>
      <c r="Z424" s="33"/>
      <c r="AA424" s="32"/>
      <c r="AB424" s="33"/>
      <c r="AC424" s="32"/>
      <c r="AD424" s="33"/>
      <c r="AE424" s="32"/>
      <c r="AF424" s="33"/>
      <c r="AG424" s="32"/>
      <c r="AH424" s="33"/>
      <c r="AI424" s="32"/>
      <c r="AJ424" s="33"/>
      <c r="AK424" s="32"/>
      <c r="AL424" s="33"/>
      <c r="AM424" s="34"/>
      <c r="AN424" s="35"/>
      <c r="AO424" s="32"/>
      <c r="AP424" s="35"/>
    </row>
    <row r="425" spans="2:42" x14ac:dyDescent="0.2">
      <c r="B425" s="15"/>
      <c r="C425" s="16"/>
      <c r="D425" s="17"/>
      <c r="E425" s="18"/>
      <c r="G425" s="95"/>
      <c r="H425" s="28">
        <f>H424</f>
        <v>43797</v>
      </c>
      <c r="I425" s="110" t="s">
        <v>55</v>
      </c>
      <c r="J425" s="110">
        <f>IFERROR(INDEX(Tableau1[Prénoms],MATCH(I425,Tableau1[Noms])),"")</f>
        <v>2</v>
      </c>
      <c r="K425" s="110"/>
      <c r="L425" s="131"/>
      <c r="M425" s="36"/>
      <c r="N425" s="37"/>
      <c r="O425" s="36"/>
      <c r="P425" s="38"/>
      <c r="Q425" s="39"/>
      <c r="R425" s="40"/>
      <c r="S425" s="39"/>
      <c r="T425" s="40"/>
      <c r="U425" s="39"/>
      <c r="V425" s="40"/>
      <c r="W425" s="39"/>
      <c r="X425" s="40"/>
      <c r="Y425" s="39"/>
      <c r="Z425" s="40"/>
      <c r="AA425" s="39"/>
      <c r="AB425" s="40"/>
      <c r="AC425" s="39"/>
      <c r="AD425" s="40"/>
      <c r="AE425" s="39"/>
      <c r="AF425" s="40"/>
      <c r="AG425" s="39"/>
      <c r="AH425" s="40"/>
      <c r="AI425" s="39"/>
      <c r="AJ425" s="40"/>
      <c r="AK425" s="39"/>
      <c r="AL425" s="40"/>
      <c r="AM425" s="41"/>
      <c r="AN425" s="42"/>
      <c r="AO425" s="39"/>
      <c r="AP425" s="42"/>
    </row>
    <row r="426" spans="2:42" x14ac:dyDescent="0.2">
      <c r="B426" s="15"/>
      <c r="C426" s="16"/>
      <c r="D426" s="17"/>
      <c r="E426" s="18"/>
      <c r="G426" s="95"/>
      <c r="H426" s="28">
        <f t="shared" ref="H426:H433" si="38">H425</f>
        <v>43797</v>
      </c>
      <c r="I426" s="110" t="s">
        <v>56</v>
      </c>
      <c r="J426" s="110">
        <f>IFERROR(INDEX(Tableau1[Prénoms],MATCH(I426,Tableau1[Noms])),"")</f>
        <v>3</v>
      </c>
      <c r="K426" s="110"/>
      <c r="L426" s="131"/>
      <c r="M426" s="36"/>
      <c r="N426" s="37"/>
      <c r="O426" s="36"/>
      <c r="P426" s="38"/>
      <c r="Q426" s="39"/>
      <c r="R426" s="40"/>
      <c r="S426" s="39"/>
      <c r="T426" s="40"/>
      <c r="U426" s="39"/>
      <c r="V426" s="40"/>
      <c r="W426" s="39"/>
      <c r="X426" s="40"/>
      <c r="Y426" s="39"/>
      <c r="Z426" s="40"/>
      <c r="AA426" s="39"/>
      <c r="AB426" s="40"/>
      <c r="AC426" s="39"/>
      <c r="AD426" s="40"/>
      <c r="AE426" s="39"/>
      <c r="AF426" s="40"/>
      <c r="AG426" s="39"/>
      <c r="AH426" s="40"/>
      <c r="AI426" s="39"/>
      <c r="AJ426" s="40"/>
      <c r="AK426" s="39"/>
      <c r="AL426" s="40"/>
      <c r="AM426" s="41"/>
      <c r="AN426" s="42"/>
      <c r="AO426" s="39"/>
      <c r="AP426" s="42"/>
    </row>
    <row r="427" spans="2:42" x14ac:dyDescent="0.2">
      <c r="B427" s="15"/>
      <c r="C427" s="16"/>
      <c r="D427" s="17"/>
      <c r="E427" s="18"/>
      <c r="G427" s="95"/>
      <c r="H427" s="28">
        <f t="shared" si="38"/>
        <v>43797</v>
      </c>
      <c r="I427" s="110" t="s">
        <v>57</v>
      </c>
      <c r="J427" s="110">
        <f>IFERROR(INDEX(Tableau1[Prénoms],MATCH(I427,Tableau1[Noms])),"")</f>
        <v>4</v>
      </c>
      <c r="K427" s="110"/>
      <c r="L427" s="131"/>
      <c r="M427" s="36"/>
      <c r="N427" s="37"/>
      <c r="O427" s="36"/>
      <c r="P427" s="38"/>
      <c r="Q427" s="39"/>
      <c r="R427" s="40"/>
      <c r="S427" s="39"/>
      <c r="T427" s="40"/>
      <c r="U427" s="39"/>
      <c r="V427" s="40"/>
      <c r="W427" s="39"/>
      <c r="X427" s="40"/>
      <c r="Y427" s="39"/>
      <c r="Z427" s="40"/>
      <c r="AA427" s="39"/>
      <c r="AB427" s="40"/>
      <c r="AC427" s="39"/>
      <c r="AD427" s="40"/>
      <c r="AE427" s="39"/>
      <c r="AF427" s="40"/>
      <c r="AG427" s="39"/>
      <c r="AH427" s="40"/>
      <c r="AI427" s="39"/>
      <c r="AJ427" s="40"/>
      <c r="AK427" s="39"/>
      <c r="AL427" s="40"/>
      <c r="AM427" s="41"/>
      <c r="AN427" s="42"/>
      <c r="AO427" s="39"/>
      <c r="AP427" s="42"/>
    </row>
    <row r="428" spans="2:42" x14ac:dyDescent="0.2">
      <c r="B428" s="15"/>
      <c r="C428" s="16"/>
      <c r="D428" s="17"/>
      <c r="E428" s="18"/>
      <c r="G428" s="95"/>
      <c r="H428" s="28">
        <f t="shared" si="38"/>
        <v>43797</v>
      </c>
      <c r="I428" s="110" t="s">
        <v>58</v>
      </c>
      <c r="J428" s="110">
        <f>IFERROR(INDEX(Tableau1[Prénoms],MATCH(I428,Tableau1[Noms])),"")</f>
        <v>5</v>
      </c>
      <c r="K428" s="110"/>
      <c r="L428" s="131"/>
      <c r="M428" s="36"/>
      <c r="N428" s="37"/>
      <c r="O428" s="36"/>
      <c r="P428" s="38"/>
      <c r="Q428" s="39"/>
      <c r="R428" s="40"/>
      <c r="S428" s="39"/>
      <c r="T428" s="40"/>
      <c r="U428" s="39"/>
      <c r="V428" s="40"/>
      <c r="W428" s="39"/>
      <c r="X428" s="40"/>
      <c r="Y428" s="39"/>
      <c r="Z428" s="40"/>
      <c r="AA428" s="39"/>
      <c r="AB428" s="40"/>
      <c r="AC428" s="39"/>
      <c r="AD428" s="40"/>
      <c r="AE428" s="39"/>
      <c r="AF428" s="40"/>
      <c r="AG428" s="39"/>
      <c r="AH428" s="40"/>
      <c r="AI428" s="39"/>
      <c r="AJ428" s="40"/>
      <c r="AK428" s="39"/>
      <c r="AL428" s="40"/>
      <c r="AM428" s="41"/>
      <c r="AN428" s="42"/>
      <c r="AO428" s="39"/>
      <c r="AP428" s="42"/>
    </row>
    <row r="429" spans="2:42" x14ac:dyDescent="0.2">
      <c r="B429" s="15"/>
      <c r="C429" s="16"/>
      <c r="D429" s="17"/>
      <c r="E429" s="18"/>
      <c r="G429" s="95"/>
      <c r="H429" s="28">
        <f t="shared" si="38"/>
        <v>43797</v>
      </c>
      <c r="I429" s="110">
        <v>1</v>
      </c>
      <c r="J429" s="110" t="str">
        <f>IFERROR(INDEX(Tableau1[Prénoms],MATCH(I429,Tableau1[Noms])),"")</f>
        <v/>
      </c>
      <c r="K429" s="110"/>
      <c r="L429" s="131"/>
      <c r="M429" s="36"/>
      <c r="N429" s="37"/>
      <c r="O429" s="36"/>
      <c r="P429" s="38"/>
      <c r="Q429" s="39"/>
      <c r="R429" s="40"/>
      <c r="S429" s="39"/>
      <c r="T429" s="40"/>
      <c r="U429" s="39"/>
      <c r="V429" s="40"/>
      <c r="W429" s="39"/>
      <c r="X429" s="40"/>
      <c r="Y429" s="39"/>
      <c r="Z429" s="40"/>
      <c r="AA429" s="39"/>
      <c r="AB429" s="40"/>
      <c r="AC429" s="39"/>
      <c r="AD429" s="40"/>
      <c r="AE429" s="39"/>
      <c r="AF429" s="40"/>
      <c r="AG429" s="39"/>
      <c r="AH429" s="40"/>
      <c r="AI429" s="39"/>
      <c r="AJ429" s="40"/>
      <c r="AK429" s="39"/>
      <c r="AL429" s="40"/>
      <c r="AM429" s="41"/>
      <c r="AN429" s="42"/>
      <c r="AO429" s="39"/>
      <c r="AP429" s="42"/>
    </row>
    <row r="430" spans="2:42" x14ac:dyDescent="0.2">
      <c r="B430" s="15"/>
      <c r="C430" s="16"/>
      <c r="D430" s="17"/>
      <c r="E430" s="18"/>
      <c r="G430" s="95"/>
      <c r="H430" s="28">
        <f t="shared" si="38"/>
        <v>43797</v>
      </c>
      <c r="I430" s="110">
        <v>2</v>
      </c>
      <c r="J430" s="110" t="str">
        <f>IFERROR(INDEX(Tableau1[Prénoms],MATCH(I430,Tableau1[Noms])),"")</f>
        <v/>
      </c>
      <c r="K430" s="110"/>
      <c r="L430" s="131"/>
      <c r="M430" s="36"/>
      <c r="N430" s="37"/>
      <c r="O430" s="36"/>
      <c r="P430" s="38"/>
      <c r="Q430" s="39"/>
      <c r="R430" s="40"/>
      <c r="S430" s="39"/>
      <c r="T430" s="40"/>
      <c r="U430" s="39"/>
      <c r="V430" s="40"/>
      <c r="W430" s="39"/>
      <c r="X430" s="40"/>
      <c r="Y430" s="39"/>
      <c r="Z430" s="40"/>
      <c r="AA430" s="39"/>
      <c r="AB430" s="40"/>
      <c r="AC430" s="39"/>
      <c r="AD430" s="40"/>
      <c r="AE430" s="39"/>
      <c r="AF430" s="40"/>
      <c r="AG430" s="39"/>
      <c r="AH430" s="40"/>
      <c r="AI430" s="39"/>
      <c r="AJ430" s="40"/>
      <c r="AK430" s="39"/>
      <c r="AL430" s="40"/>
      <c r="AM430" s="41"/>
      <c r="AN430" s="42"/>
      <c r="AO430" s="39"/>
      <c r="AP430" s="42"/>
    </row>
    <row r="431" spans="2:42" x14ac:dyDescent="0.2">
      <c r="B431" s="15"/>
      <c r="C431" s="16"/>
      <c r="D431" s="17"/>
      <c r="E431" s="18"/>
      <c r="G431" s="95"/>
      <c r="H431" s="28">
        <f t="shared" si="38"/>
        <v>43797</v>
      </c>
      <c r="I431" s="110">
        <v>3</v>
      </c>
      <c r="J431" s="110" t="str">
        <f>IFERROR(INDEX(Tableau1[Prénoms],MATCH(I431,Tableau1[Noms])),"")</f>
        <v/>
      </c>
      <c r="K431" s="110"/>
      <c r="L431" s="131"/>
      <c r="M431" s="36"/>
      <c r="N431" s="37"/>
      <c r="O431" s="36"/>
      <c r="P431" s="38"/>
      <c r="Q431" s="39"/>
      <c r="R431" s="40"/>
      <c r="S431" s="39"/>
      <c r="T431" s="40"/>
      <c r="U431" s="39"/>
      <c r="V431" s="40"/>
      <c r="W431" s="39"/>
      <c r="X431" s="40"/>
      <c r="Y431" s="39"/>
      <c r="Z431" s="40"/>
      <c r="AA431" s="39"/>
      <c r="AB431" s="40"/>
      <c r="AC431" s="39"/>
      <c r="AD431" s="40"/>
      <c r="AE431" s="39"/>
      <c r="AF431" s="40"/>
      <c r="AG431" s="39"/>
      <c r="AH431" s="40"/>
      <c r="AI431" s="39"/>
      <c r="AJ431" s="40"/>
      <c r="AK431" s="39"/>
      <c r="AL431" s="40"/>
      <c r="AM431" s="41"/>
      <c r="AN431" s="42"/>
      <c r="AO431" s="39"/>
      <c r="AP431" s="42"/>
    </row>
    <row r="432" spans="2:42" x14ac:dyDescent="0.2">
      <c r="B432" s="15"/>
      <c r="C432" s="16"/>
      <c r="D432" s="17"/>
      <c r="E432" s="18"/>
      <c r="G432" s="95"/>
      <c r="H432" s="28">
        <f t="shared" si="38"/>
        <v>43797</v>
      </c>
      <c r="I432" s="110">
        <v>4</v>
      </c>
      <c r="J432" s="110" t="str">
        <f>IFERROR(INDEX(Tableau1[Prénoms],MATCH(I432,Tableau1[Noms])),"")</f>
        <v/>
      </c>
      <c r="K432" s="110"/>
      <c r="L432" s="131"/>
      <c r="M432" s="36"/>
      <c r="N432" s="37"/>
      <c r="O432" s="36"/>
      <c r="P432" s="38"/>
      <c r="Q432" s="39"/>
      <c r="R432" s="40"/>
      <c r="S432" s="39"/>
      <c r="T432" s="40"/>
      <c r="U432" s="39"/>
      <c r="V432" s="40"/>
      <c r="W432" s="39"/>
      <c r="X432" s="40"/>
      <c r="Y432" s="39"/>
      <c r="Z432" s="40"/>
      <c r="AA432" s="39"/>
      <c r="AB432" s="40"/>
      <c r="AC432" s="39"/>
      <c r="AD432" s="40"/>
      <c r="AE432" s="39"/>
      <c r="AF432" s="40"/>
      <c r="AG432" s="39"/>
      <c r="AH432" s="40"/>
      <c r="AI432" s="39"/>
      <c r="AJ432" s="40"/>
      <c r="AK432" s="39"/>
      <c r="AL432" s="40"/>
      <c r="AM432" s="41"/>
      <c r="AN432" s="42"/>
      <c r="AO432" s="39"/>
      <c r="AP432" s="42"/>
    </row>
    <row r="433" spans="2:42" ht="13.5" thickBot="1" x14ac:dyDescent="0.25">
      <c r="B433" s="19"/>
      <c r="C433" s="20"/>
      <c r="D433" s="21"/>
      <c r="E433" s="22"/>
      <c r="G433" s="95"/>
      <c r="H433" s="28">
        <f t="shared" si="38"/>
        <v>43797</v>
      </c>
      <c r="I433" s="112">
        <v>5</v>
      </c>
      <c r="J433" s="112" t="str">
        <f>IFERROR(INDEX(Tableau1[Prénoms],MATCH(I433,Tableau1[Noms])),"")</f>
        <v/>
      </c>
      <c r="K433" s="112"/>
      <c r="L433" s="132"/>
      <c r="M433" s="43"/>
      <c r="N433" s="44"/>
      <c r="O433" s="43"/>
      <c r="P433" s="45"/>
      <c r="Q433" s="46"/>
      <c r="R433" s="47"/>
      <c r="S433" s="46"/>
      <c r="T433" s="47"/>
      <c r="U433" s="46"/>
      <c r="V433" s="47"/>
      <c r="W433" s="46"/>
      <c r="X433" s="47"/>
      <c r="Y433" s="46"/>
      <c r="Z433" s="47"/>
      <c r="AA433" s="46"/>
      <c r="AB433" s="47"/>
      <c r="AC433" s="46"/>
      <c r="AD433" s="47"/>
      <c r="AE433" s="46"/>
      <c r="AF433" s="47"/>
      <c r="AG433" s="46"/>
      <c r="AH433" s="47"/>
      <c r="AI433" s="46"/>
      <c r="AJ433" s="47"/>
      <c r="AK433" s="46"/>
      <c r="AL433" s="47"/>
      <c r="AM433" s="48"/>
      <c r="AN433" s="49"/>
      <c r="AO433" s="46"/>
      <c r="AP433" s="49"/>
    </row>
    <row r="434" spans="2:42" ht="13.5" thickBot="1" x14ac:dyDescent="0.25">
      <c r="B434" s="6" t="s">
        <v>3</v>
      </c>
      <c r="C434" s="7" t="s">
        <v>4</v>
      </c>
      <c r="D434" s="8" t="s">
        <v>3</v>
      </c>
      <c r="E434" s="9" t="s">
        <v>4</v>
      </c>
      <c r="G434" s="56" t="s">
        <v>11</v>
      </c>
      <c r="H434" s="57" t="s">
        <v>6</v>
      </c>
      <c r="I434" s="56" t="s">
        <v>7</v>
      </c>
      <c r="J434" s="56" t="s">
        <v>8</v>
      </c>
      <c r="K434" s="56" t="s">
        <v>12</v>
      </c>
      <c r="L434" s="129"/>
      <c r="M434" s="27">
        <v>0.3125</v>
      </c>
      <c r="N434" s="23"/>
      <c r="O434" s="26">
        <v>0.35416666666666669</v>
      </c>
      <c r="P434" s="23"/>
      <c r="Q434" s="27">
        <v>0.39583333333333331</v>
      </c>
      <c r="R434" s="23"/>
      <c r="S434" s="27">
        <v>0.4375</v>
      </c>
      <c r="T434" s="23"/>
      <c r="U434" s="27">
        <v>0.47916666666666702</v>
      </c>
      <c r="V434" s="23"/>
      <c r="W434" s="27">
        <v>0.52083333333333304</v>
      </c>
      <c r="X434" s="23"/>
      <c r="Y434" s="27">
        <v>0.5625</v>
      </c>
      <c r="Z434" s="23"/>
      <c r="AA434" s="27">
        <v>0.60416666666666696</v>
      </c>
      <c r="AB434" s="23"/>
      <c r="AC434" s="27">
        <v>0.64583333333333304</v>
      </c>
      <c r="AD434" s="23"/>
      <c r="AE434" s="27">
        <v>0.6875</v>
      </c>
      <c r="AF434" s="23"/>
      <c r="AG434" s="27">
        <v>0.72916666666666696</v>
      </c>
      <c r="AH434" s="23"/>
      <c r="AI434" s="27">
        <v>0.77083333333333404</v>
      </c>
      <c r="AJ434" s="23"/>
      <c r="AK434" s="27">
        <v>0.8125</v>
      </c>
      <c r="AL434" s="23"/>
      <c r="AM434" s="27">
        <v>0.85416666666666696</v>
      </c>
      <c r="AN434" s="23"/>
      <c r="AO434" s="27">
        <v>0.89583333333333404</v>
      </c>
      <c r="AP434" s="23"/>
    </row>
    <row r="435" spans="2:42" x14ac:dyDescent="0.2">
      <c r="B435" s="11"/>
      <c r="C435" s="12"/>
      <c r="D435" s="13"/>
      <c r="E435" s="14"/>
      <c r="G435" s="95"/>
      <c r="H435" s="140">
        <f>H424+1</f>
        <v>43798</v>
      </c>
      <c r="I435" s="109" t="s">
        <v>54</v>
      </c>
      <c r="J435" s="109">
        <f>IFERROR(INDEX(Tableau1[Prénoms],MATCH(I435,Tableau1[Noms])),"")</f>
        <v>1</v>
      </c>
      <c r="K435" s="109"/>
      <c r="L435" s="130"/>
      <c r="M435" s="29"/>
      <c r="N435" s="30"/>
      <c r="O435" s="29"/>
      <c r="P435" s="31"/>
      <c r="Q435" s="32"/>
      <c r="R435" s="33"/>
      <c r="S435" s="32"/>
      <c r="T435" s="33"/>
      <c r="U435" s="32"/>
      <c r="V435" s="33"/>
      <c r="W435" s="32"/>
      <c r="X435" s="33"/>
      <c r="Y435" s="32"/>
      <c r="Z435" s="33"/>
      <c r="AA435" s="32"/>
      <c r="AB435" s="33"/>
      <c r="AC435" s="32"/>
      <c r="AD435" s="33"/>
      <c r="AE435" s="32"/>
      <c r="AF435" s="33"/>
      <c r="AG435" s="32"/>
      <c r="AH435" s="33"/>
      <c r="AI435" s="32"/>
      <c r="AJ435" s="33"/>
      <c r="AK435" s="32"/>
      <c r="AL435" s="33"/>
      <c r="AM435" s="34"/>
      <c r="AN435" s="35"/>
      <c r="AO435" s="32"/>
      <c r="AP435" s="35"/>
    </row>
    <row r="436" spans="2:42" x14ac:dyDescent="0.2">
      <c r="B436" s="15"/>
      <c r="C436" s="16"/>
      <c r="D436" s="17"/>
      <c r="E436" s="18"/>
      <c r="G436" s="95"/>
      <c r="H436" s="28">
        <f>H435</f>
        <v>43798</v>
      </c>
      <c r="I436" s="110" t="s">
        <v>55</v>
      </c>
      <c r="J436" s="110">
        <f>IFERROR(INDEX(Tableau1[Prénoms],MATCH(I436,Tableau1[Noms])),"")</f>
        <v>2</v>
      </c>
      <c r="K436" s="110"/>
      <c r="L436" s="131"/>
      <c r="M436" s="36"/>
      <c r="N436" s="37"/>
      <c r="O436" s="36"/>
      <c r="P436" s="38"/>
      <c r="Q436" s="39"/>
      <c r="R436" s="40"/>
      <c r="S436" s="39"/>
      <c r="T436" s="40"/>
      <c r="U436" s="39"/>
      <c r="V436" s="40"/>
      <c r="W436" s="39"/>
      <c r="X436" s="40"/>
      <c r="Y436" s="39"/>
      <c r="Z436" s="40"/>
      <c r="AA436" s="39"/>
      <c r="AB436" s="40"/>
      <c r="AC436" s="39"/>
      <c r="AD436" s="40"/>
      <c r="AE436" s="39"/>
      <c r="AF436" s="40"/>
      <c r="AG436" s="39"/>
      <c r="AH436" s="40"/>
      <c r="AI436" s="39"/>
      <c r="AJ436" s="40"/>
      <c r="AK436" s="39"/>
      <c r="AL436" s="40"/>
      <c r="AM436" s="41"/>
      <c r="AN436" s="42"/>
      <c r="AO436" s="39"/>
      <c r="AP436" s="42"/>
    </row>
    <row r="437" spans="2:42" x14ac:dyDescent="0.2">
      <c r="B437" s="15"/>
      <c r="C437" s="16"/>
      <c r="D437" s="17"/>
      <c r="E437" s="18"/>
      <c r="G437" s="95"/>
      <c r="H437" s="28">
        <f t="shared" ref="H437:H444" si="39">H436</f>
        <v>43798</v>
      </c>
      <c r="I437" s="110" t="s">
        <v>56</v>
      </c>
      <c r="J437" s="110">
        <f>IFERROR(INDEX(Tableau1[Prénoms],MATCH(I437,Tableau1[Noms])),"")</f>
        <v>3</v>
      </c>
      <c r="K437" s="110"/>
      <c r="L437" s="131"/>
      <c r="M437" s="36"/>
      <c r="N437" s="37"/>
      <c r="O437" s="36"/>
      <c r="P437" s="38"/>
      <c r="Q437" s="39"/>
      <c r="R437" s="40"/>
      <c r="S437" s="39"/>
      <c r="T437" s="40"/>
      <c r="U437" s="39"/>
      <c r="V437" s="40"/>
      <c r="W437" s="39"/>
      <c r="X437" s="40"/>
      <c r="Y437" s="39"/>
      <c r="Z437" s="40"/>
      <c r="AA437" s="39"/>
      <c r="AB437" s="40"/>
      <c r="AC437" s="39"/>
      <c r="AD437" s="40"/>
      <c r="AE437" s="39"/>
      <c r="AF437" s="40"/>
      <c r="AG437" s="39"/>
      <c r="AH437" s="40"/>
      <c r="AI437" s="39"/>
      <c r="AJ437" s="40"/>
      <c r="AK437" s="39"/>
      <c r="AL437" s="40"/>
      <c r="AM437" s="41"/>
      <c r="AN437" s="42"/>
      <c r="AO437" s="39"/>
      <c r="AP437" s="42"/>
    </row>
    <row r="438" spans="2:42" x14ac:dyDescent="0.2">
      <c r="B438" s="15"/>
      <c r="C438" s="16"/>
      <c r="D438" s="17"/>
      <c r="E438" s="18"/>
      <c r="G438" s="95"/>
      <c r="H438" s="28">
        <f t="shared" si="39"/>
        <v>43798</v>
      </c>
      <c r="I438" s="110" t="s">
        <v>57</v>
      </c>
      <c r="J438" s="110">
        <f>IFERROR(INDEX(Tableau1[Prénoms],MATCH(I438,Tableau1[Noms])),"")</f>
        <v>4</v>
      </c>
      <c r="K438" s="110"/>
      <c r="L438" s="131"/>
      <c r="M438" s="36"/>
      <c r="N438" s="37"/>
      <c r="O438" s="36"/>
      <c r="P438" s="38"/>
      <c r="Q438" s="39"/>
      <c r="R438" s="40"/>
      <c r="S438" s="39"/>
      <c r="T438" s="40"/>
      <c r="U438" s="39"/>
      <c r="V438" s="40"/>
      <c r="W438" s="39"/>
      <c r="X438" s="40"/>
      <c r="Y438" s="39"/>
      <c r="Z438" s="40"/>
      <c r="AA438" s="39"/>
      <c r="AB438" s="40"/>
      <c r="AC438" s="39"/>
      <c r="AD438" s="40"/>
      <c r="AE438" s="39"/>
      <c r="AF438" s="40"/>
      <c r="AG438" s="39"/>
      <c r="AH438" s="40"/>
      <c r="AI438" s="39"/>
      <c r="AJ438" s="40"/>
      <c r="AK438" s="39"/>
      <c r="AL438" s="40"/>
      <c r="AM438" s="41"/>
      <c r="AN438" s="42"/>
      <c r="AO438" s="39"/>
      <c r="AP438" s="42"/>
    </row>
    <row r="439" spans="2:42" x14ac:dyDescent="0.2">
      <c r="B439" s="15"/>
      <c r="C439" s="16"/>
      <c r="D439" s="17"/>
      <c r="E439" s="18"/>
      <c r="G439" s="95"/>
      <c r="H439" s="28">
        <f t="shared" si="39"/>
        <v>43798</v>
      </c>
      <c r="I439" s="110" t="s">
        <v>58</v>
      </c>
      <c r="J439" s="110">
        <f>IFERROR(INDEX(Tableau1[Prénoms],MATCH(I439,Tableau1[Noms])),"")</f>
        <v>5</v>
      </c>
      <c r="K439" s="110"/>
      <c r="L439" s="131"/>
      <c r="M439" s="36"/>
      <c r="N439" s="37"/>
      <c r="O439" s="36"/>
      <c r="P439" s="38"/>
      <c r="Q439" s="39"/>
      <c r="R439" s="40"/>
      <c r="S439" s="39"/>
      <c r="T439" s="40"/>
      <c r="U439" s="39"/>
      <c r="V439" s="40"/>
      <c r="W439" s="39"/>
      <c r="X439" s="40"/>
      <c r="Y439" s="39"/>
      <c r="Z439" s="40"/>
      <c r="AA439" s="39"/>
      <c r="AB439" s="40"/>
      <c r="AC439" s="39"/>
      <c r="AD439" s="40"/>
      <c r="AE439" s="39"/>
      <c r="AF439" s="40"/>
      <c r="AG439" s="39"/>
      <c r="AH439" s="40"/>
      <c r="AI439" s="39"/>
      <c r="AJ439" s="40"/>
      <c r="AK439" s="39"/>
      <c r="AL439" s="40"/>
      <c r="AM439" s="41"/>
      <c r="AN439" s="42"/>
      <c r="AO439" s="39"/>
      <c r="AP439" s="42"/>
    </row>
    <row r="440" spans="2:42" x14ac:dyDescent="0.2">
      <c r="B440" s="15"/>
      <c r="C440" s="16"/>
      <c r="D440" s="17"/>
      <c r="E440" s="18"/>
      <c r="G440" s="95"/>
      <c r="H440" s="28">
        <f t="shared" si="39"/>
        <v>43798</v>
      </c>
      <c r="I440" s="110">
        <v>1</v>
      </c>
      <c r="J440" s="110" t="str">
        <f>IFERROR(INDEX(Tableau1[Prénoms],MATCH(I440,Tableau1[Noms])),"")</f>
        <v/>
      </c>
      <c r="K440" s="110"/>
      <c r="L440" s="131"/>
      <c r="M440" s="36"/>
      <c r="N440" s="37"/>
      <c r="O440" s="36"/>
      <c r="P440" s="38"/>
      <c r="Q440" s="39"/>
      <c r="R440" s="40"/>
      <c r="S440" s="39"/>
      <c r="T440" s="40"/>
      <c r="U440" s="39"/>
      <c r="V440" s="40"/>
      <c r="W440" s="39"/>
      <c r="X440" s="40"/>
      <c r="Y440" s="39"/>
      <c r="Z440" s="40"/>
      <c r="AA440" s="39"/>
      <c r="AB440" s="40"/>
      <c r="AC440" s="39"/>
      <c r="AD440" s="40"/>
      <c r="AE440" s="39"/>
      <c r="AF440" s="40"/>
      <c r="AG440" s="39"/>
      <c r="AH440" s="40"/>
      <c r="AI440" s="39"/>
      <c r="AJ440" s="40"/>
      <c r="AK440" s="39"/>
      <c r="AL440" s="40"/>
      <c r="AM440" s="41"/>
      <c r="AN440" s="42"/>
      <c r="AO440" s="39"/>
      <c r="AP440" s="42"/>
    </row>
    <row r="441" spans="2:42" x14ac:dyDescent="0.2">
      <c r="B441" s="15"/>
      <c r="C441" s="16"/>
      <c r="D441" s="17"/>
      <c r="E441" s="18"/>
      <c r="G441" s="95"/>
      <c r="H441" s="28">
        <f t="shared" si="39"/>
        <v>43798</v>
      </c>
      <c r="I441" s="110">
        <v>2</v>
      </c>
      <c r="J441" s="110" t="str">
        <f>IFERROR(INDEX(Tableau1[Prénoms],MATCH(I441,Tableau1[Noms])),"")</f>
        <v/>
      </c>
      <c r="K441" s="110"/>
      <c r="L441" s="131"/>
      <c r="M441" s="36"/>
      <c r="N441" s="37"/>
      <c r="O441" s="36"/>
      <c r="P441" s="38"/>
      <c r="Q441" s="39"/>
      <c r="R441" s="40"/>
      <c r="S441" s="39"/>
      <c r="T441" s="40"/>
      <c r="U441" s="39"/>
      <c r="V441" s="40"/>
      <c r="W441" s="39"/>
      <c r="X441" s="40"/>
      <c r="Y441" s="39"/>
      <c r="Z441" s="40"/>
      <c r="AA441" s="39"/>
      <c r="AB441" s="40"/>
      <c r="AC441" s="39"/>
      <c r="AD441" s="40"/>
      <c r="AE441" s="39"/>
      <c r="AF441" s="40"/>
      <c r="AG441" s="39"/>
      <c r="AH441" s="40"/>
      <c r="AI441" s="39"/>
      <c r="AJ441" s="40"/>
      <c r="AK441" s="39"/>
      <c r="AL441" s="40"/>
      <c r="AM441" s="41"/>
      <c r="AN441" s="42"/>
      <c r="AO441" s="39"/>
      <c r="AP441" s="42"/>
    </row>
    <row r="442" spans="2:42" x14ac:dyDescent="0.2">
      <c r="B442" s="15"/>
      <c r="C442" s="16"/>
      <c r="D442" s="17"/>
      <c r="E442" s="18"/>
      <c r="G442" s="95"/>
      <c r="H442" s="28">
        <f t="shared" si="39"/>
        <v>43798</v>
      </c>
      <c r="I442" s="110">
        <v>3</v>
      </c>
      <c r="J442" s="110" t="str">
        <f>IFERROR(INDEX(Tableau1[Prénoms],MATCH(I442,Tableau1[Noms])),"")</f>
        <v/>
      </c>
      <c r="K442" s="110"/>
      <c r="L442" s="131"/>
      <c r="M442" s="36"/>
      <c r="N442" s="37"/>
      <c r="O442" s="36"/>
      <c r="P442" s="38"/>
      <c r="Q442" s="39"/>
      <c r="R442" s="40"/>
      <c r="S442" s="39"/>
      <c r="T442" s="40"/>
      <c r="U442" s="39"/>
      <c r="V442" s="40"/>
      <c r="W442" s="39"/>
      <c r="X442" s="40"/>
      <c r="Y442" s="39"/>
      <c r="Z442" s="40"/>
      <c r="AA442" s="39"/>
      <c r="AB442" s="40"/>
      <c r="AC442" s="39"/>
      <c r="AD442" s="40"/>
      <c r="AE442" s="39"/>
      <c r="AF442" s="40"/>
      <c r="AG442" s="39"/>
      <c r="AH442" s="40"/>
      <c r="AI442" s="39"/>
      <c r="AJ442" s="40"/>
      <c r="AK442" s="39"/>
      <c r="AL442" s="40"/>
      <c r="AM442" s="41"/>
      <c r="AN442" s="42"/>
      <c r="AO442" s="39"/>
      <c r="AP442" s="42"/>
    </row>
    <row r="443" spans="2:42" x14ac:dyDescent="0.2">
      <c r="B443" s="15"/>
      <c r="C443" s="16"/>
      <c r="D443" s="17"/>
      <c r="E443" s="18"/>
      <c r="G443" s="95"/>
      <c r="H443" s="28">
        <f t="shared" si="39"/>
        <v>43798</v>
      </c>
      <c r="I443" s="110">
        <v>4</v>
      </c>
      <c r="J443" s="110" t="str">
        <f>IFERROR(INDEX(Tableau1[Prénoms],MATCH(I443,Tableau1[Noms])),"")</f>
        <v/>
      </c>
      <c r="K443" s="110"/>
      <c r="L443" s="131"/>
      <c r="M443" s="36"/>
      <c r="N443" s="37"/>
      <c r="O443" s="36"/>
      <c r="P443" s="38"/>
      <c r="Q443" s="39"/>
      <c r="R443" s="40"/>
      <c r="S443" s="39"/>
      <c r="T443" s="40"/>
      <c r="U443" s="39"/>
      <c r="V443" s="40"/>
      <c r="W443" s="39"/>
      <c r="X443" s="40"/>
      <c r="Y443" s="39"/>
      <c r="Z443" s="40"/>
      <c r="AA443" s="39"/>
      <c r="AB443" s="40"/>
      <c r="AC443" s="39"/>
      <c r="AD443" s="40"/>
      <c r="AE443" s="39"/>
      <c r="AF443" s="40"/>
      <c r="AG443" s="39"/>
      <c r="AH443" s="40"/>
      <c r="AI443" s="39"/>
      <c r="AJ443" s="40"/>
      <c r="AK443" s="39"/>
      <c r="AL443" s="40"/>
      <c r="AM443" s="41"/>
      <c r="AN443" s="42"/>
      <c r="AO443" s="39"/>
      <c r="AP443" s="42"/>
    </row>
    <row r="444" spans="2:42" ht="13.5" thickBot="1" x14ac:dyDescent="0.25">
      <c r="B444" s="19"/>
      <c r="C444" s="20"/>
      <c r="D444" s="21"/>
      <c r="E444" s="22"/>
      <c r="G444" s="95"/>
      <c r="H444" s="28">
        <f t="shared" si="39"/>
        <v>43798</v>
      </c>
      <c r="I444" s="112">
        <v>5</v>
      </c>
      <c r="J444" s="112" t="str">
        <f>IFERROR(INDEX(Tableau1[Prénoms],MATCH(I444,Tableau1[Noms])),"")</f>
        <v/>
      </c>
      <c r="K444" s="112"/>
      <c r="L444" s="132"/>
      <c r="M444" s="43"/>
      <c r="N444" s="44"/>
      <c r="O444" s="43"/>
      <c r="P444" s="45"/>
      <c r="Q444" s="46"/>
      <c r="R444" s="47"/>
      <c r="S444" s="46"/>
      <c r="T444" s="47"/>
      <c r="U444" s="46"/>
      <c r="V444" s="47"/>
      <c r="W444" s="46"/>
      <c r="X444" s="47"/>
      <c r="Y444" s="46"/>
      <c r="Z444" s="47"/>
      <c r="AA444" s="46"/>
      <c r="AB444" s="47"/>
      <c r="AC444" s="46"/>
      <c r="AD444" s="47"/>
      <c r="AE444" s="46"/>
      <c r="AF444" s="47"/>
      <c r="AG444" s="46"/>
      <c r="AH444" s="47"/>
      <c r="AI444" s="46"/>
      <c r="AJ444" s="47"/>
      <c r="AK444" s="46"/>
      <c r="AL444" s="47"/>
      <c r="AM444" s="48"/>
      <c r="AN444" s="49"/>
      <c r="AO444" s="46"/>
      <c r="AP444" s="49"/>
    </row>
    <row r="445" spans="2:42" ht="13.5" thickBot="1" x14ac:dyDescent="0.25">
      <c r="B445" s="6" t="s">
        <v>3</v>
      </c>
      <c r="C445" s="7" t="s">
        <v>4</v>
      </c>
      <c r="D445" s="8" t="s">
        <v>3</v>
      </c>
      <c r="E445" s="9" t="s">
        <v>4</v>
      </c>
      <c r="G445" s="56" t="s">
        <v>11</v>
      </c>
      <c r="H445" s="57" t="s">
        <v>6</v>
      </c>
      <c r="I445" s="56" t="s">
        <v>7</v>
      </c>
      <c r="J445" s="56" t="s">
        <v>8</v>
      </c>
      <c r="K445" s="56" t="s">
        <v>12</v>
      </c>
      <c r="L445" s="129"/>
      <c r="M445" s="27">
        <v>0.3125</v>
      </c>
      <c r="N445" s="23"/>
      <c r="O445" s="26">
        <v>0.35416666666666669</v>
      </c>
      <c r="P445" s="23"/>
      <c r="Q445" s="27">
        <v>0.39583333333333331</v>
      </c>
      <c r="R445" s="23"/>
      <c r="S445" s="27">
        <v>0.4375</v>
      </c>
      <c r="T445" s="23"/>
      <c r="U445" s="27">
        <v>0.47916666666666702</v>
      </c>
      <c r="V445" s="23"/>
      <c r="W445" s="27">
        <v>0.52083333333333304</v>
      </c>
      <c r="X445" s="23"/>
      <c r="Y445" s="27">
        <v>0.5625</v>
      </c>
      <c r="Z445" s="23"/>
      <c r="AA445" s="27">
        <v>0.60416666666666696</v>
      </c>
      <c r="AB445" s="23"/>
      <c r="AC445" s="27">
        <v>0.64583333333333304</v>
      </c>
      <c r="AD445" s="23"/>
      <c r="AE445" s="27">
        <v>0.6875</v>
      </c>
      <c r="AF445" s="23"/>
      <c r="AG445" s="27">
        <v>0.72916666666666696</v>
      </c>
      <c r="AH445" s="23"/>
      <c r="AI445" s="27">
        <v>0.77083333333333404</v>
      </c>
      <c r="AJ445" s="23"/>
      <c r="AK445" s="27">
        <v>0.8125</v>
      </c>
      <c r="AL445" s="23"/>
      <c r="AM445" s="27">
        <v>0.85416666666666696</v>
      </c>
      <c r="AN445" s="23"/>
      <c r="AO445" s="27">
        <v>0.89583333333333404</v>
      </c>
      <c r="AP445" s="23"/>
    </row>
    <row r="446" spans="2:42" x14ac:dyDescent="0.2">
      <c r="B446" s="11"/>
      <c r="C446" s="12"/>
      <c r="D446" s="13"/>
      <c r="E446" s="14"/>
      <c r="G446" s="95"/>
      <c r="H446" s="140">
        <f>H435+1</f>
        <v>43799</v>
      </c>
      <c r="I446" s="109" t="s">
        <v>54</v>
      </c>
      <c r="J446" s="109">
        <f>IFERROR(INDEX(Tableau1[Prénoms],MATCH(I446,Tableau1[Noms])),"")</f>
        <v>1</v>
      </c>
      <c r="K446" s="109"/>
      <c r="L446" s="130"/>
      <c r="M446" s="29"/>
      <c r="N446" s="30"/>
      <c r="O446" s="29"/>
      <c r="P446" s="31"/>
      <c r="Q446" s="32"/>
      <c r="R446" s="33"/>
      <c r="S446" s="32"/>
      <c r="T446" s="33"/>
      <c r="U446" s="32"/>
      <c r="V446" s="33"/>
      <c r="W446" s="32"/>
      <c r="X446" s="33"/>
      <c r="Y446" s="32"/>
      <c r="Z446" s="33"/>
      <c r="AA446" s="32"/>
      <c r="AB446" s="33"/>
      <c r="AC446" s="32"/>
      <c r="AD446" s="33"/>
      <c r="AE446" s="32"/>
      <c r="AF446" s="33"/>
      <c r="AG446" s="32"/>
      <c r="AH446" s="33"/>
      <c r="AI446" s="32"/>
      <c r="AJ446" s="33"/>
      <c r="AK446" s="32"/>
      <c r="AL446" s="33"/>
      <c r="AM446" s="34"/>
      <c r="AN446" s="35"/>
      <c r="AO446" s="32"/>
      <c r="AP446" s="35"/>
    </row>
    <row r="447" spans="2:42" x14ac:dyDescent="0.2">
      <c r="B447" s="15"/>
      <c r="C447" s="16"/>
      <c r="D447" s="17"/>
      <c r="E447" s="18"/>
      <c r="G447" s="95"/>
      <c r="H447" s="28">
        <f>H446</f>
        <v>43799</v>
      </c>
      <c r="I447" s="110" t="s">
        <v>55</v>
      </c>
      <c r="J447" s="110">
        <f>IFERROR(INDEX(Tableau1[Prénoms],MATCH(I447,Tableau1[Noms])),"")</f>
        <v>2</v>
      </c>
      <c r="K447" s="110"/>
      <c r="L447" s="131"/>
      <c r="M447" s="36"/>
      <c r="N447" s="37"/>
      <c r="O447" s="36"/>
      <c r="P447" s="38"/>
      <c r="Q447" s="39"/>
      <c r="R447" s="40"/>
      <c r="S447" s="39"/>
      <c r="T447" s="40"/>
      <c r="U447" s="39"/>
      <c r="V447" s="40"/>
      <c r="W447" s="39"/>
      <c r="X447" s="40"/>
      <c r="Y447" s="39"/>
      <c r="Z447" s="40"/>
      <c r="AA447" s="39"/>
      <c r="AB447" s="40"/>
      <c r="AC447" s="39"/>
      <c r="AD447" s="40"/>
      <c r="AE447" s="39"/>
      <c r="AF447" s="40"/>
      <c r="AG447" s="39"/>
      <c r="AH447" s="40"/>
      <c r="AI447" s="39"/>
      <c r="AJ447" s="40"/>
      <c r="AK447" s="39"/>
      <c r="AL447" s="40"/>
      <c r="AM447" s="41"/>
      <c r="AN447" s="42"/>
      <c r="AO447" s="39"/>
      <c r="AP447" s="42"/>
    </row>
    <row r="448" spans="2:42" x14ac:dyDescent="0.2">
      <c r="B448" s="15"/>
      <c r="C448" s="16"/>
      <c r="D448" s="17"/>
      <c r="E448" s="18"/>
      <c r="G448" s="95"/>
      <c r="H448" s="28">
        <f t="shared" ref="H448:H455" si="40">H447</f>
        <v>43799</v>
      </c>
      <c r="I448" s="110" t="s">
        <v>56</v>
      </c>
      <c r="J448" s="110">
        <f>IFERROR(INDEX(Tableau1[Prénoms],MATCH(I448,Tableau1[Noms])),"")</f>
        <v>3</v>
      </c>
      <c r="K448" s="110"/>
      <c r="L448" s="131"/>
      <c r="M448" s="36"/>
      <c r="N448" s="37"/>
      <c r="O448" s="36"/>
      <c r="P448" s="38"/>
      <c r="Q448" s="39"/>
      <c r="R448" s="40"/>
      <c r="S448" s="39"/>
      <c r="T448" s="40"/>
      <c r="U448" s="39"/>
      <c r="V448" s="40"/>
      <c r="W448" s="39"/>
      <c r="X448" s="40"/>
      <c r="Y448" s="39"/>
      <c r="Z448" s="40"/>
      <c r="AA448" s="39"/>
      <c r="AB448" s="40"/>
      <c r="AC448" s="39"/>
      <c r="AD448" s="40"/>
      <c r="AE448" s="39"/>
      <c r="AF448" s="40"/>
      <c r="AG448" s="39"/>
      <c r="AH448" s="40"/>
      <c r="AI448" s="39"/>
      <c r="AJ448" s="40"/>
      <c r="AK448" s="39"/>
      <c r="AL448" s="40"/>
      <c r="AM448" s="41"/>
      <c r="AN448" s="42"/>
      <c r="AO448" s="39"/>
      <c r="AP448" s="42"/>
    </row>
    <row r="449" spans="2:42" x14ac:dyDescent="0.2">
      <c r="B449" s="15"/>
      <c r="C449" s="16"/>
      <c r="D449" s="17"/>
      <c r="E449" s="18"/>
      <c r="G449" s="95"/>
      <c r="H449" s="28">
        <f t="shared" si="40"/>
        <v>43799</v>
      </c>
      <c r="I449" s="110" t="s">
        <v>57</v>
      </c>
      <c r="J449" s="110">
        <f>IFERROR(INDEX(Tableau1[Prénoms],MATCH(I449,Tableau1[Noms])),"")</f>
        <v>4</v>
      </c>
      <c r="K449" s="110"/>
      <c r="L449" s="131"/>
      <c r="M449" s="36"/>
      <c r="N449" s="37"/>
      <c r="O449" s="36"/>
      <c r="P449" s="38"/>
      <c r="Q449" s="39"/>
      <c r="R449" s="40"/>
      <c r="S449" s="39"/>
      <c r="T449" s="40"/>
      <c r="U449" s="39"/>
      <c r="V449" s="40"/>
      <c r="W449" s="39"/>
      <c r="X449" s="40"/>
      <c r="Y449" s="39"/>
      <c r="Z449" s="40"/>
      <c r="AA449" s="39"/>
      <c r="AB449" s="40"/>
      <c r="AC449" s="39"/>
      <c r="AD449" s="40"/>
      <c r="AE449" s="39"/>
      <c r="AF449" s="40"/>
      <c r="AG449" s="39"/>
      <c r="AH449" s="40"/>
      <c r="AI449" s="39"/>
      <c r="AJ449" s="40"/>
      <c r="AK449" s="39"/>
      <c r="AL449" s="40"/>
      <c r="AM449" s="41"/>
      <c r="AN449" s="42"/>
      <c r="AO449" s="39"/>
      <c r="AP449" s="42"/>
    </row>
    <row r="450" spans="2:42" x14ac:dyDescent="0.2">
      <c r="B450" s="15"/>
      <c r="C450" s="16"/>
      <c r="D450" s="17"/>
      <c r="E450" s="18"/>
      <c r="G450" s="95"/>
      <c r="H450" s="28">
        <f t="shared" si="40"/>
        <v>43799</v>
      </c>
      <c r="I450" s="110" t="s">
        <v>58</v>
      </c>
      <c r="J450" s="110">
        <f>IFERROR(INDEX(Tableau1[Prénoms],MATCH(I450,Tableau1[Noms])),"")</f>
        <v>5</v>
      </c>
      <c r="K450" s="110"/>
      <c r="L450" s="131"/>
      <c r="M450" s="36"/>
      <c r="N450" s="37"/>
      <c r="O450" s="36"/>
      <c r="P450" s="38"/>
      <c r="Q450" s="39"/>
      <c r="R450" s="40"/>
      <c r="S450" s="39"/>
      <c r="T450" s="40"/>
      <c r="U450" s="39"/>
      <c r="V450" s="40"/>
      <c r="W450" s="39"/>
      <c r="X450" s="40"/>
      <c r="Y450" s="39"/>
      <c r="Z450" s="40"/>
      <c r="AA450" s="39"/>
      <c r="AB450" s="40"/>
      <c r="AC450" s="39"/>
      <c r="AD450" s="40"/>
      <c r="AE450" s="39"/>
      <c r="AF450" s="40"/>
      <c r="AG450" s="39"/>
      <c r="AH450" s="40"/>
      <c r="AI450" s="39"/>
      <c r="AJ450" s="40"/>
      <c r="AK450" s="39"/>
      <c r="AL450" s="40"/>
      <c r="AM450" s="41"/>
      <c r="AN450" s="42"/>
      <c r="AO450" s="39"/>
      <c r="AP450" s="42"/>
    </row>
    <row r="451" spans="2:42" x14ac:dyDescent="0.2">
      <c r="B451" s="15"/>
      <c r="C451" s="16"/>
      <c r="D451" s="17"/>
      <c r="E451" s="18"/>
      <c r="G451" s="95"/>
      <c r="H451" s="28">
        <f t="shared" si="40"/>
        <v>43799</v>
      </c>
      <c r="I451" s="110">
        <v>1</v>
      </c>
      <c r="J451" s="110" t="str">
        <f>IFERROR(INDEX(Tableau1[Prénoms],MATCH(I451,Tableau1[Noms])),"")</f>
        <v/>
      </c>
      <c r="K451" s="110"/>
      <c r="L451" s="131"/>
      <c r="M451" s="36"/>
      <c r="N451" s="37"/>
      <c r="O451" s="36"/>
      <c r="P451" s="38"/>
      <c r="Q451" s="39"/>
      <c r="R451" s="40"/>
      <c r="S451" s="39"/>
      <c r="T451" s="40"/>
      <c r="U451" s="39"/>
      <c r="V451" s="40"/>
      <c r="W451" s="39"/>
      <c r="X451" s="40"/>
      <c r="Y451" s="39"/>
      <c r="Z451" s="40"/>
      <c r="AA451" s="39"/>
      <c r="AB451" s="40"/>
      <c r="AC451" s="39"/>
      <c r="AD451" s="40"/>
      <c r="AE451" s="39"/>
      <c r="AF451" s="40"/>
      <c r="AG451" s="39"/>
      <c r="AH451" s="40"/>
      <c r="AI451" s="39"/>
      <c r="AJ451" s="40"/>
      <c r="AK451" s="39"/>
      <c r="AL451" s="40"/>
      <c r="AM451" s="41"/>
      <c r="AN451" s="42"/>
      <c r="AO451" s="39"/>
      <c r="AP451" s="42"/>
    </row>
    <row r="452" spans="2:42" x14ac:dyDescent="0.2">
      <c r="B452" s="15"/>
      <c r="C452" s="16"/>
      <c r="D452" s="17"/>
      <c r="E452" s="18"/>
      <c r="G452" s="95"/>
      <c r="H452" s="28">
        <f t="shared" si="40"/>
        <v>43799</v>
      </c>
      <c r="I452" s="110">
        <v>2</v>
      </c>
      <c r="J452" s="110" t="str">
        <f>IFERROR(INDEX(Tableau1[Prénoms],MATCH(I452,Tableau1[Noms])),"")</f>
        <v/>
      </c>
      <c r="K452" s="110"/>
      <c r="L452" s="131"/>
      <c r="M452" s="36"/>
      <c r="N452" s="37"/>
      <c r="O452" s="36"/>
      <c r="P452" s="38"/>
      <c r="Q452" s="39"/>
      <c r="R452" s="40"/>
      <c r="S452" s="39"/>
      <c r="T452" s="40"/>
      <c r="U452" s="39"/>
      <c r="V452" s="40"/>
      <c r="W452" s="39"/>
      <c r="X452" s="40"/>
      <c r="Y452" s="39"/>
      <c r="Z452" s="40"/>
      <c r="AA452" s="39"/>
      <c r="AB452" s="40"/>
      <c r="AC452" s="39"/>
      <c r="AD452" s="40"/>
      <c r="AE452" s="39"/>
      <c r="AF452" s="40"/>
      <c r="AG452" s="39"/>
      <c r="AH452" s="40"/>
      <c r="AI452" s="39"/>
      <c r="AJ452" s="40"/>
      <c r="AK452" s="39"/>
      <c r="AL452" s="40"/>
      <c r="AM452" s="41"/>
      <c r="AN452" s="42"/>
      <c r="AO452" s="39"/>
      <c r="AP452" s="42"/>
    </row>
    <row r="453" spans="2:42" x14ac:dyDescent="0.2">
      <c r="B453" s="15"/>
      <c r="C453" s="16"/>
      <c r="D453" s="17"/>
      <c r="E453" s="18"/>
      <c r="G453" s="95"/>
      <c r="H453" s="28">
        <f t="shared" si="40"/>
        <v>43799</v>
      </c>
      <c r="I453" s="110">
        <v>3</v>
      </c>
      <c r="J453" s="110" t="str">
        <f>IFERROR(INDEX(Tableau1[Prénoms],MATCH(I453,Tableau1[Noms])),"")</f>
        <v/>
      </c>
      <c r="K453" s="110"/>
      <c r="L453" s="131"/>
      <c r="M453" s="36"/>
      <c r="N453" s="37"/>
      <c r="O453" s="36"/>
      <c r="P453" s="38"/>
      <c r="Q453" s="39"/>
      <c r="R453" s="40"/>
      <c r="S453" s="39"/>
      <c r="T453" s="40"/>
      <c r="U453" s="39"/>
      <c r="V453" s="40"/>
      <c r="W453" s="39"/>
      <c r="X453" s="40"/>
      <c r="Y453" s="39"/>
      <c r="Z453" s="40"/>
      <c r="AA453" s="39"/>
      <c r="AB453" s="40"/>
      <c r="AC453" s="39"/>
      <c r="AD453" s="40"/>
      <c r="AE453" s="39"/>
      <c r="AF453" s="40"/>
      <c r="AG453" s="39"/>
      <c r="AH453" s="40"/>
      <c r="AI453" s="39"/>
      <c r="AJ453" s="40"/>
      <c r="AK453" s="39"/>
      <c r="AL453" s="40"/>
      <c r="AM453" s="41"/>
      <c r="AN453" s="42"/>
      <c r="AO453" s="39"/>
      <c r="AP453" s="42"/>
    </row>
    <row r="454" spans="2:42" x14ac:dyDescent="0.2">
      <c r="B454" s="15"/>
      <c r="C454" s="16"/>
      <c r="D454" s="17"/>
      <c r="E454" s="18"/>
      <c r="G454" s="95"/>
      <c r="H454" s="28">
        <f t="shared" si="40"/>
        <v>43799</v>
      </c>
      <c r="I454" s="110">
        <v>4</v>
      </c>
      <c r="J454" s="110" t="str">
        <f>IFERROR(INDEX(Tableau1[Prénoms],MATCH(I454,Tableau1[Noms])),"")</f>
        <v/>
      </c>
      <c r="K454" s="110"/>
      <c r="L454" s="131"/>
      <c r="M454" s="36"/>
      <c r="N454" s="37"/>
      <c r="O454" s="36"/>
      <c r="P454" s="38"/>
      <c r="Q454" s="39"/>
      <c r="R454" s="40"/>
      <c r="S454" s="39"/>
      <c r="T454" s="40"/>
      <c r="U454" s="39"/>
      <c r="V454" s="40"/>
      <c r="W454" s="39"/>
      <c r="X454" s="40"/>
      <c r="Y454" s="39"/>
      <c r="Z454" s="40"/>
      <c r="AA454" s="39"/>
      <c r="AB454" s="40"/>
      <c r="AC454" s="39"/>
      <c r="AD454" s="40"/>
      <c r="AE454" s="39"/>
      <c r="AF454" s="40"/>
      <c r="AG454" s="39"/>
      <c r="AH454" s="40"/>
      <c r="AI454" s="39"/>
      <c r="AJ454" s="40"/>
      <c r="AK454" s="39"/>
      <c r="AL454" s="40"/>
      <c r="AM454" s="41"/>
      <c r="AN454" s="42"/>
      <c r="AO454" s="39"/>
      <c r="AP454" s="42"/>
    </row>
    <row r="455" spans="2:42" ht="13.5" thickBot="1" x14ac:dyDescent="0.25">
      <c r="B455" s="19"/>
      <c r="C455" s="20"/>
      <c r="D455" s="21"/>
      <c r="E455" s="22"/>
      <c r="G455" s="95"/>
      <c r="H455" s="28">
        <f t="shared" si="40"/>
        <v>43799</v>
      </c>
      <c r="I455" s="112">
        <v>5</v>
      </c>
      <c r="J455" s="112" t="str">
        <f>IFERROR(INDEX(Tableau1[Prénoms],MATCH(I455,Tableau1[Noms])),"")</f>
        <v/>
      </c>
      <c r="K455" s="112"/>
      <c r="L455" s="132"/>
      <c r="M455" s="43"/>
      <c r="N455" s="44"/>
      <c r="O455" s="43"/>
      <c r="P455" s="45"/>
      <c r="Q455" s="46"/>
      <c r="R455" s="47"/>
      <c r="S455" s="46"/>
      <c r="T455" s="47"/>
      <c r="U455" s="46"/>
      <c r="V455" s="47"/>
      <c r="W455" s="46"/>
      <c r="X455" s="47"/>
      <c r="Y455" s="46"/>
      <c r="Z455" s="47"/>
      <c r="AA455" s="46"/>
      <c r="AB455" s="47"/>
      <c r="AC455" s="46"/>
      <c r="AD455" s="47"/>
      <c r="AE455" s="46"/>
      <c r="AF455" s="47"/>
      <c r="AG455" s="46"/>
      <c r="AH455" s="47"/>
      <c r="AI455" s="46"/>
      <c r="AJ455" s="47"/>
      <c r="AK455" s="46"/>
      <c r="AL455" s="47"/>
      <c r="AM455" s="48"/>
      <c r="AN455" s="49"/>
      <c r="AO455" s="46"/>
      <c r="AP455" s="49"/>
    </row>
    <row r="456" spans="2:42" ht="13.5" thickBot="1" x14ac:dyDescent="0.25">
      <c r="B456" s="6" t="s">
        <v>3</v>
      </c>
      <c r="C456" s="7" t="s">
        <v>4</v>
      </c>
      <c r="D456" s="8" t="s">
        <v>3</v>
      </c>
      <c r="E456" s="9" t="s">
        <v>4</v>
      </c>
      <c r="G456" s="56" t="s">
        <v>11</v>
      </c>
      <c r="H456" s="57" t="s">
        <v>6</v>
      </c>
      <c r="I456" s="56" t="s">
        <v>7</v>
      </c>
      <c r="J456" s="56" t="s">
        <v>8</v>
      </c>
      <c r="K456" s="56" t="s">
        <v>12</v>
      </c>
      <c r="L456" s="129"/>
      <c r="M456" s="27">
        <v>0.3125</v>
      </c>
      <c r="N456" s="23"/>
      <c r="O456" s="26">
        <v>0.35416666666666669</v>
      </c>
      <c r="P456" s="23"/>
      <c r="Q456" s="27">
        <v>0.39583333333333331</v>
      </c>
      <c r="R456" s="23"/>
      <c r="S456" s="27">
        <v>0.4375</v>
      </c>
      <c r="T456" s="23"/>
      <c r="U456" s="27">
        <v>0.47916666666666702</v>
      </c>
      <c r="V456" s="23"/>
      <c r="W456" s="27">
        <v>0.52083333333333304</v>
      </c>
      <c r="X456" s="23"/>
      <c r="Y456" s="27">
        <v>0.5625</v>
      </c>
      <c r="Z456" s="23"/>
      <c r="AA456" s="27">
        <v>0.60416666666666696</v>
      </c>
      <c r="AB456" s="23"/>
      <c r="AC456" s="27">
        <v>0.64583333333333304</v>
      </c>
      <c r="AD456" s="23"/>
      <c r="AE456" s="27">
        <v>0.6875</v>
      </c>
      <c r="AF456" s="23"/>
      <c r="AG456" s="27">
        <v>0.72916666666666696</v>
      </c>
      <c r="AH456" s="23"/>
      <c r="AI456" s="27">
        <v>0.77083333333333404</v>
      </c>
      <c r="AJ456" s="23"/>
      <c r="AK456" s="27">
        <v>0.8125</v>
      </c>
      <c r="AL456" s="23"/>
      <c r="AM456" s="27">
        <v>0.85416666666666696</v>
      </c>
      <c r="AN456" s="23"/>
      <c r="AO456" s="27">
        <v>0.89583333333333404</v>
      </c>
      <c r="AP456" s="23"/>
    </row>
    <row r="457" spans="2:42" x14ac:dyDescent="0.2">
      <c r="B457" s="11"/>
      <c r="C457" s="12"/>
      <c r="D457" s="13"/>
      <c r="E457" s="14"/>
      <c r="G457" s="95"/>
      <c r="H457" s="140">
        <f>H446+1</f>
        <v>43800</v>
      </c>
      <c r="I457" s="109" t="s">
        <v>54</v>
      </c>
      <c r="J457" s="109">
        <f>IFERROR(INDEX(Tableau1[Prénoms],MATCH(I457,Tableau1[Noms])),"")</f>
        <v>1</v>
      </c>
      <c r="K457" s="109"/>
      <c r="L457" s="130"/>
      <c r="M457" s="29"/>
      <c r="N457" s="30"/>
      <c r="O457" s="29"/>
      <c r="P457" s="31"/>
      <c r="Q457" s="32"/>
      <c r="R457" s="33"/>
      <c r="S457" s="32"/>
      <c r="T457" s="33"/>
      <c r="U457" s="32"/>
      <c r="V457" s="33"/>
      <c r="W457" s="32"/>
      <c r="X457" s="33"/>
      <c r="Y457" s="32"/>
      <c r="Z457" s="33"/>
      <c r="AA457" s="32"/>
      <c r="AB457" s="33"/>
      <c r="AC457" s="32"/>
      <c r="AD457" s="33"/>
      <c r="AE457" s="32"/>
      <c r="AF457" s="33"/>
      <c r="AG457" s="32"/>
      <c r="AH457" s="33"/>
      <c r="AI457" s="32"/>
      <c r="AJ457" s="33"/>
      <c r="AK457" s="32"/>
      <c r="AL457" s="33"/>
      <c r="AM457" s="34"/>
      <c r="AN457" s="35"/>
      <c r="AO457" s="32"/>
      <c r="AP457" s="35"/>
    </row>
    <row r="458" spans="2:42" x14ac:dyDescent="0.2">
      <c r="B458" s="15"/>
      <c r="C458" s="16"/>
      <c r="D458" s="17"/>
      <c r="E458" s="18"/>
      <c r="G458" s="95"/>
      <c r="H458" s="28">
        <f>H457</f>
        <v>43800</v>
      </c>
      <c r="I458" s="110" t="s">
        <v>55</v>
      </c>
      <c r="J458" s="110">
        <f>IFERROR(INDEX(Tableau1[Prénoms],MATCH(I458,Tableau1[Noms])),"")</f>
        <v>2</v>
      </c>
      <c r="K458" s="110"/>
      <c r="L458" s="131"/>
      <c r="M458" s="36"/>
      <c r="N458" s="37"/>
      <c r="O458" s="36"/>
      <c r="P458" s="38"/>
      <c r="Q458" s="39"/>
      <c r="R458" s="40"/>
      <c r="S458" s="39"/>
      <c r="T458" s="40"/>
      <c r="U458" s="39"/>
      <c r="V458" s="40"/>
      <c r="W458" s="39"/>
      <c r="X458" s="40"/>
      <c r="Y458" s="39"/>
      <c r="Z458" s="40"/>
      <c r="AA458" s="39"/>
      <c r="AB458" s="40"/>
      <c r="AC458" s="39"/>
      <c r="AD458" s="40"/>
      <c r="AE458" s="39"/>
      <c r="AF458" s="40"/>
      <c r="AG458" s="39"/>
      <c r="AH458" s="40"/>
      <c r="AI458" s="39"/>
      <c r="AJ458" s="40"/>
      <c r="AK458" s="39"/>
      <c r="AL458" s="40"/>
      <c r="AM458" s="41"/>
      <c r="AN458" s="42"/>
      <c r="AO458" s="39"/>
      <c r="AP458" s="42"/>
    </row>
    <row r="459" spans="2:42" x14ac:dyDescent="0.2">
      <c r="B459" s="15"/>
      <c r="C459" s="16"/>
      <c r="D459" s="17"/>
      <c r="E459" s="18"/>
      <c r="G459" s="95"/>
      <c r="H459" s="28">
        <f t="shared" ref="H459:H466" si="41">H458</f>
        <v>43800</v>
      </c>
      <c r="I459" s="110" t="s">
        <v>56</v>
      </c>
      <c r="J459" s="110">
        <f>IFERROR(INDEX(Tableau1[Prénoms],MATCH(I459,Tableau1[Noms])),"")</f>
        <v>3</v>
      </c>
      <c r="K459" s="110"/>
      <c r="L459" s="131"/>
      <c r="M459" s="36"/>
      <c r="N459" s="37"/>
      <c r="O459" s="36"/>
      <c r="P459" s="38"/>
      <c r="Q459" s="39"/>
      <c r="R459" s="40"/>
      <c r="S459" s="39"/>
      <c r="T459" s="40"/>
      <c r="U459" s="39"/>
      <c r="V459" s="40"/>
      <c r="W459" s="39"/>
      <c r="X459" s="40"/>
      <c r="Y459" s="39"/>
      <c r="Z459" s="40"/>
      <c r="AA459" s="39"/>
      <c r="AB459" s="40"/>
      <c r="AC459" s="39"/>
      <c r="AD459" s="40"/>
      <c r="AE459" s="39"/>
      <c r="AF459" s="40"/>
      <c r="AG459" s="39"/>
      <c r="AH459" s="40"/>
      <c r="AI459" s="39"/>
      <c r="AJ459" s="40"/>
      <c r="AK459" s="39"/>
      <c r="AL459" s="40"/>
      <c r="AM459" s="41"/>
      <c r="AN459" s="42"/>
      <c r="AO459" s="39"/>
      <c r="AP459" s="42"/>
    </row>
    <row r="460" spans="2:42" x14ac:dyDescent="0.2">
      <c r="B460" s="15"/>
      <c r="C460" s="16"/>
      <c r="D460" s="17"/>
      <c r="E460" s="18"/>
      <c r="G460" s="95"/>
      <c r="H460" s="28">
        <f t="shared" si="41"/>
        <v>43800</v>
      </c>
      <c r="I460" s="110" t="s">
        <v>57</v>
      </c>
      <c r="J460" s="110">
        <f>IFERROR(INDEX(Tableau1[Prénoms],MATCH(I460,Tableau1[Noms])),"")</f>
        <v>4</v>
      </c>
      <c r="K460" s="110"/>
      <c r="L460" s="131"/>
      <c r="M460" s="36"/>
      <c r="N460" s="37"/>
      <c r="O460" s="36"/>
      <c r="P460" s="38"/>
      <c r="Q460" s="39"/>
      <c r="R460" s="40"/>
      <c r="S460" s="39"/>
      <c r="T460" s="40"/>
      <c r="U460" s="39"/>
      <c r="V460" s="40"/>
      <c r="W460" s="39"/>
      <c r="X460" s="40"/>
      <c r="Y460" s="39"/>
      <c r="Z460" s="40"/>
      <c r="AA460" s="39"/>
      <c r="AB460" s="40"/>
      <c r="AC460" s="39"/>
      <c r="AD460" s="40"/>
      <c r="AE460" s="39"/>
      <c r="AF460" s="40"/>
      <c r="AG460" s="39"/>
      <c r="AH460" s="40"/>
      <c r="AI460" s="39"/>
      <c r="AJ460" s="40"/>
      <c r="AK460" s="39"/>
      <c r="AL460" s="40"/>
      <c r="AM460" s="41"/>
      <c r="AN460" s="42"/>
      <c r="AO460" s="39"/>
      <c r="AP460" s="42"/>
    </row>
    <row r="461" spans="2:42" x14ac:dyDescent="0.2">
      <c r="B461" s="15"/>
      <c r="C461" s="16"/>
      <c r="D461" s="17"/>
      <c r="E461" s="18"/>
      <c r="G461" s="95"/>
      <c r="H461" s="28">
        <f t="shared" si="41"/>
        <v>43800</v>
      </c>
      <c r="I461" s="110" t="s">
        <v>58</v>
      </c>
      <c r="J461" s="110">
        <f>IFERROR(INDEX(Tableau1[Prénoms],MATCH(I461,Tableau1[Noms])),"")</f>
        <v>5</v>
      </c>
      <c r="K461" s="110"/>
      <c r="L461" s="131"/>
      <c r="M461" s="36"/>
      <c r="N461" s="37"/>
      <c r="O461" s="36"/>
      <c r="P461" s="38"/>
      <c r="Q461" s="39"/>
      <c r="R461" s="40"/>
      <c r="S461" s="39"/>
      <c r="T461" s="40"/>
      <c r="U461" s="39"/>
      <c r="V461" s="40"/>
      <c r="W461" s="39"/>
      <c r="X461" s="40"/>
      <c r="Y461" s="39"/>
      <c r="Z461" s="40"/>
      <c r="AA461" s="39"/>
      <c r="AB461" s="40"/>
      <c r="AC461" s="39"/>
      <c r="AD461" s="40"/>
      <c r="AE461" s="39"/>
      <c r="AF461" s="40"/>
      <c r="AG461" s="39"/>
      <c r="AH461" s="40"/>
      <c r="AI461" s="39"/>
      <c r="AJ461" s="40"/>
      <c r="AK461" s="39"/>
      <c r="AL461" s="40"/>
      <c r="AM461" s="41"/>
      <c r="AN461" s="42"/>
      <c r="AO461" s="39"/>
      <c r="AP461" s="42"/>
    </row>
    <row r="462" spans="2:42" x14ac:dyDescent="0.2">
      <c r="B462" s="15"/>
      <c r="C462" s="16"/>
      <c r="D462" s="17"/>
      <c r="E462" s="18"/>
      <c r="G462" s="95"/>
      <c r="H462" s="28">
        <f t="shared" si="41"/>
        <v>43800</v>
      </c>
      <c r="I462" s="110">
        <v>1</v>
      </c>
      <c r="J462" s="110" t="str">
        <f>IFERROR(INDEX(Tableau1[Prénoms],MATCH(I462,Tableau1[Noms])),"")</f>
        <v/>
      </c>
      <c r="K462" s="110"/>
      <c r="L462" s="131"/>
      <c r="M462" s="36"/>
      <c r="N462" s="37"/>
      <c r="O462" s="36"/>
      <c r="P462" s="38"/>
      <c r="Q462" s="39"/>
      <c r="R462" s="40"/>
      <c r="S462" s="39"/>
      <c r="T462" s="40"/>
      <c r="U462" s="39"/>
      <c r="V462" s="40"/>
      <c r="W462" s="39"/>
      <c r="X462" s="40"/>
      <c r="Y462" s="39"/>
      <c r="Z462" s="40"/>
      <c r="AA462" s="39"/>
      <c r="AB462" s="40"/>
      <c r="AC462" s="39"/>
      <c r="AD462" s="40"/>
      <c r="AE462" s="39"/>
      <c r="AF462" s="40"/>
      <c r="AG462" s="39"/>
      <c r="AH462" s="40"/>
      <c r="AI462" s="39"/>
      <c r="AJ462" s="40"/>
      <c r="AK462" s="39"/>
      <c r="AL462" s="40"/>
      <c r="AM462" s="41"/>
      <c r="AN462" s="42"/>
      <c r="AO462" s="39"/>
      <c r="AP462" s="42"/>
    </row>
    <row r="463" spans="2:42" x14ac:dyDescent="0.2">
      <c r="B463" s="15"/>
      <c r="C463" s="16"/>
      <c r="D463" s="17"/>
      <c r="E463" s="18"/>
      <c r="G463" s="95"/>
      <c r="H463" s="28">
        <f t="shared" si="41"/>
        <v>43800</v>
      </c>
      <c r="I463" s="110">
        <v>2</v>
      </c>
      <c r="J463" s="110" t="str">
        <f>IFERROR(INDEX(Tableau1[Prénoms],MATCH(I463,Tableau1[Noms])),"")</f>
        <v/>
      </c>
      <c r="K463" s="110"/>
      <c r="L463" s="131"/>
      <c r="M463" s="36"/>
      <c r="N463" s="37"/>
      <c r="O463" s="36"/>
      <c r="P463" s="38"/>
      <c r="Q463" s="39"/>
      <c r="R463" s="40"/>
      <c r="S463" s="39"/>
      <c r="T463" s="40"/>
      <c r="U463" s="39"/>
      <c r="V463" s="40"/>
      <c r="W463" s="39"/>
      <c r="X463" s="40"/>
      <c r="Y463" s="39"/>
      <c r="Z463" s="40"/>
      <c r="AA463" s="39"/>
      <c r="AB463" s="40"/>
      <c r="AC463" s="39"/>
      <c r="AD463" s="40"/>
      <c r="AE463" s="39"/>
      <c r="AF463" s="40"/>
      <c r="AG463" s="39"/>
      <c r="AH463" s="40"/>
      <c r="AI463" s="39"/>
      <c r="AJ463" s="40"/>
      <c r="AK463" s="39"/>
      <c r="AL463" s="40"/>
      <c r="AM463" s="41"/>
      <c r="AN463" s="42"/>
      <c r="AO463" s="39"/>
      <c r="AP463" s="42"/>
    </row>
    <row r="464" spans="2:42" x14ac:dyDescent="0.2">
      <c r="B464" s="15"/>
      <c r="C464" s="16"/>
      <c r="D464" s="17"/>
      <c r="E464" s="18"/>
      <c r="G464" s="95"/>
      <c r="H464" s="28">
        <f t="shared" si="41"/>
        <v>43800</v>
      </c>
      <c r="I464" s="110">
        <v>3</v>
      </c>
      <c r="J464" s="110" t="str">
        <f>IFERROR(INDEX(Tableau1[Prénoms],MATCH(I464,Tableau1[Noms])),"")</f>
        <v/>
      </c>
      <c r="K464" s="110"/>
      <c r="L464" s="131"/>
      <c r="M464" s="36"/>
      <c r="N464" s="37"/>
      <c r="O464" s="36"/>
      <c r="P464" s="38"/>
      <c r="Q464" s="39"/>
      <c r="R464" s="40"/>
      <c r="S464" s="39"/>
      <c r="T464" s="40"/>
      <c r="U464" s="39"/>
      <c r="V464" s="40"/>
      <c r="W464" s="39"/>
      <c r="X464" s="40"/>
      <c r="Y464" s="39"/>
      <c r="Z464" s="40"/>
      <c r="AA464" s="39"/>
      <c r="AB464" s="40"/>
      <c r="AC464" s="39"/>
      <c r="AD464" s="40"/>
      <c r="AE464" s="39"/>
      <c r="AF464" s="40"/>
      <c r="AG464" s="39"/>
      <c r="AH464" s="40"/>
      <c r="AI464" s="39"/>
      <c r="AJ464" s="40"/>
      <c r="AK464" s="39"/>
      <c r="AL464" s="40"/>
      <c r="AM464" s="41"/>
      <c r="AN464" s="42"/>
      <c r="AO464" s="39"/>
      <c r="AP464" s="42"/>
    </row>
    <row r="465" spans="2:44" x14ac:dyDescent="0.2">
      <c r="B465" s="15"/>
      <c r="C465" s="16"/>
      <c r="D465" s="17"/>
      <c r="E465" s="18"/>
      <c r="G465" s="95"/>
      <c r="H465" s="28">
        <f t="shared" si="41"/>
        <v>43800</v>
      </c>
      <c r="I465" s="110">
        <v>4</v>
      </c>
      <c r="J465" s="110" t="str">
        <f>IFERROR(INDEX(Tableau1[Prénoms],MATCH(I465,Tableau1[Noms])),"")</f>
        <v/>
      </c>
      <c r="K465" s="110"/>
      <c r="L465" s="131"/>
      <c r="M465" s="36"/>
      <c r="N465" s="37"/>
      <c r="O465" s="36"/>
      <c r="P465" s="38"/>
      <c r="Q465" s="39"/>
      <c r="R465" s="40"/>
      <c r="S465" s="39"/>
      <c r="T465" s="40"/>
      <c r="U465" s="39"/>
      <c r="V465" s="40"/>
      <c r="W465" s="39"/>
      <c r="X465" s="40"/>
      <c r="Y465" s="39"/>
      <c r="Z465" s="40"/>
      <c r="AA465" s="39"/>
      <c r="AB465" s="40"/>
      <c r="AC465" s="39"/>
      <c r="AD465" s="40"/>
      <c r="AE465" s="39"/>
      <c r="AF465" s="40"/>
      <c r="AG465" s="39"/>
      <c r="AH465" s="40"/>
      <c r="AI465" s="39"/>
      <c r="AJ465" s="40"/>
      <c r="AK465" s="39"/>
      <c r="AL465" s="40"/>
      <c r="AM465" s="41"/>
      <c r="AN465" s="42"/>
      <c r="AO465" s="39"/>
      <c r="AP465" s="42"/>
    </row>
    <row r="466" spans="2:44" ht="13.5" thickBot="1" x14ac:dyDescent="0.25">
      <c r="B466" s="19"/>
      <c r="C466" s="20"/>
      <c r="D466" s="21"/>
      <c r="E466" s="22"/>
      <c r="G466" s="95"/>
      <c r="H466" s="28">
        <f t="shared" si="41"/>
        <v>43800</v>
      </c>
      <c r="I466" s="111">
        <v>5</v>
      </c>
      <c r="J466" s="111" t="str">
        <f>IFERROR(INDEX(Tableau1[Prénoms],MATCH(I466,Tableau1[Noms])),"")</f>
        <v/>
      </c>
      <c r="K466" s="111"/>
      <c r="L466" s="132"/>
      <c r="M466" s="43"/>
      <c r="N466" s="44"/>
      <c r="O466" s="43"/>
      <c r="P466" s="45"/>
      <c r="Q466" s="46"/>
      <c r="R466" s="47"/>
      <c r="S466" s="46"/>
      <c r="T466" s="47"/>
      <c r="U466" s="46"/>
      <c r="V466" s="47"/>
      <c r="W466" s="46"/>
      <c r="X466" s="47"/>
      <c r="Y466" s="46"/>
      <c r="Z466" s="47"/>
      <c r="AA466" s="46"/>
      <c r="AB466" s="47"/>
      <c r="AC466" s="46"/>
      <c r="AD466" s="47"/>
      <c r="AE466" s="46"/>
      <c r="AF466" s="47"/>
      <c r="AG466" s="46"/>
      <c r="AH466" s="47"/>
      <c r="AI466" s="46"/>
      <c r="AJ466" s="47"/>
      <c r="AK466" s="46"/>
      <c r="AL466" s="47"/>
      <c r="AM466" s="48"/>
      <c r="AN466" s="49"/>
      <c r="AO466" s="46"/>
      <c r="AP466" s="49"/>
    </row>
    <row r="476" spans="2:44" ht="15.75" x14ac:dyDescent="0.25">
      <c r="K476" s="156" t="s">
        <v>5</v>
      </c>
      <c r="L476" s="155">
        <f>7*AR477+DATE(YEAR($C$1),1,3)-WEEKDAY(DATE(YEAR($C$1),1,3))-5</f>
        <v>43801</v>
      </c>
      <c r="M476" s="136"/>
      <c r="N476" s="136"/>
      <c r="O476" s="136"/>
      <c r="P476" s="136"/>
      <c r="Q476" s="136"/>
      <c r="R476" s="136"/>
      <c r="S476" s="136"/>
      <c r="T476" s="136"/>
      <c r="U476" s="136"/>
      <c r="V476" s="136"/>
      <c r="W476" s="136"/>
      <c r="X476" s="136"/>
      <c r="Y476" s="136"/>
      <c r="Z476" s="136"/>
      <c r="AA476" s="136"/>
      <c r="AB476" s="156" t="s">
        <v>13</v>
      </c>
      <c r="AC476" s="155">
        <f>L476+6</f>
        <v>43807</v>
      </c>
      <c r="AD476" s="136"/>
      <c r="AE476" s="136"/>
      <c r="AF476" s="136"/>
      <c r="AG476" s="136"/>
      <c r="AH476" s="136"/>
      <c r="AI476" s="136"/>
      <c r="AJ476" s="136"/>
      <c r="AK476" s="136"/>
      <c r="AL476" s="136"/>
      <c r="AM476" s="136"/>
      <c r="AN476" s="136"/>
      <c r="AO476" s="136"/>
      <c r="AP476" s="136"/>
      <c r="AR476" s="157" t="s">
        <v>10</v>
      </c>
    </row>
    <row r="477" spans="2:44" ht="16.5" thickBot="1" x14ac:dyDescent="0.25">
      <c r="G477" s="10"/>
      <c r="AR477" s="158">
        <f>AR382+1</f>
        <v>49</v>
      </c>
    </row>
    <row r="478" spans="2:44" ht="13.5" thickTop="1" x14ac:dyDescent="0.2">
      <c r="B478" s="141" t="s">
        <v>52</v>
      </c>
      <c r="C478" s="142"/>
      <c r="D478" s="142"/>
      <c r="E478" s="143"/>
      <c r="F478" s="24" t="s">
        <v>53</v>
      </c>
      <c r="K478" s="2"/>
      <c r="L478" s="2"/>
      <c r="M478" s="96" t="s">
        <v>14</v>
      </c>
      <c r="N478" s="124" t="str">
        <f>I486</f>
        <v>Vendeuse 1</v>
      </c>
      <c r="O478" s="125"/>
      <c r="P478" s="125"/>
      <c r="Q478" s="126" t="str">
        <f>I487</f>
        <v>Vendeuse 2</v>
      </c>
      <c r="R478" s="125"/>
      <c r="S478" s="125"/>
      <c r="T478" s="126" t="str">
        <f>I488</f>
        <v>Vendeuse 3</v>
      </c>
      <c r="U478" s="125"/>
      <c r="V478" s="125"/>
      <c r="W478" s="126" t="str">
        <f>I489</f>
        <v>Vendeuse 4</v>
      </c>
      <c r="X478" s="125"/>
      <c r="Y478" s="125"/>
      <c r="Z478" s="126" t="str">
        <f>I490</f>
        <v>Vendeuse 5</v>
      </c>
      <c r="AA478" s="125"/>
      <c r="AB478" s="125"/>
      <c r="AC478" s="126">
        <f>I491</f>
        <v>1</v>
      </c>
      <c r="AD478" s="125"/>
      <c r="AE478" s="125"/>
      <c r="AF478" s="126">
        <f>I492</f>
        <v>2</v>
      </c>
      <c r="AG478" s="125"/>
      <c r="AH478" s="125"/>
      <c r="AI478" s="126">
        <f>I493</f>
        <v>3</v>
      </c>
      <c r="AJ478" s="125"/>
      <c r="AK478" s="125"/>
      <c r="AL478" s="126">
        <f>I494</f>
        <v>4</v>
      </c>
      <c r="AM478" s="125"/>
      <c r="AN478" s="125"/>
      <c r="AO478" s="126">
        <f>I495</f>
        <v>5</v>
      </c>
      <c r="AP478" s="125"/>
    </row>
    <row r="479" spans="2:44" x14ac:dyDescent="0.2">
      <c r="B479" s="147"/>
      <c r="C479" s="144" t="s">
        <v>40</v>
      </c>
      <c r="D479" s="144"/>
      <c r="E479" s="148"/>
      <c r="K479" s="128"/>
      <c r="L479" s="128"/>
      <c r="M479" s="108" t="s">
        <v>50</v>
      </c>
      <c r="N479" s="120">
        <f>SUMPRODUCT(($I$11:$I$86=N478)*($AR$11:$AR$86))</f>
        <v>0</v>
      </c>
      <c r="O479" s="121"/>
      <c r="P479" s="121"/>
      <c r="Q479" s="122">
        <f>SUMPRODUCT(($I$11:$I$86=Q478)*($AR$11:$AR$86))</f>
        <v>0</v>
      </c>
      <c r="R479" s="121"/>
      <c r="S479" s="121"/>
      <c r="T479" s="122">
        <f>SUMPRODUCT(($I$11:$I$86=T478)*($AR$11:$AR$86))</f>
        <v>0</v>
      </c>
      <c r="U479" s="121"/>
      <c r="V479" s="121"/>
      <c r="W479" s="122">
        <f>SUMPRODUCT(($I$11:$I$86=W478)*($AR$11:$AR$86))</f>
        <v>0</v>
      </c>
      <c r="X479" s="121"/>
      <c r="Y479" s="121"/>
      <c r="Z479" s="122">
        <f>SUMPRODUCT(($I$11:$I$86=Z478)*($AR$11:$AR$86))</f>
        <v>0</v>
      </c>
      <c r="AA479" s="121"/>
      <c r="AB479" s="121"/>
      <c r="AC479" s="122">
        <f>SUMPRODUCT(($I$11:$I$86=AC478)*($AR$11:$AR$86))</f>
        <v>0</v>
      </c>
      <c r="AD479" s="121"/>
      <c r="AE479" s="121"/>
      <c r="AF479" s="122">
        <f>SUMPRODUCT(($I$11:$I$86=AF478)*($AR$11:$AR$86))</f>
        <v>0</v>
      </c>
      <c r="AG479" s="121"/>
      <c r="AH479" s="121"/>
      <c r="AI479" s="122">
        <f>SUMPRODUCT(($I$11:$I$86=AI478)*($AR$11:$AR$86))</f>
        <v>0</v>
      </c>
      <c r="AJ479" s="121"/>
      <c r="AK479" s="121"/>
      <c r="AL479" s="122">
        <f>SUMPRODUCT(($I$11:$I$86=AL478)*($AR$11:$AR$86))</f>
        <v>0</v>
      </c>
      <c r="AM479" s="121"/>
      <c r="AN479" s="121"/>
      <c r="AO479" s="122">
        <f>SUMPRODUCT(($I$11:$I$86=AO478)*($AR$11:$AR$86))</f>
        <v>0</v>
      </c>
      <c r="AP479" s="121"/>
    </row>
    <row r="480" spans="2:44" x14ac:dyDescent="0.2">
      <c r="B480" s="149"/>
      <c r="C480" s="145" t="s">
        <v>42</v>
      </c>
      <c r="D480" s="145"/>
      <c r="E480" s="150"/>
      <c r="K480" s="98"/>
      <c r="L480" s="98"/>
      <c r="M480" s="99" t="s">
        <v>48</v>
      </c>
      <c r="N480" s="100">
        <f>IF(N479&gt;((IFERROR(INDEX(Tableau1[Heures par Sem.],MATCH(N478,Tableau1[Noms])),0))/24),N479-((IFERROR(INDEX(Tableau1[Heures par Sem.],MATCH(N478,Tableau1[Noms])),0))/24),0)</f>
        <v>0</v>
      </c>
      <c r="O480" s="101"/>
      <c r="P480" s="101"/>
      <c r="Q480" s="102">
        <f>IF(Q479&gt;((IFERROR(INDEX(Tableau1[Heures par Sem.],MATCH(Q478,Tableau1[Noms])),0))/24),Q479-((IFERROR(INDEX(Tableau1[Heures par Sem.],MATCH(Q478,Tableau1[Noms])),0))/24),0)</f>
        <v>0</v>
      </c>
      <c r="R480" s="101"/>
      <c r="S480" s="101"/>
      <c r="T480" s="102">
        <f>IF(T479&gt;((IFERROR(INDEX(Tableau1[Heures par Sem.],MATCH(T478,Tableau1[Noms])),0))/24),T479-((IFERROR(INDEX(Tableau1[Heures par Sem.],MATCH(T478,Tableau1[Noms])),0))/24),0)</f>
        <v>0</v>
      </c>
      <c r="U480" s="101"/>
      <c r="V480" s="101"/>
      <c r="W480" s="102">
        <f>IF(W479&gt;((IFERROR(INDEX(Tableau1[Heures par Sem.],MATCH(W478,Tableau1[Noms])),0))/24),W479-((IFERROR(INDEX(Tableau1[Heures par Sem.],MATCH(W478,Tableau1[Noms])),0))/24),0)</f>
        <v>0</v>
      </c>
      <c r="X480" s="101"/>
      <c r="Y480" s="101"/>
      <c r="Z480" s="102">
        <f>IF(Z479&gt;((IFERROR(INDEX(Tableau1[Heures par Sem.],MATCH(Z478,Tableau1[Noms])),0))/24),Z479-((IFERROR(INDEX(Tableau1[Heures par Sem.],MATCH(Z478,Tableau1[Noms])),0))/24),0)</f>
        <v>0</v>
      </c>
      <c r="AA480" s="101"/>
      <c r="AB480" s="101"/>
      <c r="AC480" s="102">
        <f>IF(AC479&gt;((IFERROR(INDEX(Tableau1[Heures par Sem.],MATCH(AC478,Tableau1[Noms])),0))/24),AC479-((IFERROR(INDEX(Tableau1[Heures par Sem.],MATCH(AC478,Tableau1[Noms])),0))/24),0)</f>
        <v>0</v>
      </c>
      <c r="AD480" s="101"/>
      <c r="AE480" s="101"/>
      <c r="AF480" s="102">
        <f>IF(AF479&gt;((IFERROR(INDEX(Tableau1[Heures par Sem.],MATCH(AF478,Tableau1[Noms])),0))/24),AF479-((IFERROR(INDEX(Tableau1[Heures par Sem.],MATCH(AF478,Tableau1[Noms])),0))/24),0)</f>
        <v>0</v>
      </c>
      <c r="AG480" s="101"/>
      <c r="AH480" s="101"/>
      <c r="AI480" s="102">
        <f>IF(AI479&gt;((IFERROR(INDEX(Tableau1[Heures par Sem.],MATCH(AI478,Tableau1[Noms])),0))/24),AI479-((IFERROR(INDEX(Tableau1[Heures par Sem.],MATCH(AI478,Tableau1[Noms])),0))/24),0)</f>
        <v>0</v>
      </c>
      <c r="AJ480" s="101"/>
      <c r="AK480" s="101"/>
      <c r="AL480" s="102">
        <f>IF(AL479&gt;((IFERROR(INDEX(Tableau1[Heures par Sem.],MATCH(AL478,Tableau1[Noms])),0))/24),AL479-((IFERROR(INDEX(Tableau1[Heures par Sem.],MATCH(AL478,Tableau1[Noms])),0))/24),0)</f>
        <v>0</v>
      </c>
      <c r="AM480" s="101"/>
      <c r="AN480" s="101"/>
      <c r="AO480" s="102">
        <f>IF(AO479&gt;((IFERROR(INDEX(Tableau1[Heures par Sem.],MATCH(AO478,Tableau1[Noms])),0))/24),AO479-((IFERROR(INDEX(Tableau1[Heures par Sem.],MATCH(AO478,Tableau1[Noms])),0))/24),0)</f>
        <v>0</v>
      </c>
      <c r="AP480" s="101"/>
    </row>
    <row r="481" spans="2:42" ht="13.5" thickBot="1" x14ac:dyDescent="0.25">
      <c r="B481" s="151"/>
      <c r="C481" s="145" t="s">
        <v>51</v>
      </c>
      <c r="D481" s="145"/>
      <c r="E481" s="150"/>
      <c r="K481" s="97"/>
      <c r="L481" s="97"/>
      <c r="M481" s="113" t="s">
        <v>49</v>
      </c>
      <c r="N481" s="104">
        <f>SUMPRODUCT(($I$11:$I$86=N478)*($K$11:$K$86=$M$3)*($AR$11:$AR$86))</f>
        <v>0</v>
      </c>
      <c r="O481" s="105"/>
      <c r="P481" s="105"/>
      <c r="Q481" s="106">
        <f>SUMPRODUCT(($I$11:$I$86=Q478)*($K$11:$K$86=$M$3)*($AR$11:$AR$86))</f>
        <v>0</v>
      </c>
      <c r="R481" s="105"/>
      <c r="S481" s="105"/>
      <c r="T481" s="106">
        <f>SUMPRODUCT(($I$11:$I$86=T478)*($K$11:$K$86=$M$3)*($AR$11:$AR$86))</f>
        <v>0</v>
      </c>
      <c r="U481" s="105"/>
      <c r="V481" s="105"/>
      <c r="W481" s="106">
        <f>SUMPRODUCT(($I$11:$I$86=W478)*($K$11:$K$86=$M$3)*($AR$11:$AR$86))</f>
        <v>0</v>
      </c>
      <c r="X481" s="105"/>
      <c r="Y481" s="105"/>
      <c r="Z481" s="106">
        <f>SUMPRODUCT(($I$11:$I$86=Z478)*($K$11:$K$86=$M$3)*($AR$11:$AR$86))</f>
        <v>0</v>
      </c>
      <c r="AA481" s="105"/>
      <c r="AB481" s="105"/>
      <c r="AC481" s="106">
        <f>SUMPRODUCT(($I$11:$I$86=AC478)*($K$11:$K$86=$M$3)*($AR$11:$AR$86))</f>
        <v>0</v>
      </c>
      <c r="AD481" s="105"/>
      <c r="AE481" s="105"/>
      <c r="AF481" s="106">
        <f>SUMPRODUCT(($I$11:$I$86=AF478)*($K$11:$K$86=$M$3)*($AR$11:$AR$86))</f>
        <v>0</v>
      </c>
      <c r="AG481" s="105"/>
      <c r="AH481" s="105"/>
      <c r="AI481" s="106">
        <f>SUMPRODUCT(($I$11:$I$86=AI478)*($K$11:$K$86=$M$3)*($AR$11:$AR$86))</f>
        <v>0</v>
      </c>
      <c r="AJ481" s="105"/>
      <c r="AK481" s="105"/>
      <c r="AL481" s="106">
        <f>SUMPRODUCT(($I$11:$I$86=AL478)*($K$11:$K$86=$M$3)*($AR$11:$AR$86))</f>
        <v>0</v>
      </c>
      <c r="AM481" s="105"/>
      <c r="AN481" s="105"/>
      <c r="AO481" s="106">
        <f>SUMPRODUCT(($I$11:$I$86=AO478)*($K$11:$K$86=$M$3)*($AR$11:$AR$86))</f>
        <v>0</v>
      </c>
      <c r="AP481" s="105"/>
    </row>
    <row r="482" spans="2:42" ht="14.25" thickTop="1" thickBot="1" x14ac:dyDescent="0.25">
      <c r="B482" s="152"/>
      <c r="C482" s="146" t="s">
        <v>43</v>
      </c>
      <c r="D482" s="146"/>
      <c r="E482" s="153"/>
      <c r="K482" s="114"/>
      <c r="L482" s="114"/>
      <c r="M482" s="115" t="s">
        <v>47</v>
      </c>
      <c r="N482" s="116">
        <f>N479-N481</f>
        <v>0</v>
      </c>
      <c r="O482" s="117"/>
      <c r="P482" s="117"/>
      <c r="Q482" s="118">
        <f>Q479-Q481</f>
        <v>0</v>
      </c>
      <c r="R482" s="117"/>
      <c r="S482" s="117"/>
      <c r="T482" s="118">
        <f>T479-T481</f>
        <v>0</v>
      </c>
      <c r="U482" s="117"/>
      <c r="V482" s="117"/>
      <c r="W482" s="118">
        <f>W479-W481</f>
        <v>0</v>
      </c>
      <c r="X482" s="117"/>
      <c r="Y482" s="117"/>
      <c r="Z482" s="118">
        <f>Z479-Z481</f>
        <v>0</v>
      </c>
      <c r="AA482" s="117"/>
      <c r="AB482" s="117"/>
      <c r="AC482" s="118">
        <f>AC479-AC481</f>
        <v>0</v>
      </c>
      <c r="AD482" s="117"/>
      <c r="AE482" s="117"/>
      <c r="AF482" s="118">
        <f>AF479-AF481</f>
        <v>0</v>
      </c>
      <c r="AG482" s="117"/>
      <c r="AH482" s="117"/>
      <c r="AI482" s="118">
        <f>AI479-AI481</f>
        <v>0</v>
      </c>
      <c r="AJ482" s="117"/>
      <c r="AK482" s="117"/>
      <c r="AL482" s="118">
        <f>AL479-AL481</f>
        <v>0</v>
      </c>
      <c r="AM482" s="117"/>
      <c r="AN482" s="117"/>
      <c r="AO482" s="118">
        <f>AO479-AO481</f>
        <v>0</v>
      </c>
      <c r="AP482" s="117"/>
    </row>
    <row r="483" spans="2:42" ht="13.5" thickTop="1" x14ac:dyDescent="0.2"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</row>
    <row r="484" spans="2:42" x14ac:dyDescent="0.2">
      <c r="B484" s="3" t="s">
        <v>1</v>
      </c>
      <c r="C484" s="4"/>
      <c r="D484" s="5" t="s">
        <v>2</v>
      </c>
      <c r="E484" s="3"/>
      <c r="L484" s="133">
        <v>0.27083333333333331</v>
      </c>
      <c r="M484" s="134">
        <v>0.29166666666666669</v>
      </c>
      <c r="N484" s="134">
        <v>0.3125</v>
      </c>
      <c r="O484" s="135">
        <v>0.33333333333333331</v>
      </c>
      <c r="P484" s="134">
        <v>0.35416666666666669</v>
      </c>
      <c r="Q484" s="135">
        <v>0.375</v>
      </c>
      <c r="R484" s="134">
        <v>0.39583333333333331</v>
      </c>
      <c r="S484" s="135">
        <v>0.41666666666666669</v>
      </c>
      <c r="T484" s="134">
        <v>0.4375</v>
      </c>
      <c r="U484" s="135">
        <v>0.45833333333333331</v>
      </c>
      <c r="V484" s="134">
        <v>0.47916666666666669</v>
      </c>
      <c r="W484" s="135">
        <v>0.5</v>
      </c>
      <c r="X484" s="134">
        <v>0.52083333333333337</v>
      </c>
      <c r="Y484" s="135">
        <v>0.54166666666666663</v>
      </c>
      <c r="Z484" s="134">
        <v>0.5625</v>
      </c>
      <c r="AA484" s="135">
        <v>0.58333333333333337</v>
      </c>
      <c r="AB484" s="134">
        <v>0.60416666666666663</v>
      </c>
      <c r="AC484" s="135">
        <v>0.625</v>
      </c>
      <c r="AD484" s="134">
        <v>0.64583333333333337</v>
      </c>
      <c r="AE484" s="135">
        <v>0.66666666666666663</v>
      </c>
      <c r="AF484" s="134">
        <v>0.6875</v>
      </c>
      <c r="AG484" s="135">
        <v>0.70833333333333337</v>
      </c>
      <c r="AH484" s="134">
        <v>0.72916666666666663</v>
      </c>
      <c r="AI484" s="135">
        <v>0.75</v>
      </c>
      <c r="AJ484" s="134">
        <v>0.77083333333333337</v>
      </c>
      <c r="AK484" s="135">
        <v>0.79166666666666663</v>
      </c>
      <c r="AL484" s="134">
        <v>0.8125</v>
      </c>
      <c r="AM484" s="135">
        <v>0.83333333333333337</v>
      </c>
      <c r="AN484" s="134">
        <v>0.85416666666666663</v>
      </c>
      <c r="AO484" s="135">
        <v>0.875</v>
      </c>
      <c r="AP484" s="135">
        <v>0.89583333333333337</v>
      </c>
    </row>
    <row r="485" spans="2:42" ht="13.5" thickBot="1" x14ac:dyDescent="0.25">
      <c r="B485" s="6" t="s">
        <v>3</v>
      </c>
      <c r="C485" s="7" t="s">
        <v>4</v>
      </c>
      <c r="D485" s="8" t="s">
        <v>3</v>
      </c>
      <c r="E485" s="9" t="s">
        <v>4</v>
      </c>
      <c r="G485" s="56" t="s">
        <v>11</v>
      </c>
      <c r="H485" s="57" t="s">
        <v>6</v>
      </c>
      <c r="I485" s="56" t="s">
        <v>7</v>
      </c>
      <c r="J485" s="56" t="s">
        <v>8</v>
      </c>
      <c r="K485" s="56" t="s">
        <v>12</v>
      </c>
      <c r="L485" s="129"/>
      <c r="M485" s="27">
        <v>0.3125</v>
      </c>
      <c r="N485" s="23"/>
      <c r="O485" s="26">
        <v>0.35416666666666669</v>
      </c>
      <c r="P485" s="23"/>
      <c r="Q485" s="27">
        <v>0.39583333333333331</v>
      </c>
      <c r="R485" s="23"/>
      <c r="S485" s="27">
        <v>0.4375</v>
      </c>
      <c r="T485" s="23"/>
      <c r="U485" s="27">
        <v>0.47916666666666702</v>
      </c>
      <c r="V485" s="23"/>
      <c r="W485" s="27">
        <v>0.52083333333333304</v>
      </c>
      <c r="X485" s="23"/>
      <c r="Y485" s="27">
        <v>0.5625</v>
      </c>
      <c r="Z485" s="23"/>
      <c r="AA485" s="27">
        <v>0.60416666666666696</v>
      </c>
      <c r="AB485" s="23"/>
      <c r="AC485" s="27">
        <v>0.64583333333333304</v>
      </c>
      <c r="AD485" s="23"/>
      <c r="AE485" s="27">
        <v>0.6875</v>
      </c>
      <c r="AF485" s="23"/>
      <c r="AG485" s="27">
        <v>0.72916666666666696</v>
      </c>
      <c r="AH485" s="23"/>
      <c r="AI485" s="27">
        <v>0.77083333333333404</v>
      </c>
      <c r="AJ485" s="23"/>
      <c r="AK485" s="27">
        <v>0.8125</v>
      </c>
      <c r="AL485" s="23"/>
      <c r="AM485" s="27">
        <v>0.85416666666666696</v>
      </c>
      <c r="AN485" s="23"/>
      <c r="AO485" s="27">
        <v>0.89583333333333404</v>
      </c>
      <c r="AP485" s="23"/>
    </row>
    <row r="486" spans="2:42" x14ac:dyDescent="0.2">
      <c r="B486" s="11">
        <v>0.35416666666666669</v>
      </c>
      <c r="C486" s="12">
        <v>0.60416666666666663</v>
      </c>
      <c r="D486" s="13"/>
      <c r="E486" s="14"/>
      <c r="G486" s="95"/>
      <c r="H486" s="140">
        <f>L476</f>
        <v>43801</v>
      </c>
      <c r="I486" s="109" t="s">
        <v>54</v>
      </c>
      <c r="J486" s="109">
        <f>IFERROR(INDEX(Tableau1[Prénoms],MATCH(I486,Tableau1[Noms])),"")</f>
        <v>1</v>
      </c>
      <c r="K486" s="109"/>
      <c r="L486" s="130"/>
      <c r="M486" s="29"/>
      <c r="N486" s="30"/>
      <c r="O486" s="29"/>
      <c r="P486" s="31"/>
      <c r="Q486" s="32"/>
      <c r="R486" s="33"/>
      <c r="S486" s="32"/>
      <c r="T486" s="33"/>
      <c r="U486" s="32"/>
      <c r="V486" s="33"/>
      <c r="W486" s="32"/>
      <c r="X486" s="33"/>
      <c r="Y486" s="32"/>
      <c r="Z486" s="33"/>
      <c r="AA486" s="32"/>
      <c r="AB486" s="33"/>
      <c r="AC486" s="32"/>
      <c r="AD486" s="33"/>
      <c r="AE486" s="32"/>
      <c r="AF486" s="33"/>
      <c r="AG486" s="32"/>
      <c r="AH486" s="33"/>
      <c r="AI486" s="32"/>
      <c r="AJ486" s="33"/>
      <c r="AK486" s="32"/>
      <c r="AL486" s="33"/>
      <c r="AM486" s="34"/>
      <c r="AN486" s="35"/>
      <c r="AO486" s="32"/>
      <c r="AP486" s="35"/>
    </row>
    <row r="487" spans="2:42" x14ac:dyDescent="0.2">
      <c r="B487" s="15"/>
      <c r="C487" s="16"/>
      <c r="D487" s="17"/>
      <c r="E487" s="18"/>
      <c r="G487" s="95"/>
      <c r="H487" s="28">
        <f>H486</f>
        <v>43801</v>
      </c>
      <c r="I487" s="110" t="s">
        <v>55</v>
      </c>
      <c r="J487" s="110">
        <f>IFERROR(INDEX(Tableau1[Prénoms],MATCH(I487,Tableau1[Noms])),"")</f>
        <v>2</v>
      </c>
      <c r="K487" s="110"/>
      <c r="L487" s="131"/>
      <c r="M487" s="36"/>
      <c r="N487" s="37"/>
      <c r="O487" s="36"/>
      <c r="P487" s="38"/>
      <c r="Q487" s="39"/>
      <c r="R487" s="40"/>
      <c r="S487" s="39"/>
      <c r="T487" s="40"/>
      <c r="U487" s="39"/>
      <c r="V487" s="40"/>
      <c r="W487" s="39"/>
      <c r="X487" s="40"/>
      <c r="Y487" s="39"/>
      <c r="Z487" s="40"/>
      <c r="AA487" s="39"/>
      <c r="AB487" s="40"/>
      <c r="AC487" s="39"/>
      <c r="AD487" s="40"/>
      <c r="AE487" s="39"/>
      <c r="AF487" s="40"/>
      <c r="AG487" s="39"/>
      <c r="AH487" s="40"/>
      <c r="AI487" s="39"/>
      <c r="AJ487" s="40"/>
      <c r="AK487" s="39"/>
      <c r="AL487" s="40"/>
      <c r="AM487" s="41"/>
      <c r="AN487" s="42"/>
      <c r="AO487" s="39"/>
      <c r="AP487" s="42"/>
    </row>
    <row r="488" spans="2:42" x14ac:dyDescent="0.2">
      <c r="B488" s="15"/>
      <c r="C488" s="16"/>
      <c r="D488" s="17"/>
      <c r="E488" s="18"/>
      <c r="G488" s="95"/>
      <c r="H488" s="28">
        <f t="shared" ref="H488:H495" si="42">H487</f>
        <v>43801</v>
      </c>
      <c r="I488" s="110" t="s">
        <v>56</v>
      </c>
      <c r="J488" s="110">
        <f>IFERROR(INDEX(Tableau1[Prénoms],MATCH(I488,Tableau1[Noms])),"")</f>
        <v>3</v>
      </c>
      <c r="K488" s="110"/>
      <c r="L488" s="131"/>
      <c r="M488" s="36"/>
      <c r="N488" s="37"/>
      <c r="O488" s="36"/>
      <c r="P488" s="38"/>
      <c r="Q488" s="39"/>
      <c r="R488" s="40"/>
      <c r="S488" s="39"/>
      <c r="T488" s="40"/>
      <c r="U488" s="39"/>
      <c r="V488" s="40"/>
      <c r="W488" s="39"/>
      <c r="X488" s="40"/>
      <c r="Y488" s="39"/>
      <c r="Z488" s="40"/>
      <c r="AA488" s="39"/>
      <c r="AB488" s="40"/>
      <c r="AC488" s="39"/>
      <c r="AD488" s="40"/>
      <c r="AE488" s="39"/>
      <c r="AF488" s="40"/>
      <c r="AG488" s="39"/>
      <c r="AH488" s="40"/>
      <c r="AI488" s="39"/>
      <c r="AJ488" s="40"/>
      <c r="AK488" s="39"/>
      <c r="AL488" s="40"/>
      <c r="AM488" s="41"/>
      <c r="AN488" s="42"/>
      <c r="AO488" s="39"/>
      <c r="AP488" s="42"/>
    </row>
    <row r="489" spans="2:42" x14ac:dyDescent="0.2">
      <c r="B489" s="15"/>
      <c r="C489" s="16"/>
      <c r="D489" s="17"/>
      <c r="E489" s="18"/>
      <c r="G489" s="95"/>
      <c r="H489" s="28">
        <f t="shared" si="42"/>
        <v>43801</v>
      </c>
      <c r="I489" s="110" t="s">
        <v>57</v>
      </c>
      <c r="J489" s="110">
        <f>IFERROR(INDEX(Tableau1[Prénoms],MATCH(I489,Tableau1[Noms])),"")</f>
        <v>4</v>
      </c>
      <c r="K489" s="110"/>
      <c r="L489" s="131"/>
      <c r="M489" s="36"/>
      <c r="N489" s="37"/>
      <c r="O489" s="36"/>
      <c r="P489" s="38"/>
      <c r="Q489" s="39"/>
      <c r="R489" s="40"/>
      <c r="S489" s="39"/>
      <c r="T489" s="40"/>
      <c r="U489" s="39"/>
      <c r="V489" s="40"/>
      <c r="W489" s="39"/>
      <c r="X489" s="40"/>
      <c r="Y489" s="39"/>
      <c r="Z489" s="40"/>
      <c r="AA489" s="39"/>
      <c r="AB489" s="40"/>
      <c r="AC489" s="39"/>
      <c r="AD489" s="40"/>
      <c r="AE489" s="39"/>
      <c r="AF489" s="40"/>
      <c r="AG489" s="39"/>
      <c r="AH489" s="40"/>
      <c r="AI489" s="39"/>
      <c r="AJ489" s="40"/>
      <c r="AK489" s="39"/>
      <c r="AL489" s="40"/>
      <c r="AM489" s="41"/>
      <c r="AN489" s="42"/>
      <c r="AO489" s="39"/>
      <c r="AP489" s="42"/>
    </row>
    <row r="490" spans="2:42" x14ac:dyDescent="0.2">
      <c r="B490" s="15"/>
      <c r="C490" s="16"/>
      <c r="D490" s="17"/>
      <c r="E490" s="18"/>
      <c r="G490" s="95"/>
      <c r="H490" s="28">
        <f t="shared" si="42"/>
        <v>43801</v>
      </c>
      <c r="I490" s="110" t="s">
        <v>58</v>
      </c>
      <c r="J490" s="110">
        <f>IFERROR(INDEX(Tableau1[Prénoms],MATCH(I490,Tableau1[Noms])),"")</f>
        <v>5</v>
      </c>
      <c r="K490" s="110"/>
      <c r="L490" s="131"/>
      <c r="M490" s="36"/>
      <c r="N490" s="37"/>
      <c r="O490" s="36"/>
      <c r="P490" s="38"/>
      <c r="Q490" s="39"/>
      <c r="R490" s="40"/>
      <c r="S490" s="39"/>
      <c r="T490" s="40"/>
      <c r="U490" s="39"/>
      <c r="V490" s="40"/>
      <c r="W490" s="39"/>
      <c r="X490" s="40"/>
      <c r="Y490" s="39"/>
      <c r="Z490" s="40"/>
      <c r="AA490" s="39"/>
      <c r="AB490" s="40"/>
      <c r="AC490" s="39"/>
      <c r="AD490" s="40"/>
      <c r="AE490" s="39"/>
      <c r="AF490" s="40"/>
      <c r="AG490" s="39"/>
      <c r="AH490" s="40"/>
      <c r="AI490" s="39"/>
      <c r="AJ490" s="40"/>
      <c r="AK490" s="39"/>
      <c r="AL490" s="40"/>
      <c r="AM490" s="41"/>
      <c r="AN490" s="42"/>
      <c r="AO490" s="39"/>
      <c r="AP490" s="42"/>
    </row>
    <row r="491" spans="2:42" x14ac:dyDescent="0.2">
      <c r="B491" s="15"/>
      <c r="C491" s="16"/>
      <c r="D491" s="17"/>
      <c r="E491" s="18"/>
      <c r="G491" s="95"/>
      <c r="H491" s="28">
        <f t="shared" si="42"/>
        <v>43801</v>
      </c>
      <c r="I491" s="110">
        <v>1</v>
      </c>
      <c r="J491" s="110" t="str">
        <f>IFERROR(INDEX(Tableau1[Prénoms],MATCH(I491,Tableau1[Noms])),"")</f>
        <v/>
      </c>
      <c r="K491" s="110"/>
      <c r="L491" s="131"/>
      <c r="M491" s="36"/>
      <c r="N491" s="37"/>
      <c r="O491" s="36"/>
      <c r="P491" s="38"/>
      <c r="Q491" s="39"/>
      <c r="R491" s="40"/>
      <c r="S491" s="39"/>
      <c r="T491" s="40"/>
      <c r="U491" s="39"/>
      <c r="V491" s="40"/>
      <c r="W491" s="39"/>
      <c r="X491" s="40"/>
      <c r="Y491" s="39"/>
      <c r="Z491" s="40"/>
      <c r="AA491" s="39"/>
      <c r="AB491" s="40"/>
      <c r="AC491" s="39"/>
      <c r="AD491" s="40"/>
      <c r="AE491" s="39"/>
      <c r="AF491" s="40"/>
      <c r="AG491" s="39"/>
      <c r="AH491" s="40"/>
      <c r="AI491" s="39"/>
      <c r="AJ491" s="40"/>
      <c r="AK491" s="39"/>
      <c r="AL491" s="40"/>
      <c r="AM491" s="41"/>
      <c r="AN491" s="42"/>
      <c r="AO491" s="39"/>
      <c r="AP491" s="42"/>
    </row>
    <row r="492" spans="2:42" x14ac:dyDescent="0.2">
      <c r="B492" s="15"/>
      <c r="C492" s="16"/>
      <c r="D492" s="17"/>
      <c r="E492" s="18"/>
      <c r="G492" s="95"/>
      <c r="H492" s="28">
        <f t="shared" si="42"/>
        <v>43801</v>
      </c>
      <c r="I492" s="110">
        <v>2</v>
      </c>
      <c r="J492" s="110" t="str">
        <f>IFERROR(INDEX(Tableau1[Prénoms],MATCH(I492,Tableau1[Noms])),"")</f>
        <v/>
      </c>
      <c r="K492" s="110"/>
      <c r="L492" s="131"/>
      <c r="M492" s="36"/>
      <c r="N492" s="37"/>
      <c r="O492" s="36"/>
      <c r="P492" s="38"/>
      <c r="Q492" s="39"/>
      <c r="R492" s="40"/>
      <c r="S492" s="39"/>
      <c r="T492" s="40"/>
      <c r="U492" s="39"/>
      <c r="V492" s="40"/>
      <c r="W492" s="39"/>
      <c r="X492" s="40"/>
      <c r="Y492" s="39"/>
      <c r="Z492" s="40"/>
      <c r="AA492" s="39"/>
      <c r="AB492" s="40"/>
      <c r="AC492" s="39"/>
      <c r="AD492" s="40"/>
      <c r="AE492" s="39"/>
      <c r="AF492" s="40"/>
      <c r="AG492" s="39"/>
      <c r="AH492" s="40"/>
      <c r="AI492" s="39"/>
      <c r="AJ492" s="40"/>
      <c r="AK492" s="39"/>
      <c r="AL492" s="40"/>
      <c r="AM492" s="41"/>
      <c r="AN492" s="42"/>
      <c r="AO492" s="39"/>
      <c r="AP492" s="42"/>
    </row>
    <row r="493" spans="2:42" x14ac:dyDescent="0.2">
      <c r="B493" s="15"/>
      <c r="C493" s="16"/>
      <c r="D493" s="17"/>
      <c r="E493" s="18"/>
      <c r="G493" s="95"/>
      <c r="H493" s="28">
        <f t="shared" si="42"/>
        <v>43801</v>
      </c>
      <c r="I493" s="110">
        <v>3</v>
      </c>
      <c r="J493" s="110" t="str">
        <f>IFERROR(INDEX(Tableau1[Prénoms],MATCH(I493,Tableau1[Noms])),"")</f>
        <v/>
      </c>
      <c r="K493" s="110"/>
      <c r="L493" s="131"/>
      <c r="M493" s="36"/>
      <c r="N493" s="37"/>
      <c r="O493" s="36"/>
      <c r="P493" s="38"/>
      <c r="Q493" s="39"/>
      <c r="R493" s="40"/>
      <c r="S493" s="39"/>
      <c r="T493" s="40"/>
      <c r="U493" s="39"/>
      <c r="V493" s="40"/>
      <c r="W493" s="39"/>
      <c r="X493" s="40"/>
      <c r="Y493" s="39"/>
      <c r="Z493" s="40"/>
      <c r="AA493" s="39"/>
      <c r="AB493" s="40"/>
      <c r="AC493" s="39"/>
      <c r="AD493" s="40"/>
      <c r="AE493" s="39"/>
      <c r="AF493" s="40"/>
      <c r="AG493" s="39"/>
      <c r="AH493" s="40"/>
      <c r="AI493" s="39"/>
      <c r="AJ493" s="40"/>
      <c r="AK493" s="39"/>
      <c r="AL493" s="40"/>
      <c r="AM493" s="41"/>
      <c r="AN493" s="42"/>
      <c r="AO493" s="39"/>
      <c r="AP493" s="42"/>
    </row>
    <row r="494" spans="2:42" x14ac:dyDescent="0.2">
      <c r="B494" s="15"/>
      <c r="C494" s="16"/>
      <c r="D494" s="17"/>
      <c r="E494" s="18"/>
      <c r="G494" s="95"/>
      <c r="H494" s="28">
        <f t="shared" si="42"/>
        <v>43801</v>
      </c>
      <c r="I494" s="110">
        <v>4</v>
      </c>
      <c r="J494" s="110" t="str">
        <f>IFERROR(INDEX(Tableau1[Prénoms],MATCH(I494,Tableau1[Noms])),"")</f>
        <v/>
      </c>
      <c r="K494" s="110"/>
      <c r="L494" s="131"/>
      <c r="M494" s="36"/>
      <c r="N494" s="37"/>
      <c r="O494" s="36"/>
      <c r="P494" s="38"/>
      <c r="Q494" s="39"/>
      <c r="R494" s="40"/>
      <c r="S494" s="39"/>
      <c r="T494" s="40"/>
      <c r="U494" s="39"/>
      <c r="V494" s="40"/>
      <c r="W494" s="39"/>
      <c r="X494" s="40"/>
      <c r="Y494" s="39"/>
      <c r="Z494" s="40"/>
      <c r="AA494" s="39"/>
      <c r="AB494" s="40"/>
      <c r="AC494" s="39"/>
      <c r="AD494" s="40"/>
      <c r="AE494" s="39"/>
      <c r="AF494" s="40"/>
      <c r="AG494" s="39"/>
      <c r="AH494" s="40"/>
      <c r="AI494" s="39"/>
      <c r="AJ494" s="40"/>
      <c r="AK494" s="39"/>
      <c r="AL494" s="40"/>
      <c r="AM494" s="41"/>
      <c r="AN494" s="42"/>
      <c r="AO494" s="39"/>
      <c r="AP494" s="42"/>
    </row>
    <row r="495" spans="2:42" ht="13.5" thickBot="1" x14ac:dyDescent="0.25">
      <c r="B495" s="19"/>
      <c r="C495" s="20"/>
      <c r="D495" s="21"/>
      <c r="E495" s="22"/>
      <c r="G495" s="95"/>
      <c r="H495" s="28">
        <f t="shared" si="42"/>
        <v>43801</v>
      </c>
      <c r="I495" s="112">
        <v>5</v>
      </c>
      <c r="J495" s="112" t="str">
        <f>IFERROR(INDEX(Tableau1[Prénoms],MATCH(I495,Tableau1[Noms])),"")</f>
        <v/>
      </c>
      <c r="K495" s="112"/>
      <c r="L495" s="132"/>
      <c r="M495" s="43"/>
      <c r="N495" s="44"/>
      <c r="O495" s="43"/>
      <c r="P495" s="45"/>
      <c r="Q495" s="46"/>
      <c r="R495" s="47"/>
      <c r="S495" s="46"/>
      <c r="T495" s="47"/>
      <c r="U495" s="46"/>
      <c r="V495" s="47"/>
      <c r="W495" s="46"/>
      <c r="X495" s="47"/>
      <c r="Y495" s="46"/>
      <c r="Z495" s="47"/>
      <c r="AA495" s="46"/>
      <c r="AB495" s="47"/>
      <c r="AC495" s="46"/>
      <c r="AD495" s="47"/>
      <c r="AE495" s="46"/>
      <c r="AF495" s="47"/>
      <c r="AG495" s="46"/>
      <c r="AH495" s="47"/>
      <c r="AI495" s="46"/>
      <c r="AJ495" s="47"/>
      <c r="AK495" s="46"/>
      <c r="AL495" s="47"/>
      <c r="AM495" s="48"/>
      <c r="AN495" s="49"/>
      <c r="AO495" s="46"/>
      <c r="AP495" s="49"/>
    </row>
    <row r="496" spans="2:42" ht="13.5" thickBot="1" x14ac:dyDescent="0.25">
      <c r="B496" s="6" t="s">
        <v>3</v>
      </c>
      <c r="C496" s="7" t="s">
        <v>4</v>
      </c>
      <c r="D496" s="8" t="s">
        <v>3</v>
      </c>
      <c r="E496" s="9" t="s">
        <v>4</v>
      </c>
      <c r="G496" s="56" t="s">
        <v>11</v>
      </c>
      <c r="H496" s="57" t="s">
        <v>6</v>
      </c>
      <c r="I496" s="56" t="s">
        <v>7</v>
      </c>
      <c r="J496" s="56" t="s">
        <v>8</v>
      </c>
      <c r="K496" s="56" t="s">
        <v>12</v>
      </c>
      <c r="L496" s="129"/>
      <c r="M496" s="27">
        <v>0.3125</v>
      </c>
      <c r="N496" s="23"/>
      <c r="O496" s="26">
        <v>0.35416666666666669</v>
      </c>
      <c r="P496" s="23"/>
      <c r="Q496" s="27">
        <v>0.39583333333333331</v>
      </c>
      <c r="R496" s="23"/>
      <c r="S496" s="27">
        <v>0.4375</v>
      </c>
      <c r="T496" s="23"/>
      <c r="U496" s="27">
        <v>0.47916666666666702</v>
      </c>
      <c r="V496" s="23"/>
      <c r="W496" s="27">
        <v>0.52083333333333304</v>
      </c>
      <c r="X496" s="23"/>
      <c r="Y496" s="27">
        <v>0.5625</v>
      </c>
      <c r="Z496" s="23"/>
      <c r="AA496" s="27">
        <v>0.60416666666666696</v>
      </c>
      <c r="AB496" s="23"/>
      <c r="AC496" s="27">
        <v>0.64583333333333304</v>
      </c>
      <c r="AD496" s="23"/>
      <c r="AE496" s="27">
        <v>0.6875</v>
      </c>
      <c r="AF496" s="23"/>
      <c r="AG496" s="27">
        <v>0.72916666666666696</v>
      </c>
      <c r="AH496" s="23"/>
      <c r="AI496" s="27">
        <v>0.77083333333333404</v>
      </c>
      <c r="AJ496" s="23"/>
      <c r="AK496" s="27">
        <v>0.8125</v>
      </c>
      <c r="AL496" s="23"/>
      <c r="AM496" s="27">
        <v>0.85416666666666696</v>
      </c>
      <c r="AN496" s="23"/>
      <c r="AO496" s="27">
        <v>0.89583333333333404</v>
      </c>
      <c r="AP496" s="23"/>
    </row>
    <row r="497" spans="2:42" x14ac:dyDescent="0.2">
      <c r="B497" s="11"/>
      <c r="C497" s="12"/>
      <c r="D497" s="13"/>
      <c r="E497" s="14"/>
      <c r="G497" s="95"/>
      <c r="H497" s="140">
        <f>H486+1</f>
        <v>43802</v>
      </c>
      <c r="I497" s="109" t="s">
        <v>54</v>
      </c>
      <c r="J497" s="109">
        <f>IFERROR(INDEX(Tableau1[Prénoms],MATCH(I497,Tableau1[Noms])),"")</f>
        <v>1</v>
      </c>
      <c r="K497" s="109"/>
      <c r="L497" s="130"/>
      <c r="M497" s="29"/>
      <c r="N497" s="30"/>
      <c r="O497" s="29"/>
      <c r="P497" s="31"/>
      <c r="Q497" s="32"/>
      <c r="R497" s="33"/>
      <c r="S497" s="32"/>
      <c r="T497" s="33"/>
      <c r="U497" s="32"/>
      <c r="V497" s="33"/>
      <c r="W497" s="32"/>
      <c r="X497" s="33"/>
      <c r="Y497" s="32"/>
      <c r="Z497" s="33"/>
      <c r="AA497" s="32"/>
      <c r="AB497" s="33"/>
      <c r="AC497" s="32"/>
      <c r="AD497" s="33"/>
      <c r="AE497" s="32"/>
      <c r="AF497" s="33"/>
      <c r="AG497" s="32"/>
      <c r="AH497" s="33"/>
      <c r="AI497" s="32"/>
      <c r="AJ497" s="33"/>
      <c r="AK497" s="32"/>
      <c r="AL497" s="33"/>
      <c r="AM497" s="34"/>
      <c r="AN497" s="35"/>
      <c r="AO497" s="32"/>
      <c r="AP497" s="35"/>
    </row>
    <row r="498" spans="2:42" x14ac:dyDescent="0.2">
      <c r="B498" s="15"/>
      <c r="C498" s="16"/>
      <c r="D498" s="17"/>
      <c r="E498" s="18"/>
      <c r="G498" s="95"/>
      <c r="H498" s="28">
        <f>H497</f>
        <v>43802</v>
      </c>
      <c r="I498" s="110" t="s">
        <v>55</v>
      </c>
      <c r="J498" s="110">
        <f>IFERROR(INDEX(Tableau1[Prénoms],MATCH(I498,Tableau1[Noms])),"")</f>
        <v>2</v>
      </c>
      <c r="K498" s="110"/>
      <c r="L498" s="131"/>
      <c r="M498" s="36"/>
      <c r="N498" s="37"/>
      <c r="O498" s="36"/>
      <c r="P498" s="38"/>
      <c r="Q498" s="39"/>
      <c r="R498" s="40"/>
      <c r="S498" s="39"/>
      <c r="T498" s="40"/>
      <c r="U498" s="39"/>
      <c r="V498" s="40"/>
      <c r="W498" s="39"/>
      <c r="X498" s="40"/>
      <c r="Y498" s="39"/>
      <c r="Z498" s="40"/>
      <c r="AA498" s="39"/>
      <c r="AB498" s="40"/>
      <c r="AC498" s="39"/>
      <c r="AD498" s="40"/>
      <c r="AE498" s="39"/>
      <c r="AF498" s="40"/>
      <c r="AG498" s="39"/>
      <c r="AH498" s="40"/>
      <c r="AI498" s="39"/>
      <c r="AJ498" s="40"/>
      <c r="AK498" s="39"/>
      <c r="AL498" s="40"/>
      <c r="AM498" s="41"/>
      <c r="AN498" s="42"/>
      <c r="AO498" s="39"/>
      <c r="AP498" s="42"/>
    </row>
    <row r="499" spans="2:42" x14ac:dyDescent="0.2">
      <c r="B499" s="15"/>
      <c r="C499" s="16"/>
      <c r="D499" s="17"/>
      <c r="E499" s="18"/>
      <c r="G499" s="95"/>
      <c r="H499" s="28">
        <f t="shared" ref="H499:H506" si="43">H498</f>
        <v>43802</v>
      </c>
      <c r="I499" s="110" t="s">
        <v>56</v>
      </c>
      <c r="J499" s="110">
        <f>IFERROR(INDEX(Tableau1[Prénoms],MATCH(I499,Tableau1[Noms])),"")</f>
        <v>3</v>
      </c>
      <c r="K499" s="110"/>
      <c r="L499" s="131"/>
      <c r="M499" s="36"/>
      <c r="N499" s="37"/>
      <c r="O499" s="36"/>
      <c r="P499" s="38"/>
      <c r="Q499" s="39"/>
      <c r="R499" s="40"/>
      <c r="S499" s="39"/>
      <c r="T499" s="40"/>
      <c r="U499" s="39"/>
      <c r="V499" s="40"/>
      <c r="W499" s="39"/>
      <c r="X499" s="40"/>
      <c r="Y499" s="39"/>
      <c r="Z499" s="40"/>
      <c r="AA499" s="39"/>
      <c r="AB499" s="40"/>
      <c r="AC499" s="39"/>
      <c r="AD499" s="40"/>
      <c r="AE499" s="39"/>
      <c r="AF499" s="40"/>
      <c r="AG499" s="39"/>
      <c r="AH499" s="40"/>
      <c r="AI499" s="39"/>
      <c r="AJ499" s="40"/>
      <c r="AK499" s="39"/>
      <c r="AL499" s="40"/>
      <c r="AM499" s="41"/>
      <c r="AN499" s="42"/>
      <c r="AO499" s="39"/>
      <c r="AP499" s="42"/>
    </row>
    <row r="500" spans="2:42" x14ac:dyDescent="0.2">
      <c r="B500" s="15"/>
      <c r="C500" s="16"/>
      <c r="D500" s="17"/>
      <c r="E500" s="18"/>
      <c r="G500" s="95"/>
      <c r="H500" s="28">
        <f t="shared" si="43"/>
        <v>43802</v>
      </c>
      <c r="I500" s="110" t="s">
        <v>57</v>
      </c>
      <c r="J500" s="110">
        <f>IFERROR(INDEX(Tableau1[Prénoms],MATCH(I500,Tableau1[Noms])),"")</f>
        <v>4</v>
      </c>
      <c r="K500" s="110"/>
      <c r="L500" s="131"/>
      <c r="M500" s="36"/>
      <c r="N500" s="37"/>
      <c r="O500" s="36"/>
      <c r="P500" s="38"/>
      <c r="Q500" s="39"/>
      <c r="R500" s="40"/>
      <c r="S500" s="39"/>
      <c r="T500" s="40"/>
      <c r="U500" s="39"/>
      <c r="V500" s="40"/>
      <c r="W500" s="39"/>
      <c r="X500" s="40"/>
      <c r="Y500" s="39"/>
      <c r="Z500" s="40"/>
      <c r="AA500" s="39"/>
      <c r="AB500" s="40"/>
      <c r="AC500" s="39"/>
      <c r="AD500" s="40"/>
      <c r="AE500" s="39"/>
      <c r="AF500" s="40"/>
      <c r="AG500" s="39"/>
      <c r="AH500" s="40"/>
      <c r="AI500" s="39"/>
      <c r="AJ500" s="40"/>
      <c r="AK500" s="39"/>
      <c r="AL500" s="40"/>
      <c r="AM500" s="41"/>
      <c r="AN500" s="42"/>
      <c r="AO500" s="39"/>
      <c r="AP500" s="42"/>
    </row>
    <row r="501" spans="2:42" x14ac:dyDescent="0.2">
      <c r="B501" s="15"/>
      <c r="C501" s="16"/>
      <c r="D501" s="17"/>
      <c r="E501" s="18"/>
      <c r="G501" s="95"/>
      <c r="H501" s="28">
        <f t="shared" si="43"/>
        <v>43802</v>
      </c>
      <c r="I501" s="110" t="s">
        <v>58</v>
      </c>
      <c r="J501" s="110">
        <f>IFERROR(INDEX(Tableau1[Prénoms],MATCH(I501,Tableau1[Noms])),"")</f>
        <v>5</v>
      </c>
      <c r="K501" s="110"/>
      <c r="L501" s="131"/>
      <c r="M501" s="36"/>
      <c r="N501" s="37"/>
      <c r="O501" s="36"/>
      <c r="P501" s="38"/>
      <c r="Q501" s="39"/>
      <c r="R501" s="40"/>
      <c r="S501" s="39"/>
      <c r="T501" s="40"/>
      <c r="U501" s="39"/>
      <c r="V501" s="40"/>
      <c r="W501" s="39"/>
      <c r="X501" s="40"/>
      <c r="Y501" s="39"/>
      <c r="Z501" s="40"/>
      <c r="AA501" s="39"/>
      <c r="AB501" s="40"/>
      <c r="AC501" s="39"/>
      <c r="AD501" s="40"/>
      <c r="AE501" s="39"/>
      <c r="AF501" s="40"/>
      <c r="AG501" s="39"/>
      <c r="AH501" s="40"/>
      <c r="AI501" s="39"/>
      <c r="AJ501" s="40"/>
      <c r="AK501" s="39"/>
      <c r="AL501" s="40"/>
      <c r="AM501" s="41"/>
      <c r="AN501" s="42"/>
      <c r="AO501" s="39"/>
      <c r="AP501" s="42"/>
    </row>
    <row r="502" spans="2:42" x14ac:dyDescent="0.2">
      <c r="B502" s="15"/>
      <c r="C502" s="16"/>
      <c r="D502" s="17"/>
      <c r="E502" s="18"/>
      <c r="G502" s="95"/>
      <c r="H502" s="28">
        <f t="shared" si="43"/>
        <v>43802</v>
      </c>
      <c r="I502" s="110">
        <v>1</v>
      </c>
      <c r="J502" s="110" t="str">
        <f>IFERROR(INDEX(Tableau1[Prénoms],MATCH(I502,Tableau1[Noms])),"")</f>
        <v/>
      </c>
      <c r="K502" s="110"/>
      <c r="L502" s="131"/>
      <c r="M502" s="36"/>
      <c r="N502" s="37"/>
      <c r="O502" s="36"/>
      <c r="P502" s="38"/>
      <c r="Q502" s="39"/>
      <c r="R502" s="40"/>
      <c r="S502" s="39"/>
      <c r="T502" s="40"/>
      <c r="U502" s="39"/>
      <c r="V502" s="40"/>
      <c r="W502" s="39"/>
      <c r="X502" s="40"/>
      <c r="Y502" s="39"/>
      <c r="Z502" s="40"/>
      <c r="AA502" s="39"/>
      <c r="AB502" s="40"/>
      <c r="AC502" s="39"/>
      <c r="AD502" s="40"/>
      <c r="AE502" s="39"/>
      <c r="AF502" s="40"/>
      <c r="AG502" s="39"/>
      <c r="AH502" s="40"/>
      <c r="AI502" s="39"/>
      <c r="AJ502" s="40"/>
      <c r="AK502" s="39"/>
      <c r="AL502" s="40"/>
      <c r="AM502" s="41"/>
      <c r="AN502" s="42"/>
      <c r="AO502" s="39"/>
      <c r="AP502" s="42"/>
    </row>
    <row r="503" spans="2:42" x14ac:dyDescent="0.2">
      <c r="B503" s="15"/>
      <c r="C503" s="16"/>
      <c r="D503" s="17"/>
      <c r="E503" s="18"/>
      <c r="G503" s="95"/>
      <c r="H503" s="28">
        <f t="shared" si="43"/>
        <v>43802</v>
      </c>
      <c r="I503" s="110">
        <v>2</v>
      </c>
      <c r="J503" s="110" t="str">
        <f>IFERROR(INDEX(Tableau1[Prénoms],MATCH(I503,Tableau1[Noms])),"")</f>
        <v/>
      </c>
      <c r="K503" s="110"/>
      <c r="L503" s="131"/>
      <c r="M503" s="36"/>
      <c r="N503" s="37"/>
      <c r="O503" s="36"/>
      <c r="P503" s="38"/>
      <c r="Q503" s="39"/>
      <c r="R503" s="40"/>
      <c r="S503" s="39"/>
      <c r="T503" s="40"/>
      <c r="U503" s="39"/>
      <c r="V503" s="40"/>
      <c r="W503" s="39"/>
      <c r="X503" s="40"/>
      <c r="Y503" s="39"/>
      <c r="Z503" s="40"/>
      <c r="AA503" s="39"/>
      <c r="AB503" s="40"/>
      <c r="AC503" s="39"/>
      <c r="AD503" s="40"/>
      <c r="AE503" s="39"/>
      <c r="AF503" s="40"/>
      <c r="AG503" s="39"/>
      <c r="AH503" s="40"/>
      <c r="AI503" s="39"/>
      <c r="AJ503" s="40"/>
      <c r="AK503" s="39"/>
      <c r="AL503" s="40"/>
      <c r="AM503" s="41"/>
      <c r="AN503" s="42"/>
      <c r="AO503" s="39"/>
      <c r="AP503" s="42"/>
    </row>
    <row r="504" spans="2:42" x14ac:dyDescent="0.2">
      <c r="B504" s="15"/>
      <c r="C504" s="16"/>
      <c r="D504" s="17"/>
      <c r="E504" s="18"/>
      <c r="G504" s="95"/>
      <c r="H504" s="28">
        <f t="shared" si="43"/>
        <v>43802</v>
      </c>
      <c r="I504" s="110">
        <v>3</v>
      </c>
      <c r="J504" s="110" t="str">
        <f>IFERROR(INDEX(Tableau1[Prénoms],MATCH(I504,Tableau1[Noms])),"")</f>
        <v/>
      </c>
      <c r="K504" s="110"/>
      <c r="L504" s="131"/>
      <c r="M504" s="36"/>
      <c r="N504" s="37"/>
      <c r="O504" s="36"/>
      <c r="P504" s="38"/>
      <c r="Q504" s="39"/>
      <c r="R504" s="40"/>
      <c r="S504" s="39"/>
      <c r="T504" s="40"/>
      <c r="U504" s="39"/>
      <c r="V504" s="40"/>
      <c r="W504" s="39"/>
      <c r="X504" s="40"/>
      <c r="Y504" s="39"/>
      <c r="Z504" s="40"/>
      <c r="AA504" s="39"/>
      <c r="AB504" s="40"/>
      <c r="AC504" s="39"/>
      <c r="AD504" s="40"/>
      <c r="AE504" s="39"/>
      <c r="AF504" s="40"/>
      <c r="AG504" s="39"/>
      <c r="AH504" s="40"/>
      <c r="AI504" s="39"/>
      <c r="AJ504" s="40"/>
      <c r="AK504" s="39"/>
      <c r="AL504" s="40"/>
      <c r="AM504" s="41"/>
      <c r="AN504" s="42"/>
      <c r="AO504" s="39"/>
      <c r="AP504" s="42"/>
    </row>
    <row r="505" spans="2:42" x14ac:dyDescent="0.2">
      <c r="B505" s="15"/>
      <c r="C505" s="16"/>
      <c r="D505" s="17"/>
      <c r="E505" s="18"/>
      <c r="G505" s="95"/>
      <c r="H505" s="28">
        <f t="shared" si="43"/>
        <v>43802</v>
      </c>
      <c r="I505" s="110">
        <v>4</v>
      </c>
      <c r="J505" s="110" t="str">
        <f>IFERROR(INDEX(Tableau1[Prénoms],MATCH(I505,Tableau1[Noms])),"")</f>
        <v/>
      </c>
      <c r="K505" s="110"/>
      <c r="L505" s="131"/>
      <c r="M505" s="36"/>
      <c r="N505" s="37"/>
      <c r="O505" s="36"/>
      <c r="P505" s="38"/>
      <c r="Q505" s="39"/>
      <c r="R505" s="40"/>
      <c r="S505" s="39"/>
      <c r="T505" s="40"/>
      <c r="U505" s="39"/>
      <c r="V505" s="40"/>
      <c r="W505" s="39"/>
      <c r="X505" s="40"/>
      <c r="Y505" s="39"/>
      <c r="Z505" s="40"/>
      <c r="AA505" s="39"/>
      <c r="AB505" s="40"/>
      <c r="AC505" s="39"/>
      <c r="AD505" s="40"/>
      <c r="AE505" s="39"/>
      <c r="AF505" s="40"/>
      <c r="AG505" s="39"/>
      <c r="AH505" s="40"/>
      <c r="AI505" s="39"/>
      <c r="AJ505" s="40"/>
      <c r="AK505" s="39"/>
      <c r="AL505" s="40"/>
      <c r="AM505" s="41"/>
      <c r="AN505" s="42"/>
      <c r="AO505" s="39"/>
      <c r="AP505" s="42"/>
    </row>
    <row r="506" spans="2:42" ht="13.5" thickBot="1" x14ac:dyDescent="0.25">
      <c r="B506" s="19"/>
      <c r="C506" s="20"/>
      <c r="D506" s="21"/>
      <c r="E506" s="22"/>
      <c r="G506" s="95"/>
      <c r="H506" s="28">
        <f t="shared" si="43"/>
        <v>43802</v>
      </c>
      <c r="I506" s="112">
        <v>5</v>
      </c>
      <c r="J506" s="112" t="str">
        <f>IFERROR(INDEX(Tableau1[Prénoms],MATCH(I506,Tableau1[Noms])),"")</f>
        <v/>
      </c>
      <c r="K506" s="112"/>
      <c r="L506" s="132"/>
      <c r="M506" s="43"/>
      <c r="N506" s="44"/>
      <c r="O506" s="43"/>
      <c r="P506" s="45"/>
      <c r="Q506" s="46"/>
      <c r="R506" s="47"/>
      <c r="S506" s="46"/>
      <c r="T506" s="47"/>
      <c r="U506" s="46"/>
      <c r="V506" s="47"/>
      <c r="W506" s="46"/>
      <c r="X506" s="47"/>
      <c r="Y506" s="46"/>
      <c r="Z506" s="47"/>
      <c r="AA506" s="46"/>
      <c r="AB506" s="47"/>
      <c r="AC506" s="46"/>
      <c r="AD506" s="47"/>
      <c r="AE506" s="46"/>
      <c r="AF506" s="47"/>
      <c r="AG506" s="46"/>
      <c r="AH506" s="47"/>
      <c r="AI506" s="46"/>
      <c r="AJ506" s="47"/>
      <c r="AK506" s="46"/>
      <c r="AL506" s="47"/>
      <c r="AM506" s="48"/>
      <c r="AN506" s="49"/>
      <c r="AO506" s="46"/>
      <c r="AP506" s="49"/>
    </row>
    <row r="507" spans="2:42" ht="13.5" thickBot="1" x14ac:dyDescent="0.25">
      <c r="B507" s="6" t="s">
        <v>3</v>
      </c>
      <c r="C507" s="7" t="s">
        <v>4</v>
      </c>
      <c r="D507" s="8" t="s">
        <v>3</v>
      </c>
      <c r="E507" s="9" t="s">
        <v>4</v>
      </c>
      <c r="G507" s="56" t="s">
        <v>11</v>
      </c>
      <c r="H507" s="57" t="s">
        <v>6</v>
      </c>
      <c r="I507" s="56" t="s">
        <v>7</v>
      </c>
      <c r="J507" s="56" t="s">
        <v>8</v>
      </c>
      <c r="K507" s="56" t="s">
        <v>12</v>
      </c>
      <c r="L507" s="129"/>
      <c r="M507" s="27">
        <v>0.3125</v>
      </c>
      <c r="N507" s="23"/>
      <c r="O507" s="26">
        <v>0.35416666666666669</v>
      </c>
      <c r="P507" s="23"/>
      <c r="Q507" s="27">
        <v>0.39583333333333331</v>
      </c>
      <c r="R507" s="23"/>
      <c r="S507" s="27">
        <v>0.4375</v>
      </c>
      <c r="T507" s="23"/>
      <c r="U507" s="27">
        <v>0.47916666666666702</v>
      </c>
      <c r="V507" s="23"/>
      <c r="W507" s="27">
        <v>0.52083333333333304</v>
      </c>
      <c r="X507" s="23"/>
      <c r="Y507" s="27">
        <v>0.5625</v>
      </c>
      <c r="Z507" s="23"/>
      <c r="AA507" s="27">
        <v>0.60416666666666696</v>
      </c>
      <c r="AB507" s="23"/>
      <c r="AC507" s="27">
        <v>0.64583333333333304</v>
      </c>
      <c r="AD507" s="23"/>
      <c r="AE507" s="27">
        <v>0.6875</v>
      </c>
      <c r="AF507" s="23"/>
      <c r="AG507" s="27">
        <v>0.72916666666666696</v>
      </c>
      <c r="AH507" s="23"/>
      <c r="AI507" s="27">
        <v>0.77083333333333404</v>
      </c>
      <c r="AJ507" s="23"/>
      <c r="AK507" s="27">
        <v>0.8125</v>
      </c>
      <c r="AL507" s="23"/>
      <c r="AM507" s="27">
        <v>0.85416666666666696</v>
      </c>
      <c r="AN507" s="23"/>
      <c r="AO507" s="27">
        <v>0.89583333333333404</v>
      </c>
      <c r="AP507" s="23"/>
    </row>
    <row r="508" spans="2:42" x14ac:dyDescent="0.2">
      <c r="B508" s="11"/>
      <c r="C508" s="12"/>
      <c r="D508" s="13"/>
      <c r="E508" s="14"/>
      <c r="G508" s="95"/>
      <c r="H508" s="140">
        <f>H497+1</f>
        <v>43803</v>
      </c>
      <c r="I508" s="109" t="s">
        <v>54</v>
      </c>
      <c r="J508" s="109">
        <f>IFERROR(INDEX(Tableau1[Prénoms],MATCH(I508,Tableau1[Noms])),"")</f>
        <v>1</v>
      </c>
      <c r="K508" s="109"/>
      <c r="L508" s="130"/>
      <c r="M508" s="29"/>
      <c r="N508" s="30"/>
      <c r="O508" s="29"/>
      <c r="P508" s="31"/>
      <c r="Q508" s="32"/>
      <c r="R508" s="33"/>
      <c r="S508" s="32"/>
      <c r="T508" s="33"/>
      <c r="U508" s="32"/>
      <c r="V508" s="33"/>
      <c r="W508" s="32"/>
      <c r="X508" s="33"/>
      <c r="Y508" s="32"/>
      <c r="Z508" s="33"/>
      <c r="AA508" s="32"/>
      <c r="AB508" s="33"/>
      <c r="AC508" s="32"/>
      <c r="AD508" s="33"/>
      <c r="AE508" s="32"/>
      <c r="AF508" s="33"/>
      <c r="AG508" s="32"/>
      <c r="AH508" s="33"/>
      <c r="AI508" s="32"/>
      <c r="AJ508" s="33"/>
      <c r="AK508" s="32"/>
      <c r="AL508" s="33"/>
      <c r="AM508" s="34"/>
      <c r="AN508" s="35"/>
      <c r="AO508" s="32"/>
      <c r="AP508" s="35"/>
    </row>
    <row r="509" spans="2:42" x14ac:dyDescent="0.2">
      <c r="B509" s="15"/>
      <c r="C509" s="16"/>
      <c r="D509" s="17"/>
      <c r="E509" s="18"/>
      <c r="G509" s="95"/>
      <c r="H509" s="28">
        <f>H508</f>
        <v>43803</v>
      </c>
      <c r="I509" s="110" t="s">
        <v>55</v>
      </c>
      <c r="J509" s="110">
        <f>IFERROR(INDEX(Tableau1[Prénoms],MATCH(I509,Tableau1[Noms])),"")</f>
        <v>2</v>
      </c>
      <c r="K509" s="110"/>
      <c r="L509" s="131"/>
      <c r="M509" s="36"/>
      <c r="N509" s="37"/>
      <c r="O509" s="36"/>
      <c r="P509" s="38"/>
      <c r="Q509" s="39"/>
      <c r="R509" s="40"/>
      <c r="S509" s="39"/>
      <c r="T509" s="40"/>
      <c r="U509" s="39"/>
      <c r="V509" s="40"/>
      <c r="W509" s="39"/>
      <c r="X509" s="40"/>
      <c r="Y509" s="39"/>
      <c r="Z509" s="40"/>
      <c r="AA509" s="39"/>
      <c r="AB509" s="40"/>
      <c r="AC509" s="39"/>
      <c r="AD509" s="40"/>
      <c r="AE509" s="39"/>
      <c r="AF509" s="40"/>
      <c r="AG509" s="39"/>
      <c r="AH509" s="40"/>
      <c r="AI509" s="39"/>
      <c r="AJ509" s="40"/>
      <c r="AK509" s="39"/>
      <c r="AL509" s="40"/>
      <c r="AM509" s="41"/>
      <c r="AN509" s="42"/>
      <c r="AO509" s="39"/>
      <c r="AP509" s="42"/>
    </row>
    <row r="510" spans="2:42" x14ac:dyDescent="0.2">
      <c r="B510" s="15"/>
      <c r="C510" s="16"/>
      <c r="D510" s="17"/>
      <c r="E510" s="18"/>
      <c r="G510" s="95"/>
      <c r="H510" s="28">
        <f t="shared" ref="H510:H517" si="44">H509</f>
        <v>43803</v>
      </c>
      <c r="I510" s="110" t="s">
        <v>56</v>
      </c>
      <c r="J510" s="110">
        <f>IFERROR(INDEX(Tableau1[Prénoms],MATCH(I510,Tableau1[Noms])),"")</f>
        <v>3</v>
      </c>
      <c r="K510" s="110"/>
      <c r="L510" s="131"/>
      <c r="M510" s="36"/>
      <c r="N510" s="37"/>
      <c r="O510" s="36"/>
      <c r="P510" s="38"/>
      <c r="Q510" s="39"/>
      <c r="R510" s="40"/>
      <c r="S510" s="39"/>
      <c r="T510" s="40"/>
      <c r="U510" s="39"/>
      <c r="V510" s="40"/>
      <c r="W510" s="39"/>
      <c r="X510" s="40"/>
      <c r="Y510" s="39"/>
      <c r="Z510" s="40"/>
      <c r="AA510" s="39"/>
      <c r="AB510" s="40"/>
      <c r="AC510" s="39"/>
      <c r="AD510" s="40"/>
      <c r="AE510" s="39"/>
      <c r="AF510" s="40"/>
      <c r="AG510" s="39"/>
      <c r="AH510" s="40"/>
      <c r="AI510" s="39"/>
      <c r="AJ510" s="40"/>
      <c r="AK510" s="39"/>
      <c r="AL510" s="40"/>
      <c r="AM510" s="41"/>
      <c r="AN510" s="42"/>
      <c r="AO510" s="39"/>
      <c r="AP510" s="42"/>
    </row>
    <row r="511" spans="2:42" x14ac:dyDescent="0.2">
      <c r="B511" s="15"/>
      <c r="C511" s="16"/>
      <c r="D511" s="17"/>
      <c r="E511" s="18"/>
      <c r="G511" s="95"/>
      <c r="H511" s="28">
        <f t="shared" si="44"/>
        <v>43803</v>
      </c>
      <c r="I511" s="110" t="s">
        <v>57</v>
      </c>
      <c r="J511" s="110">
        <f>IFERROR(INDEX(Tableau1[Prénoms],MATCH(I511,Tableau1[Noms])),"")</f>
        <v>4</v>
      </c>
      <c r="K511" s="110"/>
      <c r="L511" s="131"/>
      <c r="M511" s="36"/>
      <c r="N511" s="37"/>
      <c r="O511" s="36"/>
      <c r="P511" s="38"/>
      <c r="Q511" s="39"/>
      <c r="R511" s="40"/>
      <c r="S511" s="39"/>
      <c r="T511" s="40"/>
      <c r="U511" s="39"/>
      <c r="V511" s="40"/>
      <c r="W511" s="39"/>
      <c r="X511" s="40"/>
      <c r="Y511" s="39"/>
      <c r="Z511" s="40"/>
      <c r="AA511" s="39"/>
      <c r="AB511" s="40"/>
      <c r="AC511" s="39"/>
      <c r="AD511" s="40"/>
      <c r="AE511" s="39"/>
      <c r="AF511" s="40"/>
      <c r="AG511" s="39"/>
      <c r="AH511" s="40"/>
      <c r="AI511" s="39"/>
      <c r="AJ511" s="40"/>
      <c r="AK511" s="39"/>
      <c r="AL511" s="40"/>
      <c r="AM511" s="41"/>
      <c r="AN511" s="42"/>
      <c r="AO511" s="39"/>
      <c r="AP511" s="42"/>
    </row>
    <row r="512" spans="2:42" x14ac:dyDescent="0.2">
      <c r="B512" s="15"/>
      <c r="C512" s="16"/>
      <c r="D512" s="17"/>
      <c r="E512" s="18"/>
      <c r="G512" s="95"/>
      <c r="H512" s="28">
        <f t="shared" si="44"/>
        <v>43803</v>
      </c>
      <c r="I512" s="110" t="s">
        <v>58</v>
      </c>
      <c r="J512" s="110">
        <f>IFERROR(INDEX(Tableau1[Prénoms],MATCH(I512,Tableau1[Noms])),"")</f>
        <v>5</v>
      </c>
      <c r="K512" s="110"/>
      <c r="L512" s="131"/>
      <c r="M512" s="36"/>
      <c r="N512" s="37"/>
      <c r="O512" s="36"/>
      <c r="P512" s="38"/>
      <c r="Q512" s="39"/>
      <c r="R512" s="40"/>
      <c r="S512" s="39"/>
      <c r="T512" s="40"/>
      <c r="U512" s="39"/>
      <c r="V512" s="40"/>
      <c r="W512" s="39"/>
      <c r="X512" s="40"/>
      <c r="Y512" s="39"/>
      <c r="Z512" s="40"/>
      <c r="AA512" s="39"/>
      <c r="AB512" s="40"/>
      <c r="AC512" s="39"/>
      <c r="AD512" s="40"/>
      <c r="AE512" s="39"/>
      <c r="AF512" s="40"/>
      <c r="AG512" s="39"/>
      <c r="AH512" s="40"/>
      <c r="AI512" s="39"/>
      <c r="AJ512" s="40"/>
      <c r="AK512" s="39"/>
      <c r="AL512" s="40"/>
      <c r="AM512" s="41"/>
      <c r="AN512" s="42"/>
      <c r="AO512" s="39"/>
      <c r="AP512" s="42"/>
    </row>
    <row r="513" spans="2:42" x14ac:dyDescent="0.2">
      <c r="B513" s="15"/>
      <c r="C513" s="16"/>
      <c r="D513" s="17"/>
      <c r="E513" s="18"/>
      <c r="G513" s="95"/>
      <c r="H513" s="28">
        <f t="shared" si="44"/>
        <v>43803</v>
      </c>
      <c r="I513" s="110">
        <v>1</v>
      </c>
      <c r="J513" s="110" t="str">
        <f>IFERROR(INDEX(Tableau1[Prénoms],MATCH(I513,Tableau1[Noms])),"")</f>
        <v/>
      </c>
      <c r="K513" s="110"/>
      <c r="L513" s="131"/>
      <c r="M513" s="36"/>
      <c r="N513" s="37"/>
      <c r="O513" s="36"/>
      <c r="P513" s="38"/>
      <c r="Q513" s="39"/>
      <c r="R513" s="40"/>
      <c r="S513" s="39"/>
      <c r="T513" s="40"/>
      <c r="U513" s="39"/>
      <c r="V513" s="40"/>
      <c r="W513" s="39"/>
      <c r="X513" s="40"/>
      <c r="Y513" s="39"/>
      <c r="Z513" s="40"/>
      <c r="AA513" s="39"/>
      <c r="AB513" s="40"/>
      <c r="AC513" s="39"/>
      <c r="AD513" s="40"/>
      <c r="AE513" s="39"/>
      <c r="AF513" s="40"/>
      <c r="AG513" s="39"/>
      <c r="AH513" s="40"/>
      <c r="AI513" s="39"/>
      <c r="AJ513" s="40"/>
      <c r="AK513" s="39"/>
      <c r="AL513" s="40"/>
      <c r="AM513" s="41"/>
      <c r="AN513" s="42"/>
      <c r="AO513" s="39"/>
      <c r="AP513" s="42"/>
    </row>
    <row r="514" spans="2:42" x14ac:dyDescent="0.2">
      <c r="B514" s="15"/>
      <c r="C514" s="16"/>
      <c r="D514" s="17"/>
      <c r="E514" s="18"/>
      <c r="G514" s="95"/>
      <c r="H514" s="28">
        <f t="shared" si="44"/>
        <v>43803</v>
      </c>
      <c r="I514" s="110">
        <v>2</v>
      </c>
      <c r="J514" s="110" t="str">
        <f>IFERROR(INDEX(Tableau1[Prénoms],MATCH(I514,Tableau1[Noms])),"")</f>
        <v/>
      </c>
      <c r="K514" s="110"/>
      <c r="L514" s="131"/>
      <c r="M514" s="36"/>
      <c r="N514" s="37"/>
      <c r="O514" s="36"/>
      <c r="P514" s="38"/>
      <c r="Q514" s="39"/>
      <c r="R514" s="40"/>
      <c r="S514" s="39"/>
      <c r="T514" s="40"/>
      <c r="U514" s="39"/>
      <c r="V514" s="40"/>
      <c r="W514" s="39"/>
      <c r="X514" s="40"/>
      <c r="Y514" s="39"/>
      <c r="Z514" s="40"/>
      <c r="AA514" s="39"/>
      <c r="AB514" s="40"/>
      <c r="AC514" s="39"/>
      <c r="AD514" s="40"/>
      <c r="AE514" s="39"/>
      <c r="AF514" s="40"/>
      <c r="AG514" s="39"/>
      <c r="AH514" s="40"/>
      <c r="AI514" s="39"/>
      <c r="AJ514" s="40"/>
      <c r="AK514" s="39"/>
      <c r="AL514" s="40"/>
      <c r="AM514" s="41"/>
      <c r="AN514" s="42"/>
      <c r="AO514" s="39"/>
      <c r="AP514" s="42"/>
    </row>
    <row r="515" spans="2:42" x14ac:dyDescent="0.2">
      <c r="B515" s="15"/>
      <c r="C515" s="16"/>
      <c r="D515" s="17"/>
      <c r="E515" s="18"/>
      <c r="G515" s="95"/>
      <c r="H515" s="28">
        <f t="shared" si="44"/>
        <v>43803</v>
      </c>
      <c r="I515" s="110">
        <v>3</v>
      </c>
      <c r="J515" s="110" t="str">
        <f>IFERROR(INDEX(Tableau1[Prénoms],MATCH(I515,Tableau1[Noms])),"")</f>
        <v/>
      </c>
      <c r="K515" s="110"/>
      <c r="L515" s="131"/>
      <c r="M515" s="36"/>
      <c r="N515" s="37"/>
      <c r="O515" s="36"/>
      <c r="P515" s="38"/>
      <c r="Q515" s="39"/>
      <c r="R515" s="40"/>
      <c r="S515" s="39"/>
      <c r="T515" s="40"/>
      <c r="U515" s="39"/>
      <c r="V515" s="40"/>
      <c r="W515" s="39"/>
      <c r="X515" s="40"/>
      <c r="Y515" s="39"/>
      <c r="Z515" s="40"/>
      <c r="AA515" s="39"/>
      <c r="AB515" s="40"/>
      <c r="AC515" s="39"/>
      <c r="AD515" s="40"/>
      <c r="AE515" s="39"/>
      <c r="AF515" s="40"/>
      <c r="AG515" s="39"/>
      <c r="AH515" s="40"/>
      <c r="AI515" s="39"/>
      <c r="AJ515" s="40"/>
      <c r="AK515" s="39"/>
      <c r="AL515" s="40"/>
      <c r="AM515" s="41"/>
      <c r="AN515" s="42"/>
      <c r="AO515" s="39"/>
      <c r="AP515" s="42"/>
    </row>
    <row r="516" spans="2:42" x14ac:dyDescent="0.2">
      <c r="B516" s="15"/>
      <c r="C516" s="16"/>
      <c r="D516" s="17"/>
      <c r="E516" s="18"/>
      <c r="G516" s="95"/>
      <c r="H516" s="28">
        <f t="shared" si="44"/>
        <v>43803</v>
      </c>
      <c r="I516" s="110">
        <v>4</v>
      </c>
      <c r="J516" s="110" t="str">
        <f>IFERROR(INDEX(Tableau1[Prénoms],MATCH(I516,Tableau1[Noms])),"")</f>
        <v/>
      </c>
      <c r="K516" s="110"/>
      <c r="L516" s="131"/>
      <c r="M516" s="36"/>
      <c r="N516" s="37"/>
      <c r="O516" s="36"/>
      <c r="P516" s="38"/>
      <c r="Q516" s="39"/>
      <c r="R516" s="40"/>
      <c r="S516" s="39"/>
      <c r="T516" s="40"/>
      <c r="U516" s="39"/>
      <c r="V516" s="40"/>
      <c r="W516" s="39"/>
      <c r="X516" s="40"/>
      <c r="Y516" s="39"/>
      <c r="Z516" s="40"/>
      <c r="AA516" s="39"/>
      <c r="AB516" s="40"/>
      <c r="AC516" s="39"/>
      <c r="AD516" s="40"/>
      <c r="AE516" s="39"/>
      <c r="AF516" s="40"/>
      <c r="AG516" s="39"/>
      <c r="AH516" s="40"/>
      <c r="AI516" s="39"/>
      <c r="AJ516" s="40"/>
      <c r="AK516" s="39"/>
      <c r="AL516" s="40"/>
      <c r="AM516" s="41"/>
      <c r="AN516" s="42"/>
      <c r="AO516" s="39"/>
      <c r="AP516" s="42"/>
    </row>
    <row r="517" spans="2:42" ht="13.5" thickBot="1" x14ac:dyDescent="0.25">
      <c r="B517" s="19"/>
      <c r="C517" s="20"/>
      <c r="D517" s="21"/>
      <c r="E517" s="22"/>
      <c r="G517" s="95"/>
      <c r="H517" s="28">
        <f t="shared" si="44"/>
        <v>43803</v>
      </c>
      <c r="I517" s="112">
        <v>5</v>
      </c>
      <c r="J517" s="112" t="str">
        <f>IFERROR(INDEX(Tableau1[Prénoms],MATCH(I517,Tableau1[Noms])),"")</f>
        <v/>
      </c>
      <c r="K517" s="112"/>
      <c r="L517" s="132"/>
      <c r="M517" s="43"/>
      <c r="N517" s="44"/>
      <c r="O517" s="43"/>
      <c r="P517" s="45"/>
      <c r="Q517" s="46"/>
      <c r="R517" s="47"/>
      <c r="S517" s="46"/>
      <c r="T517" s="47"/>
      <c r="U517" s="46"/>
      <c r="V517" s="47"/>
      <c r="W517" s="46"/>
      <c r="X517" s="47"/>
      <c r="Y517" s="46"/>
      <c r="Z517" s="47"/>
      <c r="AA517" s="46"/>
      <c r="AB517" s="47"/>
      <c r="AC517" s="46"/>
      <c r="AD517" s="47"/>
      <c r="AE517" s="46"/>
      <c r="AF517" s="47"/>
      <c r="AG517" s="46"/>
      <c r="AH517" s="47"/>
      <c r="AI517" s="46"/>
      <c r="AJ517" s="47"/>
      <c r="AK517" s="46"/>
      <c r="AL517" s="47"/>
      <c r="AM517" s="48"/>
      <c r="AN517" s="49"/>
      <c r="AO517" s="46"/>
      <c r="AP517" s="49"/>
    </row>
    <row r="518" spans="2:42" ht="13.5" thickBot="1" x14ac:dyDescent="0.25">
      <c r="B518" s="6" t="s">
        <v>3</v>
      </c>
      <c r="C518" s="7" t="s">
        <v>4</v>
      </c>
      <c r="D518" s="8" t="s">
        <v>3</v>
      </c>
      <c r="E518" s="9" t="s">
        <v>4</v>
      </c>
      <c r="G518" s="56" t="s">
        <v>11</v>
      </c>
      <c r="H518" s="57" t="s">
        <v>6</v>
      </c>
      <c r="I518" s="56" t="s">
        <v>7</v>
      </c>
      <c r="J518" s="56" t="s">
        <v>8</v>
      </c>
      <c r="K518" s="56" t="s">
        <v>12</v>
      </c>
      <c r="L518" s="129"/>
      <c r="M518" s="27">
        <v>0.3125</v>
      </c>
      <c r="N518" s="23"/>
      <c r="O518" s="26">
        <v>0.35416666666666669</v>
      </c>
      <c r="P518" s="23"/>
      <c r="Q518" s="27">
        <v>0.39583333333333331</v>
      </c>
      <c r="R518" s="23"/>
      <c r="S518" s="27">
        <v>0.4375</v>
      </c>
      <c r="T518" s="23"/>
      <c r="U518" s="27">
        <v>0.47916666666666702</v>
      </c>
      <c r="V518" s="23"/>
      <c r="W518" s="27">
        <v>0.52083333333333304</v>
      </c>
      <c r="X518" s="23"/>
      <c r="Y518" s="27">
        <v>0.5625</v>
      </c>
      <c r="Z518" s="23"/>
      <c r="AA518" s="27">
        <v>0.60416666666666696</v>
      </c>
      <c r="AB518" s="23"/>
      <c r="AC518" s="27">
        <v>0.64583333333333304</v>
      </c>
      <c r="AD518" s="23"/>
      <c r="AE518" s="27">
        <v>0.6875</v>
      </c>
      <c r="AF518" s="23"/>
      <c r="AG518" s="27">
        <v>0.72916666666666696</v>
      </c>
      <c r="AH518" s="23"/>
      <c r="AI518" s="27">
        <v>0.77083333333333404</v>
      </c>
      <c r="AJ518" s="23"/>
      <c r="AK518" s="27">
        <v>0.8125</v>
      </c>
      <c r="AL518" s="23"/>
      <c r="AM518" s="27">
        <v>0.85416666666666696</v>
      </c>
      <c r="AN518" s="23"/>
      <c r="AO518" s="27">
        <v>0.89583333333333404</v>
      </c>
      <c r="AP518" s="23"/>
    </row>
    <row r="519" spans="2:42" x14ac:dyDescent="0.2">
      <c r="B519" s="11"/>
      <c r="C519" s="12"/>
      <c r="D519" s="13"/>
      <c r="E519" s="14"/>
      <c r="G519" s="95"/>
      <c r="H519" s="140">
        <f>H508+1</f>
        <v>43804</v>
      </c>
      <c r="I519" s="109" t="s">
        <v>54</v>
      </c>
      <c r="J519" s="109">
        <f>IFERROR(INDEX(Tableau1[Prénoms],MATCH(I519,Tableau1[Noms])),"")</f>
        <v>1</v>
      </c>
      <c r="K519" s="109"/>
      <c r="L519" s="130"/>
      <c r="M519" s="29"/>
      <c r="N519" s="30"/>
      <c r="O519" s="29"/>
      <c r="P519" s="31"/>
      <c r="Q519" s="32"/>
      <c r="R519" s="33"/>
      <c r="S519" s="32"/>
      <c r="T519" s="33"/>
      <c r="U519" s="32"/>
      <c r="V519" s="33"/>
      <c r="W519" s="32"/>
      <c r="X519" s="33"/>
      <c r="Y519" s="32"/>
      <c r="Z519" s="33"/>
      <c r="AA519" s="32"/>
      <c r="AB519" s="33"/>
      <c r="AC519" s="32"/>
      <c r="AD519" s="33"/>
      <c r="AE519" s="32"/>
      <c r="AF519" s="33"/>
      <c r="AG519" s="32"/>
      <c r="AH519" s="33"/>
      <c r="AI519" s="32"/>
      <c r="AJ519" s="33"/>
      <c r="AK519" s="32"/>
      <c r="AL519" s="33"/>
      <c r="AM519" s="34"/>
      <c r="AN519" s="35"/>
      <c r="AO519" s="32"/>
      <c r="AP519" s="35"/>
    </row>
    <row r="520" spans="2:42" x14ac:dyDescent="0.2">
      <c r="B520" s="15"/>
      <c r="C520" s="16"/>
      <c r="D520" s="17"/>
      <c r="E520" s="18"/>
      <c r="G520" s="95"/>
      <c r="H520" s="28">
        <f>H519</f>
        <v>43804</v>
      </c>
      <c r="I520" s="110" t="s">
        <v>55</v>
      </c>
      <c r="J520" s="110">
        <f>IFERROR(INDEX(Tableau1[Prénoms],MATCH(I520,Tableau1[Noms])),"")</f>
        <v>2</v>
      </c>
      <c r="K520" s="110"/>
      <c r="L520" s="131"/>
      <c r="M520" s="36"/>
      <c r="N520" s="37"/>
      <c r="O520" s="36"/>
      <c r="P520" s="38"/>
      <c r="Q520" s="39"/>
      <c r="R520" s="40"/>
      <c r="S520" s="39"/>
      <c r="T520" s="40"/>
      <c r="U520" s="39"/>
      <c r="V520" s="40"/>
      <c r="W520" s="39"/>
      <c r="X520" s="40"/>
      <c r="Y520" s="39"/>
      <c r="Z520" s="40"/>
      <c r="AA520" s="39"/>
      <c r="AB520" s="40"/>
      <c r="AC520" s="39"/>
      <c r="AD520" s="40"/>
      <c r="AE520" s="39"/>
      <c r="AF520" s="40"/>
      <c r="AG520" s="39"/>
      <c r="AH520" s="40"/>
      <c r="AI520" s="39"/>
      <c r="AJ520" s="40"/>
      <c r="AK520" s="39"/>
      <c r="AL520" s="40"/>
      <c r="AM520" s="41"/>
      <c r="AN520" s="42"/>
      <c r="AO520" s="39"/>
      <c r="AP520" s="42"/>
    </row>
    <row r="521" spans="2:42" x14ac:dyDescent="0.2">
      <c r="B521" s="15"/>
      <c r="C521" s="16"/>
      <c r="D521" s="17"/>
      <c r="E521" s="18"/>
      <c r="G521" s="95"/>
      <c r="H521" s="28">
        <f t="shared" ref="H521:H528" si="45">H520</f>
        <v>43804</v>
      </c>
      <c r="I521" s="110" t="s">
        <v>56</v>
      </c>
      <c r="J521" s="110">
        <f>IFERROR(INDEX(Tableau1[Prénoms],MATCH(I521,Tableau1[Noms])),"")</f>
        <v>3</v>
      </c>
      <c r="K521" s="110"/>
      <c r="L521" s="131"/>
      <c r="M521" s="36"/>
      <c r="N521" s="37"/>
      <c r="O521" s="36"/>
      <c r="P521" s="38"/>
      <c r="Q521" s="39"/>
      <c r="R521" s="40"/>
      <c r="S521" s="39"/>
      <c r="T521" s="40"/>
      <c r="U521" s="39"/>
      <c r="V521" s="40"/>
      <c r="W521" s="39"/>
      <c r="X521" s="40"/>
      <c r="Y521" s="39"/>
      <c r="Z521" s="40"/>
      <c r="AA521" s="39"/>
      <c r="AB521" s="40"/>
      <c r="AC521" s="39"/>
      <c r="AD521" s="40"/>
      <c r="AE521" s="39"/>
      <c r="AF521" s="40"/>
      <c r="AG521" s="39"/>
      <c r="AH521" s="40"/>
      <c r="AI521" s="39"/>
      <c r="AJ521" s="40"/>
      <c r="AK521" s="39"/>
      <c r="AL521" s="40"/>
      <c r="AM521" s="41"/>
      <c r="AN521" s="42"/>
      <c r="AO521" s="39"/>
      <c r="AP521" s="42"/>
    </row>
    <row r="522" spans="2:42" x14ac:dyDescent="0.2">
      <c r="B522" s="15"/>
      <c r="C522" s="16"/>
      <c r="D522" s="17"/>
      <c r="E522" s="18"/>
      <c r="G522" s="95"/>
      <c r="H522" s="28">
        <f t="shared" si="45"/>
        <v>43804</v>
      </c>
      <c r="I522" s="110" t="s">
        <v>57</v>
      </c>
      <c r="J522" s="110">
        <f>IFERROR(INDEX(Tableau1[Prénoms],MATCH(I522,Tableau1[Noms])),"")</f>
        <v>4</v>
      </c>
      <c r="K522" s="110"/>
      <c r="L522" s="131"/>
      <c r="M522" s="36"/>
      <c r="N522" s="37"/>
      <c r="O522" s="36"/>
      <c r="P522" s="38"/>
      <c r="Q522" s="39"/>
      <c r="R522" s="40"/>
      <c r="S522" s="39"/>
      <c r="T522" s="40"/>
      <c r="U522" s="39"/>
      <c r="V522" s="40"/>
      <c r="W522" s="39"/>
      <c r="X522" s="40"/>
      <c r="Y522" s="39"/>
      <c r="Z522" s="40"/>
      <c r="AA522" s="39"/>
      <c r="AB522" s="40"/>
      <c r="AC522" s="39"/>
      <c r="AD522" s="40"/>
      <c r="AE522" s="39"/>
      <c r="AF522" s="40"/>
      <c r="AG522" s="39"/>
      <c r="AH522" s="40"/>
      <c r="AI522" s="39"/>
      <c r="AJ522" s="40"/>
      <c r="AK522" s="39"/>
      <c r="AL522" s="40"/>
      <c r="AM522" s="41"/>
      <c r="AN522" s="42"/>
      <c r="AO522" s="39"/>
      <c r="AP522" s="42"/>
    </row>
    <row r="523" spans="2:42" x14ac:dyDescent="0.2">
      <c r="B523" s="15"/>
      <c r="C523" s="16"/>
      <c r="D523" s="17"/>
      <c r="E523" s="18"/>
      <c r="G523" s="95"/>
      <c r="H523" s="28">
        <f t="shared" si="45"/>
        <v>43804</v>
      </c>
      <c r="I523" s="110" t="s">
        <v>58</v>
      </c>
      <c r="J523" s="110">
        <f>IFERROR(INDEX(Tableau1[Prénoms],MATCH(I523,Tableau1[Noms])),"")</f>
        <v>5</v>
      </c>
      <c r="K523" s="110"/>
      <c r="L523" s="131"/>
      <c r="M523" s="36"/>
      <c r="N523" s="37"/>
      <c r="O523" s="36"/>
      <c r="P523" s="38"/>
      <c r="Q523" s="39"/>
      <c r="R523" s="40"/>
      <c r="S523" s="39"/>
      <c r="T523" s="40"/>
      <c r="U523" s="39"/>
      <c r="V523" s="40"/>
      <c r="W523" s="39"/>
      <c r="X523" s="40"/>
      <c r="Y523" s="39"/>
      <c r="Z523" s="40"/>
      <c r="AA523" s="39"/>
      <c r="AB523" s="40"/>
      <c r="AC523" s="39"/>
      <c r="AD523" s="40"/>
      <c r="AE523" s="39"/>
      <c r="AF523" s="40"/>
      <c r="AG523" s="39"/>
      <c r="AH523" s="40"/>
      <c r="AI523" s="39"/>
      <c r="AJ523" s="40"/>
      <c r="AK523" s="39"/>
      <c r="AL523" s="40"/>
      <c r="AM523" s="41"/>
      <c r="AN523" s="42"/>
      <c r="AO523" s="39"/>
      <c r="AP523" s="42"/>
    </row>
    <row r="524" spans="2:42" x14ac:dyDescent="0.2">
      <c r="B524" s="15"/>
      <c r="C524" s="16"/>
      <c r="D524" s="17"/>
      <c r="E524" s="18"/>
      <c r="G524" s="95"/>
      <c r="H524" s="28">
        <f t="shared" si="45"/>
        <v>43804</v>
      </c>
      <c r="I524" s="110">
        <v>1</v>
      </c>
      <c r="J524" s="110" t="str">
        <f>IFERROR(INDEX(Tableau1[Prénoms],MATCH(I524,Tableau1[Noms])),"")</f>
        <v/>
      </c>
      <c r="K524" s="110"/>
      <c r="L524" s="131"/>
      <c r="M524" s="36"/>
      <c r="N524" s="37"/>
      <c r="O524" s="36"/>
      <c r="P524" s="38"/>
      <c r="Q524" s="39"/>
      <c r="R524" s="40"/>
      <c r="S524" s="39"/>
      <c r="T524" s="40"/>
      <c r="U524" s="39"/>
      <c r="V524" s="40"/>
      <c r="W524" s="39"/>
      <c r="X524" s="40"/>
      <c r="Y524" s="39"/>
      <c r="Z524" s="40"/>
      <c r="AA524" s="39"/>
      <c r="AB524" s="40"/>
      <c r="AC524" s="39"/>
      <c r="AD524" s="40"/>
      <c r="AE524" s="39"/>
      <c r="AF524" s="40"/>
      <c r="AG524" s="39"/>
      <c r="AH524" s="40"/>
      <c r="AI524" s="39"/>
      <c r="AJ524" s="40"/>
      <c r="AK524" s="39"/>
      <c r="AL524" s="40"/>
      <c r="AM524" s="41"/>
      <c r="AN524" s="42"/>
      <c r="AO524" s="39"/>
      <c r="AP524" s="42"/>
    </row>
    <row r="525" spans="2:42" x14ac:dyDescent="0.2">
      <c r="B525" s="15"/>
      <c r="C525" s="16"/>
      <c r="D525" s="17"/>
      <c r="E525" s="18"/>
      <c r="G525" s="95"/>
      <c r="H525" s="28">
        <f t="shared" si="45"/>
        <v>43804</v>
      </c>
      <c r="I525" s="110">
        <v>2</v>
      </c>
      <c r="J525" s="110" t="str">
        <f>IFERROR(INDEX(Tableau1[Prénoms],MATCH(I525,Tableau1[Noms])),"")</f>
        <v/>
      </c>
      <c r="K525" s="110"/>
      <c r="L525" s="131"/>
      <c r="M525" s="36"/>
      <c r="N525" s="37"/>
      <c r="O525" s="36"/>
      <c r="P525" s="38"/>
      <c r="Q525" s="39"/>
      <c r="R525" s="40"/>
      <c r="S525" s="39"/>
      <c r="T525" s="40"/>
      <c r="U525" s="39"/>
      <c r="V525" s="40"/>
      <c r="W525" s="39"/>
      <c r="X525" s="40"/>
      <c r="Y525" s="39"/>
      <c r="Z525" s="40"/>
      <c r="AA525" s="39"/>
      <c r="AB525" s="40"/>
      <c r="AC525" s="39"/>
      <c r="AD525" s="40"/>
      <c r="AE525" s="39"/>
      <c r="AF525" s="40"/>
      <c r="AG525" s="39"/>
      <c r="AH525" s="40"/>
      <c r="AI525" s="39"/>
      <c r="AJ525" s="40"/>
      <c r="AK525" s="39"/>
      <c r="AL525" s="40"/>
      <c r="AM525" s="41"/>
      <c r="AN525" s="42"/>
      <c r="AO525" s="39"/>
      <c r="AP525" s="42"/>
    </row>
    <row r="526" spans="2:42" x14ac:dyDescent="0.2">
      <c r="B526" s="15"/>
      <c r="C526" s="16"/>
      <c r="D526" s="17"/>
      <c r="E526" s="18"/>
      <c r="G526" s="95"/>
      <c r="H526" s="28">
        <f t="shared" si="45"/>
        <v>43804</v>
      </c>
      <c r="I526" s="110">
        <v>3</v>
      </c>
      <c r="J526" s="110" t="str">
        <f>IFERROR(INDEX(Tableau1[Prénoms],MATCH(I526,Tableau1[Noms])),"")</f>
        <v/>
      </c>
      <c r="K526" s="110"/>
      <c r="L526" s="131"/>
      <c r="M526" s="36"/>
      <c r="N526" s="37"/>
      <c r="O526" s="36"/>
      <c r="P526" s="38"/>
      <c r="Q526" s="39"/>
      <c r="R526" s="40"/>
      <c r="S526" s="39"/>
      <c r="T526" s="40"/>
      <c r="U526" s="39"/>
      <c r="V526" s="40"/>
      <c r="W526" s="39"/>
      <c r="X526" s="40"/>
      <c r="Y526" s="39"/>
      <c r="Z526" s="40"/>
      <c r="AA526" s="39"/>
      <c r="AB526" s="40"/>
      <c r="AC526" s="39"/>
      <c r="AD526" s="40"/>
      <c r="AE526" s="39"/>
      <c r="AF526" s="40"/>
      <c r="AG526" s="39"/>
      <c r="AH526" s="40"/>
      <c r="AI526" s="39"/>
      <c r="AJ526" s="40"/>
      <c r="AK526" s="39"/>
      <c r="AL526" s="40"/>
      <c r="AM526" s="41"/>
      <c r="AN526" s="42"/>
      <c r="AO526" s="39"/>
      <c r="AP526" s="42"/>
    </row>
    <row r="527" spans="2:42" x14ac:dyDescent="0.2">
      <c r="B527" s="15"/>
      <c r="C527" s="16"/>
      <c r="D527" s="17"/>
      <c r="E527" s="18"/>
      <c r="G527" s="95"/>
      <c r="H527" s="28">
        <f t="shared" si="45"/>
        <v>43804</v>
      </c>
      <c r="I527" s="110">
        <v>4</v>
      </c>
      <c r="J527" s="110" t="str">
        <f>IFERROR(INDEX(Tableau1[Prénoms],MATCH(I527,Tableau1[Noms])),"")</f>
        <v/>
      </c>
      <c r="K527" s="110"/>
      <c r="L527" s="131"/>
      <c r="M527" s="36"/>
      <c r="N527" s="37"/>
      <c r="O527" s="36"/>
      <c r="P527" s="38"/>
      <c r="Q527" s="39"/>
      <c r="R527" s="40"/>
      <c r="S527" s="39"/>
      <c r="T527" s="40"/>
      <c r="U527" s="39"/>
      <c r="V527" s="40"/>
      <c r="W527" s="39"/>
      <c r="X527" s="40"/>
      <c r="Y527" s="39"/>
      <c r="Z527" s="40"/>
      <c r="AA527" s="39"/>
      <c r="AB527" s="40"/>
      <c r="AC527" s="39"/>
      <c r="AD527" s="40"/>
      <c r="AE527" s="39"/>
      <c r="AF527" s="40"/>
      <c r="AG527" s="39"/>
      <c r="AH527" s="40"/>
      <c r="AI527" s="39"/>
      <c r="AJ527" s="40"/>
      <c r="AK527" s="39"/>
      <c r="AL527" s="40"/>
      <c r="AM527" s="41"/>
      <c r="AN527" s="42"/>
      <c r="AO527" s="39"/>
      <c r="AP527" s="42"/>
    </row>
    <row r="528" spans="2:42" ht="13.5" thickBot="1" x14ac:dyDescent="0.25">
      <c r="B528" s="19"/>
      <c r="C528" s="20"/>
      <c r="D528" s="21"/>
      <c r="E528" s="22"/>
      <c r="G528" s="95"/>
      <c r="H528" s="28">
        <f t="shared" si="45"/>
        <v>43804</v>
      </c>
      <c r="I528" s="112">
        <v>5</v>
      </c>
      <c r="J528" s="112" t="str">
        <f>IFERROR(INDEX(Tableau1[Prénoms],MATCH(I528,Tableau1[Noms])),"")</f>
        <v/>
      </c>
      <c r="K528" s="112"/>
      <c r="L528" s="132"/>
      <c r="M528" s="43"/>
      <c r="N528" s="44"/>
      <c r="O528" s="43"/>
      <c r="P528" s="45"/>
      <c r="Q528" s="46"/>
      <c r="R528" s="47"/>
      <c r="S528" s="46"/>
      <c r="T528" s="47"/>
      <c r="U528" s="46"/>
      <c r="V528" s="47"/>
      <c r="W528" s="46"/>
      <c r="X528" s="47"/>
      <c r="Y528" s="46"/>
      <c r="Z528" s="47"/>
      <c r="AA528" s="46"/>
      <c r="AB528" s="47"/>
      <c r="AC528" s="46"/>
      <c r="AD528" s="47"/>
      <c r="AE528" s="46"/>
      <c r="AF528" s="47"/>
      <c r="AG528" s="46"/>
      <c r="AH528" s="47"/>
      <c r="AI528" s="46"/>
      <c r="AJ528" s="47"/>
      <c r="AK528" s="46"/>
      <c r="AL528" s="47"/>
      <c r="AM528" s="48"/>
      <c r="AN528" s="49"/>
      <c r="AO528" s="46"/>
      <c r="AP528" s="49"/>
    </row>
    <row r="529" spans="2:42" ht="13.5" thickBot="1" x14ac:dyDescent="0.25">
      <c r="B529" s="6" t="s">
        <v>3</v>
      </c>
      <c r="C529" s="7" t="s">
        <v>4</v>
      </c>
      <c r="D529" s="8" t="s">
        <v>3</v>
      </c>
      <c r="E529" s="9" t="s">
        <v>4</v>
      </c>
      <c r="G529" s="56" t="s">
        <v>11</v>
      </c>
      <c r="H529" s="57" t="s">
        <v>6</v>
      </c>
      <c r="I529" s="56" t="s">
        <v>7</v>
      </c>
      <c r="J529" s="56" t="s">
        <v>8</v>
      </c>
      <c r="K529" s="56" t="s">
        <v>12</v>
      </c>
      <c r="L529" s="129"/>
      <c r="M529" s="27">
        <v>0.3125</v>
      </c>
      <c r="N529" s="23"/>
      <c r="O529" s="26">
        <v>0.35416666666666669</v>
      </c>
      <c r="P529" s="23"/>
      <c r="Q529" s="27">
        <v>0.39583333333333331</v>
      </c>
      <c r="R529" s="23"/>
      <c r="S529" s="27">
        <v>0.4375</v>
      </c>
      <c r="T529" s="23"/>
      <c r="U529" s="27">
        <v>0.47916666666666702</v>
      </c>
      <c r="V529" s="23"/>
      <c r="W529" s="27">
        <v>0.52083333333333304</v>
      </c>
      <c r="X529" s="23"/>
      <c r="Y529" s="27">
        <v>0.5625</v>
      </c>
      <c r="Z529" s="23"/>
      <c r="AA529" s="27">
        <v>0.60416666666666696</v>
      </c>
      <c r="AB529" s="23"/>
      <c r="AC529" s="27">
        <v>0.64583333333333304</v>
      </c>
      <c r="AD529" s="23"/>
      <c r="AE529" s="27">
        <v>0.6875</v>
      </c>
      <c r="AF529" s="23"/>
      <c r="AG529" s="27">
        <v>0.72916666666666696</v>
      </c>
      <c r="AH529" s="23"/>
      <c r="AI529" s="27">
        <v>0.77083333333333404</v>
      </c>
      <c r="AJ529" s="23"/>
      <c r="AK529" s="27">
        <v>0.8125</v>
      </c>
      <c r="AL529" s="23"/>
      <c r="AM529" s="27">
        <v>0.85416666666666696</v>
      </c>
      <c r="AN529" s="23"/>
      <c r="AO529" s="27">
        <v>0.89583333333333404</v>
      </c>
      <c r="AP529" s="23"/>
    </row>
    <row r="530" spans="2:42" x14ac:dyDescent="0.2">
      <c r="B530" s="11"/>
      <c r="C530" s="12"/>
      <c r="D530" s="13"/>
      <c r="E530" s="14"/>
      <c r="G530" s="95"/>
      <c r="H530" s="140">
        <f>H519+1</f>
        <v>43805</v>
      </c>
      <c r="I530" s="109" t="s">
        <v>54</v>
      </c>
      <c r="J530" s="109">
        <f>IFERROR(INDEX(Tableau1[Prénoms],MATCH(I530,Tableau1[Noms])),"")</f>
        <v>1</v>
      </c>
      <c r="K530" s="109"/>
      <c r="L530" s="130"/>
      <c r="M530" s="29"/>
      <c r="N530" s="30"/>
      <c r="O530" s="29"/>
      <c r="P530" s="31"/>
      <c r="Q530" s="32"/>
      <c r="R530" s="33"/>
      <c r="S530" s="32"/>
      <c r="T530" s="33"/>
      <c r="U530" s="32"/>
      <c r="V530" s="33"/>
      <c r="W530" s="32"/>
      <c r="X530" s="33"/>
      <c r="Y530" s="32"/>
      <c r="Z530" s="33"/>
      <c r="AA530" s="32"/>
      <c r="AB530" s="33"/>
      <c r="AC530" s="32"/>
      <c r="AD530" s="33"/>
      <c r="AE530" s="32"/>
      <c r="AF530" s="33"/>
      <c r="AG530" s="32"/>
      <c r="AH530" s="33"/>
      <c r="AI530" s="32"/>
      <c r="AJ530" s="33"/>
      <c r="AK530" s="32"/>
      <c r="AL530" s="33"/>
      <c r="AM530" s="34"/>
      <c r="AN530" s="35"/>
      <c r="AO530" s="32"/>
      <c r="AP530" s="35"/>
    </row>
    <row r="531" spans="2:42" x14ac:dyDescent="0.2">
      <c r="B531" s="15"/>
      <c r="C531" s="16"/>
      <c r="D531" s="17"/>
      <c r="E531" s="18"/>
      <c r="G531" s="95"/>
      <c r="H531" s="28">
        <f>H530</f>
        <v>43805</v>
      </c>
      <c r="I531" s="110" t="s">
        <v>55</v>
      </c>
      <c r="J531" s="110">
        <f>IFERROR(INDEX(Tableau1[Prénoms],MATCH(I531,Tableau1[Noms])),"")</f>
        <v>2</v>
      </c>
      <c r="K531" s="110"/>
      <c r="L531" s="131"/>
      <c r="M531" s="36"/>
      <c r="N531" s="37"/>
      <c r="O531" s="36"/>
      <c r="P531" s="38"/>
      <c r="Q531" s="39"/>
      <c r="R531" s="40"/>
      <c r="S531" s="39"/>
      <c r="T531" s="40"/>
      <c r="U531" s="39"/>
      <c r="V531" s="40"/>
      <c r="W531" s="39"/>
      <c r="X531" s="40"/>
      <c r="Y531" s="39"/>
      <c r="Z531" s="40"/>
      <c r="AA531" s="39"/>
      <c r="AB531" s="40"/>
      <c r="AC531" s="39"/>
      <c r="AD531" s="40"/>
      <c r="AE531" s="39"/>
      <c r="AF531" s="40"/>
      <c r="AG531" s="39"/>
      <c r="AH531" s="40"/>
      <c r="AI531" s="39"/>
      <c r="AJ531" s="40"/>
      <c r="AK531" s="39"/>
      <c r="AL531" s="40"/>
      <c r="AM531" s="41"/>
      <c r="AN531" s="42"/>
      <c r="AO531" s="39"/>
      <c r="AP531" s="42"/>
    </row>
    <row r="532" spans="2:42" x14ac:dyDescent="0.2">
      <c r="B532" s="15"/>
      <c r="C532" s="16"/>
      <c r="D532" s="17"/>
      <c r="E532" s="18"/>
      <c r="G532" s="95"/>
      <c r="H532" s="28">
        <f t="shared" ref="H532:H539" si="46">H531</f>
        <v>43805</v>
      </c>
      <c r="I532" s="110" t="s">
        <v>56</v>
      </c>
      <c r="J532" s="110">
        <f>IFERROR(INDEX(Tableau1[Prénoms],MATCH(I532,Tableau1[Noms])),"")</f>
        <v>3</v>
      </c>
      <c r="K532" s="110"/>
      <c r="L532" s="131"/>
      <c r="M532" s="36"/>
      <c r="N532" s="37"/>
      <c r="O532" s="36"/>
      <c r="P532" s="38"/>
      <c r="Q532" s="39"/>
      <c r="R532" s="40"/>
      <c r="S532" s="39"/>
      <c r="T532" s="40"/>
      <c r="U532" s="39"/>
      <c r="V532" s="40"/>
      <c r="W532" s="39"/>
      <c r="X532" s="40"/>
      <c r="Y532" s="39"/>
      <c r="Z532" s="40"/>
      <c r="AA532" s="39"/>
      <c r="AB532" s="40"/>
      <c r="AC532" s="39"/>
      <c r="AD532" s="40"/>
      <c r="AE532" s="39"/>
      <c r="AF532" s="40"/>
      <c r="AG532" s="39"/>
      <c r="AH532" s="40"/>
      <c r="AI532" s="39"/>
      <c r="AJ532" s="40"/>
      <c r="AK532" s="39"/>
      <c r="AL532" s="40"/>
      <c r="AM532" s="41"/>
      <c r="AN532" s="42"/>
      <c r="AO532" s="39"/>
      <c r="AP532" s="42"/>
    </row>
    <row r="533" spans="2:42" x14ac:dyDescent="0.2">
      <c r="B533" s="15"/>
      <c r="C533" s="16"/>
      <c r="D533" s="17"/>
      <c r="E533" s="18"/>
      <c r="G533" s="95"/>
      <c r="H533" s="28">
        <f t="shared" si="46"/>
        <v>43805</v>
      </c>
      <c r="I533" s="110" t="s">
        <v>57</v>
      </c>
      <c r="J533" s="110">
        <f>IFERROR(INDEX(Tableau1[Prénoms],MATCH(I533,Tableau1[Noms])),"")</f>
        <v>4</v>
      </c>
      <c r="K533" s="110"/>
      <c r="L533" s="131"/>
      <c r="M533" s="36"/>
      <c r="N533" s="37"/>
      <c r="O533" s="36"/>
      <c r="P533" s="38"/>
      <c r="Q533" s="39"/>
      <c r="R533" s="40"/>
      <c r="S533" s="39"/>
      <c r="T533" s="40"/>
      <c r="U533" s="39"/>
      <c r="V533" s="40"/>
      <c r="W533" s="39"/>
      <c r="X533" s="40"/>
      <c r="Y533" s="39"/>
      <c r="Z533" s="40"/>
      <c r="AA533" s="39"/>
      <c r="AB533" s="40"/>
      <c r="AC533" s="39"/>
      <c r="AD533" s="40"/>
      <c r="AE533" s="39"/>
      <c r="AF533" s="40"/>
      <c r="AG533" s="39"/>
      <c r="AH533" s="40"/>
      <c r="AI533" s="39"/>
      <c r="AJ533" s="40"/>
      <c r="AK533" s="39"/>
      <c r="AL533" s="40"/>
      <c r="AM533" s="41"/>
      <c r="AN533" s="42"/>
      <c r="AO533" s="39"/>
      <c r="AP533" s="42"/>
    </row>
    <row r="534" spans="2:42" x14ac:dyDescent="0.2">
      <c r="B534" s="15"/>
      <c r="C534" s="16"/>
      <c r="D534" s="17"/>
      <c r="E534" s="18"/>
      <c r="G534" s="95"/>
      <c r="H534" s="28">
        <f t="shared" si="46"/>
        <v>43805</v>
      </c>
      <c r="I534" s="110" t="s">
        <v>58</v>
      </c>
      <c r="J534" s="110">
        <f>IFERROR(INDEX(Tableau1[Prénoms],MATCH(I534,Tableau1[Noms])),"")</f>
        <v>5</v>
      </c>
      <c r="K534" s="110"/>
      <c r="L534" s="131"/>
      <c r="M534" s="36"/>
      <c r="N534" s="37"/>
      <c r="O534" s="36"/>
      <c r="P534" s="38"/>
      <c r="Q534" s="39"/>
      <c r="R534" s="40"/>
      <c r="S534" s="39"/>
      <c r="T534" s="40"/>
      <c r="U534" s="39"/>
      <c r="V534" s="40"/>
      <c r="W534" s="39"/>
      <c r="X534" s="40"/>
      <c r="Y534" s="39"/>
      <c r="Z534" s="40"/>
      <c r="AA534" s="39"/>
      <c r="AB534" s="40"/>
      <c r="AC534" s="39"/>
      <c r="AD534" s="40"/>
      <c r="AE534" s="39"/>
      <c r="AF534" s="40"/>
      <c r="AG534" s="39"/>
      <c r="AH534" s="40"/>
      <c r="AI534" s="39"/>
      <c r="AJ534" s="40"/>
      <c r="AK534" s="39"/>
      <c r="AL534" s="40"/>
      <c r="AM534" s="41"/>
      <c r="AN534" s="42"/>
      <c r="AO534" s="39"/>
      <c r="AP534" s="42"/>
    </row>
    <row r="535" spans="2:42" x14ac:dyDescent="0.2">
      <c r="B535" s="15"/>
      <c r="C535" s="16"/>
      <c r="D535" s="17"/>
      <c r="E535" s="18"/>
      <c r="G535" s="95"/>
      <c r="H535" s="28">
        <f t="shared" si="46"/>
        <v>43805</v>
      </c>
      <c r="I535" s="110">
        <v>1</v>
      </c>
      <c r="J535" s="110" t="str">
        <f>IFERROR(INDEX(Tableau1[Prénoms],MATCH(I535,Tableau1[Noms])),"")</f>
        <v/>
      </c>
      <c r="K535" s="110"/>
      <c r="L535" s="131"/>
      <c r="M535" s="36"/>
      <c r="N535" s="37"/>
      <c r="O535" s="36"/>
      <c r="P535" s="38"/>
      <c r="Q535" s="39"/>
      <c r="R535" s="40"/>
      <c r="S535" s="39"/>
      <c r="T535" s="40"/>
      <c r="U535" s="39"/>
      <c r="V535" s="40"/>
      <c r="W535" s="39"/>
      <c r="X535" s="40"/>
      <c r="Y535" s="39"/>
      <c r="Z535" s="40"/>
      <c r="AA535" s="39"/>
      <c r="AB535" s="40"/>
      <c r="AC535" s="39"/>
      <c r="AD535" s="40"/>
      <c r="AE535" s="39"/>
      <c r="AF535" s="40"/>
      <c r="AG535" s="39"/>
      <c r="AH535" s="40"/>
      <c r="AI535" s="39"/>
      <c r="AJ535" s="40"/>
      <c r="AK535" s="39"/>
      <c r="AL535" s="40"/>
      <c r="AM535" s="41"/>
      <c r="AN535" s="42"/>
      <c r="AO535" s="39"/>
      <c r="AP535" s="42"/>
    </row>
    <row r="536" spans="2:42" x14ac:dyDescent="0.2">
      <c r="B536" s="15"/>
      <c r="C536" s="16"/>
      <c r="D536" s="17"/>
      <c r="E536" s="18"/>
      <c r="G536" s="95"/>
      <c r="H536" s="28">
        <f t="shared" si="46"/>
        <v>43805</v>
      </c>
      <c r="I536" s="110">
        <v>2</v>
      </c>
      <c r="J536" s="110" t="str">
        <f>IFERROR(INDEX(Tableau1[Prénoms],MATCH(I536,Tableau1[Noms])),"")</f>
        <v/>
      </c>
      <c r="K536" s="110"/>
      <c r="L536" s="131"/>
      <c r="M536" s="36"/>
      <c r="N536" s="37"/>
      <c r="O536" s="36"/>
      <c r="P536" s="38"/>
      <c r="Q536" s="39"/>
      <c r="R536" s="40"/>
      <c r="S536" s="39"/>
      <c r="T536" s="40"/>
      <c r="U536" s="39"/>
      <c r="V536" s="40"/>
      <c r="W536" s="39"/>
      <c r="X536" s="40"/>
      <c r="Y536" s="39"/>
      <c r="Z536" s="40"/>
      <c r="AA536" s="39"/>
      <c r="AB536" s="40"/>
      <c r="AC536" s="39"/>
      <c r="AD536" s="40"/>
      <c r="AE536" s="39"/>
      <c r="AF536" s="40"/>
      <c r="AG536" s="39"/>
      <c r="AH536" s="40"/>
      <c r="AI536" s="39"/>
      <c r="AJ536" s="40"/>
      <c r="AK536" s="39"/>
      <c r="AL536" s="40"/>
      <c r="AM536" s="41"/>
      <c r="AN536" s="42"/>
      <c r="AO536" s="39"/>
      <c r="AP536" s="42"/>
    </row>
    <row r="537" spans="2:42" x14ac:dyDescent="0.2">
      <c r="B537" s="15"/>
      <c r="C537" s="16"/>
      <c r="D537" s="17"/>
      <c r="E537" s="18"/>
      <c r="G537" s="95"/>
      <c r="H537" s="28">
        <f t="shared" si="46"/>
        <v>43805</v>
      </c>
      <c r="I537" s="110">
        <v>3</v>
      </c>
      <c r="J537" s="110" t="str">
        <f>IFERROR(INDEX(Tableau1[Prénoms],MATCH(I537,Tableau1[Noms])),"")</f>
        <v/>
      </c>
      <c r="K537" s="110"/>
      <c r="L537" s="131"/>
      <c r="M537" s="36"/>
      <c r="N537" s="37"/>
      <c r="O537" s="36"/>
      <c r="P537" s="38"/>
      <c r="Q537" s="39"/>
      <c r="R537" s="40"/>
      <c r="S537" s="39"/>
      <c r="T537" s="40"/>
      <c r="U537" s="39"/>
      <c r="V537" s="40"/>
      <c r="W537" s="39"/>
      <c r="X537" s="40"/>
      <c r="Y537" s="39"/>
      <c r="Z537" s="40"/>
      <c r="AA537" s="39"/>
      <c r="AB537" s="40"/>
      <c r="AC537" s="39"/>
      <c r="AD537" s="40"/>
      <c r="AE537" s="39"/>
      <c r="AF537" s="40"/>
      <c r="AG537" s="39"/>
      <c r="AH537" s="40"/>
      <c r="AI537" s="39"/>
      <c r="AJ537" s="40"/>
      <c r="AK537" s="39"/>
      <c r="AL537" s="40"/>
      <c r="AM537" s="41"/>
      <c r="AN537" s="42"/>
      <c r="AO537" s="39"/>
      <c r="AP537" s="42"/>
    </row>
    <row r="538" spans="2:42" x14ac:dyDescent="0.2">
      <c r="B538" s="15"/>
      <c r="C538" s="16"/>
      <c r="D538" s="17"/>
      <c r="E538" s="18"/>
      <c r="G538" s="95"/>
      <c r="H538" s="28">
        <f t="shared" si="46"/>
        <v>43805</v>
      </c>
      <c r="I538" s="110">
        <v>4</v>
      </c>
      <c r="J538" s="110" t="str">
        <f>IFERROR(INDEX(Tableau1[Prénoms],MATCH(I538,Tableau1[Noms])),"")</f>
        <v/>
      </c>
      <c r="K538" s="110"/>
      <c r="L538" s="131"/>
      <c r="M538" s="36"/>
      <c r="N538" s="37"/>
      <c r="O538" s="36"/>
      <c r="P538" s="38"/>
      <c r="Q538" s="39"/>
      <c r="R538" s="40"/>
      <c r="S538" s="39"/>
      <c r="T538" s="40"/>
      <c r="U538" s="39"/>
      <c r="V538" s="40"/>
      <c r="W538" s="39"/>
      <c r="X538" s="40"/>
      <c r="Y538" s="39"/>
      <c r="Z538" s="40"/>
      <c r="AA538" s="39"/>
      <c r="AB538" s="40"/>
      <c r="AC538" s="39"/>
      <c r="AD538" s="40"/>
      <c r="AE538" s="39"/>
      <c r="AF538" s="40"/>
      <c r="AG538" s="39"/>
      <c r="AH538" s="40"/>
      <c r="AI538" s="39"/>
      <c r="AJ538" s="40"/>
      <c r="AK538" s="39"/>
      <c r="AL538" s="40"/>
      <c r="AM538" s="41"/>
      <c r="AN538" s="42"/>
      <c r="AO538" s="39"/>
      <c r="AP538" s="42"/>
    </row>
    <row r="539" spans="2:42" ht="13.5" thickBot="1" x14ac:dyDescent="0.25">
      <c r="B539" s="19"/>
      <c r="C539" s="20"/>
      <c r="D539" s="21"/>
      <c r="E539" s="22"/>
      <c r="G539" s="95"/>
      <c r="H539" s="28">
        <f t="shared" si="46"/>
        <v>43805</v>
      </c>
      <c r="I539" s="112">
        <v>5</v>
      </c>
      <c r="J539" s="112" t="str">
        <f>IFERROR(INDEX(Tableau1[Prénoms],MATCH(I539,Tableau1[Noms])),"")</f>
        <v/>
      </c>
      <c r="K539" s="112"/>
      <c r="L539" s="132"/>
      <c r="M539" s="43"/>
      <c r="N539" s="44"/>
      <c r="O539" s="43"/>
      <c r="P539" s="45"/>
      <c r="Q539" s="46"/>
      <c r="R539" s="47"/>
      <c r="S539" s="46"/>
      <c r="T539" s="47"/>
      <c r="U539" s="46"/>
      <c r="V539" s="47"/>
      <c r="W539" s="46"/>
      <c r="X539" s="47"/>
      <c r="Y539" s="46"/>
      <c r="Z539" s="47"/>
      <c r="AA539" s="46"/>
      <c r="AB539" s="47"/>
      <c r="AC539" s="46"/>
      <c r="AD539" s="47"/>
      <c r="AE539" s="46"/>
      <c r="AF539" s="47"/>
      <c r="AG539" s="46"/>
      <c r="AH539" s="47"/>
      <c r="AI539" s="46"/>
      <c r="AJ539" s="47"/>
      <c r="AK539" s="46"/>
      <c r="AL539" s="47"/>
      <c r="AM539" s="48"/>
      <c r="AN539" s="49"/>
      <c r="AO539" s="46"/>
      <c r="AP539" s="49"/>
    </row>
    <row r="540" spans="2:42" ht="13.5" thickBot="1" x14ac:dyDescent="0.25">
      <c r="B540" s="6" t="s">
        <v>3</v>
      </c>
      <c r="C540" s="7" t="s">
        <v>4</v>
      </c>
      <c r="D540" s="8" t="s">
        <v>3</v>
      </c>
      <c r="E540" s="9" t="s">
        <v>4</v>
      </c>
      <c r="G540" s="56" t="s">
        <v>11</v>
      </c>
      <c r="H540" s="57" t="s">
        <v>6</v>
      </c>
      <c r="I540" s="56" t="s">
        <v>7</v>
      </c>
      <c r="J540" s="56" t="s">
        <v>8</v>
      </c>
      <c r="K540" s="56" t="s">
        <v>12</v>
      </c>
      <c r="L540" s="129"/>
      <c r="M540" s="27">
        <v>0.3125</v>
      </c>
      <c r="N540" s="23"/>
      <c r="O540" s="26">
        <v>0.35416666666666669</v>
      </c>
      <c r="P540" s="23"/>
      <c r="Q540" s="27">
        <v>0.39583333333333331</v>
      </c>
      <c r="R540" s="23"/>
      <c r="S540" s="27">
        <v>0.4375</v>
      </c>
      <c r="T540" s="23"/>
      <c r="U540" s="27">
        <v>0.47916666666666702</v>
      </c>
      <c r="V540" s="23"/>
      <c r="W540" s="27">
        <v>0.52083333333333304</v>
      </c>
      <c r="X540" s="23"/>
      <c r="Y540" s="27">
        <v>0.5625</v>
      </c>
      <c r="Z540" s="23"/>
      <c r="AA540" s="27">
        <v>0.60416666666666696</v>
      </c>
      <c r="AB540" s="23"/>
      <c r="AC540" s="27">
        <v>0.64583333333333304</v>
      </c>
      <c r="AD540" s="23"/>
      <c r="AE540" s="27">
        <v>0.6875</v>
      </c>
      <c r="AF540" s="23"/>
      <c r="AG540" s="27">
        <v>0.72916666666666696</v>
      </c>
      <c r="AH540" s="23"/>
      <c r="AI540" s="27">
        <v>0.77083333333333404</v>
      </c>
      <c r="AJ540" s="23"/>
      <c r="AK540" s="27">
        <v>0.8125</v>
      </c>
      <c r="AL540" s="23"/>
      <c r="AM540" s="27">
        <v>0.85416666666666696</v>
      </c>
      <c r="AN540" s="23"/>
      <c r="AO540" s="27">
        <v>0.89583333333333404</v>
      </c>
      <c r="AP540" s="23"/>
    </row>
    <row r="541" spans="2:42" x14ac:dyDescent="0.2">
      <c r="B541" s="11"/>
      <c r="C541" s="12"/>
      <c r="D541" s="13"/>
      <c r="E541" s="14"/>
      <c r="G541" s="95"/>
      <c r="H541" s="140">
        <f>H530+1</f>
        <v>43806</v>
      </c>
      <c r="I541" s="109" t="s">
        <v>54</v>
      </c>
      <c r="J541" s="109">
        <f>IFERROR(INDEX(Tableau1[Prénoms],MATCH(I541,Tableau1[Noms])),"")</f>
        <v>1</v>
      </c>
      <c r="K541" s="109"/>
      <c r="L541" s="130"/>
      <c r="M541" s="29"/>
      <c r="N541" s="30"/>
      <c r="O541" s="29"/>
      <c r="P541" s="31"/>
      <c r="Q541" s="32"/>
      <c r="R541" s="33"/>
      <c r="S541" s="32"/>
      <c r="T541" s="33"/>
      <c r="U541" s="32"/>
      <c r="V541" s="33"/>
      <c r="W541" s="32"/>
      <c r="X541" s="33"/>
      <c r="Y541" s="32"/>
      <c r="Z541" s="33"/>
      <c r="AA541" s="32"/>
      <c r="AB541" s="33"/>
      <c r="AC541" s="32"/>
      <c r="AD541" s="33"/>
      <c r="AE541" s="32"/>
      <c r="AF541" s="33"/>
      <c r="AG541" s="32"/>
      <c r="AH541" s="33"/>
      <c r="AI541" s="32"/>
      <c r="AJ541" s="33"/>
      <c r="AK541" s="32"/>
      <c r="AL541" s="33"/>
      <c r="AM541" s="34"/>
      <c r="AN541" s="35"/>
      <c r="AO541" s="32"/>
      <c r="AP541" s="35"/>
    </row>
    <row r="542" spans="2:42" x14ac:dyDescent="0.2">
      <c r="B542" s="15"/>
      <c r="C542" s="16"/>
      <c r="D542" s="17"/>
      <c r="E542" s="18"/>
      <c r="G542" s="95"/>
      <c r="H542" s="28">
        <f>H541</f>
        <v>43806</v>
      </c>
      <c r="I542" s="110" t="s">
        <v>55</v>
      </c>
      <c r="J542" s="110">
        <f>IFERROR(INDEX(Tableau1[Prénoms],MATCH(I542,Tableau1[Noms])),"")</f>
        <v>2</v>
      </c>
      <c r="K542" s="110"/>
      <c r="L542" s="131"/>
      <c r="M542" s="36"/>
      <c r="N542" s="37"/>
      <c r="O542" s="36"/>
      <c r="P542" s="38"/>
      <c r="Q542" s="39"/>
      <c r="R542" s="40"/>
      <c r="S542" s="39"/>
      <c r="T542" s="40"/>
      <c r="U542" s="39"/>
      <c r="V542" s="40"/>
      <c r="W542" s="39"/>
      <c r="X542" s="40"/>
      <c r="Y542" s="39"/>
      <c r="Z542" s="40"/>
      <c r="AA542" s="39"/>
      <c r="AB542" s="40"/>
      <c r="AC542" s="39"/>
      <c r="AD542" s="40"/>
      <c r="AE542" s="39"/>
      <c r="AF542" s="40"/>
      <c r="AG542" s="39"/>
      <c r="AH542" s="40"/>
      <c r="AI542" s="39"/>
      <c r="AJ542" s="40"/>
      <c r="AK542" s="39"/>
      <c r="AL542" s="40"/>
      <c r="AM542" s="41"/>
      <c r="AN542" s="42"/>
      <c r="AO542" s="39"/>
      <c r="AP542" s="42"/>
    </row>
    <row r="543" spans="2:42" x14ac:dyDescent="0.2">
      <c r="B543" s="15"/>
      <c r="C543" s="16"/>
      <c r="D543" s="17"/>
      <c r="E543" s="18"/>
      <c r="G543" s="95"/>
      <c r="H543" s="28">
        <f t="shared" ref="H543:H550" si="47">H542</f>
        <v>43806</v>
      </c>
      <c r="I543" s="110" t="s">
        <v>56</v>
      </c>
      <c r="J543" s="110">
        <f>IFERROR(INDEX(Tableau1[Prénoms],MATCH(I543,Tableau1[Noms])),"")</f>
        <v>3</v>
      </c>
      <c r="K543" s="110"/>
      <c r="L543" s="131"/>
      <c r="M543" s="36"/>
      <c r="N543" s="37"/>
      <c r="O543" s="36"/>
      <c r="P543" s="38"/>
      <c r="Q543" s="39"/>
      <c r="R543" s="40"/>
      <c r="S543" s="39"/>
      <c r="T543" s="40"/>
      <c r="U543" s="39"/>
      <c r="V543" s="40"/>
      <c r="W543" s="39"/>
      <c r="X543" s="40"/>
      <c r="Y543" s="39"/>
      <c r="Z543" s="40"/>
      <c r="AA543" s="39"/>
      <c r="AB543" s="40"/>
      <c r="AC543" s="39"/>
      <c r="AD543" s="40"/>
      <c r="AE543" s="39"/>
      <c r="AF543" s="40"/>
      <c r="AG543" s="39"/>
      <c r="AH543" s="40"/>
      <c r="AI543" s="39"/>
      <c r="AJ543" s="40"/>
      <c r="AK543" s="39"/>
      <c r="AL543" s="40"/>
      <c r="AM543" s="41"/>
      <c r="AN543" s="42"/>
      <c r="AO543" s="39"/>
      <c r="AP543" s="42"/>
    </row>
    <row r="544" spans="2:42" x14ac:dyDescent="0.2">
      <c r="B544" s="15"/>
      <c r="C544" s="16"/>
      <c r="D544" s="17"/>
      <c r="E544" s="18"/>
      <c r="G544" s="95"/>
      <c r="H544" s="28">
        <f t="shared" si="47"/>
        <v>43806</v>
      </c>
      <c r="I544" s="110" t="s">
        <v>57</v>
      </c>
      <c r="J544" s="110">
        <f>IFERROR(INDEX(Tableau1[Prénoms],MATCH(I544,Tableau1[Noms])),"")</f>
        <v>4</v>
      </c>
      <c r="K544" s="110"/>
      <c r="L544" s="131"/>
      <c r="M544" s="36"/>
      <c r="N544" s="37"/>
      <c r="O544" s="36"/>
      <c r="P544" s="38"/>
      <c r="Q544" s="39"/>
      <c r="R544" s="40"/>
      <c r="S544" s="39"/>
      <c r="T544" s="40"/>
      <c r="U544" s="39"/>
      <c r="V544" s="40"/>
      <c r="W544" s="39"/>
      <c r="X544" s="40"/>
      <c r="Y544" s="39"/>
      <c r="Z544" s="40"/>
      <c r="AA544" s="39"/>
      <c r="AB544" s="40"/>
      <c r="AC544" s="39"/>
      <c r="AD544" s="40"/>
      <c r="AE544" s="39"/>
      <c r="AF544" s="40"/>
      <c r="AG544" s="39"/>
      <c r="AH544" s="40"/>
      <c r="AI544" s="39"/>
      <c r="AJ544" s="40"/>
      <c r="AK544" s="39"/>
      <c r="AL544" s="40"/>
      <c r="AM544" s="41"/>
      <c r="AN544" s="42"/>
      <c r="AO544" s="39"/>
      <c r="AP544" s="42"/>
    </row>
    <row r="545" spans="2:42" x14ac:dyDescent="0.2">
      <c r="B545" s="15"/>
      <c r="C545" s="16"/>
      <c r="D545" s="17"/>
      <c r="E545" s="18"/>
      <c r="G545" s="95"/>
      <c r="H545" s="28">
        <f t="shared" si="47"/>
        <v>43806</v>
      </c>
      <c r="I545" s="110" t="s">
        <v>58</v>
      </c>
      <c r="J545" s="110">
        <f>IFERROR(INDEX(Tableau1[Prénoms],MATCH(I545,Tableau1[Noms])),"")</f>
        <v>5</v>
      </c>
      <c r="K545" s="110"/>
      <c r="L545" s="131"/>
      <c r="M545" s="36"/>
      <c r="N545" s="37"/>
      <c r="O545" s="36"/>
      <c r="P545" s="38"/>
      <c r="Q545" s="39"/>
      <c r="R545" s="40"/>
      <c r="S545" s="39"/>
      <c r="T545" s="40"/>
      <c r="U545" s="39"/>
      <c r="V545" s="40"/>
      <c r="W545" s="39"/>
      <c r="X545" s="40"/>
      <c r="Y545" s="39"/>
      <c r="Z545" s="40"/>
      <c r="AA545" s="39"/>
      <c r="AB545" s="40"/>
      <c r="AC545" s="39"/>
      <c r="AD545" s="40"/>
      <c r="AE545" s="39"/>
      <c r="AF545" s="40"/>
      <c r="AG545" s="39"/>
      <c r="AH545" s="40"/>
      <c r="AI545" s="39"/>
      <c r="AJ545" s="40"/>
      <c r="AK545" s="39"/>
      <c r="AL545" s="40"/>
      <c r="AM545" s="41"/>
      <c r="AN545" s="42"/>
      <c r="AO545" s="39"/>
      <c r="AP545" s="42"/>
    </row>
    <row r="546" spans="2:42" x14ac:dyDescent="0.2">
      <c r="B546" s="15"/>
      <c r="C546" s="16"/>
      <c r="D546" s="17"/>
      <c r="E546" s="18"/>
      <c r="G546" s="95"/>
      <c r="H546" s="28">
        <f t="shared" si="47"/>
        <v>43806</v>
      </c>
      <c r="I546" s="110">
        <v>1</v>
      </c>
      <c r="J546" s="110" t="str">
        <f>IFERROR(INDEX(Tableau1[Prénoms],MATCH(I546,Tableau1[Noms])),"")</f>
        <v/>
      </c>
      <c r="K546" s="110"/>
      <c r="L546" s="131"/>
      <c r="M546" s="36"/>
      <c r="N546" s="37"/>
      <c r="O546" s="36"/>
      <c r="P546" s="38"/>
      <c r="Q546" s="39"/>
      <c r="R546" s="40"/>
      <c r="S546" s="39"/>
      <c r="T546" s="40"/>
      <c r="U546" s="39"/>
      <c r="V546" s="40"/>
      <c r="W546" s="39"/>
      <c r="X546" s="40"/>
      <c r="Y546" s="39"/>
      <c r="Z546" s="40"/>
      <c r="AA546" s="39"/>
      <c r="AB546" s="40"/>
      <c r="AC546" s="39"/>
      <c r="AD546" s="40"/>
      <c r="AE546" s="39"/>
      <c r="AF546" s="40"/>
      <c r="AG546" s="39"/>
      <c r="AH546" s="40"/>
      <c r="AI546" s="39"/>
      <c r="AJ546" s="40"/>
      <c r="AK546" s="39"/>
      <c r="AL546" s="40"/>
      <c r="AM546" s="41"/>
      <c r="AN546" s="42"/>
      <c r="AO546" s="39"/>
      <c r="AP546" s="42"/>
    </row>
    <row r="547" spans="2:42" x14ac:dyDescent="0.2">
      <c r="B547" s="15"/>
      <c r="C547" s="16"/>
      <c r="D547" s="17"/>
      <c r="E547" s="18"/>
      <c r="G547" s="95"/>
      <c r="H547" s="28">
        <f t="shared" si="47"/>
        <v>43806</v>
      </c>
      <c r="I547" s="110">
        <v>2</v>
      </c>
      <c r="J547" s="110" t="str">
        <f>IFERROR(INDEX(Tableau1[Prénoms],MATCH(I547,Tableau1[Noms])),"")</f>
        <v/>
      </c>
      <c r="K547" s="110"/>
      <c r="L547" s="131"/>
      <c r="M547" s="36"/>
      <c r="N547" s="37"/>
      <c r="O547" s="36"/>
      <c r="P547" s="38"/>
      <c r="Q547" s="39"/>
      <c r="R547" s="40"/>
      <c r="S547" s="39"/>
      <c r="T547" s="40"/>
      <c r="U547" s="39"/>
      <c r="V547" s="40"/>
      <c r="W547" s="39"/>
      <c r="X547" s="40"/>
      <c r="Y547" s="39"/>
      <c r="Z547" s="40"/>
      <c r="AA547" s="39"/>
      <c r="AB547" s="40"/>
      <c r="AC547" s="39"/>
      <c r="AD547" s="40"/>
      <c r="AE547" s="39"/>
      <c r="AF547" s="40"/>
      <c r="AG547" s="39"/>
      <c r="AH547" s="40"/>
      <c r="AI547" s="39"/>
      <c r="AJ547" s="40"/>
      <c r="AK547" s="39"/>
      <c r="AL547" s="40"/>
      <c r="AM547" s="41"/>
      <c r="AN547" s="42"/>
      <c r="AO547" s="39"/>
      <c r="AP547" s="42"/>
    </row>
    <row r="548" spans="2:42" x14ac:dyDescent="0.2">
      <c r="B548" s="15"/>
      <c r="C548" s="16"/>
      <c r="D548" s="17"/>
      <c r="E548" s="18"/>
      <c r="G548" s="95"/>
      <c r="H548" s="28">
        <f t="shared" si="47"/>
        <v>43806</v>
      </c>
      <c r="I548" s="110">
        <v>3</v>
      </c>
      <c r="J548" s="110" t="str">
        <f>IFERROR(INDEX(Tableau1[Prénoms],MATCH(I548,Tableau1[Noms])),"")</f>
        <v/>
      </c>
      <c r="K548" s="110"/>
      <c r="L548" s="131"/>
      <c r="M548" s="36"/>
      <c r="N548" s="37"/>
      <c r="O548" s="36"/>
      <c r="P548" s="38"/>
      <c r="Q548" s="39"/>
      <c r="R548" s="40"/>
      <c r="S548" s="39"/>
      <c r="T548" s="40"/>
      <c r="U548" s="39"/>
      <c r="V548" s="40"/>
      <c r="W548" s="39"/>
      <c r="X548" s="40"/>
      <c r="Y548" s="39"/>
      <c r="Z548" s="40"/>
      <c r="AA548" s="39"/>
      <c r="AB548" s="40"/>
      <c r="AC548" s="39"/>
      <c r="AD548" s="40"/>
      <c r="AE548" s="39"/>
      <c r="AF548" s="40"/>
      <c r="AG548" s="39"/>
      <c r="AH548" s="40"/>
      <c r="AI548" s="39"/>
      <c r="AJ548" s="40"/>
      <c r="AK548" s="39"/>
      <c r="AL548" s="40"/>
      <c r="AM548" s="41"/>
      <c r="AN548" s="42"/>
      <c r="AO548" s="39"/>
      <c r="AP548" s="42"/>
    </row>
    <row r="549" spans="2:42" x14ac:dyDescent="0.2">
      <c r="B549" s="15"/>
      <c r="C549" s="16"/>
      <c r="D549" s="17"/>
      <c r="E549" s="18"/>
      <c r="G549" s="95"/>
      <c r="H549" s="28">
        <f t="shared" si="47"/>
        <v>43806</v>
      </c>
      <c r="I549" s="110">
        <v>4</v>
      </c>
      <c r="J549" s="110" t="str">
        <f>IFERROR(INDEX(Tableau1[Prénoms],MATCH(I549,Tableau1[Noms])),"")</f>
        <v/>
      </c>
      <c r="K549" s="110"/>
      <c r="L549" s="131"/>
      <c r="M549" s="36"/>
      <c r="N549" s="37"/>
      <c r="O549" s="36"/>
      <c r="P549" s="38"/>
      <c r="Q549" s="39"/>
      <c r="R549" s="40"/>
      <c r="S549" s="39"/>
      <c r="T549" s="40"/>
      <c r="U549" s="39"/>
      <c r="V549" s="40"/>
      <c r="W549" s="39"/>
      <c r="X549" s="40"/>
      <c r="Y549" s="39"/>
      <c r="Z549" s="40"/>
      <c r="AA549" s="39"/>
      <c r="AB549" s="40"/>
      <c r="AC549" s="39"/>
      <c r="AD549" s="40"/>
      <c r="AE549" s="39"/>
      <c r="AF549" s="40"/>
      <c r="AG549" s="39"/>
      <c r="AH549" s="40"/>
      <c r="AI549" s="39"/>
      <c r="AJ549" s="40"/>
      <c r="AK549" s="39"/>
      <c r="AL549" s="40"/>
      <c r="AM549" s="41"/>
      <c r="AN549" s="42"/>
      <c r="AO549" s="39"/>
      <c r="AP549" s="42"/>
    </row>
    <row r="550" spans="2:42" ht="13.5" thickBot="1" x14ac:dyDescent="0.25">
      <c r="B550" s="19"/>
      <c r="C550" s="20"/>
      <c r="D550" s="21"/>
      <c r="E550" s="22"/>
      <c r="G550" s="95"/>
      <c r="H550" s="28">
        <f t="shared" si="47"/>
        <v>43806</v>
      </c>
      <c r="I550" s="112">
        <v>5</v>
      </c>
      <c r="J550" s="112" t="str">
        <f>IFERROR(INDEX(Tableau1[Prénoms],MATCH(I550,Tableau1[Noms])),"")</f>
        <v/>
      </c>
      <c r="K550" s="112"/>
      <c r="L550" s="132"/>
      <c r="M550" s="43"/>
      <c r="N550" s="44"/>
      <c r="O550" s="43"/>
      <c r="P550" s="45"/>
      <c r="Q550" s="46"/>
      <c r="R550" s="47"/>
      <c r="S550" s="46"/>
      <c r="T550" s="47"/>
      <c r="U550" s="46"/>
      <c r="V550" s="47"/>
      <c r="W550" s="46"/>
      <c r="X550" s="47"/>
      <c r="Y550" s="46"/>
      <c r="Z550" s="47"/>
      <c r="AA550" s="46"/>
      <c r="AB550" s="47"/>
      <c r="AC550" s="46"/>
      <c r="AD550" s="47"/>
      <c r="AE550" s="46"/>
      <c r="AF550" s="47"/>
      <c r="AG550" s="46"/>
      <c r="AH550" s="47"/>
      <c r="AI550" s="46"/>
      <c r="AJ550" s="47"/>
      <c r="AK550" s="46"/>
      <c r="AL550" s="47"/>
      <c r="AM550" s="48"/>
      <c r="AN550" s="49"/>
      <c r="AO550" s="46"/>
      <c r="AP550" s="49"/>
    </row>
    <row r="551" spans="2:42" ht="13.5" thickBot="1" x14ac:dyDescent="0.25">
      <c r="B551" s="6" t="s">
        <v>3</v>
      </c>
      <c r="C551" s="7" t="s">
        <v>4</v>
      </c>
      <c r="D551" s="8" t="s">
        <v>3</v>
      </c>
      <c r="E551" s="9" t="s">
        <v>4</v>
      </c>
      <c r="G551" s="56" t="s">
        <v>11</v>
      </c>
      <c r="H551" s="57" t="s">
        <v>6</v>
      </c>
      <c r="I551" s="56" t="s">
        <v>7</v>
      </c>
      <c r="J551" s="56" t="s">
        <v>8</v>
      </c>
      <c r="K551" s="56" t="s">
        <v>12</v>
      </c>
      <c r="L551" s="129"/>
      <c r="M551" s="27">
        <v>0.3125</v>
      </c>
      <c r="N551" s="23"/>
      <c r="O551" s="26">
        <v>0.35416666666666669</v>
      </c>
      <c r="P551" s="23"/>
      <c r="Q551" s="27">
        <v>0.39583333333333331</v>
      </c>
      <c r="R551" s="23"/>
      <c r="S551" s="27">
        <v>0.4375</v>
      </c>
      <c r="T551" s="23"/>
      <c r="U551" s="27">
        <v>0.47916666666666702</v>
      </c>
      <c r="V551" s="23"/>
      <c r="W551" s="27">
        <v>0.52083333333333304</v>
      </c>
      <c r="X551" s="23"/>
      <c r="Y551" s="27">
        <v>0.5625</v>
      </c>
      <c r="Z551" s="23"/>
      <c r="AA551" s="27">
        <v>0.60416666666666696</v>
      </c>
      <c r="AB551" s="23"/>
      <c r="AC551" s="27">
        <v>0.64583333333333304</v>
      </c>
      <c r="AD551" s="23"/>
      <c r="AE551" s="27">
        <v>0.6875</v>
      </c>
      <c r="AF551" s="23"/>
      <c r="AG551" s="27">
        <v>0.72916666666666696</v>
      </c>
      <c r="AH551" s="23"/>
      <c r="AI551" s="27">
        <v>0.77083333333333404</v>
      </c>
      <c r="AJ551" s="23"/>
      <c r="AK551" s="27">
        <v>0.8125</v>
      </c>
      <c r="AL551" s="23"/>
      <c r="AM551" s="27">
        <v>0.85416666666666696</v>
      </c>
      <c r="AN551" s="23"/>
      <c r="AO551" s="27">
        <v>0.89583333333333404</v>
      </c>
      <c r="AP551" s="23"/>
    </row>
    <row r="552" spans="2:42" x14ac:dyDescent="0.2">
      <c r="B552" s="11"/>
      <c r="C552" s="12"/>
      <c r="D552" s="13"/>
      <c r="E552" s="14"/>
      <c r="G552" s="95"/>
      <c r="H552" s="140">
        <f>H541+1</f>
        <v>43807</v>
      </c>
      <c r="I552" s="109" t="s">
        <v>54</v>
      </c>
      <c r="J552" s="109">
        <f>IFERROR(INDEX(Tableau1[Prénoms],MATCH(I552,Tableau1[Noms])),"")</f>
        <v>1</v>
      </c>
      <c r="K552" s="109"/>
      <c r="L552" s="130"/>
      <c r="M552" s="29"/>
      <c r="N552" s="30"/>
      <c r="O552" s="29"/>
      <c r="P552" s="31"/>
      <c r="Q552" s="32"/>
      <c r="R552" s="33"/>
      <c r="S552" s="32"/>
      <c r="T552" s="33"/>
      <c r="U552" s="32"/>
      <c r="V552" s="33"/>
      <c r="W552" s="32"/>
      <c r="X552" s="33"/>
      <c r="Y552" s="32"/>
      <c r="Z552" s="33"/>
      <c r="AA552" s="32"/>
      <c r="AB552" s="33"/>
      <c r="AC552" s="32"/>
      <c r="AD552" s="33"/>
      <c r="AE552" s="32"/>
      <c r="AF552" s="33"/>
      <c r="AG552" s="32"/>
      <c r="AH552" s="33"/>
      <c r="AI552" s="32"/>
      <c r="AJ552" s="33"/>
      <c r="AK552" s="32"/>
      <c r="AL552" s="33"/>
      <c r="AM552" s="34"/>
      <c r="AN552" s="35"/>
      <c r="AO552" s="32"/>
      <c r="AP552" s="35"/>
    </row>
    <row r="553" spans="2:42" x14ac:dyDescent="0.2">
      <c r="B553" s="15"/>
      <c r="C553" s="16"/>
      <c r="D553" s="17"/>
      <c r="E553" s="18"/>
      <c r="G553" s="95"/>
      <c r="H553" s="28">
        <f>H552</f>
        <v>43807</v>
      </c>
      <c r="I553" s="110" t="s">
        <v>55</v>
      </c>
      <c r="J553" s="110">
        <f>IFERROR(INDEX(Tableau1[Prénoms],MATCH(I553,Tableau1[Noms])),"")</f>
        <v>2</v>
      </c>
      <c r="K553" s="110"/>
      <c r="L553" s="131"/>
      <c r="M553" s="36"/>
      <c r="N553" s="37"/>
      <c r="O553" s="36"/>
      <c r="P553" s="38"/>
      <c r="Q553" s="39"/>
      <c r="R553" s="40"/>
      <c r="S553" s="39"/>
      <c r="T553" s="40"/>
      <c r="U553" s="39"/>
      <c r="V553" s="40"/>
      <c r="W553" s="39"/>
      <c r="X553" s="40"/>
      <c r="Y553" s="39"/>
      <c r="Z553" s="40"/>
      <c r="AA553" s="39"/>
      <c r="AB553" s="40"/>
      <c r="AC553" s="39"/>
      <c r="AD553" s="40"/>
      <c r="AE553" s="39"/>
      <c r="AF553" s="40"/>
      <c r="AG553" s="39"/>
      <c r="AH553" s="40"/>
      <c r="AI553" s="39"/>
      <c r="AJ553" s="40"/>
      <c r="AK553" s="39"/>
      <c r="AL553" s="40"/>
      <c r="AM553" s="41"/>
      <c r="AN553" s="42"/>
      <c r="AO553" s="39"/>
      <c r="AP553" s="42"/>
    </row>
    <row r="554" spans="2:42" x14ac:dyDescent="0.2">
      <c r="B554" s="15"/>
      <c r="C554" s="16"/>
      <c r="D554" s="17"/>
      <c r="E554" s="18"/>
      <c r="G554" s="95"/>
      <c r="H554" s="28">
        <f t="shared" ref="H554:H561" si="48">H553</f>
        <v>43807</v>
      </c>
      <c r="I554" s="110" t="s">
        <v>56</v>
      </c>
      <c r="J554" s="110">
        <f>IFERROR(INDEX(Tableau1[Prénoms],MATCH(I554,Tableau1[Noms])),"")</f>
        <v>3</v>
      </c>
      <c r="K554" s="110"/>
      <c r="L554" s="131"/>
      <c r="M554" s="36"/>
      <c r="N554" s="37"/>
      <c r="O554" s="36"/>
      <c r="P554" s="38"/>
      <c r="Q554" s="39"/>
      <c r="R554" s="40"/>
      <c r="S554" s="39"/>
      <c r="T554" s="40"/>
      <c r="U554" s="39"/>
      <c r="V554" s="40"/>
      <c r="W554" s="39"/>
      <c r="X554" s="40"/>
      <c r="Y554" s="39"/>
      <c r="Z554" s="40"/>
      <c r="AA554" s="39"/>
      <c r="AB554" s="40"/>
      <c r="AC554" s="39"/>
      <c r="AD554" s="40"/>
      <c r="AE554" s="39"/>
      <c r="AF554" s="40"/>
      <c r="AG554" s="39"/>
      <c r="AH554" s="40"/>
      <c r="AI554" s="39"/>
      <c r="AJ554" s="40"/>
      <c r="AK554" s="39"/>
      <c r="AL554" s="40"/>
      <c r="AM554" s="41"/>
      <c r="AN554" s="42"/>
      <c r="AO554" s="39"/>
      <c r="AP554" s="42"/>
    </row>
    <row r="555" spans="2:42" x14ac:dyDescent="0.2">
      <c r="B555" s="15"/>
      <c r="C555" s="16"/>
      <c r="D555" s="17"/>
      <c r="E555" s="18"/>
      <c r="G555" s="95"/>
      <c r="H555" s="28">
        <f t="shared" si="48"/>
        <v>43807</v>
      </c>
      <c r="I555" s="110" t="s">
        <v>57</v>
      </c>
      <c r="J555" s="110">
        <f>IFERROR(INDEX(Tableau1[Prénoms],MATCH(I555,Tableau1[Noms])),"")</f>
        <v>4</v>
      </c>
      <c r="K555" s="110"/>
      <c r="L555" s="131"/>
      <c r="M555" s="36"/>
      <c r="N555" s="37"/>
      <c r="O555" s="36"/>
      <c r="P555" s="38"/>
      <c r="Q555" s="39"/>
      <c r="R555" s="40"/>
      <c r="S555" s="39"/>
      <c r="T555" s="40"/>
      <c r="U555" s="39"/>
      <c r="V555" s="40"/>
      <c r="W555" s="39"/>
      <c r="X555" s="40"/>
      <c r="Y555" s="39"/>
      <c r="Z555" s="40"/>
      <c r="AA555" s="39"/>
      <c r="AB555" s="40"/>
      <c r="AC555" s="39"/>
      <c r="AD555" s="40"/>
      <c r="AE555" s="39"/>
      <c r="AF555" s="40"/>
      <c r="AG555" s="39"/>
      <c r="AH555" s="40"/>
      <c r="AI555" s="39"/>
      <c r="AJ555" s="40"/>
      <c r="AK555" s="39"/>
      <c r="AL555" s="40"/>
      <c r="AM555" s="41"/>
      <c r="AN555" s="42"/>
      <c r="AO555" s="39"/>
      <c r="AP555" s="42"/>
    </row>
    <row r="556" spans="2:42" x14ac:dyDescent="0.2">
      <c r="B556" s="15"/>
      <c r="C556" s="16"/>
      <c r="D556" s="17"/>
      <c r="E556" s="18"/>
      <c r="G556" s="95"/>
      <c r="H556" s="28">
        <f t="shared" si="48"/>
        <v>43807</v>
      </c>
      <c r="I556" s="110" t="s">
        <v>58</v>
      </c>
      <c r="J556" s="110">
        <f>IFERROR(INDEX(Tableau1[Prénoms],MATCH(I556,Tableau1[Noms])),"")</f>
        <v>5</v>
      </c>
      <c r="K556" s="110"/>
      <c r="L556" s="131"/>
      <c r="M556" s="36"/>
      <c r="N556" s="37"/>
      <c r="O556" s="36"/>
      <c r="P556" s="38"/>
      <c r="Q556" s="39"/>
      <c r="R556" s="40"/>
      <c r="S556" s="39"/>
      <c r="T556" s="40"/>
      <c r="U556" s="39"/>
      <c r="V556" s="40"/>
      <c r="W556" s="39"/>
      <c r="X556" s="40"/>
      <c r="Y556" s="39"/>
      <c r="Z556" s="40"/>
      <c r="AA556" s="39"/>
      <c r="AB556" s="40"/>
      <c r="AC556" s="39"/>
      <c r="AD556" s="40"/>
      <c r="AE556" s="39"/>
      <c r="AF556" s="40"/>
      <c r="AG556" s="39"/>
      <c r="AH556" s="40"/>
      <c r="AI556" s="39"/>
      <c r="AJ556" s="40"/>
      <c r="AK556" s="39"/>
      <c r="AL556" s="40"/>
      <c r="AM556" s="41"/>
      <c r="AN556" s="42"/>
      <c r="AO556" s="39"/>
      <c r="AP556" s="42"/>
    </row>
    <row r="557" spans="2:42" x14ac:dyDescent="0.2">
      <c r="B557" s="15"/>
      <c r="C557" s="16"/>
      <c r="D557" s="17"/>
      <c r="E557" s="18"/>
      <c r="G557" s="95"/>
      <c r="H557" s="28">
        <f t="shared" si="48"/>
        <v>43807</v>
      </c>
      <c r="I557" s="110">
        <v>1</v>
      </c>
      <c r="J557" s="110" t="str">
        <f>IFERROR(INDEX(Tableau1[Prénoms],MATCH(I557,Tableau1[Noms])),"")</f>
        <v/>
      </c>
      <c r="K557" s="110"/>
      <c r="L557" s="131"/>
      <c r="M557" s="36"/>
      <c r="N557" s="37"/>
      <c r="O557" s="36"/>
      <c r="P557" s="38"/>
      <c r="Q557" s="39"/>
      <c r="R557" s="40"/>
      <c r="S557" s="39"/>
      <c r="T557" s="40"/>
      <c r="U557" s="39"/>
      <c r="V557" s="40"/>
      <c r="W557" s="39"/>
      <c r="X557" s="40"/>
      <c r="Y557" s="39"/>
      <c r="Z557" s="40"/>
      <c r="AA557" s="39"/>
      <c r="AB557" s="40"/>
      <c r="AC557" s="39"/>
      <c r="AD557" s="40"/>
      <c r="AE557" s="39"/>
      <c r="AF557" s="40"/>
      <c r="AG557" s="39"/>
      <c r="AH557" s="40"/>
      <c r="AI557" s="39"/>
      <c r="AJ557" s="40"/>
      <c r="AK557" s="39"/>
      <c r="AL557" s="40"/>
      <c r="AM557" s="41"/>
      <c r="AN557" s="42"/>
      <c r="AO557" s="39"/>
      <c r="AP557" s="42"/>
    </row>
    <row r="558" spans="2:42" x14ac:dyDescent="0.2">
      <c r="B558" s="15"/>
      <c r="C558" s="16"/>
      <c r="D558" s="17"/>
      <c r="E558" s="18"/>
      <c r="G558" s="95"/>
      <c r="H558" s="28">
        <f t="shared" si="48"/>
        <v>43807</v>
      </c>
      <c r="I558" s="110">
        <v>2</v>
      </c>
      <c r="J558" s="110" t="str">
        <f>IFERROR(INDEX(Tableau1[Prénoms],MATCH(I558,Tableau1[Noms])),"")</f>
        <v/>
      </c>
      <c r="K558" s="110"/>
      <c r="L558" s="131"/>
      <c r="M558" s="36"/>
      <c r="N558" s="37"/>
      <c r="O558" s="36"/>
      <c r="P558" s="38"/>
      <c r="Q558" s="39"/>
      <c r="R558" s="40"/>
      <c r="S558" s="39"/>
      <c r="T558" s="40"/>
      <c r="U558" s="39"/>
      <c r="V558" s="40"/>
      <c r="W558" s="39"/>
      <c r="X558" s="40"/>
      <c r="Y558" s="39"/>
      <c r="Z558" s="40"/>
      <c r="AA558" s="39"/>
      <c r="AB558" s="40"/>
      <c r="AC558" s="39"/>
      <c r="AD558" s="40"/>
      <c r="AE558" s="39"/>
      <c r="AF558" s="40"/>
      <c r="AG558" s="39"/>
      <c r="AH558" s="40"/>
      <c r="AI558" s="39"/>
      <c r="AJ558" s="40"/>
      <c r="AK558" s="39"/>
      <c r="AL558" s="40"/>
      <c r="AM558" s="41"/>
      <c r="AN558" s="42"/>
      <c r="AO558" s="39"/>
      <c r="AP558" s="42"/>
    </row>
    <row r="559" spans="2:42" x14ac:dyDescent="0.2">
      <c r="B559" s="15"/>
      <c r="C559" s="16"/>
      <c r="D559" s="17"/>
      <c r="E559" s="18"/>
      <c r="G559" s="95"/>
      <c r="H559" s="28">
        <f t="shared" si="48"/>
        <v>43807</v>
      </c>
      <c r="I559" s="110">
        <v>3</v>
      </c>
      <c r="J559" s="110" t="str">
        <f>IFERROR(INDEX(Tableau1[Prénoms],MATCH(I559,Tableau1[Noms])),"")</f>
        <v/>
      </c>
      <c r="K559" s="110"/>
      <c r="L559" s="131"/>
      <c r="M559" s="36"/>
      <c r="N559" s="37"/>
      <c r="O559" s="36"/>
      <c r="P559" s="38"/>
      <c r="Q559" s="39"/>
      <c r="R559" s="40"/>
      <c r="S559" s="39"/>
      <c r="T559" s="40"/>
      <c r="U559" s="39"/>
      <c r="V559" s="40"/>
      <c r="W559" s="39"/>
      <c r="X559" s="40"/>
      <c r="Y559" s="39"/>
      <c r="Z559" s="40"/>
      <c r="AA559" s="39"/>
      <c r="AB559" s="40"/>
      <c r="AC559" s="39"/>
      <c r="AD559" s="40"/>
      <c r="AE559" s="39"/>
      <c r="AF559" s="40"/>
      <c r="AG559" s="39"/>
      <c r="AH559" s="40"/>
      <c r="AI559" s="39"/>
      <c r="AJ559" s="40"/>
      <c r="AK559" s="39"/>
      <c r="AL559" s="40"/>
      <c r="AM559" s="41"/>
      <c r="AN559" s="42"/>
      <c r="AO559" s="39"/>
      <c r="AP559" s="42"/>
    </row>
    <row r="560" spans="2:42" x14ac:dyDescent="0.2">
      <c r="B560" s="15"/>
      <c r="C560" s="16"/>
      <c r="D560" s="17"/>
      <c r="E560" s="18"/>
      <c r="G560" s="95"/>
      <c r="H560" s="28">
        <f t="shared" si="48"/>
        <v>43807</v>
      </c>
      <c r="I560" s="110">
        <v>4</v>
      </c>
      <c r="J560" s="110" t="str">
        <f>IFERROR(INDEX(Tableau1[Prénoms],MATCH(I560,Tableau1[Noms])),"")</f>
        <v/>
      </c>
      <c r="K560" s="110"/>
      <c r="L560" s="131"/>
      <c r="M560" s="36"/>
      <c r="N560" s="37"/>
      <c r="O560" s="36"/>
      <c r="P560" s="38"/>
      <c r="Q560" s="39"/>
      <c r="R560" s="40"/>
      <c r="S560" s="39"/>
      <c r="T560" s="40"/>
      <c r="U560" s="39"/>
      <c r="V560" s="40"/>
      <c r="W560" s="39"/>
      <c r="X560" s="40"/>
      <c r="Y560" s="39"/>
      <c r="Z560" s="40"/>
      <c r="AA560" s="39"/>
      <c r="AB560" s="40"/>
      <c r="AC560" s="39"/>
      <c r="AD560" s="40"/>
      <c r="AE560" s="39"/>
      <c r="AF560" s="40"/>
      <c r="AG560" s="39"/>
      <c r="AH560" s="40"/>
      <c r="AI560" s="39"/>
      <c r="AJ560" s="40"/>
      <c r="AK560" s="39"/>
      <c r="AL560" s="40"/>
      <c r="AM560" s="41"/>
      <c r="AN560" s="42"/>
      <c r="AO560" s="39"/>
      <c r="AP560" s="42"/>
    </row>
    <row r="561" spans="2:42" ht="13.5" thickBot="1" x14ac:dyDescent="0.25">
      <c r="B561" s="19"/>
      <c r="C561" s="20"/>
      <c r="D561" s="21"/>
      <c r="E561" s="22"/>
      <c r="G561" s="95"/>
      <c r="H561" s="28">
        <f t="shared" si="48"/>
        <v>43807</v>
      </c>
      <c r="I561" s="111">
        <v>5</v>
      </c>
      <c r="J561" s="111" t="str">
        <f>IFERROR(INDEX(Tableau1[Prénoms],MATCH(I561,Tableau1[Noms])),"")</f>
        <v/>
      </c>
      <c r="K561" s="111"/>
      <c r="L561" s="132"/>
      <c r="M561" s="43"/>
      <c r="N561" s="44"/>
      <c r="O561" s="43"/>
      <c r="P561" s="45"/>
      <c r="Q561" s="46"/>
      <c r="R561" s="47"/>
      <c r="S561" s="46"/>
      <c r="T561" s="47"/>
      <c r="U561" s="46"/>
      <c r="V561" s="47"/>
      <c r="W561" s="46"/>
      <c r="X561" s="47"/>
      <c r="Y561" s="46"/>
      <c r="Z561" s="47"/>
      <c r="AA561" s="46"/>
      <c r="AB561" s="47"/>
      <c r="AC561" s="46"/>
      <c r="AD561" s="47"/>
      <c r="AE561" s="46"/>
      <c r="AF561" s="47"/>
      <c r="AG561" s="46"/>
      <c r="AH561" s="47"/>
      <c r="AI561" s="46"/>
      <c r="AJ561" s="47"/>
      <c r="AK561" s="46"/>
      <c r="AL561" s="47"/>
      <c r="AM561" s="48"/>
      <c r="AN561" s="49"/>
      <c r="AO561" s="46"/>
      <c r="AP561" s="49"/>
    </row>
  </sheetData>
  <conditionalFormatting sqref="L1 G11:H20">
    <cfRule type="expression" dxfId="347" priority="174">
      <formula>ddex=""</formula>
    </cfRule>
  </conditionalFormatting>
  <conditionalFormatting sqref="AC1">
    <cfRule type="expression" dxfId="346" priority="171">
      <formula>ddex=""</formula>
    </cfRule>
  </conditionalFormatting>
  <conditionalFormatting sqref="T5:AN5">
    <cfRule type="expression" dxfId="345" priority="173">
      <formula>#REF!=0</formula>
    </cfRule>
  </conditionalFormatting>
  <conditionalFormatting sqref="T6:AN6">
    <cfRule type="expression" dxfId="344" priority="172">
      <formula>#REF!=0</formula>
    </cfRule>
  </conditionalFormatting>
  <conditionalFormatting sqref="Q5:S5">
    <cfRule type="expression" dxfId="343" priority="170">
      <formula>#REF!=0</formula>
    </cfRule>
  </conditionalFormatting>
  <conditionalFormatting sqref="Q6:S6">
    <cfRule type="expression" dxfId="342" priority="169">
      <formula>#REF!=0</formula>
    </cfRule>
  </conditionalFormatting>
  <conditionalFormatting sqref="N5:P5">
    <cfRule type="expression" dxfId="341" priority="168">
      <formula>#REF!=0</formula>
    </cfRule>
  </conditionalFormatting>
  <conditionalFormatting sqref="N6:P6">
    <cfRule type="expression" dxfId="340" priority="167">
      <formula>#REF!=0</formula>
    </cfRule>
  </conditionalFormatting>
  <conditionalFormatting sqref="AO5:AQ5">
    <cfRule type="expression" dxfId="339" priority="166">
      <formula>#REF!=0</formula>
    </cfRule>
  </conditionalFormatting>
  <conditionalFormatting sqref="AO6:AQ6">
    <cfRule type="expression" dxfId="338" priority="165">
      <formula>#REF!=0</formula>
    </cfRule>
  </conditionalFormatting>
  <conditionalFormatting sqref="G22:H24 G26:H31 H25">
    <cfRule type="expression" dxfId="337" priority="164">
      <formula>ddex=""</formula>
    </cfRule>
  </conditionalFormatting>
  <conditionalFormatting sqref="G33:H35 G37:H42 H36">
    <cfRule type="expression" dxfId="336" priority="163">
      <formula>ddex=""</formula>
    </cfRule>
  </conditionalFormatting>
  <conditionalFormatting sqref="G44:H46 G48:H53 H47">
    <cfRule type="expression" dxfId="335" priority="162">
      <formula>ddex=""</formula>
    </cfRule>
  </conditionalFormatting>
  <conditionalFormatting sqref="G55:H57 G59:H64 H58">
    <cfRule type="expression" dxfId="334" priority="161">
      <formula>ddex=""</formula>
    </cfRule>
  </conditionalFormatting>
  <conditionalFormatting sqref="G66:H68 G70:H75 H69">
    <cfRule type="expression" dxfId="333" priority="160">
      <formula>ddex=""</formula>
    </cfRule>
  </conditionalFormatting>
  <conditionalFormatting sqref="G77:H79 G81:H86 H80">
    <cfRule type="expression" dxfId="332" priority="159">
      <formula>ddex=""</formula>
    </cfRule>
  </conditionalFormatting>
  <conditionalFormatting sqref="G80 G69 G58 G47 G36 G25">
    <cfRule type="expression" dxfId="331" priority="154">
      <formula>ddex=""</formula>
    </cfRule>
  </conditionalFormatting>
  <conditionalFormatting sqref="M6">
    <cfRule type="expression" dxfId="330" priority="152">
      <formula>SUM($N$6:$AQ$6)=0</formula>
    </cfRule>
  </conditionalFormatting>
  <conditionalFormatting sqref="M4">
    <cfRule type="expression" dxfId="329" priority="150">
      <formula>SUM($N$4:$AQ$4)=0</formula>
    </cfRule>
  </conditionalFormatting>
  <conditionalFormatting sqref="M5">
    <cfRule type="expression" dxfId="328" priority="151">
      <formula>SUM($N$5:$AQ$5)=0</formula>
    </cfRule>
  </conditionalFormatting>
  <conditionalFormatting sqref="M7">
    <cfRule type="expression" dxfId="327" priority="153">
      <formula>SUM($N$7:$AQ$7)=0</formula>
    </cfRule>
  </conditionalFormatting>
  <conditionalFormatting sqref="P22:AA31 P33:AA42 P44:AA53 P55:AA64 P66:AA75 P77:AA86">
    <cfRule type="expression" dxfId="326" priority="158">
      <formula>AND($K11="Repos Hebdo",SUM($B22:$C22)=0)</formula>
    </cfRule>
  </conditionalFormatting>
  <conditionalFormatting sqref="AB11:AM20 AB22:AM31 AB33:AM42 AB44:AM53 AB55:AM64 AB66:AM75">
    <cfRule type="expression" dxfId="325" priority="156">
      <formula>AND($K22="Repos Hebdo",(SUM($D11:$E11))=0)</formula>
    </cfRule>
  </conditionalFormatting>
  <conditionalFormatting sqref="P11:AM20 P22:AM31 P33:AM42 P44:AM53 P55:AM64 P66:AM75 P77:AM86">
    <cfRule type="expression" dxfId="324" priority="146">
      <formula>OR(AND(P$9&gt;=$B11, P$9 &lt;$C11),AND(P$9&gt;=$D11, P$9 &lt;$E11))</formula>
    </cfRule>
    <cfRule type="expression" dxfId="323" priority="148">
      <formula>$K11="Week-End"</formula>
    </cfRule>
    <cfRule type="expression" dxfId="322" priority="149">
      <formula>$K11="Congés Payés"</formula>
    </cfRule>
    <cfRule type="expression" dxfId="321" priority="155">
      <formula>$K11="Repos Hebdo"</formula>
    </cfRule>
    <cfRule type="expression" dxfId="320" priority="157">
      <formula>$K11="Arrêt travail"</formula>
    </cfRule>
  </conditionalFormatting>
  <conditionalFormatting sqref="K3:M7">
    <cfRule type="expression" dxfId="319" priority="147">
      <formula>SUM($N$7:$AQ$7)=0</formula>
    </cfRule>
  </conditionalFormatting>
  <conditionalFormatting sqref="L96 G106:H115">
    <cfRule type="expression" dxfId="318" priority="145">
      <formula>ddex=""</formula>
    </cfRule>
  </conditionalFormatting>
  <conditionalFormatting sqref="AC96">
    <cfRule type="expression" dxfId="317" priority="142">
      <formula>ddex=""</formula>
    </cfRule>
  </conditionalFormatting>
  <conditionalFormatting sqref="T100:AN100">
    <cfRule type="expression" dxfId="316" priority="144">
      <formula>#REF!=0</formula>
    </cfRule>
  </conditionalFormatting>
  <conditionalFormatting sqref="T101:AN101">
    <cfRule type="expression" dxfId="315" priority="143">
      <formula>#REF!=0</formula>
    </cfRule>
  </conditionalFormatting>
  <conditionalFormatting sqref="Q100:S100">
    <cfRule type="expression" dxfId="314" priority="141">
      <formula>#REF!=0</formula>
    </cfRule>
  </conditionalFormatting>
  <conditionalFormatting sqref="Q101:S101">
    <cfRule type="expression" dxfId="313" priority="140">
      <formula>#REF!=0</formula>
    </cfRule>
  </conditionalFormatting>
  <conditionalFormatting sqref="N100:P100">
    <cfRule type="expression" dxfId="312" priority="139">
      <formula>#REF!=0</formula>
    </cfRule>
  </conditionalFormatting>
  <conditionalFormatting sqref="N101:P101">
    <cfRule type="expression" dxfId="311" priority="138">
      <formula>#REF!=0</formula>
    </cfRule>
  </conditionalFormatting>
  <conditionalFormatting sqref="AO100:AP100">
    <cfRule type="expression" dxfId="310" priority="137">
      <formula>#REF!=0</formula>
    </cfRule>
  </conditionalFormatting>
  <conditionalFormatting sqref="AO101:AP101">
    <cfRule type="expression" dxfId="309" priority="136">
      <formula>#REF!=0</formula>
    </cfRule>
  </conditionalFormatting>
  <conditionalFormatting sqref="G117:H119 G121:H126 H120">
    <cfRule type="expression" dxfId="308" priority="135">
      <formula>ddex=""</formula>
    </cfRule>
  </conditionalFormatting>
  <conditionalFormatting sqref="G128:H130 G132:H137 H131">
    <cfRule type="expression" dxfId="307" priority="134">
      <formula>ddex=""</formula>
    </cfRule>
  </conditionalFormatting>
  <conditionalFormatting sqref="G139:H141 G143:H148 H142">
    <cfRule type="expression" dxfId="306" priority="133">
      <formula>ddex=""</formula>
    </cfRule>
  </conditionalFormatting>
  <conditionalFormatting sqref="G150:H152 G154:H159 H153">
    <cfRule type="expression" dxfId="305" priority="132">
      <formula>ddex=""</formula>
    </cfRule>
  </conditionalFormatting>
  <conditionalFormatting sqref="G161:H163 G165:H170 H164">
    <cfRule type="expression" dxfId="304" priority="131">
      <formula>ddex=""</formula>
    </cfRule>
  </conditionalFormatting>
  <conditionalFormatting sqref="G172:H174 G176:H181 H175">
    <cfRule type="expression" dxfId="303" priority="130">
      <formula>ddex=""</formula>
    </cfRule>
  </conditionalFormatting>
  <conditionalFormatting sqref="G175 G164 G153 G142 G131 G120">
    <cfRule type="expression" dxfId="302" priority="125">
      <formula>ddex=""</formula>
    </cfRule>
  </conditionalFormatting>
  <conditionalFormatting sqref="M101">
    <cfRule type="expression" dxfId="301" priority="123">
      <formula>SUM($N$6:$AQ$6)=0</formula>
    </cfRule>
  </conditionalFormatting>
  <conditionalFormatting sqref="M99">
    <cfRule type="expression" dxfId="300" priority="121">
      <formula>SUM($N$4:$AQ$4)=0</formula>
    </cfRule>
  </conditionalFormatting>
  <conditionalFormatting sqref="M100">
    <cfRule type="expression" dxfId="299" priority="122">
      <formula>SUM($N$5:$AQ$5)=0</formula>
    </cfRule>
  </conditionalFormatting>
  <conditionalFormatting sqref="M102">
    <cfRule type="expression" dxfId="298" priority="124">
      <formula>SUM($N$7:$AQ$7)=0</formula>
    </cfRule>
  </conditionalFormatting>
  <conditionalFormatting sqref="P117:AA126 P128:AA137 P139:AA148 P150:AA159 P161:AA170 P172:AA181">
    <cfRule type="expression" dxfId="297" priority="129">
      <formula>AND($K106="Repos Hebdo",SUM($B117:$C117)=0)</formula>
    </cfRule>
  </conditionalFormatting>
  <conditionalFormatting sqref="AB106:AM115 AB117:AM126 AB128:AM137 AB139:AM148 AB150:AM159 AB161:AM170">
    <cfRule type="expression" dxfId="296" priority="127">
      <formula>AND($K117="Repos Hebdo",(SUM($D106:$E106))=0)</formula>
    </cfRule>
  </conditionalFormatting>
  <conditionalFormatting sqref="P106:AM115 P117:AM126 P128:AM137 P139:AM148 P150:AM159 P161:AM170 P172:AM181">
    <cfRule type="expression" dxfId="295" priority="117">
      <formula>OR(AND(P$9&gt;=$B106, P$9 &lt;$C106),AND(P$9&gt;=$D106, P$9 &lt;$E106))</formula>
    </cfRule>
    <cfRule type="expression" dxfId="294" priority="119">
      <formula>$K106="Week-End"</formula>
    </cfRule>
    <cfRule type="expression" dxfId="293" priority="120">
      <formula>$K106="Congés Payés"</formula>
    </cfRule>
    <cfRule type="expression" dxfId="292" priority="126">
      <formula>$K106="Repos Hebdo"</formula>
    </cfRule>
    <cfRule type="expression" dxfId="291" priority="128">
      <formula>$K106="Arrêt travail"</formula>
    </cfRule>
  </conditionalFormatting>
  <conditionalFormatting sqref="K98:M102">
    <cfRule type="expression" dxfId="290" priority="118">
      <formula>SUM($N$7:$AQ$7)=0</formula>
    </cfRule>
  </conditionalFormatting>
  <conditionalFormatting sqref="L191 G201:H210">
    <cfRule type="expression" dxfId="289" priority="116">
      <formula>ddex=""</formula>
    </cfRule>
  </conditionalFormatting>
  <conditionalFormatting sqref="AC191">
    <cfRule type="expression" dxfId="288" priority="113">
      <formula>ddex=""</formula>
    </cfRule>
  </conditionalFormatting>
  <conditionalFormatting sqref="T195:AN195">
    <cfRule type="expression" dxfId="287" priority="115">
      <formula>#REF!=0</formula>
    </cfRule>
  </conditionalFormatting>
  <conditionalFormatting sqref="T196:AN196">
    <cfRule type="expression" dxfId="286" priority="114">
      <formula>#REF!=0</formula>
    </cfRule>
  </conditionalFormatting>
  <conditionalFormatting sqref="Q195:S195">
    <cfRule type="expression" dxfId="285" priority="112">
      <formula>#REF!=0</formula>
    </cfRule>
  </conditionalFormatting>
  <conditionalFormatting sqref="Q196:S196">
    <cfRule type="expression" dxfId="284" priority="111">
      <formula>#REF!=0</formula>
    </cfRule>
  </conditionalFormatting>
  <conditionalFormatting sqref="N195:P195">
    <cfRule type="expression" dxfId="283" priority="110">
      <formula>#REF!=0</formula>
    </cfRule>
  </conditionalFormatting>
  <conditionalFormatting sqref="N196:P196">
    <cfRule type="expression" dxfId="282" priority="109">
      <formula>#REF!=0</formula>
    </cfRule>
  </conditionalFormatting>
  <conditionalFormatting sqref="AO195:AP195">
    <cfRule type="expression" dxfId="281" priority="108">
      <formula>#REF!=0</formula>
    </cfRule>
  </conditionalFormatting>
  <conditionalFormatting sqref="AO196:AP196">
    <cfRule type="expression" dxfId="280" priority="107">
      <formula>#REF!=0</formula>
    </cfRule>
  </conditionalFormatting>
  <conditionalFormatting sqref="G212:H214 G216:H221 H215">
    <cfRule type="expression" dxfId="279" priority="106">
      <formula>ddex=""</formula>
    </cfRule>
  </conditionalFormatting>
  <conditionalFormatting sqref="G223:H225 G227:H232 H226">
    <cfRule type="expression" dxfId="278" priority="105">
      <formula>ddex=""</formula>
    </cfRule>
  </conditionalFormatting>
  <conditionalFormatting sqref="G234:H236 G238:H243 H237">
    <cfRule type="expression" dxfId="277" priority="104">
      <formula>ddex=""</formula>
    </cfRule>
  </conditionalFormatting>
  <conditionalFormatting sqref="G245:H247 G249:H254 H248">
    <cfRule type="expression" dxfId="276" priority="103">
      <formula>ddex=""</formula>
    </cfRule>
  </conditionalFormatting>
  <conditionalFormatting sqref="G256:H258 G260:H265 H259">
    <cfRule type="expression" dxfId="275" priority="102">
      <formula>ddex=""</formula>
    </cfRule>
  </conditionalFormatting>
  <conditionalFormatting sqref="G267:H269 G271:H276 H270">
    <cfRule type="expression" dxfId="274" priority="101">
      <formula>ddex=""</formula>
    </cfRule>
  </conditionalFormatting>
  <conditionalFormatting sqref="G270 G259 G248 G237 G226 G215">
    <cfRule type="expression" dxfId="273" priority="96">
      <formula>ddex=""</formula>
    </cfRule>
  </conditionalFormatting>
  <conditionalFormatting sqref="M196">
    <cfRule type="expression" dxfId="272" priority="94">
      <formula>SUM($N$6:$AQ$6)=0</formula>
    </cfRule>
  </conditionalFormatting>
  <conditionalFormatting sqref="M194">
    <cfRule type="expression" dxfId="271" priority="92">
      <formula>SUM($N$4:$AQ$4)=0</formula>
    </cfRule>
  </conditionalFormatting>
  <conditionalFormatting sqref="M195">
    <cfRule type="expression" dxfId="270" priority="93">
      <formula>SUM($N$5:$AQ$5)=0</formula>
    </cfRule>
  </conditionalFormatting>
  <conditionalFormatting sqref="M197">
    <cfRule type="expression" dxfId="269" priority="95">
      <formula>SUM($N$7:$AQ$7)=0</formula>
    </cfRule>
  </conditionalFormatting>
  <conditionalFormatting sqref="P212:AA221 P223:AA232 P234:AA243 P245:AA254 P256:AA265 P267:AA276">
    <cfRule type="expression" dxfId="268" priority="100">
      <formula>AND($K201="Repos Hebdo",SUM($B212:$C212)=0)</formula>
    </cfRule>
  </conditionalFormatting>
  <conditionalFormatting sqref="AB201:AM210 AB212:AM221 AB223:AM232 AB234:AM243 AB245:AM254 AB256:AM265">
    <cfRule type="expression" dxfId="267" priority="98">
      <formula>AND($K212="Repos Hebdo",(SUM($D201:$E201))=0)</formula>
    </cfRule>
  </conditionalFormatting>
  <conditionalFormatting sqref="P201:AM210 P212:AM221 P223:AM232 P234:AM243 P245:AM254 P256:AM265 P267:AM276">
    <cfRule type="expression" dxfId="266" priority="88">
      <formula>OR(AND(P$9&gt;=$B201, P$9 &lt;$C201),AND(P$9&gt;=$D201, P$9 &lt;$E201))</formula>
    </cfRule>
    <cfRule type="expression" dxfId="265" priority="90">
      <formula>$K201="Week-End"</formula>
    </cfRule>
    <cfRule type="expression" dxfId="264" priority="91">
      <formula>$K201="Congés Payés"</formula>
    </cfRule>
    <cfRule type="expression" dxfId="263" priority="97">
      <formula>$K201="Repos Hebdo"</formula>
    </cfRule>
    <cfRule type="expression" dxfId="262" priority="99">
      <formula>$K201="Arrêt travail"</formula>
    </cfRule>
  </conditionalFormatting>
  <conditionalFormatting sqref="K193:M197">
    <cfRule type="expression" dxfId="261" priority="89">
      <formula>SUM($N$7:$AQ$7)=0</formula>
    </cfRule>
  </conditionalFormatting>
  <conditionalFormatting sqref="L286 G296:H305">
    <cfRule type="expression" dxfId="260" priority="87">
      <formula>ddex=""</formula>
    </cfRule>
  </conditionalFormatting>
  <conditionalFormatting sqref="AC286">
    <cfRule type="expression" dxfId="259" priority="84">
      <formula>ddex=""</formula>
    </cfRule>
  </conditionalFormatting>
  <conditionalFormatting sqref="T290:AN290">
    <cfRule type="expression" dxfId="258" priority="86">
      <formula>#REF!=0</formula>
    </cfRule>
  </conditionalFormatting>
  <conditionalFormatting sqref="T291:AN291">
    <cfRule type="expression" dxfId="257" priority="85">
      <formula>#REF!=0</formula>
    </cfRule>
  </conditionalFormatting>
  <conditionalFormatting sqref="Q290:S290">
    <cfRule type="expression" dxfId="256" priority="83">
      <formula>#REF!=0</formula>
    </cfRule>
  </conditionalFormatting>
  <conditionalFormatting sqref="Q291:S291">
    <cfRule type="expression" dxfId="255" priority="82">
      <formula>#REF!=0</formula>
    </cfRule>
  </conditionalFormatting>
  <conditionalFormatting sqref="N290:P290">
    <cfRule type="expression" dxfId="254" priority="81">
      <formula>#REF!=0</formula>
    </cfRule>
  </conditionalFormatting>
  <conditionalFormatting sqref="N291:P291">
    <cfRule type="expression" dxfId="253" priority="80">
      <formula>#REF!=0</formula>
    </cfRule>
  </conditionalFormatting>
  <conditionalFormatting sqref="AO290:AP290">
    <cfRule type="expression" dxfId="252" priority="79">
      <formula>#REF!=0</formula>
    </cfRule>
  </conditionalFormatting>
  <conditionalFormatting sqref="AO291:AP291">
    <cfRule type="expression" dxfId="251" priority="78">
      <formula>#REF!=0</formula>
    </cfRule>
  </conditionalFormatting>
  <conditionalFormatting sqref="G307:H309 G311:H316 H310">
    <cfRule type="expression" dxfId="250" priority="77">
      <formula>ddex=""</formula>
    </cfRule>
  </conditionalFormatting>
  <conditionalFormatting sqref="G318:H320 G322:H327 H321">
    <cfRule type="expression" dxfId="249" priority="76">
      <formula>ddex=""</formula>
    </cfRule>
  </conditionalFormatting>
  <conditionalFormatting sqref="G329:H331 G333:H338 H332">
    <cfRule type="expression" dxfId="248" priority="75">
      <formula>ddex=""</formula>
    </cfRule>
  </conditionalFormatting>
  <conditionalFormatting sqref="G340:H342 G344:H349 H343">
    <cfRule type="expression" dxfId="247" priority="74">
      <formula>ddex=""</formula>
    </cfRule>
  </conditionalFormatting>
  <conditionalFormatting sqref="G351:H353 G355:H360 H354">
    <cfRule type="expression" dxfId="246" priority="73">
      <formula>ddex=""</formula>
    </cfRule>
  </conditionalFormatting>
  <conditionalFormatting sqref="G362:H364 G366:H371 H365">
    <cfRule type="expression" dxfId="245" priority="72">
      <formula>ddex=""</formula>
    </cfRule>
  </conditionalFormatting>
  <conditionalFormatting sqref="G365 G354 G343 G332 G321 G310">
    <cfRule type="expression" dxfId="244" priority="67">
      <formula>ddex=""</formula>
    </cfRule>
  </conditionalFormatting>
  <conditionalFormatting sqref="M291">
    <cfRule type="expression" dxfId="243" priority="65">
      <formula>SUM($N$6:$AQ$6)=0</formula>
    </cfRule>
  </conditionalFormatting>
  <conditionalFormatting sqref="M289">
    <cfRule type="expression" dxfId="242" priority="63">
      <formula>SUM($N$4:$AQ$4)=0</formula>
    </cfRule>
  </conditionalFormatting>
  <conditionalFormatting sqref="M290">
    <cfRule type="expression" dxfId="241" priority="64">
      <formula>SUM($N$5:$AQ$5)=0</formula>
    </cfRule>
  </conditionalFormatting>
  <conditionalFormatting sqref="M292">
    <cfRule type="expression" dxfId="240" priority="66">
      <formula>SUM($N$7:$AQ$7)=0</formula>
    </cfRule>
  </conditionalFormatting>
  <conditionalFormatting sqref="P307:AA316 P318:AA327 P329:AA338 P340:AA349 P351:AA360 P362:AA371">
    <cfRule type="expression" dxfId="239" priority="71">
      <formula>AND($K296="Repos Hebdo",SUM($B307:$C307)=0)</formula>
    </cfRule>
  </conditionalFormatting>
  <conditionalFormatting sqref="AB296:AM305 AB307:AM316 AB318:AM327 AB329:AM338 AB340:AM349 AB351:AM360">
    <cfRule type="expression" dxfId="238" priority="69">
      <formula>AND($K307="Repos Hebdo",(SUM($D296:$E296))=0)</formula>
    </cfRule>
  </conditionalFormatting>
  <conditionalFormatting sqref="P296:AM305 P307:AM316 P318:AM327 P329:AM338 P340:AM349 P351:AM360 P362:AM371">
    <cfRule type="expression" dxfId="237" priority="59">
      <formula>OR(AND(P$9&gt;=$B296, P$9 &lt;$C296),AND(P$9&gt;=$D296, P$9 &lt;$E296))</formula>
    </cfRule>
    <cfRule type="expression" dxfId="236" priority="61">
      <formula>$K296="Week-End"</formula>
    </cfRule>
    <cfRule type="expression" dxfId="235" priority="62">
      <formula>$K296="Congés Payés"</formula>
    </cfRule>
    <cfRule type="expression" dxfId="234" priority="68">
      <formula>$K296="Repos Hebdo"</formula>
    </cfRule>
    <cfRule type="expression" dxfId="233" priority="70">
      <formula>$K296="Arrêt travail"</formula>
    </cfRule>
  </conditionalFormatting>
  <conditionalFormatting sqref="K288:M292">
    <cfRule type="expression" dxfId="232" priority="60">
      <formula>SUM($N$7:$AQ$7)=0</formula>
    </cfRule>
  </conditionalFormatting>
  <conditionalFormatting sqref="L381 G391:H400">
    <cfRule type="expression" dxfId="231" priority="58">
      <formula>ddex=""</formula>
    </cfRule>
  </conditionalFormatting>
  <conditionalFormatting sqref="AC381">
    <cfRule type="expression" dxfId="230" priority="55">
      <formula>ddex=""</formula>
    </cfRule>
  </conditionalFormatting>
  <conditionalFormatting sqref="T385:AN385">
    <cfRule type="expression" dxfId="229" priority="57">
      <formula>#REF!=0</formula>
    </cfRule>
  </conditionalFormatting>
  <conditionalFormatting sqref="T386:AN386">
    <cfRule type="expression" dxfId="228" priority="56">
      <formula>#REF!=0</formula>
    </cfRule>
  </conditionalFormatting>
  <conditionalFormatting sqref="Q385:S385">
    <cfRule type="expression" dxfId="227" priority="54">
      <formula>#REF!=0</formula>
    </cfRule>
  </conditionalFormatting>
  <conditionalFormatting sqref="Q386:S386">
    <cfRule type="expression" dxfId="226" priority="53">
      <formula>#REF!=0</formula>
    </cfRule>
  </conditionalFormatting>
  <conditionalFormatting sqref="N385:P385">
    <cfRule type="expression" dxfId="225" priority="52">
      <formula>#REF!=0</formula>
    </cfRule>
  </conditionalFormatting>
  <conditionalFormatting sqref="N386:P386">
    <cfRule type="expression" dxfId="224" priority="51">
      <formula>#REF!=0</formula>
    </cfRule>
  </conditionalFormatting>
  <conditionalFormatting sqref="AO385:AP385">
    <cfRule type="expression" dxfId="223" priority="50">
      <formula>#REF!=0</formula>
    </cfRule>
  </conditionalFormatting>
  <conditionalFormatting sqref="AO386:AP386">
    <cfRule type="expression" dxfId="222" priority="49">
      <formula>#REF!=0</formula>
    </cfRule>
  </conditionalFormatting>
  <conditionalFormatting sqref="G402:H404 G406:H411 H405">
    <cfRule type="expression" dxfId="221" priority="48">
      <formula>ddex=""</formula>
    </cfRule>
  </conditionalFormatting>
  <conditionalFormatting sqref="G413:H415 G417:H422 H416">
    <cfRule type="expression" dxfId="220" priority="47">
      <formula>ddex=""</formula>
    </cfRule>
  </conditionalFormatting>
  <conditionalFormatting sqref="G424:H426 G428:H433 H427">
    <cfRule type="expression" dxfId="219" priority="46">
      <formula>ddex=""</formula>
    </cfRule>
  </conditionalFormatting>
  <conditionalFormatting sqref="G435:H437 G439:H444 H438">
    <cfRule type="expression" dxfId="218" priority="45">
      <formula>ddex=""</formula>
    </cfRule>
  </conditionalFormatting>
  <conditionalFormatting sqref="G446:H448 G450:H455 H449">
    <cfRule type="expression" dxfId="217" priority="44">
      <formula>ddex=""</formula>
    </cfRule>
  </conditionalFormatting>
  <conditionalFormatting sqref="G457:H459 G461:H466 H460">
    <cfRule type="expression" dxfId="216" priority="43">
      <formula>ddex=""</formula>
    </cfRule>
  </conditionalFormatting>
  <conditionalFormatting sqref="G460 G449 G438 G427 G416 G405">
    <cfRule type="expression" dxfId="215" priority="38">
      <formula>ddex=""</formula>
    </cfRule>
  </conditionalFormatting>
  <conditionalFormatting sqref="M386">
    <cfRule type="expression" dxfId="214" priority="36">
      <formula>SUM($N$6:$AQ$6)=0</formula>
    </cfRule>
  </conditionalFormatting>
  <conditionalFormatting sqref="M384">
    <cfRule type="expression" dxfId="213" priority="34">
      <formula>SUM($N$4:$AQ$4)=0</formula>
    </cfRule>
  </conditionalFormatting>
  <conditionalFormatting sqref="M385">
    <cfRule type="expression" dxfId="212" priority="35">
      <formula>SUM($N$5:$AQ$5)=0</formula>
    </cfRule>
  </conditionalFormatting>
  <conditionalFormatting sqref="M387">
    <cfRule type="expression" dxfId="211" priority="37">
      <formula>SUM($N$7:$AQ$7)=0</formula>
    </cfRule>
  </conditionalFormatting>
  <conditionalFormatting sqref="P402:AA411 P413:AA422 P424:AA433 P435:AA444 P446:AA455 P457:AA466">
    <cfRule type="expression" dxfId="210" priority="42">
      <formula>AND($K391="Repos Hebdo",SUM($B402:$C402)=0)</formula>
    </cfRule>
  </conditionalFormatting>
  <conditionalFormatting sqref="AB391:AM400 AB402:AM411 AB413:AM422 AB424:AM433 AB435:AM444 AB446:AM455">
    <cfRule type="expression" dxfId="209" priority="40">
      <formula>AND($K402="Repos Hebdo",(SUM($D391:$E391))=0)</formula>
    </cfRule>
  </conditionalFormatting>
  <conditionalFormatting sqref="P391:AM400 P402:AM411 P413:AM422 P424:AM433 P435:AM444 P446:AM455 P457:AM466">
    <cfRule type="expression" dxfId="208" priority="30">
      <formula>OR(AND(P$9&gt;=$B391, P$9 &lt;$C391),AND(P$9&gt;=$D391, P$9 &lt;$E391))</formula>
    </cfRule>
    <cfRule type="expression" dxfId="207" priority="32">
      <formula>$K391="Week-End"</formula>
    </cfRule>
    <cfRule type="expression" dxfId="206" priority="33">
      <formula>$K391="Congés Payés"</formula>
    </cfRule>
    <cfRule type="expression" dxfId="205" priority="39">
      <formula>$K391="Repos Hebdo"</formula>
    </cfRule>
    <cfRule type="expression" dxfId="204" priority="41">
      <formula>$K391="Arrêt travail"</formula>
    </cfRule>
  </conditionalFormatting>
  <conditionalFormatting sqref="K383:M387">
    <cfRule type="expression" dxfId="203" priority="31">
      <formula>SUM($N$7:$AQ$7)=0</formula>
    </cfRule>
  </conditionalFormatting>
  <conditionalFormatting sqref="L476 G486:H495">
    <cfRule type="expression" dxfId="202" priority="29">
      <formula>ddex=""</formula>
    </cfRule>
  </conditionalFormatting>
  <conditionalFormatting sqref="AC476">
    <cfRule type="expression" dxfId="201" priority="26">
      <formula>ddex=""</formula>
    </cfRule>
  </conditionalFormatting>
  <conditionalFormatting sqref="T480:AN480">
    <cfRule type="expression" dxfId="200" priority="28">
      <formula>#REF!=0</formula>
    </cfRule>
  </conditionalFormatting>
  <conditionalFormatting sqref="T481:AN481">
    <cfRule type="expression" dxfId="199" priority="27">
      <formula>#REF!=0</formula>
    </cfRule>
  </conditionalFormatting>
  <conditionalFormatting sqref="Q480:S480">
    <cfRule type="expression" dxfId="198" priority="25">
      <formula>#REF!=0</formula>
    </cfRule>
  </conditionalFormatting>
  <conditionalFormatting sqref="Q481:S481">
    <cfRule type="expression" dxfId="197" priority="24">
      <formula>#REF!=0</formula>
    </cfRule>
  </conditionalFormatting>
  <conditionalFormatting sqref="N480:P480">
    <cfRule type="expression" dxfId="196" priority="23">
      <formula>#REF!=0</formula>
    </cfRule>
  </conditionalFormatting>
  <conditionalFormatting sqref="N481:P481">
    <cfRule type="expression" dxfId="195" priority="22">
      <formula>#REF!=0</formula>
    </cfRule>
  </conditionalFormatting>
  <conditionalFormatting sqref="AO480:AP480">
    <cfRule type="expression" dxfId="194" priority="21">
      <formula>#REF!=0</formula>
    </cfRule>
  </conditionalFormatting>
  <conditionalFormatting sqref="AO481:AP481">
    <cfRule type="expression" dxfId="193" priority="20">
      <formula>#REF!=0</formula>
    </cfRule>
  </conditionalFormatting>
  <conditionalFormatting sqref="G497:H499 G501:H506 H500">
    <cfRule type="expression" dxfId="192" priority="19">
      <formula>ddex=""</formula>
    </cfRule>
  </conditionalFormatting>
  <conditionalFormatting sqref="G508:H510 G512:H517 H511">
    <cfRule type="expression" dxfId="191" priority="18">
      <formula>ddex=""</formula>
    </cfRule>
  </conditionalFormatting>
  <conditionalFormatting sqref="G519:H521 G523:H528 H522">
    <cfRule type="expression" dxfId="190" priority="17">
      <formula>ddex=""</formula>
    </cfRule>
  </conditionalFormatting>
  <conditionalFormatting sqref="G530:H532 G534:H539 H533">
    <cfRule type="expression" dxfId="189" priority="16">
      <formula>ddex=""</formula>
    </cfRule>
  </conditionalFormatting>
  <conditionalFormatting sqref="G541:H543 G545:H550 H544">
    <cfRule type="expression" dxfId="188" priority="15">
      <formula>ddex=""</formula>
    </cfRule>
  </conditionalFormatting>
  <conditionalFormatting sqref="G552:H554 G556:H561 H555">
    <cfRule type="expression" dxfId="187" priority="14">
      <formula>ddex=""</formula>
    </cfRule>
  </conditionalFormatting>
  <conditionalFormatting sqref="G555 G544 G533 G522 G511 G500">
    <cfRule type="expression" dxfId="186" priority="9">
      <formula>ddex=""</formula>
    </cfRule>
  </conditionalFormatting>
  <conditionalFormatting sqref="M481">
    <cfRule type="expression" dxfId="185" priority="7">
      <formula>SUM($N$6:$AQ$6)=0</formula>
    </cfRule>
  </conditionalFormatting>
  <conditionalFormatting sqref="M479">
    <cfRule type="expression" dxfId="184" priority="5">
      <formula>SUM($N$4:$AQ$4)=0</formula>
    </cfRule>
  </conditionalFormatting>
  <conditionalFormatting sqref="M480">
    <cfRule type="expression" dxfId="183" priority="6">
      <formula>SUM($N$5:$AQ$5)=0</formula>
    </cfRule>
  </conditionalFormatting>
  <conditionalFormatting sqref="M482">
    <cfRule type="expression" dxfId="182" priority="8">
      <formula>SUM($N$7:$AQ$7)=0</formula>
    </cfRule>
  </conditionalFormatting>
  <conditionalFormatting sqref="P497:AA506 P508:AA517 P519:AA528 P530:AA539 P541:AA550 P552:AA561">
    <cfRule type="expression" dxfId="181" priority="13">
      <formula>AND($K486="Repos Hebdo",SUM($B497:$C497)=0)</formula>
    </cfRule>
  </conditionalFormatting>
  <conditionalFormatting sqref="AB486:AM495 AB497:AM506 AB508:AM517 AB519:AM528 AB530:AM539 AB541:AM550">
    <cfRule type="expression" dxfId="180" priority="11">
      <formula>AND($K497="Repos Hebdo",(SUM($D486:$E486))=0)</formula>
    </cfRule>
  </conditionalFormatting>
  <conditionalFormatting sqref="P486:AM495 P497:AM506 P508:AM517 P519:AM528 P530:AM539 P541:AM550 P552:AM561">
    <cfRule type="expression" dxfId="179" priority="1">
      <formula>OR(AND(P$9&gt;=$B486, P$9 &lt;$C486),AND(P$9&gt;=$D486, P$9 &lt;$E486))</formula>
    </cfRule>
    <cfRule type="expression" dxfId="178" priority="3">
      <formula>$K486="Week-End"</formula>
    </cfRule>
    <cfRule type="expression" dxfId="177" priority="4">
      <formula>$K486="Congés Payés"</formula>
    </cfRule>
    <cfRule type="expression" dxfId="176" priority="10">
      <formula>$K486="Repos Hebdo"</formula>
    </cfRule>
    <cfRule type="expression" dxfId="175" priority="12">
      <formula>$K486="Arrêt travail"</formula>
    </cfRule>
  </conditionalFormatting>
  <conditionalFormatting sqref="K478:M482">
    <cfRule type="expression" dxfId="174" priority="2">
      <formula>SUM($N$7:$AQ$7)=0</formula>
    </cfRule>
  </conditionalFormatting>
  <dataValidations count="3">
    <dataValidation type="list" allowBlank="1" showInputMessage="1" showErrorMessage="1" sqref="I11:I20 I22:I31 I33:I42 I44:I53 I55:I64 I66:I75 I77:I86 I106:I115 I117:I126 I128:I137 I139:I148 I150:I159 I161:I170 I172:I181 I201:I210 I212:I221 I223:I232 I234:I243 I245:I254 I256:I265 I267:I276 I296:I305 I307:I316 I318:I327 I329:I338 I340:I349 I351:I360 I362:I371 I391:I400 I402:I411 I413:I422 I424:I433 I435:I444 I446:I455 I457:I466 I486:I495 I497:I506 I508:I517 I519:I528 I530:I539 I541:I550 I552:I561" xr:uid="{35E989FD-F69D-4DCA-9225-D41CF1C82C5B}">
      <formula1>Noms</formula1>
    </dataValidation>
    <dataValidation type="list" allowBlank="1" showInputMessage="1" showErrorMessage="1" sqref="K11:K20 K22:K31 K33:K42 K44:K53 K55:K64 K66:K75 K77:K86 K106:K115 K117:K126 K128:K137 K139:K148 K150:K159 K161:K170 K172:K181 K201:K210 K212:K221 K223:K232 K234:K243 K245:K254 K256:K265 K267:K276 K296:K305 K307:K316 K318:K327 K329:K338 K340:K349 K351:K360 K362:K371 K391:K400 K402:K411 K413:K422 K424:K433 K435:K444 K446:K455 K457:K466 K486:K495 K497:K506 K508:K517 K519:K528 K530:K539 K541:K550 K552:K561" xr:uid="{5F6ADB38-A5CB-4D62-8580-852B3AA103EC}">
      <formula1>Situations</formula1>
    </dataValidation>
    <dataValidation type="list" allowBlank="1" showInputMessage="1" showErrorMessage="1" sqref="G11:G20 G66:G75 G22:G31 G33:G42 G44:G53 G55:G64 G77:G86 G106:G115 G161:G170 G117:G126 G128:G137 G139:G148 G150:G159 G172:G181 G201:G210 G256:G265 G212:G221 G223:G232 G234:G243 G245:G254 G267:G276 G296:G305 G351:G360 G307:G316 G318:G327 G329:G338 G340:G349 G362:G371 G391:G400 G446:G455 G402:G411 G413:G422 G424:G433 G435:G444 G457:G466 G486:G495 G541:G550 G497:G506 G508:G517 G519:G528 G530:G539 G552:G561" xr:uid="{83FF3972-43EE-46AE-8DB2-5565CF0771FD}">
      <formula1>Etats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4DA04-47A3-44B7-BF36-2900290F3241}">
  <dimension ref="B1:AR561"/>
  <sheetViews>
    <sheetView showGridLines="0" zoomScale="85" zoomScaleNormal="85" workbookViewId="0">
      <selection activeCell="G5" sqref="G5"/>
    </sheetView>
  </sheetViews>
  <sheetFormatPr baseColWidth="10" defaultRowHeight="12.75" x14ac:dyDescent="0.2"/>
  <cols>
    <col min="1" max="1" width="2.7109375" style="1" customWidth="1"/>
    <col min="2" max="2" width="6.28515625" style="1" bestFit="1" customWidth="1"/>
    <col min="3" max="3" width="5.85546875" style="1" bestFit="1" customWidth="1"/>
    <col min="4" max="4" width="6.28515625" style="1" bestFit="1" customWidth="1"/>
    <col min="5" max="5" width="5.85546875" style="1" bestFit="1" customWidth="1"/>
    <col min="6" max="6" width="3" style="1" bestFit="1" customWidth="1"/>
    <col min="7" max="7" width="18.140625" style="1" bestFit="1" customWidth="1"/>
    <col min="8" max="8" width="17.5703125" style="1" bestFit="1" customWidth="1"/>
    <col min="9" max="9" width="18.140625" style="1" customWidth="1"/>
    <col min="10" max="10" width="11.42578125" style="1"/>
    <col min="11" max="11" width="15.85546875" style="1" bestFit="1" customWidth="1"/>
    <col min="12" max="43" width="4.28515625" style="1" customWidth="1"/>
    <col min="44" max="44" width="8.7109375" style="1" bestFit="1" customWidth="1"/>
    <col min="45" max="16384" width="11.42578125" style="1"/>
  </cols>
  <sheetData>
    <row r="1" spans="2:44" ht="15.75" x14ac:dyDescent="0.25">
      <c r="B1" s="154" t="s">
        <v>0</v>
      </c>
      <c r="C1" s="159">
        <f>DATE(YEAR('3eme Mois'!C1),MONTH('3eme Mois'!C1)+1,DAY('3eme Mois'!C1))</f>
        <v>43800</v>
      </c>
      <c r="D1" s="160"/>
      <c r="E1" s="161"/>
      <c r="K1" s="156" t="s">
        <v>5</v>
      </c>
      <c r="L1" s="155">
        <f>7*AR2+DATE(YEAR($C$1),1,3)-WEEKDAY(DATE(YEAR($C$1),1,3))-5</f>
        <v>43794</v>
      </c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56" t="s">
        <v>13</v>
      </c>
      <c r="AC1" s="155">
        <f>L1+6</f>
        <v>43800</v>
      </c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57" t="s">
        <v>10</v>
      </c>
    </row>
    <row r="2" spans="2:44" ht="16.5" thickBot="1" x14ac:dyDescent="0.25">
      <c r="G2" s="10"/>
      <c r="AR2" s="158">
        <f>INT(MOD(INT(($C$1-2)/7)+0.6,52+5/28))+1</f>
        <v>48</v>
      </c>
    </row>
    <row r="3" spans="2:44" ht="13.5" thickTop="1" x14ac:dyDescent="0.2">
      <c r="B3" s="141" t="s">
        <v>52</v>
      </c>
      <c r="C3" s="142"/>
      <c r="D3" s="142"/>
      <c r="E3" s="143"/>
      <c r="F3" s="24" t="s">
        <v>53</v>
      </c>
      <c r="K3" s="2"/>
      <c r="L3" s="2"/>
      <c r="M3" s="96" t="s">
        <v>14</v>
      </c>
      <c r="N3" s="124" t="str">
        <f>I11</f>
        <v>Vendeuse 1</v>
      </c>
      <c r="O3" s="125"/>
      <c r="P3" s="125"/>
      <c r="Q3" s="126" t="str">
        <f>I12</f>
        <v>Vendeuse 2</v>
      </c>
      <c r="R3" s="125"/>
      <c r="S3" s="125"/>
      <c r="T3" s="126" t="str">
        <f>I13</f>
        <v>Vendeuse 3</v>
      </c>
      <c r="U3" s="125"/>
      <c r="V3" s="125"/>
      <c r="W3" s="126" t="str">
        <f>I14</f>
        <v>Vendeuse 4</v>
      </c>
      <c r="X3" s="125"/>
      <c r="Y3" s="125"/>
      <c r="Z3" s="126" t="str">
        <f>I15</f>
        <v>Vendeuse 5</v>
      </c>
      <c r="AA3" s="125"/>
      <c r="AB3" s="125"/>
      <c r="AC3" s="126">
        <f>I16</f>
        <v>1</v>
      </c>
      <c r="AD3" s="125"/>
      <c r="AE3" s="125"/>
      <c r="AF3" s="126">
        <f>I17</f>
        <v>2</v>
      </c>
      <c r="AG3" s="125"/>
      <c r="AH3" s="125"/>
      <c r="AI3" s="126">
        <f>I18</f>
        <v>3</v>
      </c>
      <c r="AJ3" s="125"/>
      <c r="AK3" s="125"/>
      <c r="AL3" s="126">
        <f>I19</f>
        <v>4</v>
      </c>
      <c r="AM3" s="125"/>
      <c r="AN3" s="125"/>
      <c r="AO3" s="126">
        <f>I20</f>
        <v>5</v>
      </c>
      <c r="AP3" s="125"/>
      <c r="AQ3" s="127"/>
    </row>
    <row r="4" spans="2:44" x14ac:dyDescent="0.2">
      <c r="B4" s="147"/>
      <c r="C4" s="144" t="s">
        <v>40</v>
      </c>
      <c r="D4" s="144"/>
      <c r="E4" s="148"/>
      <c r="K4" s="128"/>
      <c r="L4" s="128"/>
      <c r="M4" s="108" t="s">
        <v>50</v>
      </c>
      <c r="N4" s="120">
        <f>SUMPRODUCT(($I$11:$I$86=N3)*($AR$11:$AR$86))</f>
        <v>0</v>
      </c>
      <c r="O4" s="121"/>
      <c r="P4" s="121"/>
      <c r="Q4" s="122">
        <f>SUMPRODUCT(($I$11:$I$86=Q3)*($AR$11:$AR$86))</f>
        <v>0</v>
      </c>
      <c r="R4" s="121"/>
      <c r="S4" s="121"/>
      <c r="T4" s="122">
        <f>SUMPRODUCT(($I$11:$I$86=T3)*($AR$11:$AR$86))</f>
        <v>0</v>
      </c>
      <c r="U4" s="121"/>
      <c r="V4" s="121"/>
      <c r="W4" s="122">
        <f>SUMPRODUCT(($I$11:$I$86=W3)*($AR$11:$AR$86))</f>
        <v>0</v>
      </c>
      <c r="X4" s="121"/>
      <c r="Y4" s="121"/>
      <c r="Z4" s="122">
        <f>SUMPRODUCT(($I$11:$I$86=Z3)*($AR$11:$AR$86))</f>
        <v>0</v>
      </c>
      <c r="AA4" s="121"/>
      <c r="AB4" s="121"/>
      <c r="AC4" s="122">
        <f>SUMPRODUCT(($I$11:$I$86=AC3)*($AR$11:$AR$86))</f>
        <v>0</v>
      </c>
      <c r="AD4" s="121"/>
      <c r="AE4" s="121"/>
      <c r="AF4" s="122">
        <f>SUMPRODUCT(($I$11:$I$86=AF3)*($AR$11:$AR$86))</f>
        <v>0</v>
      </c>
      <c r="AG4" s="121"/>
      <c r="AH4" s="121"/>
      <c r="AI4" s="122">
        <f>SUMPRODUCT(($I$11:$I$86=AI3)*($AR$11:$AR$86))</f>
        <v>0</v>
      </c>
      <c r="AJ4" s="121"/>
      <c r="AK4" s="121"/>
      <c r="AL4" s="122">
        <f>SUMPRODUCT(($I$11:$I$86=AL3)*($AR$11:$AR$86))</f>
        <v>0</v>
      </c>
      <c r="AM4" s="121"/>
      <c r="AN4" s="121"/>
      <c r="AO4" s="122">
        <f>SUMPRODUCT(($I$11:$I$86=AO3)*($AR$11:$AR$86))</f>
        <v>0</v>
      </c>
      <c r="AP4" s="121"/>
      <c r="AQ4" s="123"/>
    </row>
    <row r="5" spans="2:44" x14ac:dyDescent="0.2">
      <c r="B5" s="149"/>
      <c r="C5" s="145" t="s">
        <v>42</v>
      </c>
      <c r="D5" s="145"/>
      <c r="E5" s="150"/>
      <c r="K5" s="98"/>
      <c r="L5" s="98"/>
      <c r="M5" s="99" t="s">
        <v>48</v>
      </c>
      <c r="N5" s="100">
        <f>IF(N4&gt;((IFERROR(INDEX(Tableau1[Heures par Sem.],MATCH(N3,Tableau1[Noms])),0))/24),N4-((IFERROR(INDEX(Tableau1[Heures par Sem.],MATCH(N3,Tableau1[Noms])),0))/24),0)</f>
        <v>0</v>
      </c>
      <c r="O5" s="101"/>
      <c r="P5" s="101"/>
      <c r="Q5" s="102">
        <f>IF(Q4&gt;((IFERROR(INDEX(Tableau1[Heures par Sem.],MATCH(Q3,Tableau1[Noms])),0))/24),Q4-((IFERROR(INDEX(Tableau1[Heures par Sem.],MATCH(Q3,Tableau1[Noms])),0))/24),0)</f>
        <v>0</v>
      </c>
      <c r="R5" s="101"/>
      <c r="S5" s="101"/>
      <c r="T5" s="102">
        <f>IF(T4&gt;((IFERROR(INDEX(Tableau1[Heures par Sem.],MATCH(T3,Tableau1[Noms])),0))/24),T4-((IFERROR(INDEX(Tableau1[Heures par Sem.],MATCH(T3,Tableau1[Noms])),0))/24),0)</f>
        <v>0</v>
      </c>
      <c r="U5" s="101"/>
      <c r="V5" s="101"/>
      <c r="W5" s="102">
        <f>IF(W4&gt;((IFERROR(INDEX(Tableau1[Heures par Sem.],MATCH(W3,Tableau1[Noms])),0))/24),W4-((IFERROR(INDEX(Tableau1[Heures par Sem.],MATCH(W3,Tableau1[Noms])),0))/24),0)</f>
        <v>0</v>
      </c>
      <c r="X5" s="101"/>
      <c r="Y5" s="101"/>
      <c r="Z5" s="102">
        <f>IF(Z4&gt;((IFERROR(INDEX(Tableau1[Heures par Sem.],MATCH(Z3,Tableau1[Noms])),0))/24),Z4-((IFERROR(INDEX(Tableau1[Heures par Sem.],MATCH(Z3,Tableau1[Noms])),0))/24),0)</f>
        <v>0</v>
      </c>
      <c r="AA5" s="101"/>
      <c r="AB5" s="101"/>
      <c r="AC5" s="102">
        <f>IF(AC4&gt;((IFERROR(INDEX(Tableau1[Heures par Sem.],MATCH(AC3,Tableau1[Noms])),0))/24),AC4-((IFERROR(INDEX(Tableau1[Heures par Sem.],MATCH(AC3,Tableau1[Noms])),0))/24),0)</f>
        <v>0</v>
      </c>
      <c r="AD5" s="101"/>
      <c r="AE5" s="101"/>
      <c r="AF5" s="102">
        <f>IF(AF4&gt;((IFERROR(INDEX(Tableau1[Heures par Sem.],MATCH(AF3,Tableau1[Noms])),0))/24),AF4-((IFERROR(INDEX(Tableau1[Heures par Sem.],MATCH(AF3,Tableau1[Noms])),0))/24),0)</f>
        <v>0</v>
      </c>
      <c r="AG5" s="101"/>
      <c r="AH5" s="101"/>
      <c r="AI5" s="102">
        <f>IF(AI4&gt;((IFERROR(INDEX(Tableau1[Heures par Sem.],MATCH(AI3,Tableau1[Noms])),0))/24),AI4-((IFERROR(INDEX(Tableau1[Heures par Sem.],MATCH(AI3,Tableau1[Noms])),0))/24),0)</f>
        <v>0</v>
      </c>
      <c r="AJ5" s="101"/>
      <c r="AK5" s="101"/>
      <c r="AL5" s="102">
        <f>IF(AL4&gt;((IFERROR(INDEX(Tableau1[Heures par Sem.],MATCH(AL3,Tableau1[Noms])),0))/24),AL4-((IFERROR(INDEX(Tableau1[Heures par Sem.],MATCH(AL3,Tableau1[Noms])),0))/24),0)</f>
        <v>0</v>
      </c>
      <c r="AM5" s="101"/>
      <c r="AN5" s="101"/>
      <c r="AO5" s="102">
        <f>IF(AO4&gt;((IFERROR(INDEX(Tableau1[Heures par Sem.],MATCH(AO3,Tableau1[Noms])),0))/24),AO4-((IFERROR(INDEX(Tableau1[Heures par Sem.],MATCH(AO3,Tableau1[Noms])),0))/24),0)</f>
        <v>0</v>
      </c>
      <c r="AP5" s="101"/>
      <c r="AQ5" s="103"/>
    </row>
    <row r="6" spans="2:44" ht="13.5" thickBot="1" x14ac:dyDescent="0.25">
      <c r="B6" s="151"/>
      <c r="C6" s="145" t="s">
        <v>51</v>
      </c>
      <c r="D6" s="145"/>
      <c r="E6" s="150"/>
      <c r="K6" s="97"/>
      <c r="L6" s="97"/>
      <c r="M6" s="113" t="s">
        <v>49</v>
      </c>
      <c r="N6" s="104">
        <f>SUMPRODUCT(($I$11:$I$86=N3)*($K$11:$K$86=$M$3)*($AR$11:$AR$86))</f>
        <v>0</v>
      </c>
      <c r="O6" s="105"/>
      <c r="P6" s="105"/>
      <c r="Q6" s="106">
        <f>SUMPRODUCT(($I$11:$I$86=Q3)*($K$11:$K$86=$M$3)*($AR$11:$AR$86))</f>
        <v>0</v>
      </c>
      <c r="R6" s="105"/>
      <c r="S6" s="105"/>
      <c r="T6" s="106">
        <f>SUMPRODUCT(($I$11:$I$86=T3)*($K$11:$K$86=$M$3)*($AR$11:$AR$86))</f>
        <v>0</v>
      </c>
      <c r="U6" s="105"/>
      <c r="V6" s="105"/>
      <c r="W6" s="106">
        <f>SUMPRODUCT(($I$11:$I$86=W3)*($K$11:$K$86=$M$3)*($AR$11:$AR$86))</f>
        <v>0</v>
      </c>
      <c r="X6" s="105"/>
      <c r="Y6" s="105"/>
      <c r="Z6" s="106">
        <f>SUMPRODUCT(($I$11:$I$86=Z3)*($K$11:$K$86=$M$3)*($AR$11:$AR$86))</f>
        <v>0</v>
      </c>
      <c r="AA6" s="105"/>
      <c r="AB6" s="105"/>
      <c r="AC6" s="106">
        <f>SUMPRODUCT(($I$11:$I$86=AC3)*($K$11:$K$86=$M$3)*($AR$11:$AR$86))</f>
        <v>0</v>
      </c>
      <c r="AD6" s="105"/>
      <c r="AE6" s="105"/>
      <c r="AF6" s="106">
        <f>SUMPRODUCT(($I$11:$I$86=AF3)*($K$11:$K$86=$M$3)*($AR$11:$AR$86))</f>
        <v>0</v>
      </c>
      <c r="AG6" s="105"/>
      <c r="AH6" s="105"/>
      <c r="AI6" s="106">
        <f>SUMPRODUCT(($I$11:$I$86=AI3)*($K$11:$K$86=$M$3)*($AR$11:$AR$86))</f>
        <v>0</v>
      </c>
      <c r="AJ6" s="105"/>
      <c r="AK6" s="105"/>
      <c r="AL6" s="106">
        <f>SUMPRODUCT(($I$11:$I$86=AL3)*($K$11:$K$86=$M$3)*($AR$11:$AR$86))</f>
        <v>0</v>
      </c>
      <c r="AM6" s="105"/>
      <c r="AN6" s="105"/>
      <c r="AO6" s="106">
        <f>SUMPRODUCT(($I$11:$I$86=AO3)*($K$11:$K$86=$M$3)*($AR$11:$AR$86))</f>
        <v>0</v>
      </c>
      <c r="AP6" s="105"/>
      <c r="AQ6" s="107"/>
    </row>
    <row r="7" spans="2:44" ht="14.25" thickTop="1" thickBot="1" x14ac:dyDescent="0.25">
      <c r="B7" s="152"/>
      <c r="C7" s="146" t="s">
        <v>43</v>
      </c>
      <c r="D7" s="146"/>
      <c r="E7" s="153"/>
      <c r="K7" s="114"/>
      <c r="L7" s="114"/>
      <c r="M7" s="115" t="s">
        <v>47</v>
      </c>
      <c r="N7" s="116">
        <f>N4-N6</f>
        <v>0</v>
      </c>
      <c r="O7" s="117"/>
      <c r="P7" s="117"/>
      <c r="Q7" s="118">
        <f>Q4-Q6</f>
        <v>0</v>
      </c>
      <c r="R7" s="117"/>
      <c r="S7" s="117"/>
      <c r="T7" s="118">
        <f>T4-T6</f>
        <v>0</v>
      </c>
      <c r="U7" s="117"/>
      <c r="V7" s="117"/>
      <c r="W7" s="118">
        <f>W4-W6</f>
        <v>0</v>
      </c>
      <c r="X7" s="117"/>
      <c r="Y7" s="117"/>
      <c r="Z7" s="118">
        <f>Z4-Z6</f>
        <v>0</v>
      </c>
      <c r="AA7" s="117"/>
      <c r="AB7" s="117"/>
      <c r="AC7" s="118">
        <f>AC4-AC6</f>
        <v>0</v>
      </c>
      <c r="AD7" s="117"/>
      <c r="AE7" s="117"/>
      <c r="AF7" s="118">
        <f>AF4-AF6</f>
        <v>0</v>
      </c>
      <c r="AG7" s="117"/>
      <c r="AH7" s="117"/>
      <c r="AI7" s="118">
        <f>AI4-AI6</f>
        <v>0</v>
      </c>
      <c r="AJ7" s="117"/>
      <c r="AK7" s="117"/>
      <c r="AL7" s="118">
        <f>AL4-AL6</f>
        <v>0</v>
      </c>
      <c r="AM7" s="117"/>
      <c r="AN7" s="117"/>
      <c r="AO7" s="118">
        <f>AO4-AO6</f>
        <v>0</v>
      </c>
      <c r="AP7" s="117"/>
      <c r="AQ7" s="119"/>
    </row>
    <row r="8" spans="2:44" ht="13.5" thickTop="1" x14ac:dyDescent="0.2"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</row>
    <row r="9" spans="2:44" x14ac:dyDescent="0.2">
      <c r="B9" s="3" t="s">
        <v>1</v>
      </c>
      <c r="C9" s="4"/>
      <c r="D9" s="5" t="s">
        <v>2</v>
      </c>
      <c r="E9" s="3"/>
      <c r="L9" s="133">
        <v>0.27083333333333331</v>
      </c>
      <c r="M9" s="134">
        <v>0.29166666666666669</v>
      </c>
      <c r="N9" s="134">
        <v>0.3125</v>
      </c>
      <c r="O9" s="135">
        <v>0.33333333333333331</v>
      </c>
      <c r="P9" s="134">
        <v>0.35416666666666669</v>
      </c>
      <c r="Q9" s="135">
        <v>0.375</v>
      </c>
      <c r="R9" s="134">
        <v>0.39583333333333331</v>
      </c>
      <c r="S9" s="135">
        <v>0.41666666666666669</v>
      </c>
      <c r="T9" s="134">
        <v>0.4375</v>
      </c>
      <c r="U9" s="135">
        <v>0.45833333333333331</v>
      </c>
      <c r="V9" s="134">
        <v>0.47916666666666669</v>
      </c>
      <c r="W9" s="135">
        <v>0.5</v>
      </c>
      <c r="X9" s="134">
        <v>0.52083333333333337</v>
      </c>
      <c r="Y9" s="135">
        <v>0.54166666666666663</v>
      </c>
      <c r="Z9" s="134">
        <v>0.5625</v>
      </c>
      <c r="AA9" s="135">
        <v>0.58333333333333337</v>
      </c>
      <c r="AB9" s="134">
        <v>0.60416666666666663</v>
      </c>
      <c r="AC9" s="135">
        <v>0.625</v>
      </c>
      <c r="AD9" s="134">
        <v>0.64583333333333337</v>
      </c>
      <c r="AE9" s="135">
        <v>0.66666666666666663</v>
      </c>
      <c r="AF9" s="134">
        <v>0.6875</v>
      </c>
      <c r="AG9" s="135">
        <v>0.70833333333333337</v>
      </c>
      <c r="AH9" s="134">
        <v>0.72916666666666663</v>
      </c>
      <c r="AI9" s="135">
        <v>0.75</v>
      </c>
      <c r="AJ9" s="134">
        <v>0.77083333333333337</v>
      </c>
      <c r="AK9" s="135">
        <v>0.79166666666666663</v>
      </c>
      <c r="AL9" s="134">
        <v>0.8125</v>
      </c>
      <c r="AM9" s="135">
        <v>0.83333333333333337</v>
      </c>
      <c r="AN9" s="134">
        <v>0.85416666666666663</v>
      </c>
      <c r="AO9" s="135">
        <v>0.875</v>
      </c>
      <c r="AP9" s="135">
        <v>0.89583333333333337</v>
      </c>
      <c r="AQ9" s="135">
        <v>0.91666666666666663</v>
      </c>
      <c r="AR9" s="25">
        <v>0</v>
      </c>
    </row>
    <row r="10" spans="2:44" ht="13.5" thickBot="1" x14ac:dyDescent="0.25">
      <c r="B10" s="6" t="s">
        <v>3</v>
      </c>
      <c r="C10" s="7" t="s">
        <v>4</v>
      </c>
      <c r="D10" s="8" t="s">
        <v>3</v>
      </c>
      <c r="E10" s="9" t="s">
        <v>4</v>
      </c>
      <c r="G10" s="56" t="s">
        <v>11</v>
      </c>
      <c r="H10" s="57" t="s">
        <v>6</v>
      </c>
      <c r="I10" s="56" t="s">
        <v>7</v>
      </c>
      <c r="J10" s="56" t="s">
        <v>8</v>
      </c>
      <c r="K10" s="56" t="s">
        <v>12</v>
      </c>
      <c r="L10" s="129"/>
      <c r="M10" s="27">
        <v>0.3125</v>
      </c>
      <c r="N10" s="23"/>
      <c r="O10" s="26">
        <v>0.35416666666666669</v>
      </c>
      <c r="P10" s="23"/>
      <c r="Q10" s="27">
        <v>0.39583333333333331</v>
      </c>
      <c r="R10" s="23"/>
      <c r="S10" s="27">
        <v>0.4375</v>
      </c>
      <c r="T10" s="23"/>
      <c r="U10" s="27">
        <v>0.47916666666666702</v>
      </c>
      <c r="V10" s="23"/>
      <c r="W10" s="27">
        <v>0.52083333333333304</v>
      </c>
      <c r="X10" s="23"/>
      <c r="Y10" s="27">
        <v>0.5625</v>
      </c>
      <c r="Z10" s="23"/>
      <c r="AA10" s="27">
        <v>0.60416666666666696</v>
      </c>
      <c r="AB10" s="23"/>
      <c r="AC10" s="27">
        <v>0.64583333333333304</v>
      </c>
      <c r="AD10" s="23"/>
      <c r="AE10" s="27">
        <v>0.6875</v>
      </c>
      <c r="AF10" s="23"/>
      <c r="AG10" s="27">
        <v>0.72916666666666696</v>
      </c>
      <c r="AH10" s="23"/>
      <c r="AI10" s="27">
        <v>0.77083333333333404</v>
      </c>
      <c r="AJ10" s="23"/>
      <c r="AK10" s="27">
        <v>0.8125</v>
      </c>
      <c r="AL10" s="23"/>
      <c r="AM10" s="27">
        <v>0.85416666666666696</v>
      </c>
      <c r="AN10" s="23"/>
      <c r="AO10" s="27">
        <v>0.89583333333333404</v>
      </c>
      <c r="AP10" s="23"/>
      <c r="AQ10" s="27"/>
      <c r="AR10" s="58">
        <f>SUM(AR11:AR20)</f>
        <v>0</v>
      </c>
    </row>
    <row r="11" spans="2:44" x14ac:dyDescent="0.2">
      <c r="B11" s="11"/>
      <c r="C11" s="12"/>
      <c r="D11" s="13"/>
      <c r="E11" s="14"/>
      <c r="G11" s="95"/>
      <c r="H11" s="140">
        <f>L1</f>
        <v>43794</v>
      </c>
      <c r="I11" s="109" t="s">
        <v>54</v>
      </c>
      <c r="J11" s="109">
        <f>IFERROR(INDEX(Tableau1[Prénoms],MATCH(I11,Tableau1[Noms])),"")</f>
        <v>1</v>
      </c>
      <c r="K11" s="109"/>
      <c r="L11" s="130"/>
      <c r="M11" s="29"/>
      <c r="N11" s="30"/>
      <c r="O11" s="29"/>
      <c r="P11" s="31"/>
      <c r="Q11" s="32"/>
      <c r="R11" s="33"/>
      <c r="S11" s="32"/>
      <c r="T11" s="33"/>
      <c r="U11" s="32"/>
      <c r="V11" s="33"/>
      <c r="W11" s="32"/>
      <c r="X11" s="33"/>
      <c r="Y11" s="32"/>
      <c r="Z11" s="33"/>
      <c r="AA11" s="32"/>
      <c r="AB11" s="33"/>
      <c r="AC11" s="32"/>
      <c r="AD11" s="33"/>
      <c r="AE11" s="32"/>
      <c r="AF11" s="33"/>
      <c r="AG11" s="32"/>
      <c r="AH11" s="33"/>
      <c r="AI11" s="32"/>
      <c r="AJ11" s="33"/>
      <c r="AK11" s="32"/>
      <c r="AL11" s="33"/>
      <c r="AM11" s="34"/>
      <c r="AN11" s="35"/>
      <c r="AO11" s="32"/>
      <c r="AP11" s="35"/>
      <c r="AQ11" s="53"/>
      <c r="AR11" s="50">
        <f>((C11-B11)+(E11-D11))</f>
        <v>0</v>
      </c>
    </row>
    <row r="12" spans="2:44" x14ac:dyDescent="0.2">
      <c r="B12" s="15"/>
      <c r="C12" s="16"/>
      <c r="D12" s="17"/>
      <c r="E12" s="18"/>
      <c r="G12" s="95"/>
      <c r="H12" s="28">
        <f>H11</f>
        <v>43794</v>
      </c>
      <c r="I12" s="110" t="s">
        <v>55</v>
      </c>
      <c r="J12" s="110">
        <f>IFERROR(INDEX(Tableau1[Prénoms],MATCH(I12,Tableau1[Noms])),"")</f>
        <v>2</v>
      </c>
      <c r="K12" s="110"/>
      <c r="L12" s="131"/>
      <c r="M12" s="36"/>
      <c r="N12" s="37"/>
      <c r="O12" s="36"/>
      <c r="P12" s="38"/>
      <c r="Q12" s="39"/>
      <c r="R12" s="40"/>
      <c r="S12" s="39"/>
      <c r="T12" s="40"/>
      <c r="U12" s="39"/>
      <c r="V12" s="40"/>
      <c r="W12" s="39"/>
      <c r="X12" s="40"/>
      <c r="Y12" s="39"/>
      <c r="Z12" s="40"/>
      <c r="AA12" s="39"/>
      <c r="AB12" s="40"/>
      <c r="AC12" s="39"/>
      <c r="AD12" s="40"/>
      <c r="AE12" s="39"/>
      <c r="AF12" s="40"/>
      <c r="AG12" s="39"/>
      <c r="AH12" s="40"/>
      <c r="AI12" s="39"/>
      <c r="AJ12" s="40"/>
      <c r="AK12" s="39"/>
      <c r="AL12" s="40"/>
      <c r="AM12" s="41"/>
      <c r="AN12" s="42"/>
      <c r="AO12" s="39"/>
      <c r="AP12" s="42"/>
      <c r="AQ12" s="54"/>
      <c r="AR12" s="51">
        <f t="shared" ref="AR12:AR20" si="0">((C12-B12)+(E12-D12))</f>
        <v>0</v>
      </c>
    </row>
    <row r="13" spans="2:44" x14ac:dyDescent="0.2">
      <c r="B13" s="15"/>
      <c r="C13" s="16"/>
      <c r="D13" s="17"/>
      <c r="E13" s="18"/>
      <c r="G13" s="95"/>
      <c r="H13" s="28">
        <f t="shared" ref="H13:H20" si="1">H12</f>
        <v>43794</v>
      </c>
      <c r="I13" s="110" t="s">
        <v>56</v>
      </c>
      <c r="J13" s="110">
        <f>IFERROR(INDEX(Tableau1[Prénoms],MATCH(I13,Tableau1[Noms])),"")</f>
        <v>3</v>
      </c>
      <c r="K13" s="110"/>
      <c r="L13" s="131"/>
      <c r="M13" s="36"/>
      <c r="N13" s="37"/>
      <c r="O13" s="36"/>
      <c r="P13" s="38"/>
      <c r="Q13" s="39"/>
      <c r="R13" s="40"/>
      <c r="S13" s="39"/>
      <c r="T13" s="40"/>
      <c r="U13" s="39"/>
      <c r="V13" s="40"/>
      <c r="W13" s="39"/>
      <c r="X13" s="40"/>
      <c r="Y13" s="39"/>
      <c r="Z13" s="40"/>
      <c r="AA13" s="39"/>
      <c r="AB13" s="40"/>
      <c r="AC13" s="39"/>
      <c r="AD13" s="40"/>
      <c r="AE13" s="39"/>
      <c r="AF13" s="40"/>
      <c r="AG13" s="39"/>
      <c r="AH13" s="40"/>
      <c r="AI13" s="39"/>
      <c r="AJ13" s="40"/>
      <c r="AK13" s="39"/>
      <c r="AL13" s="40"/>
      <c r="AM13" s="41"/>
      <c r="AN13" s="42"/>
      <c r="AO13" s="39"/>
      <c r="AP13" s="42"/>
      <c r="AQ13" s="54"/>
      <c r="AR13" s="51">
        <f t="shared" si="0"/>
        <v>0</v>
      </c>
    </row>
    <row r="14" spans="2:44" x14ac:dyDescent="0.2">
      <c r="B14" s="15"/>
      <c r="C14" s="16"/>
      <c r="D14" s="17"/>
      <c r="E14" s="18"/>
      <c r="G14" s="95"/>
      <c r="H14" s="28">
        <f t="shared" si="1"/>
        <v>43794</v>
      </c>
      <c r="I14" s="110" t="s">
        <v>57</v>
      </c>
      <c r="J14" s="110">
        <f>IFERROR(INDEX(Tableau1[Prénoms],MATCH(I14,Tableau1[Noms])),"")</f>
        <v>4</v>
      </c>
      <c r="K14" s="110"/>
      <c r="L14" s="131"/>
      <c r="M14" s="36"/>
      <c r="N14" s="37"/>
      <c r="O14" s="36"/>
      <c r="P14" s="38"/>
      <c r="Q14" s="39"/>
      <c r="R14" s="40"/>
      <c r="S14" s="39"/>
      <c r="T14" s="40"/>
      <c r="U14" s="39"/>
      <c r="V14" s="40"/>
      <c r="W14" s="39"/>
      <c r="X14" s="40"/>
      <c r="Y14" s="39"/>
      <c r="Z14" s="40"/>
      <c r="AA14" s="39"/>
      <c r="AB14" s="40"/>
      <c r="AC14" s="39"/>
      <c r="AD14" s="40"/>
      <c r="AE14" s="39"/>
      <c r="AF14" s="40"/>
      <c r="AG14" s="39"/>
      <c r="AH14" s="40"/>
      <c r="AI14" s="39"/>
      <c r="AJ14" s="40"/>
      <c r="AK14" s="39"/>
      <c r="AL14" s="40"/>
      <c r="AM14" s="41"/>
      <c r="AN14" s="42"/>
      <c r="AO14" s="39"/>
      <c r="AP14" s="42"/>
      <c r="AQ14" s="54"/>
      <c r="AR14" s="51">
        <f t="shared" si="0"/>
        <v>0</v>
      </c>
    </row>
    <row r="15" spans="2:44" x14ac:dyDescent="0.2">
      <c r="B15" s="15"/>
      <c r="C15" s="16"/>
      <c r="D15" s="17"/>
      <c r="E15" s="18"/>
      <c r="G15" s="95"/>
      <c r="H15" s="28">
        <f t="shared" si="1"/>
        <v>43794</v>
      </c>
      <c r="I15" s="110" t="s">
        <v>58</v>
      </c>
      <c r="J15" s="110">
        <f>IFERROR(INDEX(Tableau1[Prénoms],MATCH(I15,Tableau1[Noms])),"")</f>
        <v>5</v>
      </c>
      <c r="K15" s="110"/>
      <c r="L15" s="131"/>
      <c r="M15" s="36"/>
      <c r="N15" s="37"/>
      <c r="O15" s="36"/>
      <c r="P15" s="38"/>
      <c r="Q15" s="39"/>
      <c r="R15" s="40"/>
      <c r="S15" s="39"/>
      <c r="T15" s="40"/>
      <c r="U15" s="39"/>
      <c r="V15" s="40"/>
      <c r="W15" s="39"/>
      <c r="X15" s="40"/>
      <c r="Y15" s="39"/>
      <c r="Z15" s="40"/>
      <c r="AA15" s="39"/>
      <c r="AB15" s="40"/>
      <c r="AC15" s="39"/>
      <c r="AD15" s="40"/>
      <c r="AE15" s="39"/>
      <c r="AF15" s="40"/>
      <c r="AG15" s="39"/>
      <c r="AH15" s="40"/>
      <c r="AI15" s="39"/>
      <c r="AJ15" s="40"/>
      <c r="AK15" s="39"/>
      <c r="AL15" s="40"/>
      <c r="AM15" s="41"/>
      <c r="AN15" s="42"/>
      <c r="AO15" s="39"/>
      <c r="AP15" s="42"/>
      <c r="AQ15" s="54"/>
      <c r="AR15" s="51">
        <f t="shared" si="0"/>
        <v>0</v>
      </c>
    </row>
    <row r="16" spans="2:44" x14ac:dyDescent="0.2">
      <c r="B16" s="15"/>
      <c r="C16" s="16"/>
      <c r="D16" s="17"/>
      <c r="E16" s="18"/>
      <c r="G16" s="95"/>
      <c r="H16" s="28">
        <f t="shared" si="1"/>
        <v>43794</v>
      </c>
      <c r="I16" s="110">
        <v>1</v>
      </c>
      <c r="J16" s="110" t="str">
        <f>IFERROR(INDEX(Tableau1[Prénoms],MATCH(I16,Tableau1[Noms])),"")</f>
        <v/>
      </c>
      <c r="K16" s="110"/>
      <c r="L16" s="131"/>
      <c r="M16" s="36"/>
      <c r="N16" s="37"/>
      <c r="O16" s="36"/>
      <c r="P16" s="38"/>
      <c r="Q16" s="39"/>
      <c r="R16" s="40"/>
      <c r="S16" s="39"/>
      <c r="T16" s="40"/>
      <c r="U16" s="39"/>
      <c r="V16" s="40"/>
      <c r="W16" s="39"/>
      <c r="X16" s="40"/>
      <c r="Y16" s="39"/>
      <c r="Z16" s="40"/>
      <c r="AA16" s="39"/>
      <c r="AB16" s="40"/>
      <c r="AC16" s="39"/>
      <c r="AD16" s="40"/>
      <c r="AE16" s="39"/>
      <c r="AF16" s="40"/>
      <c r="AG16" s="39"/>
      <c r="AH16" s="40"/>
      <c r="AI16" s="39"/>
      <c r="AJ16" s="40"/>
      <c r="AK16" s="39"/>
      <c r="AL16" s="40"/>
      <c r="AM16" s="41"/>
      <c r="AN16" s="42"/>
      <c r="AO16" s="39"/>
      <c r="AP16" s="42"/>
      <c r="AQ16" s="54"/>
      <c r="AR16" s="51">
        <f t="shared" si="0"/>
        <v>0</v>
      </c>
    </row>
    <row r="17" spans="2:44" x14ac:dyDescent="0.2">
      <c r="B17" s="15"/>
      <c r="C17" s="16"/>
      <c r="D17" s="17"/>
      <c r="E17" s="18"/>
      <c r="G17" s="95"/>
      <c r="H17" s="28">
        <f t="shared" si="1"/>
        <v>43794</v>
      </c>
      <c r="I17" s="110">
        <v>2</v>
      </c>
      <c r="J17" s="110" t="str">
        <f>IFERROR(INDEX(Tableau1[Prénoms],MATCH(I17,Tableau1[Noms])),"")</f>
        <v/>
      </c>
      <c r="K17" s="110"/>
      <c r="L17" s="131"/>
      <c r="M17" s="36"/>
      <c r="N17" s="37"/>
      <c r="O17" s="36"/>
      <c r="P17" s="38"/>
      <c r="Q17" s="39"/>
      <c r="R17" s="40"/>
      <c r="S17" s="39"/>
      <c r="T17" s="40"/>
      <c r="U17" s="39"/>
      <c r="V17" s="40"/>
      <c r="W17" s="39"/>
      <c r="X17" s="40"/>
      <c r="Y17" s="39"/>
      <c r="Z17" s="40"/>
      <c r="AA17" s="39"/>
      <c r="AB17" s="40"/>
      <c r="AC17" s="39"/>
      <c r="AD17" s="40"/>
      <c r="AE17" s="39"/>
      <c r="AF17" s="40"/>
      <c r="AG17" s="39"/>
      <c r="AH17" s="40"/>
      <c r="AI17" s="39"/>
      <c r="AJ17" s="40"/>
      <c r="AK17" s="39"/>
      <c r="AL17" s="40"/>
      <c r="AM17" s="41"/>
      <c r="AN17" s="42"/>
      <c r="AO17" s="39"/>
      <c r="AP17" s="42"/>
      <c r="AQ17" s="54"/>
      <c r="AR17" s="51">
        <f t="shared" si="0"/>
        <v>0</v>
      </c>
    </row>
    <row r="18" spans="2:44" x14ac:dyDescent="0.2">
      <c r="B18" s="15"/>
      <c r="C18" s="16"/>
      <c r="D18" s="17"/>
      <c r="E18" s="18"/>
      <c r="G18" s="95"/>
      <c r="H18" s="28">
        <f t="shared" si="1"/>
        <v>43794</v>
      </c>
      <c r="I18" s="110">
        <v>3</v>
      </c>
      <c r="J18" s="110" t="str">
        <f>IFERROR(INDEX(Tableau1[Prénoms],MATCH(I18,Tableau1[Noms])),"")</f>
        <v/>
      </c>
      <c r="K18" s="110"/>
      <c r="L18" s="131"/>
      <c r="M18" s="36"/>
      <c r="N18" s="37"/>
      <c r="O18" s="36"/>
      <c r="P18" s="38"/>
      <c r="Q18" s="39"/>
      <c r="R18" s="40"/>
      <c r="S18" s="39"/>
      <c r="T18" s="40"/>
      <c r="U18" s="39"/>
      <c r="V18" s="40"/>
      <c r="W18" s="39"/>
      <c r="X18" s="40"/>
      <c r="Y18" s="39"/>
      <c r="Z18" s="40"/>
      <c r="AA18" s="39"/>
      <c r="AB18" s="40"/>
      <c r="AC18" s="39"/>
      <c r="AD18" s="40"/>
      <c r="AE18" s="39"/>
      <c r="AF18" s="40"/>
      <c r="AG18" s="39"/>
      <c r="AH18" s="40"/>
      <c r="AI18" s="39"/>
      <c r="AJ18" s="40"/>
      <c r="AK18" s="39"/>
      <c r="AL18" s="40"/>
      <c r="AM18" s="41"/>
      <c r="AN18" s="42"/>
      <c r="AO18" s="39"/>
      <c r="AP18" s="42"/>
      <c r="AQ18" s="54"/>
      <c r="AR18" s="51">
        <f t="shared" si="0"/>
        <v>0</v>
      </c>
    </row>
    <row r="19" spans="2:44" x14ac:dyDescent="0.2">
      <c r="B19" s="15"/>
      <c r="C19" s="16"/>
      <c r="D19" s="17"/>
      <c r="E19" s="18"/>
      <c r="G19" s="95"/>
      <c r="H19" s="28">
        <f t="shared" si="1"/>
        <v>43794</v>
      </c>
      <c r="I19" s="110">
        <v>4</v>
      </c>
      <c r="J19" s="110" t="str">
        <f>IFERROR(INDEX(Tableau1[Prénoms],MATCH(I19,Tableau1[Noms])),"")</f>
        <v/>
      </c>
      <c r="K19" s="110"/>
      <c r="L19" s="131"/>
      <c r="M19" s="36"/>
      <c r="N19" s="37"/>
      <c r="O19" s="36"/>
      <c r="P19" s="38"/>
      <c r="Q19" s="39"/>
      <c r="R19" s="40"/>
      <c r="S19" s="39"/>
      <c r="T19" s="40"/>
      <c r="U19" s="39"/>
      <c r="V19" s="40"/>
      <c r="W19" s="39"/>
      <c r="X19" s="40"/>
      <c r="Y19" s="39"/>
      <c r="Z19" s="40"/>
      <c r="AA19" s="39"/>
      <c r="AB19" s="40"/>
      <c r="AC19" s="39"/>
      <c r="AD19" s="40"/>
      <c r="AE19" s="39"/>
      <c r="AF19" s="40"/>
      <c r="AG19" s="39"/>
      <c r="AH19" s="40"/>
      <c r="AI19" s="39"/>
      <c r="AJ19" s="40"/>
      <c r="AK19" s="39"/>
      <c r="AL19" s="40"/>
      <c r="AM19" s="41"/>
      <c r="AN19" s="42"/>
      <c r="AO19" s="39"/>
      <c r="AP19" s="42"/>
      <c r="AQ19" s="54"/>
      <c r="AR19" s="51">
        <f t="shared" si="0"/>
        <v>0</v>
      </c>
    </row>
    <row r="20" spans="2:44" ht="13.5" thickBot="1" x14ac:dyDescent="0.25">
      <c r="B20" s="19"/>
      <c r="C20" s="20"/>
      <c r="D20" s="21"/>
      <c r="E20" s="22"/>
      <c r="G20" s="95"/>
      <c r="H20" s="28">
        <f t="shared" si="1"/>
        <v>43794</v>
      </c>
      <c r="I20" s="112">
        <v>5</v>
      </c>
      <c r="J20" s="112" t="str">
        <f>IFERROR(INDEX(Tableau1[Prénoms],MATCH(I20,Tableau1[Noms])),"")</f>
        <v/>
      </c>
      <c r="K20" s="112"/>
      <c r="L20" s="132"/>
      <c r="M20" s="43"/>
      <c r="N20" s="44"/>
      <c r="O20" s="43"/>
      <c r="P20" s="45"/>
      <c r="Q20" s="46"/>
      <c r="R20" s="47"/>
      <c r="S20" s="46"/>
      <c r="T20" s="47"/>
      <c r="U20" s="46"/>
      <c r="V20" s="47"/>
      <c r="W20" s="46"/>
      <c r="X20" s="47"/>
      <c r="Y20" s="46"/>
      <c r="Z20" s="47"/>
      <c r="AA20" s="46"/>
      <c r="AB20" s="47"/>
      <c r="AC20" s="46"/>
      <c r="AD20" s="47"/>
      <c r="AE20" s="46"/>
      <c r="AF20" s="47"/>
      <c r="AG20" s="46"/>
      <c r="AH20" s="47"/>
      <c r="AI20" s="46"/>
      <c r="AJ20" s="47"/>
      <c r="AK20" s="46"/>
      <c r="AL20" s="47"/>
      <c r="AM20" s="48"/>
      <c r="AN20" s="49"/>
      <c r="AO20" s="46"/>
      <c r="AP20" s="49"/>
      <c r="AQ20" s="55"/>
      <c r="AR20" s="52">
        <f t="shared" si="0"/>
        <v>0</v>
      </c>
    </row>
    <row r="21" spans="2:44" ht="13.5" thickBot="1" x14ac:dyDescent="0.25">
      <c r="B21" s="6" t="s">
        <v>3</v>
      </c>
      <c r="C21" s="7" t="s">
        <v>4</v>
      </c>
      <c r="D21" s="8" t="s">
        <v>3</v>
      </c>
      <c r="E21" s="9" t="s">
        <v>4</v>
      </c>
      <c r="G21" s="56" t="s">
        <v>11</v>
      </c>
      <c r="H21" s="57" t="s">
        <v>6</v>
      </c>
      <c r="I21" s="56" t="s">
        <v>7</v>
      </c>
      <c r="J21" s="56" t="s">
        <v>8</v>
      </c>
      <c r="K21" s="56" t="s">
        <v>12</v>
      </c>
      <c r="L21" s="129"/>
      <c r="M21" s="27">
        <v>0.3125</v>
      </c>
      <c r="N21" s="23"/>
      <c r="O21" s="26">
        <v>0.35416666666666669</v>
      </c>
      <c r="P21" s="23"/>
      <c r="Q21" s="27">
        <v>0.39583333333333331</v>
      </c>
      <c r="R21" s="23"/>
      <c r="S21" s="27">
        <v>0.4375</v>
      </c>
      <c r="T21" s="23"/>
      <c r="U21" s="27">
        <v>0.47916666666666702</v>
      </c>
      <c r="V21" s="23"/>
      <c r="W21" s="27">
        <v>0.52083333333333304</v>
      </c>
      <c r="X21" s="23"/>
      <c r="Y21" s="27">
        <v>0.5625</v>
      </c>
      <c r="Z21" s="23"/>
      <c r="AA21" s="27">
        <v>0.60416666666666696</v>
      </c>
      <c r="AB21" s="23"/>
      <c r="AC21" s="27">
        <v>0.64583333333333304</v>
      </c>
      <c r="AD21" s="23"/>
      <c r="AE21" s="27">
        <v>0.6875</v>
      </c>
      <c r="AF21" s="23"/>
      <c r="AG21" s="27">
        <v>0.72916666666666696</v>
      </c>
      <c r="AH21" s="23"/>
      <c r="AI21" s="27">
        <v>0.77083333333333404</v>
      </c>
      <c r="AJ21" s="23"/>
      <c r="AK21" s="27">
        <v>0.8125</v>
      </c>
      <c r="AL21" s="23"/>
      <c r="AM21" s="27">
        <v>0.85416666666666696</v>
      </c>
      <c r="AN21" s="23"/>
      <c r="AO21" s="27">
        <v>0.89583333333333404</v>
      </c>
      <c r="AP21" s="23"/>
      <c r="AQ21" s="27"/>
      <c r="AR21" s="58">
        <f>SUM(AR22:AR31)</f>
        <v>0</v>
      </c>
    </row>
    <row r="22" spans="2:44" x14ac:dyDescent="0.2">
      <c r="B22" s="11"/>
      <c r="C22" s="12"/>
      <c r="D22" s="13"/>
      <c r="E22" s="14"/>
      <c r="G22" s="95"/>
      <c r="H22" s="140">
        <f>H11+1</f>
        <v>43795</v>
      </c>
      <c r="I22" s="109" t="s">
        <v>54</v>
      </c>
      <c r="J22" s="109">
        <f>IFERROR(INDEX(Tableau1[Prénoms],MATCH(I22,Tableau1[Noms])),"")</f>
        <v>1</v>
      </c>
      <c r="K22" s="109"/>
      <c r="L22" s="130"/>
      <c r="M22" s="29"/>
      <c r="N22" s="30"/>
      <c r="O22" s="29"/>
      <c r="P22" s="31"/>
      <c r="Q22" s="32"/>
      <c r="R22" s="33"/>
      <c r="S22" s="32"/>
      <c r="T22" s="33"/>
      <c r="U22" s="32"/>
      <c r="V22" s="33"/>
      <c r="W22" s="32"/>
      <c r="X22" s="33"/>
      <c r="Y22" s="32"/>
      <c r="Z22" s="33"/>
      <c r="AA22" s="32"/>
      <c r="AB22" s="33"/>
      <c r="AC22" s="32"/>
      <c r="AD22" s="33"/>
      <c r="AE22" s="32"/>
      <c r="AF22" s="33"/>
      <c r="AG22" s="32"/>
      <c r="AH22" s="33"/>
      <c r="AI22" s="32"/>
      <c r="AJ22" s="33"/>
      <c r="AK22" s="32"/>
      <c r="AL22" s="33"/>
      <c r="AM22" s="34"/>
      <c r="AN22" s="35"/>
      <c r="AO22" s="32"/>
      <c r="AP22" s="35"/>
      <c r="AQ22" s="53"/>
      <c r="AR22" s="50">
        <f>((C22-B22)+(E22-D22))</f>
        <v>0</v>
      </c>
    </row>
    <row r="23" spans="2:44" x14ac:dyDescent="0.2">
      <c r="B23" s="15"/>
      <c r="C23" s="16"/>
      <c r="D23" s="17"/>
      <c r="E23" s="18"/>
      <c r="G23" s="95"/>
      <c r="H23" s="28">
        <f>H22</f>
        <v>43795</v>
      </c>
      <c r="I23" s="110" t="s">
        <v>55</v>
      </c>
      <c r="J23" s="110">
        <f>IFERROR(INDEX(Tableau1[Prénoms],MATCH(I23,Tableau1[Noms])),"")</f>
        <v>2</v>
      </c>
      <c r="K23" s="110"/>
      <c r="L23" s="131"/>
      <c r="M23" s="36"/>
      <c r="N23" s="37"/>
      <c r="O23" s="36"/>
      <c r="P23" s="38"/>
      <c r="Q23" s="39"/>
      <c r="R23" s="40"/>
      <c r="S23" s="39"/>
      <c r="T23" s="40"/>
      <c r="U23" s="39"/>
      <c r="V23" s="40"/>
      <c r="W23" s="39"/>
      <c r="X23" s="40"/>
      <c r="Y23" s="39"/>
      <c r="Z23" s="40"/>
      <c r="AA23" s="39"/>
      <c r="AB23" s="40"/>
      <c r="AC23" s="39"/>
      <c r="AD23" s="40"/>
      <c r="AE23" s="39"/>
      <c r="AF23" s="40"/>
      <c r="AG23" s="39"/>
      <c r="AH23" s="40"/>
      <c r="AI23" s="39"/>
      <c r="AJ23" s="40"/>
      <c r="AK23" s="39"/>
      <c r="AL23" s="40"/>
      <c r="AM23" s="41"/>
      <c r="AN23" s="42"/>
      <c r="AO23" s="39"/>
      <c r="AP23" s="42"/>
      <c r="AQ23" s="54"/>
      <c r="AR23" s="51">
        <f t="shared" ref="AR23:AR31" si="2">((C23-B23)+(E23-D23))</f>
        <v>0</v>
      </c>
    </row>
    <row r="24" spans="2:44" x14ac:dyDescent="0.2">
      <c r="B24" s="15"/>
      <c r="C24" s="16"/>
      <c r="D24" s="17"/>
      <c r="E24" s="18"/>
      <c r="G24" s="95"/>
      <c r="H24" s="28">
        <f t="shared" ref="H24:H31" si="3">H23</f>
        <v>43795</v>
      </c>
      <c r="I24" s="110" t="s">
        <v>56</v>
      </c>
      <c r="J24" s="110">
        <f>IFERROR(INDEX(Tableau1[Prénoms],MATCH(I24,Tableau1[Noms])),"")</f>
        <v>3</v>
      </c>
      <c r="K24" s="110"/>
      <c r="L24" s="131"/>
      <c r="M24" s="36"/>
      <c r="N24" s="37"/>
      <c r="O24" s="36"/>
      <c r="P24" s="38"/>
      <c r="Q24" s="39"/>
      <c r="R24" s="40"/>
      <c r="S24" s="39"/>
      <c r="T24" s="40"/>
      <c r="U24" s="39"/>
      <c r="V24" s="40"/>
      <c r="W24" s="39"/>
      <c r="X24" s="40"/>
      <c r="Y24" s="39"/>
      <c r="Z24" s="40"/>
      <c r="AA24" s="39"/>
      <c r="AB24" s="40"/>
      <c r="AC24" s="39"/>
      <c r="AD24" s="40"/>
      <c r="AE24" s="39"/>
      <c r="AF24" s="40"/>
      <c r="AG24" s="39"/>
      <c r="AH24" s="40"/>
      <c r="AI24" s="39"/>
      <c r="AJ24" s="40"/>
      <c r="AK24" s="39"/>
      <c r="AL24" s="40"/>
      <c r="AM24" s="41"/>
      <c r="AN24" s="42"/>
      <c r="AO24" s="39"/>
      <c r="AP24" s="42"/>
      <c r="AQ24" s="54"/>
      <c r="AR24" s="51">
        <f t="shared" si="2"/>
        <v>0</v>
      </c>
    </row>
    <row r="25" spans="2:44" x14ac:dyDescent="0.2">
      <c r="B25" s="15"/>
      <c r="C25" s="16"/>
      <c r="D25" s="17"/>
      <c r="E25" s="18"/>
      <c r="G25" s="95"/>
      <c r="H25" s="28">
        <f t="shared" si="3"/>
        <v>43795</v>
      </c>
      <c r="I25" s="110" t="s">
        <v>57</v>
      </c>
      <c r="J25" s="110">
        <f>IFERROR(INDEX(Tableau1[Prénoms],MATCH(I25,Tableau1[Noms])),"")</f>
        <v>4</v>
      </c>
      <c r="K25" s="110"/>
      <c r="L25" s="131"/>
      <c r="M25" s="36"/>
      <c r="N25" s="37"/>
      <c r="O25" s="36"/>
      <c r="P25" s="38"/>
      <c r="Q25" s="39"/>
      <c r="R25" s="40"/>
      <c r="S25" s="39"/>
      <c r="T25" s="40"/>
      <c r="U25" s="39"/>
      <c r="V25" s="40"/>
      <c r="W25" s="39"/>
      <c r="X25" s="40"/>
      <c r="Y25" s="39"/>
      <c r="Z25" s="40"/>
      <c r="AA25" s="39"/>
      <c r="AB25" s="40"/>
      <c r="AC25" s="39"/>
      <c r="AD25" s="40"/>
      <c r="AE25" s="39"/>
      <c r="AF25" s="40"/>
      <c r="AG25" s="39"/>
      <c r="AH25" s="40"/>
      <c r="AI25" s="39"/>
      <c r="AJ25" s="40"/>
      <c r="AK25" s="39"/>
      <c r="AL25" s="40"/>
      <c r="AM25" s="41"/>
      <c r="AN25" s="42"/>
      <c r="AO25" s="39"/>
      <c r="AP25" s="42"/>
      <c r="AQ25" s="54"/>
      <c r="AR25" s="51">
        <f t="shared" si="2"/>
        <v>0</v>
      </c>
    </row>
    <row r="26" spans="2:44" x14ac:dyDescent="0.2">
      <c r="B26" s="15"/>
      <c r="C26" s="16"/>
      <c r="D26" s="17"/>
      <c r="E26" s="18"/>
      <c r="G26" s="95"/>
      <c r="H26" s="28">
        <f t="shared" si="3"/>
        <v>43795</v>
      </c>
      <c r="I26" s="110" t="s">
        <v>58</v>
      </c>
      <c r="J26" s="110">
        <f>IFERROR(INDEX(Tableau1[Prénoms],MATCH(I26,Tableau1[Noms])),"")</f>
        <v>5</v>
      </c>
      <c r="K26" s="110"/>
      <c r="L26" s="131"/>
      <c r="M26" s="36"/>
      <c r="N26" s="37"/>
      <c r="O26" s="36"/>
      <c r="P26" s="38"/>
      <c r="Q26" s="39"/>
      <c r="R26" s="40"/>
      <c r="S26" s="39"/>
      <c r="T26" s="40"/>
      <c r="U26" s="39"/>
      <c r="V26" s="40"/>
      <c r="W26" s="39"/>
      <c r="X26" s="40"/>
      <c r="Y26" s="39"/>
      <c r="Z26" s="40"/>
      <c r="AA26" s="39"/>
      <c r="AB26" s="40"/>
      <c r="AC26" s="39"/>
      <c r="AD26" s="40"/>
      <c r="AE26" s="39"/>
      <c r="AF26" s="40"/>
      <c r="AG26" s="39"/>
      <c r="AH26" s="40"/>
      <c r="AI26" s="39"/>
      <c r="AJ26" s="40"/>
      <c r="AK26" s="39"/>
      <c r="AL26" s="40"/>
      <c r="AM26" s="41"/>
      <c r="AN26" s="42"/>
      <c r="AO26" s="39"/>
      <c r="AP26" s="42"/>
      <c r="AQ26" s="54"/>
      <c r="AR26" s="51">
        <f t="shared" si="2"/>
        <v>0</v>
      </c>
    </row>
    <row r="27" spans="2:44" x14ac:dyDescent="0.2">
      <c r="B27" s="15"/>
      <c r="C27" s="16"/>
      <c r="D27" s="17"/>
      <c r="E27" s="18"/>
      <c r="G27" s="95"/>
      <c r="H27" s="28">
        <f t="shared" si="3"/>
        <v>43795</v>
      </c>
      <c r="I27" s="110">
        <v>1</v>
      </c>
      <c r="J27" s="110" t="str">
        <f>IFERROR(INDEX(Tableau1[Prénoms],MATCH(I27,Tableau1[Noms])),"")</f>
        <v/>
      </c>
      <c r="K27" s="110"/>
      <c r="L27" s="131"/>
      <c r="M27" s="36"/>
      <c r="N27" s="37"/>
      <c r="O27" s="36"/>
      <c r="P27" s="38"/>
      <c r="Q27" s="39"/>
      <c r="R27" s="40"/>
      <c r="S27" s="39"/>
      <c r="T27" s="40"/>
      <c r="U27" s="39"/>
      <c r="V27" s="40"/>
      <c r="W27" s="39"/>
      <c r="X27" s="40"/>
      <c r="Y27" s="39"/>
      <c r="Z27" s="40"/>
      <c r="AA27" s="39"/>
      <c r="AB27" s="40"/>
      <c r="AC27" s="39"/>
      <c r="AD27" s="40"/>
      <c r="AE27" s="39"/>
      <c r="AF27" s="40"/>
      <c r="AG27" s="39"/>
      <c r="AH27" s="40"/>
      <c r="AI27" s="39"/>
      <c r="AJ27" s="40"/>
      <c r="AK27" s="39"/>
      <c r="AL27" s="40"/>
      <c r="AM27" s="41"/>
      <c r="AN27" s="42"/>
      <c r="AO27" s="39"/>
      <c r="AP27" s="42"/>
      <c r="AQ27" s="54"/>
      <c r="AR27" s="51">
        <f t="shared" si="2"/>
        <v>0</v>
      </c>
    </row>
    <row r="28" spans="2:44" x14ac:dyDescent="0.2">
      <c r="B28" s="15"/>
      <c r="C28" s="16"/>
      <c r="D28" s="17"/>
      <c r="E28" s="18"/>
      <c r="G28" s="95"/>
      <c r="H28" s="28">
        <f t="shared" si="3"/>
        <v>43795</v>
      </c>
      <c r="I28" s="110">
        <v>2</v>
      </c>
      <c r="J28" s="110" t="str">
        <f>IFERROR(INDEX(Tableau1[Prénoms],MATCH(I28,Tableau1[Noms])),"")</f>
        <v/>
      </c>
      <c r="K28" s="110"/>
      <c r="L28" s="131"/>
      <c r="M28" s="36"/>
      <c r="N28" s="37"/>
      <c r="O28" s="36"/>
      <c r="P28" s="38"/>
      <c r="Q28" s="39"/>
      <c r="R28" s="40"/>
      <c r="S28" s="39"/>
      <c r="T28" s="40"/>
      <c r="U28" s="39"/>
      <c r="V28" s="40"/>
      <c r="W28" s="39"/>
      <c r="X28" s="40"/>
      <c r="Y28" s="39"/>
      <c r="Z28" s="40"/>
      <c r="AA28" s="39"/>
      <c r="AB28" s="40"/>
      <c r="AC28" s="39"/>
      <c r="AD28" s="40"/>
      <c r="AE28" s="39"/>
      <c r="AF28" s="40"/>
      <c r="AG28" s="39"/>
      <c r="AH28" s="40"/>
      <c r="AI28" s="39"/>
      <c r="AJ28" s="40"/>
      <c r="AK28" s="39"/>
      <c r="AL28" s="40"/>
      <c r="AM28" s="41"/>
      <c r="AN28" s="42"/>
      <c r="AO28" s="39"/>
      <c r="AP28" s="42"/>
      <c r="AQ28" s="54"/>
      <c r="AR28" s="51">
        <f t="shared" si="2"/>
        <v>0</v>
      </c>
    </row>
    <row r="29" spans="2:44" x14ac:dyDescent="0.2">
      <c r="B29" s="15"/>
      <c r="C29" s="16"/>
      <c r="D29" s="17"/>
      <c r="E29" s="18"/>
      <c r="G29" s="95"/>
      <c r="H29" s="28">
        <f t="shared" si="3"/>
        <v>43795</v>
      </c>
      <c r="I29" s="110">
        <v>3</v>
      </c>
      <c r="J29" s="110" t="str">
        <f>IFERROR(INDEX(Tableau1[Prénoms],MATCH(I29,Tableau1[Noms])),"")</f>
        <v/>
      </c>
      <c r="K29" s="110"/>
      <c r="L29" s="131"/>
      <c r="M29" s="36"/>
      <c r="N29" s="37"/>
      <c r="O29" s="36"/>
      <c r="P29" s="38"/>
      <c r="Q29" s="39"/>
      <c r="R29" s="40"/>
      <c r="S29" s="39"/>
      <c r="T29" s="40"/>
      <c r="U29" s="39"/>
      <c r="V29" s="40"/>
      <c r="W29" s="39"/>
      <c r="X29" s="40"/>
      <c r="Y29" s="39"/>
      <c r="Z29" s="40"/>
      <c r="AA29" s="39"/>
      <c r="AB29" s="40"/>
      <c r="AC29" s="39"/>
      <c r="AD29" s="40"/>
      <c r="AE29" s="39"/>
      <c r="AF29" s="40"/>
      <c r="AG29" s="39"/>
      <c r="AH29" s="40"/>
      <c r="AI29" s="39"/>
      <c r="AJ29" s="40"/>
      <c r="AK29" s="39"/>
      <c r="AL29" s="40"/>
      <c r="AM29" s="41"/>
      <c r="AN29" s="42"/>
      <c r="AO29" s="39"/>
      <c r="AP29" s="42"/>
      <c r="AQ29" s="54"/>
      <c r="AR29" s="51">
        <f t="shared" si="2"/>
        <v>0</v>
      </c>
    </row>
    <row r="30" spans="2:44" x14ac:dyDescent="0.2">
      <c r="B30" s="15"/>
      <c r="C30" s="16"/>
      <c r="D30" s="17"/>
      <c r="E30" s="18"/>
      <c r="G30" s="95"/>
      <c r="H30" s="28">
        <f t="shared" si="3"/>
        <v>43795</v>
      </c>
      <c r="I30" s="110">
        <v>4</v>
      </c>
      <c r="J30" s="110" t="str">
        <f>IFERROR(INDEX(Tableau1[Prénoms],MATCH(I30,Tableau1[Noms])),"")</f>
        <v/>
      </c>
      <c r="K30" s="110"/>
      <c r="L30" s="131"/>
      <c r="M30" s="36"/>
      <c r="N30" s="37"/>
      <c r="O30" s="36"/>
      <c r="P30" s="38"/>
      <c r="Q30" s="39"/>
      <c r="R30" s="40"/>
      <c r="S30" s="39"/>
      <c r="T30" s="40"/>
      <c r="U30" s="39"/>
      <c r="V30" s="40"/>
      <c r="W30" s="39"/>
      <c r="X30" s="40"/>
      <c r="Y30" s="39"/>
      <c r="Z30" s="40"/>
      <c r="AA30" s="39"/>
      <c r="AB30" s="40"/>
      <c r="AC30" s="39"/>
      <c r="AD30" s="40"/>
      <c r="AE30" s="39"/>
      <c r="AF30" s="40"/>
      <c r="AG30" s="39"/>
      <c r="AH30" s="40"/>
      <c r="AI30" s="39"/>
      <c r="AJ30" s="40"/>
      <c r="AK30" s="39"/>
      <c r="AL30" s="40"/>
      <c r="AM30" s="41"/>
      <c r="AN30" s="42"/>
      <c r="AO30" s="39"/>
      <c r="AP30" s="42"/>
      <c r="AQ30" s="54"/>
      <c r="AR30" s="51">
        <f t="shared" si="2"/>
        <v>0</v>
      </c>
    </row>
    <row r="31" spans="2:44" ht="13.5" thickBot="1" x14ac:dyDescent="0.25">
      <c r="B31" s="19"/>
      <c r="C31" s="20"/>
      <c r="D31" s="21"/>
      <c r="E31" s="22"/>
      <c r="G31" s="95"/>
      <c r="H31" s="28">
        <f t="shared" si="3"/>
        <v>43795</v>
      </c>
      <c r="I31" s="112">
        <v>5</v>
      </c>
      <c r="J31" s="112" t="str">
        <f>IFERROR(INDEX(Tableau1[Prénoms],MATCH(I31,Tableau1[Noms])),"")</f>
        <v/>
      </c>
      <c r="K31" s="112"/>
      <c r="L31" s="132"/>
      <c r="M31" s="43"/>
      <c r="N31" s="44"/>
      <c r="O31" s="43"/>
      <c r="P31" s="45"/>
      <c r="Q31" s="46"/>
      <c r="R31" s="47"/>
      <c r="S31" s="46"/>
      <c r="T31" s="47"/>
      <c r="U31" s="46"/>
      <c r="V31" s="47"/>
      <c r="W31" s="46"/>
      <c r="X31" s="47"/>
      <c r="Y31" s="46"/>
      <c r="Z31" s="47"/>
      <c r="AA31" s="46"/>
      <c r="AB31" s="47"/>
      <c r="AC31" s="46"/>
      <c r="AD31" s="47"/>
      <c r="AE31" s="46"/>
      <c r="AF31" s="47"/>
      <c r="AG31" s="46"/>
      <c r="AH31" s="47"/>
      <c r="AI31" s="46"/>
      <c r="AJ31" s="47"/>
      <c r="AK31" s="46"/>
      <c r="AL31" s="47"/>
      <c r="AM31" s="48"/>
      <c r="AN31" s="49"/>
      <c r="AO31" s="46"/>
      <c r="AP31" s="49"/>
      <c r="AQ31" s="55"/>
      <c r="AR31" s="52">
        <f t="shared" si="2"/>
        <v>0</v>
      </c>
    </row>
    <row r="32" spans="2:44" ht="13.5" thickBot="1" x14ac:dyDescent="0.25">
      <c r="B32" s="6" t="s">
        <v>3</v>
      </c>
      <c r="C32" s="7" t="s">
        <v>4</v>
      </c>
      <c r="D32" s="8" t="s">
        <v>3</v>
      </c>
      <c r="E32" s="9" t="s">
        <v>4</v>
      </c>
      <c r="G32" s="56" t="s">
        <v>11</v>
      </c>
      <c r="H32" s="57" t="s">
        <v>6</v>
      </c>
      <c r="I32" s="56" t="s">
        <v>7</v>
      </c>
      <c r="J32" s="56" t="s">
        <v>8</v>
      </c>
      <c r="K32" s="56" t="s">
        <v>12</v>
      </c>
      <c r="L32" s="129"/>
      <c r="M32" s="27">
        <v>0.3125</v>
      </c>
      <c r="N32" s="23"/>
      <c r="O32" s="26">
        <v>0.35416666666666669</v>
      </c>
      <c r="P32" s="23"/>
      <c r="Q32" s="27">
        <v>0.39583333333333331</v>
      </c>
      <c r="R32" s="23"/>
      <c r="S32" s="27">
        <v>0.4375</v>
      </c>
      <c r="T32" s="23"/>
      <c r="U32" s="27">
        <v>0.47916666666666702</v>
      </c>
      <c r="V32" s="23"/>
      <c r="W32" s="27">
        <v>0.52083333333333304</v>
      </c>
      <c r="X32" s="23"/>
      <c r="Y32" s="27">
        <v>0.5625</v>
      </c>
      <c r="Z32" s="23"/>
      <c r="AA32" s="27">
        <v>0.60416666666666696</v>
      </c>
      <c r="AB32" s="23"/>
      <c r="AC32" s="27">
        <v>0.64583333333333304</v>
      </c>
      <c r="AD32" s="23"/>
      <c r="AE32" s="27">
        <v>0.6875</v>
      </c>
      <c r="AF32" s="23"/>
      <c r="AG32" s="27">
        <v>0.72916666666666696</v>
      </c>
      <c r="AH32" s="23"/>
      <c r="AI32" s="27">
        <v>0.77083333333333404</v>
      </c>
      <c r="AJ32" s="23"/>
      <c r="AK32" s="27">
        <v>0.8125</v>
      </c>
      <c r="AL32" s="23"/>
      <c r="AM32" s="27">
        <v>0.85416666666666696</v>
      </c>
      <c r="AN32" s="23"/>
      <c r="AO32" s="27">
        <v>0.89583333333333404</v>
      </c>
      <c r="AP32" s="23"/>
      <c r="AQ32" s="27"/>
      <c r="AR32" s="58">
        <f>SUM(AR33:AR42)</f>
        <v>0</v>
      </c>
    </row>
    <row r="33" spans="2:44" x14ac:dyDescent="0.2">
      <c r="B33" s="11"/>
      <c r="C33" s="12"/>
      <c r="D33" s="13"/>
      <c r="E33" s="14"/>
      <c r="G33" s="95"/>
      <c r="H33" s="140">
        <f>H22+1</f>
        <v>43796</v>
      </c>
      <c r="I33" s="109" t="s">
        <v>54</v>
      </c>
      <c r="J33" s="109">
        <f>IFERROR(INDEX(Tableau1[Prénoms],MATCH(I33,Tableau1[Noms])),"")</f>
        <v>1</v>
      </c>
      <c r="K33" s="109"/>
      <c r="L33" s="130"/>
      <c r="M33" s="29"/>
      <c r="N33" s="30"/>
      <c r="O33" s="29"/>
      <c r="P33" s="31"/>
      <c r="Q33" s="32"/>
      <c r="R33" s="33"/>
      <c r="S33" s="32"/>
      <c r="T33" s="33"/>
      <c r="U33" s="32"/>
      <c r="V33" s="33"/>
      <c r="W33" s="32"/>
      <c r="X33" s="33"/>
      <c r="Y33" s="32"/>
      <c r="Z33" s="33"/>
      <c r="AA33" s="32"/>
      <c r="AB33" s="33"/>
      <c r="AC33" s="32"/>
      <c r="AD33" s="33"/>
      <c r="AE33" s="32"/>
      <c r="AF33" s="33"/>
      <c r="AG33" s="32"/>
      <c r="AH33" s="33"/>
      <c r="AI33" s="32"/>
      <c r="AJ33" s="33"/>
      <c r="AK33" s="32"/>
      <c r="AL33" s="33"/>
      <c r="AM33" s="34"/>
      <c r="AN33" s="35"/>
      <c r="AO33" s="32"/>
      <c r="AP33" s="35"/>
      <c r="AQ33" s="53"/>
      <c r="AR33" s="50">
        <f>((C33-B33)+(E33-D33))</f>
        <v>0</v>
      </c>
    </row>
    <row r="34" spans="2:44" x14ac:dyDescent="0.2">
      <c r="B34" s="15"/>
      <c r="C34" s="16"/>
      <c r="D34" s="17"/>
      <c r="E34" s="18"/>
      <c r="G34" s="95"/>
      <c r="H34" s="28">
        <f>H33</f>
        <v>43796</v>
      </c>
      <c r="I34" s="110" t="s">
        <v>55</v>
      </c>
      <c r="J34" s="110">
        <f>IFERROR(INDEX(Tableau1[Prénoms],MATCH(I34,Tableau1[Noms])),"")</f>
        <v>2</v>
      </c>
      <c r="K34" s="110"/>
      <c r="L34" s="131"/>
      <c r="M34" s="36"/>
      <c r="N34" s="37"/>
      <c r="O34" s="36"/>
      <c r="P34" s="38"/>
      <c r="Q34" s="39"/>
      <c r="R34" s="40"/>
      <c r="S34" s="39"/>
      <c r="T34" s="40"/>
      <c r="U34" s="39"/>
      <c r="V34" s="40"/>
      <c r="W34" s="39"/>
      <c r="X34" s="40"/>
      <c r="Y34" s="39"/>
      <c r="Z34" s="40"/>
      <c r="AA34" s="39"/>
      <c r="AB34" s="40"/>
      <c r="AC34" s="39"/>
      <c r="AD34" s="40"/>
      <c r="AE34" s="39"/>
      <c r="AF34" s="40"/>
      <c r="AG34" s="39"/>
      <c r="AH34" s="40"/>
      <c r="AI34" s="39"/>
      <c r="AJ34" s="40"/>
      <c r="AK34" s="39"/>
      <c r="AL34" s="40"/>
      <c r="AM34" s="41"/>
      <c r="AN34" s="42"/>
      <c r="AO34" s="39"/>
      <c r="AP34" s="42"/>
      <c r="AQ34" s="54"/>
      <c r="AR34" s="51">
        <f t="shared" ref="AR34:AR42" si="4">((C34-B34)+(E34-D34))</f>
        <v>0</v>
      </c>
    </row>
    <row r="35" spans="2:44" x14ac:dyDescent="0.2">
      <c r="B35" s="15"/>
      <c r="C35" s="16"/>
      <c r="D35" s="17"/>
      <c r="E35" s="18"/>
      <c r="G35" s="95"/>
      <c r="H35" s="28">
        <f t="shared" ref="H35:H42" si="5">H34</f>
        <v>43796</v>
      </c>
      <c r="I35" s="110" t="s">
        <v>56</v>
      </c>
      <c r="J35" s="110">
        <f>IFERROR(INDEX(Tableau1[Prénoms],MATCH(I35,Tableau1[Noms])),"")</f>
        <v>3</v>
      </c>
      <c r="K35" s="110"/>
      <c r="L35" s="131"/>
      <c r="M35" s="36"/>
      <c r="N35" s="37"/>
      <c r="O35" s="36"/>
      <c r="P35" s="38"/>
      <c r="Q35" s="39"/>
      <c r="R35" s="40"/>
      <c r="S35" s="39"/>
      <c r="T35" s="40"/>
      <c r="U35" s="39"/>
      <c r="V35" s="40"/>
      <c r="W35" s="39"/>
      <c r="X35" s="40"/>
      <c r="Y35" s="39"/>
      <c r="Z35" s="40"/>
      <c r="AA35" s="39"/>
      <c r="AB35" s="40"/>
      <c r="AC35" s="39"/>
      <c r="AD35" s="40"/>
      <c r="AE35" s="39"/>
      <c r="AF35" s="40"/>
      <c r="AG35" s="39"/>
      <c r="AH35" s="40"/>
      <c r="AI35" s="39"/>
      <c r="AJ35" s="40"/>
      <c r="AK35" s="39"/>
      <c r="AL35" s="40"/>
      <c r="AM35" s="41"/>
      <c r="AN35" s="42"/>
      <c r="AO35" s="39"/>
      <c r="AP35" s="42"/>
      <c r="AQ35" s="54"/>
      <c r="AR35" s="51">
        <f t="shared" si="4"/>
        <v>0</v>
      </c>
    </row>
    <row r="36" spans="2:44" x14ac:dyDescent="0.2">
      <c r="B36" s="15"/>
      <c r="C36" s="16"/>
      <c r="D36" s="17"/>
      <c r="E36" s="18"/>
      <c r="G36" s="95"/>
      <c r="H36" s="28">
        <f t="shared" si="5"/>
        <v>43796</v>
      </c>
      <c r="I36" s="110" t="s">
        <v>57</v>
      </c>
      <c r="J36" s="110">
        <f>IFERROR(INDEX(Tableau1[Prénoms],MATCH(I36,Tableau1[Noms])),"")</f>
        <v>4</v>
      </c>
      <c r="K36" s="110"/>
      <c r="L36" s="131"/>
      <c r="M36" s="36"/>
      <c r="N36" s="37"/>
      <c r="O36" s="36"/>
      <c r="P36" s="38"/>
      <c r="Q36" s="39"/>
      <c r="R36" s="40"/>
      <c r="S36" s="39"/>
      <c r="T36" s="40"/>
      <c r="U36" s="39"/>
      <c r="V36" s="40"/>
      <c r="W36" s="39"/>
      <c r="X36" s="40"/>
      <c r="Y36" s="39"/>
      <c r="Z36" s="40"/>
      <c r="AA36" s="39"/>
      <c r="AB36" s="40"/>
      <c r="AC36" s="39"/>
      <c r="AD36" s="40"/>
      <c r="AE36" s="39"/>
      <c r="AF36" s="40"/>
      <c r="AG36" s="39"/>
      <c r="AH36" s="40"/>
      <c r="AI36" s="39"/>
      <c r="AJ36" s="40"/>
      <c r="AK36" s="39"/>
      <c r="AL36" s="40"/>
      <c r="AM36" s="41"/>
      <c r="AN36" s="42"/>
      <c r="AO36" s="39"/>
      <c r="AP36" s="42"/>
      <c r="AQ36" s="54"/>
      <c r="AR36" s="51">
        <f t="shared" si="4"/>
        <v>0</v>
      </c>
    </row>
    <row r="37" spans="2:44" x14ac:dyDescent="0.2">
      <c r="B37" s="15"/>
      <c r="C37" s="16"/>
      <c r="D37" s="17"/>
      <c r="E37" s="18"/>
      <c r="G37" s="95"/>
      <c r="H37" s="28">
        <f t="shared" si="5"/>
        <v>43796</v>
      </c>
      <c r="I37" s="110" t="s">
        <v>58</v>
      </c>
      <c r="J37" s="110">
        <f>IFERROR(INDEX(Tableau1[Prénoms],MATCH(I37,Tableau1[Noms])),"")</f>
        <v>5</v>
      </c>
      <c r="K37" s="110"/>
      <c r="L37" s="131"/>
      <c r="M37" s="36"/>
      <c r="N37" s="37"/>
      <c r="O37" s="36"/>
      <c r="P37" s="38"/>
      <c r="Q37" s="39"/>
      <c r="R37" s="40"/>
      <c r="S37" s="39"/>
      <c r="T37" s="40"/>
      <c r="U37" s="39"/>
      <c r="V37" s="40"/>
      <c r="W37" s="39"/>
      <c r="X37" s="40"/>
      <c r="Y37" s="39"/>
      <c r="Z37" s="40"/>
      <c r="AA37" s="39"/>
      <c r="AB37" s="40"/>
      <c r="AC37" s="39"/>
      <c r="AD37" s="40"/>
      <c r="AE37" s="39"/>
      <c r="AF37" s="40"/>
      <c r="AG37" s="39"/>
      <c r="AH37" s="40"/>
      <c r="AI37" s="39"/>
      <c r="AJ37" s="40"/>
      <c r="AK37" s="39"/>
      <c r="AL37" s="40"/>
      <c r="AM37" s="41"/>
      <c r="AN37" s="42"/>
      <c r="AO37" s="39"/>
      <c r="AP37" s="42"/>
      <c r="AQ37" s="54"/>
      <c r="AR37" s="51">
        <f t="shared" si="4"/>
        <v>0</v>
      </c>
    </row>
    <row r="38" spans="2:44" x14ac:dyDescent="0.2">
      <c r="B38" s="15"/>
      <c r="C38" s="16"/>
      <c r="D38" s="17"/>
      <c r="E38" s="18"/>
      <c r="G38" s="95"/>
      <c r="H38" s="28">
        <f t="shared" si="5"/>
        <v>43796</v>
      </c>
      <c r="I38" s="110">
        <v>1</v>
      </c>
      <c r="J38" s="110" t="str">
        <f>IFERROR(INDEX(Tableau1[Prénoms],MATCH(I38,Tableau1[Noms])),"")</f>
        <v/>
      </c>
      <c r="K38" s="110"/>
      <c r="L38" s="131"/>
      <c r="M38" s="36"/>
      <c r="N38" s="37"/>
      <c r="O38" s="36"/>
      <c r="P38" s="38"/>
      <c r="Q38" s="39"/>
      <c r="R38" s="40"/>
      <c r="S38" s="39"/>
      <c r="T38" s="40"/>
      <c r="U38" s="39"/>
      <c r="V38" s="40"/>
      <c r="W38" s="39"/>
      <c r="X38" s="40"/>
      <c r="Y38" s="39"/>
      <c r="Z38" s="40"/>
      <c r="AA38" s="39"/>
      <c r="AB38" s="40"/>
      <c r="AC38" s="39"/>
      <c r="AD38" s="40"/>
      <c r="AE38" s="39"/>
      <c r="AF38" s="40"/>
      <c r="AG38" s="39"/>
      <c r="AH38" s="40"/>
      <c r="AI38" s="39"/>
      <c r="AJ38" s="40"/>
      <c r="AK38" s="39"/>
      <c r="AL38" s="40"/>
      <c r="AM38" s="41"/>
      <c r="AN38" s="42"/>
      <c r="AO38" s="39"/>
      <c r="AP38" s="42"/>
      <c r="AQ38" s="54"/>
      <c r="AR38" s="51">
        <f t="shared" si="4"/>
        <v>0</v>
      </c>
    </row>
    <row r="39" spans="2:44" x14ac:dyDescent="0.2">
      <c r="B39" s="15"/>
      <c r="C39" s="16"/>
      <c r="D39" s="17"/>
      <c r="E39" s="18"/>
      <c r="G39" s="95"/>
      <c r="H39" s="28">
        <f t="shared" si="5"/>
        <v>43796</v>
      </c>
      <c r="I39" s="110">
        <v>2</v>
      </c>
      <c r="J39" s="110" t="str">
        <f>IFERROR(INDEX(Tableau1[Prénoms],MATCH(I39,Tableau1[Noms])),"")</f>
        <v/>
      </c>
      <c r="K39" s="110"/>
      <c r="L39" s="131"/>
      <c r="M39" s="36"/>
      <c r="N39" s="37"/>
      <c r="O39" s="36"/>
      <c r="P39" s="38"/>
      <c r="Q39" s="39"/>
      <c r="R39" s="40"/>
      <c r="S39" s="39"/>
      <c r="T39" s="40"/>
      <c r="U39" s="39"/>
      <c r="V39" s="40"/>
      <c r="W39" s="39"/>
      <c r="X39" s="40"/>
      <c r="Y39" s="39"/>
      <c r="Z39" s="40"/>
      <c r="AA39" s="39"/>
      <c r="AB39" s="40"/>
      <c r="AC39" s="39"/>
      <c r="AD39" s="40"/>
      <c r="AE39" s="39"/>
      <c r="AF39" s="40"/>
      <c r="AG39" s="39"/>
      <c r="AH39" s="40"/>
      <c r="AI39" s="39"/>
      <c r="AJ39" s="40"/>
      <c r="AK39" s="39"/>
      <c r="AL39" s="40"/>
      <c r="AM39" s="41"/>
      <c r="AN39" s="42"/>
      <c r="AO39" s="39"/>
      <c r="AP39" s="42"/>
      <c r="AQ39" s="54"/>
      <c r="AR39" s="51">
        <f t="shared" si="4"/>
        <v>0</v>
      </c>
    </row>
    <row r="40" spans="2:44" x14ac:dyDescent="0.2">
      <c r="B40" s="15"/>
      <c r="C40" s="16"/>
      <c r="D40" s="17"/>
      <c r="E40" s="18"/>
      <c r="G40" s="95"/>
      <c r="H40" s="28">
        <f t="shared" si="5"/>
        <v>43796</v>
      </c>
      <c r="I40" s="110">
        <v>3</v>
      </c>
      <c r="J40" s="110" t="str">
        <f>IFERROR(INDEX(Tableau1[Prénoms],MATCH(I40,Tableau1[Noms])),"")</f>
        <v/>
      </c>
      <c r="K40" s="110"/>
      <c r="L40" s="131"/>
      <c r="M40" s="36"/>
      <c r="N40" s="37"/>
      <c r="O40" s="36"/>
      <c r="P40" s="38"/>
      <c r="Q40" s="39"/>
      <c r="R40" s="40"/>
      <c r="S40" s="39"/>
      <c r="T40" s="40"/>
      <c r="U40" s="39"/>
      <c r="V40" s="40"/>
      <c r="W40" s="39"/>
      <c r="X40" s="40"/>
      <c r="Y40" s="39"/>
      <c r="Z40" s="40"/>
      <c r="AA40" s="39"/>
      <c r="AB40" s="40"/>
      <c r="AC40" s="39"/>
      <c r="AD40" s="40"/>
      <c r="AE40" s="39"/>
      <c r="AF40" s="40"/>
      <c r="AG40" s="39"/>
      <c r="AH40" s="40"/>
      <c r="AI40" s="39"/>
      <c r="AJ40" s="40"/>
      <c r="AK40" s="39"/>
      <c r="AL40" s="40"/>
      <c r="AM40" s="41"/>
      <c r="AN40" s="42"/>
      <c r="AO40" s="39"/>
      <c r="AP40" s="42"/>
      <c r="AQ40" s="54"/>
      <c r="AR40" s="51">
        <f t="shared" si="4"/>
        <v>0</v>
      </c>
    </row>
    <row r="41" spans="2:44" x14ac:dyDescent="0.2">
      <c r="B41" s="15"/>
      <c r="C41" s="16"/>
      <c r="D41" s="17"/>
      <c r="E41" s="18"/>
      <c r="G41" s="95"/>
      <c r="H41" s="28">
        <f t="shared" si="5"/>
        <v>43796</v>
      </c>
      <c r="I41" s="110">
        <v>4</v>
      </c>
      <c r="J41" s="110" t="str">
        <f>IFERROR(INDEX(Tableau1[Prénoms],MATCH(I41,Tableau1[Noms])),"")</f>
        <v/>
      </c>
      <c r="K41" s="110"/>
      <c r="L41" s="131"/>
      <c r="M41" s="36"/>
      <c r="N41" s="37"/>
      <c r="O41" s="36"/>
      <c r="P41" s="38"/>
      <c r="Q41" s="39"/>
      <c r="R41" s="40"/>
      <c r="S41" s="39"/>
      <c r="T41" s="40"/>
      <c r="U41" s="39"/>
      <c r="V41" s="40"/>
      <c r="W41" s="39"/>
      <c r="X41" s="40"/>
      <c r="Y41" s="39"/>
      <c r="Z41" s="40"/>
      <c r="AA41" s="39"/>
      <c r="AB41" s="40"/>
      <c r="AC41" s="39"/>
      <c r="AD41" s="40"/>
      <c r="AE41" s="39"/>
      <c r="AF41" s="40"/>
      <c r="AG41" s="39"/>
      <c r="AH41" s="40"/>
      <c r="AI41" s="39"/>
      <c r="AJ41" s="40"/>
      <c r="AK41" s="39"/>
      <c r="AL41" s="40"/>
      <c r="AM41" s="41"/>
      <c r="AN41" s="42"/>
      <c r="AO41" s="39"/>
      <c r="AP41" s="42"/>
      <c r="AQ41" s="54"/>
      <c r="AR41" s="51">
        <f t="shared" si="4"/>
        <v>0</v>
      </c>
    </row>
    <row r="42" spans="2:44" ht="13.5" thickBot="1" x14ac:dyDescent="0.25">
      <c r="B42" s="19"/>
      <c r="C42" s="20"/>
      <c r="D42" s="21"/>
      <c r="E42" s="22"/>
      <c r="G42" s="95"/>
      <c r="H42" s="28">
        <f t="shared" si="5"/>
        <v>43796</v>
      </c>
      <c r="I42" s="112">
        <v>5</v>
      </c>
      <c r="J42" s="112" t="str">
        <f>IFERROR(INDEX(Tableau1[Prénoms],MATCH(I42,Tableau1[Noms])),"")</f>
        <v/>
      </c>
      <c r="K42" s="112"/>
      <c r="L42" s="132"/>
      <c r="M42" s="43"/>
      <c r="N42" s="44"/>
      <c r="O42" s="43"/>
      <c r="P42" s="45"/>
      <c r="Q42" s="46"/>
      <c r="R42" s="47"/>
      <c r="S42" s="46"/>
      <c r="T42" s="47"/>
      <c r="U42" s="46"/>
      <c r="V42" s="47"/>
      <c r="W42" s="46"/>
      <c r="X42" s="47"/>
      <c r="Y42" s="46"/>
      <c r="Z42" s="47"/>
      <c r="AA42" s="46"/>
      <c r="AB42" s="47"/>
      <c r="AC42" s="46"/>
      <c r="AD42" s="47"/>
      <c r="AE42" s="46"/>
      <c r="AF42" s="47"/>
      <c r="AG42" s="46"/>
      <c r="AH42" s="47"/>
      <c r="AI42" s="46"/>
      <c r="AJ42" s="47"/>
      <c r="AK42" s="46"/>
      <c r="AL42" s="47"/>
      <c r="AM42" s="48"/>
      <c r="AN42" s="49"/>
      <c r="AO42" s="46"/>
      <c r="AP42" s="49"/>
      <c r="AQ42" s="55"/>
      <c r="AR42" s="52">
        <f t="shared" si="4"/>
        <v>0</v>
      </c>
    </row>
    <row r="43" spans="2:44" ht="13.5" thickBot="1" x14ac:dyDescent="0.25">
      <c r="B43" s="6" t="s">
        <v>3</v>
      </c>
      <c r="C43" s="7" t="s">
        <v>4</v>
      </c>
      <c r="D43" s="8" t="s">
        <v>3</v>
      </c>
      <c r="E43" s="9" t="s">
        <v>4</v>
      </c>
      <c r="G43" s="56" t="s">
        <v>11</v>
      </c>
      <c r="H43" s="57" t="s">
        <v>6</v>
      </c>
      <c r="I43" s="56" t="s">
        <v>7</v>
      </c>
      <c r="J43" s="56" t="s">
        <v>8</v>
      </c>
      <c r="K43" s="56" t="s">
        <v>12</v>
      </c>
      <c r="L43" s="129"/>
      <c r="M43" s="27">
        <v>0.3125</v>
      </c>
      <c r="N43" s="23"/>
      <c r="O43" s="26">
        <v>0.35416666666666669</v>
      </c>
      <c r="P43" s="23"/>
      <c r="Q43" s="27">
        <v>0.39583333333333331</v>
      </c>
      <c r="R43" s="23"/>
      <c r="S43" s="27">
        <v>0.4375</v>
      </c>
      <c r="T43" s="23"/>
      <c r="U43" s="27">
        <v>0.47916666666666702</v>
      </c>
      <c r="V43" s="23"/>
      <c r="W43" s="27">
        <v>0.52083333333333304</v>
      </c>
      <c r="X43" s="23"/>
      <c r="Y43" s="27">
        <v>0.5625</v>
      </c>
      <c r="Z43" s="23"/>
      <c r="AA43" s="27">
        <v>0.60416666666666696</v>
      </c>
      <c r="AB43" s="23"/>
      <c r="AC43" s="27">
        <v>0.64583333333333304</v>
      </c>
      <c r="AD43" s="23"/>
      <c r="AE43" s="27">
        <v>0.6875</v>
      </c>
      <c r="AF43" s="23"/>
      <c r="AG43" s="27">
        <v>0.72916666666666696</v>
      </c>
      <c r="AH43" s="23"/>
      <c r="AI43" s="27">
        <v>0.77083333333333404</v>
      </c>
      <c r="AJ43" s="23"/>
      <c r="AK43" s="27">
        <v>0.8125</v>
      </c>
      <c r="AL43" s="23"/>
      <c r="AM43" s="27">
        <v>0.85416666666666696</v>
      </c>
      <c r="AN43" s="23"/>
      <c r="AO43" s="27">
        <v>0.89583333333333404</v>
      </c>
      <c r="AP43" s="23"/>
      <c r="AQ43" s="27"/>
      <c r="AR43" s="58">
        <f>SUM(AR44:AR53)</f>
        <v>0</v>
      </c>
    </row>
    <row r="44" spans="2:44" x14ac:dyDescent="0.2">
      <c r="B44" s="11"/>
      <c r="C44" s="12"/>
      <c r="D44" s="13"/>
      <c r="E44" s="14"/>
      <c r="G44" s="95"/>
      <c r="H44" s="140">
        <f>H33+1</f>
        <v>43797</v>
      </c>
      <c r="I44" s="109" t="s">
        <v>54</v>
      </c>
      <c r="J44" s="109">
        <f>IFERROR(INDEX(Tableau1[Prénoms],MATCH(I44,Tableau1[Noms])),"")</f>
        <v>1</v>
      </c>
      <c r="K44" s="109"/>
      <c r="L44" s="130"/>
      <c r="M44" s="29"/>
      <c r="N44" s="30"/>
      <c r="O44" s="29"/>
      <c r="P44" s="31"/>
      <c r="Q44" s="32"/>
      <c r="R44" s="33"/>
      <c r="S44" s="32"/>
      <c r="T44" s="33"/>
      <c r="U44" s="32"/>
      <c r="V44" s="33"/>
      <c r="W44" s="32"/>
      <c r="X44" s="33"/>
      <c r="Y44" s="32"/>
      <c r="Z44" s="33"/>
      <c r="AA44" s="32"/>
      <c r="AB44" s="33"/>
      <c r="AC44" s="32"/>
      <c r="AD44" s="33"/>
      <c r="AE44" s="32"/>
      <c r="AF44" s="33"/>
      <c r="AG44" s="32"/>
      <c r="AH44" s="33"/>
      <c r="AI44" s="32"/>
      <c r="AJ44" s="33"/>
      <c r="AK44" s="32"/>
      <c r="AL44" s="33"/>
      <c r="AM44" s="34"/>
      <c r="AN44" s="35"/>
      <c r="AO44" s="32"/>
      <c r="AP44" s="35"/>
      <c r="AQ44" s="53"/>
      <c r="AR44" s="50">
        <f>((C44-B44)+(E44-D44))</f>
        <v>0</v>
      </c>
    </row>
    <row r="45" spans="2:44" x14ac:dyDescent="0.2">
      <c r="B45" s="15"/>
      <c r="C45" s="16"/>
      <c r="D45" s="17"/>
      <c r="E45" s="18"/>
      <c r="G45" s="95"/>
      <c r="H45" s="28">
        <f>H44</f>
        <v>43797</v>
      </c>
      <c r="I45" s="110" t="s">
        <v>55</v>
      </c>
      <c r="J45" s="110">
        <f>IFERROR(INDEX(Tableau1[Prénoms],MATCH(I45,Tableau1[Noms])),"")</f>
        <v>2</v>
      </c>
      <c r="K45" s="110"/>
      <c r="L45" s="131"/>
      <c r="M45" s="36"/>
      <c r="N45" s="37"/>
      <c r="O45" s="36"/>
      <c r="P45" s="38"/>
      <c r="Q45" s="39"/>
      <c r="R45" s="40"/>
      <c r="S45" s="39"/>
      <c r="T45" s="40"/>
      <c r="U45" s="39"/>
      <c r="V45" s="40"/>
      <c r="W45" s="39"/>
      <c r="X45" s="40"/>
      <c r="Y45" s="39"/>
      <c r="Z45" s="40"/>
      <c r="AA45" s="39"/>
      <c r="AB45" s="40"/>
      <c r="AC45" s="39"/>
      <c r="AD45" s="40"/>
      <c r="AE45" s="39"/>
      <c r="AF45" s="40"/>
      <c r="AG45" s="39"/>
      <c r="AH45" s="40"/>
      <c r="AI45" s="39"/>
      <c r="AJ45" s="40"/>
      <c r="AK45" s="39"/>
      <c r="AL45" s="40"/>
      <c r="AM45" s="41"/>
      <c r="AN45" s="42"/>
      <c r="AO45" s="39"/>
      <c r="AP45" s="42"/>
      <c r="AQ45" s="54"/>
      <c r="AR45" s="51">
        <f t="shared" ref="AR45:AR53" si="6">((C45-B45)+(E45-D45))</f>
        <v>0</v>
      </c>
    </row>
    <row r="46" spans="2:44" x14ac:dyDescent="0.2">
      <c r="B46" s="15"/>
      <c r="C46" s="16"/>
      <c r="D46" s="17"/>
      <c r="E46" s="18"/>
      <c r="G46" s="95"/>
      <c r="H46" s="28">
        <f t="shared" ref="H46:H53" si="7">H45</f>
        <v>43797</v>
      </c>
      <c r="I46" s="110" t="s">
        <v>56</v>
      </c>
      <c r="J46" s="110">
        <f>IFERROR(INDEX(Tableau1[Prénoms],MATCH(I46,Tableau1[Noms])),"")</f>
        <v>3</v>
      </c>
      <c r="K46" s="110"/>
      <c r="L46" s="131"/>
      <c r="M46" s="36"/>
      <c r="N46" s="37"/>
      <c r="O46" s="36"/>
      <c r="P46" s="38"/>
      <c r="Q46" s="39"/>
      <c r="R46" s="40"/>
      <c r="S46" s="39"/>
      <c r="T46" s="40"/>
      <c r="U46" s="39"/>
      <c r="V46" s="40"/>
      <c r="W46" s="39"/>
      <c r="X46" s="40"/>
      <c r="Y46" s="39"/>
      <c r="Z46" s="40"/>
      <c r="AA46" s="39"/>
      <c r="AB46" s="40"/>
      <c r="AC46" s="39"/>
      <c r="AD46" s="40"/>
      <c r="AE46" s="39"/>
      <c r="AF46" s="40"/>
      <c r="AG46" s="39"/>
      <c r="AH46" s="40"/>
      <c r="AI46" s="39"/>
      <c r="AJ46" s="40"/>
      <c r="AK46" s="39"/>
      <c r="AL46" s="40"/>
      <c r="AM46" s="41"/>
      <c r="AN46" s="42"/>
      <c r="AO46" s="39"/>
      <c r="AP46" s="42"/>
      <c r="AQ46" s="54"/>
      <c r="AR46" s="51">
        <f t="shared" si="6"/>
        <v>0</v>
      </c>
    </row>
    <row r="47" spans="2:44" x14ac:dyDescent="0.2">
      <c r="B47" s="15"/>
      <c r="C47" s="16"/>
      <c r="D47" s="17"/>
      <c r="E47" s="18"/>
      <c r="G47" s="95"/>
      <c r="H47" s="28">
        <f t="shared" si="7"/>
        <v>43797</v>
      </c>
      <c r="I47" s="110" t="s">
        <v>57</v>
      </c>
      <c r="J47" s="110">
        <f>IFERROR(INDEX(Tableau1[Prénoms],MATCH(I47,Tableau1[Noms])),"")</f>
        <v>4</v>
      </c>
      <c r="K47" s="110"/>
      <c r="L47" s="131"/>
      <c r="M47" s="36"/>
      <c r="N47" s="37"/>
      <c r="O47" s="36"/>
      <c r="P47" s="38"/>
      <c r="Q47" s="39"/>
      <c r="R47" s="40"/>
      <c r="S47" s="39"/>
      <c r="T47" s="40"/>
      <c r="U47" s="39"/>
      <c r="V47" s="40"/>
      <c r="W47" s="39"/>
      <c r="X47" s="40"/>
      <c r="Y47" s="39"/>
      <c r="Z47" s="40"/>
      <c r="AA47" s="39"/>
      <c r="AB47" s="40"/>
      <c r="AC47" s="39"/>
      <c r="AD47" s="40"/>
      <c r="AE47" s="39"/>
      <c r="AF47" s="40"/>
      <c r="AG47" s="39"/>
      <c r="AH47" s="40"/>
      <c r="AI47" s="39"/>
      <c r="AJ47" s="40"/>
      <c r="AK47" s="39"/>
      <c r="AL47" s="40"/>
      <c r="AM47" s="41"/>
      <c r="AN47" s="42"/>
      <c r="AO47" s="39"/>
      <c r="AP47" s="42"/>
      <c r="AQ47" s="54"/>
      <c r="AR47" s="51">
        <f t="shared" si="6"/>
        <v>0</v>
      </c>
    </row>
    <row r="48" spans="2:44" x14ac:dyDescent="0.2">
      <c r="B48" s="15"/>
      <c r="C48" s="16"/>
      <c r="D48" s="17"/>
      <c r="E48" s="18"/>
      <c r="G48" s="95"/>
      <c r="H48" s="28">
        <f t="shared" si="7"/>
        <v>43797</v>
      </c>
      <c r="I48" s="110" t="s">
        <v>58</v>
      </c>
      <c r="J48" s="110">
        <f>IFERROR(INDEX(Tableau1[Prénoms],MATCH(I48,Tableau1[Noms])),"")</f>
        <v>5</v>
      </c>
      <c r="K48" s="110"/>
      <c r="L48" s="131"/>
      <c r="M48" s="36"/>
      <c r="N48" s="37"/>
      <c r="O48" s="36"/>
      <c r="P48" s="38"/>
      <c r="Q48" s="39"/>
      <c r="R48" s="40"/>
      <c r="S48" s="39"/>
      <c r="T48" s="40"/>
      <c r="U48" s="39"/>
      <c r="V48" s="40"/>
      <c r="W48" s="39"/>
      <c r="X48" s="40"/>
      <c r="Y48" s="39"/>
      <c r="Z48" s="40"/>
      <c r="AA48" s="39"/>
      <c r="AB48" s="40"/>
      <c r="AC48" s="39"/>
      <c r="AD48" s="40"/>
      <c r="AE48" s="39"/>
      <c r="AF48" s="40"/>
      <c r="AG48" s="39"/>
      <c r="AH48" s="40"/>
      <c r="AI48" s="39"/>
      <c r="AJ48" s="40"/>
      <c r="AK48" s="39"/>
      <c r="AL48" s="40"/>
      <c r="AM48" s="41"/>
      <c r="AN48" s="42"/>
      <c r="AO48" s="39"/>
      <c r="AP48" s="42"/>
      <c r="AQ48" s="54"/>
      <c r="AR48" s="51">
        <f t="shared" si="6"/>
        <v>0</v>
      </c>
    </row>
    <row r="49" spans="2:44" x14ac:dyDescent="0.2">
      <c r="B49" s="15"/>
      <c r="C49" s="16"/>
      <c r="D49" s="17"/>
      <c r="E49" s="18"/>
      <c r="G49" s="95"/>
      <c r="H49" s="28">
        <f t="shared" si="7"/>
        <v>43797</v>
      </c>
      <c r="I49" s="110">
        <v>1</v>
      </c>
      <c r="J49" s="110" t="str">
        <f>IFERROR(INDEX(Tableau1[Prénoms],MATCH(I49,Tableau1[Noms])),"")</f>
        <v/>
      </c>
      <c r="K49" s="110"/>
      <c r="L49" s="131"/>
      <c r="M49" s="36"/>
      <c r="N49" s="37"/>
      <c r="O49" s="36"/>
      <c r="P49" s="38"/>
      <c r="Q49" s="39"/>
      <c r="R49" s="40"/>
      <c r="S49" s="39"/>
      <c r="T49" s="40"/>
      <c r="U49" s="39"/>
      <c r="V49" s="40"/>
      <c r="W49" s="39"/>
      <c r="X49" s="40"/>
      <c r="Y49" s="39"/>
      <c r="Z49" s="40"/>
      <c r="AA49" s="39"/>
      <c r="AB49" s="40"/>
      <c r="AC49" s="39"/>
      <c r="AD49" s="40"/>
      <c r="AE49" s="39"/>
      <c r="AF49" s="40"/>
      <c r="AG49" s="39"/>
      <c r="AH49" s="40"/>
      <c r="AI49" s="39"/>
      <c r="AJ49" s="40"/>
      <c r="AK49" s="39"/>
      <c r="AL49" s="40"/>
      <c r="AM49" s="41"/>
      <c r="AN49" s="42"/>
      <c r="AO49" s="39"/>
      <c r="AP49" s="42"/>
      <c r="AQ49" s="54"/>
      <c r="AR49" s="51">
        <f t="shared" si="6"/>
        <v>0</v>
      </c>
    </row>
    <row r="50" spans="2:44" x14ac:dyDescent="0.2">
      <c r="B50" s="15"/>
      <c r="C50" s="16"/>
      <c r="D50" s="17"/>
      <c r="E50" s="18"/>
      <c r="G50" s="95"/>
      <c r="H50" s="28">
        <f t="shared" si="7"/>
        <v>43797</v>
      </c>
      <c r="I50" s="110">
        <v>2</v>
      </c>
      <c r="J50" s="110" t="str">
        <f>IFERROR(INDEX(Tableau1[Prénoms],MATCH(I50,Tableau1[Noms])),"")</f>
        <v/>
      </c>
      <c r="K50" s="110"/>
      <c r="L50" s="131"/>
      <c r="M50" s="36"/>
      <c r="N50" s="37"/>
      <c r="O50" s="36"/>
      <c r="P50" s="38"/>
      <c r="Q50" s="39"/>
      <c r="R50" s="40"/>
      <c r="S50" s="39"/>
      <c r="T50" s="40"/>
      <c r="U50" s="39"/>
      <c r="V50" s="40"/>
      <c r="W50" s="39"/>
      <c r="X50" s="40"/>
      <c r="Y50" s="39"/>
      <c r="Z50" s="40"/>
      <c r="AA50" s="39"/>
      <c r="AB50" s="40"/>
      <c r="AC50" s="39"/>
      <c r="AD50" s="40"/>
      <c r="AE50" s="39"/>
      <c r="AF50" s="40"/>
      <c r="AG50" s="39"/>
      <c r="AH50" s="40"/>
      <c r="AI50" s="39"/>
      <c r="AJ50" s="40"/>
      <c r="AK50" s="39"/>
      <c r="AL50" s="40"/>
      <c r="AM50" s="41"/>
      <c r="AN50" s="42"/>
      <c r="AO50" s="39"/>
      <c r="AP50" s="42"/>
      <c r="AQ50" s="54"/>
      <c r="AR50" s="51">
        <f t="shared" si="6"/>
        <v>0</v>
      </c>
    </row>
    <row r="51" spans="2:44" x14ac:dyDescent="0.2">
      <c r="B51" s="15"/>
      <c r="C51" s="16"/>
      <c r="D51" s="17"/>
      <c r="E51" s="18"/>
      <c r="G51" s="95"/>
      <c r="H51" s="28">
        <f t="shared" si="7"/>
        <v>43797</v>
      </c>
      <c r="I51" s="110">
        <v>3</v>
      </c>
      <c r="J51" s="110" t="str">
        <f>IFERROR(INDEX(Tableau1[Prénoms],MATCH(I51,Tableau1[Noms])),"")</f>
        <v/>
      </c>
      <c r="K51" s="110"/>
      <c r="L51" s="131"/>
      <c r="M51" s="36"/>
      <c r="N51" s="37"/>
      <c r="O51" s="36"/>
      <c r="P51" s="38"/>
      <c r="Q51" s="39"/>
      <c r="R51" s="40"/>
      <c r="S51" s="39"/>
      <c r="T51" s="40"/>
      <c r="U51" s="39"/>
      <c r="V51" s="40"/>
      <c r="W51" s="39"/>
      <c r="X51" s="40"/>
      <c r="Y51" s="39"/>
      <c r="Z51" s="40"/>
      <c r="AA51" s="39"/>
      <c r="AB51" s="40"/>
      <c r="AC51" s="39"/>
      <c r="AD51" s="40"/>
      <c r="AE51" s="39"/>
      <c r="AF51" s="40"/>
      <c r="AG51" s="39"/>
      <c r="AH51" s="40"/>
      <c r="AI51" s="39"/>
      <c r="AJ51" s="40"/>
      <c r="AK51" s="39"/>
      <c r="AL51" s="40"/>
      <c r="AM51" s="41"/>
      <c r="AN51" s="42"/>
      <c r="AO51" s="39"/>
      <c r="AP51" s="42"/>
      <c r="AQ51" s="54"/>
      <c r="AR51" s="51">
        <f t="shared" si="6"/>
        <v>0</v>
      </c>
    </row>
    <row r="52" spans="2:44" x14ac:dyDescent="0.2">
      <c r="B52" s="15"/>
      <c r="C52" s="16"/>
      <c r="D52" s="17"/>
      <c r="E52" s="18"/>
      <c r="G52" s="95"/>
      <c r="H52" s="28">
        <f t="shared" si="7"/>
        <v>43797</v>
      </c>
      <c r="I52" s="110">
        <v>4</v>
      </c>
      <c r="J52" s="110" t="str">
        <f>IFERROR(INDEX(Tableau1[Prénoms],MATCH(I52,Tableau1[Noms])),"")</f>
        <v/>
      </c>
      <c r="K52" s="110"/>
      <c r="L52" s="131"/>
      <c r="M52" s="36"/>
      <c r="N52" s="37"/>
      <c r="O52" s="36"/>
      <c r="P52" s="38"/>
      <c r="Q52" s="39"/>
      <c r="R52" s="40"/>
      <c r="S52" s="39"/>
      <c r="T52" s="40"/>
      <c r="U52" s="39"/>
      <c r="V52" s="40"/>
      <c r="W52" s="39"/>
      <c r="X52" s="40"/>
      <c r="Y52" s="39"/>
      <c r="Z52" s="40"/>
      <c r="AA52" s="39"/>
      <c r="AB52" s="40"/>
      <c r="AC52" s="39"/>
      <c r="AD52" s="40"/>
      <c r="AE52" s="39"/>
      <c r="AF52" s="40"/>
      <c r="AG52" s="39"/>
      <c r="AH52" s="40"/>
      <c r="AI52" s="39"/>
      <c r="AJ52" s="40"/>
      <c r="AK52" s="39"/>
      <c r="AL52" s="40"/>
      <c r="AM52" s="41"/>
      <c r="AN52" s="42"/>
      <c r="AO52" s="39"/>
      <c r="AP52" s="42"/>
      <c r="AQ52" s="54"/>
      <c r="AR52" s="51">
        <f t="shared" si="6"/>
        <v>0</v>
      </c>
    </row>
    <row r="53" spans="2:44" ht="13.5" thickBot="1" x14ac:dyDescent="0.25">
      <c r="B53" s="19"/>
      <c r="C53" s="20"/>
      <c r="D53" s="21"/>
      <c r="E53" s="22"/>
      <c r="G53" s="95"/>
      <c r="H53" s="28">
        <f t="shared" si="7"/>
        <v>43797</v>
      </c>
      <c r="I53" s="112">
        <v>5</v>
      </c>
      <c r="J53" s="112" t="str">
        <f>IFERROR(INDEX(Tableau1[Prénoms],MATCH(I53,Tableau1[Noms])),"")</f>
        <v/>
      </c>
      <c r="K53" s="112"/>
      <c r="L53" s="132"/>
      <c r="M53" s="43"/>
      <c r="N53" s="44"/>
      <c r="O53" s="43"/>
      <c r="P53" s="45"/>
      <c r="Q53" s="46"/>
      <c r="R53" s="47"/>
      <c r="S53" s="46"/>
      <c r="T53" s="47"/>
      <c r="U53" s="46"/>
      <c r="V53" s="47"/>
      <c r="W53" s="46"/>
      <c r="X53" s="47"/>
      <c r="Y53" s="46"/>
      <c r="Z53" s="47"/>
      <c r="AA53" s="46"/>
      <c r="AB53" s="47"/>
      <c r="AC53" s="46"/>
      <c r="AD53" s="47"/>
      <c r="AE53" s="46"/>
      <c r="AF53" s="47"/>
      <c r="AG53" s="46"/>
      <c r="AH53" s="47"/>
      <c r="AI53" s="46"/>
      <c r="AJ53" s="47"/>
      <c r="AK53" s="46"/>
      <c r="AL53" s="47"/>
      <c r="AM53" s="48"/>
      <c r="AN53" s="49"/>
      <c r="AO53" s="46"/>
      <c r="AP53" s="49"/>
      <c r="AQ53" s="55"/>
      <c r="AR53" s="52">
        <f t="shared" si="6"/>
        <v>0</v>
      </c>
    </row>
    <row r="54" spans="2:44" ht="13.5" thickBot="1" x14ac:dyDescent="0.25">
      <c r="B54" s="6" t="s">
        <v>3</v>
      </c>
      <c r="C54" s="7" t="s">
        <v>4</v>
      </c>
      <c r="D54" s="8" t="s">
        <v>3</v>
      </c>
      <c r="E54" s="9" t="s">
        <v>4</v>
      </c>
      <c r="G54" s="56" t="s">
        <v>11</v>
      </c>
      <c r="H54" s="57" t="s">
        <v>6</v>
      </c>
      <c r="I54" s="56" t="s">
        <v>7</v>
      </c>
      <c r="J54" s="56" t="s">
        <v>8</v>
      </c>
      <c r="K54" s="56" t="s">
        <v>12</v>
      </c>
      <c r="L54" s="129"/>
      <c r="M54" s="27">
        <v>0.3125</v>
      </c>
      <c r="N54" s="23"/>
      <c r="O54" s="26">
        <v>0.35416666666666669</v>
      </c>
      <c r="P54" s="23"/>
      <c r="Q54" s="27">
        <v>0.39583333333333331</v>
      </c>
      <c r="R54" s="23"/>
      <c r="S54" s="27">
        <v>0.4375</v>
      </c>
      <c r="T54" s="23"/>
      <c r="U54" s="27">
        <v>0.47916666666666702</v>
      </c>
      <c r="V54" s="23"/>
      <c r="W54" s="27">
        <v>0.52083333333333304</v>
      </c>
      <c r="X54" s="23"/>
      <c r="Y54" s="27">
        <v>0.5625</v>
      </c>
      <c r="Z54" s="23"/>
      <c r="AA54" s="27">
        <v>0.60416666666666696</v>
      </c>
      <c r="AB54" s="23"/>
      <c r="AC54" s="27">
        <v>0.64583333333333304</v>
      </c>
      <c r="AD54" s="23"/>
      <c r="AE54" s="27">
        <v>0.6875</v>
      </c>
      <c r="AF54" s="23"/>
      <c r="AG54" s="27">
        <v>0.72916666666666696</v>
      </c>
      <c r="AH54" s="23"/>
      <c r="AI54" s="27">
        <v>0.77083333333333404</v>
      </c>
      <c r="AJ54" s="23"/>
      <c r="AK54" s="27">
        <v>0.8125</v>
      </c>
      <c r="AL54" s="23"/>
      <c r="AM54" s="27">
        <v>0.85416666666666696</v>
      </c>
      <c r="AN54" s="23"/>
      <c r="AO54" s="27">
        <v>0.89583333333333404</v>
      </c>
      <c r="AP54" s="23"/>
      <c r="AQ54" s="27"/>
      <c r="AR54" s="58">
        <f>SUM(AR55:AR64)</f>
        <v>0</v>
      </c>
    </row>
    <row r="55" spans="2:44" x14ac:dyDescent="0.2">
      <c r="B55" s="11"/>
      <c r="C55" s="12"/>
      <c r="D55" s="13"/>
      <c r="E55" s="14"/>
      <c r="G55" s="95"/>
      <c r="H55" s="140">
        <f>H44+1</f>
        <v>43798</v>
      </c>
      <c r="I55" s="109" t="s">
        <v>54</v>
      </c>
      <c r="J55" s="109">
        <f>IFERROR(INDEX(Tableau1[Prénoms],MATCH(I55,Tableau1[Noms])),"")</f>
        <v>1</v>
      </c>
      <c r="K55" s="109"/>
      <c r="L55" s="130"/>
      <c r="M55" s="29"/>
      <c r="N55" s="30"/>
      <c r="O55" s="29"/>
      <c r="P55" s="31"/>
      <c r="Q55" s="32"/>
      <c r="R55" s="33"/>
      <c r="S55" s="32"/>
      <c r="T55" s="33"/>
      <c r="U55" s="32"/>
      <c r="V55" s="33"/>
      <c r="W55" s="32"/>
      <c r="X55" s="33"/>
      <c r="Y55" s="32"/>
      <c r="Z55" s="33"/>
      <c r="AA55" s="32"/>
      <c r="AB55" s="33"/>
      <c r="AC55" s="32"/>
      <c r="AD55" s="33"/>
      <c r="AE55" s="32"/>
      <c r="AF55" s="33"/>
      <c r="AG55" s="32"/>
      <c r="AH55" s="33"/>
      <c r="AI55" s="32"/>
      <c r="AJ55" s="33"/>
      <c r="AK55" s="32"/>
      <c r="AL55" s="33"/>
      <c r="AM55" s="34"/>
      <c r="AN55" s="35"/>
      <c r="AO55" s="32"/>
      <c r="AP55" s="35"/>
      <c r="AQ55" s="53"/>
      <c r="AR55" s="50">
        <f>((C55-B55)+(E55-D55))</f>
        <v>0</v>
      </c>
    </row>
    <row r="56" spans="2:44" x14ac:dyDescent="0.2">
      <c r="B56" s="15"/>
      <c r="C56" s="16"/>
      <c r="D56" s="17"/>
      <c r="E56" s="18"/>
      <c r="G56" s="95"/>
      <c r="H56" s="28">
        <f>H55</f>
        <v>43798</v>
      </c>
      <c r="I56" s="110" t="s">
        <v>55</v>
      </c>
      <c r="J56" s="110">
        <f>IFERROR(INDEX(Tableau1[Prénoms],MATCH(I56,Tableau1[Noms])),"")</f>
        <v>2</v>
      </c>
      <c r="K56" s="110"/>
      <c r="L56" s="131"/>
      <c r="M56" s="36"/>
      <c r="N56" s="37"/>
      <c r="O56" s="36"/>
      <c r="P56" s="38"/>
      <c r="Q56" s="39"/>
      <c r="R56" s="40"/>
      <c r="S56" s="39"/>
      <c r="T56" s="40"/>
      <c r="U56" s="39"/>
      <c r="V56" s="40"/>
      <c r="W56" s="39"/>
      <c r="X56" s="40"/>
      <c r="Y56" s="39"/>
      <c r="Z56" s="40"/>
      <c r="AA56" s="39"/>
      <c r="AB56" s="40"/>
      <c r="AC56" s="39"/>
      <c r="AD56" s="40"/>
      <c r="AE56" s="39"/>
      <c r="AF56" s="40"/>
      <c r="AG56" s="39"/>
      <c r="AH56" s="40"/>
      <c r="AI56" s="39"/>
      <c r="AJ56" s="40"/>
      <c r="AK56" s="39"/>
      <c r="AL56" s="40"/>
      <c r="AM56" s="41"/>
      <c r="AN56" s="42"/>
      <c r="AO56" s="39"/>
      <c r="AP56" s="42"/>
      <c r="AQ56" s="54"/>
      <c r="AR56" s="51">
        <f t="shared" ref="AR56:AR64" si="8">((C56-B56)+(E56-D56))</f>
        <v>0</v>
      </c>
    </row>
    <row r="57" spans="2:44" x14ac:dyDescent="0.2">
      <c r="B57" s="15"/>
      <c r="C57" s="16"/>
      <c r="D57" s="17"/>
      <c r="E57" s="18"/>
      <c r="G57" s="95"/>
      <c r="H57" s="28">
        <f t="shared" ref="H57:H64" si="9">H56</f>
        <v>43798</v>
      </c>
      <c r="I57" s="110" t="s">
        <v>56</v>
      </c>
      <c r="J57" s="110">
        <f>IFERROR(INDEX(Tableau1[Prénoms],MATCH(I57,Tableau1[Noms])),"")</f>
        <v>3</v>
      </c>
      <c r="K57" s="110"/>
      <c r="L57" s="131"/>
      <c r="M57" s="36"/>
      <c r="N57" s="37"/>
      <c r="O57" s="36"/>
      <c r="P57" s="38"/>
      <c r="Q57" s="39"/>
      <c r="R57" s="40"/>
      <c r="S57" s="39"/>
      <c r="T57" s="40"/>
      <c r="U57" s="39"/>
      <c r="V57" s="40"/>
      <c r="W57" s="39"/>
      <c r="X57" s="40"/>
      <c r="Y57" s="39"/>
      <c r="Z57" s="40"/>
      <c r="AA57" s="39"/>
      <c r="AB57" s="40"/>
      <c r="AC57" s="39"/>
      <c r="AD57" s="40"/>
      <c r="AE57" s="39"/>
      <c r="AF57" s="40"/>
      <c r="AG57" s="39"/>
      <c r="AH57" s="40"/>
      <c r="AI57" s="39"/>
      <c r="AJ57" s="40"/>
      <c r="AK57" s="39"/>
      <c r="AL57" s="40"/>
      <c r="AM57" s="41"/>
      <c r="AN57" s="42"/>
      <c r="AO57" s="39"/>
      <c r="AP57" s="42"/>
      <c r="AQ57" s="54"/>
      <c r="AR57" s="51">
        <f t="shared" si="8"/>
        <v>0</v>
      </c>
    </row>
    <row r="58" spans="2:44" x14ac:dyDescent="0.2">
      <c r="B58" s="15"/>
      <c r="C58" s="16"/>
      <c r="D58" s="17"/>
      <c r="E58" s="18"/>
      <c r="G58" s="95"/>
      <c r="H58" s="28">
        <f t="shared" si="9"/>
        <v>43798</v>
      </c>
      <c r="I58" s="110" t="s">
        <v>57</v>
      </c>
      <c r="J58" s="110">
        <f>IFERROR(INDEX(Tableau1[Prénoms],MATCH(I58,Tableau1[Noms])),"")</f>
        <v>4</v>
      </c>
      <c r="K58" s="110"/>
      <c r="L58" s="131"/>
      <c r="M58" s="36"/>
      <c r="N58" s="37"/>
      <c r="O58" s="36"/>
      <c r="P58" s="38"/>
      <c r="Q58" s="39"/>
      <c r="R58" s="40"/>
      <c r="S58" s="39"/>
      <c r="T58" s="40"/>
      <c r="U58" s="39"/>
      <c r="V58" s="40"/>
      <c r="W58" s="39"/>
      <c r="X58" s="40"/>
      <c r="Y58" s="39"/>
      <c r="Z58" s="40"/>
      <c r="AA58" s="39"/>
      <c r="AB58" s="40"/>
      <c r="AC58" s="39"/>
      <c r="AD58" s="40"/>
      <c r="AE58" s="39"/>
      <c r="AF58" s="40"/>
      <c r="AG58" s="39"/>
      <c r="AH58" s="40"/>
      <c r="AI58" s="39"/>
      <c r="AJ58" s="40"/>
      <c r="AK58" s="39"/>
      <c r="AL58" s="40"/>
      <c r="AM58" s="41"/>
      <c r="AN58" s="42"/>
      <c r="AO58" s="39"/>
      <c r="AP58" s="42"/>
      <c r="AQ58" s="54"/>
      <c r="AR58" s="51">
        <f t="shared" si="8"/>
        <v>0</v>
      </c>
    </row>
    <row r="59" spans="2:44" x14ac:dyDescent="0.2">
      <c r="B59" s="15"/>
      <c r="C59" s="16"/>
      <c r="D59" s="17"/>
      <c r="E59" s="18"/>
      <c r="G59" s="95"/>
      <c r="H59" s="28">
        <f t="shared" si="9"/>
        <v>43798</v>
      </c>
      <c r="I59" s="110" t="s">
        <v>58</v>
      </c>
      <c r="J59" s="110">
        <f>IFERROR(INDEX(Tableau1[Prénoms],MATCH(I59,Tableau1[Noms])),"")</f>
        <v>5</v>
      </c>
      <c r="K59" s="110"/>
      <c r="L59" s="131"/>
      <c r="M59" s="36"/>
      <c r="N59" s="37"/>
      <c r="O59" s="36"/>
      <c r="P59" s="38"/>
      <c r="Q59" s="39"/>
      <c r="R59" s="40"/>
      <c r="S59" s="39"/>
      <c r="T59" s="40"/>
      <c r="U59" s="39"/>
      <c r="V59" s="40"/>
      <c r="W59" s="39"/>
      <c r="X59" s="40"/>
      <c r="Y59" s="39"/>
      <c r="Z59" s="40"/>
      <c r="AA59" s="39"/>
      <c r="AB59" s="40"/>
      <c r="AC59" s="39"/>
      <c r="AD59" s="40"/>
      <c r="AE59" s="39"/>
      <c r="AF59" s="40"/>
      <c r="AG59" s="39"/>
      <c r="AH59" s="40"/>
      <c r="AI59" s="39"/>
      <c r="AJ59" s="40"/>
      <c r="AK59" s="39"/>
      <c r="AL59" s="40"/>
      <c r="AM59" s="41"/>
      <c r="AN59" s="42"/>
      <c r="AO59" s="39"/>
      <c r="AP59" s="42"/>
      <c r="AQ59" s="54"/>
      <c r="AR59" s="51">
        <f t="shared" si="8"/>
        <v>0</v>
      </c>
    </row>
    <row r="60" spans="2:44" x14ac:dyDescent="0.2">
      <c r="B60" s="15"/>
      <c r="C60" s="16"/>
      <c r="D60" s="17"/>
      <c r="E60" s="18"/>
      <c r="G60" s="95"/>
      <c r="H60" s="28">
        <f t="shared" si="9"/>
        <v>43798</v>
      </c>
      <c r="I60" s="110">
        <v>1</v>
      </c>
      <c r="J60" s="110" t="str">
        <f>IFERROR(INDEX(Tableau1[Prénoms],MATCH(I60,Tableau1[Noms])),"")</f>
        <v/>
      </c>
      <c r="K60" s="110"/>
      <c r="L60" s="131"/>
      <c r="M60" s="36"/>
      <c r="N60" s="37"/>
      <c r="O60" s="36"/>
      <c r="P60" s="38"/>
      <c r="Q60" s="39"/>
      <c r="R60" s="40"/>
      <c r="S60" s="39"/>
      <c r="T60" s="40"/>
      <c r="U60" s="39"/>
      <c r="V60" s="40"/>
      <c r="W60" s="39"/>
      <c r="X60" s="40"/>
      <c r="Y60" s="39"/>
      <c r="Z60" s="40"/>
      <c r="AA60" s="39"/>
      <c r="AB60" s="40"/>
      <c r="AC60" s="39"/>
      <c r="AD60" s="40"/>
      <c r="AE60" s="39"/>
      <c r="AF60" s="40"/>
      <c r="AG60" s="39"/>
      <c r="AH60" s="40"/>
      <c r="AI60" s="39"/>
      <c r="AJ60" s="40"/>
      <c r="AK60" s="39"/>
      <c r="AL60" s="40"/>
      <c r="AM60" s="41"/>
      <c r="AN60" s="42"/>
      <c r="AO60" s="39"/>
      <c r="AP60" s="42"/>
      <c r="AQ60" s="54"/>
      <c r="AR60" s="51">
        <f t="shared" si="8"/>
        <v>0</v>
      </c>
    </row>
    <row r="61" spans="2:44" x14ac:dyDescent="0.2">
      <c r="B61" s="15"/>
      <c r="C61" s="16"/>
      <c r="D61" s="17"/>
      <c r="E61" s="18"/>
      <c r="G61" s="95"/>
      <c r="H61" s="28">
        <f t="shared" si="9"/>
        <v>43798</v>
      </c>
      <c r="I61" s="110">
        <v>2</v>
      </c>
      <c r="J61" s="110" t="str">
        <f>IFERROR(INDEX(Tableau1[Prénoms],MATCH(I61,Tableau1[Noms])),"")</f>
        <v/>
      </c>
      <c r="K61" s="110"/>
      <c r="L61" s="131"/>
      <c r="M61" s="36"/>
      <c r="N61" s="37"/>
      <c r="O61" s="36"/>
      <c r="P61" s="38"/>
      <c r="Q61" s="39"/>
      <c r="R61" s="40"/>
      <c r="S61" s="39"/>
      <c r="T61" s="40"/>
      <c r="U61" s="39"/>
      <c r="V61" s="40"/>
      <c r="W61" s="39"/>
      <c r="X61" s="40"/>
      <c r="Y61" s="39"/>
      <c r="Z61" s="40"/>
      <c r="AA61" s="39"/>
      <c r="AB61" s="40"/>
      <c r="AC61" s="39"/>
      <c r="AD61" s="40"/>
      <c r="AE61" s="39"/>
      <c r="AF61" s="40"/>
      <c r="AG61" s="39"/>
      <c r="AH61" s="40"/>
      <c r="AI61" s="39"/>
      <c r="AJ61" s="40"/>
      <c r="AK61" s="39"/>
      <c r="AL61" s="40"/>
      <c r="AM61" s="41"/>
      <c r="AN61" s="42"/>
      <c r="AO61" s="39"/>
      <c r="AP61" s="42"/>
      <c r="AQ61" s="54"/>
      <c r="AR61" s="51">
        <f t="shared" si="8"/>
        <v>0</v>
      </c>
    </row>
    <row r="62" spans="2:44" x14ac:dyDescent="0.2">
      <c r="B62" s="15"/>
      <c r="C62" s="16"/>
      <c r="D62" s="17"/>
      <c r="E62" s="18"/>
      <c r="G62" s="95"/>
      <c r="H62" s="28">
        <f t="shared" si="9"/>
        <v>43798</v>
      </c>
      <c r="I62" s="110">
        <v>3</v>
      </c>
      <c r="J62" s="110" t="str">
        <f>IFERROR(INDEX(Tableau1[Prénoms],MATCH(I62,Tableau1[Noms])),"")</f>
        <v/>
      </c>
      <c r="K62" s="110"/>
      <c r="L62" s="131"/>
      <c r="M62" s="36"/>
      <c r="N62" s="37"/>
      <c r="O62" s="36"/>
      <c r="P62" s="38"/>
      <c r="Q62" s="39"/>
      <c r="R62" s="40"/>
      <c r="S62" s="39"/>
      <c r="T62" s="40"/>
      <c r="U62" s="39"/>
      <c r="V62" s="40"/>
      <c r="W62" s="39"/>
      <c r="X62" s="40"/>
      <c r="Y62" s="39"/>
      <c r="Z62" s="40"/>
      <c r="AA62" s="39"/>
      <c r="AB62" s="40"/>
      <c r="AC62" s="39"/>
      <c r="AD62" s="40"/>
      <c r="AE62" s="39"/>
      <c r="AF62" s="40"/>
      <c r="AG62" s="39"/>
      <c r="AH62" s="40"/>
      <c r="AI62" s="39"/>
      <c r="AJ62" s="40"/>
      <c r="AK62" s="39"/>
      <c r="AL62" s="40"/>
      <c r="AM62" s="41"/>
      <c r="AN62" s="42"/>
      <c r="AO62" s="39"/>
      <c r="AP62" s="42"/>
      <c r="AQ62" s="54"/>
      <c r="AR62" s="51">
        <f t="shared" si="8"/>
        <v>0</v>
      </c>
    </row>
    <row r="63" spans="2:44" x14ac:dyDescent="0.2">
      <c r="B63" s="15"/>
      <c r="C63" s="16"/>
      <c r="D63" s="17"/>
      <c r="E63" s="18"/>
      <c r="G63" s="95"/>
      <c r="H63" s="28">
        <f t="shared" si="9"/>
        <v>43798</v>
      </c>
      <c r="I63" s="110">
        <v>4</v>
      </c>
      <c r="J63" s="110" t="str">
        <f>IFERROR(INDEX(Tableau1[Prénoms],MATCH(I63,Tableau1[Noms])),"")</f>
        <v/>
      </c>
      <c r="K63" s="110"/>
      <c r="L63" s="131"/>
      <c r="M63" s="36"/>
      <c r="N63" s="37"/>
      <c r="O63" s="36"/>
      <c r="P63" s="38"/>
      <c r="Q63" s="39"/>
      <c r="R63" s="40"/>
      <c r="S63" s="39"/>
      <c r="T63" s="40"/>
      <c r="U63" s="39"/>
      <c r="V63" s="40"/>
      <c r="W63" s="39"/>
      <c r="X63" s="40"/>
      <c r="Y63" s="39"/>
      <c r="Z63" s="40"/>
      <c r="AA63" s="39"/>
      <c r="AB63" s="40"/>
      <c r="AC63" s="39"/>
      <c r="AD63" s="40"/>
      <c r="AE63" s="39"/>
      <c r="AF63" s="40"/>
      <c r="AG63" s="39"/>
      <c r="AH63" s="40"/>
      <c r="AI63" s="39"/>
      <c r="AJ63" s="40"/>
      <c r="AK63" s="39"/>
      <c r="AL63" s="40"/>
      <c r="AM63" s="41"/>
      <c r="AN63" s="42"/>
      <c r="AO63" s="39"/>
      <c r="AP63" s="42"/>
      <c r="AQ63" s="54"/>
      <c r="AR63" s="51">
        <f t="shared" si="8"/>
        <v>0</v>
      </c>
    </row>
    <row r="64" spans="2:44" ht="13.5" thickBot="1" x14ac:dyDescent="0.25">
      <c r="B64" s="19"/>
      <c r="C64" s="20"/>
      <c r="D64" s="21"/>
      <c r="E64" s="22"/>
      <c r="G64" s="95"/>
      <c r="H64" s="28">
        <f t="shared" si="9"/>
        <v>43798</v>
      </c>
      <c r="I64" s="112">
        <v>5</v>
      </c>
      <c r="J64" s="112" t="str">
        <f>IFERROR(INDEX(Tableau1[Prénoms],MATCH(I64,Tableau1[Noms])),"")</f>
        <v/>
      </c>
      <c r="K64" s="112"/>
      <c r="L64" s="132"/>
      <c r="M64" s="43"/>
      <c r="N64" s="44"/>
      <c r="O64" s="43"/>
      <c r="P64" s="45"/>
      <c r="Q64" s="46"/>
      <c r="R64" s="47"/>
      <c r="S64" s="46"/>
      <c r="T64" s="47"/>
      <c r="U64" s="46"/>
      <c r="V64" s="47"/>
      <c r="W64" s="46"/>
      <c r="X64" s="47"/>
      <c r="Y64" s="46"/>
      <c r="Z64" s="47"/>
      <c r="AA64" s="46"/>
      <c r="AB64" s="47"/>
      <c r="AC64" s="46"/>
      <c r="AD64" s="47"/>
      <c r="AE64" s="46"/>
      <c r="AF64" s="47"/>
      <c r="AG64" s="46"/>
      <c r="AH64" s="47"/>
      <c r="AI64" s="46"/>
      <c r="AJ64" s="47"/>
      <c r="AK64" s="46"/>
      <c r="AL64" s="47"/>
      <c r="AM64" s="48"/>
      <c r="AN64" s="49"/>
      <c r="AO64" s="46"/>
      <c r="AP64" s="49"/>
      <c r="AQ64" s="55"/>
      <c r="AR64" s="52">
        <f t="shared" si="8"/>
        <v>0</v>
      </c>
    </row>
    <row r="65" spans="2:44" ht="13.5" thickBot="1" x14ac:dyDescent="0.25">
      <c r="B65" s="6" t="s">
        <v>3</v>
      </c>
      <c r="C65" s="7" t="s">
        <v>4</v>
      </c>
      <c r="D65" s="8" t="s">
        <v>3</v>
      </c>
      <c r="E65" s="9" t="s">
        <v>4</v>
      </c>
      <c r="G65" s="56" t="s">
        <v>11</v>
      </c>
      <c r="H65" s="57" t="s">
        <v>6</v>
      </c>
      <c r="I65" s="56" t="s">
        <v>7</v>
      </c>
      <c r="J65" s="56" t="s">
        <v>8</v>
      </c>
      <c r="K65" s="56" t="s">
        <v>12</v>
      </c>
      <c r="L65" s="129"/>
      <c r="M65" s="27">
        <v>0.3125</v>
      </c>
      <c r="N65" s="23"/>
      <c r="O65" s="26">
        <v>0.35416666666666669</v>
      </c>
      <c r="P65" s="23"/>
      <c r="Q65" s="27">
        <v>0.39583333333333331</v>
      </c>
      <c r="R65" s="23"/>
      <c r="S65" s="27">
        <v>0.4375</v>
      </c>
      <c r="T65" s="23"/>
      <c r="U65" s="27">
        <v>0.47916666666666702</v>
      </c>
      <c r="V65" s="23"/>
      <c r="W65" s="27">
        <v>0.52083333333333304</v>
      </c>
      <c r="X65" s="23"/>
      <c r="Y65" s="27">
        <v>0.5625</v>
      </c>
      <c r="Z65" s="23"/>
      <c r="AA65" s="27">
        <v>0.60416666666666696</v>
      </c>
      <c r="AB65" s="23"/>
      <c r="AC65" s="27">
        <v>0.64583333333333304</v>
      </c>
      <c r="AD65" s="23"/>
      <c r="AE65" s="27">
        <v>0.6875</v>
      </c>
      <c r="AF65" s="23"/>
      <c r="AG65" s="27">
        <v>0.72916666666666696</v>
      </c>
      <c r="AH65" s="23"/>
      <c r="AI65" s="27">
        <v>0.77083333333333404</v>
      </c>
      <c r="AJ65" s="23"/>
      <c r="AK65" s="27">
        <v>0.8125</v>
      </c>
      <c r="AL65" s="23"/>
      <c r="AM65" s="27">
        <v>0.85416666666666696</v>
      </c>
      <c r="AN65" s="23"/>
      <c r="AO65" s="27">
        <v>0.89583333333333404</v>
      </c>
      <c r="AP65" s="23"/>
      <c r="AQ65" s="27"/>
      <c r="AR65" s="58">
        <f>SUM(AR66:AR75)</f>
        <v>0</v>
      </c>
    </row>
    <row r="66" spans="2:44" x14ac:dyDescent="0.2">
      <c r="B66" s="11"/>
      <c r="C66" s="12"/>
      <c r="D66" s="13"/>
      <c r="E66" s="14"/>
      <c r="G66" s="95"/>
      <c r="H66" s="140">
        <f>H55+1</f>
        <v>43799</v>
      </c>
      <c r="I66" s="109" t="s">
        <v>54</v>
      </c>
      <c r="J66" s="109">
        <f>IFERROR(INDEX(Tableau1[Prénoms],MATCH(I66,Tableau1[Noms])),"")</f>
        <v>1</v>
      </c>
      <c r="K66" s="109"/>
      <c r="L66" s="130"/>
      <c r="M66" s="29"/>
      <c r="N66" s="30"/>
      <c r="O66" s="29"/>
      <c r="P66" s="31"/>
      <c r="Q66" s="32"/>
      <c r="R66" s="33"/>
      <c r="S66" s="32"/>
      <c r="T66" s="33"/>
      <c r="U66" s="32"/>
      <c r="V66" s="33"/>
      <c r="W66" s="32"/>
      <c r="X66" s="33"/>
      <c r="Y66" s="32"/>
      <c r="Z66" s="33"/>
      <c r="AA66" s="32"/>
      <c r="AB66" s="33"/>
      <c r="AC66" s="32"/>
      <c r="AD66" s="33"/>
      <c r="AE66" s="32"/>
      <c r="AF66" s="33"/>
      <c r="AG66" s="32"/>
      <c r="AH66" s="33"/>
      <c r="AI66" s="32"/>
      <c r="AJ66" s="33"/>
      <c r="AK66" s="32"/>
      <c r="AL66" s="33"/>
      <c r="AM66" s="34"/>
      <c r="AN66" s="35"/>
      <c r="AO66" s="32"/>
      <c r="AP66" s="35"/>
      <c r="AQ66" s="53"/>
      <c r="AR66" s="50">
        <f>((C66-B66)+(E66-D66))</f>
        <v>0</v>
      </c>
    </row>
    <row r="67" spans="2:44" x14ac:dyDescent="0.2">
      <c r="B67" s="15"/>
      <c r="C67" s="16"/>
      <c r="D67" s="17"/>
      <c r="E67" s="18"/>
      <c r="G67" s="95"/>
      <c r="H67" s="28">
        <f>H66</f>
        <v>43799</v>
      </c>
      <c r="I67" s="110" t="s">
        <v>55</v>
      </c>
      <c r="J67" s="110">
        <f>IFERROR(INDEX(Tableau1[Prénoms],MATCH(I67,Tableau1[Noms])),"")</f>
        <v>2</v>
      </c>
      <c r="K67" s="110"/>
      <c r="L67" s="131"/>
      <c r="M67" s="36"/>
      <c r="N67" s="37"/>
      <c r="O67" s="36"/>
      <c r="P67" s="38"/>
      <c r="Q67" s="39"/>
      <c r="R67" s="40"/>
      <c r="S67" s="39"/>
      <c r="T67" s="40"/>
      <c r="U67" s="39"/>
      <c r="V67" s="40"/>
      <c r="W67" s="39"/>
      <c r="X67" s="40"/>
      <c r="Y67" s="39"/>
      <c r="Z67" s="40"/>
      <c r="AA67" s="39"/>
      <c r="AB67" s="40"/>
      <c r="AC67" s="39"/>
      <c r="AD67" s="40"/>
      <c r="AE67" s="39"/>
      <c r="AF67" s="40"/>
      <c r="AG67" s="39"/>
      <c r="AH67" s="40"/>
      <c r="AI67" s="39"/>
      <c r="AJ67" s="40"/>
      <c r="AK67" s="39"/>
      <c r="AL67" s="40"/>
      <c r="AM67" s="41"/>
      <c r="AN67" s="42"/>
      <c r="AO67" s="39"/>
      <c r="AP67" s="42"/>
      <c r="AQ67" s="54"/>
      <c r="AR67" s="51">
        <f t="shared" ref="AR67:AR75" si="10">((C67-B67)+(E67-D67))</f>
        <v>0</v>
      </c>
    </row>
    <row r="68" spans="2:44" x14ac:dyDescent="0.2">
      <c r="B68" s="15"/>
      <c r="C68" s="16"/>
      <c r="D68" s="17"/>
      <c r="E68" s="18"/>
      <c r="G68" s="95"/>
      <c r="H68" s="28">
        <f t="shared" ref="H68:H75" si="11">H67</f>
        <v>43799</v>
      </c>
      <c r="I68" s="110" t="s">
        <v>56</v>
      </c>
      <c r="J68" s="110">
        <f>IFERROR(INDEX(Tableau1[Prénoms],MATCH(I68,Tableau1[Noms])),"")</f>
        <v>3</v>
      </c>
      <c r="K68" s="110"/>
      <c r="L68" s="131"/>
      <c r="M68" s="36"/>
      <c r="N68" s="37"/>
      <c r="O68" s="36"/>
      <c r="P68" s="38"/>
      <c r="Q68" s="39"/>
      <c r="R68" s="40"/>
      <c r="S68" s="39"/>
      <c r="T68" s="40"/>
      <c r="U68" s="39"/>
      <c r="V68" s="40"/>
      <c r="W68" s="39"/>
      <c r="X68" s="40"/>
      <c r="Y68" s="39"/>
      <c r="Z68" s="40"/>
      <c r="AA68" s="39"/>
      <c r="AB68" s="40"/>
      <c r="AC68" s="39"/>
      <c r="AD68" s="40"/>
      <c r="AE68" s="39"/>
      <c r="AF68" s="40"/>
      <c r="AG68" s="39"/>
      <c r="AH68" s="40"/>
      <c r="AI68" s="39"/>
      <c r="AJ68" s="40"/>
      <c r="AK68" s="39"/>
      <c r="AL68" s="40"/>
      <c r="AM68" s="41"/>
      <c r="AN68" s="42"/>
      <c r="AO68" s="39"/>
      <c r="AP68" s="42"/>
      <c r="AQ68" s="54"/>
      <c r="AR68" s="51">
        <f t="shared" si="10"/>
        <v>0</v>
      </c>
    </row>
    <row r="69" spans="2:44" x14ac:dyDescent="0.2">
      <c r="B69" s="15"/>
      <c r="C69" s="16"/>
      <c r="D69" s="17"/>
      <c r="E69" s="18"/>
      <c r="G69" s="95"/>
      <c r="H69" s="28">
        <f t="shared" si="11"/>
        <v>43799</v>
      </c>
      <c r="I69" s="110" t="s">
        <v>57</v>
      </c>
      <c r="J69" s="110">
        <f>IFERROR(INDEX(Tableau1[Prénoms],MATCH(I69,Tableau1[Noms])),"")</f>
        <v>4</v>
      </c>
      <c r="K69" s="110"/>
      <c r="L69" s="131"/>
      <c r="M69" s="36"/>
      <c r="N69" s="37"/>
      <c r="O69" s="36"/>
      <c r="P69" s="38"/>
      <c r="Q69" s="39"/>
      <c r="R69" s="40"/>
      <c r="S69" s="39"/>
      <c r="T69" s="40"/>
      <c r="U69" s="39"/>
      <c r="V69" s="40"/>
      <c r="W69" s="39"/>
      <c r="X69" s="40"/>
      <c r="Y69" s="39"/>
      <c r="Z69" s="40"/>
      <c r="AA69" s="39"/>
      <c r="AB69" s="40"/>
      <c r="AC69" s="39"/>
      <c r="AD69" s="40"/>
      <c r="AE69" s="39"/>
      <c r="AF69" s="40"/>
      <c r="AG69" s="39"/>
      <c r="AH69" s="40"/>
      <c r="AI69" s="39"/>
      <c r="AJ69" s="40"/>
      <c r="AK69" s="39"/>
      <c r="AL69" s="40"/>
      <c r="AM69" s="41"/>
      <c r="AN69" s="42"/>
      <c r="AO69" s="39"/>
      <c r="AP69" s="42"/>
      <c r="AQ69" s="54"/>
      <c r="AR69" s="51">
        <f t="shared" si="10"/>
        <v>0</v>
      </c>
    </row>
    <row r="70" spans="2:44" x14ac:dyDescent="0.2">
      <c r="B70" s="15"/>
      <c r="C70" s="16"/>
      <c r="D70" s="17"/>
      <c r="E70" s="18"/>
      <c r="G70" s="95"/>
      <c r="H70" s="28">
        <f t="shared" si="11"/>
        <v>43799</v>
      </c>
      <c r="I70" s="110" t="s">
        <v>58</v>
      </c>
      <c r="J70" s="110">
        <f>IFERROR(INDEX(Tableau1[Prénoms],MATCH(I70,Tableau1[Noms])),"")</f>
        <v>5</v>
      </c>
      <c r="K70" s="110"/>
      <c r="L70" s="131"/>
      <c r="M70" s="36"/>
      <c r="N70" s="37"/>
      <c r="O70" s="36"/>
      <c r="P70" s="38"/>
      <c r="Q70" s="39"/>
      <c r="R70" s="40"/>
      <c r="S70" s="39"/>
      <c r="T70" s="40"/>
      <c r="U70" s="39"/>
      <c r="V70" s="40"/>
      <c r="W70" s="39"/>
      <c r="X70" s="40"/>
      <c r="Y70" s="39"/>
      <c r="Z70" s="40"/>
      <c r="AA70" s="39"/>
      <c r="AB70" s="40"/>
      <c r="AC70" s="39"/>
      <c r="AD70" s="40"/>
      <c r="AE70" s="39"/>
      <c r="AF70" s="40"/>
      <c r="AG70" s="39"/>
      <c r="AH70" s="40"/>
      <c r="AI70" s="39"/>
      <c r="AJ70" s="40"/>
      <c r="AK70" s="39"/>
      <c r="AL70" s="40"/>
      <c r="AM70" s="41"/>
      <c r="AN70" s="42"/>
      <c r="AO70" s="39"/>
      <c r="AP70" s="42"/>
      <c r="AQ70" s="54"/>
      <c r="AR70" s="51">
        <f t="shared" si="10"/>
        <v>0</v>
      </c>
    </row>
    <row r="71" spans="2:44" x14ac:dyDescent="0.2">
      <c r="B71" s="15"/>
      <c r="C71" s="16"/>
      <c r="D71" s="17"/>
      <c r="E71" s="18"/>
      <c r="G71" s="95"/>
      <c r="H71" s="28">
        <f t="shared" si="11"/>
        <v>43799</v>
      </c>
      <c r="I71" s="110">
        <v>1</v>
      </c>
      <c r="J71" s="110" t="str">
        <f>IFERROR(INDEX(Tableau1[Prénoms],MATCH(I71,Tableau1[Noms])),"")</f>
        <v/>
      </c>
      <c r="K71" s="110"/>
      <c r="L71" s="131"/>
      <c r="M71" s="36"/>
      <c r="N71" s="37"/>
      <c r="O71" s="36"/>
      <c r="P71" s="38"/>
      <c r="Q71" s="39"/>
      <c r="R71" s="40"/>
      <c r="S71" s="39"/>
      <c r="T71" s="40"/>
      <c r="U71" s="39"/>
      <c r="V71" s="40"/>
      <c r="W71" s="39"/>
      <c r="X71" s="40"/>
      <c r="Y71" s="39"/>
      <c r="Z71" s="40"/>
      <c r="AA71" s="39"/>
      <c r="AB71" s="40"/>
      <c r="AC71" s="39"/>
      <c r="AD71" s="40"/>
      <c r="AE71" s="39"/>
      <c r="AF71" s="40"/>
      <c r="AG71" s="39"/>
      <c r="AH71" s="40"/>
      <c r="AI71" s="39"/>
      <c r="AJ71" s="40"/>
      <c r="AK71" s="39"/>
      <c r="AL71" s="40"/>
      <c r="AM71" s="41"/>
      <c r="AN71" s="42"/>
      <c r="AO71" s="39"/>
      <c r="AP71" s="42"/>
      <c r="AQ71" s="54"/>
      <c r="AR71" s="51">
        <f t="shared" si="10"/>
        <v>0</v>
      </c>
    </row>
    <row r="72" spans="2:44" x14ac:dyDescent="0.2">
      <c r="B72" s="15"/>
      <c r="C72" s="16"/>
      <c r="D72" s="17"/>
      <c r="E72" s="18"/>
      <c r="G72" s="95"/>
      <c r="H72" s="28">
        <f t="shared" si="11"/>
        <v>43799</v>
      </c>
      <c r="I72" s="110">
        <v>2</v>
      </c>
      <c r="J72" s="110" t="str">
        <f>IFERROR(INDEX(Tableau1[Prénoms],MATCH(I72,Tableau1[Noms])),"")</f>
        <v/>
      </c>
      <c r="K72" s="110"/>
      <c r="L72" s="131"/>
      <c r="M72" s="36"/>
      <c r="N72" s="37"/>
      <c r="O72" s="36"/>
      <c r="P72" s="38"/>
      <c r="Q72" s="39"/>
      <c r="R72" s="40"/>
      <c r="S72" s="39"/>
      <c r="T72" s="40"/>
      <c r="U72" s="39"/>
      <c r="V72" s="40"/>
      <c r="W72" s="39"/>
      <c r="X72" s="40"/>
      <c r="Y72" s="39"/>
      <c r="Z72" s="40"/>
      <c r="AA72" s="39"/>
      <c r="AB72" s="40"/>
      <c r="AC72" s="39"/>
      <c r="AD72" s="40"/>
      <c r="AE72" s="39"/>
      <c r="AF72" s="40"/>
      <c r="AG72" s="39"/>
      <c r="AH72" s="40"/>
      <c r="AI72" s="39"/>
      <c r="AJ72" s="40"/>
      <c r="AK72" s="39"/>
      <c r="AL72" s="40"/>
      <c r="AM72" s="41"/>
      <c r="AN72" s="42"/>
      <c r="AO72" s="39"/>
      <c r="AP72" s="42"/>
      <c r="AQ72" s="54"/>
      <c r="AR72" s="51">
        <f t="shared" si="10"/>
        <v>0</v>
      </c>
    </row>
    <row r="73" spans="2:44" x14ac:dyDescent="0.2">
      <c r="B73" s="15"/>
      <c r="C73" s="16"/>
      <c r="D73" s="17"/>
      <c r="E73" s="18"/>
      <c r="G73" s="95"/>
      <c r="H73" s="28">
        <f t="shared" si="11"/>
        <v>43799</v>
      </c>
      <c r="I73" s="110">
        <v>3</v>
      </c>
      <c r="J73" s="110" t="str">
        <f>IFERROR(INDEX(Tableau1[Prénoms],MATCH(I73,Tableau1[Noms])),"")</f>
        <v/>
      </c>
      <c r="K73" s="110"/>
      <c r="L73" s="131"/>
      <c r="M73" s="36"/>
      <c r="N73" s="37"/>
      <c r="O73" s="36"/>
      <c r="P73" s="38"/>
      <c r="Q73" s="39"/>
      <c r="R73" s="40"/>
      <c r="S73" s="39"/>
      <c r="T73" s="40"/>
      <c r="U73" s="39"/>
      <c r="V73" s="40"/>
      <c r="W73" s="39"/>
      <c r="X73" s="40"/>
      <c r="Y73" s="39"/>
      <c r="Z73" s="40"/>
      <c r="AA73" s="39"/>
      <c r="AB73" s="40"/>
      <c r="AC73" s="39"/>
      <c r="AD73" s="40"/>
      <c r="AE73" s="39"/>
      <c r="AF73" s="40"/>
      <c r="AG73" s="39"/>
      <c r="AH73" s="40"/>
      <c r="AI73" s="39"/>
      <c r="AJ73" s="40"/>
      <c r="AK73" s="39"/>
      <c r="AL73" s="40"/>
      <c r="AM73" s="41"/>
      <c r="AN73" s="42"/>
      <c r="AO73" s="39"/>
      <c r="AP73" s="42"/>
      <c r="AQ73" s="54"/>
      <c r="AR73" s="51">
        <f t="shared" si="10"/>
        <v>0</v>
      </c>
    </row>
    <row r="74" spans="2:44" x14ac:dyDescent="0.2">
      <c r="B74" s="15"/>
      <c r="C74" s="16"/>
      <c r="D74" s="17"/>
      <c r="E74" s="18"/>
      <c r="G74" s="95"/>
      <c r="H74" s="28">
        <f t="shared" si="11"/>
        <v>43799</v>
      </c>
      <c r="I74" s="110">
        <v>4</v>
      </c>
      <c r="J74" s="110" t="str">
        <f>IFERROR(INDEX(Tableau1[Prénoms],MATCH(I74,Tableau1[Noms])),"")</f>
        <v/>
      </c>
      <c r="K74" s="110"/>
      <c r="L74" s="131"/>
      <c r="M74" s="36"/>
      <c r="N74" s="37"/>
      <c r="O74" s="36"/>
      <c r="P74" s="38"/>
      <c r="Q74" s="39"/>
      <c r="R74" s="40"/>
      <c r="S74" s="39"/>
      <c r="T74" s="40"/>
      <c r="U74" s="39"/>
      <c r="V74" s="40"/>
      <c r="W74" s="39"/>
      <c r="X74" s="40"/>
      <c r="Y74" s="39"/>
      <c r="Z74" s="40"/>
      <c r="AA74" s="39"/>
      <c r="AB74" s="40"/>
      <c r="AC74" s="39"/>
      <c r="AD74" s="40"/>
      <c r="AE74" s="39"/>
      <c r="AF74" s="40"/>
      <c r="AG74" s="39"/>
      <c r="AH74" s="40"/>
      <c r="AI74" s="39"/>
      <c r="AJ74" s="40"/>
      <c r="AK74" s="39"/>
      <c r="AL74" s="40"/>
      <c r="AM74" s="41"/>
      <c r="AN74" s="42"/>
      <c r="AO74" s="39"/>
      <c r="AP74" s="42"/>
      <c r="AQ74" s="54"/>
      <c r="AR74" s="51">
        <f t="shared" si="10"/>
        <v>0</v>
      </c>
    </row>
    <row r="75" spans="2:44" ht="13.5" thickBot="1" x14ac:dyDescent="0.25">
      <c r="B75" s="19"/>
      <c r="C75" s="20"/>
      <c r="D75" s="21"/>
      <c r="E75" s="22"/>
      <c r="G75" s="95"/>
      <c r="H75" s="28">
        <f t="shared" si="11"/>
        <v>43799</v>
      </c>
      <c r="I75" s="112">
        <v>5</v>
      </c>
      <c r="J75" s="112" t="str">
        <f>IFERROR(INDEX(Tableau1[Prénoms],MATCH(I75,Tableau1[Noms])),"")</f>
        <v/>
      </c>
      <c r="K75" s="112"/>
      <c r="L75" s="132"/>
      <c r="M75" s="43"/>
      <c r="N75" s="44"/>
      <c r="O75" s="43"/>
      <c r="P75" s="45"/>
      <c r="Q75" s="46"/>
      <c r="R75" s="47"/>
      <c r="S75" s="46"/>
      <c r="T75" s="47"/>
      <c r="U75" s="46"/>
      <c r="V75" s="47"/>
      <c r="W75" s="46"/>
      <c r="X75" s="47"/>
      <c r="Y75" s="46"/>
      <c r="Z75" s="47"/>
      <c r="AA75" s="46"/>
      <c r="AB75" s="47"/>
      <c r="AC75" s="46"/>
      <c r="AD75" s="47"/>
      <c r="AE75" s="46"/>
      <c r="AF75" s="47"/>
      <c r="AG75" s="46"/>
      <c r="AH75" s="47"/>
      <c r="AI75" s="46"/>
      <c r="AJ75" s="47"/>
      <c r="AK75" s="46"/>
      <c r="AL75" s="47"/>
      <c r="AM75" s="48"/>
      <c r="AN75" s="49"/>
      <c r="AO75" s="46"/>
      <c r="AP75" s="49"/>
      <c r="AQ75" s="55"/>
      <c r="AR75" s="52">
        <f t="shared" si="10"/>
        <v>0</v>
      </c>
    </row>
    <row r="76" spans="2:44" ht="13.5" thickBot="1" x14ac:dyDescent="0.25">
      <c r="B76" s="6" t="s">
        <v>3</v>
      </c>
      <c r="C76" s="7" t="s">
        <v>4</v>
      </c>
      <c r="D76" s="8" t="s">
        <v>3</v>
      </c>
      <c r="E76" s="9" t="s">
        <v>4</v>
      </c>
      <c r="G76" s="56" t="s">
        <v>11</v>
      </c>
      <c r="H76" s="57" t="s">
        <v>6</v>
      </c>
      <c r="I76" s="56" t="s">
        <v>7</v>
      </c>
      <c r="J76" s="56" t="s">
        <v>8</v>
      </c>
      <c r="K76" s="56" t="s">
        <v>12</v>
      </c>
      <c r="L76" s="129"/>
      <c r="M76" s="27">
        <v>0.3125</v>
      </c>
      <c r="N76" s="23"/>
      <c r="O76" s="26">
        <v>0.35416666666666669</v>
      </c>
      <c r="P76" s="23"/>
      <c r="Q76" s="27">
        <v>0.39583333333333331</v>
      </c>
      <c r="R76" s="23"/>
      <c r="S76" s="27">
        <v>0.4375</v>
      </c>
      <c r="T76" s="23"/>
      <c r="U76" s="27">
        <v>0.47916666666666702</v>
      </c>
      <c r="V76" s="23"/>
      <c r="W76" s="27">
        <v>0.52083333333333304</v>
      </c>
      <c r="X76" s="23"/>
      <c r="Y76" s="27">
        <v>0.5625</v>
      </c>
      <c r="Z76" s="23"/>
      <c r="AA76" s="27">
        <v>0.60416666666666696</v>
      </c>
      <c r="AB76" s="23"/>
      <c r="AC76" s="27">
        <v>0.64583333333333304</v>
      </c>
      <c r="AD76" s="23"/>
      <c r="AE76" s="27">
        <v>0.6875</v>
      </c>
      <c r="AF76" s="23"/>
      <c r="AG76" s="27">
        <v>0.72916666666666696</v>
      </c>
      <c r="AH76" s="23"/>
      <c r="AI76" s="27">
        <v>0.77083333333333404</v>
      </c>
      <c r="AJ76" s="23"/>
      <c r="AK76" s="27">
        <v>0.8125</v>
      </c>
      <c r="AL76" s="23"/>
      <c r="AM76" s="27">
        <v>0.85416666666666696</v>
      </c>
      <c r="AN76" s="23"/>
      <c r="AO76" s="27">
        <v>0.89583333333333404</v>
      </c>
      <c r="AP76" s="23"/>
      <c r="AQ76" s="27"/>
      <c r="AR76" s="58">
        <f>SUM(AR77:AR86)</f>
        <v>0</v>
      </c>
    </row>
    <row r="77" spans="2:44" x14ac:dyDescent="0.2">
      <c r="B77" s="11"/>
      <c r="C77" s="12"/>
      <c r="D77" s="13"/>
      <c r="E77" s="14"/>
      <c r="G77" s="95"/>
      <c r="H77" s="140">
        <f>H66+1</f>
        <v>43800</v>
      </c>
      <c r="I77" s="109" t="s">
        <v>54</v>
      </c>
      <c r="J77" s="109">
        <f>IFERROR(INDEX(Tableau1[Prénoms],MATCH(I77,Tableau1[Noms])),"")</f>
        <v>1</v>
      </c>
      <c r="K77" s="109"/>
      <c r="L77" s="130"/>
      <c r="M77" s="29"/>
      <c r="N77" s="30"/>
      <c r="O77" s="29"/>
      <c r="P77" s="31"/>
      <c r="Q77" s="32"/>
      <c r="R77" s="33"/>
      <c r="S77" s="32"/>
      <c r="T77" s="33"/>
      <c r="U77" s="32"/>
      <c r="V77" s="33"/>
      <c r="W77" s="32"/>
      <c r="X77" s="33"/>
      <c r="Y77" s="32"/>
      <c r="Z77" s="33"/>
      <c r="AA77" s="32"/>
      <c r="AB77" s="33"/>
      <c r="AC77" s="32"/>
      <c r="AD77" s="33"/>
      <c r="AE77" s="32"/>
      <c r="AF77" s="33"/>
      <c r="AG77" s="32"/>
      <c r="AH77" s="33"/>
      <c r="AI77" s="32"/>
      <c r="AJ77" s="33"/>
      <c r="AK77" s="32"/>
      <c r="AL77" s="33"/>
      <c r="AM77" s="34"/>
      <c r="AN77" s="35"/>
      <c r="AO77" s="32"/>
      <c r="AP77" s="35"/>
      <c r="AQ77" s="53"/>
      <c r="AR77" s="50">
        <f>((C77-B77)+(E77-D77))</f>
        <v>0</v>
      </c>
    </row>
    <row r="78" spans="2:44" x14ac:dyDescent="0.2">
      <c r="B78" s="15"/>
      <c r="C78" s="16"/>
      <c r="D78" s="17"/>
      <c r="E78" s="18"/>
      <c r="G78" s="95"/>
      <c r="H78" s="28">
        <f>H77</f>
        <v>43800</v>
      </c>
      <c r="I78" s="110" t="s">
        <v>55</v>
      </c>
      <c r="J78" s="110">
        <f>IFERROR(INDEX(Tableau1[Prénoms],MATCH(I78,Tableau1[Noms])),"")</f>
        <v>2</v>
      </c>
      <c r="K78" s="110"/>
      <c r="L78" s="131"/>
      <c r="M78" s="36"/>
      <c r="N78" s="37"/>
      <c r="O78" s="36"/>
      <c r="P78" s="38"/>
      <c r="Q78" s="39"/>
      <c r="R78" s="40"/>
      <c r="S78" s="39"/>
      <c r="T78" s="40"/>
      <c r="U78" s="39"/>
      <c r="V78" s="40"/>
      <c r="W78" s="39"/>
      <c r="X78" s="40"/>
      <c r="Y78" s="39"/>
      <c r="Z78" s="40"/>
      <c r="AA78" s="39"/>
      <c r="AB78" s="40"/>
      <c r="AC78" s="39"/>
      <c r="AD78" s="40"/>
      <c r="AE78" s="39"/>
      <c r="AF78" s="40"/>
      <c r="AG78" s="39"/>
      <c r="AH78" s="40"/>
      <c r="AI78" s="39"/>
      <c r="AJ78" s="40"/>
      <c r="AK78" s="39"/>
      <c r="AL78" s="40"/>
      <c r="AM78" s="41"/>
      <c r="AN78" s="42"/>
      <c r="AO78" s="39"/>
      <c r="AP78" s="42"/>
      <c r="AQ78" s="54"/>
      <c r="AR78" s="51">
        <f t="shared" ref="AR78:AR86" si="12">((C78-B78)+(E78-D78))</f>
        <v>0</v>
      </c>
    </row>
    <row r="79" spans="2:44" x14ac:dyDescent="0.2">
      <c r="B79" s="15"/>
      <c r="C79" s="16"/>
      <c r="D79" s="17"/>
      <c r="E79" s="18"/>
      <c r="G79" s="95"/>
      <c r="H79" s="28">
        <f t="shared" ref="H79:H86" si="13">H78</f>
        <v>43800</v>
      </c>
      <c r="I79" s="110" t="s">
        <v>56</v>
      </c>
      <c r="J79" s="110">
        <f>IFERROR(INDEX(Tableau1[Prénoms],MATCH(I79,Tableau1[Noms])),"")</f>
        <v>3</v>
      </c>
      <c r="K79" s="110"/>
      <c r="L79" s="131"/>
      <c r="M79" s="36"/>
      <c r="N79" s="37"/>
      <c r="O79" s="36"/>
      <c r="P79" s="38"/>
      <c r="Q79" s="39"/>
      <c r="R79" s="40"/>
      <c r="S79" s="39"/>
      <c r="T79" s="40"/>
      <c r="U79" s="39"/>
      <c r="V79" s="40"/>
      <c r="W79" s="39"/>
      <c r="X79" s="40"/>
      <c r="Y79" s="39"/>
      <c r="Z79" s="40"/>
      <c r="AA79" s="39"/>
      <c r="AB79" s="40"/>
      <c r="AC79" s="39"/>
      <c r="AD79" s="40"/>
      <c r="AE79" s="39"/>
      <c r="AF79" s="40"/>
      <c r="AG79" s="39"/>
      <c r="AH79" s="40"/>
      <c r="AI79" s="39"/>
      <c r="AJ79" s="40"/>
      <c r="AK79" s="39"/>
      <c r="AL79" s="40"/>
      <c r="AM79" s="41"/>
      <c r="AN79" s="42"/>
      <c r="AO79" s="39"/>
      <c r="AP79" s="42"/>
      <c r="AQ79" s="54"/>
      <c r="AR79" s="51">
        <f t="shared" si="12"/>
        <v>0</v>
      </c>
    </row>
    <row r="80" spans="2:44" x14ac:dyDescent="0.2">
      <c r="B80" s="15"/>
      <c r="C80" s="16"/>
      <c r="D80" s="17"/>
      <c r="E80" s="18"/>
      <c r="G80" s="95"/>
      <c r="H80" s="28">
        <f t="shared" si="13"/>
        <v>43800</v>
      </c>
      <c r="I80" s="110" t="s">
        <v>57</v>
      </c>
      <c r="J80" s="110">
        <f>IFERROR(INDEX(Tableau1[Prénoms],MATCH(I80,Tableau1[Noms])),"")</f>
        <v>4</v>
      </c>
      <c r="K80" s="110"/>
      <c r="L80" s="131"/>
      <c r="M80" s="36"/>
      <c r="N80" s="37"/>
      <c r="O80" s="36"/>
      <c r="P80" s="38"/>
      <c r="Q80" s="39"/>
      <c r="R80" s="40"/>
      <c r="S80" s="39"/>
      <c r="T80" s="40"/>
      <c r="U80" s="39"/>
      <c r="V80" s="40"/>
      <c r="W80" s="39"/>
      <c r="X80" s="40"/>
      <c r="Y80" s="39"/>
      <c r="Z80" s="40"/>
      <c r="AA80" s="39"/>
      <c r="AB80" s="40"/>
      <c r="AC80" s="39"/>
      <c r="AD80" s="40"/>
      <c r="AE80" s="39"/>
      <c r="AF80" s="40"/>
      <c r="AG80" s="39"/>
      <c r="AH80" s="40"/>
      <c r="AI80" s="39"/>
      <c r="AJ80" s="40"/>
      <c r="AK80" s="39"/>
      <c r="AL80" s="40"/>
      <c r="AM80" s="41"/>
      <c r="AN80" s="42"/>
      <c r="AO80" s="39"/>
      <c r="AP80" s="42"/>
      <c r="AQ80" s="54"/>
      <c r="AR80" s="51">
        <f t="shared" si="12"/>
        <v>0</v>
      </c>
    </row>
    <row r="81" spans="2:44" x14ac:dyDescent="0.2">
      <c r="B81" s="15"/>
      <c r="C81" s="16"/>
      <c r="D81" s="17"/>
      <c r="E81" s="18"/>
      <c r="G81" s="95"/>
      <c r="H81" s="28">
        <f t="shared" si="13"/>
        <v>43800</v>
      </c>
      <c r="I81" s="110" t="s">
        <v>58</v>
      </c>
      <c r="J81" s="110">
        <f>IFERROR(INDEX(Tableau1[Prénoms],MATCH(I81,Tableau1[Noms])),"")</f>
        <v>5</v>
      </c>
      <c r="K81" s="110"/>
      <c r="L81" s="131"/>
      <c r="M81" s="36"/>
      <c r="N81" s="37"/>
      <c r="O81" s="36"/>
      <c r="P81" s="38"/>
      <c r="Q81" s="39"/>
      <c r="R81" s="40"/>
      <c r="S81" s="39"/>
      <c r="T81" s="40"/>
      <c r="U81" s="39"/>
      <c r="V81" s="40"/>
      <c r="W81" s="39"/>
      <c r="X81" s="40"/>
      <c r="Y81" s="39"/>
      <c r="Z81" s="40"/>
      <c r="AA81" s="39"/>
      <c r="AB81" s="40"/>
      <c r="AC81" s="39"/>
      <c r="AD81" s="40"/>
      <c r="AE81" s="39"/>
      <c r="AF81" s="40"/>
      <c r="AG81" s="39"/>
      <c r="AH81" s="40"/>
      <c r="AI81" s="39"/>
      <c r="AJ81" s="40"/>
      <c r="AK81" s="39"/>
      <c r="AL81" s="40"/>
      <c r="AM81" s="41"/>
      <c r="AN81" s="42"/>
      <c r="AO81" s="39"/>
      <c r="AP81" s="42"/>
      <c r="AQ81" s="54"/>
      <c r="AR81" s="51">
        <f t="shared" si="12"/>
        <v>0</v>
      </c>
    </row>
    <row r="82" spans="2:44" x14ac:dyDescent="0.2">
      <c r="B82" s="15"/>
      <c r="C82" s="16"/>
      <c r="D82" s="17"/>
      <c r="E82" s="18"/>
      <c r="G82" s="95"/>
      <c r="H82" s="28">
        <f t="shared" si="13"/>
        <v>43800</v>
      </c>
      <c r="I82" s="110">
        <v>1</v>
      </c>
      <c r="J82" s="110" t="str">
        <f>IFERROR(INDEX(Tableau1[Prénoms],MATCH(I82,Tableau1[Noms])),"")</f>
        <v/>
      </c>
      <c r="K82" s="110"/>
      <c r="L82" s="131"/>
      <c r="M82" s="36"/>
      <c r="N82" s="37"/>
      <c r="O82" s="36"/>
      <c r="P82" s="38"/>
      <c r="Q82" s="39"/>
      <c r="R82" s="40"/>
      <c r="S82" s="39"/>
      <c r="T82" s="40"/>
      <c r="U82" s="39"/>
      <c r="V82" s="40"/>
      <c r="W82" s="39"/>
      <c r="X82" s="40"/>
      <c r="Y82" s="39"/>
      <c r="Z82" s="40"/>
      <c r="AA82" s="39"/>
      <c r="AB82" s="40"/>
      <c r="AC82" s="39"/>
      <c r="AD82" s="40"/>
      <c r="AE82" s="39"/>
      <c r="AF82" s="40"/>
      <c r="AG82" s="39"/>
      <c r="AH82" s="40"/>
      <c r="AI82" s="39"/>
      <c r="AJ82" s="40"/>
      <c r="AK82" s="39"/>
      <c r="AL82" s="40"/>
      <c r="AM82" s="41"/>
      <c r="AN82" s="42"/>
      <c r="AO82" s="39"/>
      <c r="AP82" s="42"/>
      <c r="AQ82" s="54"/>
      <c r="AR82" s="51">
        <f t="shared" si="12"/>
        <v>0</v>
      </c>
    </row>
    <row r="83" spans="2:44" x14ac:dyDescent="0.2">
      <c r="B83" s="15"/>
      <c r="C83" s="16"/>
      <c r="D83" s="17"/>
      <c r="E83" s="18"/>
      <c r="G83" s="95"/>
      <c r="H83" s="28">
        <f t="shared" si="13"/>
        <v>43800</v>
      </c>
      <c r="I83" s="110">
        <v>2</v>
      </c>
      <c r="J83" s="110" t="str">
        <f>IFERROR(INDEX(Tableau1[Prénoms],MATCH(I83,Tableau1[Noms])),"")</f>
        <v/>
      </c>
      <c r="K83" s="110"/>
      <c r="L83" s="131"/>
      <c r="M83" s="36"/>
      <c r="N83" s="37"/>
      <c r="O83" s="36"/>
      <c r="P83" s="38"/>
      <c r="Q83" s="39"/>
      <c r="R83" s="40"/>
      <c r="S83" s="39"/>
      <c r="T83" s="40"/>
      <c r="U83" s="39"/>
      <c r="V83" s="40"/>
      <c r="W83" s="39"/>
      <c r="X83" s="40"/>
      <c r="Y83" s="39"/>
      <c r="Z83" s="40"/>
      <c r="AA83" s="39"/>
      <c r="AB83" s="40"/>
      <c r="AC83" s="39"/>
      <c r="AD83" s="40"/>
      <c r="AE83" s="39"/>
      <c r="AF83" s="40"/>
      <c r="AG83" s="39"/>
      <c r="AH83" s="40"/>
      <c r="AI83" s="39"/>
      <c r="AJ83" s="40"/>
      <c r="AK83" s="39"/>
      <c r="AL83" s="40"/>
      <c r="AM83" s="41"/>
      <c r="AN83" s="42"/>
      <c r="AO83" s="39"/>
      <c r="AP83" s="42"/>
      <c r="AQ83" s="54"/>
      <c r="AR83" s="51">
        <f t="shared" si="12"/>
        <v>0</v>
      </c>
    </row>
    <row r="84" spans="2:44" x14ac:dyDescent="0.2">
      <c r="B84" s="15"/>
      <c r="C84" s="16"/>
      <c r="D84" s="17"/>
      <c r="E84" s="18"/>
      <c r="G84" s="95"/>
      <c r="H84" s="28">
        <f t="shared" si="13"/>
        <v>43800</v>
      </c>
      <c r="I84" s="110">
        <v>3</v>
      </c>
      <c r="J84" s="110" t="str">
        <f>IFERROR(INDEX(Tableau1[Prénoms],MATCH(I84,Tableau1[Noms])),"")</f>
        <v/>
      </c>
      <c r="K84" s="110"/>
      <c r="L84" s="131"/>
      <c r="M84" s="36"/>
      <c r="N84" s="37"/>
      <c r="O84" s="36"/>
      <c r="P84" s="38"/>
      <c r="Q84" s="39"/>
      <c r="R84" s="40"/>
      <c r="S84" s="39"/>
      <c r="T84" s="40"/>
      <c r="U84" s="39"/>
      <c r="V84" s="40"/>
      <c r="W84" s="39"/>
      <c r="X84" s="40"/>
      <c r="Y84" s="39"/>
      <c r="Z84" s="40"/>
      <c r="AA84" s="39"/>
      <c r="AB84" s="40"/>
      <c r="AC84" s="39"/>
      <c r="AD84" s="40"/>
      <c r="AE84" s="39"/>
      <c r="AF84" s="40"/>
      <c r="AG84" s="39"/>
      <c r="AH84" s="40"/>
      <c r="AI84" s="39"/>
      <c r="AJ84" s="40"/>
      <c r="AK84" s="39"/>
      <c r="AL84" s="40"/>
      <c r="AM84" s="41"/>
      <c r="AN84" s="42"/>
      <c r="AO84" s="39"/>
      <c r="AP84" s="42"/>
      <c r="AQ84" s="54"/>
      <c r="AR84" s="51">
        <f t="shared" si="12"/>
        <v>0</v>
      </c>
    </row>
    <row r="85" spans="2:44" x14ac:dyDescent="0.2">
      <c r="B85" s="15"/>
      <c r="C85" s="16"/>
      <c r="D85" s="17"/>
      <c r="E85" s="18"/>
      <c r="G85" s="95"/>
      <c r="H85" s="28">
        <f t="shared" si="13"/>
        <v>43800</v>
      </c>
      <c r="I85" s="110">
        <v>4</v>
      </c>
      <c r="J85" s="110" t="str">
        <f>IFERROR(INDEX(Tableau1[Prénoms],MATCH(I85,Tableau1[Noms])),"")</f>
        <v/>
      </c>
      <c r="K85" s="110"/>
      <c r="L85" s="131"/>
      <c r="M85" s="36"/>
      <c r="N85" s="37"/>
      <c r="O85" s="36"/>
      <c r="P85" s="38"/>
      <c r="Q85" s="39"/>
      <c r="R85" s="40"/>
      <c r="S85" s="39"/>
      <c r="T85" s="40"/>
      <c r="U85" s="39"/>
      <c r="V85" s="40"/>
      <c r="W85" s="39"/>
      <c r="X85" s="40"/>
      <c r="Y85" s="39"/>
      <c r="Z85" s="40"/>
      <c r="AA85" s="39"/>
      <c r="AB85" s="40"/>
      <c r="AC85" s="39"/>
      <c r="AD85" s="40"/>
      <c r="AE85" s="39"/>
      <c r="AF85" s="40"/>
      <c r="AG85" s="39"/>
      <c r="AH85" s="40"/>
      <c r="AI85" s="39"/>
      <c r="AJ85" s="40"/>
      <c r="AK85" s="39"/>
      <c r="AL85" s="40"/>
      <c r="AM85" s="41"/>
      <c r="AN85" s="42"/>
      <c r="AO85" s="39"/>
      <c r="AP85" s="42"/>
      <c r="AQ85" s="54"/>
      <c r="AR85" s="51">
        <f t="shared" si="12"/>
        <v>0</v>
      </c>
    </row>
    <row r="86" spans="2:44" ht="13.5" thickBot="1" x14ac:dyDescent="0.25">
      <c r="B86" s="19"/>
      <c r="C86" s="20"/>
      <c r="D86" s="21"/>
      <c r="E86" s="22"/>
      <c r="G86" s="95"/>
      <c r="H86" s="28">
        <f t="shared" si="13"/>
        <v>43800</v>
      </c>
      <c r="I86" s="111">
        <v>5</v>
      </c>
      <c r="J86" s="111" t="str">
        <f>IFERROR(INDEX(Tableau1[Prénoms],MATCH(I86,Tableau1[Noms])),"")</f>
        <v/>
      </c>
      <c r="K86" s="111"/>
      <c r="L86" s="132"/>
      <c r="M86" s="43"/>
      <c r="N86" s="44"/>
      <c r="O86" s="43"/>
      <c r="P86" s="45"/>
      <c r="Q86" s="46"/>
      <c r="R86" s="47"/>
      <c r="S86" s="46"/>
      <c r="T86" s="47"/>
      <c r="U86" s="46"/>
      <c r="V86" s="47"/>
      <c r="W86" s="46"/>
      <c r="X86" s="47"/>
      <c r="Y86" s="46"/>
      <c r="Z86" s="47"/>
      <c r="AA86" s="46"/>
      <c r="AB86" s="47"/>
      <c r="AC86" s="46"/>
      <c r="AD86" s="47"/>
      <c r="AE86" s="46"/>
      <c r="AF86" s="47"/>
      <c r="AG86" s="46"/>
      <c r="AH86" s="47"/>
      <c r="AI86" s="46"/>
      <c r="AJ86" s="47"/>
      <c r="AK86" s="46"/>
      <c r="AL86" s="47"/>
      <c r="AM86" s="48"/>
      <c r="AN86" s="49"/>
      <c r="AO86" s="46"/>
      <c r="AP86" s="49"/>
      <c r="AQ86" s="55"/>
      <c r="AR86" s="52">
        <f t="shared" si="12"/>
        <v>0</v>
      </c>
    </row>
    <row r="96" spans="2:44" ht="15.75" x14ac:dyDescent="0.25">
      <c r="K96" s="156" t="s">
        <v>5</v>
      </c>
      <c r="L96" s="155">
        <f>7*AR97+DATE(YEAR($C$1),1,3)-WEEKDAY(DATE(YEAR($C$1),1,3))-5</f>
        <v>43801</v>
      </c>
      <c r="M96" s="136"/>
      <c r="N96" s="136"/>
      <c r="O96" s="136"/>
      <c r="P96" s="136"/>
      <c r="Q96" s="136"/>
      <c r="R96" s="136"/>
      <c r="S96" s="136"/>
      <c r="T96" s="136"/>
      <c r="U96" s="136"/>
      <c r="V96" s="136"/>
      <c r="W96" s="136"/>
      <c r="X96" s="136"/>
      <c r="Y96" s="136"/>
      <c r="Z96" s="136"/>
      <c r="AA96" s="136"/>
      <c r="AB96" s="156" t="s">
        <v>13</v>
      </c>
      <c r="AC96" s="155">
        <f>L96+6</f>
        <v>43807</v>
      </c>
      <c r="AD96" s="136"/>
      <c r="AE96" s="136"/>
      <c r="AF96" s="136"/>
      <c r="AG96" s="136"/>
      <c r="AH96" s="136"/>
      <c r="AI96" s="136"/>
      <c r="AJ96" s="136"/>
      <c r="AK96" s="136"/>
      <c r="AL96" s="136"/>
      <c r="AM96" s="136"/>
      <c r="AN96" s="136"/>
      <c r="AO96" s="136"/>
      <c r="AP96" s="136"/>
      <c r="AR96" s="157" t="s">
        <v>10</v>
      </c>
    </row>
    <row r="97" spans="2:44" ht="16.5" thickBot="1" x14ac:dyDescent="0.25">
      <c r="G97" s="10"/>
      <c r="AR97" s="158">
        <f>AR2+1</f>
        <v>49</v>
      </c>
    </row>
    <row r="98" spans="2:44" ht="13.5" thickTop="1" x14ac:dyDescent="0.2">
      <c r="B98" s="141" t="s">
        <v>52</v>
      </c>
      <c r="C98" s="142"/>
      <c r="D98" s="142"/>
      <c r="E98" s="143"/>
      <c r="F98" s="24" t="s">
        <v>53</v>
      </c>
      <c r="K98" s="2"/>
      <c r="L98" s="2"/>
      <c r="M98" s="96" t="s">
        <v>14</v>
      </c>
      <c r="N98" s="124" t="str">
        <f>I106</f>
        <v>Vendeuse 1</v>
      </c>
      <c r="O98" s="125"/>
      <c r="P98" s="125"/>
      <c r="Q98" s="126" t="str">
        <f>I107</f>
        <v>Vendeuse 2</v>
      </c>
      <c r="R98" s="125"/>
      <c r="S98" s="125"/>
      <c r="T98" s="126" t="str">
        <f>I108</f>
        <v>Vendeuse 3</v>
      </c>
      <c r="U98" s="125"/>
      <c r="V98" s="125"/>
      <c r="W98" s="126" t="str">
        <f>I109</f>
        <v>Vendeuse 4</v>
      </c>
      <c r="X98" s="125"/>
      <c r="Y98" s="125"/>
      <c r="Z98" s="126" t="str">
        <f>I110</f>
        <v>Vendeuse 5</v>
      </c>
      <c r="AA98" s="125"/>
      <c r="AB98" s="125"/>
      <c r="AC98" s="126">
        <f>I111</f>
        <v>1</v>
      </c>
      <c r="AD98" s="125"/>
      <c r="AE98" s="125"/>
      <c r="AF98" s="126">
        <f>I112</f>
        <v>2</v>
      </c>
      <c r="AG98" s="125"/>
      <c r="AH98" s="125"/>
      <c r="AI98" s="126">
        <f>I113</f>
        <v>3</v>
      </c>
      <c r="AJ98" s="125"/>
      <c r="AK98" s="125"/>
      <c r="AL98" s="126">
        <f>I114</f>
        <v>4</v>
      </c>
      <c r="AM98" s="125"/>
      <c r="AN98" s="125"/>
      <c r="AO98" s="126">
        <f>I115</f>
        <v>5</v>
      </c>
      <c r="AP98" s="125"/>
    </row>
    <row r="99" spans="2:44" x14ac:dyDescent="0.2">
      <c r="B99" s="147"/>
      <c r="C99" s="144" t="s">
        <v>40</v>
      </c>
      <c r="D99" s="144"/>
      <c r="E99" s="148"/>
      <c r="K99" s="128"/>
      <c r="L99" s="128"/>
      <c r="M99" s="108" t="s">
        <v>50</v>
      </c>
      <c r="N99" s="120">
        <f>SUMPRODUCT(($I$11:$I$86=N98)*($AR$11:$AR$86))</f>
        <v>0</v>
      </c>
      <c r="O99" s="121"/>
      <c r="P99" s="121"/>
      <c r="Q99" s="122">
        <f>SUMPRODUCT(($I$11:$I$86=Q98)*($AR$11:$AR$86))</f>
        <v>0</v>
      </c>
      <c r="R99" s="121"/>
      <c r="S99" s="121"/>
      <c r="T99" s="122">
        <f>SUMPRODUCT(($I$11:$I$86=T98)*($AR$11:$AR$86))</f>
        <v>0</v>
      </c>
      <c r="U99" s="121"/>
      <c r="V99" s="121"/>
      <c r="W99" s="122">
        <f>SUMPRODUCT(($I$11:$I$86=W98)*($AR$11:$AR$86))</f>
        <v>0</v>
      </c>
      <c r="X99" s="121"/>
      <c r="Y99" s="121"/>
      <c r="Z99" s="122">
        <f>SUMPRODUCT(($I$11:$I$86=Z98)*($AR$11:$AR$86))</f>
        <v>0</v>
      </c>
      <c r="AA99" s="121"/>
      <c r="AB99" s="121"/>
      <c r="AC99" s="122">
        <f>SUMPRODUCT(($I$11:$I$86=AC98)*($AR$11:$AR$86))</f>
        <v>0</v>
      </c>
      <c r="AD99" s="121"/>
      <c r="AE99" s="121"/>
      <c r="AF99" s="122">
        <f>SUMPRODUCT(($I$11:$I$86=AF98)*($AR$11:$AR$86))</f>
        <v>0</v>
      </c>
      <c r="AG99" s="121"/>
      <c r="AH99" s="121"/>
      <c r="AI99" s="122">
        <f>SUMPRODUCT(($I$11:$I$86=AI98)*($AR$11:$AR$86))</f>
        <v>0</v>
      </c>
      <c r="AJ99" s="121"/>
      <c r="AK99" s="121"/>
      <c r="AL99" s="122">
        <f>SUMPRODUCT(($I$11:$I$86=AL98)*($AR$11:$AR$86))</f>
        <v>0</v>
      </c>
      <c r="AM99" s="121"/>
      <c r="AN99" s="121"/>
      <c r="AO99" s="122">
        <f>SUMPRODUCT(($I$11:$I$86=AO98)*($AR$11:$AR$86))</f>
        <v>0</v>
      </c>
      <c r="AP99" s="121"/>
    </row>
    <row r="100" spans="2:44" x14ac:dyDescent="0.2">
      <c r="B100" s="149"/>
      <c r="C100" s="145" t="s">
        <v>42</v>
      </c>
      <c r="D100" s="145"/>
      <c r="E100" s="150"/>
      <c r="K100" s="98"/>
      <c r="L100" s="98"/>
      <c r="M100" s="99" t="s">
        <v>48</v>
      </c>
      <c r="N100" s="100">
        <f>IF(N99&gt;((IFERROR(INDEX(Tableau1[Heures par Sem.],MATCH(N98,Tableau1[Noms])),0))/24),N99-((IFERROR(INDEX(Tableau1[Heures par Sem.],MATCH(N98,Tableau1[Noms])),0))/24),0)</f>
        <v>0</v>
      </c>
      <c r="O100" s="101"/>
      <c r="P100" s="101"/>
      <c r="Q100" s="102">
        <f>IF(Q99&gt;((IFERROR(INDEX(Tableau1[Heures par Sem.],MATCH(Q98,Tableau1[Noms])),0))/24),Q99-((IFERROR(INDEX(Tableau1[Heures par Sem.],MATCH(Q98,Tableau1[Noms])),0))/24),0)</f>
        <v>0</v>
      </c>
      <c r="R100" s="101"/>
      <c r="S100" s="101"/>
      <c r="T100" s="102">
        <f>IF(T99&gt;((IFERROR(INDEX(Tableau1[Heures par Sem.],MATCH(T98,Tableau1[Noms])),0))/24),T99-((IFERROR(INDEX(Tableau1[Heures par Sem.],MATCH(T98,Tableau1[Noms])),0))/24),0)</f>
        <v>0</v>
      </c>
      <c r="U100" s="101"/>
      <c r="V100" s="101"/>
      <c r="W100" s="102">
        <f>IF(W99&gt;((IFERROR(INDEX(Tableau1[Heures par Sem.],MATCH(W98,Tableau1[Noms])),0))/24),W99-((IFERROR(INDEX(Tableau1[Heures par Sem.],MATCH(W98,Tableau1[Noms])),0))/24),0)</f>
        <v>0</v>
      </c>
      <c r="X100" s="101"/>
      <c r="Y100" s="101"/>
      <c r="Z100" s="102">
        <f>IF(Z99&gt;((IFERROR(INDEX(Tableau1[Heures par Sem.],MATCH(Z98,Tableau1[Noms])),0))/24),Z99-((IFERROR(INDEX(Tableau1[Heures par Sem.],MATCH(Z98,Tableau1[Noms])),0))/24),0)</f>
        <v>0</v>
      </c>
      <c r="AA100" s="101"/>
      <c r="AB100" s="101"/>
      <c r="AC100" s="102">
        <f>IF(AC99&gt;((IFERROR(INDEX(Tableau1[Heures par Sem.],MATCH(AC98,Tableau1[Noms])),0))/24),AC99-((IFERROR(INDEX(Tableau1[Heures par Sem.],MATCH(AC98,Tableau1[Noms])),0))/24),0)</f>
        <v>0</v>
      </c>
      <c r="AD100" s="101"/>
      <c r="AE100" s="101"/>
      <c r="AF100" s="102">
        <f>IF(AF99&gt;((IFERROR(INDEX(Tableau1[Heures par Sem.],MATCH(AF98,Tableau1[Noms])),0))/24),AF99-((IFERROR(INDEX(Tableau1[Heures par Sem.],MATCH(AF98,Tableau1[Noms])),0))/24),0)</f>
        <v>0</v>
      </c>
      <c r="AG100" s="101"/>
      <c r="AH100" s="101"/>
      <c r="AI100" s="102">
        <f>IF(AI99&gt;((IFERROR(INDEX(Tableau1[Heures par Sem.],MATCH(AI98,Tableau1[Noms])),0))/24),AI99-((IFERROR(INDEX(Tableau1[Heures par Sem.],MATCH(AI98,Tableau1[Noms])),0))/24),0)</f>
        <v>0</v>
      </c>
      <c r="AJ100" s="101"/>
      <c r="AK100" s="101"/>
      <c r="AL100" s="102">
        <f>IF(AL99&gt;((IFERROR(INDEX(Tableau1[Heures par Sem.],MATCH(AL98,Tableau1[Noms])),0))/24),AL99-((IFERROR(INDEX(Tableau1[Heures par Sem.],MATCH(AL98,Tableau1[Noms])),0))/24),0)</f>
        <v>0</v>
      </c>
      <c r="AM100" s="101"/>
      <c r="AN100" s="101"/>
      <c r="AO100" s="102">
        <f>IF(AO99&gt;((IFERROR(INDEX(Tableau1[Heures par Sem.],MATCH(AO98,Tableau1[Noms])),0))/24),AO99-((IFERROR(INDEX(Tableau1[Heures par Sem.],MATCH(AO98,Tableau1[Noms])),0))/24),0)</f>
        <v>0</v>
      </c>
      <c r="AP100" s="101"/>
    </row>
    <row r="101" spans="2:44" ht="13.5" thickBot="1" x14ac:dyDescent="0.25">
      <c r="B101" s="151"/>
      <c r="C101" s="145" t="s">
        <v>51</v>
      </c>
      <c r="D101" s="145"/>
      <c r="E101" s="150"/>
      <c r="K101" s="97"/>
      <c r="L101" s="97"/>
      <c r="M101" s="113" t="s">
        <v>49</v>
      </c>
      <c r="N101" s="104">
        <f>SUMPRODUCT(($I$11:$I$86=N98)*($K$11:$K$86=$M$3)*($AR$11:$AR$86))</f>
        <v>0</v>
      </c>
      <c r="O101" s="105"/>
      <c r="P101" s="105"/>
      <c r="Q101" s="106">
        <f>SUMPRODUCT(($I$11:$I$86=Q98)*($K$11:$K$86=$M$3)*($AR$11:$AR$86))</f>
        <v>0</v>
      </c>
      <c r="R101" s="105"/>
      <c r="S101" s="105"/>
      <c r="T101" s="106">
        <f>SUMPRODUCT(($I$11:$I$86=T98)*($K$11:$K$86=$M$3)*($AR$11:$AR$86))</f>
        <v>0</v>
      </c>
      <c r="U101" s="105"/>
      <c r="V101" s="105"/>
      <c r="W101" s="106">
        <f>SUMPRODUCT(($I$11:$I$86=W98)*($K$11:$K$86=$M$3)*($AR$11:$AR$86))</f>
        <v>0</v>
      </c>
      <c r="X101" s="105"/>
      <c r="Y101" s="105"/>
      <c r="Z101" s="106">
        <f>SUMPRODUCT(($I$11:$I$86=Z98)*($K$11:$K$86=$M$3)*($AR$11:$AR$86))</f>
        <v>0</v>
      </c>
      <c r="AA101" s="105"/>
      <c r="AB101" s="105"/>
      <c r="AC101" s="106">
        <f>SUMPRODUCT(($I$11:$I$86=AC98)*($K$11:$K$86=$M$3)*($AR$11:$AR$86))</f>
        <v>0</v>
      </c>
      <c r="AD101" s="105"/>
      <c r="AE101" s="105"/>
      <c r="AF101" s="106">
        <f>SUMPRODUCT(($I$11:$I$86=AF98)*($K$11:$K$86=$M$3)*($AR$11:$AR$86))</f>
        <v>0</v>
      </c>
      <c r="AG101" s="105"/>
      <c r="AH101" s="105"/>
      <c r="AI101" s="106">
        <f>SUMPRODUCT(($I$11:$I$86=AI98)*($K$11:$K$86=$M$3)*($AR$11:$AR$86))</f>
        <v>0</v>
      </c>
      <c r="AJ101" s="105"/>
      <c r="AK101" s="105"/>
      <c r="AL101" s="106">
        <f>SUMPRODUCT(($I$11:$I$86=AL98)*($K$11:$K$86=$M$3)*($AR$11:$AR$86))</f>
        <v>0</v>
      </c>
      <c r="AM101" s="105"/>
      <c r="AN101" s="105"/>
      <c r="AO101" s="106">
        <f>SUMPRODUCT(($I$11:$I$86=AO98)*($K$11:$K$86=$M$3)*($AR$11:$AR$86))</f>
        <v>0</v>
      </c>
      <c r="AP101" s="105"/>
    </row>
    <row r="102" spans="2:44" ht="14.25" thickTop="1" thickBot="1" x14ac:dyDescent="0.25">
      <c r="B102" s="152"/>
      <c r="C102" s="146" t="s">
        <v>43</v>
      </c>
      <c r="D102" s="146"/>
      <c r="E102" s="153"/>
      <c r="K102" s="114"/>
      <c r="L102" s="114"/>
      <c r="M102" s="115" t="s">
        <v>47</v>
      </c>
      <c r="N102" s="116">
        <f>N99-N101</f>
        <v>0</v>
      </c>
      <c r="O102" s="117"/>
      <c r="P102" s="117"/>
      <c r="Q102" s="118">
        <f>Q99-Q101</f>
        <v>0</v>
      </c>
      <c r="R102" s="117"/>
      <c r="S102" s="117"/>
      <c r="T102" s="118">
        <f>T99-T101</f>
        <v>0</v>
      </c>
      <c r="U102" s="117"/>
      <c r="V102" s="117"/>
      <c r="W102" s="118">
        <f>W99-W101</f>
        <v>0</v>
      </c>
      <c r="X102" s="117"/>
      <c r="Y102" s="117"/>
      <c r="Z102" s="118">
        <f>Z99-Z101</f>
        <v>0</v>
      </c>
      <c r="AA102" s="117"/>
      <c r="AB102" s="117"/>
      <c r="AC102" s="118">
        <f>AC99-AC101</f>
        <v>0</v>
      </c>
      <c r="AD102" s="117"/>
      <c r="AE102" s="117"/>
      <c r="AF102" s="118">
        <f>AF99-AF101</f>
        <v>0</v>
      </c>
      <c r="AG102" s="117"/>
      <c r="AH102" s="117"/>
      <c r="AI102" s="118">
        <f>AI99-AI101</f>
        <v>0</v>
      </c>
      <c r="AJ102" s="117"/>
      <c r="AK102" s="117"/>
      <c r="AL102" s="118">
        <f>AL99-AL101</f>
        <v>0</v>
      </c>
      <c r="AM102" s="117"/>
      <c r="AN102" s="117"/>
      <c r="AO102" s="118">
        <f>AO99-AO101</f>
        <v>0</v>
      </c>
      <c r="AP102" s="117"/>
    </row>
    <row r="103" spans="2:44" ht="13.5" thickTop="1" x14ac:dyDescent="0.2"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</row>
    <row r="104" spans="2:44" x14ac:dyDescent="0.2">
      <c r="B104" s="3" t="s">
        <v>1</v>
      </c>
      <c r="C104" s="4"/>
      <c r="D104" s="5" t="s">
        <v>2</v>
      </c>
      <c r="E104" s="3"/>
      <c r="L104" s="133">
        <v>0.27083333333333331</v>
      </c>
      <c r="M104" s="134">
        <v>0.29166666666666669</v>
      </c>
      <c r="N104" s="134">
        <v>0.3125</v>
      </c>
      <c r="O104" s="135">
        <v>0.33333333333333331</v>
      </c>
      <c r="P104" s="134">
        <v>0.35416666666666669</v>
      </c>
      <c r="Q104" s="135">
        <v>0.375</v>
      </c>
      <c r="R104" s="134">
        <v>0.39583333333333331</v>
      </c>
      <c r="S104" s="135">
        <v>0.41666666666666669</v>
      </c>
      <c r="T104" s="134">
        <v>0.4375</v>
      </c>
      <c r="U104" s="135">
        <v>0.45833333333333331</v>
      </c>
      <c r="V104" s="134">
        <v>0.47916666666666669</v>
      </c>
      <c r="W104" s="135">
        <v>0.5</v>
      </c>
      <c r="X104" s="134">
        <v>0.52083333333333337</v>
      </c>
      <c r="Y104" s="135">
        <v>0.54166666666666663</v>
      </c>
      <c r="Z104" s="134">
        <v>0.5625</v>
      </c>
      <c r="AA104" s="135">
        <v>0.58333333333333337</v>
      </c>
      <c r="AB104" s="134">
        <v>0.60416666666666663</v>
      </c>
      <c r="AC104" s="135">
        <v>0.625</v>
      </c>
      <c r="AD104" s="134">
        <v>0.64583333333333337</v>
      </c>
      <c r="AE104" s="135">
        <v>0.66666666666666663</v>
      </c>
      <c r="AF104" s="134">
        <v>0.6875</v>
      </c>
      <c r="AG104" s="135">
        <v>0.70833333333333337</v>
      </c>
      <c r="AH104" s="134">
        <v>0.72916666666666663</v>
      </c>
      <c r="AI104" s="135">
        <v>0.75</v>
      </c>
      <c r="AJ104" s="134">
        <v>0.77083333333333337</v>
      </c>
      <c r="AK104" s="135">
        <v>0.79166666666666663</v>
      </c>
      <c r="AL104" s="134">
        <v>0.8125</v>
      </c>
      <c r="AM104" s="135">
        <v>0.83333333333333337</v>
      </c>
      <c r="AN104" s="134">
        <v>0.85416666666666663</v>
      </c>
      <c r="AO104" s="135">
        <v>0.875</v>
      </c>
      <c r="AP104" s="135">
        <v>0.89583333333333337</v>
      </c>
    </row>
    <row r="105" spans="2:44" ht="13.5" thickBot="1" x14ac:dyDescent="0.25">
      <c r="B105" s="6" t="s">
        <v>3</v>
      </c>
      <c r="C105" s="7" t="s">
        <v>4</v>
      </c>
      <c r="D105" s="8" t="s">
        <v>3</v>
      </c>
      <c r="E105" s="9" t="s">
        <v>4</v>
      </c>
      <c r="G105" s="56" t="s">
        <v>11</v>
      </c>
      <c r="H105" s="57" t="s">
        <v>6</v>
      </c>
      <c r="I105" s="56" t="s">
        <v>7</v>
      </c>
      <c r="J105" s="56" t="s">
        <v>8</v>
      </c>
      <c r="K105" s="56" t="s">
        <v>12</v>
      </c>
      <c r="L105" s="129"/>
      <c r="M105" s="27">
        <v>0.3125</v>
      </c>
      <c r="N105" s="23"/>
      <c r="O105" s="26">
        <v>0.35416666666666669</v>
      </c>
      <c r="P105" s="23"/>
      <c r="Q105" s="27">
        <v>0.39583333333333331</v>
      </c>
      <c r="R105" s="23"/>
      <c r="S105" s="27">
        <v>0.4375</v>
      </c>
      <c r="T105" s="23"/>
      <c r="U105" s="27">
        <v>0.47916666666666702</v>
      </c>
      <c r="V105" s="23"/>
      <c r="W105" s="27">
        <v>0.52083333333333304</v>
      </c>
      <c r="X105" s="23"/>
      <c r="Y105" s="27">
        <v>0.5625</v>
      </c>
      <c r="Z105" s="23"/>
      <c r="AA105" s="27">
        <v>0.60416666666666696</v>
      </c>
      <c r="AB105" s="23"/>
      <c r="AC105" s="27">
        <v>0.64583333333333304</v>
      </c>
      <c r="AD105" s="23"/>
      <c r="AE105" s="27">
        <v>0.6875</v>
      </c>
      <c r="AF105" s="23"/>
      <c r="AG105" s="27">
        <v>0.72916666666666696</v>
      </c>
      <c r="AH105" s="23"/>
      <c r="AI105" s="27">
        <v>0.77083333333333404</v>
      </c>
      <c r="AJ105" s="23"/>
      <c r="AK105" s="27">
        <v>0.8125</v>
      </c>
      <c r="AL105" s="23"/>
      <c r="AM105" s="27">
        <v>0.85416666666666696</v>
      </c>
      <c r="AN105" s="23"/>
      <c r="AO105" s="27">
        <v>0.89583333333333404</v>
      </c>
      <c r="AP105" s="23"/>
    </row>
    <row r="106" spans="2:44" x14ac:dyDescent="0.2">
      <c r="B106" s="11">
        <v>0.35416666666666669</v>
      </c>
      <c r="C106" s="12">
        <v>0.60416666666666663</v>
      </c>
      <c r="D106" s="13"/>
      <c r="E106" s="14"/>
      <c r="G106" s="95"/>
      <c r="H106" s="140">
        <f>L96</f>
        <v>43801</v>
      </c>
      <c r="I106" s="109" t="s">
        <v>54</v>
      </c>
      <c r="J106" s="109">
        <f>IFERROR(INDEX(Tableau1[Prénoms],MATCH(I106,Tableau1[Noms])),"")</f>
        <v>1</v>
      </c>
      <c r="K106" s="109"/>
      <c r="L106" s="130"/>
      <c r="M106" s="29"/>
      <c r="N106" s="30"/>
      <c r="O106" s="29"/>
      <c r="P106" s="31"/>
      <c r="Q106" s="32"/>
      <c r="R106" s="33"/>
      <c r="S106" s="32"/>
      <c r="T106" s="33"/>
      <c r="U106" s="32"/>
      <c r="V106" s="33"/>
      <c r="W106" s="32"/>
      <c r="X106" s="33"/>
      <c r="Y106" s="32"/>
      <c r="Z106" s="33"/>
      <c r="AA106" s="32"/>
      <c r="AB106" s="33"/>
      <c r="AC106" s="32"/>
      <c r="AD106" s="33"/>
      <c r="AE106" s="32"/>
      <c r="AF106" s="33"/>
      <c r="AG106" s="32"/>
      <c r="AH106" s="33"/>
      <c r="AI106" s="32"/>
      <c r="AJ106" s="33"/>
      <c r="AK106" s="32"/>
      <c r="AL106" s="33"/>
      <c r="AM106" s="34"/>
      <c r="AN106" s="35"/>
      <c r="AO106" s="32"/>
      <c r="AP106" s="35"/>
    </row>
    <row r="107" spans="2:44" x14ac:dyDescent="0.2">
      <c r="B107" s="15"/>
      <c r="C107" s="16"/>
      <c r="D107" s="17"/>
      <c r="E107" s="18"/>
      <c r="G107" s="95"/>
      <c r="H107" s="28">
        <f>H106</f>
        <v>43801</v>
      </c>
      <c r="I107" s="110" t="s">
        <v>55</v>
      </c>
      <c r="J107" s="110">
        <f>IFERROR(INDEX(Tableau1[Prénoms],MATCH(I107,Tableau1[Noms])),"")</f>
        <v>2</v>
      </c>
      <c r="K107" s="110"/>
      <c r="L107" s="131"/>
      <c r="M107" s="36"/>
      <c r="N107" s="37"/>
      <c r="O107" s="36"/>
      <c r="P107" s="38"/>
      <c r="Q107" s="39"/>
      <c r="R107" s="40"/>
      <c r="S107" s="39"/>
      <c r="T107" s="40"/>
      <c r="U107" s="39"/>
      <c r="V107" s="40"/>
      <c r="W107" s="39"/>
      <c r="X107" s="40"/>
      <c r="Y107" s="39"/>
      <c r="Z107" s="40"/>
      <c r="AA107" s="39"/>
      <c r="AB107" s="40"/>
      <c r="AC107" s="39"/>
      <c r="AD107" s="40"/>
      <c r="AE107" s="39"/>
      <c r="AF107" s="40"/>
      <c r="AG107" s="39"/>
      <c r="AH107" s="40"/>
      <c r="AI107" s="39"/>
      <c r="AJ107" s="40"/>
      <c r="AK107" s="39"/>
      <c r="AL107" s="40"/>
      <c r="AM107" s="41"/>
      <c r="AN107" s="42"/>
      <c r="AO107" s="39"/>
      <c r="AP107" s="42"/>
    </row>
    <row r="108" spans="2:44" x14ac:dyDescent="0.2">
      <c r="B108" s="15"/>
      <c r="C108" s="16"/>
      <c r="D108" s="17"/>
      <c r="E108" s="18"/>
      <c r="G108" s="95"/>
      <c r="H108" s="28">
        <f t="shared" ref="H108:H115" si="14">H107</f>
        <v>43801</v>
      </c>
      <c r="I108" s="110" t="s">
        <v>56</v>
      </c>
      <c r="J108" s="110">
        <f>IFERROR(INDEX(Tableau1[Prénoms],MATCH(I108,Tableau1[Noms])),"")</f>
        <v>3</v>
      </c>
      <c r="K108" s="110"/>
      <c r="L108" s="131"/>
      <c r="M108" s="36"/>
      <c r="N108" s="37"/>
      <c r="O108" s="36"/>
      <c r="P108" s="38"/>
      <c r="Q108" s="39"/>
      <c r="R108" s="40"/>
      <c r="S108" s="39"/>
      <c r="T108" s="40"/>
      <c r="U108" s="39"/>
      <c r="V108" s="40"/>
      <c r="W108" s="39"/>
      <c r="X108" s="40"/>
      <c r="Y108" s="39"/>
      <c r="Z108" s="40"/>
      <c r="AA108" s="39"/>
      <c r="AB108" s="40"/>
      <c r="AC108" s="39"/>
      <c r="AD108" s="40"/>
      <c r="AE108" s="39"/>
      <c r="AF108" s="40"/>
      <c r="AG108" s="39"/>
      <c r="AH108" s="40"/>
      <c r="AI108" s="39"/>
      <c r="AJ108" s="40"/>
      <c r="AK108" s="39"/>
      <c r="AL108" s="40"/>
      <c r="AM108" s="41"/>
      <c r="AN108" s="42"/>
      <c r="AO108" s="39"/>
      <c r="AP108" s="42"/>
    </row>
    <row r="109" spans="2:44" x14ac:dyDescent="0.2">
      <c r="B109" s="15"/>
      <c r="C109" s="16"/>
      <c r="D109" s="17"/>
      <c r="E109" s="18"/>
      <c r="G109" s="95"/>
      <c r="H109" s="28">
        <f t="shared" si="14"/>
        <v>43801</v>
      </c>
      <c r="I109" s="110" t="s">
        <v>57</v>
      </c>
      <c r="J109" s="110">
        <f>IFERROR(INDEX(Tableau1[Prénoms],MATCH(I109,Tableau1[Noms])),"")</f>
        <v>4</v>
      </c>
      <c r="K109" s="110"/>
      <c r="L109" s="131"/>
      <c r="M109" s="36"/>
      <c r="N109" s="37"/>
      <c r="O109" s="36"/>
      <c r="P109" s="38"/>
      <c r="Q109" s="39"/>
      <c r="R109" s="40"/>
      <c r="S109" s="39"/>
      <c r="T109" s="40"/>
      <c r="U109" s="39"/>
      <c r="V109" s="40"/>
      <c r="W109" s="39"/>
      <c r="X109" s="40"/>
      <c r="Y109" s="39"/>
      <c r="Z109" s="40"/>
      <c r="AA109" s="39"/>
      <c r="AB109" s="40"/>
      <c r="AC109" s="39"/>
      <c r="AD109" s="40"/>
      <c r="AE109" s="39"/>
      <c r="AF109" s="40"/>
      <c r="AG109" s="39"/>
      <c r="AH109" s="40"/>
      <c r="AI109" s="39"/>
      <c r="AJ109" s="40"/>
      <c r="AK109" s="39"/>
      <c r="AL109" s="40"/>
      <c r="AM109" s="41"/>
      <c r="AN109" s="42"/>
      <c r="AO109" s="39"/>
      <c r="AP109" s="42"/>
    </row>
    <row r="110" spans="2:44" x14ac:dyDescent="0.2">
      <c r="B110" s="15"/>
      <c r="C110" s="16"/>
      <c r="D110" s="17"/>
      <c r="E110" s="18"/>
      <c r="G110" s="95"/>
      <c r="H110" s="28">
        <f t="shared" si="14"/>
        <v>43801</v>
      </c>
      <c r="I110" s="110" t="s">
        <v>58</v>
      </c>
      <c r="J110" s="110">
        <f>IFERROR(INDEX(Tableau1[Prénoms],MATCH(I110,Tableau1[Noms])),"")</f>
        <v>5</v>
      </c>
      <c r="K110" s="110"/>
      <c r="L110" s="131"/>
      <c r="M110" s="36"/>
      <c r="N110" s="37"/>
      <c r="O110" s="36"/>
      <c r="P110" s="38"/>
      <c r="Q110" s="39"/>
      <c r="R110" s="40"/>
      <c r="S110" s="39"/>
      <c r="T110" s="40"/>
      <c r="U110" s="39"/>
      <c r="V110" s="40"/>
      <c r="W110" s="39"/>
      <c r="X110" s="40"/>
      <c r="Y110" s="39"/>
      <c r="Z110" s="40"/>
      <c r="AA110" s="39"/>
      <c r="AB110" s="40"/>
      <c r="AC110" s="39"/>
      <c r="AD110" s="40"/>
      <c r="AE110" s="39"/>
      <c r="AF110" s="40"/>
      <c r="AG110" s="39"/>
      <c r="AH110" s="40"/>
      <c r="AI110" s="39"/>
      <c r="AJ110" s="40"/>
      <c r="AK110" s="39"/>
      <c r="AL110" s="40"/>
      <c r="AM110" s="41"/>
      <c r="AN110" s="42"/>
      <c r="AO110" s="39"/>
      <c r="AP110" s="42"/>
    </row>
    <row r="111" spans="2:44" x14ac:dyDescent="0.2">
      <c r="B111" s="15"/>
      <c r="C111" s="16"/>
      <c r="D111" s="17"/>
      <c r="E111" s="18"/>
      <c r="G111" s="95"/>
      <c r="H111" s="28">
        <f t="shared" si="14"/>
        <v>43801</v>
      </c>
      <c r="I111" s="110">
        <v>1</v>
      </c>
      <c r="J111" s="110" t="str">
        <f>IFERROR(INDEX(Tableau1[Prénoms],MATCH(I111,Tableau1[Noms])),"")</f>
        <v/>
      </c>
      <c r="K111" s="110"/>
      <c r="L111" s="131"/>
      <c r="M111" s="36"/>
      <c r="N111" s="37"/>
      <c r="O111" s="36"/>
      <c r="P111" s="38"/>
      <c r="Q111" s="39"/>
      <c r="R111" s="40"/>
      <c r="S111" s="39"/>
      <c r="T111" s="40"/>
      <c r="U111" s="39"/>
      <c r="V111" s="40"/>
      <c r="W111" s="39"/>
      <c r="X111" s="40"/>
      <c r="Y111" s="39"/>
      <c r="Z111" s="40"/>
      <c r="AA111" s="39"/>
      <c r="AB111" s="40"/>
      <c r="AC111" s="39"/>
      <c r="AD111" s="40"/>
      <c r="AE111" s="39"/>
      <c r="AF111" s="40"/>
      <c r="AG111" s="39"/>
      <c r="AH111" s="40"/>
      <c r="AI111" s="39"/>
      <c r="AJ111" s="40"/>
      <c r="AK111" s="39"/>
      <c r="AL111" s="40"/>
      <c r="AM111" s="41"/>
      <c r="AN111" s="42"/>
      <c r="AO111" s="39"/>
      <c r="AP111" s="42"/>
    </row>
    <row r="112" spans="2:44" x14ac:dyDescent="0.2">
      <c r="B112" s="15"/>
      <c r="C112" s="16"/>
      <c r="D112" s="17"/>
      <c r="E112" s="18"/>
      <c r="G112" s="95"/>
      <c r="H112" s="28">
        <f t="shared" si="14"/>
        <v>43801</v>
      </c>
      <c r="I112" s="110">
        <v>2</v>
      </c>
      <c r="J112" s="110" t="str">
        <f>IFERROR(INDEX(Tableau1[Prénoms],MATCH(I112,Tableau1[Noms])),"")</f>
        <v/>
      </c>
      <c r="K112" s="110"/>
      <c r="L112" s="131"/>
      <c r="M112" s="36"/>
      <c r="N112" s="37"/>
      <c r="O112" s="36"/>
      <c r="P112" s="38"/>
      <c r="Q112" s="39"/>
      <c r="R112" s="40"/>
      <c r="S112" s="39"/>
      <c r="T112" s="40"/>
      <c r="U112" s="39"/>
      <c r="V112" s="40"/>
      <c r="W112" s="39"/>
      <c r="X112" s="40"/>
      <c r="Y112" s="39"/>
      <c r="Z112" s="40"/>
      <c r="AA112" s="39"/>
      <c r="AB112" s="40"/>
      <c r="AC112" s="39"/>
      <c r="AD112" s="40"/>
      <c r="AE112" s="39"/>
      <c r="AF112" s="40"/>
      <c r="AG112" s="39"/>
      <c r="AH112" s="40"/>
      <c r="AI112" s="39"/>
      <c r="AJ112" s="40"/>
      <c r="AK112" s="39"/>
      <c r="AL112" s="40"/>
      <c r="AM112" s="41"/>
      <c r="AN112" s="42"/>
      <c r="AO112" s="39"/>
      <c r="AP112" s="42"/>
    </row>
    <row r="113" spans="2:42" x14ac:dyDescent="0.2">
      <c r="B113" s="15"/>
      <c r="C113" s="16"/>
      <c r="D113" s="17"/>
      <c r="E113" s="18"/>
      <c r="G113" s="95"/>
      <c r="H113" s="28">
        <f t="shared" si="14"/>
        <v>43801</v>
      </c>
      <c r="I113" s="110">
        <v>3</v>
      </c>
      <c r="J113" s="110" t="str">
        <f>IFERROR(INDEX(Tableau1[Prénoms],MATCH(I113,Tableau1[Noms])),"")</f>
        <v/>
      </c>
      <c r="K113" s="110"/>
      <c r="L113" s="131"/>
      <c r="M113" s="36"/>
      <c r="N113" s="37"/>
      <c r="O113" s="36"/>
      <c r="P113" s="38"/>
      <c r="Q113" s="39"/>
      <c r="R113" s="40"/>
      <c r="S113" s="39"/>
      <c r="T113" s="40"/>
      <c r="U113" s="39"/>
      <c r="V113" s="40"/>
      <c r="W113" s="39"/>
      <c r="X113" s="40"/>
      <c r="Y113" s="39"/>
      <c r="Z113" s="40"/>
      <c r="AA113" s="39"/>
      <c r="AB113" s="40"/>
      <c r="AC113" s="39"/>
      <c r="AD113" s="40"/>
      <c r="AE113" s="39"/>
      <c r="AF113" s="40"/>
      <c r="AG113" s="39"/>
      <c r="AH113" s="40"/>
      <c r="AI113" s="39"/>
      <c r="AJ113" s="40"/>
      <c r="AK113" s="39"/>
      <c r="AL113" s="40"/>
      <c r="AM113" s="41"/>
      <c r="AN113" s="42"/>
      <c r="AO113" s="39"/>
      <c r="AP113" s="42"/>
    </row>
    <row r="114" spans="2:42" x14ac:dyDescent="0.2">
      <c r="B114" s="15"/>
      <c r="C114" s="16"/>
      <c r="D114" s="17"/>
      <c r="E114" s="18"/>
      <c r="G114" s="95"/>
      <c r="H114" s="28">
        <f t="shared" si="14"/>
        <v>43801</v>
      </c>
      <c r="I114" s="110">
        <v>4</v>
      </c>
      <c r="J114" s="110" t="str">
        <f>IFERROR(INDEX(Tableau1[Prénoms],MATCH(I114,Tableau1[Noms])),"")</f>
        <v/>
      </c>
      <c r="K114" s="110"/>
      <c r="L114" s="131"/>
      <c r="M114" s="36"/>
      <c r="N114" s="37"/>
      <c r="O114" s="36"/>
      <c r="P114" s="38"/>
      <c r="Q114" s="39"/>
      <c r="R114" s="40"/>
      <c r="S114" s="39"/>
      <c r="T114" s="40"/>
      <c r="U114" s="39"/>
      <c r="V114" s="40"/>
      <c r="W114" s="39"/>
      <c r="X114" s="40"/>
      <c r="Y114" s="39"/>
      <c r="Z114" s="40"/>
      <c r="AA114" s="39"/>
      <c r="AB114" s="40"/>
      <c r="AC114" s="39"/>
      <c r="AD114" s="40"/>
      <c r="AE114" s="39"/>
      <c r="AF114" s="40"/>
      <c r="AG114" s="39"/>
      <c r="AH114" s="40"/>
      <c r="AI114" s="39"/>
      <c r="AJ114" s="40"/>
      <c r="AK114" s="39"/>
      <c r="AL114" s="40"/>
      <c r="AM114" s="41"/>
      <c r="AN114" s="42"/>
      <c r="AO114" s="39"/>
      <c r="AP114" s="42"/>
    </row>
    <row r="115" spans="2:42" ht="13.5" thickBot="1" x14ac:dyDescent="0.25">
      <c r="B115" s="19"/>
      <c r="C115" s="20"/>
      <c r="D115" s="21"/>
      <c r="E115" s="22"/>
      <c r="G115" s="95"/>
      <c r="H115" s="28">
        <f t="shared" si="14"/>
        <v>43801</v>
      </c>
      <c r="I115" s="112">
        <v>5</v>
      </c>
      <c r="J115" s="112" t="str">
        <f>IFERROR(INDEX(Tableau1[Prénoms],MATCH(I115,Tableau1[Noms])),"")</f>
        <v/>
      </c>
      <c r="K115" s="112"/>
      <c r="L115" s="132"/>
      <c r="M115" s="43"/>
      <c r="N115" s="44"/>
      <c r="O115" s="43"/>
      <c r="P115" s="45"/>
      <c r="Q115" s="46"/>
      <c r="R115" s="47"/>
      <c r="S115" s="46"/>
      <c r="T115" s="47"/>
      <c r="U115" s="46"/>
      <c r="V115" s="47"/>
      <c r="W115" s="46"/>
      <c r="X115" s="47"/>
      <c r="Y115" s="46"/>
      <c r="Z115" s="47"/>
      <c r="AA115" s="46"/>
      <c r="AB115" s="47"/>
      <c r="AC115" s="46"/>
      <c r="AD115" s="47"/>
      <c r="AE115" s="46"/>
      <c r="AF115" s="47"/>
      <c r="AG115" s="46"/>
      <c r="AH115" s="47"/>
      <c r="AI115" s="46"/>
      <c r="AJ115" s="47"/>
      <c r="AK115" s="46"/>
      <c r="AL115" s="47"/>
      <c r="AM115" s="48"/>
      <c r="AN115" s="49"/>
      <c r="AO115" s="46"/>
      <c r="AP115" s="49"/>
    </row>
    <row r="116" spans="2:42" ht="13.5" thickBot="1" x14ac:dyDescent="0.25">
      <c r="B116" s="6" t="s">
        <v>3</v>
      </c>
      <c r="C116" s="7" t="s">
        <v>4</v>
      </c>
      <c r="D116" s="8" t="s">
        <v>3</v>
      </c>
      <c r="E116" s="9" t="s">
        <v>4</v>
      </c>
      <c r="G116" s="56" t="s">
        <v>11</v>
      </c>
      <c r="H116" s="57" t="s">
        <v>6</v>
      </c>
      <c r="I116" s="56" t="s">
        <v>7</v>
      </c>
      <c r="J116" s="56" t="s">
        <v>8</v>
      </c>
      <c r="K116" s="56" t="s">
        <v>12</v>
      </c>
      <c r="L116" s="129"/>
      <c r="M116" s="27">
        <v>0.3125</v>
      </c>
      <c r="N116" s="23"/>
      <c r="O116" s="26">
        <v>0.35416666666666669</v>
      </c>
      <c r="P116" s="23"/>
      <c r="Q116" s="27">
        <v>0.39583333333333331</v>
      </c>
      <c r="R116" s="23"/>
      <c r="S116" s="27">
        <v>0.4375</v>
      </c>
      <c r="T116" s="23"/>
      <c r="U116" s="27">
        <v>0.47916666666666702</v>
      </c>
      <c r="V116" s="23"/>
      <c r="W116" s="27">
        <v>0.52083333333333304</v>
      </c>
      <c r="X116" s="23"/>
      <c r="Y116" s="27">
        <v>0.5625</v>
      </c>
      <c r="Z116" s="23"/>
      <c r="AA116" s="27">
        <v>0.60416666666666696</v>
      </c>
      <c r="AB116" s="23"/>
      <c r="AC116" s="27">
        <v>0.64583333333333304</v>
      </c>
      <c r="AD116" s="23"/>
      <c r="AE116" s="27">
        <v>0.6875</v>
      </c>
      <c r="AF116" s="23"/>
      <c r="AG116" s="27">
        <v>0.72916666666666696</v>
      </c>
      <c r="AH116" s="23"/>
      <c r="AI116" s="27">
        <v>0.77083333333333404</v>
      </c>
      <c r="AJ116" s="23"/>
      <c r="AK116" s="27">
        <v>0.8125</v>
      </c>
      <c r="AL116" s="23"/>
      <c r="AM116" s="27">
        <v>0.85416666666666696</v>
      </c>
      <c r="AN116" s="23"/>
      <c r="AO116" s="27">
        <v>0.89583333333333404</v>
      </c>
      <c r="AP116" s="23"/>
    </row>
    <row r="117" spans="2:42" x14ac:dyDescent="0.2">
      <c r="B117" s="11"/>
      <c r="C117" s="12"/>
      <c r="D117" s="13"/>
      <c r="E117" s="14"/>
      <c r="G117" s="95"/>
      <c r="H117" s="140">
        <f>H106+1</f>
        <v>43802</v>
      </c>
      <c r="I117" s="109" t="s">
        <v>54</v>
      </c>
      <c r="J117" s="109">
        <f>IFERROR(INDEX(Tableau1[Prénoms],MATCH(I117,Tableau1[Noms])),"")</f>
        <v>1</v>
      </c>
      <c r="K117" s="109"/>
      <c r="L117" s="130"/>
      <c r="M117" s="29"/>
      <c r="N117" s="30"/>
      <c r="O117" s="29"/>
      <c r="P117" s="31"/>
      <c r="Q117" s="32"/>
      <c r="R117" s="33"/>
      <c r="S117" s="32"/>
      <c r="T117" s="33"/>
      <c r="U117" s="32"/>
      <c r="V117" s="33"/>
      <c r="W117" s="32"/>
      <c r="X117" s="33"/>
      <c r="Y117" s="32"/>
      <c r="Z117" s="33"/>
      <c r="AA117" s="32"/>
      <c r="AB117" s="33"/>
      <c r="AC117" s="32"/>
      <c r="AD117" s="33"/>
      <c r="AE117" s="32"/>
      <c r="AF117" s="33"/>
      <c r="AG117" s="32"/>
      <c r="AH117" s="33"/>
      <c r="AI117" s="32"/>
      <c r="AJ117" s="33"/>
      <c r="AK117" s="32"/>
      <c r="AL117" s="33"/>
      <c r="AM117" s="34"/>
      <c r="AN117" s="35"/>
      <c r="AO117" s="32"/>
      <c r="AP117" s="35"/>
    </row>
    <row r="118" spans="2:42" x14ac:dyDescent="0.2">
      <c r="B118" s="15"/>
      <c r="C118" s="16"/>
      <c r="D118" s="17"/>
      <c r="E118" s="18"/>
      <c r="G118" s="95"/>
      <c r="H118" s="28">
        <f>H117</f>
        <v>43802</v>
      </c>
      <c r="I118" s="110" t="s">
        <v>55</v>
      </c>
      <c r="J118" s="110">
        <f>IFERROR(INDEX(Tableau1[Prénoms],MATCH(I118,Tableau1[Noms])),"")</f>
        <v>2</v>
      </c>
      <c r="K118" s="110"/>
      <c r="L118" s="131"/>
      <c r="M118" s="36"/>
      <c r="N118" s="37"/>
      <c r="O118" s="36"/>
      <c r="P118" s="38"/>
      <c r="Q118" s="39"/>
      <c r="R118" s="40"/>
      <c r="S118" s="39"/>
      <c r="T118" s="40"/>
      <c r="U118" s="39"/>
      <c r="V118" s="40"/>
      <c r="W118" s="39"/>
      <c r="X118" s="40"/>
      <c r="Y118" s="39"/>
      <c r="Z118" s="40"/>
      <c r="AA118" s="39"/>
      <c r="AB118" s="40"/>
      <c r="AC118" s="39"/>
      <c r="AD118" s="40"/>
      <c r="AE118" s="39"/>
      <c r="AF118" s="40"/>
      <c r="AG118" s="39"/>
      <c r="AH118" s="40"/>
      <c r="AI118" s="39"/>
      <c r="AJ118" s="40"/>
      <c r="AK118" s="39"/>
      <c r="AL118" s="40"/>
      <c r="AM118" s="41"/>
      <c r="AN118" s="42"/>
      <c r="AO118" s="39"/>
      <c r="AP118" s="42"/>
    </row>
    <row r="119" spans="2:42" x14ac:dyDescent="0.2">
      <c r="B119" s="15"/>
      <c r="C119" s="16"/>
      <c r="D119" s="17"/>
      <c r="E119" s="18"/>
      <c r="G119" s="95"/>
      <c r="H119" s="28">
        <f t="shared" ref="H119:H126" si="15">H118</f>
        <v>43802</v>
      </c>
      <c r="I119" s="110" t="s">
        <v>56</v>
      </c>
      <c r="J119" s="110">
        <f>IFERROR(INDEX(Tableau1[Prénoms],MATCH(I119,Tableau1[Noms])),"")</f>
        <v>3</v>
      </c>
      <c r="K119" s="110"/>
      <c r="L119" s="131"/>
      <c r="M119" s="36"/>
      <c r="N119" s="37"/>
      <c r="O119" s="36"/>
      <c r="P119" s="38"/>
      <c r="Q119" s="39"/>
      <c r="R119" s="40"/>
      <c r="S119" s="39"/>
      <c r="T119" s="40"/>
      <c r="U119" s="39"/>
      <c r="V119" s="40"/>
      <c r="W119" s="39"/>
      <c r="X119" s="40"/>
      <c r="Y119" s="39"/>
      <c r="Z119" s="40"/>
      <c r="AA119" s="39"/>
      <c r="AB119" s="40"/>
      <c r="AC119" s="39"/>
      <c r="AD119" s="40"/>
      <c r="AE119" s="39"/>
      <c r="AF119" s="40"/>
      <c r="AG119" s="39"/>
      <c r="AH119" s="40"/>
      <c r="AI119" s="39"/>
      <c r="AJ119" s="40"/>
      <c r="AK119" s="39"/>
      <c r="AL119" s="40"/>
      <c r="AM119" s="41"/>
      <c r="AN119" s="42"/>
      <c r="AO119" s="39"/>
      <c r="AP119" s="42"/>
    </row>
    <row r="120" spans="2:42" x14ac:dyDescent="0.2">
      <c r="B120" s="15"/>
      <c r="C120" s="16"/>
      <c r="D120" s="17"/>
      <c r="E120" s="18"/>
      <c r="G120" s="95"/>
      <c r="H120" s="28">
        <f t="shared" si="15"/>
        <v>43802</v>
      </c>
      <c r="I120" s="110" t="s">
        <v>57</v>
      </c>
      <c r="J120" s="110">
        <f>IFERROR(INDEX(Tableau1[Prénoms],MATCH(I120,Tableau1[Noms])),"")</f>
        <v>4</v>
      </c>
      <c r="K120" s="110"/>
      <c r="L120" s="131"/>
      <c r="M120" s="36"/>
      <c r="N120" s="37"/>
      <c r="O120" s="36"/>
      <c r="P120" s="38"/>
      <c r="Q120" s="39"/>
      <c r="R120" s="40"/>
      <c r="S120" s="39"/>
      <c r="T120" s="40"/>
      <c r="U120" s="39"/>
      <c r="V120" s="40"/>
      <c r="W120" s="39"/>
      <c r="X120" s="40"/>
      <c r="Y120" s="39"/>
      <c r="Z120" s="40"/>
      <c r="AA120" s="39"/>
      <c r="AB120" s="40"/>
      <c r="AC120" s="39"/>
      <c r="AD120" s="40"/>
      <c r="AE120" s="39"/>
      <c r="AF120" s="40"/>
      <c r="AG120" s="39"/>
      <c r="AH120" s="40"/>
      <c r="AI120" s="39"/>
      <c r="AJ120" s="40"/>
      <c r="AK120" s="39"/>
      <c r="AL120" s="40"/>
      <c r="AM120" s="41"/>
      <c r="AN120" s="42"/>
      <c r="AO120" s="39"/>
      <c r="AP120" s="42"/>
    </row>
    <row r="121" spans="2:42" x14ac:dyDescent="0.2">
      <c r="B121" s="15"/>
      <c r="C121" s="16"/>
      <c r="D121" s="17"/>
      <c r="E121" s="18"/>
      <c r="G121" s="95"/>
      <c r="H121" s="28">
        <f t="shared" si="15"/>
        <v>43802</v>
      </c>
      <c r="I121" s="110" t="s">
        <v>58</v>
      </c>
      <c r="J121" s="110">
        <f>IFERROR(INDEX(Tableau1[Prénoms],MATCH(I121,Tableau1[Noms])),"")</f>
        <v>5</v>
      </c>
      <c r="K121" s="110"/>
      <c r="L121" s="131"/>
      <c r="M121" s="36"/>
      <c r="N121" s="37"/>
      <c r="O121" s="36"/>
      <c r="P121" s="38"/>
      <c r="Q121" s="39"/>
      <c r="R121" s="40"/>
      <c r="S121" s="39"/>
      <c r="T121" s="40"/>
      <c r="U121" s="39"/>
      <c r="V121" s="40"/>
      <c r="W121" s="39"/>
      <c r="X121" s="40"/>
      <c r="Y121" s="39"/>
      <c r="Z121" s="40"/>
      <c r="AA121" s="39"/>
      <c r="AB121" s="40"/>
      <c r="AC121" s="39"/>
      <c r="AD121" s="40"/>
      <c r="AE121" s="39"/>
      <c r="AF121" s="40"/>
      <c r="AG121" s="39"/>
      <c r="AH121" s="40"/>
      <c r="AI121" s="39"/>
      <c r="AJ121" s="40"/>
      <c r="AK121" s="39"/>
      <c r="AL121" s="40"/>
      <c r="AM121" s="41"/>
      <c r="AN121" s="42"/>
      <c r="AO121" s="39"/>
      <c r="AP121" s="42"/>
    </row>
    <row r="122" spans="2:42" x14ac:dyDescent="0.2">
      <c r="B122" s="15"/>
      <c r="C122" s="16"/>
      <c r="D122" s="17"/>
      <c r="E122" s="18"/>
      <c r="G122" s="95"/>
      <c r="H122" s="28">
        <f t="shared" si="15"/>
        <v>43802</v>
      </c>
      <c r="I122" s="110">
        <v>1</v>
      </c>
      <c r="J122" s="110" t="str">
        <f>IFERROR(INDEX(Tableau1[Prénoms],MATCH(I122,Tableau1[Noms])),"")</f>
        <v/>
      </c>
      <c r="K122" s="110"/>
      <c r="L122" s="131"/>
      <c r="M122" s="36"/>
      <c r="N122" s="37"/>
      <c r="O122" s="36"/>
      <c r="P122" s="38"/>
      <c r="Q122" s="39"/>
      <c r="R122" s="40"/>
      <c r="S122" s="39"/>
      <c r="T122" s="40"/>
      <c r="U122" s="39"/>
      <c r="V122" s="40"/>
      <c r="W122" s="39"/>
      <c r="X122" s="40"/>
      <c r="Y122" s="39"/>
      <c r="Z122" s="40"/>
      <c r="AA122" s="39"/>
      <c r="AB122" s="40"/>
      <c r="AC122" s="39"/>
      <c r="AD122" s="40"/>
      <c r="AE122" s="39"/>
      <c r="AF122" s="40"/>
      <c r="AG122" s="39"/>
      <c r="AH122" s="40"/>
      <c r="AI122" s="39"/>
      <c r="AJ122" s="40"/>
      <c r="AK122" s="39"/>
      <c r="AL122" s="40"/>
      <c r="AM122" s="41"/>
      <c r="AN122" s="42"/>
      <c r="AO122" s="39"/>
      <c r="AP122" s="42"/>
    </row>
    <row r="123" spans="2:42" x14ac:dyDescent="0.2">
      <c r="B123" s="15"/>
      <c r="C123" s="16"/>
      <c r="D123" s="17"/>
      <c r="E123" s="18"/>
      <c r="G123" s="95"/>
      <c r="H123" s="28">
        <f t="shared" si="15"/>
        <v>43802</v>
      </c>
      <c r="I123" s="110">
        <v>2</v>
      </c>
      <c r="J123" s="110" t="str">
        <f>IFERROR(INDEX(Tableau1[Prénoms],MATCH(I123,Tableau1[Noms])),"")</f>
        <v/>
      </c>
      <c r="K123" s="110"/>
      <c r="L123" s="131"/>
      <c r="M123" s="36"/>
      <c r="N123" s="37"/>
      <c r="O123" s="36"/>
      <c r="P123" s="38"/>
      <c r="Q123" s="39"/>
      <c r="R123" s="40"/>
      <c r="S123" s="39"/>
      <c r="T123" s="40"/>
      <c r="U123" s="39"/>
      <c r="V123" s="40"/>
      <c r="W123" s="39"/>
      <c r="X123" s="40"/>
      <c r="Y123" s="39"/>
      <c r="Z123" s="40"/>
      <c r="AA123" s="39"/>
      <c r="AB123" s="40"/>
      <c r="AC123" s="39"/>
      <c r="AD123" s="40"/>
      <c r="AE123" s="39"/>
      <c r="AF123" s="40"/>
      <c r="AG123" s="39"/>
      <c r="AH123" s="40"/>
      <c r="AI123" s="39"/>
      <c r="AJ123" s="40"/>
      <c r="AK123" s="39"/>
      <c r="AL123" s="40"/>
      <c r="AM123" s="41"/>
      <c r="AN123" s="42"/>
      <c r="AO123" s="39"/>
      <c r="AP123" s="42"/>
    </row>
    <row r="124" spans="2:42" x14ac:dyDescent="0.2">
      <c r="B124" s="15"/>
      <c r="C124" s="16"/>
      <c r="D124" s="17"/>
      <c r="E124" s="18"/>
      <c r="G124" s="95"/>
      <c r="H124" s="28">
        <f t="shared" si="15"/>
        <v>43802</v>
      </c>
      <c r="I124" s="110">
        <v>3</v>
      </c>
      <c r="J124" s="110" t="str">
        <f>IFERROR(INDEX(Tableau1[Prénoms],MATCH(I124,Tableau1[Noms])),"")</f>
        <v/>
      </c>
      <c r="K124" s="110"/>
      <c r="L124" s="131"/>
      <c r="M124" s="36"/>
      <c r="N124" s="37"/>
      <c r="O124" s="36"/>
      <c r="P124" s="38"/>
      <c r="Q124" s="39"/>
      <c r="R124" s="40"/>
      <c r="S124" s="39"/>
      <c r="T124" s="40"/>
      <c r="U124" s="39"/>
      <c r="V124" s="40"/>
      <c r="W124" s="39"/>
      <c r="X124" s="40"/>
      <c r="Y124" s="39"/>
      <c r="Z124" s="40"/>
      <c r="AA124" s="39"/>
      <c r="AB124" s="40"/>
      <c r="AC124" s="39"/>
      <c r="AD124" s="40"/>
      <c r="AE124" s="39"/>
      <c r="AF124" s="40"/>
      <c r="AG124" s="39"/>
      <c r="AH124" s="40"/>
      <c r="AI124" s="39"/>
      <c r="AJ124" s="40"/>
      <c r="AK124" s="39"/>
      <c r="AL124" s="40"/>
      <c r="AM124" s="41"/>
      <c r="AN124" s="42"/>
      <c r="AO124" s="39"/>
      <c r="AP124" s="42"/>
    </row>
    <row r="125" spans="2:42" x14ac:dyDescent="0.2">
      <c r="B125" s="15"/>
      <c r="C125" s="16"/>
      <c r="D125" s="17"/>
      <c r="E125" s="18"/>
      <c r="G125" s="95"/>
      <c r="H125" s="28">
        <f t="shared" si="15"/>
        <v>43802</v>
      </c>
      <c r="I125" s="110">
        <v>4</v>
      </c>
      <c r="J125" s="110" t="str">
        <f>IFERROR(INDEX(Tableau1[Prénoms],MATCH(I125,Tableau1[Noms])),"")</f>
        <v/>
      </c>
      <c r="K125" s="110"/>
      <c r="L125" s="131"/>
      <c r="M125" s="36"/>
      <c r="N125" s="37"/>
      <c r="O125" s="36"/>
      <c r="P125" s="38"/>
      <c r="Q125" s="39"/>
      <c r="R125" s="40"/>
      <c r="S125" s="39"/>
      <c r="T125" s="40"/>
      <c r="U125" s="39"/>
      <c r="V125" s="40"/>
      <c r="W125" s="39"/>
      <c r="X125" s="40"/>
      <c r="Y125" s="39"/>
      <c r="Z125" s="40"/>
      <c r="AA125" s="39"/>
      <c r="AB125" s="40"/>
      <c r="AC125" s="39"/>
      <c r="AD125" s="40"/>
      <c r="AE125" s="39"/>
      <c r="AF125" s="40"/>
      <c r="AG125" s="39"/>
      <c r="AH125" s="40"/>
      <c r="AI125" s="39"/>
      <c r="AJ125" s="40"/>
      <c r="AK125" s="39"/>
      <c r="AL125" s="40"/>
      <c r="AM125" s="41"/>
      <c r="AN125" s="42"/>
      <c r="AO125" s="39"/>
      <c r="AP125" s="42"/>
    </row>
    <row r="126" spans="2:42" ht="13.5" thickBot="1" x14ac:dyDescent="0.25">
      <c r="B126" s="19"/>
      <c r="C126" s="20"/>
      <c r="D126" s="21"/>
      <c r="E126" s="22"/>
      <c r="G126" s="95"/>
      <c r="H126" s="28">
        <f t="shared" si="15"/>
        <v>43802</v>
      </c>
      <c r="I126" s="112">
        <v>5</v>
      </c>
      <c r="J126" s="112" t="str">
        <f>IFERROR(INDEX(Tableau1[Prénoms],MATCH(I126,Tableau1[Noms])),"")</f>
        <v/>
      </c>
      <c r="K126" s="112"/>
      <c r="L126" s="132"/>
      <c r="M126" s="43"/>
      <c r="N126" s="44"/>
      <c r="O126" s="43"/>
      <c r="P126" s="45"/>
      <c r="Q126" s="46"/>
      <c r="R126" s="47"/>
      <c r="S126" s="46"/>
      <c r="T126" s="47"/>
      <c r="U126" s="46"/>
      <c r="V126" s="47"/>
      <c r="W126" s="46"/>
      <c r="X126" s="47"/>
      <c r="Y126" s="46"/>
      <c r="Z126" s="47"/>
      <c r="AA126" s="46"/>
      <c r="AB126" s="47"/>
      <c r="AC126" s="46"/>
      <c r="AD126" s="47"/>
      <c r="AE126" s="46"/>
      <c r="AF126" s="47"/>
      <c r="AG126" s="46"/>
      <c r="AH126" s="47"/>
      <c r="AI126" s="46"/>
      <c r="AJ126" s="47"/>
      <c r="AK126" s="46"/>
      <c r="AL126" s="47"/>
      <c r="AM126" s="48"/>
      <c r="AN126" s="49"/>
      <c r="AO126" s="46"/>
      <c r="AP126" s="49"/>
    </row>
    <row r="127" spans="2:42" ht="13.5" thickBot="1" x14ac:dyDescent="0.25">
      <c r="B127" s="6" t="s">
        <v>3</v>
      </c>
      <c r="C127" s="7" t="s">
        <v>4</v>
      </c>
      <c r="D127" s="8" t="s">
        <v>3</v>
      </c>
      <c r="E127" s="9" t="s">
        <v>4</v>
      </c>
      <c r="G127" s="56" t="s">
        <v>11</v>
      </c>
      <c r="H127" s="57" t="s">
        <v>6</v>
      </c>
      <c r="I127" s="56" t="s">
        <v>7</v>
      </c>
      <c r="J127" s="56" t="s">
        <v>8</v>
      </c>
      <c r="K127" s="56" t="s">
        <v>12</v>
      </c>
      <c r="L127" s="129"/>
      <c r="M127" s="27">
        <v>0.3125</v>
      </c>
      <c r="N127" s="23"/>
      <c r="O127" s="26">
        <v>0.35416666666666669</v>
      </c>
      <c r="P127" s="23"/>
      <c r="Q127" s="27">
        <v>0.39583333333333331</v>
      </c>
      <c r="R127" s="23"/>
      <c r="S127" s="27">
        <v>0.4375</v>
      </c>
      <c r="T127" s="23"/>
      <c r="U127" s="27">
        <v>0.47916666666666702</v>
      </c>
      <c r="V127" s="23"/>
      <c r="W127" s="27">
        <v>0.52083333333333304</v>
      </c>
      <c r="X127" s="23"/>
      <c r="Y127" s="27">
        <v>0.5625</v>
      </c>
      <c r="Z127" s="23"/>
      <c r="AA127" s="27">
        <v>0.60416666666666696</v>
      </c>
      <c r="AB127" s="23"/>
      <c r="AC127" s="27">
        <v>0.64583333333333304</v>
      </c>
      <c r="AD127" s="23"/>
      <c r="AE127" s="27">
        <v>0.6875</v>
      </c>
      <c r="AF127" s="23"/>
      <c r="AG127" s="27">
        <v>0.72916666666666696</v>
      </c>
      <c r="AH127" s="23"/>
      <c r="AI127" s="27">
        <v>0.77083333333333404</v>
      </c>
      <c r="AJ127" s="23"/>
      <c r="AK127" s="27">
        <v>0.8125</v>
      </c>
      <c r="AL127" s="23"/>
      <c r="AM127" s="27">
        <v>0.85416666666666696</v>
      </c>
      <c r="AN127" s="23"/>
      <c r="AO127" s="27">
        <v>0.89583333333333404</v>
      </c>
      <c r="AP127" s="23"/>
    </row>
    <row r="128" spans="2:42" x14ac:dyDescent="0.2">
      <c r="B128" s="11"/>
      <c r="C128" s="12"/>
      <c r="D128" s="13"/>
      <c r="E128" s="14"/>
      <c r="G128" s="95"/>
      <c r="H128" s="140">
        <f>H117+1</f>
        <v>43803</v>
      </c>
      <c r="I128" s="109" t="s">
        <v>54</v>
      </c>
      <c r="J128" s="109">
        <f>IFERROR(INDEX(Tableau1[Prénoms],MATCH(I128,Tableau1[Noms])),"")</f>
        <v>1</v>
      </c>
      <c r="K128" s="109"/>
      <c r="L128" s="130"/>
      <c r="M128" s="29"/>
      <c r="N128" s="30"/>
      <c r="O128" s="29"/>
      <c r="P128" s="31"/>
      <c r="Q128" s="32"/>
      <c r="R128" s="33"/>
      <c r="S128" s="32"/>
      <c r="T128" s="33"/>
      <c r="U128" s="32"/>
      <c r="V128" s="33"/>
      <c r="W128" s="32"/>
      <c r="X128" s="33"/>
      <c r="Y128" s="32"/>
      <c r="Z128" s="33"/>
      <c r="AA128" s="32"/>
      <c r="AB128" s="33"/>
      <c r="AC128" s="32"/>
      <c r="AD128" s="33"/>
      <c r="AE128" s="32"/>
      <c r="AF128" s="33"/>
      <c r="AG128" s="32"/>
      <c r="AH128" s="33"/>
      <c r="AI128" s="32"/>
      <c r="AJ128" s="33"/>
      <c r="AK128" s="32"/>
      <c r="AL128" s="33"/>
      <c r="AM128" s="34"/>
      <c r="AN128" s="35"/>
      <c r="AO128" s="32"/>
      <c r="AP128" s="35"/>
    </row>
    <row r="129" spans="2:42" x14ac:dyDescent="0.2">
      <c r="B129" s="15"/>
      <c r="C129" s="16"/>
      <c r="D129" s="17"/>
      <c r="E129" s="18"/>
      <c r="G129" s="95"/>
      <c r="H129" s="28">
        <f>H128</f>
        <v>43803</v>
      </c>
      <c r="I129" s="110" t="s">
        <v>55</v>
      </c>
      <c r="J129" s="110">
        <f>IFERROR(INDEX(Tableau1[Prénoms],MATCH(I129,Tableau1[Noms])),"")</f>
        <v>2</v>
      </c>
      <c r="K129" s="110"/>
      <c r="L129" s="131"/>
      <c r="M129" s="36"/>
      <c r="N129" s="37"/>
      <c r="O129" s="36"/>
      <c r="P129" s="38"/>
      <c r="Q129" s="39"/>
      <c r="R129" s="40"/>
      <c r="S129" s="39"/>
      <c r="T129" s="40"/>
      <c r="U129" s="39"/>
      <c r="V129" s="40"/>
      <c r="W129" s="39"/>
      <c r="X129" s="40"/>
      <c r="Y129" s="39"/>
      <c r="Z129" s="40"/>
      <c r="AA129" s="39"/>
      <c r="AB129" s="40"/>
      <c r="AC129" s="39"/>
      <c r="AD129" s="40"/>
      <c r="AE129" s="39"/>
      <c r="AF129" s="40"/>
      <c r="AG129" s="39"/>
      <c r="AH129" s="40"/>
      <c r="AI129" s="39"/>
      <c r="AJ129" s="40"/>
      <c r="AK129" s="39"/>
      <c r="AL129" s="40"/>
      <c r="AM129" s="41"/>
      <c r="AN129" s="42"/>
      <c r="AO129" s="39"/>
      <c r="AP129" s="42"/>
    </row>
    <row r="130" spans="2:42" x14ac:dyDescent="0.2">
      <c r="B130" s="15"/>
      <c r="C130" s="16"/>
      <c r="D130" s="17"/>
      <c r="E130" s="18"/>
      <c r="G130" s="95"/>
      <c r="H130" s="28">
        <f t="shared" ref="H130:H137" si="16">H129</f>
        <v>43803</v>
      </c>
      <c r="I130" s="110" t="s">
        <v>56</v>
      </c>
      <c r="J130" s="110">
        <f>IFERROR(INDEX(Tableau1[Prénoms],MATCH(I130,Tableau1[Noms])),"")</f>
        <v>3</v>
      </c>
      <c r="K130" s="110"/>
      <c r="L130" s="131"/>
      <c r="M130" s="36"/>
      <c r="N130" s="37"/>
      <c r="O130" s="36"/>
      <c r="P130" s="38"/>
      <c r="Q130" s="39"/>
      <c r="R130" s="40"/>
      <c r="S130" s="39"/>
      <c r="T130" s="40"/>
      <c r="U130" s="39"/>
      <c r="V130" s="40"/>
      <c r="W130" s="39"/>
      <c r="X130" s="40"/>
      <c r="Y130" s="39"/>
      <c r="Z130" s="40"/>
      <c r="AA130" s="39"/>
      <c r="AB130" s="40"/>
      <c r="AC130" s="39"/>
      <c r="AD130" s="40"/>
      <c r="AE130" s="39"/>
      <c r="AF130" s="40"/>
      <c r="AG130" s="39"/>
      <c r="AH130" s="40"/>
      <c r="AI130" s="39"/>
      <c r="AJ130" s="40"/>
      <c r="AK130" s="39"/>
      <c r="AL130" s="40"/>
      <c r="AM130" s="41"/>
      <c r="AN130" s="42"/>
      <c r="AO130" s="39"/>
      <c r="AP130" s="42"/>
    </row>
    <row r="131" spans="2:42" x14ac:dyDescent="0.2">
      <c r="B131" s="15"/>
      <c r="C131" s="16"/>
      <c r="D131" s="17"/>
      <c r="E131" s="18"/>
      <c r="G131" s="95"/>
      <c r="H131" s="28">
        <f t="shared" si="16"/>
        <v>43803</v>
      </c>
      <c r="I131" s="110" t="s">
        <v>57</v>
      </c>
      <c r="J131" s="110">
        <f>IFERROR(INDEX(Tableau1[Prénoms],MATCH(I131,Tableau1[Noms])),"")</f>
        <v>4</v>
      </c>
      <c r="K131" s="110"/>
      <c r="L131" s="131"/>
      <c r="M131" s="36"/>
      <c r="N131" s="37"/>
      <c r="O131" s="36"/>
      <c r="P131" s="38"/>
      <c r="Q131" s="39"/>
      <c r="R131" s="40"/>
      <c r="S131" s="39"/>
      <c r="T131" s="40"/>
      <c r="U131" s="39"/>
      <c r="V131" s="40"/>
      <c r="W131" s="39"/>
      <c r="X131" s="40"/>
      <c r="Y131" s="39"/>
      <c r="Z131" s="40"/>
      <c r="AA131" s="39"/>
      <c r="AB131" s="40"/>
      <c r="AC131" s="39"/>
      <c r="AD131" s="40"/>
      <c r="AE131" s="39"/>
      <c r="AF131" s="40"/>
      <c r="AG131" s="39"/>
      <c r="AH131" s="40"/>
      <c r="AI131" s="39"/>
      <c r="AJ131" s="40"/>
      <c r="AK131" s="39"/>
      <c r="AL131" s="40"/>
      <c r="AM131" s="41"/>
      <c r="AN131" s="42"/>
      <c r="AO131" s="39"/>
      <c r="AP131" s="42"/>
    </row>
    <row r="132" spans="2:42" x14ac:dyDescent="0.2">
      <c r="B132" s="15"/>
      <c r="C132" s="16"/>
      <c r="D132" s="17"/>
      <c r="E132" s="18"/>
      <c r="G132" s="95"/>
      <c r="H132" s="28">
        <f t="shared" si="16"/>
        <v>43803</v>
      </c>
      <c r="I132" s="110" t="s">
        <v>58</v>
      </c>
      <c r="J132" s="110">
        <f>IFERROR(INDEX(Tableau1[Prénoms],MATCH(I132,Tableau1[Noms])),"")</f>
        <v>5</v>
      </c>
      <c r="K132" s="110"/>
      <c r="L132" s="131"/>
      <c r="M132" s="36"/>
      <c r="N132" s="37"/>
      <c r="O132" s="36"/>
      <c r="P132" s="38"/>
      <c r="Q132" s="39"/>
      <c r="R132" s="40"/>
      <c r="S132" s="39"/>
      <c r="T132" s="40"/>
      <c r="U132" s="39"/>
      <c r="V132" s="40"/>
      <c r="W132" s="39"/>
      <c r="X132" s="40"/>
      <c r="Y132" s="39"/>
      <c r="Z132" s="40"/>
      <c r="AA132" s="39"/>
      <c r="AB132" s="40"/>
      <c r="AC132" s="39"/>
      <c r="AD132" s="40"/>
      <c r="AE132" s="39"/>
      <c r="AF132" s="40"/>
      <c r="AG132" s="39"/>
      <c r="AH132" s="40"/>
      <c r="AI132" s="39"/>
      <c r="AJ132" s="40"/>
      <c r="AK132" s="39"/>
      <c r="AL132" s="40"/>
      <c r="AM132" s="41"/>
      <c r="AN132" s="42"/>
      <c r="AO132" s="39"/>
      <c r="AP132" s="42"/>
    </row>
    <row r="133" spans="2:42" x14ac:dyDescent="0.2">
      <c r="B133" s="15"/>
      <c r="C133" s="16"/>
      <c r="D133" s="17"/>
      <c r="E133" s="18"/>
      <c r="G133" s="95"/>
      <c r="H133" s="28">
        <f t="shared" si="16"/>
        <v>43803</v>
      </c>
      <c r="I133" s="110">
        <v>1</v>
      </c>
      <c r="J133" s="110" t="str">
        <f>IFERROR(INDEX(Tableau1[Prénoms],MATCH(I133,Tableau1[Noms])),"")</f>
        <v/>
      </c>
      <c r="K133" s="110"/>
      <c r="L133" s="131"/>
      <c r="M133" s="36"/>
      <c r="N133" s="37"/>
      <c r="O133" s="36"/>
      <c r="P133" s="38"/>
      <c r="Q133" s="39"/>
      <c r="R133" s="40"/>
      <c r="S133" s="39"/>
      <c r="T133" s="40"/>
      <c r="U133" s="39"/>
      <c r="V133" s="40"/>
      <c r="W133" s="39"/>
      <c r="X133" s="40"/>
      <c r="Y133" s="39"/>
      <c r="Z133" s="40"/>
      <c r="AA133" s="39"/>
      <c r="AB133" s="40"/>
      <c r="AC133" s="39"/>
      <c r="AD133" s="40"/>
      <c r="AE133" s="39"/>
      <c r="AF133" s="40"/>
      <c r="AG133" s="39"/>
      <c r="AH133" s="40"/>
      <c r="AI133" s="39"/>
      <c r="AJ133" s="40"/>
      <c r="AK133" s="39"/>
      <c r="AL133" s="40"/>
      <c r="AM133" s="41"/>
      <c r="AN133" s="42"/>
      <c r="AO133" s="39"/>
      <c r="AP133" s="42"/>
    </row>
    <row r="134" spans="2:42" x14ac:dyDescent="0.2">
      <c r="B134" s="15"/>
      <c r="C134" s="16"/>
      <c r="D134" s="17"/>
      <c r="E134" s="18"/>
      <c r="G134" s="95"/>
      <c r="H134" s="28">
        <f t="shared" si="16"/>
        <v>43803</v>
      </c>
      <c r="I134" s="110">
        <v>2</v>
      </c>
      <c r="J134" s="110" t="str">
        <f>IFERROR(INDEX(Tableau1[Prénoms],MATCH(I134,Tableau1[Noms])),"")</f>
        <v/>
      </c>
      <c r="K134" s="110"/>
      <c r="L134" s="131"/>
      <c r="M134" s="36"/>
      <c r="N134" s="37"/>
      <c r="O134" s="36"/>
      <c r="P134" s="38"/>
      <c r="Q134" s="39"/>
      <c r="R134" s="40"/>
      <c r="S134" s="39"/>
      <c r="T134" s="40"/>
      <c r="U134" s="39"/>
      <c r="V134" s="40"/>
      <c r="W134" s="39"/>
      <c r="X134" s="40"/>
      <c r="Y134" s="39"/>
      <c r="Z134" s="40"/>
      <c r="AA134" s="39"/>
      <c r="AB134" s="40"/>
      <c r="AC134" s="39"/>
      <c r="AD134" s="40"/>
      <c r="AE134" s="39"/>
      <c r="AF134" s="40"/>
      <c r="AG134" s="39"/>
      <c r="AH134" s="40"/>
      <c r="AI134" s="39"/>
      <c r="AJ134" s="40"/>
      <c r="AK134" s="39"/>
      <c r="AL134" s="40"/>
      <c r="AM134" s="41"/>
      <c r="AN134" s="42"/>
      <c r="AO134" s="39"/>
      <c r="AP134" s="42"/>
    </row>
    <row r="135" spans="2:42" x14ac:dyDescent="0.2">
      <c r="B135" s="15"/>
      <c r="C135" s="16"/>
      <c r="D135" s="17"/>
      <c r="E135" s="18"/>
      <c r="G135" s="95"/>
      <c r="H135" s="28">
        <f t="shared" si="16"/>
        <v>43803</v>
      </c>
      <c r="I135" s="110">
        <v>3</v>
      </c>
      <c r="J135" s="110" t="str">
        <f>IFERROR(INDEX(Tableau1[Prénoms],MATCH(I135,Tableau1[Noms])),"")</f>
        <v/>
      </c>
      <c r="K135" s="110"/>
      <c r="L135" s="131"/>
      <c r="M135" s="36"/>
      <c r="N135" s="37"/>
      <c r="O135" s="36"/>
      <c r="P135" s="38"/>
      <c r="Q135" s="39"/>
      <c r="R135" s="40"/>
      <c r="S135" s="39"/>
      <c r="T135" s="40"/>
      <c r="U135" s="39"/>
      <c r="V135" s="40"/>
      <c r="W135" s="39"/>
      <c r="X135" s="40"/>
      <c r="Y135" s="39"/>
      <c r="Z135" s="40"/>
      <c r="AA135" s="39"/>
      <c r="AB135" s="40"/>
      <c r="AC135" s="39"/>
      <c r="AD135" s="40"/>
      <c r="AE135" s="39"/>
      <c r="AF135" s="40"/>
      <c r="AG135" s="39"/>
      <c r="AH135" s="40"/>
      <c r="AI135" s="39"/>
      <c r="AJ135" s="40"/>
      <c r="AK135" s="39"/>
      <c r="AL135" s="40"/>
      <c r="AM135" s="41"/>
      <c r="AN135" s="42"/>
      <c r="AO135" s="39"/>
      <c r="AP135" s="42"/>
    </row>
    <row r="136" spans="2:42" x14ac:dyDescent="0.2">
      <c r="B136" s="15"/>
      <c r="C136" s="16"/>
      <c r="D136" s="17"/>
      <c r="E136" s="18"/>
      <c r="G136" s="95"/>
      <c r="H136" s="28">
        <f t="shared" si="16"/>
        <v>43803</v>
      </c>
      <c r="I136" s="110">
        <v>4</v>
      </c>
      <c r="J136" s="110" t="str">
        <f>IFERROR(INDEX(Tableau1[Prénoms],MATCH(I136,Tableau1[Noms])),"")</f>
        <v/>
      </c>
      <c r="K136" s="110"/>
      <c r="L136" s="131"/>
      <c r="M136" s="36"/>
      <c r="N136" s="37"/>
      <c r="O136" s="36"/>
      <c r="P136" s="38"/>
      <c r="Q136" s="39"/>
      <c r="R136" s="40"/>
      <c r="S136" s="39"/>
      <c r="T136" s="40"/>
      <c r="U136" s="39"/>
      <c r="V136" s="40"/>
      <c r="W136" s="39"/>
      <c r="X136" s="40"/>
      <c r="Y136" s="39"/>
      <c r="Z136" s="40"/>
      <c r="AA136" s="39"/>
      <c r="AB136" s="40"/>
      <c r="AC136" s="39"/>
      <c r="AD136" s="40"/>
      <c r="AE136" s="39"/>
      <c r="AF136" s="40"/>
      <c r="AG136" s="39"/>
      <c r="AH136" s="40"/>
      <c r="AI136" s="39"/>
      <c r="AJ136" s="40"/>
      <c r="AK136" s="39"/>
      <c r="AL136" s="40"/>
      <c r="AM136" s="41"/>
      <c r="AN136" s="42"/>
      <c r="AO136" s="39"/>
      <c r="AP136" s="42"/>
    </row>
    <row r="137" spans="2:42" ht="13.5" thickBot="1" x14ac:dyDescent="0.25">
      <c r="B137" s="19"/>
      <c r="C137" s="20"/>
      <c r="D137" s="21"/>
      <c r="E137" s="22"/>
      <c r="G137" s="95"/>
      <c r="H137" s="28">
        <f t="shared" si="16"/>
        <v>43803</v>
      </c>
      <c r="I137" s="112">
        <v>5</v>
      </c>
      <c r="J137" s="112" t="str">
        <f>IFERROR(INDEX(Tableau1[Prénoms],MATCH(I137,Tableau1[Noms])),"")</f>
        <v/>
      </c>
      <c r="K137" s="112"/>
      <c r="L137" s="132"/>
      <c r="M137" s="43"/>
      <c r="N137" s="44"/>
      <c r="O137" s="43"/>
      <c r="P137" s="45"/>
      <c r="Q137" s="46"/>
      <c r="R137" s="47"/>
      <c r="S137" s="46"/>
      <c r="T137" s="47"/>
      <c r="U137" s="46"/>
      <c r="V137" s="47"/>
      <c r="W137" s="46"/>
      <c r="X137" s="47"/>
      <c r="Y137" s="46"/>
      <c r="Z137" s="47"/>
      <c r="AA137" s="46"/>
      <c r="AB137" s="47"/>
      <c r="AC137" s="46"/>
      <c r="AD137" s="47"/>
      <c r="AE137" s="46"/>
      <c r="AF137" s="47"/>
      <c r="AG137" s="46"/>
      <c r="AH137" s="47"/>
      <c r="AI137" s="46"/>
      <c r="AJ137" s="47"/>
      <c r="AK137" s="46"/>
      <c r="AL137" s="47"/>
      <c r="AM137" s="48"/>
      <c r="AN137" s="49"/>
      <c r="AO137" s="46"/>
      <c r="AP137" s="49"/>
    </row>
    <row r="138" spans="2:42" ht="13.5" thickBot="1" x14ac:dyDescent="0.25">
      <c r="B138" s="6" t="s">
        <v>3</v>
      </c>
      <c r="C138" s="7" t="s">
        <v>4</v>
      </c>
      <c r="D138" s="8" t="s">
        <v>3</v>
      </c>
      <c r="E138" s="9" t="s">
        <v>4</v>
      </c>
      <c r="G138" s="56" t="s">
        <v>11</v>
      </c>
      <c r="H138" s="57" t="s">
        <v>6</v>
      </c>
      <c r="I138" s="56" t="s">
        <v>7</v>
      </c>
      <c r="J138" s="56" t="s">
        <v>8</v>
      </c>
      <c r="K138" s="56" t="s">
        <v>12</v>
      </c>
      <c r="L138" s="129"/>
      <c r="M138" s="27">
        <v>0.3125</v>
      </c>
      <c r="N138" s="23"/>
      <c r="O138" s="26">
        <v>0.35416666666666669</v>
      </c>
      <c r="P138" s="23"/>
      <c r="Q138" s="27">
        <v>0.39583333333333331</v>
      </c>
      <c r="R138" s="23"/>
      <c r="S138" s="27">
        <v>0.4375</v>
      </c>
      <c r="T138" s="23"/>
      <c r="U138" s="27">
        <v>0.47916666666666702</v>
      </c>
      <c r="V138" s="23"/>
      <c r="W138" s="27">
        <v>0.52083333333333304</v>
      </c>
      <c r="X138" s="23"/>
      <c r="Y138" s="27">
        <v>0.5625</v>
      </c>
      <c r="Z138" s="23"/>
      <c r="AA138" s="27">
        <v>0.60416666666666696</v>
      </c>
      <c r="AB138" s="23"/>
      <c r="AC138" s="27">
        <v>0.64583333333333304</v>
      </c>
      <c r="AD138" s="23"/>
      <c r="AE138" s="27">
        <v>0.6875</v>
      </c>
      <c r="AF138" s="23"/>
      <c r="AG138" s="27">
        <v>0.72916666666666696</v>
      </c>
      <c r="AH138" s="23"/>
      <c r="AI138" s="27">
        <v>0.77083333333333404</v>
      </c>
      <c r="AJ138" s="23"/>
      <c r="AK138" s="27">
        <v>0.8125</v>
      </c>
      <c r="AL138" s="23"/>
      <c r="AM138" s="27">
        <v>0.85416666666666696</v>
      </c>
      <c r="AN138" s="23"/>
      <c r="AO138" s="27">
        <v>0.89583333333333404</v>
      </c>
      <c r="AP138" s="23"/>
    </row>
    <row r="139" spans="2:42" x14ac:dyDescent="0.2">
      <c r="B139" s="11"/>
      <c r="C139" s="12"/>
      <c r="D139" s="13"/>
      <c r="E139" s="14"/>
      <c r="G139" s="95"/>
      <c r="H139" s="140">
        <f>H128+1</f>
        <v>43804</v>
      </c>
      <c r="I139" s="109" t="s">
        <v>54</v>
      </c>
      <c r="J139" s="109">
        <f>IFERROR(INDEX(Tableau1[Prénoms],MATCH(I139,Tableau1[Noms])),"")</f>
        <v>1</v>
      </c>
      <c r="K139" s="109"/>
      <c r="L139" s="130"/>
      <c r="M139" s="29"/>
      <c r="N139" s="30"/>
      <c r="O139" s="29"/>
      <c r="P139" s="31"/>
      <c r="Q139" s="32"/>
      <c r="R139" s="33"/>
      <c r="S139" s="32"/>
      <c r="T139" s="33"/>
      <c r="U139" s="32"/>
      <c r="V139" s="33"/>
      <c r="W139" s="32"/>
      <c r="X139" s="33"/>
      <c r="Y139" s="32"/>
      <c r="Z139" s="33"/>
      <c r="AA139" s="32"/>
      <c r="AB139" s="33"/>
      <c r="AC139" s="32"/>
      <c r="AD139" s="33"/>
      <c r="AE139" s="32"/>
      <c r="AF139" s="33"/>
      <c r="AG139" s="32"/>
      <c r="AH139" s="33"/>
      <c r="AI139" s="32"/>
      <c r="AJ139" s="33"/>
      <c r="AK139" s="32"/>
      <c r="AL139" s="33"/>
      <c r="AM139" s="34"/>
      <c r="AN139" s="35"/>
      <c r="AO139" s="32"/>
      <c r="AP139" s="35"/>
    </row>
    <row r="140" spans="2:42" x14ac:dyDescent="0.2">
      <c r="B140" s="15"/>
      <c r="C140" s="16"/>
      <c r="D140" s="17"/>
      <c r="E140" s="18"/>
      <c r="G140" s="95"/>
      <c r="H140" s="28">
        <f>H139</f>
        <v>43804</v>
      </c>
      <c r="I140" s="110" t="s">
        <v>55</v>
      </c>
      <c r="J140" s="110">
        <f>IFERROR(INDEX(Tableau1[Prénoms],MATCH(I140,Tableau1[Noms])),"")</f>
        <v>2</v>
      </c>
      <c r="K140" s="110"/>
      <c r="L140" s="131"/>
      <c r="M140" s="36"/>
      <c r="N140" s="37"/>
      <c r="O140" s="36"/>
      <c r="P140" s="38"/>
      <c r="Q140" s="39"/>
      <c r="R140" s="40"/>
      <c r="S140" s="39"/>
      <c r="T140" s="40"/>
      <c r="U140" s="39"/>
      <c r="V140" s="40"/>
      <c r="W140" s="39"/>
      <c r="X140" s="40"/>
      <c r="Y140" s="39"/>
      <c r="Z140" s="40"/>
      <c r="AA140" s="39"/>
      <c r="AB140" s="40"/>
      <c r="AC140" s="39"/>
      <c r="AD140" s="40"/>
      <c r="AE140" s="39"/>
      <c r="AF140" s="40"/>
      <c r="AG140" s="39"/>
      <c r="AH140" s="40"/>
      <c r="AI140" s="39"/>
      <c r="AJ140" s="40"/>
      <c r="AK140" s="39"/>
      <c r="AL140" s="40"/>
      <c r="AM140" s="41"/>
      <c r="AN140" s="42"/>
      <c r="AO140" s="39"/>
      <c r="AP140" s="42"/>
    </row>
    <row r="141" spans="2:42" x14ac:dyDescent="0.2">
      <c r="B141" s="15"/>
      <c r="C141" s="16"/>
      <c r="D141" s="17"/>
      <c r="E141" s="18"/>
      <c r="G141" s="95"/>
      <c r="H141" s="28">
        <f t="shared" ref="H141:H148" si="17">H140</f>
        <v>43804</v>
      </c>
      <c r="I141" s="110" t="s">
        <v>56</v>
      </c>
      <c r="J141" s="110">
        <f>IFERROR(INDEX(Tableau1[Prénoms],MATCH(I141,Tableau1[Noms])),"")</f>
        <v>3</v>
      </c>
      <c r="K141" s="110"/>
      <c r="L141" s="131"/>
      <c r="M141" s="36"/>
      <c r="N141" s="37"/>
      <c r="O141" s="36"/>
      <c r="P141" s="38"/>
      <c r="Q141" s="39"/>
      <c r="R141" s="40"/>
      <c r="S141" s="39"/>
      <c r="T141" s="40"/>
      <c r="U141" s="39"/>
      <c r="V141" s="40"/>
      <c r="W141" s="39"/>
      <c r="X141" s="40"/>
      <c r="Y141" s="39"/>
      <c r="Z141" s="40"/>
      <c r="AA141" s="39"/>
      <c r="AB141" s="40"/>
      <c r="AC141" s="39"/>
      <c r="AD141" s="40"/>
      <c r="AE141" s="39"/>
      <c r="AF141" s="40"/>
      <c r="AG141" s="39"/>
      <c r="AH141" s="40"/>
      <c r="AI141" s="39"/>
      <c r="AJ141" s="40"/>
      <c r="AK141" s="39"/>
      <c r="AL141" s="40"/>
      <c r="AM141" s="41"/>
      <c r="AN141" s="42"/>
      <c r="AO141" s="39"/>
      <c r="AP141" s="42"/>
    </row>
    <row r="142" spans="2:42" x14ac:dyDescent="0.2">
      <c r="B142" s="15"/>
      <c r="C142" s="16"/>
      <c r="D142" s="17"/>
      <c r="E142" s="18"/>
      <c r="G142" s="95"/>
      <c r="H142" s="28">
        <f t="shared" si="17"/>
        <v>43804</v>
      </c>
      <c r="I142" s="110" t="s">
        <v>57</v>
      </c>
      <c r="J142" s="110">
        <f>IFERROR(INDEX(Tableau1[Prénoms],MATCH(I142,Tableau1[Noms])),"")</f>
        <v>4</v>
      </c>
      <c r="K142" s="110"/>
      <c r="L142" s="131"/>
      <c r="M142" s="36"/>
      <c r="N142" s="37"/>
      <c r="O142" s="36"/>
      <c r="P142" s="38"/>
      <c r="Q142" s="39"/>
      <c r="R142" s="40"/>
      <c r="S142" s="39"/>
      <c r="T142" s="40"/>
      <c r="U142" s="39"/>
      <c r="V142" s="40"/>
      <c r="W142" s="39"/>
      <c r="X142" s="40"/>
      <c r="Y142" s="39"/>
      <c r="Z142" s="40"/>
      <c r="AA142" s="39"/>
      <c r="AB142" s="40"/>
      <c r="AC142" s="39"/>
      <c r="AD142" s="40"/>
      <c r="AE142" s="39"/>
      <c r="AF142" s="40"/>
      <c r="AG142" s="39"/>
      <c r="AH142" s="40"/>
      <c r="AI142" s="39"/>
      <c r="AJ142" s="40"/>
      <c r="AK142" s="39"/>
      <c r="AL142" s="40"/>
      <c r="AM142" s="41"/>
      <c r="AN142" s="42"/>
      <c r="AO142" s="39"/>
      <c r="AP142" s="42"/>
    </row>
    <row r="143" spans="2:42" x14ac:dyDescent="0.2">
      <c r="B143" s="15"/>
      <c r="C143" s="16"/>
      <c r="D143" s="17"/>
      <c r="E143" s="18"/>
      <c r="G143" s="95"/>
      <c r="H143" s="28">
        <f t="shared" si="17"/>
        <v>43804</v>
      </c>
      <c r="I143" s="110" t="s">
        <v>58</v>
      </c>
      <c r="J143" s="110">
        <f>IFERROR(INDEX(Tableau1[Prénoms],MATCH(I143,Tableau1[Noms])),"")</f>
        <v>5</v>
      </c>
      <c r="K143" s="110"/>
      <c r="L143" s="131"/>
      <c r="M143" s="36"/>
      <c r="N143" s="37"/>
      <c r="O143" s="36"/>
      <c r="P143" s="38"/>
      <c r="Q143" s="39"/>
      <c r="R143" s="40"/>
      <c r="S143" s="39"/>
      <c r="T143" s="40"/>
      <c r="U143" s="39"/>
      <c r="V143" s="40"/>
      <c r="W143" s="39"/>
      <c r="X143" s="40"/>
      <c r="Y143" s="39"/>
      <c r="Z143" s="40"/>
      <c r="AA143" s="39"/>
      <c r="AB143" s="40"/>
      <c r="AC143" s="39"/>
      <c r="AD143" s="40"/>
      <c r="AE143" s="39"/>
      <c r="AF143" s="40"/>
      <c r="AG143" s="39"/>
      <c r="AH143" s="40"/>
      <c r="AI143" s="39"/>
      <c r="AJ143" s="40"/>
      <c r="AK143" s="39"/>
      <c r="AL143" s="40"/>
      <c r="AM143" s="41"/>
      <c r="AN143" s="42"/>
      <c r="AO143" s="39"/>
      <c r="AP143" s="42"/>
    </row>
    <row r="144" spans="2:42" x14ac:dyDescent="0.2">
      <c r="B144" s="15"/>
      <c r="C144" s="16"/>
      <c r="D144" s="17"/>
      <c r="E144" s="18"/>
      <c r="G144" s="95"/>
      <c r="H144" s="28">
        <f t="shared" si="17"/>
        <v>43804</v>
      </c>
      <c r="I144" s="110">
        <v>1</v>
      </c>
      <c r="J144" s="110" t="str">
        <f>IFERROR(INDEX(Tableau1[Prénoms],MATCH(I144,Tableau1[Noms])),"")</f>
        <v/>
      </c>
      <c r="K144" s="110"/>
      <c r="L144" s="131"/>
      <c r="M144" s="36"/>
      <c r="N144" s="37"/>
      <c r="O144" s="36"/>
      <c r="P144" s="38"/>
      <c r="Q144" s="39"/>
      <c r="R144" s="40"/>
      <c r="S144" s="39"/>
      <c r="T144" s="40"/>
      <c r="U144" s="39"/>
      <c r="V144" s="40"/>
      <c r="W144" s="39"/>
      <c r="X144" s="40"/>
      <c r="Y144" s="39"/>
      <c r="Z144" s="40"/>
      <c r="AA144" s="39"/>
      <c r="AB144" s="40"/>
      <c r="AC144" s="39"/>
      <c r="AD144" s="40"/>
      <c r="AE144" s="39"/>
      <c r="AF144" s="40"/>
      <c r="AG144" s="39"/>
      <c r="AH144" s="40"/>
      <c r="AI144" s="39"/>
      <c r="AJ144" s="40"/>
      <c r="AK144" s="39"/>
      <c r="AL144" s="40"/>
      <c r="AM144" s="41"/>
      <c r="AN144" s="42"/>
      <c r="AO144" s="39"/>
      <c r="AP144" s="42"/>
    </row>
    <row r="145" spans="2:42" x14ac:dyDescent="0.2">
      <c r="B145" s="15"/>
      <c r="C145" s="16"/>
      <c r="D145" s="17"/>
      <c r="E145" s="18"/>
      <c r="G145" s="95"/>
      <c r="H145" s="28">
        <f t="shared" si="17"/>
        <v>43804</v>
      </c>
      <c r="I145" s="110">
        <v>2</v>
      </c>
      <c r="J145" s="110" t="str">
        <f>IFERROR(INDEX(Tableau1[Prénoms],MATCH(I145,Tableau1[Noms])),"")</f>
        <v/>
      </c>
      <c r="K145" s="110"/>
      <c r="L145" s="131"/>
      <c r="M145" s="36"/>
      <c r="N145" s="37"/>
      <c r="O145" s="36"/>
      <c r="P145" s="38"/>
      <c r="Q145" s="39"/>
      <c r="R145" s="40"/>
      <c r="S145" s="39"/>
      <c r="T145" s="40"/>
      <c r="U145" s="39"/>
      <c r="V145" s="40"/>
      <c r="W145" s="39"/>
      <c r="X145" s="40"/>
      <c r="Y145" s="39"/>
      <c r="Z145" s="40"/>
      <c r="AA145" s="39"/>
      <c r="AB145" s="40"/>
      <c r="AC145" s="39"/>
      <c r="AD145" s="40"/>
      <c r="AE145" s="39"/>
      <c r="AF145" s="40"/>
      <c r="AG145" s="39"/>
      <c r="AH145" s="40"/>
      <c r="AI145" s="39"/>
      <c r="AJ145" s="40"/>
      <c r="AK145" s="39"/>
      <c r="AL145" s="40"/>
      <c r="AM145" s="41"/>
      <c r="AN145" s="42"/>
      <c r="AO145" s="39"/>
      <c r="AP145" s="42"/>
    </row>
    <row r="146" spans="2:42" x14ac:dyDescent="0.2">
      <c r="B146" s="15"/>
      <c r="C146" s="16"/>
      <c r="D146" s="17"/>
      <c r="E146" s="18"/>
      <c r="G146" s="95"/>
      <c r="H146" s="28">
        <f t="shared" si="17"/>
        <v>43804</v>
      </c>
      <c r="I146" s="110">
        <v>3</v>
      </c>
      <c r="J146" s="110" t="str">
        <f>IFERROR(INDEX(Tableau1[Prénoms],MATCH(I146,Tableau1[Noms])),"")</f>
        <v/>
      </c>
      <c r="K146" s="110"/>
      <c r="L146" s="131"/>
      <c r="M146" s="36"/>
      <c r="N146" s="37"/>
      <c r="O146" s="36"/>
      <c r="P146" s="38"/>
      <c r="Q146" s="39"/>
      <c r="R146" s="40"/>
      <c r="S146" s="39"/>
      <c r="T146" s="40"/>
      <c r="U146" s="39"/>
      <c r="V146" s="40"/>
      <c r="W146" s="39"/>
      <c r="X146" s="40"/>
      <c r="Y146" s="39"/>
      <c r="Z146" s="40"/>
      <c r="AA146" s="39"/>
      <c r="AB146" s="40"/>
      <c r="AC146" s="39"/>
      <c r="AD146" s="40"/>
      <c r="AE146" s="39"/>
      <c r="AF146" s="40"/>
      <c r="AG146" s="39"/>
      <c r="AH146" s="40"/>
      <c r="AI146" s="39"/>
      <c r="AJ146" s="40"/>
      <c r="AK146" s="39"/>
      <c r="AL146" s="40"/>
      <c r="AM146" s="41"/>
      <c r="AN146" s="42"/>
      <c r="AO146" s="39"/>
      <c r="AP146" s="42"/>
    </row>
    <row r="147" spans="2:42" x14ac:dyDescent="0.2">
      <c r="B147" s="15"/>
      <c r="C147" s="16"/>
      <c r="D147" s="17"/>
      <c r="E147" s="18"/>
      <c r="G147" s="95"/>
      <c r="H147" s="28">
        <f t="shared" si="17"/>
        <v>43804</v>
      </c>
      <c r="I147" s="110">
        <v>4</v>
      </c>
      <c r="J147" s="110" t="str">
        <f>IFERROR(INDEX(Tableau1[Prénoms],MATCH(I147,Tableau1[Noms])),"")</f>
        <v/>
      </c>
      <c r="K147" s="110"/>
      <c r="L147" s="131"/>
      <c r="M147" s="36"/>
      <c r="N147" s="37"/>
      <c r="O147" s="36"/>
      <c r="P147" s="38"/>
      <c r="Q147" s="39"/>
      <c r="R147" s="40"/>
      <c r="S147" s="39"/>
      <c r="T147" s="40"/>
      <c r="U147" s="39"/>
      <c r="V147" s="40"/>
      <c r="W147" s="39"/>
      <c r="X147" s="40"/>
      <c r="Y147" s="39"/>
      <c r="Z147" s="40"/>
      <c r="AA147" s="39"/>
      <c r="AB147" s="40"/>
      <c r="AC147" s="39"/>
      <c r="AD147" s="40"/>
      <c r="AE147" s="39"/>
      <c r="AF147" s="40"/>
      <c r="AG147" s="39"/>
      <c r="AH147" s="40"/>
      <c r="AI147" s="39"/>
      <c r="AJ147" s="40"/>
      <c r="AK147" s="39"/>
      <c r="AL147" s="40"/>
      <c r="AM147" s="41"/>
      <c r="AN147" s="42"/>
      <c r="AO147" s="39"/>
      <c r="AP147" s="42"/>
    </row>
    <row r="148" spans="2:42" ht="13.5" thickBot="1" x14ac:dyDescent="0.25">
      <c r="B148" s="19"/>
      <c r="C148" s="20"/>
      <c r="D148" s="21"/>
      <c r="E148" s="22"/>
      <c r="G148" s="95"/>
      <c r="H148" s="28">
        <f t="shared" si="17"/>
        <v>43804</v>
      </c>
      <c r="I148" s="112">
        <v>5</v>
      </c>
      <c r="J148" s="112" t="str">
        <f>IFERROR(INDEX(Tableau1[Prénoms],MATCH(I148,Tableau1[Noms])),"")</f>
        <v/>
      </c>
      <c r="K148" s="112"/>
      <c r="L148" s="132"/>
      <c r="M148" s="43"/>
      <c r="N148" s="44"/>
      <c r="O148" s="43"/>
      <c r="P148" s="45"/>
      <c r="Q148" s="46"/>
      <c r="R148" s="47"/>
      <c r="S148" s="46"/>
      <c r="T148" s="47"/>
      <c r="U148" s="46"/>
      <c r="V148" s="47"/>
      <c r="W148" s="46"/>
      <c r="X148" s="47"/>
      <c r="Y148" s="46"/>
      <c r="Z148" s="47"/>
      <c r="AA148" s="46"/>
      <c r="AB148" s="47"/>
      <c r="AC148" s="46"/>
      <c r="AD148" s="47"/>
      <c r="AE148" s="46"/>
      <c r="AF148" s="47"/>
      <c r="AG148" s="46"/>
      <c r="AH148" s="47"/>
      <c r="AI148" s="46"/>
      <c r="AJ148" s="47"/>
      <c r="AK148" s="46"/>
      <c r="AL148" s="47"/>
      <c r="AM148" s="48"/>
      <c r="AN148" s="49"/>
      <c r="AO148" s="46"/>
      <c r="AP148" s="49"/>
    </row>
    <row r="149" spans="2:42" ht="13.5" thickBot="1" x14ac:dyDescent="0.25">
      <c r="B149" s="6" t="s">
        <v>3</v>
      </c>
      <c r="C149" s="7" t="s">
        <v>4</v>
      </c>
      <c r="D149" s="8" t="s">
        <v>3</v>
      </c>
      <c r="E149" s="9" t="s">
        <v>4</v>
      </c>
      <c r="G149" s="56" t="s">
        <v>11</v>
      </c>
      <c r="H149" s="57" t="s">
        <v>6</v>
      </c>
      <c r="I149" s="56" t="s">
        <v>7</v>
      </c>
      <c r="J149" s="56" t="s">
        <v>8</v>
      </c>
      <c r="K149" s="56" t="s">
        <v>12</v>
      </c>
      <c r="L149" s="129"/>
      <c r="M149" s="27">
        <v>0.3125</v>
      </c>
      <c r="N149" s="23"/>
      <c r="O149" s="26">
        <v>0.35416666666666669</v>
      </c>
      <c r="P149" s="23"/>
      <c r="Q149" s="27">
        <v>0.39583333333333331</v>
      </c>
      <c r="R149" s="23"/>
      <c r="S149" s="27">
        <v>0.4375</v>
      </c>
      <c r="T149" s="23"/>
      <c r="U149" s="27">
        <v>0.47916666666666702</v>
      </c>
      <c r="V149" s="23"/>
      <c r="W149" s="27">
        <v>0.52083333333333304</v>
      </c>
      <c r="X149" s="23"/>
      <c r="Y149" s="27">
        <v>0.5625</v>
      </c>
      <c r="Z149" s="23"/>
      <c r="AA149" s="27">
        <v>0.60416666666666696</v>
      </c>
      <c r="AB149" s="23"/>
      <c r="AC149" s="27">
        <v>0.64583333333333304</v>
      </c>
      <c r="AD149" s="23"/>
      <c r="AE149" s="27">
        <v>0.6875</v>
      </c>
      <c r="AF149" s="23"/>
      <c r="AG149" s="27">
        <v>0.72916666666666696</v>
      </c>
      <c r="AH149" s="23"/>
      <c r="AI149" s="27">
        <v>0.77083333333333404</v>
      </c>
      <c r="AJ149" s="23"/>
      <c r="AK149" s="27">
        <v>0.8125</v>
      </c>
      <c r="AL149" s="23"/>
      <c r="AM149" s="27">
        <v>0.85416666666666696</v>
      </c>
      <c r="AN149" s="23"/>
      <c r="AO149" s="27">
        <v>0.89583333333333404</v>
      </c>
      <c r="AP149" s="23"/>
    </row>
    <row r="150" spans="2:42" x14ac:dyDescent="0.2">
      <c r="B150" s="11"/>
      <c r="C150" s="12"/>
      <c r="D150" s="13"/>
      <c r="E150" s="14"/>
      <c r="G150" s="95"/>
      <c r="H150" s="140">
        <f>H139+1</f>
        <v>43805</v>
      </c>
      <c r="I150" s="109" t="s">
        <v>54</v>
      </c>
      <c r="J150" s="109">
        <f>IFERROR(INDEX(Tableau1[Prénoms],MATCH(I150,Tableau1[Noms])),"")</f>
        <v>1</v>
      </c>
      <c r="K150" s="109"/>
      <c r="L150" s="130"/>
      <c r="M150" s="29"/>
      <c r="N150" s="30"/>
      <c r="O150" s="29"/>
      <c r="P150" s="31"/>
      <c r="Q150" s="32"/>
      <c r="R150" s="33"/>
      <c r="S150" s="32"/>
      <c r="T150" s="33"/>
      <c r="U150" s="32"/>
      <c r="V150" s="33"/>
      <c r="W150" s="32"/>
      <c r="X150" s="33"/>
      <c r="Y150" s="32"/>
      <c r="Z150" s="33"/>
      <c r="AA150" s="32"/>
      <c r="AB150" s="33"/>
      <c r="AC150" s="32"/>
      <c r="AD150" s="33"/>
      <c r="AE150" s="32"/>
      <c r="AF150" s="33"/>
      <c r="AG150" s="32"/>
      <c r="AH150" s="33"/>
      <c r="AI150" s="32"/>
      <c r="AJ150" s="33"/>
      <c r="AK150" s="32"/>
      <c r="AL150" s="33"/>
      <c r="AM150" s="34"/>
      <c r="AN150" s="35"/>
      <c r="AO150" s="32"/>
      <c r="AP150" s="35"/>
    </row>
    <row r="151" spans="2:42" x14ac:dyDescent="0.2">
      <c r="B151" s="15"/>
      <c r="C151" s="16"/>
      <c r="D151" s="17"/>
      <c r="E151" s="18"/>
      <c r="G151" s="95"/>
      <c r="H151" s="28">
        <f>H150</f>
        <v>43805</v>
      </c>
      <c r="I151" s="110" t="s">
        <v>55</v>
      </c>
      <c r="J151" s="110">
        <f>IFERROR(INDEX(Tableau1[Prénoms],MATCH(I151,Tableau1[Noms])),"")</f>
        <v>2</v>
      </c>
      <c r="K151" s="110"/>
      <c r="L151" s="131"/>
      <c r="M151" s="36"/>
      <c r="N151" s="37"/>
      <c r="O151" s="36"/>
      <c r="P151" s="38"/>
      <c r="Q151" s="39"/>
      <c r="R151" s="40"/>
      <c r="S151" s="39"/>
      <c r="T151" s="40"/>
      <c r="U151" s="39"/>
      <c r="V151" s="40"/>
      <c r="W151" s="39"/>
      <c r="X151" s="40"/>
      <c r="Y151" s="39"/>
      <c r="Z151" s="40"/>
      <c r="AA151" s="39"/>
      <c r="AB151" s="40"/>
      <c r="AC151" s="39"/>
      <c r="AD151" s="40"/>
      <c r="AE151" s="39"/>
      <c r="AF151" s="40"/>
      <c r="AG151" s="39"/>
      <c r="AH151" s="40"/>
      <c r="AI151" s="39"/>
      <c r="AJ151" s="40"/>
      <c r="AK151" s="39"/>
      <c r="AL151" s="40"/>
      <c r="AM151" s="41"/>
      <c r="AN151" s="42"/>
      <c r="AO151" s="39"/>
      <c r="AP151" s="42"/>
    </row>
    <row r="152" spans="2:42" x14ac:dyDescent="0.2">
      <c r="B152" s="15"/>
      <c r="C152" s="16"/>
      <c r="D152" s="17"/>
      <c r="E152" s="18"/>
      <c r="G152" s="95"/>
      <c r="H152" s="28">
        <f t="shared" ref="H152:H159" si="18">H151</f>
        <v>43805</v>
      </c>
      <c r="I152" s="110" t="s">
        <v>56</v>
      </c>
      <c r="J152" s="110">
        <f>IFERROR(INDEX(Tableau1[Prénoms],MATCH(I152,Tableau1[Noms])),"")</f>
        <v>3</v>
      </c>
      <c r="K152" s="110"/>
      <c r="L152" s="131"/>
      <c r="M152" s="36"/>
      <c r="N152" s="37"/>
      <c r="O152" s="36"/>
      <c r="P152" s="38"/>
      <c r="Q152" s="39"/>
      <c r="R152" s="40"/>
      <c r="S152" s="39"/>
      <c r="T152" s="40"/>
      <c r="U152" s="39"/>
      <c r="V152" s="40"/>
      <c r="W152" s="39"/>
      <c r="X152" s="40"/>
      <c r="Y152" s="39"/>
      <c r="Z152" s="40"/>
      <c r="AA152" s="39"/>
      <c r="AB152" s="40"/>
      <c r="AC152" s="39"/>
      <c r="AD152" s="40"/>
      <c r="AE152" s="39"/>
      <c r="AF152" s="40"/>
      <c r="AG152" s="39"/>
      <c r="AH152" s="40"/>
      <c r="AI152" s="39"/>
      <c r="AJ152" s="40"/>
      <c r="AK152" s="39"/>
      <c r="AL152" s="40"/>
      <c r="AM152" s="41"/>
      <c r="AN152" s="42"/>
      <c r="AO152" s="39"/>
      <c r="AP152" s="42"/>
    </row>
    <row r="153" spans="2:42" x14ac:dyDescent="0.2">
      <c r="B153" s="15"/>
      <c r="C153" s="16"/>
      <c r="D153" s="17"/>
      <c r="E153" s="18"/>
      <c r="G153" s="95"/>
      <c r="H153" s="28">
        <f t="shared" si="18"/>
        <v>43805</v>
      </c>
      <c r="I153" s="110" t="s">
        <v>57</v>
      </c>
      <c r="J153" s="110">
        <f>IFERROR(INDEX(Tableau1[Prénoms],MATCH(I153,Tableau1[Noms])),"")</f>
        <v>4</v>
      </c>
      <c r="K153" s="110"/>
      <c r="L153" s="131"/>
      <c r="M153" s="36"/>
      <c r="N153" s="37"/>
      <c r="O153" s="36"/>
      <c r="P153" s="38"/>
      <c r="Q153" s="39"/>
      <c r="R153" s="40"/>
      <c r="S153" s="39"/>
      <c r="T153" s="40"/>
      <c r="U153" s="39"/>
      <c r="V153" s="40"/>
      <c r="W153" s="39"/>
      <c r="X153" s="40"/>
      <c r="Y153" s="39"/>
      <c r="Z153" s="40"/>
      <c r="AA153" s="39"/>
      <c r="AB153" s="40"/>
      <c r="AC153" s="39"/>
      <c r="AD153" s="40"/>
      <c r="AE153" s="39"/>
      <c r="AF153" s="40"/>
      <c r="AG153" s="39"/>
      <c r="AH153" s="40"/>
      <c r="AI153" s="39"/>
      <c r="AJ153" s="40"/>
      <c r="AK153" s="39"/>
      <c r="AL153" s="40"/>
      <c r="AM153" s="41"/>
      <c r="AN153" s="42"/>
      <c r="AO153" s="39"/>
      <c r="AP153" s="42"/>
    </row>
    <row r="154" spans="2:42" x14ac:dyDescent="0.2">
      <c r="B154" s="15"/>
      <c r="C154" s="16"/>
      <c r="D154" s="17"/>
      <c r="E154" s="18"/>
      <c r="G154" s="95"/>
      <c r="H154" s="28">
        <f t="shared" si="18"/>
        <v>43805</v>
      </c>
      <c r="I154" s="110" t="s">
        <v>58</v>
      </c>
      <c r="J154" s="110">
        <f>IFERROR(INDEX(Tableau1[Prénoms],MATCH(I154,Tableau1[Noms])),"")</f>
        <v>5</v>
      </c>
      <c r="K154" s="110"/>
      <c r="L154" s="131"/>
      <c r="M154" s="36"/>
      <c r="N154" s="37"/>
      <c r="O154" s="36"/>
      <c r="P154" s="38"/>
      <c r="Q154" s="39"/>
      <c r="R154" s="40"/>
      <c r="S154" s="39"/>
      <c r="T154" s="40"/>
      <c r="U154" s="39"/>
      <c r="V154" s="40"/>
      <c r="W154" s="39"/>
      <c r="X154" s="40"/>
      <c r="Y154" s="39"/>
      <c r="Z154" s="40"/>
      <c r="AA154" s="39"/>
      <c r="AB154" s="40"/>
      <c r="AC154" s="39"/>
      <c r="AD154" s="40"/>
      <c r="AE154" s="39"/>
      <c r="AF154" s="40"/>
      <c r="AG154" s="39"/>
      <c r="AH154" s="40"/>
      <c r="AI154" s="39"/>
      <c r="AJ154" s="40"/>
      <c r="AK154" s="39"/>
      <c r="AL154" s="40"/>
      <c r="AM154" s="41"/>
      <c r="AN154" s="42"/>
      <c r="AO154" s="39"/>
      <c r="AP154" s="42"/>
    </row>
    <row r="155" spans="2:42" x14ac:dyDescent="0.2">
      <c r="B155" s="15"/>
      <c r="C155" s="16"/>
      <c r="D155" s="17"/>
      <c r="E155" s="18"/>
      <c r="G155" s="95"/>
      <c r="H155" s="28">
        <f t="shared" si="18"/>
        <v>43805</v>
      </c>
      <c r="I155" s="110">
        <v>1</v>
      </c>
      <c r="J155" s="110" t="str">
        <f>IFERROR(INDEX(Tableau1[Prénoms],MATCH(I155,Tableau1[Noms])),"")</f>
        <v/>
      </c>
      <c r="K155" s="110"/>
      <c r="L155" s="131"/>
      <c r="M155" s="36"/>
      <c r="N155" s="37"/>
      <c r="O155" s="36"/>
      <c r="P155" s="38"/>
      <c r="Q155" s="39"/>
      <c r="R155" s="40"/>
      <c r="S155" s="39"/>
      <c r="T155" s="40"/>
      <c r="U155" s="39"/>
      <c r="V155" s="40"/>
      <c r="W155" s="39"/>
      <c r="X155" s="40"/>
      <c r="Y155" s="39"/>
      <c r="Z155" s="40"/>
      <c r="AA155" s="39"/>
      <c r="AB155" s="40"/>
      <c r="AC155" s="39"/>
      <c r="AD155" s="40"/>
      <c r="AE155" s="39"/>
      <c r="AF155" s="40"/>
      <c r="AG155" s="39"/>
      <c r="AH155" s="40"/>
      <c r="AI155" s="39"/>
      <c r="AJ155" s="40"/>
      <c r="AK155" s="39"/>
      <c r="AL155" s="40"/>
      <c r="AM155" s="41"/>
      <c r="AN155" s="42"/>
      <c r="AO155" s="39"/>
      <c r="AP155" s="42"/>
    </row>
    <row r="156" spans="2:42" x14ac:dyDescent="0.2">
      <c r="B156" s="15"/>
      <c r="C156" s="16"/>
      <c r="D156" s="17"/>
      <c r="E156" s="18"/>
      <c r="G156" s="95"/>
      <c r="H156" s="28">
        <f t="shared" si="18"/>
        <v>43805</v>
      </c>
      <c r="I156" s="110">
        <v>2</v>
      </c>
      <c r="J156" s="110" t="str">
        <f>IFERROR(INDEX(Tableau1[Prénoms],MATCH(I156,Tableau1[Noms])),"")</f>
        <v/>
      </c>
      <c r="K156" s="110"/>
      <c r="L156" s="131"/>
      <c r="M156" s="36"/>
      <c r="N156" s="37"/>
      <c r="O156" s="36"/>
      <c r="P156" s="38"/>
      <c r="Q156" s="39"/>
      <c r="R156" s="40"/>
      <c r="S156" s="39"/>
      <c r="T156" s="40"/>
      <c r="U156" s="39"/>
      <c r="V156" s="40"/>
      <c r="W156" s="39"/>
      <c r="X156" s="40"/>
      <c r="Y156" s="39"/>
      <c r="Z156" s="40"/>
      <c r="AA156" s="39"/>
      <c r="AB156" s="40"/>
      <c r="AC156" s="39"/>
      <c r="AD156" s="40"/>
      <c r="AE156" s="39"/>
      <c r="AF156" s="40"/>
      <c r="AG156" s="39"/>
      <c r="AH156" s="40"/>
      <c r="AI156" s="39"/>
      <c r="AJ156" s="40"/>
      <c r="AK156" s="39"/>
      <c r="AL156" s="40"/>
      <c r="AM156" s="41"/>
      <c r="AN156" s="42"/>
      <c r="AO156" s="39"/>
      <c r="AP156" s="42"/>
    </row>
    <row r="157" spans="2:42" x14ac:dyDescent="0.2">
      <c r="B157" s="15"/>
      <c r="C157" s="16"/>
      <c r="D157" s="17"/>
      <c r="E157" s="18"/>
      <c r="G157" s="95"/>
      <c r="H157" s="28">
        <f t="shared" si="18"/>
        <v>43805</v>
      </c>
      <c r="I157" s="110">
        <v>3</v>
      </c>
      <c r="J157" s="110" t="str">
        <f>IFERROR(INDEX(Tableau1[Prénoms],MATCH(I157,Tableau1[Noms])),"")</f>
        <v/>
      </c>
      <c r="K157" s="110"/>
      <c r="L157" s="131"/>
      <c r="M157" s="36"/>
      <c r="N157" s="37"/>
      <c r="O157" s="36"/>
      <c r="P157" s="38"/>
      <c r="Q157" s="39"/>
      <c r="R157" s="40"/>
      <c r="S157" s="39"/>
      <c r="T157" s="40"/>
      <c r="U157" s="39"/>
      <c r="V157" s="40"/>
      <c r="W157" s="39"/>
      <c r="X157" s="40"/>
      <c r="Y157" s="39"/>
      <c r="Z157" s="40"/>
      <c r="AA157" s="39"/>
      <c r="AB157" s="40"/>
      <c r="AC157" s="39"/>
      <c r="AD157" s="40"/>
      <c r="AE157" s="39"/>
      <c r="AF157" s="40"/>
      <c r="AG157" s="39"/>
      <c r="AH157" s="40"/>
      <c r="AI157" s="39"/>
      <c r="AJ157" s="40"/>
      <c r="AK157" s="39"/>
      <c r="AL157" s="40"/>
      <c r="AM157" s="41"/>
      <c r="AN157" s="42"/>
      <c r="AO157" s="39"/>
      <c r="AP157" s="42"/>
    </row>
    <row r="158" spans="2:42" x14ac:dyDescent="0.2">
      <c r="B158" s="15"/>
      <c r="C158" s="16"/>
      <c r="D158" s="17"/>
      <c r="E158" s="18"/>
      <c r="G158" s="95"/>
      <c r="H158" s="28">
        <f t="shared" si="18"/>
        <v>43805</v>
      </c>
      <c r="I158" s="110">
        <v>4</v>
      </c>
      <c r="J158" s="110" t="str">
        <f>IFERROR(INDEX(Tableau1[Prénoms],MATCH(I158,Tableau1[Noms])),"")</f>
        <v/>
      </c>
      <c r="K158" s="110"/>
      <c r="L158" s="131"/>
      <c r="M158" s="36"/>
      <c r="N158" s="37"/>
      <c r="O158" s="36"/>
      <c r="P158" s="38"/>
      <c r="Q158" s="39"/>
      <c r="R158" s="40"/>
      <c r="S158" s="39"/>
      <c r="T158" s="40"/>
      <c r="U158" s="39"/>
      <c r="V158" s="40"/>
      <c r="W158" s="39"/>
      <c r="X158" s="40"/>
      <c r="Y158" s="39"/>
      <c r="Z158" s="40"/>
      <c r="AA158" s="39"/>
      <c r="AB158" s="40"/>
      <c r="AC158" s="39"/>
      <c r="AD158" s="40"/>
      <c r="AE158" s="39"/>
      <c r="AF158" s="40"/>
      <c r="AG158" s="39"/>
      <c r="AH158" s="40"/>
      <c r="AI158" s="39"/>
      <c r="AJ158" s="40"/>
      <c r="AK158" s="39"/>
      <c r="AL158" s="40"/>
      <c r="AM158" s="41"/>
      <c r="AN158" s="42"/>
      <c r="AO158" s="39"/>
      <c r="AP158" s="42"/>
    </row>
    <row r="159" spans="2:42" ht="13.5" thickBot="1" x14ac:dyDescent="0.25">
      <c r="B159" s="19"/>
      <c r="C159" s="20"/>
      <c r="D159" s="21"/>
      <c r="E159" s="22"/>
      <c r="G159" s="95"/>
      <c r="H159" s="28">
        <f t="shared" si="18"/>
        <v>43805</v>
      </c>
      <c r="I159" s="112">
        <v>5</v>
      </c>
      <c r="J159" s="112" t="str">
        <f>IFERROR(INDEX(Tableau1[Prénoms],MATCH(I159,Tableau1[Noms])),"")</f>
        <v/>
      </c>
      <c r="K159" s="112"/>
      <c r="L159" s="132"/>
      <c r="M159" s="43"/>
      <c r="N159" s="44"/>
      <c r="O159" s="43"/>
      <c r="P159" s="45"/>
      <c r="Q159" s="46"/>
      <c r="R159" s="47"/>
      <c r="S159" s="46"/>
      <c r="T159" s="47"/>
      <c r="U159" s="46"/>
      <c r="V159" s="47"/>
      <c r="W159" s="46"/>
      <c r="X159" s="47"/>
      <c r="Y159" s="46"/>
      <c r="Z159" s="47"/>
      <c r="AA159" s="46"/>
      <c r="AB159" s="47"/>
      <c r="AC159" s="46"/>
      <c r="AD159" s="47"/>
      <c r="AE159" s="46"/>
      <c r="AF159" s="47"/>
      <c r="AG159" s="46"/>
      <c r="AH159" s="47"/>
      <c r="AI159" s="46"/>
      <c r="AJ159" s="47"/>
      <c r="AK159" s="46"/>
      <c r="AL159" s="47"/>
      <c r="AM159" s="48"/>
      <c r="AN159" s="49"/>
      <c r="AO159" s="46"/>
      <c r="AP159" s="49"/>
    </row>
    <row r="160" spans="2:42" ht="13.5" thickBot="1" x14ac:dyDescent="0.25">
      <c r="B160" s="6" t="s">
        <v>3</v>
      </c>
      <c r="C160" s="7" t="s">
        <v>4</v>
      </c>
      <c r="D160" s="8" t="s">
        <v>3</v>
      </c>
      <c r="E160" s="9" t="s">
        <v>4</v>
      </c>
      <c r="G160" s="56" t="s">
        <v>11</v>
      </c>
      <c r="H160" s="57" t="s">
        <v>6</v>
      </c>
      <c r="I160" s="56" t="s">
        <v>7</v>
      </c>
      <c r="J160" s="56" t="s">
        <v>8</v>
      </c>
      <c r="K160" s="56" t="s">
        <v>12</v>
      </c>
      <c r="L160" s="129"/>
      <c r="M160" s="27">
        <v>0.3125</v>
      </c>
      <c r="N160" s="23"/>
      <c r="O160" s="26">
        <v>0.35416666666666669</v>
      </c>
      <c r="P160" s="23"/>
      <c r="Q160" s="27">
        <v>0.39583333333333331</v>
      </c>
      <c r="R160" s="23"/>
      <c r="S160" s="27">
        <v>0.4375</v>
      </c>
      <c r="T160" s="23"/>
      <c r="U160" s="27">
        <v>0.47916666666666702</v>
      </c>
      <c r="V160" s="23"/>
      <c r="W160" s="27">
        <v>0.52083333333333304</v>
      </c>
      <c r="X160" s="23"/>
      <c r="Y160" s="27">
        <v>0.5625</v>
      </c>
      <c r="Z160" s="23"/>
      <c r="AA160" s="27">
        <v>0.60416666666666696</v>
      </c>
      <c r="AB160" s="23"/>
      <c r="AC160" s="27">
        <v>0.64583333333333304</v>
      </c>
      <c r="AD160" s="23"/>
      <c r="AE160" s="27">
        <v>0.6875</v>
      </c>
      <c r="AF160" s="23"/>
      <c r="AG160" s="27">
        <v>0.72916666666666696</v>
      </c>
      <c r="AH160" s="23"/>
      <c r="AI160" s="27">
        <v>0.77083333333333404</v>
      </c>
      <c r="AJ160" s="23"/>
      <c r="AK160" s="27">
        <v>0.8125</v>
      </c>
      <c r="AL160" s="23"/>
      <c r="AM160" s="27">
        <v>0.85416666666666696</v>
      </c>
      <c r="AN160" s="23"/>
      <c r="AO160" s="27">
        <v>0.89583333333333404</v>
      </c>
      <c r="AP160" s="23"/>
    </row>
    <row r="161" spans="2:42" x14ac:dyDescent="0.2">
      <c r="B161" s="11"/>
      <c r="C161" s="12"/>
      <c r="D161" s="13"/>
      <c r="E161" s="14"/>
      <c r="G161" s="95"/>
      <c r="H161" s="140">
        <f>H150+1</f>
        <v>43806</v>
      </c>
      <c r="I161" s="109" t="s">
        <v>54</v>
      </c>
      <c r="J161" s="109">
        <f>IFERROR(INDEX(Tableau1[Prénoms],MATCH(I161,Tableau1[Noms])),"")</f>
        <v>1</v>
      </c>
      <c r="K161" s="109"/>
      <c r="L161" s="130"/>
      <c r="M161" s="29"/>
      <c r="N161" s="30"/>
      <c r="O161" s="29"/>
      <c r="P161" s="31"/>
      <c r="Q161" s="32"/>
      <c r="R161" s="33"/>
      <c r="S161" s="32"/>
      <c r="T161" s="33"/>
      <c r="U161" s="32"/>
      <c r="V161" s="33"/>
      <c r="W161" s="32"/>
      <c r="X161" s="33"/>
      <c r="Y161" s="32"/>
      <c r="Z161" s="33"/>
      <c r="AA161" s="32"/>
      <c r="AB161" s="33"/>
      <c r="AC161" s="32"/>
      <c r="AD161" s="33"/>
      <c r="AE161" s="32"/>
      <c r="AF161" s="33"/>
      <c r="AG161" s="32"/>
      <c r="AH161" s="33"/>
      <c r="AI161" s="32"/>
      <c r="AJ161" s="33"/>
      <c r="AK161" s="32"/>
      <c r="AL161" s="33"/>
      <c r="AM161" s="34"/>
      <c r="AN161" s="35"/>
      <c r="AO161" s="32"/>
      <c r="AP161" s="35"/>
    </row>
    <row r="162" spans="2:42" x14ac:dyDescent="0.2">
      <c r="B162" s="15"/>
      <c r="C162" s="16"/>
      <c r="D162" s="17"/>
      <c r="E162" s="18"/>
      <c r="G162" s="95"/>
      <c r="H162" s="28">
        <f>H161</f>
        <v>43806</v>
      </c>
      <c r="I162" s="110" t="s">
        <v>55</v>
      </c>
      <c r="J162" s="110">
        <f>IFERROR(INDEX(Tableau1[Prénoms],MATCH(I162,Tableau1[Noms])),"")</f>
        <v>2</v>
      </c>
      <c r="K162" s="110"/>
      <c r="L162" s="131"/>
      <c r="M162" s="36"/>
      <c r="N162" s="37"/>
      <c r="O162" s="36"/>
      <c r="P162" s="38"/>
      <c r="Q162" s="39"/>
      <c r="R162" s="40"/>
      <c r="S162" s="39"/>
      <c r="T162" s="40"/>
      <c r="U162" s="39"/>
      <c r="V162" s="40"/>
      <c r="W162" s="39"/>
      <c r="X162" s="40"/>
      <c r="Y162" s="39"/>
      <c r="Z162" s="40"/>
      <c r="AA162" s="39"/>
      <c r="AB162" s="40"/>
      <c r="AC162" s="39"/>
      <c r="AD162" s="40"/>
      <c r="AE162" s="39"/>
      <c r="AF162" s="40"/>
      <c r="AG162" s="39"/>
      <c r="AH162" s="40"/>
      <c r="AI162" s="39"/>
      <c r="AJ162" s="40"/>
      <c r="AK162" s="39"/>
      <c r="AL162" s="40"/>
      <c r="AM162" s="41"/>
      <c r="AN162" s="42"/>
      <c r="AO162" s="39"/>
      <c r="AP162" s="42"/>
    </row>
    <row r="163" spans="2:42" x14ac:dyDescent="0.2">
      <c r="B163" s="15"/>
      <c r="C163" s="16"/>
      <c r="D163" s="17"/>
      <c r="E163" s="18"/>
      <c r="G163" s="95"/>
      <c r="H163" s="28">
        <f t="shared" ref="H163:H170" si="19">H162</f>
        <v>43806</v>
      </c>
      <c r="I163" s="110" t="s">
        <v>56</v>
      </c>
      <c r="J163" s="110">
        <f>IFERROR(INDEX(Tableau1[Prénoms],MATCH(I163,Tableau1[Noms])),"")</f>
        <v>3</v>
      </c>
      <c r="K163" s="110"/>
      <c r="L163" s="131"/>
      <c r="M163" s="36"/>
      <c r="N163" s="37"/>
      <c r="O163" s="36"/>
      <c r="P163" s="38"/>
      <c r="Q163" s="39"/>
      <c r="R163" s="40"/>
      <c r="S163" s="39"/>
      <c r="T163" s="40"/>
      <c r="U163" s="39"/>
      <c r="V163" s="40"/>
      <c r="W163" s="39"/>
      <c r="X163" s="40"/>
      <c r="Y163" s="39"/>
      <c r="Z163" s="40"/>
      <c r="AA163" s="39"/>
      <c r="AB163" s="40"/>
      <c r="AC163" s="39"/>
      <c r="AD163" s="40"/>
      <c r="AE163" s="39"/>
      <c r="AF163" s="40"/>
      <c r="AG163" s="39"/>
      <c r="AH163" s="40"/>
      <c r="AI163" s="39"/>
      <c r="AJ163" s="40"/>
      <c r="AK163" s="39"/>
      <c r="AL163" s="40"/>
      <c r="AM163" s="41"/>
      <c r="AN163" s="42"/>
      <c r="AO163" s="39"/>
      <c r="AP163" s="42"/>
    </row>
    <row r="164" spans="2:42" x14ac:dyDescent="0.2">
      <c r="B164" s="15"/>
      <c r="C164" s="16"/>
      <c r="D164" s="17"/>
      <c r="E164" s="18"/>
      <c r="G164" s="95"/>
      <c r="H164" s="28">
        <f t="shared" si="19"/>
        <v>43806</v>
      </c>
      <c r="I164" s="110" t="s">
        <v>57</v>
      </c>
      <c r="J164" s="110">
        <f>IFERROR(INDEX(Tableau1[Prénoms],MATCH(I164,Tableau1[Noms])),"")</f>
        <v>4</v>
      </c>
      <c r="K164" s="110"/>
      <c r="L164" s="131"/>
      <c r="M164" s="36"/>
      <c r="N164" s="37"/>
      <c r="O164" s="36"/>
      <c r="P164" s="38"/>
      <c r="Q164" s="39"/>
      <c r="R164" s="40"/>
      <c r="S164" s="39"/>
      <c r="T164" s="40"/>
      <c r="U164" s="39"/>
      <c r="V164" s="40"/>
      <c r="W164" s="39"/>
      <c r="X164" s="40"/>
      <c r="Y164" s="39"/>
      <c r="Z164" s="40"/>
      <c r="AA164" s="39"/>
      <c r="AB164" s="40"/>
      <c r="AC164" s="39"/>
      <c r="AD164" s="40"/>
      <c r="AE164" s="39"/>
      <c r="AF164" s="40"/>
      <c r="AG164" s="39"/>
      <c r="AH164" s="40"/>
      <c r="AI164" s="39"/>
      <c r="AJ164" s="40"/>
      <c r="AK164" s="39"/>
      <c r="AL164" s="40"/>
      <c r="AM164" s="41"/>
      <c r="AN164" s="42"/>
      <c r="AO164" s="39"/>
      <c r="AP164" s="42"/>
    </row>
    <row r="165" spans="2:42" x14ac:dyDescent="0.2">
      <c r="B165" s="15"/>
      <c r="C165" s="16"/>
      <c r="D165" s="17"/>
      <c r="E165" s="18"/>
      <c r="G165" s="95"/>
      <c r="H165" s="28">
        <f t="shared" si="19"/>
        <v>43806</v>
      </c>
      <c r="I165" s="110" t="s">
        <v>58</v>
      </c>
      <c r="J165" s="110">
        <f>IFERROR(INDEX(Tableau1[Prénoms],MATCH(I165,Tableau1[Noms])),"")</f>
        <v>5</v>
      </c>
      <c r="K165" s="110"/>
      <c r="L165" s="131"/>
      <c r="M165" s="36"/>
      <c r="N165" s="37"/>
      <c r="O165" s="36"/>
      <c r="P165" s="38"/>
      <c r="Q165" s="39"/>
      <c r="R165" s="40"/>
      <c r="S165" s="39"/>
      <c r="T165" s="40"/>
      <c r="U165" s="39"/>
      <c r="V165" s="40"/>
      <c r="W165" s="39"/>
      <c r="X165" s="40"/>
      <c r="Y165" s="39"/>
      <c r="Z165" s="40"/>
      <c r="AA165" s="39"/>
      <c r="AB165" s="40"/>
      <c r="AC165" s="39"/>
      <c r="AD165" s="40"/>
      <c r="AE165" s="39"/>
      <c r="AF165" s="40"/>
      <c r="AG165" s="39"/>
      <c r="AH165" s="40"/>
      <c r="AI165" s="39"/>
      <c r="AJ165" s="40"/>
      <c r="AK165" s="39"/>
      <c r="AL165" s="40"/>
      <c r="AM165" s="41"/>
      <c r="AN165" s="42"/>
      <c r="AO165" s="39"/>
      <c r="AP165" s="42"/>
    </row>
    <row r="166" spans="2:42" x14ac:dyDescent="0.2">
      <c r="B166" s="15"/>
      <c r="C166" s="16"/>
      <c r="D166" s="17"/>
      <c r="E166" s="18"/>
      <c r="G166" s="95"/>
      <c r="H166" s="28">
        <f t="shared" si="19"/>
        <v>43806</v>
      </c>
      <c r="I166" s="110">
        <v>1</v>
      </c>
      <c r="J166" s="110" t="str">
        <f>IFERROR(INDEX(Tableau1[Prénoms],MATCH(I166,Tableau1[Noms])),"")</f>
        <v/>
      </c>
      <c r="K166" s="110"/>
      <c r="L166" s="131"/>
      <c r="M166" s="36"/>
      <c r="N166" s="37"/>
      <c r="O166" s="36"/>
      <c r="P166" s="38"/>
      <c r="Q166" s="39"/>
      <c r="R166" s="40"/>
      <c r="S166" s="39"/>
      <c r="T166" s="40"/>
      <c r="U166" s="39"/>
      <c r="V166" s="40"/>
      <c r="W166" s="39"/>
      <c r="X166" s="40"/>
      <c r="Y166" s="39"/>
      <c r="Z166" s="40"/>
      <c r="AA166" s="39"/>
      <c r="AB166" s="40"/>
      <c r="AC166" s="39"/>
      <c r="AD166" s="40"/>
      <c r="AE166" s="39"/>
      <c r="AF166" s="40"/>
      <c r="AG166" s="39"/>
      <c r="AH166" s="40"/>
      <c r="AI166" s="39"/>
      <c r="AJ166" s="40"/>
      <c r="AK166" s="39"/>
      <c r="AL166" s="40"/>
      <c r="AM166" s="41"/>
      <c r="AN166" s="42"/>
      <c r="AO166" s="39"/>
      <c r="AP166" s="42"/>
    </row>
    <row r="167" spans="2:42" x14ac:dyDescent="0.2">
      <c r="B167" s="15"/>
      <c r="C167" s="16"/>
      <c r="D167" s="17"/>
      <c r="E167" s="18"/>
      <c r="G167" s="95"/>
      <c r="H167" s="28">
        <f t="shared" si="19"/>
        <v>43806</v>
      </c>
      <c r="I167" s="110">
        <v>2</v>
      </c>
      <c r="J167" s="110" t="str">
        <f>IFERROR(INDEX(Tableau1[Prénoms],MATCH(I167,Tableau1[Noms])),"")</f>
        <v/>
      </c>
      <c r="K167" s="110"/>
      <c r="L167" s="131"/>
      <c r="M167" s="36"/>
      <c r="N167" s="37"/>
      <c r="O167" s="36"/>
      <c r="P167" s="38"/>
      <c r="Q167" s="39"/>
      <c r="R167" s="40"/>
      <c r="S167" s="39"/>
      <c r="T167" s="40"/>
      <c r="U167" s="39"/>
      <c r="V167" s="40"/>
      <c r="W167" s="39"/>
      <c r="X167" s="40"/>
      <c r="Y167" s="39"/>
      <c r="Z167" s="40"/>
      <c r="AA167" s="39"/>
      <c r="AB167" s="40"/>
      <c r="AC167" s="39"/>
      <c r="AD167" s="40"/>
      <c r="AE167" s="39"/>
      <c r="AF167" s="40"/>
      <c r="AG167" s="39"/>
      <c r="AH167" s="40"/>
      <c r="AI167" s="39"/>
      <c r="AJ167" s="40"/>
      <c r="AK167" s="39"/>
      <c r="AL167" s="40"/>
      <c r="AM167" s="41"/>
      <c r="AN167" s="42"/>
      <c r="AO167" s="39"/>
      <c r="AP167" s="42"/>
    </row>
    <row r="168" spans="2:42" x14ac:dyDescent="0.2">
      <c r="B168" s="15"/>
      <c r="C168" s="16"/>
      <c r="D168" s="17"/>
      <c r="E168" s="18"/>
      <c r="G168" s="95"/>
      <c r="H168" s="28">
        <f t="shared" si="19"/>
        <v>43806</v>
      </c>
      <c r="I168" s="110">
        <v>3</v>
      </c>
      <c r="J168" s="110" t="str">
        <f>IFERROR(INDEX(Tableau1[Prénoms],MATCH(I168,Tableau1[Noms])),"")</f>
        <v/>
      </c>
      <c r="K168" s="110"/>
      <c r="L168" s="131"/>
      <c r="M168" s="36"/>
      <c r="N168" s="37"/>
      <c r="O168" s="36"/>
      <c r="P168" s="38"/>
      <c r="Q168" s="39"/>
      <c r="R168" s="40"/>
      <c r="S168" s="39"/>
      <c r="T168" s="40"/>
      <c r="U168" s="39"/>
      <c r="V168" s="40"/>
      <c r="W168" s="39"/>
      <c r="X168" s="40"/>
      <c r="Y168" s="39"/>
      <c r="Z168" s="40"/>
      <c r="AA168" s="39"/>
      <c r="AB168" s="40"/>
      <c r="AC168" s="39"/>
      <c r="AD168" s="40"/>
      <c r="AE168" s="39"/>
      <c r="AF168" s="40"/>
      <c r="AG168" s="39"/>
      <c r="AH168" s="40"/>
      <c r="AI168" s="39"/>
      <c r="AJ168" s="40"/>
      <c r="AK168" s="39"/>
      <c r="AL168" s="40"/>
      <c r="AM168" s="41"/>
      <c r="AN168" s="42"/>
      <c r="AO168" s="39"/>
      <c r="AP168" s="42"/>
    </row>
    <row r="169" spans="2:42" x14ac:dyDescent="0.2">
      <c r="B169" s="15"/>
      <c r="C169" s="16"/>
      <c r="D169" s="17"/>
      <c r="E169" s="18"/>
      <c r="G169" s="95"/>
      <c r="H169" s="28">
        <f t="shared" si="19"/>
        <v>43806</v>
      </c>
      <c r="I169" s="110">
        <v>4</v>
      </c>
      <c r="J169" s="110" t="str">
        <f>IFERROR(INDEX(Tableau1[Prénoms],MATCH(I169,Tableau1[Noms])),"")</f>
        <v/>
      </c>
      <c r="K169" s="110"/>
      <c r="L169" s="131"/>
      <c r="M169" s="36"/>
      <c r="N169" s="37"/>
      <c r="O169" s="36"/>
      <c r="P169" s="38"/>
      <c r="Q169" s="39"/>
      <c r="R169" s="40"/>
      <c r="S169" s="39"/>
      <c r="T169" s="40"/>
      <c r="U169" s="39"/>
      <c r="V169" s="40"/>
      <c r="W169" s="39"/>
      <c r="X169" s="40"/>
      <c r="Y169" s="39"/>
      <c r="Z169" s="40"/>
      <c r="AA169" s="39"/>
      <c r="AB169" s="40"/>
      <c r="AC169" s="39"/>
      <c r="AD169" s="40"/>
      <c r="AE169" s="39"/>
      <c r="AF169" s="40"/>
      <c r="AG169" s="39"/>
      <c r="AH169" s="40"/>
      <c r="AI169" s="39"/>
      <c r="AJ169" s="40"/>
      <c r="AK169" s="39"/>
      <c r="AL169" s="40"/>
      <c r="AM169" s="41"/>
      <c r="AN169" s="42"/>
      <c r="AO169" s="39"/>
      <c r="AP169" s="42"/>
    </row>
    <row r="170" spans="2:42" ht="13.5" thickBot="1" x14ac:dyDescent="0.25">
      <c r="B170" s="19"/>
      <c r="C170" s="20"/>
      <c r="D170" s="21"/>
      <c r="E170" s="22"/>
      <c r="G170" s="95"/>
      <c r="H170" s="28">
        <f t="shared" si="19"/>
        <v>43806</v>
      </c>
      <c r="I170" s="112">
        <v>5</v>
      </c>
      <c r="J170" s="112" t="str">
        <f>IFERROR(INDEX(Tableau1[Prénoms],MATCH(I170,Tableau1[Noms])),"")</f>
        <v/>
      </c>
      <c r="K170" s="112"/>
      <c r="L170" s="132"/>
      <c r="M170" s="43"/>
      <c r="N170" s="44"/>
      <c r="O170" s="43"/>
      <c r="P170" s="45"/>
      <c r="Q170" s="46"/>
      <c r="R170" s="47"/>
      <c r="S170" s="46"/>
      <c r="T170" s="47"/>
      <c r="U170" s="46"/>
      <c r="V170" s="47"/>
      <c r="W170" s="46"/>
      <c r="X170" s="47"/>
      <c r="Y170" s="46"/>
      <c r="Z170" s="47"/>
      <c r="AA170" s="46"/>
      <c r="AB170" s="47"/>
      <c r="AC170" s="46"/>
      <c r="AD170" s="47"/>
      <c r="AE170" s="46"/>
      <c r="AF170" s="47"/>
      <c r="AG170" s="46"/>
      <c r="AH170" s="47"/>
      <c r="AI170" s="46"/>
      <c r="AJ170" s="47"/>
      <c r="AK170" s="46"/>
      <c r="AL170" s="47"/>
      <c r="AM170" s="48"/>
      <c r="AN170" s="49"/>
      <c r="AO170" s="46"/>
      <c r="AP170" s="49"/>
    </row>
    <row r="171" spans="2:42" ht="13.5" thickBot="1" x14ac:dyDescent="0.25">
      <c r="B171" s="6" t="s">
        <v>3</v>
      </c>
      <c r="C171" s="7" t="s">
        <v>4</v>
      </c>
      <c r="D171" s="8" t="s">
        <v>3</v>
      </c>
      <c r="E171" s="9" t="s">
        <v>4</v>
      </c>
      <c r="G171" s="56" t="s">
        <v>11</v>
      </c>
      <c r="H171" s="57" t="s">
        <v>6</v>
      </c>
      <c r="I171" s="56" t="s">
        <v>7</v>
      </c>
      <c r="J171" s="56" t="s">
        <v>8</v>
      </c>
      <c r="K171" s="56" t="s">
        <v>12</v>
      </c>
      <c r="L171" s="129"/>
      <c r="M171" s="27">
        <v>0.3125</v>
      </c>
      <c r="N171" s="23"/>
      <c r="O171" s="26">
        <v>0.35416666666666669</v>
      </c>
      <c r="P171" s="23"/>
      <c r="Q171" s="27">
        <v>0.39583333333333331</v>
      </c>
      <c r="R171" s="23"/>
      <c r="S171" s="27">
        <v>0.4375</v>
      </c>
      <c r="T171" s="23"/>
      <c r="U171" s="27">
        <v>0.47916666666666702</v>
      </c>
      <c r="V171" s="23"/>
      <c r="W171" s="27">
        <v>0.52083333333333304</v>
      </c>
      <c r="X171" s="23"/>
      <c r="Y171" s="27">
        <v>0.5625</v>
      </c>
      <c r="Z171" s="23"/>
      <c r="AA171" s="27">
        <v>0.60416666666666696</v>
      </c>
      <c r="AB171" s="23"/>
      <c r="AC171" s="27">
        <v>0.64583333333333304</v>
      </c>
      <c r="AD171" s="23"/>
      <c r="AE171" s="27">
        <v>0.6875</v>
      </c>
      <c r="AF171" s="23"/>
      <c r="AG171" s="27">
        <v>0.72916666666666696</v>
      </c>
      <c r="AH171" s="23"/>
      <c r="AI171" s="27">
        <v>0.77083333333333404</v>
      </c>
      <c r="AJ171" s="23"/>
      <c r="AK171" s="27">
        <v>0.8125</v>
      </c>
      <c r="AL171" s="23"/>
      <c r="AM171" s="27">
        <v>0.85416666666666696</v>
      </c>
      <c r="AN171" s="23"/>
      <c r="AO171" s="27">
        <v>0.89583333333333404</v>
      </c>
      <c r="AP171" s="23"/>
    </row>
    <row r="172" spans="2:42" x14ac:dyDescent="0.2">
      <c r="B172" s="11"/>
      <c r="C172" s="12"/>
      <c r="D172" s="13"/>
      <c r="E172" s="14"/>
      <c r="G172" s="95"/>
      <c r="H172" s="140">
        <f>H161+1</f>
        <v>43807</v>
      </c>
      <c r="I172" s="109" t="s">
        <v>54</v>
      </c>
      <c r="J172" s="109">
        <f>IFERROR(INDEX(Tableau1[Prénoms],MATCH(I172,Tableau1[Noms])),"")</f>
        <v>1</v>
      </c>
      <c r="K172" s="109"/>
      <c r="L172" s="130"/>
      <c r="M172" s="29"/>
      <c r="N172" s="30"/>
      <c r="O172" s="29"/>
      <c r="P172" s="31"/>
      <c r="Q172" s="32"/>
      <c r="R172" s="33"/>
      <c r="S172" s="32"/>
      <c r="T172" s="33"/>
      <c r="U172" s="32"/>
      <c r="V172" s="33"/>
      <c r="W172" s="32"/>
      <c r="X172" s="33"/>
      <c r="Y172" s="32"/>
      <c r="Z172" s="33"/>
      <c r="AA172" s="32"/>
      <c r="AB172" s="33"/>
      <c r="AC172" s="32"/>
      <c r="AD172" s="33"/>
      <c r="AE172" s="32"/>
      <c r="AF172" s="33"/>
      <c r="AG172" s="32"/>
      <c r="AH172" s="33"/>
      <c r="AI172" s="32"/>
      <c r="AJ172" s="33"/>
      <c r="AK172" s="32"/>
      <c r="AL172" s="33"/>
      <c r="AM172" s="34"/>
      <c r="AN172" s="35"/>
      <c r="AO172" s="32"/>
      <c r="AP172" s="35"/>
    </row>
    <row r="173" spans="2:42" x14ac:dyDescent="0.2">
      <c r="B173" s="15"/>
      <c r="C173" s="16"/>
      <c r="D173" s="17"/>
      <c r="E173" s="18"/>
      <c r="G173" s="95"/>
      <c r="H173" s="28">
        <f>H172</f>
        <v>43807</v>
      </c>
      <c r="I173" s="110" t="s">
        <v>55</v>
      </c>
      <c r="J173" s="110">
        <f>IFERROR(INDEX(Tableau1[Prénoms],MATCH(I173,Tableau1[Noms])),"")</f>
        <v>2</v>
      </c>
      <c r="K173" s="110"/>
      <c r="L173" s="131"/>
      <c r="M173" s="36"/>
      <c r="N173" s="37"/>
      <c r="O173" s="36"/>
      <c r="P173" s="38"/>
      <c r="Q173" s="39"/>
      <c r="R173" s="40"/>
      <c r="S173" s="39"/>
      <c r="T173" s="40"/>
      <c r="U173" s="39"/>
      <c r="V173" s="40"/>
      <c r="W173" s="39"/>
      <c r="X173" s="40"/>
      <c r="Y173" s="39"/>
      <c r="Z173" s="40"/>
      <c r="AA173" s="39"/>
      <c r="AB173" s="40"/>
      <c r="AC173" s="39"/>
      <c r="AD173" s="40"/>
      <c r="AE173" s="39"/>
      <c r="AF173" s="40"/>
      <c r="AG173" s="39"/>
      <c r="AH173" s="40"/>
      <c r="AI173" s="39"/>
      <c r="AJ173" s="40"/>
      <c r="AK173" s="39"/>
      <c r="AL173" s="40"/>
      <c r="AM173" s="41"/>
      <c r="AN173" s="42"/>
      <c r="AO173" s="39"/>
      <c r="AP173" s="42"/>
    </row>
    <row r="174" spans="2:42" x14ac:dyDescent="0.2">
      <c r="B174" s="15"/>
      <c r="C174" s="16"/>
      <c r="D174" s="17"/>
      <c r="E174" s="18"/>
      <c r="G174" s="95"/>
      <c r="H174" s="28">
        <f t="shared" ref="H174:H181" si="20">H173</f>
        <v>43807</v>
      </c>
      <c r="I174" s="110" t="s">
        <v>56</v>
      </c>
      <c r="J174" s="110">
        <f>IFERROR(INDEX(Tableau1[Prénoms],MATCH(I174,Tableau1[Noms])),"")</f>
        <v>3</v>
      </c>
      <c r="K174" s="110"/>
      <c r="L174" s="131"/>
      <c r="M174" s="36"/>
      <c r="N174" s="37"/>
      <c r="O174" s="36"/>
      <c r="P174" s="38"/>
      <c r="Q174" s="39"/>
      <c r="R174" s="40"/>
      <c r="S174" s="39"/>
      <c r="T174" s="40"/>
      <c r="U174" s="39"/>
      <c r="V174" s="40"/>
      <c r="W174" s="39"/>
      <c r="X174" s="40"/>
      <c r="Y174" s="39"/>
      <c r="Z174" s="40"/>
      <c r="AA174" s="39"/>
      <c r="AB174" s="40"/>
      <c r="AC174" s="39"/>
      <c r="AD174" s="40"/>
      <c r="AE174" s="39"/>
      <c r="AF174" s="40"/>
      <c r="AG174" s="39"/>
      <c r="AH174" s="40"/>
      <c r="AI174" s="39"/>
      <c r="AJ174" s="40"/>
      <c r="AK174" s="39"/>
      <c r="AL174" s="40"/>
      <c r="AM174" s="41"/>
      <c r="AN174" s="42"/>
      <c r="AO174" s="39"/>
      <c r="AP174" s="42"/>
    </row>
    <row r="175" spans="2:42" x14ac:dyDescent="0.2">
      <c r="B175" s="15"/>
      <c r="C175" s="16"/>
      <c r="D175" s="17"/>
      <c r="E175" s="18"/>
      <c r="G175" s="95"/>
      <c r="H175" s="28">
        <f t="shared" si="20"/>
        <v>43807</v>
      </c>
      <c r="I175" s="110" t="s">
        <v>57</v>
      </c>
      <c r="J175" s="110">
        <f>IFERROR(INDEX(Tableau1[Prénoms],MATCH(I175,Tableau1[Noms])),"")</f>
        <v>4</v>
      </c>
      <c r="K175" s="110"/>
      <c r="L175" s="131"/>
      <c r="M175" s="36"/>
      <c r="N175" s="37"/>
      <c r="O175" s="36"/>
      <c r="P175" s="38"/>
      <c r="Q175" s="39"/>
      <c r="R175" s="40"/>
      <c r="S175" s="39"/>
      <c r="T175" s="40"/>
      <c r="U175" s="39"/>
      <c r="V175" s="40"/>
      <c r="W175" s="39"/>
      <c r="X175" s="40"/>
      <c r="Y175" s="39"/>
      <c r="Z175" s="40"/>
      <c r="AA175" s="39"/>
      <c r="AB175" s="40"/>
      <c r="AC175" s="39"/>
      <c r="AD175" s="40"/>
      <c r="AE175" s="39"/>
      <c r="AF175" s="40"/>
      <c r="AG175" s="39"/>
      <c r="AH175" s="40"/>
      <c r="AI175" s="39"/>
      <c r="AJ175" s="40"/>
      <c r="AK175" s="39"/>
      <c r="AL175" s="40"/>
      <c r="AM175" s="41"/>
      <c r="AN175" s="42"/>
      <c r="AO175" s="39"/>
      <c r="AP175" s="42"/>
    </row>
    <row r="176" spans="2:42" x14ac:dyDescent="0.2">
      <c r="B176" s="15"/>
      <c r="C176" s="16"/>
      <c r="D176" s="17"/>
      <c r="E176" s="18"/>
      <c r="G176" s="95"/>
      <c r="H176" s="28">
        <f t="shared" si="20"/>
        <v>43807</v>
      </c>
      <c r="I176" s="110" t="s">
        <v>58</v>
      </c>
      <c r="J176" s="110">
        <f>IFERROR(INDEX(Tableau1[Prénoms],MATCH(I176,Tableau1[Noms])),"")</f>
        <v>5</v>
      </c>
      <c r="K176" s="110"/>
      <c r="L176" s="131"/>
      <c r="M176" s="36"/>
      <c r="N176" s="37"/>
      <c r="O176" s="36"/>
      <c r="P176" s="38"/>
      <c r="Q176" s="39"/>
      <c r="R176" s="40"/>
      <c r="S176" s="39"/>
      <c r="T176" s="40"/>
      <c r="U176" s="39"/>
      <c r="V176" s="40"/>
      <c r="W176" s="39"/>
      <c r="X176" s="40"/>
      <c r="Y176" s="39"/>
      <c r="Z176" s="40"/>
      <c r="AA176" s="39"/>
      <c r="AB176" s="40"/>
      <c r="AC176" s="39"/>
      <c r="AD176" s="40"/>
      <c r="AE176" s="39"/>
      <c r="AF176" s="40"/>
      <c r="AG176" s="39"/>
      <c r="AH176" s="40"/>
      <c r="AI176" s="39"/>
      <c r="AJ176" s="40"/>
      <c r="AK176" s="39"/>
      <c r="AL176" s="40"/>
      <c r="AM176" s="41"/>
      <c r="AN176" s="42"/>
      <c r="AO176" s="39"/>
      <c r="AP176" s="42"/>
    </row>
    <row r="177" spans="2:44" x14ac:dyDescent="0.2">
      <c r="B177" s="15"/>
      <c r="C177" s="16"/>
      <c r="D177" s="17"/>
      <c r="E177" s="18"/>
      <c r="G177" s="95"/>
      <c r="H177" s="28">
        <f t="shared" si="20"/>
        <v>43807</v>
      </c>
      <c r="I177" s="110">
        <v>1</v>
      </c>
      <c r="J177" s="110" t="str">
        <f>IFERROR(INDEX(Tableau1[Prénoms],MATCH(I177,Tableau1[Noms])),"")</f>
        <v/>
      </c>
      <c r="K177" s="110"/>
      <c r="L177" s="131"/>
      <c r="M177" s="36"/>
      <c r="N177" s="37"/>
      <c r="O177" s="36"/>
      <c r="P177" s="38"/>
      <c r="Q177" s="39"/>
      <c r="R177" s="40"/>
      <c r="S177" s="39"/>
      <c r="T177" s="40"/>
      <c r="U177" s="39"/>
      <c r="V177" s="40"/>
      <c r="W177" s="39"/>
      <c r="X177" s="40"/>
      <c r="Y177" s="39"/>
      <c r="Z177" s="40"/>
      <c r="AA177" s="39"/>
      <c r="AB177" s="40"/>
      <c r="AC177" s="39"/>
      <c r="AD177" s="40"/>
      <c r="AE177" s="39"/>
      <c r="AF177" s="40"/>
      <c r="AG177" s="39"/>
      <c r="AH177" s="40"/>
      <c r="AI177" s="39"/>
      <c r="AJ177" s="40"/>
      <c r="AK177" s="39"/>
      <c r="AL177" s="40"/>
      <c r="AM177" s="41"/>
      <c r="AN177" s="42"/>
      <c r="AO177" s="39"/>
      <c r="AP177" s="42"/>
    </row>
    <row r="178" spans="2:44" x14ac:dyDescent="0.2">
      <c r="B178" s="15"/>
      <c r="C178" s="16"/>
      <c r="D178" s="17"/>
      <c r="E178" s="18"/>
      <c r="G178" s="95"/>
      <c r="H178" s="28">
        <f t="shared" si="20"/>
        <v>43807</v>
      </c>
      <c r="I178" s="110">
        <v>2</v>
      </c>
      <c r="J178" s="110" t="str">
        <f>IFERROR(INDEX(Tableau1[Prénoms],MATCH(I178,Tableau1[Noms])),"")</f>
        <v/>
      </c>
      <c r="K178" s="110"/>
      <c r="L178" s="131"/>
      <c r="M178" s="36"/>
      <c r="N178" s="37"/>
      <c r="O178" s="36"/>
      <c r="P178" s="38"/>
      <c r="Q178" s="39"/>
      <c r="R178" s="40"/>
      <c r="S178" s="39"/>
      <c r="T178" s="40"/>
      <c r="U178" s="39"/>
      <c r="V178" s="40"/>
      <c r="W178" s="39"/>
      <c r="X178" s="40"/>
      <c r="Y178" s="39"/>
      <c r="Z178" s="40"/>
      <c r="AA178" s="39"/>
      <c r="AB178" s="40"/>
      <c r="AC178" s="39"/>
      <c r="AD178" s="40"/>
      <c r="AE178" s="39"/>
      <c r="AF178" s="40"/>
      <c r="AG178" s="39"/>
      <c r="AH178" s="40"/>
      <c r="AI178" s="39"/>
      <c r="AJ178" s="40"/>
      <c r="AK178" s="39"/>
      <c r="AL178" s="40"/>
      <c r="AM178" s="41"/>
      <c r="AN178" s="42"/>
      <c r="AO178" s="39"/>
      <c r="AP178" s="42"/>
    </row>
    <row r="179" spans="2:44" x14ac:dyDescent="0.2">
      <c r="B179" s="15"/>
      <c r="C179" s="16"/>
      <c r="D179" s="17"/>
      <c r="E179" s="18"/>
      <c r="G179" s="95"/>
      <c r="H179" s="28">
        <f t="shared" si="20"/>
        <v>43807</v>
      </c>
      <c r="I179" s="110">
        <v>3</v>
      </c>
      <c r="J179" s="110" t="str">
        <f>IFERROR(INDEX(Tableau1[Prénoms],MATCH(I179,Tableau1[Noms])),"")</f>
        <v/>
      </c>
      <c r="K179" s="110"/>
      <c r="L179" s="131"/>
      <c r="M179" s="36"/>
      <c r="N179" s="37"/>
      <c r="O179" s="36"/>
      <c r="P179" s="38"/>
      <c r="Q179" s="39"/>
      <c r="R179" s="40"/>
      <c r="S179" s="39"/>
      <c r="T179" s="40"/>
      <c r="U179" s="39"/>
      <c r="V179" s="40"/>
      <c r="W179" s="39"/>
      <c r="X179" s="40"/>
      <c r="Y179" s="39"/>
      <c r="Z179" s="40"/>
      <c r="AA179" s="39"/>
      <c r="AB179" s="40"/>
      <c r="AC179" s="39"/>
      <c r="AD179" s="40"/>
      <c r="AE179" s="39"/>
      <c r="AF179" s="40"/>
      <c r="AG179" s="39"/>
      <c r="AH179" s="40"/>
      <c r="AI179" s="39"/>
      <c r="AJ179" s="40"/>
      <c r="AK179" s="39"/>
      <c r="AL179" s="40"/>
      <c r="AM179" s="41"/>
      <c r="AN179" s="42"/>
      <c r="AO179" s="39"/>
      <c r="AP179" s="42"/>
    </row>
    <row r="180" spans="2:44" x14ac:dyDescent="0.2">
      <c r="B180" s="15"/>
      <c r="C180" s="16"/>
      <c r="D180" s="17"/>
      <c r="E180" s="18"/>
      <c r="G180" s="95"/>
      <c r="H180" s="28">
        <f t="shared" si="20"/>
        <v>43807</v>
      </c>
      <c r="I180" s="110">
        <v>4</v>
      </c>
      <c r="J180" s="110" t="str">
        <f>IFERROR(INDEX(Tableau1[Prénoms],MATCH(I180,Tableau1[Noms])),"")</f>
        <v/>
      </c>
      <c r="K180" s="110"/>
      <c r="L180" s="131"/>
      <c r="M180" s="36"/>
      <c r="N180" s="37"/>
      <c r="O180" s="36"/>
      <c r="P180" s="38"/>
      <c r="Q180" s="39"/>
      <c r="R180" s="40"/>
      <c r="S180" s="39"/>
      <c r="T180" s="40"/>
      <c r="U180" s="39"/>
      <c r="V180" s="40"/>
      <c r="W180" s="39"/>
      <c r="X180" s="40"/>
      <c r="Y180" s="39"/>
      <c r="Z180" s="40"/>
      <c r="AA180" s="39"/>
      <c r="AB180" s="40"/>
      <c r="AC180" s="39"/>
      <c r="AD180" s="40"/>
      <c r="AE180" s="39"/>
      <c r="AF180" s="40"/>
      <c r="AG180" s="39"/>
      <c r="AH180" s="40"/>
      <c r="AI180" s="39"/>
      <c r="AJ180" s="40"/>
      <c r="AK180" s="39"/>
      <c r="AL180" s="40"/>
      <c r="AM180" s="41"/>
      <c r="AN180" s="42"/>
      <c r="AO180" s="39"/>
      <c r="AP180" s="42"/>
    </row>
    <row r="181" spans="2:44" ht="13.5" thickBot="1" x14ac:dyDescent="0.25">
      <c r="B181" s="19"/>
      <c r="C181" s="20"/>
      <c r="D181" s="21"/>
      <c r="E181" s="22"/>
      <c r="G181" s="95"/>
      <c r="H181" s="28">
        <f t="shared" si="20"/>
        <v>43807</v>
      </c>
      <c r="I181" s="111">
        <v>5</v>
      </c>
      <c r="J181" s="111" t="str">
        <f>IFERROR(INDEX(Tableau1[Prénoms],MATCH(I181,Tableau1[Noms])),"")</f>
        <v/>
      </c>
      <c r="K181" s="111"/>
      <c r="L181" s="132"/>
      <c r="M181" s="43"/>
      <c r="N181" s="44"/>
      <c r="O181" s="43"/>
      <c r="P181" s="45"/>
      <c r="Q181" s="46"/>
      <c r="R181" s="47"/>
      <c r="S181" s="46"/>
      <c r="T181" s="47"/>
      <c r="U181" s="46"/>
      <c r="V181" s="47"/>
      <c r="W181" s="46"/>
      <c r="X181" s="47"/>
      <c r="Y181" s="46"/>
      <c r="Z181" s="47"/>
      <c r="AA181" s="46"/>
      <c r="AB181" s="47"/>
      <c r="AC181" s="46"/>
      <c r="AD181" s="47"/>
      <c r="AE181" s="46"/>
      <c r="AF181" s="47"/>
      <c r="AG181" s="46"/>
      <c r="AH181" s="47"/>
      <c r="AI181" s="46"/>
      <c r="AJ181" s="47"/>
      <c r="AK181" s="46"/>
      <c r="AL181" s="47"/>
      <c r="AM181" s="48"/>
      <c r="AN181" s="49"/>
      <c r="AO181" s="46"/>
      <c r="AP181" s="49"/>
    </row>
    <row r="191" spans="2:44" ht="15.75" x14ac:dyDescent="0.25">
      <c r="K191" s="156" t="s">
        <v>5</v>
      </c>
      <c r="L191" s="155">
        <f>7*AR192+DATE(YEAR($C$1),1,3)-WEEKDAY(DATE(YEAR($C$1),1,3))-5</f>
        <v>43808</v>
      </c>
      <c r="M191" s="136"/>
      <c r="N191" s="136"/>
      <c r="O191" s="136"/>
      <c r="P191" s="136"/>
      <c r="Q191" s="136"/>
      <c r="R191" s="136"/>
      <c r="S191" s="136"/>
      <c r="T191" s="136"/>
      <c r="U191" s="136"/>
      <c r="V191" s="136"/>
      <c r="W191" s="136"/>
      <c r="X191" s="136"/>
      <c r="Y191" s="136"/>
      <c r="Z191" s="136"/>
      <c r="AA191" s="136"/>
      <c r="AB191" s="156" t="s">
        <v>13</v>
      </c>
      <c r="AC191" s="155">
        <f>L191+6</f>
        <v>43814</v>
      </c>
      <c r="AD191" s="136"/>
      <c r="AE191" s="136"/>
      <c r="AF191" s="136"/>
      <c r="AG191" s="136"/>
      <c r="AH191" s="136"/>
      <c r="AI191" s="136"/>
      <c r="AJ191" s="136"/>
      <c r="AK191" s="136"/>
      <c r="AL191" s="136"/>
      <c r="AM191" s="136"/>
      <c r="AN191" s="136"/>
      <c r="AO191" s="136"/>
      <c r="AP191" s="136"/>
      <c r="AR191" s="157" t="s">
        <v>10</v>
      </c>
    </row>
    <row r="192" spans="2:44" ht="16.5" thickBot="1" x14ac:dyDescent="0.25">
      <c r="G192" s="10"/>
      <c r="AR192" s="158">
        <f>AR97+1</f>
        <v>50</v>
      </c>
    </row>
    <row r="193" spans="2:42" ht="13.5" thickTop="1" x14ac:dyDescent="0.2">
      <c r="B193" s="141" t="s">
        <v>52</v>
      </c>
      <c r="C193" s="142"/>
      <c r="D193" s="142"/>
      <c r="E193" s="143"/>
      <c r="F193" s="24" t="s">
        <v>53</v>
      </c>
      <c r="K193" s="2"/>
      <c r="L193" s="2"/>
      <c r="M193" s="96" t="s">
        <v>14</v>
      </c>
      <c r="N193" s="124" t="str">
        <f>I201</f>
        <v>Vendeuse 1</v>
      </c>
      <c r="O193" s="125"/>
      <c r="P193" s="125"/>
      <c r="Q193" s="126" t="str">
        <f>I202</f>
        <v>Vendeuse 2</v>
      </c>
      <c r="R193" s="125"/>
      <c r="S193" s="125"/>
      <c r="T193" s="126" t="str">
        <f>I203</f>
        <v>Vendeuse 3</v>
      </c>
      <c r="U193" s="125"/>
      <c r="V193" s="125"/>
      <c r="W193" s="126" t="str">
        <f>I204</f>
        <v>Vendeuse 4</v>
      </c>
      <c r="X193" s="125"/>
      <c r="Y193" s="125"/>
      <c r="Z193" s="126" t="str">
        <f>I205</f>
        <v>Vendeuse 5</v>
      </c>
      <c r="AA193" s="125"/>
      <c r="AB193" s="125"/>
      <c r="AC193" s="126">
        <f>I206</f>
        <v>1</v>
      </c>
      <c r="AD193" s="125"/>
      <c r="AE193" s="125"/>
      <c r="AF193" s="126">
        <f>I207</f>
        <v>2</v>
      </c>
      <c r="AG193" s="125"/>
      <c r="AH193" s="125"/>
      <c r="AI193" s="126">
        <f>I208</f>
        <v>3</v>
      </c>
      <c r="AJ193" s="125"/>
      <c r="AK193" s="125"/>
      <c r="AL193" s="126">
        <f>I209</f>
        <v>4</v>
      </c>
      <c r="AM193" s="125"/>
      <c r="AN193" s="125"/>
      <c r="AO193" s="126">
        <f>I210</f>
        <v>5</v>
      </c>
      <c r="AP193" s="125"/>
    </row>
    <row r="194" spans="2:42" x14ac:dyDescent="0.2">
      <c r="B194" s="147"/>
      <c r="C194" s="144" t="s">
        <v>40</v>
      </c>
      <c r="D194" s="144"/>
      <c r="E194" s="148"/>
      <c r="K194" s="128"/>
      <c r="L194" s="128"/>
      <c r="M194" s="108" t="s">
        <v>50</v>
      </c>
      <c r="N194" s="120">
        <f>SUMPRODUCT(($I$11:$I$86=N193)*($AR$11:$AR$86))</f>
        <v>0</v>
      </c>
      <c r="O194" s="121"/>
      <c r="P194" s="121"/>
      <c r="Q194" s="122">
        <f>SUMPRODUCT(($I$11:$I$86=Q193)*($AR$11:$AR$86))</f>
        <v>0</v>
      </c>
      <c r="R194" s="121"/>
      <c r="S194" s="121"/>
      <c r="T194" s="122">
        <f>SUMPRODUCT(($I$11:$I$86=T193)*($AR$11:$AR$86))</f>
        <v>0</v>
      </c>
      <c r="U194" s="121"/>
      <c r="V194" s="121"/>
      <c r="W194" s="122">
        <f>SUMPRODUCT(($I$11:$I$86=W193)*($AR$11:$AR$86))</f>
        <v>0</v>
      </c>
      <c r="X194" s="121"/>
      <c r="Y194" s="121"/>
      <c r="Z194" s="122">
        <f>SUMPRODUCT(($I$11:$I$86=Z193)*($AR$11:$AR$86))</f>
        <v>0</v>
      </c>
      <c r="AA194" s="121"/>
      <c r="AB194" s="121"/>
      <c r="AC194" s="122">
        <f>SUMPRODUCT(($I$11:$I$86=AC193)*($AR$11:$AR$86))</f>
        <v>0</v>
      </c>
      <c r="AD194" s="121"/>
      <c r="AE194" s="121"/>
      <c r="AF194" s="122">
        <f>SUMPRODUCT(($I$11:$I$86=AF193)*($AR$11:$AR$86))</f>
        <v>0</v>
      </c>
      <c r="AG194" s="121"/>
      <c r="AH194" s="121"/>
      <c r="AI194" s="122">
        <f>SUMPRODUCT(($I$11:$I$86=AI193)*($AR$11:$AR$86))</f>
        <v>0</v>
      </c>
      <c r="AJ194" s="121"/>
      <c r="AK194" s="121"/>
      <c r="AL194" s="122">
        <f>SUMPRODUCT(($I$11:$I$86=AL193)*($AR$11:$AR$86))</f>
        <v>0</v>
      </c>
      <c r="AM194" s="121"/>
      <c r="AN194" s="121"/>
      <c r="AO194" s="122">
        <f>SUMPRODUCT(($I$11:$I$86=AO193)*($AR$11:$AR$86))</f>
        <v>0</v>
      </c>
      <c r="AP194" s="121"/>
    </row>
    <row r="195" spans="2:42" x14ac:dyDescent="0.2">
      <c r="B195" s="149"/>
      <c r="C195" s="145" t="s">
        <v>42</v>
      </c>
      <c r="D195" s="145"/>
      <c r="E195" s="150"/>
      <c r="K195" s="98"/>
      <c r="L195" s="98"/>
      <c r="M195" s="99" t="s">
        <v>48</v>
      </c>
      <c r="N195" s="100">
        <f>IF(N194&gt;((IFERROR(INDEX(Tableau1[Heures par Sem.],MATCH(N193,Tableau1[Noms])),0))/24),N194-((IFERROR(INDEX(Tableau1[Heures par Sem.],MATCH(N193,Tableau1[Noms])),0))/24),0)</f>
        <v>0</v>
      </c>
      <c r="O195" s="101"/>
      <c r="P195" s="101"/>
      <c r="Q195" s="102">
        <f>IF(Q194&gt;((IFERROR(INDEX(Tableau1[Heures par Sem.],MATCH(Q193,Tableau1[Noms])),0))/24),Q194-((IFERROR(INDEX(Tableau1[Heures par Sem.],MATCH(Q193,Tableau1[Noms])),0))/24),0)</f>
        <v>0</v>
      </c>
      <c r="R195" s="101"/>
      <c r="S195" s="101"/>
      <c r="T195" s="102">
        <f>IF(T194&gt;((IFERROR(INDEX(Tableau1[Heures par Sem.],MATCH(T193,Tableau1[Noms])),0))/24),T194-((IFERROR(INDEX(Tableau1[Heures par Sem.],MATCH(T193,Tableau1[Noms])),0))/24),0)</f>
        <v>0</v>
      </c>
      <c r="U195" s="101"/>
      <c r="V195" s="101"/>
      <c r="W195" s="102">
        <f>IF(W194&gt;((IFERROR(INDEX(Tableau1[Heures par Sem.],MATCH(W193,Tableau1[Noms])),0))/24),W194-((IFERROR(INDEX(Tableau1[Heures par Sem.],MATCH(W193,Tableau1[Noms])),0))/24),0)</f>
        <v>0</v>
      </c>
      <c r="X195" s="101"/>
      <c r="Y195" s="101"/>
      <c r="Z195" s="102">
        <f>IF(Z194&gt;((IFERROR(INDEX(Tableau1[Heures par Sem.],MATCH(Z193,Tableau1[Noms])),0))/24),Z194-((IFERROR(INDEX(Tableau1[Heures par Sem.],MATCH(Z193,Tableau1[Noms])),0))/24),0)</f>
        <v>0</v>
      </c>
      <c r="AA195" s="101"/>
      <c r="AB195" s="101"/>
      <c r="AC195" s="102">
        <f>IF(AC194&gt;((IFERROR(INDEX(Tableau1[Heures par Sem.],MATCH(AC193,Tableau1[Noms])),0))/24),AC194-((IFERROR(INDEX(Tableau1[Heures par Sem.],MATCH(AC193,Tableau1[Noms])),0))/24),0)</f>
        <v>0</v>
      </c>
      <c r="AD195" s="101"/>
      <c r="AE195" s="101"/>
      <c r="AF195" s="102">
        <f>IF(AF194&gt;((IFERROR(INDEX(Tableau1[Heures par Sem.],MATCH(AF193,Tableau1[Noms])),0))/24),AF194-((IFERROR(INDEX(Tableau1[Heures par Sem.],MATCH(AF193,Tableau1[Noms])),0))/24),0)</f>
        <v>0</v>
      </c>
      <c r="AG195" s="101"/>
      <c r="AH195" s="101"/>
      <c r="AI195" s="102">
        <f>IF(AI194&gt;((IFERROR(INDEX(Tableau1[Heures par Sem.],MATCH(AI193,Tableau1[Noms])),0))/24),AI194-((IFERROR(INDEX(Tableau1[Heures par Sem.],MATCH(AI193,Tableau1[Noms])),0))/24),0)</f>
        <v>0</v>
      </c>
      <c r="AJ195" s="101"/>
      <c r="AK195" s="101"/>
      <c r="AL195" s="102">
        <f>IF(AL194&gt;((IFERROR(INDEX(Tableau1[Heures par Sem.],MATCH(AL193,Tableau1[Noms])),0))/24),AL194-((IFERROR(INDEX(Tableau1[Heures par Sem.],MATCH(AL193,Tableau1[Noms])),0))/24),0)</f>
        <v>0</v>
      </c>
      <c r="AM195" s="101"/>
      <c r="AN195" s="101"/>
      <c r="AO195" s="102">
        <f>IF(AO194&gt;((IFERROR(INDEX(Tableau1[Heures par Sem.],MATCH(AO193,Tableau1[Noms])),0))/24),AO194-((IFERROR(INDEX(Tableau1[Heures par Sem.],MATCH(AO193,Tableau1[Noms])),0))/24),0)</f>
        <v>0</v>
      </c>
      <c r="AP195" s="101"/>
    </row>
    <row r="196" spans="2:42" ht="13.5" thickBot="1" x14ac:dyDescent="0.25">
      <c r="B196" s="151"/>
      <c r="C196" s="145" t="s">
        <v>51</v>
      </c>
      <c r="D196" s="145"/>
      <c r="E196" s="150"/>
      <c r="K196" s="97"/>
      <c r="L196" s="97"/>
      <c r="M196" s="113" t="s">
        <v>49</v>
      </c>
      <c r="N196" s="104">
        <f>SUMPRODUCT(($I$11:$I$86=N193)*($K$11:$K$86=$M$3)*($AR$11:$AR$86))</f>
        <v>0</v>
      </c>
      <c r="O196" s="105"/>
      <c r="P196" s="105"/>
      <c r="Q196" s="106">
        <f>SUMPRODUCT(($I$11:$I$86=Q193)*($K$11:$K$86=$M$3)*($AR$11:$AR$86))</f>
        <v>0</v>
      </c>
      <c r="R196" s="105"/>
      <c r="S196" s="105"/>
      <c r="T196" s="106">
        <f>SUMPRODUCT(($I$11:$I$86=T193)*($K$11:$K$86=$M$3)*($AR$11:$AR$86))</f>
        <v>0</v>
      </c>
      <c r="U196" s="105"/>
      <c r="V196" s="105"/>
      <c r="W196" s="106">
        <f>SUMPRODUCT(($I$11:$I$86=W193)*($K$11:$K$86=$M$3)*($AR$11:$AR$86))</f>
        <v>0</v>
      </c>
      <c r="X196" s="105"/>
      <c r="Y196" s="105"/>
      <c r="Z196" s="106">
        <f>SUMPRODUCT(($I$11:$I$86=Z193)*($K$11:$K$86=$M$3)*($AR$11:$AR$86))</f>
        <v>0</v>
      </c>
      <c r="AA196" s="105"/>
      <c r="AB196" s="105"/>
      <c r="AC196" s="106">
        <f>SUMPRODUCT(($I$11:$I$86=AC193)*($K$11:$K$86=$M$3)*($AR$11:$AR$86))</f>
        <v>0</v>
      </c>
      <c r="AD196" s="105"/>
      <c r="AE196" s="105"/>
      <c r="AF196" s="106">
        <f>SUMPRODUCT(($I$11:$I$86=AF193)*($K$11:$K$86=$M$3)*($AR$11:$AR$86))</f>
        <v>0</v>
      </c>
      <c r="AG196" s="105"/>
      <c r="AH196" s="105"/>
      <c r="AI196" s="106">
        <f>SUMPRODUCT(($I$11:$I$86=AI193)*($K$11:$K$86=$M$3)*($AR$11:$AR$86))</f>
        <v>0</v>
      </c>
      <c r="AJ196" s="105"/>
      <c r="AK196" s="105"/>
      <c r="AL196" s="106">
        <f>SUMPRODUCT(($I$11:$I$86=AL193)*($K$11:$K$86=$M$3)*($AR$11:$AR$86))</f>
        <v>0</v>
      </c>
      <c r="AM196" s="105"/>
      <c r="AN196" s="105"/>
      <c r="AO196" s="106">
        <f>SUMPRODUCT(($I$11:$I$86=AO193)*($K$11:$K$86=$M$3)*($AR$11:$AR$86))</f>
        <v>0</v>
      </c>
      <c r="AP196" s="105"/>
    </row>
    <row r="197" spans="2:42" ht="14.25" thickTop="1" thickBot="1" x14ac:dyDescent="0.25">
      <c r="B197" s="152"/>
      <c r="C197" s="146" t="s">
        <v>43</v>
      </c>
      <c r="D197" s="146"/>
      <c r="E197" s="153"/>
      <c r="K197" s="114"/>
      <c r="L197" s="114"/>
      <c r="M197" s="115" t="s">
        <v>47</v>
      </c>
      <c r="N197" s="116">
        <f>N194-N196</f>
        <v>0</v>
      </c>
      <c r="O197" s="117"/>
      <c r="P197" s="117"/>
      <c r="Q197" s="118">
        <f>Q194-Q196</f>
        <v>0</v>
      </c>
      <c r="R197" s="117"/>
      <c r="S197" s="117"/>
      <c r="T197" s="118">
        <f>T194-T196</f>
        <v>0</v>
      </c>
      <c r="U197" s="117"/>
      <c r="V197" s="117"/>
      <c r="W197" s="118">
        <f>W194-W196</f>
        <v>0</v>
      </c>
      <c r="X197" s="117"/>
      <c r="Y197" s="117"/>
      <c r="Z197" s="118">
        <f>Z194-Z196</f>
        <v>0</v>
      </c>
      <c r="AA197" s="117"/>
      <c r="AB197" s="117"/>
      <c r="AC197" s="118">
        <f>AC194-AC196</f>
        <v>0</v>
      </c>
      <c r="AD197" s="117"/>
      <c r="AE197" s="117"/>
      <c r="AF197" s="118">
        <f>AF194-AF196</f>
        <v>0</v>
      </c>
      <c r="AG197" s="117"/>
      <c r="AH197" s="117"/>
      <c r="AI197" s="118">
        <f>AI194-AI196</f>
        <v>0</v>
      </c>
      <c r="AJ197" s="117"/>
      <c r="AK197" s="117"/>
      <c r="AL197" s="118">
        <f>AL194-AL196</f>
        <v>0</v>
      </c>
      <c r="AM197" s="117"/>
      <c r="AN197" s="117"/>
      <c r="AO197" s="118">
        <f>AO194-AO196</f>
        <v>0</v>
      </c>
      <c r="AP197" s="117"/>
    </row>
    <row r="198" spans="2:42" ht="13.5" thickTop="1" x14ac:dyDescent="0.2"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</row>
    <row r="199" spans="2:42" x14ac:dyDescent="0.2">
      <c r="B199" s="3" t="s">
        <v>1</v>
      </c>
      <c r="C199" s="4"/>
      <c r="D199" s="5" t="s">
        <v>2</v>
      </c>
      <c r="E199" s="3"/>
      <c r="L199" s="133">
        <v>0.27083333333333331</v>
      </c>
      <c r="M199" s="134">
        <v>0.29166666666666669</v>
      </c>
      <c r="N199" s="134">
        <v>0.3125</v>
      </c>
      <c r="O199" s="135">
        <v>0.33333333333333331</v>
      </c>
      <c r="P199" s="134">
        <v>0.35416666666666669</v>
      </c>
      <c r="Q199" s="135">
        <v>0.375</v>
      </c>
      <c r="R199" s="134">
        <v>0.39583333333333331</v>
      </c>
      <c r="S199" s="135">
        <v>0.41666666666666669</v>
      </c>
      <c r="T199" s="134">
        <v>0.4375</v>
      </c>
      <c r="U199" s="135">
        <v>0.45833333333333331</v>
      </c>
      <c r="V199" s="134">
        <v>0.47916666666666669</v>
      </c>
      <c r="W199" s="135">
        <v>0.5</v>
      </c>
      <c r="X199" s="134">
        <v>0.52083333333333337</v>
      </c>
      <c r="Y199" s="135">
        <v>0.54166666666666663</v>
      </c>
      <c r="Z199" s="134">
        <v>0.5625</v>
      </c>
      <c r="AA199" s="135">
        <v>0.58333333333333337</v>
      </c>
      <c r="AB199" s="134">
        <v>0.60416666666666663</v>
      </c>
      <c r="AC199" s="135">
        <v>0.625</v>
      </c>
      <c r="AD199" s="134">
        <v>0.64583333333333337</v>
      </c>
      <c r="AE199" s="135">
        <v>0.66666666666666663</v>
      </c>
      <c r="AF199" s="134">
        <v>0.6875</v>
      </c>
      <c r="AG199" s="135">
        <v>0.70833333333333337</v>
      </c>
      <c r="AH199" s="134">
        <v>0.72916666666666663</v>
      </c>
      <c r="AI199" s="135">
        <v>0.75</v>
      </c>
      <c r="AJ199" s="134">
        <v>0.77083333333333337</v>
      </c>
      <c r="AK199" s="135">
        <v>0.79166666666666663</v>
      </c>
      <c r="AL199" s="134">
        <v>0.8125</v>
      </c>
      <c r="AM199" s="135">
        <v>0.83333333333333337</v>
      </c>
      <c r="AN199" s="134">
        <v>0.85416666666666663</v>
      </c>
      <c r="AO199" s="135">
        <v>0.875</v>
      </c>
      <c r="AP199" s="135">
        <v>0.89583333333333337</v>
      </c>
    </row>
    <row r="200" spans="2:42" ht="13.5" thickBot="1" x14ac:dyDescent="0.25">
      <c r="B200" s="6" t="s">
        <v>3</v>
      </c>
      <c r="C200" s="7" t="s">
        <v>4</v>
      </c>
      <c r="D200" s="8" t="s">
        <v>3</v>
      </c>
      <c r="E200" s="9" t="s">
        <v>4</v>
      </c>
      <c r="G200" s="56" t="s">
        <v>11</v>
      </c>
      <c r="H200" s="57" t="s">
        <v>6</v>
      </c>
      <c r="I200" s="56" t="s">
        <v>7</v>
      </c>
      <c r="J200" s="56" t="s">
        <v>8</v>
      </c>
      <c r="K200" s="56" t="s">
        <v>12</v>
      </c>
      <c r="L200" s="129"/>
      <c r="M200" s="27">
        <v>0.3125</v>
      </c>
      <c r="N200" s="23"/>
      <c r="O200" s="26">
        <v>0.35416666666666669</v>
      </c>
      <c r="P200" s="23"/>
      <c r="Q200" s="27">
        <v>0.39583333333333331</v>
      </c>
      <c r="R200" s="23"/>
      <c r="S200" s="27">
        <v>0.4375</v>
      </c>
      <c r="T200" s="23"/>
      <c r="U200" s="27">
        <v>0.47916666666666702</v>
      </c>
      <c r="V200" s="23"/>
      <c r="W200" s="27">
        <v>0.52083333333333304</v>
      </c>
      <c r="X200" s="23"/>
      <c r="Y200" s="27">
        <v>0.5625</v>
      </c>
      <c r="Z200" s="23"/>
      <c r="AA200" s="27">
        <v>0.60416666666666696</v>
      </c>
      <c r="AB200" s="23"/>
      <c r="AC200" s="27">
        <v>0.64583333333333304</v>
      </c>
      <c r="AD200" s="23"/>
      <c r="AE200" s="27">
        <v>0.6875</v>
      </c>
      <c r="AF200" s="23"/>
      <c r="AG200" s="27">
        <v>0.72916666666666696</v>
      </c>
      <c r="AH200" s="23"/>
      <c r="AI200" s="27">
        <v>0.77083333333333404</v>
      </c>
      <c r="AJ200" s="23"/>
      <c r="AK200" s="27">
        <v>0.8125</v>
      </c>
      <c r="AL200" s="23"/>
      <c r="AM200" s="27">
        <v>0.85416666666666696</v>
      </c>
      <c r="AN200" s="23"/>
      <c r="AO200" s="27">
        <v>0.89583333333333404</v>
      </c>
      <c r="AP200" s="23"/>
    </row>
    <row r="201" spans="2:42" x14ac:dyDescent="0.2">
      <c r="B201" s="11">
        <v>0.35416666666666669</v>
      </c>
      <c r="C201" s="12">
        <v>0.60416666666666663</v>
      </c>
      <c r="D201" s="13"/>
      <c r="E201" s="14"/>
      <c r="G201" s="95"/>
      <c r="H201" s="140">
        <f>L191</f>
        <v>43808</v>
      </c>
      <c r="I201" s="109" t="s">
        <v>54</v>
      </c>
      <c r="J201" s="109">
        <f>IFERROR(INDEX(Tableau1[Prénoms],MATCH(I201,Tableau1[Noms])),"")</f>
        <v>1</v>
      </c>
      <c r="K201" s="109"/>
      <c r="L201" s="130"/>
      <c r="M201" s="29"/>
      <c r="N201" s="30"/>
      <c r="O201" s="29"/>
      <c r="P201" s="31"/>
      <c r="Q201" s="32"/>
      <c r="R201" s="33"/>
      <c r="S201" s="32"/>
      <c r="T201" s="33"/>
      <c r="U201" s="32"/>
      <c r="V201" s="33"/>
      <c r="W201" s="32"/>
      <c r="X201" s="33"/>
      <c r="Y201" s="32"/>
      <c r="Z201" s="33"/>
      <c r="AA201" s="32"/>
      <c r="AB201" s="33"/>
      <c r="AC201" s="32"/>
      <c r="AD201" s="33"/>
      <c r="AE201" s="32"/>
      <c r="AF201" s="33"/>
      <c r="AG201" s="32"/>
      <c r="AH201" s="33"/>
      <c r="AI201" s="32"/>
      <c r="AJ201" s="33"/>
      <c r="AK201" s="32"/>
      <c r="AL201" s="33"/>
      <c r="AM201" s="34"/>
      <c r="AN201" s="35"/>
      <c r="AO201" s="32"/>
      <c r="AP201" s="35"/>
    </row>
    <row r="202" spans="2:42" x14ac:dyDescent="0.2">
      <c r="B202" s="15"/>
      <c r="C202" s="16"/>
      <c r="D202" s="17"/>
      <c r="E202" s="18"/>
      <c r="G202" s="95"/>
      <c r="H202" s="28">
        <f>H201</f>
        <v>43808</v>
      </c>
      <c r="I202" s="110" t="s">
        <v>55</v>
      </c>
      <c r="J202" s="110">
        <f>IFERROR(INDEX(Tableau1[Prénoms],MATCH(I202,Tableau1[Noms])),"")</f>
        <v>2</v>
      </c>
      <c r="K202" s="110"/>
      <c r="L202" s="131"/>
      <c r="M202" s="36"/>
      <c r="N202" s="37"/>
      <c r="O202" s="36"/>
      <c r="P202" s="38"/>
      <c r="Q202" s="39"/>
      <c r="R202" s="40"/>
      <c r="S202" s="39"/>
      <c r="T202" s="40"/>
      <c r="U202" s="39"/>
      <c r="V202" s="40"/>
      <c r="W202" s="39"/>
      <c r="X202" s="40"/>
      <c r="Y202" s="39"/>
      <c r="Z202" s="40"/>
      <c r="AA202" s="39"/>
      <c r="AB202" s="40"/>
      <c r="AC202" s="39"/>
      <c r="AD202" s="40"/>
      <c r="AE202" s="39"/>
      <c r="AF202" s="40"/>
      <c r="AG202" s="39"/>
      <c r="AH202" s="40"/>
      <c r="AI202" s="39"/>
      <c r="AJ202" s="40"/>
      <c r="AK202" s="39"/>
      <c r="AL202" s="40"/>
      <c r="AM202" s="41"/>
      <c r="AN202" s="42"/>
      <c r="AO202" s="39"/>
      <c r="AP202" s="42"/>
    </row>
    <row r="203" spans="2:42" x14ac:dyDescent="0.2">
      <c r="B203" s="15"/>
      <c r="C203" s="16"/>
      <c r="D203" s="17"/>
      <c r="E203" s="18"/>
      <c r="G203" s="95"/>
      <c r="H203" s="28">
        <f t="shared" ref="H203:H210" si="21">H202</f>
        <v>43808</v>
      </c>
      <c r="I203" s="110" t="s">
        <v>56</v>
      </c>
      <c r="J203" s="110">
        <f>IFERROR(INDEX(Tableau1[Prénoms],MATCH(I203,Tableau1[Noms])),"")</f>
        <v>3</v>
      </c>
      <c r="K203" s="110"/>
      <c r="L203" s="131"/>
      <c r="M203" s="36"/>
      <c r="N203" s="37"/>
      <c r="O203" s="36"/>
      <c r="P203" s="38"/>
      <c r="Q203" s="39"/>
      <c r="R203" s="40"/>
      <c r="S203" s="39"/>
      <c r="T203" s="40"/>
      <c r="U203" s="39"/>
      <c r="V203" s="40"/>
      <c r="W203" s="39"/>
      <c r="X203" s="40"/>
      <c r="Y203" s="39"/>
      <c r="Z203" s="40"/>
      <c r="AA203" s="39"/>
      <c r="AB203" s="40"/>
      <c r="AC203" s="39"/>
      <c r="AD203" s="40"/>
      <c r="AE203" s="39"/>
      <c r="AF203" s="40"/>
      <c r="AG203" s="39"/>
      <c r="AH203" s="40"/>
      <c r="AI203" s="39"/>
      <c r="AJ203" s="40"/>
      <c r="AK203" s="39"/>
      <c r="AL203" s="40"/>
      <c r="AM203" s="41"/>
      <c r="AN203" s="42"/>
      <c r="AO203" s="39"/>
      <c r="AP203" s="42"/>
    </row>
    <row r="204" spans="2:42" x14ac:dyDescent="0.2">
      <c r="B204" s="15"/>
      <c r="C204" s="16"/>
      <c r="D204" s="17"/>
      <c r="E204" s="18"/>
      <c r="G204" s="95"/>
      <c r="H204" s="28">
        <f t="shared" si="21"/>
        <v>43808</v>
      </c>
      <c r="I204" s="110" t="s">
        <v>57</v>
      </c>
      <c r="J204" s="110">
        <f>IFERROR(INDEX(Tableau1[Prénoms],MATCH(I204,Tableau1[Noms])),"")</f>
        <v>4</v>
      </c>
      <c r="K204" s="110"/>
      <c r="L204" s="131"/>
      <c r="M204" s="36"/>
      <c r="N204" s="37"/>
      <c r="O204" s="36"/>
      <c r="P204" s="38"/>
      <c r="Q204" s="39"/>
      <c r="R204" s="40"/>
      <c r="S204" s="39"/>
      <c r="T204" s="40"/>
      <c r="U204" s="39"/>
      <c r="V204" s="40"/>
      <c r="W204" s="39"/>
      <c r="X204" s="40"/>
      <c r="Y204" s="39"/>
      <c r="Z204" s="40"/>
      <c r="AA204" s="39"/>
      <c r="AB204" s="40"/>
      <c r="AC204" s="39"/>
      <c r="AD204" s="40"/>
      <c r="AE204" s="39"/>
      <c r="AF204" s="40"/>
      <c r="AG204" s="39"/>
      <c r="AH204" s="40"/>
      <c r="AI204" s="39"/>
      <c r="AJ204" s="40"/>
      <c r="AK204" s="39"/>
      <c r="AL204" s="40"/>
      <c r="AM204" s="41"/>
      <c r="AN204" s="42"/>
      <c r="AO204" s="39"/>
      <c r="AP204" s="42"/>
    </row>
    <row r="205" spans="2:42" x14ac:dyDescent="0.2">
      <c r="B205" s="15"/>
      <c r="C205" s="16"/>
      <c r="D205" s="17"/>
      <c r="E205" s="18"/>
      <c r="G205" s="95"/>
      <c r="H205" s="28">
        <f t="shared" si="21"/>
        <v>43808</v>
      </c>
      <c r="I205" s="110" t="s">
        <v>58</v>
      </c>
      <c r="J205" s="110">
        <f>IFERROR(INDEX(Tableau1[Prénoms],MATCH(I205,Tableau1[Noms])),"")</f>
        <v>5</v>
      </c>
      <c r="K205" s="110"/>
      <c r="L205" s="131"/>
      <c r="M205" s="36"/>
      <c r="N205" s="37"/>
      <c r="O205" s="36"/>
      <c r="P205" s="38"/>
      <c r="Q205" s="39"/>
      <c r="R205" s="40"/>
      <c r="S205" s="39"/>
      <c r="T205" s="40"/>
      <c r="U205" s="39"/>
      <c r="V205" s="40"/>
      <c r="W205" s="39"/>
      <c r="X205" s="40"/>
      <c r="Y205" s="39"/>
      <c r="Z205" s="40"/>
      <c r="AA205" s="39"/>
      <c r="AB205" s="40"/>
      <c r="AC205" s="39"/>
      <c r="AD205" s="40"/>
      <c r="AE205" s="39"/>
      <c r="AF205" s="40"/>
      <c r="AG205" s="39"/>
      <c r="AH205" s="40"/>
      <c r="AI205" s="39"/>
      <c r="AJ205" s="40"/>
      <c r="AK205" s="39"/>
      <c r="AL205" s="40"/>
      <c r="AM205" s="41"/>
      <c r="AN205" s="42"/>
      <c r="AO205" s="39"/>
      <c r="AP205" s="42"/>
    </row>
    <row r="206" spans="2:42" x14ac:dyDescent="0.2">
      <c r="B206" s="15"/>
      <c r="C206" s="16"/>
      <c r="D206" s="17"/>
      <c r="E206" s="18"/>
      <c r="G206" s="95"/>
      <c r="H206" s="28">
        <f t="shared" si="21"/>
        <v>43808</v>
      </c>
      <c r="I206" s="110">
        <v>1</v>
      </c>
      <c r="J206" s="110" t="str">
        <f>IFERROR(INDEX(Tableau1[Prénoms],MATCH(I206,Tableau1[Noms])),"")</f>
        <v/>
      </c>
      <c r="K206" s="110"/>
      <c r="L206" s="131"/>
      <c r="M206" s="36"/>
      <c r="N206" s="37"/>
      <c r="O206" s="36"/>
      <c r="P206" s="38"/>
      <c r="Q206" s="39"/>
      <c r="R206" s="40"/>
      <c r="S206" s="39"/>
      <c r="T206" s="40"/>
      <c r="U206" s="39"/>
      <c r="V206" s="40"/>
      <c r="W206" s="39"/>
      <c r="X206" s="40"/>
      <c r="Y206" s="39"/>
      <c r="Z206" s="40"/>
      <c r="AA206" s="39"/>
      <c r="AB206" s="40"/>
      <c r="AC206" s="39"/>
      <c r="AD206" s="40"/>
      <c r="AE206" s="39"/>
      <c r="AF206" s="40"/>
      <c r="AG206" s="39"/>
      <c r="AH206" s="40"/>
      <c r="AI206" s="39"/>
      <c r="AJ206" s="40"/>
      <c r="AK206" s="39"/>
      <c r="AL206" s="40"/>
      <c r="AM206" s="41"/>
      <c r="AN206" s="42"/>
      <c r="AO206" s="39"/>
      <c r="AP206" s="42"/>
    </row>
    <row r="207" spans="2:42" x14ac:dyDescent="0.2">
      <c r="B207" s="15"/>
      <c r="C207" s="16"/>
      <c r="D207" s="17"/>
      <c r="E207" s="18"/>
      <c r="G207" s="95"/>
      <c r="H207" s="28">
        <f t="shared" si="21"/>
        <v>43808</v>
      </c>
      <c r="I207" s="110">
        <v>2</v>
      </c>
      <c r="J207" s="110" t="str">
        <f>IFERROR(INDEX(Tableau1[Prénoms],MATCH(I207,Tableau1[Noms])),"")</f>
        <v/>
      </c>
      <c r="K207" s="110"/>
      <c r="L207" s="131"/>
      <c r="M207" s="36"/>
      <c r="N207" s="37"/>
      <c r="O207" s="36"/>
      <c r="P207" s="38"/>
      <c r="Q207" s="39"/>
      <c r="R207" s="40"/>
      <c r="S207" s="39"/>
      <c r="T207" s="40"/>
      <c r="U207" s="39"/>
      <c r="V207" s="40"/>
      <c r="W207" s="39"/>
      <c r="X207" s="40"/>
      <c r="Y207" s="39"/>
      <c r="Z207" s="40"/>
      <c r="AA207" s="39"/>
      <c r="AB207" s="40"/>
      <c r="AC207" s="39"/>
      <c r="AD207" s="40"/>
      <c r="AE207" s="39"/>
      <c r="AF207" s="40"/>
      <c r="AG207" s="39"/>
      <c r="AH207" s="40"/>
      <c r="AI207" s="39"/>
      <c r="AJ207" s="40"/>
      <c r="AK207" s="39"/>
      <c r="AL207" s="40"/>
      <c r="AM207" s="41"/>
      <c r="AN207" s="42"/>
      <c r="AO207" s="39"/>
      <c r="AP207" s="42"/>
    </row>
    <row r="208" spans="2:42" x14ac:dyDescent="0.2">
      <c r="B208" s="15"/>
      <c r="C208" s="16"/>
      <c r="D208" s="17"/>
      <c r="E208" s="18"/>
      <c r="G208" s="95"/>
      <c r="H208" s="28">
        <f t="shared" si="21"/>
        <v>43808</v>
      </c>
      <c r="I208" s="110">
        <v>3</v>
      </c>
      <c r="J208" s="110" t="str">
        <f>IFERROR(INDEX(Tableau1[Prénoms],MATCH(I208,Tableau1[Noms])),"")</f>
        <v/>
      </c>
      <c r="K208" s="110"/>
      <c r="L208" s="131"/>
      <c r="M208" s="36"/>
      <c r="N208" s="37"/>
      <c r="O208" s="36"/>
      <c r="P208" s="38"/>
      <c r="Q208" s="39"/>
      <c r="R208" s="40"/>
      <c r="S208" s="39"/>
      <c r="T208" s="40"/>
      <c r="U208" s="39"/>
      <c r="V208" s="40"/>
      <c r="W208" s="39"/>
      <c r="X208" s="40"/>
      <c r="Y208" s="39"/>
      <c r="Z208" s="40"/>
      <c r="AA208" s="39"/>
      <c r="AB208" s="40"/>
      <c r="AC208" s="39"/>
      <c r="AD208" s="40"/>
      <c r="AE208" s="39"/>
      <c r="AF208" s="40"/>
      <c r="AG208" s="39"/>
      <c r="AH208" s="40"/>
      <c r="AI208" s="39"/>
      <c r="AJ208" s="40"/>
      <c r="AK208" s="39"/>
      <c r="AL208" s="40"/>
      <c r="AM208" s="41"/>
      <c r="AN208" s="42"/>
      <c r="AO208" s="39"/>
      <c r="AP208" s="42"/>
    </row>
    <row r="209" spans="2:42" x14ac:dyDescent="0.2">
      <c r="B209" s="15"/>
      <c r="C209" s="16"/>
      <c r="D209" s="17"/>
      <c r="E209" s="18"/>
      <c r="G209" s="95"/>
      <c r="H209" s="28">
        <f t="shared" si="21"/>
        <v>43808</v>
      </c>
      <c r="I209" s="110">
        <v>4</v>
      </c>
      <c r="J209" s="110" t="str">
        <f>IFERROR(INDEX(Tableau1[Prénoms],MATCH(I209,Tableau1[Noms])),"")</f>
        <v/>
      </c>
      <c r="K209" s="110"/>
      <c r="L209" s="131"/>
      <c r="M209" s="36"/>
      <c r="N209" s="37"/>
      <c r="O209" s="36"/>
      <c r="P209" s="38"/>
      <c r="Q209" s="39"/>
      <c r="R209" s="40"/>
      <c r="S209" s="39"/>
      <c r="T209" s="40"/>
      <c r="U209" s="39"/>
      <c r="V209" s="40"/>
      <c r="W209" s="39"/>
      <c r="X209" s="40"/>
      <c r="Y209" s="39"/>
      <c r="Z209" s="40"/>
      <c r="AA209" s="39"/>
      <c r="AB209" s="40"/>
      <c r="AC209" s="39"/>
      <c r="AD209" s="40"/>
      <c r="AE209" s="39"/>
      <c r="AF209" s="40"/>
      <c r="AG209" s="39"/>
      <c r="AH209" s="40"/>
      <c r="AI209" s="39"/>
      <c r="AJ209" s="40"/>
      <c r="AK209" s="39"/>
      <c r="AL209" s="40"/>
      <c r="AM209" s="41"/>
      <c r="AN209" s="42"/>
      <c r="AO209" s="39"/>
      <c r="AP209" s="42"/>
    </row>
    <row r="210" spans="2:42" ht="13.5" thickBot="1" x14ac:dyDescent="0.25">
      <c r="B210" s="19"/>
      <c r="C210" s="20"/>
      <c r="D210" s="21"/>
      <c r="E210" s="22"/>
      <c r="G210" s="95"/>
      <c r="H210" s="28">
        <f t="shared" si="21"/>
        <v>43808</v>
      </c>
      <c r="I210" s="112">
        <v>5</v>
      </c>
      <c r="J210" s="112" t="str">
        <f>IFERROR(INDEX(Tableau1[Prénoms],MATCH(I210,Tableau1[Noms])),"")</f>
        <v/>
      </c>
      <c r="K210" s="112"/>
      <c r="L210" s="132"/>
      <c r="M210" s="43"/>
      <c r="N210" s="44"/>
      <c r="O210" s="43"/>
      <c r="P210" s="45"/>
      <c r="Q210" s="46"/>
      <c r="R210" s="47"/>
      <c r="S210" s="46"/>
      <c r="T210" s="47"/>
      <c r="U210" s="46"/>
      <c r="V210" s="47"/>
      <c r="W210" s="46"/>
      <c r="X210" s="47"/>
      <c r="Y210" s="46"/>
      <c r="Z210" s="47"/>
      <c r="AA210" s="46"/>
      <c r="AB210" s="47"/>
      <c r="AC210" s="46"/>
      <c r="AD210" s="47"/>
      <c r="AE210" s="46"/>
      <c r="AF210" s="47"/>
      <c r="AG210" s="46"/>
      <c r="AH210" s="47"/>
      <c r="AI210" s="46"/>
      <c r="AJ210" s="47"/>
      <c r="AK210" s="46"/>
      <c r="AL210" s="47"/>
      <c r="AM210" s="48"/>
      <c r="AN210" s="49"/>
      <c r="AO210" s="46"/>
      <c r="AP210" s="49"/>
    </row>
    <row r="211" spans="2:42" ht="13.5" thickBot="1" x14ac:dyDescent="0.25">
      <c r="B211" s="6" t="s">
        <v>3</v>
      </c>
      <c r="C211" s="7" t="s">
        <v>4</v>
      </c>
      <c r="D211" s="8" t="s">
        <v>3</v>
      </c>
      <c r="E211" s="9" t="s">
        <v>4</v>
      </c>
      <c r="G211" s="56" t="s">
        <v>11</v>
      </c>
      <c r="H211" s="57" t="s">
        <v>6</v>
      </c>
      <c r="I211" s="56" t="s">
        <v>7</v>
      </c>
      <c r="J211" s="56" t="s">
        <v>8</v>
      </c>
      <c r="K211" s="56" t="s">
        <v>12</v>
      </c>
      <c r="L211" s="129"/>
      <c r="M211" s="27">
        <v>0.3125</v>
      </c>
      <c r="N211" s="23"/>
      <c r="O211" s="26">
        <v>0.35416666666666669</v>
      </c>
      <c r="P211" s="23"/>
      <c r="Q211" s="27">
        <v>0.39583333333333331</v>
      </c>
      <c r="R211" s="23"/>
      <c r="S211" s="27">
        <v>0.4375</v>
      </c>
      <c r="T211" s="23"/>
      <c r="U211" s="27">
        <v>0.47916666666666702</v>
      </c>
      <c r="V211" s="23"/>
      <c r="W211" s="27">
        <v>0.52083333333333304</v>
      </c>
      <c r="X211" s="23"/>
      <c r="Y211" s="27">
        <v>0.5625</v>
      </c>
      <c r="Z211" s="23"/>
      <c r="AA211" s="27">
        <v>0.60416666666666696</v>
      </c>
      <c r="AB211" s="23"/>
      <c r="AC211" s="27">
        <v>0.64583333333333304</v>
      </c>
      <c r="AD211" s="23"/>
      <c r="AE211" s="27">
        <v>0.6875</v>
      </c>
      <c r="AF211" s="23"/>
      <c r="AG211" s="27">
        <v>0.72916666666666696</v>
      </c>
      <c r="AH211" s="23"/>
      <c r="AI211" s="27">
        <v>0.77083333333333404</v>
      </c>
      <c r="AJ211" s="23"/>
      <c r="AK211" s="27">
        <v>0.8125</v>
      </c>
      <c r="AL211" s="23"/>
      <c r="AM211" s="27">
        <v>0.85416666666666696</v>
      </c>
      <c r="AN211" s="23"/>
      <c r="AO211" s="27">
        <v>0.89583333333333404</v>
      </c>
      <c r="AP211" s="23"/>
    </row>
    <row r="212" spans="2:42" x14ac:dyDescent="0.2">
      <c r="B212" s="11"/>
      <c r="C212" s="12"/>
      <c r="D212" s="13"/>
      <c r="E212" s="14"/>
      <c r="G212" s="95"/>
      <c r="H212" s="140">
        <f>H201+1</f>
        <v>43809</v>
      </c>
      <c r="I212" s="109" t="s">
        <v>54</v>
      </c>
      <c r="J212" s="109">
        <f>IFERROR(INDEX(Tableau1[Prénoms],MATCH(I212,Tableau1[Noms])),"")</f>
        <v>1</v>
      </c>
      <c r="K212" s="109"/>
      <c r="L212" s="130"/>
      <c r="M212" s="29"/>
      <c r="N212" s="30"/>
      <c r="O212" s="29"/>
      <c r="P212" s="31"/>
      <c r="Q212" s="32"/>
      <c r="R212" s="33"/>
      <c r="S212" s="32"/>
      <c r="T212" s="33"/>
      <c r="U212" s="32"/>
      <c r="V212" s="33"/>
      <c r="W212" s="32"/>
      <c r="X212" s="33"/>
      <c r="Y212" s="32"/>
      <c r="Z212" s="33"/>
      <c r="AA212" s="32"/>
      <c r="AB212" s="33"/>
      <c r="AC212" s="32"/>
      <c r="AD212" s="33"/>
      <c r="AE212" s="32"/>
      <c r="AF212" s="33"/>
      <c r="AG212" s="32"/>
      <c r="AH212" s="33"/>
      <c r="AI212" s="32"/>
      <c r="AJ212" s="33"/>
      <c r="AK212" s="32"/>
      <c r="AL212" s="33"/>
      <c r="AM212" s="34"/>
      <c r="AN212" s="35"/>
      <c r="AO212" s="32"/>
      <c r="AP212" s="35"/>
    </row>
    <row r="213" spans="2:42" x14ac:dyDescent="0.2">
      <c r="B213" s="15"/>
      <c r="C213" s="16"/>
      <c r="D213" s="17"/>
      <c r="E213" s="18"/>
      <c r="G213" s="95"/>
      <c r="H213" s="28">
        <f>H212</f>
        <v>43809</v>
      </c>
      <c r="I213" s="110" t="s">
        <v>55</v>
      </c>
      <c r="J213" s="110">
        <f>IFERROR(INDEX(Tableau1[Prénoms],MATCH(I213,Tableau1[Noms])),"")</f>
        <v>2</v>
      </c>
      <c r="K213" s="110"/>
      <c r="L213" s="131"/>
      <c r="M213" s="36"/>
      <c r="N213" s="37"/>
      <c r="O213" s="36"/>
      <c r="P213" s="38"/>
      <c r="Q213" s="39"/>
      <c r="R213" s="40"/>
      <c r="S213" s="39"/>
      <c r="T213" s="40"/>
      <c r="U213" s="39"/>
      <c r="V213" s="40"/>
      <c r="W213" s="39"/>
      <c r="X213" s="40"/>
      <c r="Y213" s="39"/>
      <c r="Z213" s="40"/>
      <c r="AA213" s="39"/>
      <c r="AB213" s="40"/>
      <c r="AC213" s="39"/>
      <c r="AD213" s="40"/>
      <c r="AE213" s="39"/>
      <c r="AF213" s="40"/>
      <c r="AG213" s="39"/>
      <c r="AH213" s="40"/>
      <c r="AI213" s="39"/>
      <c r="AJ213" s="40"/>
      <c r="AK213" s="39"/>
      <c r="AL213" s="40"/>
      <c r="AM213" s="41"/>
      <c r="AN213" s="42"/>
      <c r="AO213" s="39"/>
      <c r="AP213" s="42"/>
    </row>
    <row r="214" spans="2:42" x14ac:dyDescent="0.2">
      <c r="B214" s="15"/>
      <c r="C214" s="16"/>
      <c r="D214" s="17"/>
      <c r="E214" s="18"/>
      <c r="G214" s="95"/>
      <c r="H214" s="28">
        <f t="shared" ref="H214:H221" si="22">H213</f>
        <v>43809</v>
      </c>
      <c r="I214" s="110" t="s">
        <v>56</v>
      </c>
      <c r="J214" s="110">
        <f>IFERROR(INDEX(Tableau1[Prénoms],MATCH(I214,Tableau1[Noms])),"")</f>
        <v>3</v>
      </c>
      <c r="K214" s="110"/>
      <c r="L214" s="131"/>
      <c r="M214" s="36"/>
      <c r="N214" s="37"/>
      <c r="O214" s="36"/>
      <c r="P214" s="38"/>
      <c r="Q214" s="39"/>
      <c r="R214" s="40"/>
      <c r="S214" s="39"/>
      <c r="T214" s="40"/>
      <c r="U214" s="39"/>
      <c r="V214" s="40"/>
      <c r="W214" s="39"/>
      <c r="X214" s="40"/>
      <c r="Y214" s="39"/>
      <c r="Z214" s="40"/>
      <c r="AA214" s="39"/>
      <c r="AB214" s="40"/>
      <c r="AC214" s="39"/>
      <c r="AD214" s="40"/>
      <c r="AE214" s="39"/>
      <c r="AF214" s="40"/>
      <c r="AG214" s="39"/>
      <c r="AH214" s="40"/>
      <c r="AI214" s="39"/>
      <c r="AJ214" s="40"/>
      <c r="AK214" s="39"/>
      <c r="AL214" s="40"/>
      <c r="AM214" s="41"/>
      <c r="AN214" s="42"/>
      <c r="AO214" s="39"/>
      <c r="AP214" s="42"/>
    </row>
    <row r="215" spans="2:42" x14ac:dyDescent="0.2">
      <c r="B215" s="15"/>
      <c r="C215" s="16"/>
      <c r="D215" s="17"/>
      <c r="E215" s="18"/>
      <c r="G215" s="95"/>
      <c r="H215" s="28">
        <f t="shared" si="22"/>
        <v>43809</v>
      </c>
      <c r="I215" s="110" t="s">
        <v>57</v>
      </c>
      <c r="J215" s="110">
        <f>IFERROR(INDEX(Tableau1[Prénoms],MATCH(I215,Tableau1[Noms])),"")</f>
        <v>4</v>
      </c>
      <c r="K215" s="110"/>
      <c r="L215" s="131"/>
      <c r="M215" s="36"/>
      <c r="N215" s="37"/>
      <c r="O215" s="36"/>
      <c r="P215" s="38"/>
      <c r="Q215" s="39"/>
      <c r="R215" s="40"/>
      <c r="S215" s="39"/>
      <c r="T215" s="40"/>
      <c r="U215" s="39"/>
      <c r="V215" s="40"/>
      <c r="W215" s="39"/>
      <c r="X215" s="40"/>
      <c r="Y215" s="39"/>
      <c r="Z215" s="40"/>
      <c r="AA215" s="39"/>
      <c r="AB215" s="40"/>
      <c r="AC215" s="39"/>
      <c r="AD215" s="40"/>
      <c r="AE215" s="39"/>
      <c r="AF215" s="40"/>
      <c r="AG215" s="39"/>
      <c r="AH215" s="40"/>
      <c r="AI215" s="39"/>
      <c r="AJ215" s="40"/>
      <c r="AK215" s="39"/>
      <c r="AL215" s="40"/>
      <c r="AM215" s="41"/>
      <c r="AN215" s="42"/>
      <c r="AO215" s="39"/>
      <c r="AP215" s="42"/>
    </row>
    <row r="216" spans="2:42" x14ac:dyDescent="0.2">
      <c r="B216" s="15"/>
      <c r="C216" s="16"/>
      <c r="D216" s="17"/>
      <c r="E216" s="18"/>
      <c r="G216" s="95"/>
      <c r="H216" s="28">
        <f t="shared" si="22"/>
        <v>43809</v>
      </c>
      <c r="I216" s="110" t="s">
        <v>58</v>
      </c>
      <c r="J216" s="110">
        <f>IFERROR(INDEX(Tableau1[Prénoms],MATCH(I216,Tableau1[Noms])),"")</f>
        <v>5</v>
      </c>
      <c r="K216" s="110"/>
      <c r="L216" s="131"/>
      <c r="M216" s="36"/>
      <c r="N216" s="37"/>
      <c r="O216" s="36"/>
      <c r="P216" s="38"/>
      <c r="Q216" s="39"/>
      <c r="R216" s="40"/>
      <c r="S216" s="39"/>
      <c r="T216" s="40"/>
      <c r="U216" s="39"/>
      <c r="V216" s="40"/>
      <c r="W216" s="39"/>
      <c r="X216" s="40"/>
      <c r="Y216" s="39"/>
      <c r="Z216" s="40"/>
      <c r="AA216" s="39"/>
      <c r="AB216" s="40"/>
      <c r="AC216" s="39"/>
      <c r="AD216" s="40"/>
      <c r="AE216" s="39"/>
      <c r="AF216" s="40"/>
      <c r="AG216" s="39"/>
      <c r="AH216" s="40"/>
      <c r="AI216" s="39"/>
      <c r="AJ216" s="40"/>
      <c r="AK216" s="39"/>
      <c r="AL216" s="40"/>
      <c r="AM216" s="41"/>
      <c r="AN216" s="42"/>
      <c r="AO216" s="39"/>
      <c r="AP216" s="42"/>
    </row>
    <row r="217" spans="2:42" x14ac:dyDescent="0.2">
      <c r="B217" s="15"/>
      <c r="C217" s="16"/>
      <c r="D217" s="17"/>
      <c r="E217" s="18"/>
      <c r="G217" s="95"/>
      <c r="H217" s="28">
        <f t="shared" si="22"/>
        <v>43809</v>
      </c>
      <c r="I217" s="110">
        <v>1</v>
      </c>
      <c r="J217" s="110" t="str">
        <f>IFERROR(INDEX(Tableau1[Prénoms],MATCH(I217,Tableau1[Noms])),"")</f>
        <v/>
      </c>
      <c r="K217" s="110"/>
      <c r="L217" s="131"/>
      <c r="M217" s="36"/>
      <c r="N217" s="37"/>
      <c r="O217" s="36"/>
      <c r="P217" s="38"/>
      <c r="Q217" s="39"/>
      <c r="R217" s="40"/>
      <c r="S217" s="39"/>
      <c r="T217" s="40"/>
      <c r="U217" s="39"/>
      <c r="V217" s="40"/>
      <c r="W217" s="39"/>
      <c r="X217" s="40"/>
      <c r="Y217" s="39"/>
      <c r="Z217" s="40"/>
      <c r="AA217" s="39"/>
      <c r="AB217" s="40"/>
      <c r="AC217" s="39"/>
      <c r="AD217" s="40"/>
      <c r="AE217" s="39"/>
      <c r="AF217" s="40"/>
      <c r="AG217" s="39"/>
      <c r="AH217" s="40"/>
      <c r="AI217" s="39"/>
      <c r="AJ217" s="40"/>
      <c r="AK217" s="39"/>
      <c r="AL217" s="40"/>
      <c r="AM217" s="41"/>
      <c r="AN217" s="42"/>
      <c r="AO217" s="39"/>
      <c r="AP217" s="42"/>
    </row>
    <row r="218" spans="2:42" x14ac:dyDescent="0.2">
      <c r="B218" s="15"/>
      <c r="C218" s="16"/>
      <c r="D218" s="17"/>
      <c r="E218" s="18"/>
      <c r="G218" s="95"/>
      <c r="H218" s="28">
        <f t="shared" si="22"/>
        <v>43809</v>
      </c>
      <c r="I218" s="110">
        <v>2</v>
      </c>
      <c r="J218" s="110" t="str">
        <f>IFERROR(INDEX(Tableau1[Prénoms],MATCH(I218,Tableau1[Noms])),"")</f>
        <v/>
      </c>
      <c r="K218" s="110"/>
      <c r="L218" s="131"/>
      <c r="M218" s="36"/>
      <c r="N218" s="37"/>
      <c r="O218" s="36"/>
      <c r="P218" s="38"/>
      <c r="Q218" s="39"/>
      <c r="R218" s="40"/>
      <c r="S218" s="39"/>
      <c r="T218" s="40"/>
      <c r="U218" s="39"/>
      <c r="V218" s="40"/>
      <c r="W218" s="39"/>
      <c r="X218" s="40"/>
      <c r="Y218" s="39"/>
      <c r="Z218" s="40"/>
      <c r="AA218" s="39"/>
      <c r="AB218" s="40"/>
      <c r="AC218" s="39"/>
      <c r="AD218" s="40"/>
      <c r="AE218" s="39"/>
      <c r="AF218" s="40"/>
      <c r="AG218" s="39"/>
      <c r="AH218" s="40"/>
      <c r="AI218" s="39"/>
      <c r="AJ218" s="40"/>
      <c r="AK218" s="39"/>
      <c r="AL218" s="40"/>
      <c r="AM218" s="41"/>
      <c r="AN218" s="42"/>
      <c r="AO218" s="39"/>
      <c r="AP218" s="42"/>
    </row>
    <row r="219" spans="2:42" x14ac:dyDescent="0.2">
      <c r="B219" s="15"/>
      <c r="C219" s="16"/>
      <c r="D219" s="17"/>
      <c r="E219" s="18"/>
      <c r="G219" s="95"/>
      <c r="H219" s="28">
        <f t="shared" si="22"/>
        <v>43809</v>
      </c>
      <c r="I219" s="110">
        <v>3</v>
      </c>
      <c r="J219" s="110" t="str">
        <f>IFERROR(INDEX(Tableau1[Prénoms],MATCH(I219,Tableau1[Noms])),"")</f>
        <v/>
      </c>
      <c r="K219" s="110"/>
      <c r="L219" s="131"/>
      <c r="M219" s="36"/>
      <c r="N219" s="37"/>
      <c r="O219" s="36"/>
      <c r="P219" s="38"/>
      <c r="Q219" s="39"/>
      <c r="R219" s="40"/>
      <c r="S219" s="39"/>
      <c r="T219" s="40"/>
      <c r="U219" s="39"/>
      <c r="V219" s="40"/>
      <c r="W219" s="39"/>
      <c r="X219" s="40"/>
      <c r="Y219" s="39"/>
      <c r="Z219" s="40"/>
      <c r="AA219" s="39"/>
      <c r="AB219" s="40"/>
      <c r="AC219" s="39"/>
      <c r="AD219" s="40"/>
      <c r="AE219" s="39"/>
      <c r="AF219" s="40"/>
      <c r="AG219" s="39"/>
      <c r="AH219" s="40"/>
      <c r="AI219" s="39"/>
      <c r="AJ219" s="40"/>
      <c r="AK219" s="39"/>
      <c r="AL219" s="40"/>
      <c r="AM219" s="41"/>
      <c r="AN219" s="42"/>
      <c r="AO219" s="39"/>
      <c r="AP219" s="42"/>
    </row>
    <row r="220" spans="2:42" x14ac:dyDescent="0.2">
      <c r="B220" s="15"/>
      <c r="C220" s="16"/>
      <c r="D220" s="17"/>
      <c r="E220" s="18"/>
      <c r="G220" s="95"/>
      <c r="H220" s="28">
        <f t="shared" si="22"/>
        <v>43809</v>
      </c>
      <c r="I220" s="110">
        <v>4</v>
      </c>
      <c r="J220" s="110" t="str">
        <f>IFERROR(INDEX(Tableau1[Prénoms],MATCH(I220,Tableau1[Noms])),"")</f>
        <v/>
      </c>
      <c r="K220" s="110"/>
      <c r="L220" s="131"/>
      <c r="M220" s="36"/>
      <c r="N220" s="37"/>
      <c r="O220" s="36"/>
      <c r="P220" s="38"/>
      <c r="Q220" s="39"/>
      <c r="R220" s="40"/>
      <c r="S220" s="39"/>
      <c r="T220" s="40"/>
      <c r="U220" s="39"/>
      <c r="V220" s="40"/>
      <c r="W220" s="39"/>
      <c r="X220" s="40"/>
      <c r="Y220" s="39"/>
      <c r="Z220" s="40"/>
      <c r="AA220" s="39"/>
      <c r="AB220" s="40"/>
      <c r="AC220" s="39"/>
      <c r="AD220" s="40"/>
      <c r="AE220" s="39"/>
      <c r="AF220" s="40"/>
      <c r="AG220" s="39"/>
      <c r="AH220" s="40"/>
      <c r="AI220" s="39"/>
      <c r="AJ220" s="40"/>
      <c r="AK220" s="39"/>
      <c r="AL220" s="40"/>
      <c r="AM220" s="41"/>
      <c r="AN220" s="42"/>
      <c r="AO220" s="39"/>
      <c r="AP220" s="42"/>
    </row>
    <row r="221" spans="2:42" ht="13.5" thickBot="1" x14ac:dyDescent="0.25">
      <c r="B221" s="19"/>
      <c r="C221" s="20"/>
      <c r="D221" s="21"/>
      <c r="E221" s="22"/>
      <c r="G221" s="95"/>
      <c r="H221" s="28">
        <f t="shared" si="22"/>
        <v>43809</v>
      </c>
      <c r="I221" s="112">
        <v>5</v>
      </c>
      <c r="J221" s="112" t="str">
        <f>IFERROR(INDEX(Tableau1[Prénoms],MATCH(I221,Tableau1[Noms])),"")</f>
        <v/>
      </c>
      <c r="K221" s="112"/>
      <c r="L221" s="132"/>
      <c r="M221" s="43"/>
      <c r="N221" s="44"/>
      <c r="O221" s="43"/>
      <c r="P221" s="45"/>
      <c r="Q221" s="46"/>
      <c r="R221" s="47"/>
      <c r="S221" s="46"/>
      <c r="T221" s="47"/>
      <c r="U221" s="46"/>
      <c r="V221" s="47"/>
      <c r="W221" s="46"/>
      <c r="X221" s="47"/>
      <c r="Y221" s="46"/>
      <c r="Z221" s="47"/>
      <c r="AA221" s="46"/>
      <c r="AB221" s="47"/>
      <c r="AC221" s="46"/>
      <c r="AD221" s="47"/>
      <c r="AE221" s="46"/>
      <c r="AF221" s="47"/>
      <c r="AG221" s="46"/>
      <c r="AH221" s="47"/>
      <c r="AI221" s="46"/>
      <c r="AJ221" s="47"/>
      <c r="AK221" s="46"/>
      <c r="AL221" s="47"/>
      <c r="AM221" s="48"/>
      <c r="AN221" s="49"/>
      <c r="AO221" s="46"/>
      <c r="AP221" s="49"/>
    </row>
    <row r="222" spans="2:42" ht="13.5" thickBot="1" x14ac:dyDescent="0.25">
      <c r="B222" s="6" t="s">
        <v>3</v>
      </c>
      <c r="C222" s="7" t="s">
        <v>4</v>
      </c>
      <c r="D222" s="8" t="s">
        <v>3</v>
      </c>
      <c r="E222" s="9" t="s">
        <v>4</v>
      </c>
      <c r="G222" s="56" t="s">
        <v>11</v>
      </c>
      <c r="H222" s="57" t="s">
        <v>6</v>
      </c>
      <c r="I222" s="56" t="s">
        <v>7</v>
      </c>
      <c r="J222" s="56" t="s">
        <v>8</v>
      </c>
      <c r="K222" s="56" t="s">
        <v>12</v>
      </c>
      <c r="L222" s="129"/>
      <c r="M222" s="27">
        <v>0.3125</v>
      </c>
      <c r="N222" s="23"/>
      <c r="O222" s="26">
        <v>0.35416666666666669</v>
      </c>
      <c r="P222" s="23"/>
      <c r="Q222" s="27">
        <v>0.39583333333333331</v>
      </c>
      <c r="R222" s="23"/>
      <c r="S222" s="27">
        <v>0.4375</v>
      </c>
      <c r="T222" s="23"/>
      <c r="U222" s="27">
        <v>0.47916666666666702</v>
      </c>
      <c r="V222" s="23"/>
      <c r="W222" s="27">
        <v>0.52083333333333304</v>
      </c>
      <c r="X222" s="23"/>
      <c r="Y222" s="27">
        <v>0.5625</v>
      </c>
      <c r="Z222" s="23"/>
      <c r="AA222" s="27">
        <v>0.60416666666666696</v>
      </c>
      <c r="AB222" s="23"/>
      <c r="AC222" s="27">
        <v>0.64583333333333304</v>
      </c>
      <c r="AD222" s="23"/>
      <c r="AE222" s="27">
        <v>0.6875</v>
      </c>
      <c r="AF222" s="23"/>
      <c r="AG222" s="27">
        <v>0.72916666666666696</v>
      </c>
      <c r="AH222" s="23"/>
      <c r="AI222" s="27">
        <v>0.77083333333333404</v>
      </c>
      <c r="AJ222" s="23"/>
      <c r="AK222" s="27">
        <v>0.8125</v>
      </c>
      <c r="AL222" s="23"/>
      <c r="AM222" s="27">
        <v>0.85416666666666696</v>
      </c>
      <c r="AN222" s="23"/>
      <c r="AO222" s="27">
        <v>0.89583333333333404</v>
      </c>
      <c r="AP222" s="23"/>
    </row>
    <row r="223" spans="2:42" x14ac:dyDescent="0.2">
      <c r="B223" s="11"/>
      <c r="C223" s="12"/>
      <c r="D223" s="13"/>
      <c r="E223" s="14"/>
      <c r="G223" s="95"/>
      <c r="H223" s="140">
        <f>H212+1</f>
        <v>43810</v>
      </c>
      <c r="I223" s="109" t="s">
        <v>54</v>
      </c>
      <c r="J223" s="109">
        <f>IFERROR(INDEX(Tableau1[Prénoms],MATCH(I223,Tableau1[Noms])),"")</f>
        <v>1</v>
      </c>
      <c r="K223" s="109"/>
      <c r="L223" s="130"/>
      <c r="M223" s="29"/>
      <c r="N223" s="30"/>
      <c r="O223" s="29"/>
      <c r="P223" s="31"/>
      <c r="Q223" s="32"/>
      <c r="R223" s="33"/>
      <c r="S223" s="32"/>
      <c r="T223" s="33"/>
      <c r="U223" s="32"/>
      <c r="V223" s="33"/>
      <c r="W223" s="32"/>
      <c r="X223" s="33"/>
      <c r="Y223" s="32"/>
      <c r="Z223" s="33"/>
      <c r="AA223" s="32"/>
      <c r="AB223" s="33"/>
      <c r="AC223" s="32"/>
      <c r="AD223" s="33"/>
      <c r="AE223" s="32"/>
      <c r="AF223" s="33"/>
      <c r="AG223" s="32"/>
      <c r="AH223" s="33"/>
      <c r="AI223" s="32"/>
      <c r="AJ223" s="33"/>
      <c r="AK223" s="32"/>
      <c r="AL223" s="33"/>
      <c r="AM223" s="34"/>
      <c r="AN223" s="35"/>
      <c r="AO223" s="32"/>
      <c r="AP223" s="35"/>
    </row>
    <row r="224" spans="2:42" x14ac:dyDescent="0.2">
      <c r="B224" s="15"/>
      <c r="C224" s="16"/>
      <c r="D224" s="17"/>
      <c r="E224" s="18"/>
      <c r="G224" s="95"/>
      <c r="H224" s="28">
        <f>H223</f>
        <v>43810</v>
      </c>
      <c r="I224" s="110" t="s">
        <v>55</v>
      </c>
      <c r="J224" s="110">
        <f>IFERROR(INDEX(Tableau1[Prénoms],MATCH(I224,Tableau1[Noms])),"")</f>
        <v>2</v>
      </c>
      <c r="K224" s="110"/>
      <c r="L224" s="131"/>
      <c r="M224" s="36"/>
      <c r="N224" s="37"/>
      <c r="O224" s="36"/>
      <c r="P224" s="38"/>
      <c r="Q224" s="39"/>
      <c r="R224" s="40"/>
      <c r="S224" s="39"/>
      <c r="T224" s="40"/>
      <c r="U224" s="39"/>
      <c r="V224" s="40"/>
      <c r="W224" s="39"/>
      <c r="X224" s="40"/>
      <c r="Y224" s="39"/>
      <c r="Z224" s="40"/>
      <c r="AA224" s="39"/>
      <c r="AB224" s="40"/>
      <c r="AC224" s="39"/>
      <c r="AD224" s="40"/>
      <c r="AE224" s="39"/>
      <c r="AF224" s="40"/>
      <c r="AG224" s="39"/>
      <c r="AH224" s="40"/>
      <c r="AI224" s="39"/>
      <c r="AJ224" s="40"/>
      <c r="AK224" s="39"/>
      <c r="AL224" s="40"/>
      <c r="AM224" s="41"/>
      <c r="AN224" s="42"/>
      <c r="AO224" s="39"/>
      <c r="AP224" s="42"/>
    </row>
    <row r="225" spans="2:42" x14ac:dyDescent="0.2">
      <c r="B225" s="15"/>
      <c r="C225" s="16"/>
      <c r="D225" s="17"/>
      <c r="E225" s="18"/>
      <c r="G225" s="95"/>
      <c r="H225" s="28">
        <f t="shared" ref="H225:H232" si="23">H224</f>
        <v>43810</v>
      </c>
      <c r="I225" s="110" t="s">
        <v>56</v>
      </c>
      <c r="J225" s="110">
        <f>IFERROR(INDEX(Tableau1[Prénoms],MATCH(I225,Tableau1[Noms])),"")</f>
        <v>3</v>
      </c>
      <c r="K225" s="110"/>
      <c r="L225" s="131"/>
      <c r="M225" s="36"/>
      <c r="N225" s="37"/>
      <c r="O225" s="36"/>
      <c r="P225" s="38"/>
      <c r="Q225" s="39"/>
      <c r="R225" s="40"/>
      <c r="S225" s="39"/>
      <c r="T225" s="40"/>
      <c r="U225" s="39"/>
      <c r="V225" s="40"/>
      <c r="W225" s="39"/>
      <c r="X225" s="40"/>
      <c r="Y225" s="39"/>
      <c r="Z225" s="40"/>
      <c r="AA225" s="39"/>
      <c r="AB225" s="40"/>
      <c r="AC225" s="39"/>
      <c r="AD225" s="40"/>
      <c r="AE225" s="39"/>
      <c r="AF225" s="40"/>
      <c r="AG225" s="39"/>
      <c r="AH225" s="40"/>
      <c r="AI225" s="39"/>
      <c r="AJ225" s="40"/>
      <c r="AK225" s="39"/>
      <c r="AL225" s="40"/>
      <c r="AM225" s="41"/>
      <c r="AN225" s="42"/>
      <c r="AO225" s="39"/>
      <c r="AP225" s="42"/>
    </row>
    <row r="226" spans="2:42" x14ac:dyDescent="0.2">
      <c r="B226" s="15"/>
      <c r="C226" s="16"/>
      <c r="D226" s="17"/>
      <c r="E226" s="18"/>
      <c r="G226" s="95"/>
      <c r="H226" s="28">
        <f t="shared" si="23"/>
        <v>43810</v>
      </c>
      <c r="I226" s="110" t="s">
        <v>57</v>
      </c>
      <c r="J226" s="110">
        <f>IFERROR(INDEX(Tableau1[Prénoms],MATCH(I226,Tableau1[Noms])),"")</f>
        <v>4</v>
      </c>
      <c r="K226" s="110"/>
      <c r="L226" s="131"/>
      <c r="M226" s="36"/>
      <c r="N226" s="37"/>
      <c r="O226" s="36"/>
      <c r="P226" s="38"/>
      <c r="Q226" s="39"/>
      <c r="R226" s="40"/>
      <c r="S226" s="39"/>
      <c r="T226" s="40"/>
      <c r="U226" s="39"/>
      <c r="V226" s="40"/>
      <c r="W226" s="39"/>
      <c r="X226" s="40"/>
      <c r="Y226" s="39"/>
      <c r="Z226" s="40"/>
      <c r="AA226" s="39"/>
      <c r="AB226" s="40"/>
      <c r="AC226" s="39"/>
      <c r="AD226" s="40"/>
      <c r="AE226" s="39"/>
      <c r="AF226" s="40"/>
      <c r="AG226" s="39"/>
      <c r="AH226" s="40"/>
      <c r="AI226" s="39"/>
      <c r="AJ226" s="40"/>
      <c r="AK226" s="39"/>
      <c r="AL226" s="40"/>
      <c r="AM226" s="41"/>
      <c r="AN226" s="42"/>
      <c r="AO226" s="39"/>
      <c r="AP226" s="42"/>
    </row>
    <row r="227" spans="2:42" x14ac:dyDescent="0.2">
      <c r="B227" s="15"/>
      <c r="C227" s="16"/>
      <c r="D227" s="17"/>
      <c r="E227" s="18"/>
      <c r="G227" s="95"/>
      <c r="H227" s="28">
        <f t="shared" si="23"/>
        <v>43810</v>
      </c>
      <c r="I227" s="110" t="s">
        <v>58</v>
      </c>
      <c r="J227" s="110">
        <f>IFERROR(INDEX(Tableau1[Prénoms],MATCH(I227,Tableau1[Noms])),"")</f>
        <v>5</v>
      </c>
      <c r="K227" s="110"/>
      <c r="L227" s="131"/>
      <c r="M227" s="36"/>
      <c r="N227" s="37"/>
      <c r="O227" s="36"/>
      <c r="P227" s="38"/>
      <c r="Q227" s="39"/>
      <c r="R227" s="40"/>
      <c r="S227" s="39"/>
      <c r="T227" s="40"/>
      <c r="U227" s="39"/>
      <c r="V227" s="40"/>
      <c r="W227" s="39"/>
      <c r="X227" s="40"/>
      <c r="Y227" s="39"/>
      <c r="Z227" s="40"/>
      <c r="AA227" s="39"/>
      <c r="AB227" s="40"/>
      <c r="AC227" s="39"/>
      <c r="AD227" s="40"/>
      <c r="AE227" s="39"/>
      <c r="AF227" s="40"/>
      <c r="AG227" s="39"/>
      <c r="AH227" s="40"/>
      <c r="AI227" s="39"/>
      <c r="AJ227" s="40"/>
      <c r="AK227" s="39"/>
      <c r="AL227" s="40"/>
      <c r="AM227" s="41"/>
      <c r="AN227" s="42"/>
      <c r="AO227" s="39"/>
      <c r="AP227" s="42"/>
    </row>
    <row r="228" spans="2:42" x14ac:dyDescent="0.2">
      <c r="B228" s="15"/>
      <c r="C228" s="16"/>
      <c r="D228" s="17"/>
      <c r="E228" s="18"/>
      <c r="G228" s="95"/>
      <c r="H228" s="28">
        <f t="shared" si="23"/>
        <v>43810</v>
      </c>
      <c r="I228" s="110">
        <v>1</v>
      </c>
      <c r="J228" s="110" t="str">
        <f>IFERROR(INDEX(Tableau1[Prénoms],MATCH(I228,Tableau1[Noms])),"")</f>
        <v/>
      </c>
      <c r="K228" s="110"/>
      <c r="L228" s="131"/>
      <c r="M228" s="36"/>
      <c r="N228" s="37"/>
      <c r="O228" s="36"/>
      <c r="P228" s="38"/>
      <c r="Q228" s="39"/>
      <c r="R228" s="40"/>
      <c r="S228" s="39"/>
      <c r="T228" s="40"/>
      <c r="U228" s="39"/>
      <c r="V228" s="40"/>
      <c r="W228" s="39"/>
      <c r="X228" s="40"/>
      <c r="Y228" s="39"/>
      <c r="Z228" s="40"/>
      <c r="AA228" s="39"/>
      <c r="AB228" s="40"/>
      <c r="AC228" s="39"/>
      <c r="AD228" s="40"/>
      <c r="AE228" s="39"/>
      <c r="AF228" s="40"/>
      <c r="AG228" s="39"/>
      <c r="AH228" s="40"/>
      <c r="AI228" s="39"/>
      <c r="AJ228" s="40"/>
      <c r="AK228" s="39"/>
      <c r="AL228" s="40"/>
      <c r="AM228" s="41"/>
      <c r="AN228" s="42"/>
      <c r="AO228" s="39"/>
      <c r="AP228" s="42"/>
    </row>
    <row r="229" spans="2:42" x14ac:dyDescent="0.2">
      <c r="B229" s="15"/>
      <c r="C229" s="16"/>
      <c r="D229" s="17"/>
      <c r="E229" s="18"/>
      <c r="G229" s="95"/>
      <c r="H229" s="28">
        <f t="shared" si="23"/>
        <v>43810</v>
      </c>
      <c r="I229" s="110">
        <v>2</v>
      </c>
      <c r="J229" s="110" t="str">
        <f>IFERROR(INDEX(Tableau1[Prénoms],MATCH(I229,Tableau1[Noms])),"")</f>
        <v/>
      </c>
      <c r="K229" s="110"/>
      <c r="L229" s="131"/>
      <c r="M229" s="36"/>
      <c r="N229" s="37"/>
      <c r="O229" s="36"/>
      <c r="P229" s="38"/>
      <c r="Q229" s="39"/>
      <c r="R229" s="40"/>
      <c r="S229" s="39"/>
      <c r="T229" s="40"/>
      <c r="U229" s="39"/>
      <c r="V229" s="40"/>
      <c r="W229" s="39"/>
      <c r="X229" s="40"/>
      <c r="Y229" s="39"/>
      <c r="Z229" s="40"/>
      <c r="AA229" s="39"/>
      <c r="AB229" s="40"/>
      <c r="AC229" s="39"/>
      <c r="AD229" s="40"/>
      <c r="AE229" s="39"/>
      <c r="AF229" s="40"/>
      <c r="AG229" s="39"/>
      <c r="AH229" s="40"/>
      <c r="AI229" s="39"/>
      <c r="AJ229" s="40"/>
      <c r="AK229" s="39"/>
      <c r="AL229" s="40"/>
      <c r="AM229" s="41"/>
      <c r="AN229" s="42"/>
      <c r="AO229" s="39"/>
      <c r="AP229" s="42"/>
    </row>
    <row r="230" spans="2:42" x14ac:dyDescent="0.2">
      <c r="B230" s="15"/>
      <c r="C230" s="16"/>
      <c r="D230" s="17"/>
      <c r="E230" s="18"/>
      <c r="G230" s="95"/>
      <c r="H230" s="28">
        <f t="shared" si="23"/>
        <v>43810</v>
      </c>
      <c r="I230" s="110">
        <v>3</v>
      </c>
      <c r="J230" s="110" t="str">
        <f>IFERROR(INDEX(Tableau1[Prénoms],MATCH(I230,Tableau1[Noms])),"")</f>
        <v/>
      </c>
      <c r="K230" s="110"/>
      <c r="L230" s="131"/>
      <c r="M230" s="36"/>
      <c r="N230" s="37"/>
      <c r="O230" s="36"/>
      <c r="P230" s="38"/>
      <c r="Q230" s="39"/>
      <c r="R230" s="40"/>
      <c r="S230" s="39"/>
      <c r="T230" s="40"/>
      <c r="U230" s="39"/>
      <c r="V230" s="40"/>
      <c r="W230" s="39"/>
      <c r="X230" s="40"/>
      <c r="Y230" s="39"/>
      <c r="Z230" s="40"/>
      <c r="AA230" s="39"/>
      <c r="AB230" s="40"/>
      <c r="AC230" s="39"/>
      <c r="AD230" s="40"/>
      <c r="AE230" s="39"/>
      <c r="AF230" s="40"/>
      <c r="AG230" s="39"/>
      <c r="AH230" s="40"/>
      <c r="AI230" s="39"/>
      <c r="AJ230" s="40"/>
      <c r="AK230" s="39"/>
      <c r="AL230" s="40"/>
      <c r="AM230" s="41"/>
      <c r="AN230" s="42"/>
      <c r="AO230" s="39"/>
      <c r="AP230" s="42"/>
    </row>
    <row r="231" spans="2:42" x14ac:dyDescent="0.2">
      <c r="B231" s="15"/>
      <c r="C231" s="16"/>
      <c r="D231" s="17"/>
      <c r="E231" s="18"/>
      <c r="G231" s="95"/>
      <c r="H231" s="28">
        <f t="shared" si="23"/>
        <v>43810</v>
      </c>
      <c r="I231" s="110">
        <v>4</v>
      </c>
      <c r="J231" s="110" t="str">
        <f>IFERROR(INDEX(Tableau1[Prénoms],MATCH(I231,Tableau1[Noms])),"")</f>
        <v/>
      </c>
      <c r="K231" s="110"/>
      <c r="L231" s="131"/>
      <c r="M231" s="36"/>
      <c r="N231" s="37"/>
      <c r="O231" s="36"/>
      <c r="P231" s="38"/>
      <c r="Q231" s="39"/>
      <c r="R231" s="40"/>
      <c r="S231" s="39"/>
      <c r="T231" s="40"/>
      <c r="U231" s="39"/>
      <c r="V231" s="40"/>
      <c r="W231" s="39"/>
      <c r="X231" s="40"/>
      <c r="Y231" s="39"/>
      <c r="Z231" s="40"/>
      <c r="AA231" s="39"/>
      <c r="AB231" s="40"/>
      <c r="AC231" s="39"/>
      <c r="AD231" s="40"/>
      <c r="AE231" s="39"/>
      <c r="AF231" s="40"/>
      <c r="AG231" s="39"/>
      <c r="AH231" s="40"/>
      <c r="AI231" s="39"/>
      <c r="AJ231" s="40"/>
      <c r="AK231" s="39"/>
      <c r="AL231" s="40"/>
      <c r="AM231" s="41"/>
      <c r="AN231" s="42"/>
      <c r="AO231" s="39"/>
      <c r="AP231" s="42"/>
    </row>
    <row r="232" spans="2:42" ht="13.5" thickBot="1" x14ac:dyDescent="0.25">
      <c r="B232" s="19"/>
      <c r="C232" s="20"/>
      <c r="D232" s="21"/>
      <c r="E232" s="22"/>
      <c r="G232" s="95"/>
      <c r="H232" s="28">
        <f t="shared" si="23"/>
        <v>43810</v>
      </c>
      <c r="I232" s="112">
        <v>5</v>
      </c>
      <c r="J232" s="112" t="str">
        <f>IFERROR(INDEX(Tableau1[Prénoms],MATCH(I232,Tableau1[Noms])),"")</f>
        <v/>
      </c>
      <c r="K232" s="112"/>
      <c r="L232" s="132"/>
      <c r="M232" s="43"/>
      <c r="N232" s="44"/>
      <c r="O232" s="43"/>
      <c r="P232" s="45"/>
      <c r="Q232" s="46"/>
      <c r="R232" s="47"/>
      <c r="S232" s="46"/>
      <c r="T232" s="47"/>
      <c r="U232" s="46"/>
      <c r="V232" s="47"/>
      <c r="W232" s="46"/>
      <c r="X232" s="47"/>
      <c r="Y232" s="46"/>
      <c r="Z232" s="47"/>
      <c r="AA232" s="46"/>
      <c r="AB232" s="47"/>
      <c r="AC232" s="46"/>
      <c r="AD232" s="47"/>
      <c r="AE232" s="46"/>
      <c r="AF232" s="47"/>
      <c r="AG232" s="46"/>
      <c r="AH232" s="47"/>
      <c r="AI232" s="46"/>
      <c r="AJ232" s="47"/>
      <c r="AK232" s="46"/>
      <c r="AL232" s="47"/>
      <c r="AM232" s="48"/>
      <c r="AN232" s="49"/>
      <c r="AO232" s="46"/>
      <c r="AP232" s="49"/>
    </row>
    <row r="233" spans="2:42" ht="13.5" thickBot="1" x14ac:dyDescent="0.25">
      <c r="B233" s="6" t="s">
        <v>3</v>
      </c>
      <c r="C233" s="7" t="s">
        <v>4</v>
      </c>
      <c r="D233" s="8" t="s">
        <v>3</v>
      </c>
      <c r="E233" s="9" t="s">
        <v>4</v>
      </c>
      <c r="G233" s="56" t="s">
        <v>11</v>
      </c>
      <c r="H233" s="57" t="s">
        <v>6</v>
      </c>
      <c r="I233" s="56" t="s">
        <v>7</v>
      </c>
      <c r="J233" s="56" t="s">
        <v>8</v>
      </c>
      <c r="K233" s="56" t="s">
        <v>12</v>
      </c>
      <c r="L233" s="129"/>
      <c r="M233" s="27">
        <v>0.3125</v>
      </c>
      <c r="N233" s="23"/>
      <c r="O233" s="26">
        <v>0.35416666666666669</v>
      </c>
      <c r="P233" s="23"/>
      <c r="Q233" s="27">
        <v>0.39583333333333331</v>
      </c>
      <c r="R233" s="23"/>
      <c r="S233" s="27">
        <v>0.4375</v>
      </c>
      <c r="T233" s="23"/>
      <c r="U233" s="27">
        <v>0.47916666666666702</v>
      </c>
      <c r="V233" s="23"/>
      <c r="W233" s="27">
        <v>0.52083333333333304</v>
      </c>
      <c r="X233" s="23"/>
      <c r="Y233" s="27">
        <v>0.5625</v>
      </c>
      <c r="Z233" s="23"/>
      <c r="AA233" s="27">
        <v>0.60416666666666696</v>
      </c>
      <c r="AB233" s="23"/>
      <c r="AC233" s="27">
        <v>0.64583333333333304</v>
      </c>
      <c r="AD233" s="23"/>
      <c r="AE233" s="27">
        <v>0.6875</v>
      </c>
      <c r="AF233" s="23"/>
      <c r="AG233" s="27">
        <v>0.72916666666666696</v>
      </c>
      <c r="AH233" s="23"/>
      <c r="AI233" s="27">
        <v>0.77083333333333404</v>
      </c>
      <c r="AJ233" s="23"/>
      <c r="AK233" s="27">
        <v>0.8125</v>
      </c>
      <c r="AL233" s="23"/>
      <c r="AM233" s="27">
        <v>0.85416666666666696</v>
      </c>
      <c r="AN233" s="23"/>
      <c r="AO233" s="27">
        <v>0.89583333333333404</v>
      </c>
      <c r="AP233" s="23"/>
    </row>
    <row r="234" spans="2:42" x14ac:dyDescent="0.2">
      <c r="B234" s="11"/>
      <c r="C234" s="12"/>
      <c r="D234" s="13"/>
      <c r="E234" s="14"/>
      <c r="G234" s="95"/>
      <c r="H234" s="140">
        <f>H223+1</f>
        <v>43811</v>
      </c>
      <c r="I234" s="109" t="s">
        <v>54</v>
      </c>
      <c r="J234" s="109">
        <f>IFERROR(INDEX(Tableau1[Prénoms],MATCH(I234,Tableau1[Noms])),"")</f>
        <v>1</v>
      </c>
      <c r="K234" s="109"/>
      <c r="L234" s="130"/>
      <c r="M234" s="29"/>
      <c r="N234" s="30"/>
      <c r="O234" s="29"/>
      <c r="P234" s="31"/>
      <c r="Q234" s="32"/>
      <c r="R234" s="33"/>
      <c r="S234" s="32"/>
      <c r="T234" s="33"/>
      <c r="U234" s="32"/>
      <c r="V234" s="33"/>
      <c r="W234" s="32"/>
      <c r="X234" s="33"/>
      <c r="Y234" s="32"/>
      <c r="Z234" s="33"/>
      <c r="AA234" s="32"/>
      <c r="AB234" s="33"/>
      <c r="AC234" s="32"/>
      <c r="AD234" s="33"/>
      <c r="AE234" s="32"/>
      <c r="AF234" s="33"/>
      <c r="AG234" s="32"/>
      <c r="AH234" s="33"/>
      <c r="AI234" s="32"/>
      <c r="AJ234" s="33"/>
      <c r="AK234" s="32"/>
      <c r="AL234" s="33"/>
      <c r="AM234" s="34"/>
      <c r="AN234" s="35"/>
      <c r="AO234" s="32"/>
      <c r="AP234" s="35"/>
    </row>
    <row r="235" spans="2:42" x14ac:dyDescent="0.2">
      <c r="B235" s="15"/>
      <c r="C235" s="16"/>
      <c r="D235" s="17"/>
      <c r="E235" s="18"/>
      <c r="G235" s="95"/>
      <c r="H235" s="28">
        <f>H234</f>
        <v>43811</v>
      </c>
      <c r="I235" s="110" t="s">
        <v>55</v>
      </c>
      <c r="J235" s="110">
        <f>IFERROR(INDEX(Tableau1[Prénoms],MATCH(I235,Tableau1[Noms])),"")</f>
        <v>2</v>
      </c>
      <c r="K235" s="110"/>
      <c r="L235" s="131"/>
      <c r="M235" s="36"/>
      <c r="N235" s="37"/>
      <c r="O235" s="36"/>
      <c r="P235" s="38"/>
      <c r="Q235" s="39"/>
      <c r="R235" s="40"/>
      <c r="S235" s="39"/>
      <c r="T235" s="40"/>
      <c r="U235" s="39"/>
      <c r="V235" s="40"/>
      <c r="W235" s="39"/>
      <c r="X235" s="40"/>
      <c r="Y235" s="39"/>
      <c r="Z235" s="40"/>
      <c r="AA235" s="39"/>
      <c r="AB235" s="40"/>
      <c r="AC235" s="39"/>
      <c r="AD235" s="40"/>
      <c r="AE235" s="39"/>
      <c r="AF235" s="40"/>
      <c r="AG235" s="39"/>
      <c r="AH235" s="40"/>
      <c r="AI235" s="39"/>
      <c r="AJ235" s="40"/>
      <c r="AK235" s="39"/>
      <c r="AL235" s="40"/>
      <c r="AM235" s="41"/>
      <c r="AN235" s="42"/>
      <c r="AO235" s="39"/>
      <c r="AP235" s="42"/>
    </row>
    <row r="236" spans="2:42" x14ac:dyDescent="0.2">
      <c r="B236" s="15"/>
      <c r="C236" s="16"/>
      <c r="D236" s="17"/>
      <c r="E236" s="18"/>
      <c r="G236" s="95"/>
      <c r="H236" s="28">
        <f t="shared" ref="H236:H243" si="24">H235</f>
        <v>43811</v>
      </c>
      <c r="I236" s="110" t="s">
        <v>56</v>
      </c>
      <c r="J236" s="110">
        <f>IFERROR(INDEX(Tableau1[Prénoms],MATCH(I236,Tableau1[Noms])),"")</f>
        <v>3</v>
      </c>
      <c r="K236" s="110"/>
      <c r="L236" s="131"/>
      <c r="M236" s="36"/>
      <c r="N236" s="37"/>
      <c r="O236" s="36"/>
      <c r="P236" s="38"/>
      <c r="Q236" s="39"/>
      <c r="R236" s="40"/>
      <c r="S236" s="39"/>
      <c r="T236" s="40"/>
      <c r="U236" s="39"/>
      <c r="V236" s="40"/>
      <c r="W236" s="39"/>
      <c r="X236" s="40"/>
      <c r="Y236" s="39"/>
      <c r="Z236" s="40"/>
      <c r="AA236" s="39"/>
      <c r="AB236" s="40"/>
      <c r="AC236" s="39"/>
      <c r="AD236" s="40"/>
      <c r="AE236" s="39"/>
      <c r="AF236" s="40"/>
      <c r="AG236" s="39"/>
      <c r="AH236" s="40"/>
      <c r="AI236" s="39"/>
      <c r="AJ236" s="40"/>
      <c r="AK236" s="39"/>
      <c r="AL236" s="40"/>
      <c r="AM236" s="41"/>
      <c r="AN236" s="42"/>
      <c r="AO236" s="39"/>
      <c r="AP236" s="42"/>
    </row>
    <row r="237" spans="2:42" x14ac:dyDescent="0.2">
      <c r="B237" s="15"/>
      <c r="C237" s="16"/>
      <c r="D237" s="17"/>
      <c r="E237" s="18"/>
      <c r="G237" s="95"/>
      <c r="H237" s="28">
        <f t="shared" si="24"/>
        <v>43811</v>
      </c>
      <c r="I237" s="110" t="s">
        <v>57</v>
      </c>
      <c r="J237" s="110">
        <f>IFERROR(INDEX(Tableau1[Prénoms],MATCH(I237,Tableau1[Noms])),"")</f>
        <v>4</v>
      </c>
      <c r="K237" s="110"/>
      <c r="L237" s="131"/>
      <c r="M237" s="36"/>
      <c r="N237" s="37"/>
      <c r="O237" s="36"/>
      <c r="P237" s="38"/>
      <c r="Q237" s="39"/>
      <c r="R237" s="40"/>
      <c r="S237" s="39"/>
      <c r="T237" s="40"/>
      <c r="U237" s="39"/>
      <c r="V237" s="40"/>
      <c r="W237" s="39"/>
      <c r="X237" s="40"/>
      <c r="Y237" s="39"/>
      <c r="Z237" s="40"/>
      <c r="AA237" s="39"/>
      <c r="AB237" s="40"/>
      <c r="AC237" s="39"/>
      <c r="AD237" s="40"/>
      <c r="AE237" s="39"/>
      <c r="AF237" s="40"/>
      <c r="AG237" s="39"/>
      <c r="AH237" s="40"/>
      <c r="AI237" s="39"/>
      <c r="AJ237" s="40"/>
      <c r="AK237" s="39"/>
      <c r="AL237" s="40"/>
      <c r="AM237" s="41"/>
      <c r="AN237" s="42"/>
      <c r="AO237" s="39"/>
      <c r="AP237" s="42"/>
    </row>
    <row r="238" spans="2:42" x14ac:dyDescent="0.2">
      <c r="B238" s="15"/>
      <c r="C238" s="16"/>
      <c r="D238" s="17"/>
      <c r="E238" s="18"/>
      <c r="G238" s="95"/>
      <c r="H238" s="28">
        <f t="shared" si="24"/>
        <v>43811</v>
      </c>
      <c r="I238" s="110" t="s">
        <v>58</v>
      </c>
      <c r="J238" s="110">
        <f>IFERROR(INDEX(Tableau1[Prénoms],MATCH(I238,Tableau1[Noms])),"")</f>
        <v>5</v>
      </c>
      <c r="K238" s="110"/>
      <c r="L238" s="131"/>
      <c r="M238" s="36"/>
      <c r="N238" s="37"/>
      <c r="O238" s="36"/>
      <c r="P238" s="38"/>
      <c r="Q238" s="39"/>
      <c r="R238" s="40"/>
      <c r="S238" s="39"/>
      <c r="T238" s="40"/>
      <c r="U238" s="39"/>
      <c r="V238" s="40"/>
      <c r="W238" s="39"/>
      <c r="X238" s="40"/>
      <c r="Y238" s="39"/>
      <c r="Z238" s="40"/>
      <c r="AA238" s="39"/>
      <c r="AB238" s="40"/>
      <c r="AC238" s="39"/>
      <c r="AD238" s="40"/>
      <c r="AE238" s="39"/>
      <c r="AF238" s="40"/>
      <c r="AG238" s="39"/>
      <c r="AH238" s="40"/>
      <c r="AI238" s="39"/>
      <c r="AJ238" s="40"/>
      <c r="AK238" s="39"/>
      <c r="AL238" s="40"/>
      <c r="AM238" s="41"/>
      <c r="AN238" s="42"/>
      <c r="AO238" s="39"/>
      <c r="AP238" s="42"/>
    </row>
    <row r="239" spans="2:42" x14ac:dyDescent="0.2">
      <c r="B239" s="15"/>
      <c r="C239" s="16"/>
      <c r="D239" s="17"/>
      <c r="E239" s="18"/>
      <c r="G239" s="95"/>
      <c r="H239" s="28">
        <f t="shared" si="24"/>
        <v>43811</v>
      </c>
      <c r="I239" s="110">
        <v>1</v>
      </c>
      <c r="J239" s="110" t="str">
        <f>IFERROR(INDEX(Tableau1[Prénoms],MATCH(I239,Tableau1[Noms])),"")</f>
        <v/>
      </c>
      <c r="K239" s="110"/>
      <c r="L239" s="131"/>
      <c r="M239" s="36"/>
      <c r="N239" s="37"/>
      <c r="O239" s="36"/>
      <c r="P239" s="38"/>
      <c r="Q239" s="39"/>
      <c r="R239" s="40"/>
      <c r="S239" s="39"/>
      <c r="T239" s="40"/>
      <c r="U239" s="39"/>
      <c r="V239" s="40"/>
      <c r="W239" s="39"/>
      <c r="X239" s="40"/>
      <c r="Y239" s="39"/>
      <c r="Z239" s="40"/>
      <c r="AA239" s="39"/>
      <c r="AB239" s="40"/>
      <c r="AC239" s="39"/>
      <c r="AD239" s="40"/>
      <c r="AE239" s="39"/>
      <c r="AF239" s="40"/>
      <c r="AG239" s="39"/>
      <c r="AH239" s="40"/>
      <c r="AI239" s="39"/>
      <c r="AJ239" s="40"/>
      <c r="AK239" s="39"/>
      <c r="AL239" s="40"/>
      <c r="AM239" s="41"/>
      <c r="AN239" s="42"/>
      <c r="AO239" s="39"/>
      <c r="AP239" s="42"/>
    </row>
    <row r="240" spans="2:42" x14ac:dyDescent="0.2">
      <c r="B240" s="15"/>
      <c r="C240" s="16"/>
      <c r="D240" s="17"/>
      <c r="E240" s="18"/>
      <c r="G240" s="95"/>
      <c r="H240" s="28">
        <f t="shared" si="24"/>
        <v>43811</v>
      </c>
      <c r="I240" s="110">
        <v>2</v>
      </c>
      <c r="J240" s="110" t="str">
        <f>IFERROR(INDEX(Tableau1[Prénoms],MATCH(I240,Tableau1[Noms])),"")</f>
        <v/>
      </c>
      <c r="K240" s="110"/>
      <c r="L240" s="131"/>
      <c r="M240" s="36"/>
      <c r="N240" s="37"/>
      <c r="O240" s="36"/>
      <c r="P240" s="38"/>
      <c r="Q240" s="39"/>
      <c r="R240" s="40"/>
      <c r="S240" s="39"/>
      <c r="T240" s="40"/>
      <c r="U240" s="39"/>
      <c r="V240" s="40"/>
      <c r="W240" s="39"/>
      <c r="X240" s="40"/>
      <c r="Y240" s="39"/>
      <c r="Z240" s="40"/>
      <c r="AA240" s="39"/>
      <c r="AB240" s="40"/>
      <c r="AC240" s="39"/>
      <c r="AD240" s="40"/>
      <c r="AE240" s="39"/>
      <c r="AF240" s="40"/>
      <c r="AG240" s="39"/>
      <c r="AH240" s="40"/>
      <c r="AI240" s="39"/>
      <c r="AJ240" s="40"/>
      <c r="AK240" s="39"/>
      <c r="AL240" s="40"/>
      <c r="AM240" s="41"/>
      <c r="AN240" s="42"/>
      <c r="AO240" s="39"/>
      <c r="AP240" s="42"/>
    </row>
    <row r="241" spans="2:42" x14ac:dyDescent="0.2">
      <c r="B241" s="15"/>
      <c r="C241" s="16"/>
      <c r="D241" s="17"/>
      <c r="E241" s="18"/>
      <c r="G241" s="95"/>
      <c r="H241" s="28">
        <f t="shared" si="24"/>
        <v>43811</v>
      </c>
      <c r="I241" s="110">
        <v>3</v>
      </c>
      <c r="J241" s="110" t="str">
        <f>IFERROR(INDEX(Tableau1[Prénoms],MATCH(I241,Tableau1[Noms])),"")</f>
        <v/>
      </c>
      <c r="K241" s="110"/>
      <c r="L241" s="131"/>
      <c r="M241" s="36"/>
      <c r="N241" s="37"/>
      <c r="O241" s="36"/>
      <c r="P241" s="38"/>
      <c r="Q241" s="39"/>
      <c r="R241" s="40"/>
      <c r="S241" s="39"/>
      <c r="T241" s="40"/>
      <c r="U241" s="39"/>
      <c r="V241" s="40"/>
      <c r="W241" s="39"/>
      <c r="X241" s="40"/>
      <c r="Y241" s="39"/>
      <c r="Z241" s="40"/>
      <c r="AA241" s="39"/>
      <c r="AB241" s="40"/>
      <c r="AC241" s="39"/>
      <c r="AD241" s="40"/>
      <c r="AE241" s="39"/>
      <c r="AF241" s="40"/>
      <c r="AG241" s="39"/>
      <c r="AH241" s="40"/>
      <c r="AI241" s="39"/>
      <c r="AJ241" s="40"/>
      <c r="AK241" s="39"/>
      <c r="AL241" s="40"/>
      <c r="AM241" s="41"/>
      <c r="AN241" s="42"/>
      <c r="AO241" s="39"/>
      <c r="AP241" s="42"/>
    </row>
    <row r="242" spans="2:42" x14ac:dyDescent="0.2">
      <c r="B242" s="15"/>
      <c r="C242" s="16"/>
      <c r="D242" s="17"/>
      <c r="E242" s="18"/>
      <c r="G242" s="95"/>
      <c r="H242" s="28">
        <f t="shared" si="24"/>
        <v>43811</v>
      </c>
      <c r="I242" s="110">
        <v>4</v>
      </c>
      <c r="J242" s="110" t="str">
        <f>IFERROR(INDEX(Tableau1[Prénoms],MATCH(I242,Tableau1[Noms])),"")</f>
        <v/>
      </c>
      <c r="K242" s="110"/>
      <c r="L242" s="131"/>
      <c r="M242" s="36"/>
      <c r="N242" s="37"/>
      <c r="O242" s="36"/>
      <c r="P242" s="38"/>
      <c r="Q242" s="39"/>
      <c r="R242" s="40"/>
      <c r="S242" s="39"/>
      <c r="T242" s="40"/>
      <c r="U242" s="39"/>
      <c r="V242" s="40"/>
      <c r="W242" s="39"/>
      <c r="X242" s="40"/>
      <c r="Y242" s="39"/>
      <c r="Z242" s="40"/>
      <c r="AA242" s="39"/>
      <c r="AB242" s="40"/>
      <c r="AC242" s="39"/>
      <c r="AD242" s="40"/>
      <c r="AE242" s="39"/>
      <c r="AF242" s="40"/>
      <c r="AG242" s="39"/>
      <c r="AH242" s="40"/>
      <c r="AI242" s="39"/>
      <c r="AJ242" s="40"/>
      <c r="AK242" s="39"/>
      <c r="AL242" s="40"/>
      <c r="AM242" s="41"/>
      <c r="AN242" s="42"/>
      <c r="AO242" s="39"/>
      <c r="AP242" s="42"/>
    </row>
    <row r="243" spans="2:42" ht="13.5" thickBot="1" x14ac:dyDescent="0.25">
      <c r="B243" s="19"/>
      <c r="C243" s="20"/>
      <c r="D243" s="21"/>
      <c r="E243" s="22"/>
      <c r="G243" s="95"/>
      <c r="H243" s="28">
        <f t="shared" si="24"/>
        <v>43811</v>
      </c>
      <c r="I243" s="112">
        <v>5</v>
      </c>
      <c r="J243" s="112" t="str">
        <f>IFERROR(INDEX(Tableau1[Prénoms],MATCH(I243,Tableau1[Noms])),"")</f>
        <v/>
      </c>
      <c r="K243" s="112"/>
      <c r="L243" s="132"/>
      <c r="M243" s="43"/>
      <c r="N243" s="44"/>
      <c r="O243" s="43"/>
      <c r="P243" s="45"/>
      <c r="Q243" s="46"/>
      <c r="R243" s="47"/>
      <c r="S243" s="46"/>
      <c r="T243" s="47"/>
      <c r="U243" s="46"/>
      <c r="V243" s="47"/>
      <c r="W243" s="46"/>
      <c r="X243" s="47"/>
      <c r="Y243" s="46"/>
      <c r="Z243" s="47"/>
      <c r="AA243" s="46"/>
      <c r="AB243" s="47"/>
      <c r="AC243" s="46"/>
      <c r="AD243" s="47"/>
      <c r="AE243" s="46"/>
      <c r="AF243" s="47"/>
      <c r="AG243" s="46"/>
      <c r="AH243" s="47"/>
      <c r="AI243" s="46"/>
      <c r="AJ243" s="47"/>
      <c r="AK243" s="46"/>
      <c r="AL243" s="47"/>
      <c r="AM243" s="48"/>
      <c r="AN243" s="49"/>
      <c r="AO243" s="46"/>
      <c r="AP243" s="49"/>
    </row>
    <row r="244" spans="2:42" ht="13.5" thickBot="1" x14ac:dyDescent="0.25">
      <c r="B244" s="6" t="s">
        <v>3</v>
      </c>
      <c r="C244" s="7" t="s">
        <v>4</v>
      </c>
      <c r="D244" s="8" t="s">
        <v>3</v>
      </c>
      <c r="E244" s="9" t="s">
        <v>4</v>
      </c>
      <c r="G244" s="56" t="s">
        <v>11</v>
      </c>
      <c r="H244" s="57" t="s">
        <v>6</v>
      </c>
      <c r="I244" s="56" t="s">
        <v>7</v>
      </c>
      <c r="J244" s="56" t="s">
        <v>8</v>
      </c>
      <c r="K244" s="56" t="s">
        <v>12</v>
      </c>
      <c r="L244" s="129"/>
      <c r="M244" s="27">
        <v>0.3125</v>
      </c>
      <c r="N244" s="23"/>
      <c r="O244" s="26">
        <v>0.35416666666666669</v>
      </c>
      <c r="P244" s="23"/>
      <c r="Q244" s="27">
        <v>0.39583333333333331</v>
      </c>
      <c r="R244" s="23"/>
      <c r="S244" s="27">
        <v>0.4375</v>
      </c>
      <c r="T244" s="23"/>
      <c r="U244" s="27">
        <v>0.47916666666666702</v>
      </c>
      <c r="V244" s="23"/>
      <c r="W244" s="27">
        <v>0.52083333333333304</v>
      </c>
      <c r="X244" s="23"/>
      <c r="Y244" s="27">
        <v>0.5625</v>
      </c>
      <c r="Z244" s="23"/>
      <c r="AA244" s="27">
        <v>0.60416666666666696</v>
      </c>
      <c r="AB244" s="23"/>
      <c r="AC244" s="27">
        <v>0.64583333333333304</v>
      </c>
      <c r="AD244" s="23"/>
      <c r="AE244" s="27">
        <v>0.6875</v>
      </c>
      <c r="AF244" s="23"/>
      <c r="AG244" s="27">
        <v>0.72916666666666696</v>
      </c>
      <c r="AH244" s="23"/>
      <c r="AI244" s="27">
        <v>0.77083333333333404</v>
      </c>
      <c r="AJ244" s="23"/>
      <c r="AK244" s="27">
        <v>0.8125</v>
      </c>
      <c r="AL244" s="23"/>
      <c r="AM244" s="27">
        <v>0.85416666666666696</v>
      </c>
      <c r="AN244" s="23"/>
      <c r="AO244" s="27">
        <v>0.89583333333333404</v>
      </c>
      <c r="AP244" s="23"/>
    </row>
    <row r="245" spans="2:42" x14ac:dyDescent="0.2">
      <c r="B245" s="11"/>
      <c r="C245" s="12"/>
      <c r="D245" s="13"/>
      <c r="E245" s="14"/>
      <c r="G245" s="95"/>
      <c r="H245" s="140">
        <f>H234+1</f>
        <v>43812</v>
      </c>
      <c r="I245" s="109" t="s">
        <v>54</v>
      </c>
      <c r="J245" s="109">
        <f>IFERROR(INDEX(Tableau1[Prénoms],MATCH(I245,Tableau1[Noms])),"")</f>
        <v>1</v>
      </c>
      <c r="K245" s="109"/>
      <c r="L245" s="130"/>
      <c r="M245" s="29"/>
      <c r="N245" s="30"/>
      <c r="O245" s="29"/>
      <c r="P245" s="31"/>
      <c r="Q245" s="32"/>
      <c r="R245" s="33"/>
      <c r="S245" s="32"/>
      <c r="T245" s="33"/>
      <c r="U245" s="32"/>
      <c r="V245" s="33"/>
      <c r="W245" s="32"/>
      <c r="X245" s="33"/>
      <c r="Y245" s="32"/>
      <c r="Z245" s="33"/>
      <c r="AA245" s="32"/>
      <c r="AB245" s="33"/>
      <c r="AC245" s="32"/>
      <c r="AD245" s="33"/>
      <c r="AE245" s="32"/>
      <c r="AF245" s="33"/>
      <c r="AG245" s="32"/>
      <c r="AH245" s="33"/>
      <c r="AI245" s="32"/>
      <c r="AJ245" s="33"/>
      <c r="AK245" s="32"/>
      <c r="AL245" s="33"/>
      <c r="AM245" s="34"/>
      <c r="AN245" s="35"/>
      <c r="AO245" s="32"/>
      <c r="AP245" s="35"/>
    </row>
    <row r="246" spans="2:42" x14ac:dyDescent="0.2">
      <c r="B246" s="15"/>
      <c r="C246" s="16"/>
      <c r="D246" s="17"/>
      <c r="E246" s="18"/>
      <c r="G246" s="95"/>
      <c r="H246" s="28">
        <f>H245</f>
        <v>43812</v>
      </c>
      <c r="I246" s="110" t="s">
        <v>55</v>
      </c>
      <c r="J246" s="110">
        <f>IFERROR(INDEX(Tableau1[Prénoms],MATCH(I246,Tableau1[Noms])),"")</f>
        <v>2</v>
      </c>
      <c r="K246" s="110"/>
      <c r="L246" s="131"/>
      <c r="M246" s="36"/>
      <c r="N246" s="37"/>
      <c r="O246" s="36"/>
      <c r="P246" s="38"/>
      <c r="Q246" s="39"/>
      <c r="R246" s="40"/>
      <c r="S246" s="39"/>
      <c r="T246" s="40"/>
      <c r="U246" s="39"/>
      <c r="V246" s="40"/>
      <c r="W246" s="39"/>
      <c r="X246" s="40"/>
      <c r="Y246" s="39"/>
      <c r="Z246" s="40"/>
      <c r="AA246" s="39"/>
      <c r="AB246" s="40"/>
      <c r="AC246" s="39"/>
      <c r="AD246" s="40"/>
      <c r="AE246" s="39"/>
      <c r="AF246" s="40"/>
      <c r="AG246" s="39"/>
      <c r="AH246" s="40"/>
      <c r="AI246" s="39"/>
      <c r="AJ246" s="40"/>
      <c r="AK246" s="39"/>
      <c r="AL246" s="40"/>
      <c r="AM246" s="41"/>
      <c r="AN246" s="42"/>
      <c r="AO246" s="39"/>
      <c r="AP246" s="42"/>
    </row>
    <row r="247" spans="2:42" x14ac:dyDescent="0.2">
      <c r="B247" s="15"/>
      <c r="C247" s="16"/>
      <c r="D247" s="17"/>
      <c r="E247" s="18"/>
      <c r="G247" s="95"/>
      <c r="H247" s="28">
        <f t="shared" ref="H247:H254" si="25">H246</f>
        <v>43812</v>
      </c>
      <c r="I247" s="110" t="s">
        <v>56</v>
      </c>
      <c r="J247" s="110">
        <f>IFERROR(INDEX(Tableau1[Prénoms],MATCH(I247,Tableau1[Noms])),"")</f>
        <v>3</v>
      </c>
      <c r="K247" s="110"/>
      <c r="L247" s="131"/>
      <c r="M247" s="36"/>
      <c r="N247" s="37"/>
      <c r="O247" s="36"/>
      <c r="P247" s="38"/>
      <c r="Q247" s="39"/>
      <c r="R247" s="40"/>
      <c r="S247" s="39"/>
      <c r="T247" s="40"/>
      <c r="U247" s="39"/>
      <c r="V247" s="40"/>
      <c r="W247" s="39"/>
      <c r="X247" s="40"/>
      <c r="Y247" s="39"/>
      <c r="Z247" s="40"/>
      <c r="AA247" s="39"/>
      <c r="AB247" s="40"/>
      <c r="AC247" s="39"/>
      <c r="AD247" s="40"/>
      <c r="AE247" s="39"/>
      <c r="AF247" s="40"/>
      <c r="AG247" s="39"/>
      <c r="AH247" s="40"/>
      <c r="AI247" s="39"/>
      <c r="AJ247" s="40"/>
      <c r="AK247" s="39"/>
      <c r="AL247" s="40"/>
      <c r="AM247" s="41"/>
      <c r="AN247" s="42"/>
      <c r="AO247" s="39"/>
      <c r="AP247" s="42"/>
    </row>
    <row r="248" spans="2:42" x14ac:dyDescent="0.2">
      <c r="B248" s="15"/>
      <c r="C248" s="16"/>
      <c r="D248" s="17"/>
      <c r="E248" s="18"/>
      <c r="G248" s="95"/>
      <c r="H248" s="28">
        <f t="shared" si="25"/>
        <v>43812</v>
      </c>
      <c r="I248" s="110" t="s">
        <v>57</v>
      </c>
      <c r="J248" s="110">
        <f>IFERROR(INDEX(Tableau1[Prénoms],MATCH(I248,Tableau1[Noms])),"")</f>
        <v>4</v>
      </c>
      <c r="K248" s="110"/>
      <c r="L248" s="131"/>
      <c r="M248" s="36"/>
      <c r="N248" s="37"/>
      <c r="O248" s="36"/>
      <c r="P248" s="38"/>
      <c r="Q248" s="39"/>
      <c r="R248" s="40"/>
      <c r="S248" s="39"/>
      <c r="T248" s="40"/>
      <c r="U248" s="39"/>
      <c r="V248" s="40"/>
      <c r="W248" s="39"/>
      <c r="X248" s="40"/>
      <c r="Y248" s="39"/>
      <c r="Z248" s="40"/>
      <c r="AA248" s="39"/>
      <c r="AB248" s="40"/>
      <c r="AC248" s="39"/>
      <c r="AD248" s="40"/>
      <c r="AE248" s="39"/>
      <c r="AF248" s="40"/>
      <c r="AG248" s="39"/>
      <c r="AH248" s="40"/>
      <c r="AI248" s="39"/>
      <c r="AJ248" s="40"/>
      <c r="AK248" s="39"/>
      <c r="AL248" s="40"/>
      <c r="AM248" s="41"/>
      <c r="AN248" s="42"/>
      <c r="AO248" s="39"/>
      <c r="AP248" s="42"/>
    </row>
    <row r="249" spans="2:42" x14ac:dyDescent="0.2">
      <c r="B249" s="15"/>
      <c r="C249" s="16"/>
      <c r="D249" s="17"/>
      <c r="E249" s="18"/>
      <c r="G249" s="95"/>
      <c r="H249" s="28">
        <f t="shared" si="25"/>
        <v>43812</v>
      </c>
      <c r="I249" s="110" t="s">
        <v>58</v>
      </c>
      <c r="J249" s="110">
        <f>IFERROR(INDEX(Tableau1[Prénoms],MATCH(I249,Tableau1[Noms])),"")</f>
        <v>5</v>
      </c>
      <c r="K249" s="110"/>
      <c r="L249" s="131"/>
      <c r="M249" s="36"/>
      <c r="N249" s="37"/>
      <c r="O249" s="36"/>
      <c r="P249" s="38"/>
      <c r="Q249" s="39"/>
      <c r="R249" s="40"/>
      <c r="S249" s="39"/>
      <c r="T249" s="40"/>
      <c r="U249" s="39"/>
      <c r="V249" s="40"/>
      <c r="W249" s="39"/>
      <c r="X249" s="40"/>
      <c r="Y249" s="39"/>
      <c r="Z249" s="40"/>
      <c r="AA249" s="39"/>
      <c r="AB249" s="40"/>
      <c r="AC249" s="39"/>
      <c r="AD249" s="40"/>
      <c r="AE249" s="39"/>
      <c r="AF249" s="40"/>
      <c r="AG249" s="39"/>
      <c r="AH249" s="40"/>
      <c r="AI249" s="39"/>
      <c r="AJ249" s="40"/>
      <c r="AK249" s="39"/>
      <c r="AL249" s="40"/>
      <c r="AM249" s="41"/>
      <c r="AN249" s="42"/>
      <c r="AO249" s="39"/>
      <c r="AP249" s="42"/>
    </row>
    <row r="250" spans="2:42" x14ac:dyDescent="0.2">
      <c r="B250" s="15"/>
      <c r="C250" s="16"/>
      <c r="D250" s="17"/>
      <c r="E250" s="18"/>
      <c r="G250" s="95"/>
      <c r="H250" s="28">
        <f t="shared" si="25"/>
        <v>43812</v>
      </c>
      <c r="I250" s="110">
        <v>1</v>
      </c>
      <c r="J250" s="110" t="str">
        <f>IFERROR(INDEX(Tableau1[Prénoms],MATCH(I250,Tableau1[Noms])),"")</f>
        <v/>
      </c>
      <c r="K250" s="110"/>
      <c r="L250" s="131"/>
      <c r="M250" s="36"/>
      <c r="N250" s="37"/>
      <c r="O250" s="36"/>
      <c r="P250" s="38"/>
      <c r="Q250" s="39"/>
      <c r="R250" s="40"/>
      <c r="S250" s="39"/>
      <c r="T250" s="40"/>
      <c r="U250" s="39"/>
      <c r="V250" s="40"/>
      <c r="W250" s="39"/>
      <c r="X250" s="40"/>
      <c r="Y250" s="39"/>
      <c r="Z250" s="40"/>
      <c r="AA250" s="39"/>
      <c r="AB250" s="40"/>
      <c r="AC250" s="39"/>
      <c r="AD250" s="40"/>
      <c r="AE250" s="39"/>
      <c r="AF250" s="40"/>
      <c r="AG250" s="39"/>
      <c r="AH250" s="40"/>
      <c r="AI250" s="39"/>
      <c r="AJ250" s="40"/>
      <c r="AK250" s="39"/>
      <c r="AL250" s="40"/>
      <c r="AM250" s="41"/>
      <c r="AN250" s="42"/>
      <c r="AO250" s="39"/>
      <c r="AP250" s="42"/>
    </row>
    <row r="251" spans="2:42" x14ac:dyDescent="0.2">
      <c r="B251" s="15"/>
      <c r="C251" s="16"/>
      <c r="D251" s="17"/>
      <c r="E251" s="18"/>
      <c r="G251" s="95"/>
      <c r="H251" s="28">
        <f t="shared" si="25"/>
        <v>43812</v>
      </c>
      <c r="I251" s="110">
        <v>2</v>
      </c>
      <c r="J251" s="110" t="str">
        <f>IFERROR(INDEX(Tableau1[Prénoms],MATCH(I251,Tableau1[Noms])),"")</f>
        <v/>
      </c>
      <c r="K251" s="110"/>
      <c r="L251" s="131"/>
      <c r="M251" s="36"/>
      <c r="N251" s="37"/>
      <c r="O251" s="36"/>
      <c r="P251" s="38"/>
      <c r="Q251" s="39"/>
      <c r="R251" s="40"/>
      <c r="S251" s="39"/>
      <c r="T251" s="40"/>
      <c r="U251" s="39"/>
      <c r="V251" s="40"/>
      <c r="W251" s="39"/>
      <c r="X251" s="40"/>
      <c r="Y251" s="39"/>
      <c r="Z251" s="40"/>
      <c r="AA251" s="39"/>
      <c r="AB251" s="40"/>
      <c r="AC251" s="39"/>
      <c r="AD251" s="40"/>
      <c r="AE251" s="39"/>
      <c r="AF251" s="40"/>
      <c r="AG251" s="39"/>
      <c r="AH251" s="40"/>
      <c r="AI251" s="39"/>
      <c r="AJ251" s="40"/>
      <c r="AK251" s="39"/>
      <c r="AL251" s="40"/>
      <c r="AM251" s="41"/>
      <c r="AN251" s="42"/>
      <c r="AO251" s="39"/>
      <c r="AP251" s="42"/>
    </row>
    <row r="252" spans="2:42" x14ac:dyDescent="0.2">
      <c r="B252" s="15"/>
      <c r="C252" s="16"/>
      <c r="D252" s="17"/>
      <c r="E252" s="18"/>
      <c r="G252" s="95"/>
      <c r="H252" s="28">
        <f t="shared" si="25"/>
        <v>43812</v>
      </c>
      <c r="I252" s="110">
        <v>3</v>
      </c>
      <c r="J252" s="110" t="str">
        <f>IFERROR(INDEX(Tableau1[Prénoms],MATCH(I252,Tableau1[Noms])),"")</f>
        <v/>
      </c>
      <c r="K252" s="110"/>
      <c r="L252" s="131"/>
      <c r="M252" s="36"/>
      <c r="N252" s="37"/>
      <c r="O252" s="36"/>
      <c r="P252" s="38"/>
      <c r="Q252" s="39"/>
      <c r="R252" s="40"/>
      <c r="S252" s="39"/>
      <c r="T252" s="40"/>
      <c r="U252" s="39"/>
      <c r="V252" s="40"/>
      <c r="W252" s="39"/>
      <c r="X252" s="40"/>
      <c r="Y252" s="39"/>
      <c r="Z252" s="40"/>
      <c r="AA252" s="39"/>
      <c r="AB252" s="40"/>
      <c r="AC252" s="39"/>
      <c r="AD252" s="40"/>
      <c r="AE252" s="39"/>
      <c r="AF252" s="40"/>
      <c r="AG252" s="39"/>
      <c r="AH252" s="40"/>
      <c r="AI252" s="39"/>
      <c r="AJ252" s="40"/>
      <c r="AK252" s="39"/>
      <c r="AL252" s="40"/>
      <c r="AM252" s="41"/>
      <c r="AN252" s="42"/>
      <c r="AO252" s="39"/>
      <c r="AP252" s="42"/>
    </row>
    <row r="253" spans="2:42" x14ac:dyDescent="0.2">
      <c r="B253" s="15"/>
      <c r="C253" s="16"/>
      <c r="D253" s="17"/>
      <c r="E253" s="18"/>
      <c r="G253" s="95"/>
      <c r="H253" s="28">
        <f t="shared" si="25"/>
        <v>43812</v>
      </c>
      <c r="I253" s="110">
        <v>4</v>
      </c>
      <c r="J253" s="110" t="str">
        <f>IFERROR(INDEX(Tableau1[Prénoms],MATCH(I253,Tableau1[Noms])),"")</f>
        <v/>
      </c>
      <c r="K253" s="110"/>
      <c r="L253" s="131"/>
      <c r="M253" s="36"/>
      <c r="N253" s="37"/>
      <c r="O253" s="36"/>
      <c r="P253" s="38"/>
      <c r="Q253" s="39"/>
      <c r="R253" s="40"/>
      <c r="S253" s="39"/>
      <c r="T253" s="40"/>
      <c r="U253" s="39"/>
      <c r="V253" s="40"/>
      <c r="W253" s="39"/>
      <c r="X253" s="40"/>
      <c r="Y253" s="39"/>
      <c r="Z253" s="40"/>
      <c r="AA253" s="39"/>
      <c r="AB253" s="40"/>
      <c r="AC253" s="39"/>
      <c r="AD253" s="40"/>
      <c r="AE253" s="39"/>
      <c r="AF253" s="40"/>
      <c r="AG253" s="39"/>
      <c r="AH253" s="40"/>
      <c r="AI253" s="39"/>
      <c r="AJ253" s="40"/>
      <c r="AK253" s="39"/>
      <c r="AL253" s="40"/>
      <c r="AM253" s="41"/>
      <c r="AN253" s="42"/>
      <c r="AO253" s="39"/>
      <c r="AP253" s="42"/>
    </row>
    <row r="254" spans="2:42" ht="13.5" thickBot="1" x14ac:dyDescent="0.25">
      <c r="B254" s="19"/>
      <c r="C254" s="20"/>
      <c r="D254" s="21"/>
      <c r="E254" s="22"/>
      <c r="G254" s="95"/>
      <c r="H254" s="28">
        <f t="shared" si="25"/>
        <v>43812</v>
      </c>
      <c r="I254" s="112">
        <v>5</v>
      </c>
      <c r="J254" s="112" t="str">
        <f>IFERROR(INDEX(Tableau1[Prénoms],MATCH(I254,Tableau1[Noms])),"")</f>
        <v/>
      </c>
      <c r="K254" s="112"/>
      <c r="L254" s="132"/>
      <c r="M254" s="43"/>
      <c r="N254" s="44"/>
      <c r="O254" s="43"/>
      <c r="P254" s="45"/>
      <c r="Q254" s="46"/>
      <c r="R254" s="47"/>
      <c r="S254" s="46"/>
      <c r="T254" s="47"/>
      <c r="U254" s="46"/>
      <c r="V254" s="47"/>
      <c r="W254" s="46"/>
      <c r="X254" s="47"/>
      <c r="Y254" s="46"/>
      <c r="Z254" s="47"/>
      <c r="AA254" s="46"/>
      <c r="AB254" s="47"/>
      <c r="AC254" s="46"/>
      <c r="AD254" s="47"/>
      <c r="AE254" s="46"/>
      <c r="AF254" s="47"/>
      <c r="AG254" s="46"/>
      <c r="AH254" s="47"/>
      <c r="AI254" s="46"/>
      <c r="AJ254" s="47"/>
      <c r="AK254" s="46"/>
      <c r="AL254" s="47"/>
      <c r="AM254" s="48"/>
      <c r="AN254" s="49"/>
      <c r="AO254" s="46"/>
      <c r="AP254" s="49"/>
    </row>
    <row r="255" spans="2:42" ht="13.5" thickBot="1" x14ac:dyDescent="0.25">
      <c r="B255" s="6" t="s">
        <v>3</v>
      </c>
      <c r="C255" s="7" t="s">
        <v>4</v>
      </c>
      <c r="D255" s="8" t="s">
        <v>3</v>
      </c>
      <c r="E255" s="9" t="s">
        <v>4</v>
      </c>
      <c r="G255" s="56" t="s">
        <v>11</v>
      </c>
      <c r="H255" s="57" t="s">
        <v>6</v>
      </c>
      <c r="I255" s="56" t="s">
        <v>7</v>
      </c>
      <c r="J255" s="56" t="s">
        <v>8</v>
      </c>
      <c r="K255" s="56" t="s">
        <v>12</v>
      </c>
      <c r="L255" s="129"/>
      <c r="M255" s="27">
        <v>0.3125</v>
      </c>
      <c r="N255" s="23"/>
      <c r="O255" s="26">
        <v>0.35416666666666669</v>
      </c>
      <c r="P255" s="23"/>
      <c r="Q255" s="27">
        <v>0.39583333333333331</v>
      </c>
      <c r="R255" s="23"/>
      <c r="S255" s="27">
        <v>0.4375</v>
      </c>
      <c r="T255" s="23"/>
      <c r="U255" s="27">
        <v>0.47916666666666702</v>
      </c>
      <c r="V255" s="23"/>
      <c r="W255" s="27">
        <v>0.52083333333333304</v>
      </c>
      <c r="X255" s="23"/>
      <c r="Y255" s="27">
        <v>0.5625</v>
      </c>
      <c r="Z255" s="23"/>
      <c r="AA255" s="27">
        <v>0.60416666666666696</v>
      </c>
      <c r="AB255" s="23"/>
      <c r="AC255" s="27">
        <v>0.64583333333333304</v>
      </c>
      <c r="AD255" s="23"/>
      <c r="AE255" s="27">
        <v>0.6875</v>
      </c>
      <c r="AF255" s="23"/>
      <c r="AG255" s="27">
        <v>0.72916666666666696</v>
      </c>
      <c r="AH255" s="23"/>
      <c r="AI255" s="27">
        <v>0.77083333333333404</v>
      </c>
      <c r="AJ255" s="23"/>
      <c r="AK255" s="27">
        <v>0.8125</v>
      </c>
      <c r="AL255" s="23"/>
      <c r="AM255" s="27">
        <v>0.85416666666666696</v>
      </c>
      <c r="AN255" s="23"/>
      <c r="AO255" s="27">
        <v>0.89583333333333404</v>
      </c>
      <c r="AP255" s="23"/>
    </row>
    <row r="256" spans="2:42" x14ac:dyDescent="0.2">
      <c r="B256" s="11"/>
      <c r="C256" s="12"/>
      <c r="D256" s="13"/>
      <c r="E256" s="14"/>
      <c r="G256" s="95"/>
      <c r="H256" s="140">
        <f>H245+1</f>
        <v>43813</v>
      </c>
      <c r="I256" s="109" t="s">
        <v>54</v>
      </c>
      <c r="J256" s="109">
        <f>IFERROR(INDEX(Tableau1[Prénoms],MATCH(I256,Tableau1[Noms])),"")</f>
        <v>1</v>
      </c>
      <c r="K256" s="109"/>
      <c r="L256" s="130"/>
      <c r="M256" s="29"/>
      <c r="N256" s="30"/>
      <c r="O256" s="29"/>
      <c r="P256" s="31"/>
      <c r="Q256" s="32"/>
      <c r="R256" s="33"/>
      <c r="S256" s="32"/>
      <c r="T256" s="33"/>
      <c r="U256" s="32"/>
      <c r="V256" s="33"/>
      <c r="W256" s="32"/>
      <c r="X256" s="33"/>
      <c r="Y256" s="32"/>
      <c r="Z256" s="33"/>
      <c r="AA256" s="32"/>
      <c r="AB256" s="33"/>
      <c r="AC256" s="32"/>
      <c r="AD256" s="33"/>
      <c r="AE256" s="32"/>
      <c r="AF256" s="33"/>
      <c r="AG256" s="32"/>
      <c r="AH256" s="33"/>
      <c r="AI256" s="32"/>
      <c r="AJ256" s="33"/>
      <c r="AK256" s="32"/>
      <c r="AL256" s="33"/>
      <c r="AM256" s="34"/>
      <c r="AN256" s="35"/>
      <c r="AO256" s="32"/>
      <c r="AP256" s="35"/>
    </row>
    <row r="257" spans="2:42" x14ac:dyDescent="0.2">
      <c r="B257" s="15"/>
      <c r="C257" s="16"/>
      <c r="D257" s="17"/>
      <c r="E257" s="18"/>
      <c r="G257" s="95"/>
      <c r="H257" s="28">
        <f>H256</f>
        <v>43813</v>
      </c>
      <c r="I257" s="110" t="s">
        <v>55</v>
      </c>
      <c r="J257" s="110">
        <f>IFERROR(INDEX(Tableau1[Prénoms],MATCH(I257,Tableau1[Noms])),"")</f>
        <v>2</v>
      </c>
      <c r="K257" s="110"/>
      <c r="L257" s="131"/>
      <c r="M257" s="36"/>
      <c r="N257" s="37"/>
      <c r="O257" s="36"/>
      <c r="P257" s="38"/>
      <c r="Q257" s="39"/>
      <c r="R257" s="40"/>
      <c r="S257" s="39"/>
      <c r="T257" s="40"/>
      <c r="U257" s="39"/>
      <c r="V257" s="40"/>
      <c r="W257" s="39"/>
      <c r="X257" s="40"/>
      <c r="Y257" s="39"/>
      <c r="Z257" s="40"/>
      <c r="AA257" s="39"/>
      <c r="AB257" s="40"/>
      <c r="AC257" s="39"/>
      <c r="AD257" s="40"/>
      <c r="AE257" s="39"/>
      <c r="AF257" s="40"/>
      <c r="AG257" s="39"/>
      <c r="AH257" s="40"/>
      <c r="AI257" s="39"/>
      <c r="AJ257" s="40"/>
      <c r="AK257" s="39"/>
      <c r="AL257" s="40"/>
      <c r="AM257" s="41"/>
      <c r="AN257" s="42"/>
      <c r="AO257" s="39"/>
      <c r="AP257" s="42"/>
    </row>
    <row r="258" spans="2:42" x14ac:dyDescent="0.2">
      <c r="B258" s="15"/>
      <c r="C258" s="16"/>
      <c r="D258" s="17"/>
      <c r="E258" s="18"/>
      <c r="G258" s="95"/>
      <c r="H258" s="28">
        <f t="shared" ref="H258:H265" si="26">H257</f>
        <v>43813</v>
      </c>
      <c r="I258" s="110" t="s">
        <v>56</v>
      </c>
      <c r="J258" s="110">
        <f>IFERROR(INDEX(Tableau1[Prénoms],MATCH(I258,Tableau1[Noms])),"")</f>
        <v>3</v>
      </c>
      <c r="K258" s="110"/>
      <c r="L258" s="131"/>
      <c r="M258" s="36"/>
      <c r="N258" s="37"/>
      <c r="O258" s="36"/>
      <c r="P258" s="38"/>
      <c r="Q258" s="39"/>
      <c r="R258" s="40"/>
      <c r="S258" s="39"/>
      <c r="T258" s="40"/>
      <c r="U258" s="39"/>
      <c r="V258" s="40"/>
      <c r="W258" s="39"/>
      <c r="X258" s="40"/>
      <c r="Y258" s="39"/>
      <c r="Z258" s="40"/>
      <c r="AA258" s="39"/>
      <c r="AB258" s="40"/>
      <c r="AC258" s="39"/>
      <c r="AD258" s="40"/>
      <c r="AE258" s="39"/>
      <c r="AF258" s="40"/>
      <c r="AG258" s="39"/>
      <c r="AH258" s="40"/>
      <c r="AI258" s="39"/>
      <c r="AJ258" s="40"/>
      <c r="AK258" s="39"/>
      <c r="AL258" s="40"/>
      <c r="AM258" s="41"/>
      <c r="AN258" s="42"/>
      <c r="AO258" s="39"/>
      <c r="AP258" s="42"/>
    </row>
    <row r="259" spans="2:42" x14ac:dyDescent="0.2">
      <c r="B259" s="15"/>
      <c r="C259" s="16"/>
      <c r="D259" s="17"/>
      <c r="E259" s="18"/>
      <c r="G259" s="95"/>
      <c r="H259" s="28">
        <f t="shared" si="26"/>
        <v>43813</v>
      </c>
      <c r="I259" s="110" t="s">
        <v>57</v>
      </c>
      <c r="J259" s="110">
        <f>IFERROR(INDEX(Tableau1[Prénoms],MATCH(I259,Tableau1[Noms])),"")</f>
        <v>4</v>
      </c>
      <c r="K259" s="110"/>
      <c r="L259" s="131"/>
      <c r="M259" s="36"/>
      <c r="N259" s="37"/>
      <c r="O259" s="36"/>
      <c r="P259" s="38"/>
      <c r="Q259" s="39"/>
      <c r="R259" s="40"/>
      <c r="S259" s="39"/>
      <c r="T259" s="40"/>
      <c r="U259" s="39"/>
      <c r="V259" s="40"/>
      <c r="W259" s="39"/>
      <c r="X259" s="40"/>
      <c r="Y259" s="39"/>
      <c r="Z259" s="40"/>
      <c r="AA259" s="39"/>
      <c r="AB259" s="40"/>
      <c r="AC259" s="39"/>
      <c r="AD259" s="40"/>
      <c r="AE259" s="39"/>
      <c r="AF259" s="40"/>
      <c r="AG259" s="39"/>
      <c r="AH259" s="40"/>
      <c r="AI259" s="39"/>
      <c r="AJ259" s="40"/>
      <c r="AK259" s="39"/>
      <c r="AL259" s="40"/>
      <c r="AM259" s="41"/>
      <c r="AN259" s="42"/>
      <c r="AO259" s="39"/>
      <c r="AP259" s="42"/>
    </row>
    <row r="260" spans="2:42" x14ac:dyDescent="0.2">
      <c r="B260" s="15"/>
      <c r="C260" s="16"/>
      <c r="D260" s="17"/>
      <c r="E260" s="18"/>
      <c r="G260" s="95"/>
      <c r="H260" s="28">
        <f t="shared" si="26"/>
        <v>43813</v>
      </c>
      <c r="I260" s="110" t="s">
        <v>58</v>
      </c>
      <c r="J260" s="110">
        <f>IFERROR(INDEX(Tableau1[Prénoms],MATCH(I260,Tableau1[Noms])),"")</f>
        <v>5</v>
      </c>
      <c r="K260" s="110"/>
      <c r="L260" s="131"/>
      <c r="M260" s="36"/>
      <c r="N260" s="37"/>
      <c r="O260" s="36"/>
      <c r="P260" s="38"/>
      <c r="Q260" s="39"/>
      <c r="R260" s="40"/>
      <c r="S260" s="39"/>
      <c r="T260" s="40"/>
      <c r="U260" s="39"/>
      <c r="V260" s="40"/>
      <c r="W260" s="39"/>
      <c r="X260" s="40"/>
      <c r="Y260" s="39"/>
      <c r="Z260" s="40"/>
      <c r="AA260" s="39"/>
      <c r="AB260" s="40"/>
      <c r="AC260" s="39"/>
      <c r="AD260" s="40"/>
      <c r="AE260" s="39"/>
      <c r="AF260" s="40"/>
      <c r="AG260" s="39"/>
      <c r="AH260" s="40"/>
      <c r="AI260" s="39"/>
      <c r="AJ260" s="40"/>
      <c r="AK260" s="39"/>
      <c r="AL260" s="40"/>
      <c r="AM260" s="41"/>
      <c r="AN260" s="42"/>
      <c r="AO260" s="39"/>
      <c r="AP260" s="42"/>
    </row>
    <row r="261" spans="2:42" x14ac:dyDescent="0.2">
      <c r="B261" s="15"/>
      <c r="C261" s="16"/>
      <c r="D261" s="17"/>
      <c r="E261" s="18"/>
      <c r="G261" s="95"/>
      <c r="H261" s="28">
        <f t="shared" si="26"/>
        <v>43813</v>
      </c>
      <c r="I261" s="110">
        <v>1</v>
      </c>
      <c r="J261" s="110" t="str">
        <f>IFERROR(INDEX(Tableau1[Prénoms],MATCH(I261,Tableau1[Noms])),"")</f>
        <v/>
      </c>
      <c r="K261" s="110"/>
      <c r="L261" s="131"/>
      <c r="M261" s="36"/>
      <c r="N261" s="37"/>
      <c r="O261" s="36"/>
      <c r="P261" s="38"/>
      <c r="Q261" s="39"/>
      <c r="R261" s="40"/>
      <c r="S261" s="39"/>
      <c r="T261" s="40"/>
      <c r="U261" s="39"/>
      <c r="V261" s="40"/>
      <c r="W261" s="39"/>
      <c r="X261" s="40"/>
      <c r="Y261" s="39"/>
      <c r="Z261" s="40"/>
      <c r="AA261" s="39"/>
      <c r="AB261" s="40"/>
      <c r="AC261" s="39"/>
      <c r="AD261" s="40"/>
      <c r="AE261" s="39"/>
      <c r="AF261" s="40"/>
      <c r="AG261" s="39"/>
      <c r="AH261" s="40"/>
      <c r="AI261" s="39"/>
      <c r="AJ261" s="40"/>
      <c r="AK261" s="39"/>
      <c r="AL261" s="40"/>
      <c r="AM261" s="41"/>
      <c r="AN261" s="42"/>
      <c r="AO261" s="39"/>
      <c r="AP261" s="42"/>
    </row>
    <row r="262" spans="2:42" x14ac:dyDescent="0.2">
      <c r="B262" s="15"/>
      <c r="C262" s="16"/>
      <c r="D262" s="17"/>
      <c r="E262" s="18"/>
      <c r="G262" s="95"/>
      <c r="H262" s="28">
        <f t="shared" si="26"/>
        <v>43813</v>
      </c>
      <c r="I262" s="110">
        <v>2</v>
      </c>
      <c r="J262" s="110" t="str">
        <f>IFERROR(INDEX(Tableau1[Prénoms],MATCH(I262,Tableau1[Noms])),"")</f>
        <v/>
      </c>
      <c r="K262" s="110"/>
      <c r="L262" s="131"/>
      <c r="M262" s="36"/>
      <c r="N262" s="37"/>
      <c r="O262" s="36"/>
      <c r="P262" s="38"/>
      <c r="Q262" s="39"/>
      <c r="R262" s="40"/>
      <c r="S262" s="39"/>
      <c r="T262" s="40"/>
      <c r="U262" s="39"/>
      <c r="V262" s="40"/>
      <c r="W262" s="39"/>
      <c r="X262" s="40"/>
      <c r="Y262" s="39"/>
      <c r="Z262" s="40"/>
      <c r="AA262" s="39"/>
      <c r="AB262" s="40"/>
      <c r="AC262" s="39"/>
      <c r="AD262" s="40"/>
      <c r="AE262" s="39"/>
      <c r="AF262" s="40"/>
      <c r="AG262" s="39"/>
      <c r="AH262" s="40"/>
      <c r="AI262" s="39"/>
      <c r="AJ262" s="40"/>
      <c r="AK262" s="39"/>
      <c r="AL262" s="40"/>
      <c r="AM262" s="41"/>
      <c r="AN262" s="42"/>
      <c r="AO262" s="39"/>
      <c r="AP262" s="42"/>
    </row>
    <row r="263" spans="2:42" x14ac:dyDescent="0.2">
      <c r="B263" s="15"/>
      <c r="C263" s="16"/>
      <c r="D263" s="17"/>
      <c r="E263" s="18"/>
      <c r="G263" s="95"/>
      <c r="H263" s="28">
        <f t="shared" si="26"/>
        <v>43813</v>
      </c>
      <c r="I263" s="110">
        <v>3</v>
      </c>
      <c r="J263" s="110" t="str">
        <f>IFERROR(INDEX(Tableau1[Prénoms],MATCH(I263,Tableau1[Noms])),"")</f>
        <v/>
      </c>
      <c r="K263" s="110"/>
      <c r="L263" s="131"/>
      <c r="M263" s="36"/>
      <c r="N263" s="37"/>
      <c r="O263" s="36"/>
      <c r="P263" s="38"/>
      <c r="Q263" s="39"/>
      <c r="R263" s="40"/>
      <c r="S263" s="39"/>
      <c r="T263" s="40"/>
      <c r="U263" s="39"/>
      <c r="V263" s="40"/>
      <c r="W263" s="39"/>
      <c r="X263" s="40"/>
      <c r="Y263" s="39"/>
      <c r="Z263" s="40"/>
      <c r="AA263" s="39"/>
      <c r="AB263" s="40"/>
      <c r="AC263" s="39"/>
      <c r="AD263" s="40"/>
      <c r="AE263" s="39"/>
      <c r="AF263" s="40"/>
      <c r="AG263" s="39"/>
      <c r="AH263" s="40"/>
      <c r="AI263" s="39"/>
      <c r="AJ263" s="40"/>
      <c r="AK263" s="39"/>
      <c r="AL263" s="40"/>
      <c r="AM263" s="41"/>
      <c r="AN263" s="42"/>
      <c r="AO263" s="39"/>
      <c r="AP263" s="42"/>
    </row>
    <row r="264" spans="2:42" x14ac:dyDescent="0.2">
      <c r="B264" s="15"/>
      <c r="C264" s="16"/>
      <c r="D264" s="17"/>
      <c r="E264" s="18"/>
      <c r="G264" s="95"/>
      <c r="H264" s="28">
        <f t="shared" si="26"/>
        <v>43813</v>
      </c>
      <c r="I264" s="110">
        <v>4</v>
      </c>
      <c r="J264" s="110" t="str">
        <f>IFERROR(INDEX(Tableau1[Prénoms],MATCH(I264,Tableau1[Noms])),"")</f>
        <v/>
      </c>
      <c r="K264" s="110"/>
      <c r="L264" s="131"/>
      <c r="M264" s="36"/>
      <c r="N264" s="37"/>
      <c r="O264" s="36"/>
      <c r="P264" s="38"/>
      <c r="Q264" s="39"/>
      <c r="R264" s="40"/>
      <c r="S264" s="39"/>
      <c r="T264" s="40"/>
      <c r="U264" s="39"/>
      <c r="V264" s="40"/>
      <c r="W264" s="39"/>
      <c r="X264" s="40"/>
      <c r="Y264" s="39"/>
      <c r="Z264" s="40"/>
      <c r="AA264" s="39"/>
      <c r="AB264" s="40"/>
      <c r="AC264" s="39"/>
      <c r="AD264" s="40"/>
      <c r="AE264" s="39"/>
      <c r="AF264" s="40"/>
      <c r="AG264" s="39"/>
      <c r="AH264" s="40"/>
      <c r="AI264" s="39"/>
      <c r="AJ264" s="40"/>
      <c r="AK264" s="39"/>
      <c r="AL264" s="40"/>
      <c r="AM264" s="41"/>
      <c r="AN264" s="42"/>
      <c r="AO264" s="39"/>
      <c r="AP264" s="42"/>
    </row>
    <row r="265" spans="2:42" ht="13.5" thickBot="1" x14ac:dyDescent="0.25">
      <c r="B265" s="19"/>
      <c r="C265" s="20"/>
      <c r="D265" s="21"/>
      <c r="E265" s="22"/>
      <c r="G265" s="95"/>
      <c r="H265" s="28">
        <f t="shared" si="26"/>
        <v>43813</v>
      </c>
      <c r="I265" s="112">
        <v>5</v>
      </c>
      <c r="J265" s="112" t="str">
        <f>IFERROR(INDEX(Tableau1[Prénoms],MATCH(I265,Tableau1[Noms])),"")</f>
        <v/>
      </c>
      <c r="K265" s="112"/>
      <c r="L265" s="132"/>
      <c r="M265" s="43"/>
      <c r="N265" s="44"/>
      <c r="O265" s="43"/>
      <c r="P265" s="45"/>
      <c r="Q265" s="46"/>
      <c r="R265" s="47"/>
      <c r="S265" s="46"/>
      <c r="T265" s="47"/>
      <c r="U265" s="46"/>
      <c r="V265" s="47"/>
      <c r="W265" s="46"/>
      <c r="X265" s="47"/>
      <c r="Y265" s="46"/>
      <c r="Z265" s="47"/>
      <c r="AA265" s="46"/>
      <c r="AB265" s="47"/>
      <c r="AC265" s="46"/>
      <c r="AD265" s="47"/>
      <c r="AE265" s="46"/>
      <c r="AF265" s="47"/>
      <c r="AG265" s="46"/>
      <c r="AH265" s="47"/>
      <c r="AI265" s="46"/>
      <c r="AJ265" s="47"/>
      <c r="AK265" s="46"/>
      <c r="AL265" s="47"/>
      <c r="AM265" s="48"/>
      <c r="AN265" s="49"/>
      <c r="AO265" s="46"/>
      <c r="AP265" s="49"/>
    </row>
    <row r="266" spans="2:42" ht="13.5" thickBot="1" x14ac:dyDescent="0.25">
      <c r="B266" s="6" t="s">
        <v>3</v>
      </c>
      <c r="C266" s="7" t="s">
        <v>4</v>
      </c>
      <c r="D266" s="8" t="s">
        <v>3</v>
      </c>
      <c r="E266" s="9" t="s">
        <v>4</v>
      </c>
      <c r="G266" s="56" t="s">
        <v>11</v>
      </c>
      <c r="H266" s="57" t="s">
        <v>6</v>
      </c>
      <c r="I266" s="56" t="s">
        <v>7</v>
      </c>
      <c r="J266" s="56" t="s">
        <v>8</v>
      </c>
      <c r="K266" s="56" t="s">
        <v>12</v>
      </c>
      <c r="L266" s="129"/>
      <c r="M266" s="27">
        <v>0.3125</v>
      </c>
      <c r="N266" s="23"/>
      <c r="O266" s="26">
        <v>0.35416666666666669</v>
      </c>
      <c r="P266" s="23"/>
      <c r="Q266" s="27">
        <v>0.39583333333333331</v>
      </c>
      <c r="R266" s="23"/>
      <c r="S266" s="27">
        <v>0.4375</v>
      </c>
      <c r="T266" s="23"/>
      <c r="U266" s="27">
        <v>0.47916666666666702</v>
      </c>
      <c r="V266" s="23"/>
      <c r="W266" s="27">
        <v>0.52083333333333304</v>
      </c>
      <c r="X266" s="23"/>
      <c r="Y266" s="27">
        <v>0.5625</v>
      </c>
      <c r="Z266" s="23"/>
      <c r="AA266" s="27">
        <v>0.60416666666666696</v>
      </c>
      <c r="AB266" s="23"/>
      <c r="AC266" s="27">
        <v>0.64583333333333304</v>
      </c>
      <c r="AD266" s="23"/>
      <c r="AE266" s="27">
        <v>0.6875</v>
      </c>
      <c r="AF266" s="23"/>
      <c r="AG266" s="27">
        <v>0.72916666666666696</v>
      </c>
      <c r="AH266" s="23"/>
      <c r="AI266" s="27">
        <v>0.77083333333333404</v>
      </c>
      <c r="AJ266" s="23"/>
      <c r="AK266" s="27">
        <v>0.8125</v>
      </c>
      <c r="AL266" s="23"/>
      <c r="AM266" s="27">
        <v>0.85416666666666696</v>
      </c>
      <c r="AN266" s="23"/>
      <c r="AO266" s="27">
        <v>0.89583333333333404</v>
      </c>
      <c r="AP266" s="23"/>
    </row>
    <row r="267" spans="2:42" x14ac:dyDescent="0.2">
      <c r="B267" s="11"/>
      <c r="C267" s="12"/>
      <c r="D267" s="13"/>
      <c r="E267" s="14"/>
      <c r="G267" s="95"/>
      <c r="H267" s="140">
        <f>H256+1</f>
        <v>43814</v>
      </c>
      <c r="I267" s="109" t="s">
        <v>54</v>
      </c>
      <c r="J267" s="109">
        <f>IFERROR(INDEX(Tableau1[Prénoms],MATCH(I267,Tableau1[Noms])),"")</f>
        <v>1</v>
      </c>
      <c r="K267" s="109"/>
      <c r="L267" s="130"/>
      <c r="M267" s="29"/>
      <c r="N267" s="30"/>
      <c r="O267" s="29"/>
      <c r="P267" s="31"/>
      <c r="Q267" s="32"/>
      <c r="R267" s="33"/>
      <c r="S267" s="32"/>
      <c r="T267" s="33"/>
      <c r="U267" s="32"/>
      <c r="V267" s="33"/>
      <c r="W267" s="32"/>
      <c r="X267" s="33"/>
      <c r="Y267" s="32"/>
      <c r="Z267" s="33"/>
      <c r="AA267" s="32"/>
      <c r="AB267" s="33"/>
      <c r="AC267" s="32"/>
      <c r="AD267" s="33"/>
      <c r="AE267" s="32"/>
      <c r="AF267" s="33"/>
      <c r="AG267" s="32"/>
      <c r="AH267" s="33"/>
      <c r="AI267" s="32"/>
      <c r="AJ267" s="33"/>
      <c r="AK267" s="32"/>
      <c r="AL267" s="33"/>
      <c r="AM267" s="34"/>
      <c r="AN267" s="35"/>
      <c r="AO267" s="32"/>
      <c r="AP267" s="35"/>
    </row>
    <row r="268" spans="2:42" x14ac:dyDescent="0.2">
      <c r="B268" s="15"/>
      <c r="C268" s="16"/>
      <c r="D268" s="17"/>
      <c r="E268" s="18"/>
      <c r="G268" s="95"/>
      <c r="H268" s="28">
        <f>H267</f>
        <v>43814</v>
      </c>
      <c r="I268" s="110" t="s">
        <v>55</v>
      </c>
      <c r="J268" s="110">
        <f>IFERROR(INDEX(Tableau1[Prénoms],MATCH(I268,Tableau1[Noms])),"")</f>
        <v>2</v>
      </c>
      <c r="K268" s="110"/>
      <c r="L268" s="131"/>
      <c r="M268" s="36"/>
      <c r="N268" s="37"/>
      <c r="O268" s="36"/>
      <c r="P268" s="38"/>
      <c r="Q268" s="39"/>
      <c r="R268" s="40"/>
      <c r="S268" s="39"/>
      <c r="T268" s="40"/>
      <c r="U268" s="39"/>
      <c r="V268" s="40"/>
      <c r="W268" s="39"/>
      <c r="X268" s="40"/>
      <c r="Y268" s="39"/>
      <c r="Z268" s="40"/>
      <c r="AA268" s="39"/>
      <c r="AB268" s="40"/>
      <c r="AC268" s="39"/>
      <c r="AD268" s="40"/>
      <c r="AE268" s="39"/>
      <c r="AF268" s="40"/>
      <c r="AG268" s="39"/>
      <c r="AH268" s="40"/>
      <c r="AI268" s="39"/>
      <c r="AJ268" s="40"/>
      <c r="AK268" s="39"/>
      <c r="AL268" s="40"/>
      <c r="AM268" s="41"/>
      <c r="AN268" s="42"/>
      <c r="AO268" s="39"/>
      <c r="AP268" s="42"/>
    </row>
    <row r="269" spans="2:42" x14ac:dyDescent="0.2">
      <c r="B269" s="15"/>
      <c r="C269" s="16"/>
      <c r="D269" s="17"/>
      <c r="E269" s="18"/>
      <c r="G269" s="95"/>
      <c r="H269" s="28">
        <f t="shared" ref="H269:H276" si="27">H268</f>
        <v>43814</v>
      </c>
      <c r="I269" s="110" t="s">
        <v>56</v>
      </c>
      <c r="J269" s="110">
        <f>IFERROR(INDEX(Tableau1[Prénoms],MATCH(I269,Tableau1[Noms])),"")</f>
        <v>3</v>
      </c>
      <c r="K269" s="110"/>
      <c r="L269" s="131"/>
      <c r="M269" s="36"/>
      <c r="N269" s="37"/>
      <c r="O269" s="36"/>
      <c r="P269" s="38"/>
      <c r="Q269" s="39"/>
      <c r="R269" s="40"/>
      <c r="S269" s="39"/>
      <c r="T269" s="40"/>
      <c r="U269" s="39"/>
      <c r="V269" s="40"/>
      <c r="W269" s="39"/>
      <c r="X269" s="40"/>
      <c r="Y269" s="39"/>
      <c r="Z269" s="40"/>
      <c r="AA269" s="39"/>
      <c r="AB269" s="40"/>
      <c r="AC269" s="39"/>
      <c r="AD269" s="40"/>
      <c r="AE269" s="39"/>
      <c r="AF269" s="40"/>
      <c r="AG269" s="39"/>
      <c r="AH269" s="40"/>
      <c r="AI269" s="39"/>
      <c r="AJ269" s="40"/>
      <c r="AK269" s="39"/>
      <c r="AL269" s="40"/>
      <c r="AM269" s="41"/>
      <c r="AN269" s="42"/>
      <c r="AO269" s="39"/>
      <c r="AP269" s="42"/>
    </row>
    <row r="270" spans="2:42" x14ac:dyDescent="0.2">
      <c r="B270" s="15"/>
      <c r="C270" s="16"/>
      <c r="D270" s="17"/>
      <c r="E270" s="18"/>
      <c r="G270" s="95"/>
      <c r="H270" s="28">
        <f t="shared" si="27"/>
        <v>43814</v>
      </c>
      <c r="I270" s="110" t="s">
        <v>57</v>
      </c>
      <c r="J270" s="110">
        <f>IFERROR(INDEX(Tableau1[Prénoms],MATCH(I270,Tableau1[Noms])),"")</f>
        <v>4</v>
      </c>
      <c r="K270" s="110"/>
      <c r="L270" s="131"/>
      <c r="M270" s="36"/>
      <c r="N270" s="37"/>
      <c r="O270" s="36"/>
      <c r="P270" s="38"/>
      <c r="Q270" s="39"/>
      <c r="R270" s="40"/>
      <c r="S270" s="39"/>
      <c r="T270" s="40"/>
      <c r="U270" s="39"/>
      <c r="V270" s="40"/>
      <c r="W270" s="39"/>
      <c r="X270" s="40"/>
      <c r="Y270" s="39"/>
      <c r="Z270" s="40"/>
      <c r="AA270" s="39"/>
      <c r="AB270" s="40"/>
      <c r="AC270" s="39"/>
      <c r="AD270" s="40"/>
      <c r="AE270" s="39"/>
      <c r="AF270" s="40"/>
      <c r="AG270" s="39"/>
      <c r="AH270" s="40"/>
      <c r="AI270" s="39"/>
      <c r="AJ270" s="40"/>
      <c r="AK270" s="39"/>
      <c r="AL270" s="40"/>
      <c r="AM270" s="41"/>
      <c r="AN270" s="42"/>
      <c r="AO270" s="39"/>
      <c r="AP270" s="42"/>
    </row>
    <row r="271" spans="2:42" x14ac:dyDescent="0.2">
      <c r="B271" s="15"/>
      <c r="C271" s="16"/>
      <c r="D271" s="17"/>
      <c r="E271" s="18"/>
      <c r="G271" s="95"/>
      <c r="H271" s="28">
        <f t="shared" si="27"/>
        <v>43814</v>
      </c>
      <c r="I271" s="110" t="s">
        <v>58</v>
      </c>
      <c r="J271" s="110">
        <f>IFERROR(INDEX(Tableau1[Prénoms],MATCH(I271,Tableau1[Noms])),"")</f>
        <v>5</v>
      </c>
      <c r="K271" s="110"/>
      <c r="L271" s="131"/>
      <c r="M271" s="36"/>
      <c r="N271" s="37"/>
      <c r="O271" s="36"/>
      <c r="P271" s="38"/>
      <c r="Q271" s="39"/>
      <c r="R271" s="40"/>
      <c r="S271" s="39"/>
      <c r="T271" s="40"/>
      <c r="U271" s="39"/>
      <c r="V271" s="40"/>
      <c r="W271" s="39"/>
      <c r="X271" s="40"/>
      <c r="Y271" s="39"/>
      <c r="Z271" s="40"/>
      <c r="AA271" s="39"/>
      <c r="AB271" s="40"/>
      <c r="AC271" s="39"/>
      <c r="AD271" s="40"/>
      <c r="AE271" s="39"/>
      <c r="AF271" s="40"/>
      <c r="AG271" s="39"/>
      <c r="AH271" s="40"/>
      <c r="AI271" s="39"/>
      <c r="AJ271" s="40"/>
      <c r="AK271" s="39"/>
      <c r="AL271" s="40"/>
      <c r="AM271" s="41"/>
      <c r="AN271" s="42"/>
      <c r="AO271" s="39"/>
      <c r="AP271" s="42"/>
    </row>
    <row r="272" spans="2:42" x14ac:dyDescent="0.2">
      <c r="B272" s="15"/>
      <c r="C272" s="16"/>
      <c r="D272" s="17"/>
      <c r="E272" s="18"/>
      <c r="G272" s="95"/>
      <c r="H272" s="28">
        <f t="shared" si="27"/>
        <v>43814</v>
      </c>
      <c r="I272" s="110">
        <v>1</v>
      </c>
      <c r="J272" s="110" t="str">
        <f>IFERROR(INDEX(Tableau1[Prénoms],MATCH(I272,Tableau1[Noms])),"")</f>
        <v/>
      </c>
      <c r="K272" s="110"/>
      <c r="L272" s="131"/>
      <c r="M272" s="36"/>
      <c r="N272" s="37"/>
      <c r="O272" s="36"/>
      <c r="P272" s="38"/>
      <c r="Q272" s="39"/>
      <c r="R272" s="40"/>
      <c r="S272" s="39"/>
      <c r="T272" s="40"/>
      <c r="U272" s="39"/>
      <c r="V272" s="40"/>
      <c r="W272" s="39"/>
      <c r="X272" s="40"/>
      <c r="Y272" s="39"/>
      <c r="Z272" s="40"/>
      <c r="AA272" s="39"/>
      <c r="AB272" s="40"/>
      <c r="AC272" s="39"/>
      <c r="AD272" s="40"/>
      <c r="AE272" s="39"/>
      <c r="AF272" s="40"/>
      <c r="AG272" s="39"/>
      <c r="AH272" s="40"/>
      <c r="AI272" s="39"/>
      <c r="AJ272" s="40"/>
      <c r="AK272" s="39"/>
      <c r="AL272" s="40"/>
      <c r="AM272" s="41"/>
      <c r="AN272" s="42"/>
      <c r="AO272" s="39"/>
      <c r="AP272" s="42"/>
    </row>
    <row r="273" spans="2:44" x14ac:dyDescent="0.2">
      <c r="B273" s="15"/>
      <c r="C273" s="16"/>
      <c r="D273" s="17"/>
      <c r="E273" s="18"/>
      <c r="G273" s="95"/>
      <c r="H273" s="28">
        <f t="shared" si="27"/>
        <v>43814</v>
      </c>
      <c r="I273" s="110">
        <v>2</v>
      </c>
      <c r="J273" s="110" t="str">
        <f>IFERROR(INDEX(Tableau1[Prénoms],MATCH(I273,Tableau1[Noms])),"")</f>
        <v/>
      </c>
      <c r="K273" s="110"/>
      <c r="L273" s="131"/>
      <c r="M273" s="36"/>
      <c r="N273" s="37"/>
      <c r="O273" s="36"/>
      <c r="P273" s="38"/>
      <c r="Q273" s="39"/>
      <c r="R273" s="40"/>
      <c r="S273" s="39"/>
      <c r="T273" s="40"/>
      <c r="U273" s="39"/>
      <c r="V273" s="40"/>
      <c r="W273" s="39"/>
      <c r="X273" s="40"/>
      <c r="Y273" s="39"/>
      <c r="Z273" s="40"/>
      <c r="AA273" s="39"/>
      <c r="AB273" s="40"/>
      <c r="AC273" s="39"/>
      <c r="AD273" s="40"/>
      <c r="AE273" s="39"/>
      <c r="AF273" s="40"/>
      <c r="AG273" s="39"/>
      <c r="AH273" s="40"/>
      <c r="AI273" s="39"/>
      <c r="AJ273" s="40"/>
      <c r="AK273" s="39"/>
      <c r="AL273" s="40"/>
      <c r="AM273" s="41"/>
      <c r="AN273" s="42"/>
      <c r="AO273" s="39"/>
      <c r="AP273" s="42"/>
    </row>
    <row r="274" spans="2:44" x14ac:dyDescent="0.2">
      <c r="B274" s="15"/>
      <c r="C274" s="16"/>
      <c r="D274" s="17"/>
      <c r="E274" s="18"/>
      <c r="G274" s="95"/>
      <c r="H274" s="28">
        <f t="shared" si="27"/>
        <v>43814</v>
      </c>
      <c r="I274" s="110">
        <v>3</v>
      </c>
      <c r="J274" s="110" t="str">
        <f>IFERROR(INDEX(Tableau1[Prénoms],MATCH(I274,Tableau1[Noms])),"")</f>
        <v/>
      </c>
      <c r="K274" s="110"/>
      <c r="L274" s="131"/>
      <c r="M274" s="36"/>
      <c r="N274" s="37"/>
      <c r="O274" s="36"/>
      <c r="P274" s="38"/>
      <c r="Q274" s="39"/>
      <c r="R274" s="40"/>
      <c r="S274" s="39"/>
      <c r="T274" s="40"/>
      <c r="U274" s="39"/>
      <c r="V274" s="40"/>
      <c r="W274" s="39"/>
      <c r="X274" s="40"/>
      <c r="Y274" s="39"/>
      <c r="Z274" s="40"/>
      <c r="AA274" s="39"/>
      <c r="AB274" s="40"/>
      <c r="AC274" s="39"/>
      <c r="AD274" s="40"/>
      <c r="AE274" s="39"/>
      <c r="AF274" s="40"/>
      <c r="AG274" s="39"/>
      <c r="AH274" s="40"/>
      <c r="AI274" s="39"/>
      <c r="AJ274" s="40"/>
      <c r="AK274" s="39"/>
      <c r="AL274" s="40"/>
      <c r="AM274" s="41"/>
      <c r="AN274" s="42"/>
      <c r="AO274" s="39"/>
      <c r="AP274" s="42"/>
    </row>
    <row r="275" spans="2:44" x14ac:dyDescent="0.2">
      <c r="B275" s="15"/>
      <c r="C275" s="16"/>
      <c r="D275" s="17"/>
      <c r="E275" s="18"/>
      <c r="G275" s="95"/>
      <c r="H275" s="28">
        <f t="shared" si="27"/>
        <v>43814</v>
      </c>
      <c r="I275" s="110">
        <v>4</v>
      </c>
      <c r="J275" s="110" t="str">
        <f>IFERROR(INDEX(Tableau1[Prénoms],MATCH(I275,Tableau1[Noms])),"")</f>
        <v/>
      </c>
      <c r="K275" s="110"/>
      <c r="L275" s="131"/>
      <c r="M275" s="36"/>
      <c r="N275" s="37"/>
      <c r="O275" s="36"/>
      <c r="P275" s="38"/>
      <c r="Q275" s="39"/>
      <c r="R275" s="40"/>
      <c r="S275" s="39"/>
      <c r="T275" s="40"/>
      <c r="U275" s="39"/>
      <c r="V275" s="40"/>
      <c r="W275" s="39"/>
      <c r="X275" s="40"/>
      <c r="Y275" s="39"/>
      <c r="Z275" s="40"/>
      <c r="AA275" s="39"/>
      <c r="AB275" s="40"/>
      <c r="AC275" s="39"/>
      <c r="AD275" s="40"/>
      <c r="AE275" s="39"/>
      <c r="AF275" s="40"/>
      <c r="AG275" s="39"/>
      <c r="AH275" s="40"/>
      <c r="AI275" s="39"/>
      <c r="AJ275" s="40"/>
      <c r="AK275" s="39"/>
      <c r="AL275" s="40"/>
      <c r="AM275" s="41"/>
      <c r="AN275" s="42"/>
      <c r="AO275" s="39"/>
      <c r="AP275" s="42"/>
    </row>
    <row r="276" spans="2:44" ht="13.5" thickBot="1" x14ac:dyDescent="0.25">
      <c r="B276" s="19"/>
      <c r="C276" s="20"/>
      <c r="D276" s="21"/>
      <c r="E276" s="22"/>
      <c r="G276" s="95"/>
      <c r="H276" s="28">
        <f t="shared" si="27"/>
        <v>43814</v>
      </c>
      <c r="I276" s="111">
        <v>5</v>
      </c>
      <c r="J276" s="111" t="str">
        <f>IFERROR(INDEX(Tableau1[Prénoms],MATCH(I276,Tableau1[Noms])),"")</f>
        <v/>
      </c>
      <c r="K276" s="111"/>
      <c r="L276" s="132"/>
      <c r="M276" s="43"/>
      <c r="N276" s="44"/>
      <c r="O276" s="43"/>
      <c r="P276" s="45"/>
      <c r="Q276" s="46"/>
      <c r="R276" s="47"/>
      <c r="S276" s="46"/>
      <c r="T276" s="47"/>
      <c r="U276" s="46"/>
      <c r="V276" s="47"/>
      <c r="W276" s="46"/>
      <c r="X276" s="47"/>
      <c r="Y276" s="46"/>
      <c r="Z276" s="47"/>
      <c r="AA276" s="46"/>
      <c r="AB276" s="47"/>
      <c r="AC276" s="46"/>
      <c r="AD276" s="47"/>
      <c r="AE276" s="46"/>
      <c r="AF276" s="47"/>
      <c r="AG276" s="46"/>
      <c r="AH276" s="47"/>
      <c r="AI276" s="46"/>
      <c r="AJ276" s="47"/>
      <c r="AK276" s="46"/>
      <c r="AL276" s="47"/>
      <c r="AM276" s="48"/>
      <c r="AN276" s="49"/>
      <c r="AO276" s="46"/>
      <c r="AP276" s="49"/>
    </row>
    <row r="286" spans="2:44" ht="15.75" x14ac:dyDescent="0.25">
      <c r="K286" s="156" t="s">
        <v>5</v>
      </c>
      <c r="L286" s="155">
        <f>7*AR287+DATE(YEAR($C$1),1,3)-WEEKDAY(DATE(YEAR($C$1),1,3))-5</f>
        <v>43815</v>
      </c>
      <c r="M286" s="136"/>
      <c r="N286" s="136"/>
      <c r="O286" s="136"/>
      <c r="P286" s="136"/>
      <c r="Q286" s="136"/>
      <c r="R286" s="136"/>
      <c r="S286" s="136"/>
      <c r="T286" s="136"/>
      <c r="U286" s="136"/>
      <c r="V286" s="136"/>
      <c r="W286" s="136"/>
      <c r="X286" s="136"/>
      <c r="Y286" s="136"/>
      <c r="Z286" s="136"/>
      <c r="AA286" s="136"/>
      <c r="AB286" s="156" t="s">
        <v>13</v>
      </c>
      <c r="AC286" s="155">
        <f>L286+6</f>
        <v>43821</v>
      </c>
      <c r="AD286" s="136"/>
      <c r="AE286" s="136"/>
      <c r="AF286" s="136"/>
      <c r="AG286" s="136"/>
      <c r="AH286" s="136"/>
      <c r="AI286" s="136"/>
      <c r="AJ286" s="136"/>
      <c r="AK286" s="136"/>
      <c r="AL286" s="136"/>
      <c r="AM286" s="136"/>
      <c r="AN286" s="136"/>
      <c r="AO286" s="136"/>
      <c r="AP286" s="136"/>
      <c r="AR286" s="157" t="s">
        <v>10</v>
      </c>
    </row>
    <row r="287" spans="2:44" ht="16.5" thickBot="1" x14ac:dyDescent="0.25">
      <c r="G287" s="10"/>
      <c r="AR287" s="158">
        <f>AR192+1</f>
        <v>51</v>
      </c>
    </row>
    <row r="288" spans="2:44" ht="13.5" thickTop="1" x14ac:dyDescent="0.2">
      <c r="B288" s="141" t="s">
        <v>52</v>
      </c>
      <c r="C288" s="142"/>
      <c r="D288" s="142"/>
      <c r="E288" s="143"/>
      <c r="F288" s="24" t="s">
        <v>53</v>
      </c>
      <c r="K288" s="2"/>
      <c r="L288" s="2"/>
      <c r="M288" s="96" t="s">
        <v>14</v>
      </c>
      <c r="N288" s="124" t="str">
        <f>I296</f>
        <v>Vendeuse 1</v>
      </c>
      <c r="O288" s="125"/>
      <c r="P288" s="125"/>
      <c r="Q288" s="126" t="str">
        <f>I297</f>
        <v>Vendeuse 2</v>
      </c>
      <c r="R288" s="125"/>
      <c r="S288" s="125"/>
      <c r="T288" s="126" t="str">
        <f>I298</f>
        <v>Vendeuse 3</v>
      </c>
      <c r="U288" s="125"/>
      <c r="V288" s="125"/>
      <c r="W288" s="126" t="str">
        <f>I299</f>
        <v>Vendeuse 4</v>
      </c>
      <c r="X288" s="125"/>
      <c r="Y288" s="125"/>
      <c r="Z288" s="126" t="str">
        <f>I300</f>
        <v>Vendeuse 5</v>
      </c>
      <c r="AA288" s="125"/>
      <c r="AB288" s="125"/>
      <c r="AC288" s="126">
        <f>I301</f>
        <v>1</v>
      </c>
      <c r="AD288" s="125"/>
      <c r="AE288" s="125"/>
      <c r="AF288" s="126">
        <f>I302</f>
        <v>2</v>
      </c>
      <c r="AG288" s="125"/>
      <c r="AH288" s="125"/>
      <c r="AI288" s="126">
        <f>I303</f>
        <v>3</v>
      </c>
      <c r="AJ288" s="125"/>
      <c r="AK288" s="125"/>
      <c r="AL288" s="126">
        <f>I304</f>
        <v>4</v>
      </c>
      <c r="AM288" s="125"/>
      <c r="AN288" s="125"/>
      <c r="AO288" s="126">
        <f>I305</f>
        <v>5</v>
      </c>
      <c r="AP288" s="125"/>
    </row>
    <row r="289" spans="2:42" x14ac:dyDescent="0.2">
      <c r="B289" s="147"/>
      <c r="C289" s="144" t="s">
        <v>40</v>
      </c>
      <c r="D289" s="144"/>
      <c r="E289" s="148"/>
      <c r="K289" s="128"/>
      <c r="L289" s="128"/>
      <c r="M289" s="108" t="s">
        <v>50</v>
      </c>
      <c r="N289" s="120">
        <f>SUMPRODUCT(($I$11:$I$86=N288)*($AR$11:$AR$86))</f>
        <v>0</v>
      </c>
      <c r="O289" s="121"/>
      <c r="P289" s="121"/>
      <c r="Q289" s="122">
        <f>SUMPRODUCT(($I$11:$I$86=Q288)*($AR$11:$AR$86))</f>
        <v>0</v>
      </c>
      <c r="R289" s="121"/>
      <c r="S289" s="121"/>
      <c r="T289" s="122">
        <f>SUMPRODUCT(($I$11:$I$86=T288)*($AR$11:$AR$86))</f>
        <v>0</v>
      </c>
      <c r="U289" s="121"/>
      <c r="V289" s="121"/>
      <c r="W289" s="122">
        <f>SUMPRODUCT(($I$11:$I$86=W288)*($AR$11:$AR$86))</f>
        <v>0</v>
      </c>
      <c r="X289" s="121"/>
      <c r="Y289" s="121"/>
      <c r="Z289" s="122">
        <f>SUMPRODUCT(($I$11:$I$86=Z288)*($AR$11:$AR$86))</f>
        <v>0</v>
      </c>
      <c r="AA289" s="121"/>
      <c r="AB289" s="121"/>
      <c r="AC289" s="122">
        <f>SUMPRODUCT(($I$11:$I$86=AC288)*($AR$11:$AR$86))</f>
        <v>0</v>
      </c>
      <c r="AD289" s="121"/>
      <c r="AE289" s="121"/>
      <c r="AF289" s="122">
        <f>SUMPRODUCT(($I$11:$I$86=AF288)*($AR$11:$AR$86))</f>
        <v>0</v>
      </c>
      <c r="AG289" s="121"/>
      <c r="AH289" s="121"/>
      <c r="AI289" s="122">
        <f>SUMPRODUCT(($I$11:$I$86=AI288)*($AR$11:$AR$86))</f>
        <v>0</v>
      </c>
      <c r="AJ289" s="121"/>
      <c r="AK289" s="121"/>
      <c r="AL289" s="122">
        <f>SUMPRODUCT(($I$11:$I$86=AL288)*($AR$11:$AR$86))</f>
        <v>0</v>
      </c>
      <c r="AM289" s="121"/>
      <c r="AN289" s="121"/>
      <c r="AO289" s="122">
        <f>SUMPRODUCT(($I$11:$I$86=AO288)*($AR$11:$AR$86))</f>
        <v>0</v>
      </c>
      <c r="AP289" s="121"/>
    </row>
    <row r="290" spans="2:42" x14ac:dyDescent="0.2">
      <c r="B290" s="149"/>
      <c r="C290" s="145" t="s">
        <v>42</v>
      </c>
      <c r="D290" s="145"/>
      <c r="E290" s="150"/>
      <c r="K290" s="98"/>
      <c r="L290" s="98"/>
      <c r="M290" s="99" t="s">
        <v>48</v>
      </c>
      <c r="N290" s="100">
        <f>IF(N289&gt;((IFERROR(INDEX(Tableau1[Heures par Sem.],MATCH(N288,Tableau1[Noms])),0))/24),N289-((IFERROR(INDEX(Tableau1[Heures par Sem.],MATCH(N288,Tableau1[Noms])),0))/24),0)</f>
        <v>0</v>
      </c>
      <c r="O290" s="101"/>
      <c r="P290" s="101"/>
      <c r="Q290" s="102">
        <f>IF(Q289&gt;((IFERROR(INDEX(Tableau1[Heures par Sem.],MATCH(Q288,Tableau1[Noms])),0))/24),Q289-((IFERROR(INDEX(Tableau1[Heures par Sem.],MATCH(Q288,Tableau1[Noms])),0))/24),0)</f>
        <v>0</v>
      </c>
      <c r="R290" s="101"/>
      <c r="S290" s="101"/>
      <c r="T290" s="102">
        <f>IF(T289&gt;((IFERROR(INDEX(Tableau1[Heures par Sem.],MATCH(T288,Tableau1[Noms])),0))/24),T289-((IFERROR(INDEX(Tableau1[Heures par Sem.],MATCH(T288,Tableau1[Noms])),0))/24),0)</f>
        <v>0</v>
      </c>
      <c r="U290" s="101"/>
      <c r="V290" s="101"/>
      <c r="W290" s="102">
        <f>IF(W289&gt;((IFERROR(INDEX(Tableau1[Heures par Sem.],MATCH(W288,Tableau1[Noms])),0))/24),W289-((IFERROR(INDEX(Tableau1[Heures par Sem.],MATCH(W288,Tableau1[Noms])),0))/24),0)</f>
        <v>0</v>
      </c>
      <c r="X290" s="101"/>
      <c r="Y290" s="101"/>
      <c r="Z290" s="102">
        <f>IF(Z289&gt;((IFERROR(INDEX(Tableau1[Heures par Sem.],MATCH(Z288,Tableau1[Noms])),0))/24),Z289-((IFERROR(INDEX(Tableau1[Heures par Sem.],MATCH(Z288,Tableau1[Noms])),0))/24),0)</f>
        <v>0</v>
      </c>
      <c r="AA290" s="101"/>
      <c r="AB290" s="101"/>
      <c r="AC290" s="102">
        <f>IF(AC289&gt;((IFERROR(INDEX(Tableau1[Heures par Sem.],MATCH(AC288,Tableau1[Noms])),0))/24),AC289-((IFERROR(INDEX(Tableau1[Heures par Sem.],MATCH(AC288,Tableau1[Noms])),0))/24),0)</f>
        <v>0</v>
      </c>
      <c r="AD290" s="101"/>
      <c r="AE290" s="101"/>
      <c r="AF290" s="102">
        <f>IF(AF289&gt;((IFERROR(INDEX(Tableau1[Heures par Sem.],MATCH(AF288,Tableau1[Noms])),0))/24),AF289-((IFERROR(INDEX(Tableau1[Heures par Sem.],MATCH(AF288,Tableau1[Noms])),0))/24),0)</f>
        <v>0</v>
      </c>
      <c r="AG290" s="101"/>
      <c r="AH290" s="101"/>
      <c r="AI290" s="102">
        <f>IF(AI289&gt;((IFERROR(INDEX(Tableau1[Heures par Sem.],MATCH(AI288,Tableau1[Noms])),0))/24),AI289-((IFERROR(INDEX(Tableau1[Heures par Sem.],MATCH(AI288,Tableau1[Noms])),0))/24),0)</f>
        <v>0</v>
      </c>
      <c r="AJ290" s="101"/>
      <c r="AK290" s="101"/>
      <c r="AL290" s="102">
        <f>IF(AL289&gt;((IFERROR(INDEX(Tableau1[Heures par Sem.],MATCH(AL288,Tableau1[Noms])),0))/24),AL289-((IFERROR(INDEX(Tableau1[Heures par Sem.],MATCH(AL288,Tableau1[Noms])),0))/24),0)</f>
        <v>0</v>
      </c>
      <c r="AM290" s="101"/>
      <c r="AN290" s="101"/>
      <c r="AO290" s="102">
        <f>IF(AO289&gt;((IFERROR(INDEX(Tableau1[Heures par Sem.],MATCH(AO288,Tableau1[Noms])),0))/24),AO289-((IFERROR(INDEX(Tableau1[Heures par Sem.],MATCH(AO288,Tableau1[Noms])),0))/24),0)</f>
        <v>0</v>
      </c>
      <c r="AP290" s="101"/>
    </row>
    <row r="291" spans="2:42" ht="13.5" thickBot="1" x14ac:dyDescent="0.25">
      <c r="B291" s="151"/>
      <c r="C291" s="145" t="s">
        <v>51</v>
      </c>
      <c r="D291" s="145"/>
      <c r="E291" s="150"/>
      <c r="K291" s="97"/>
      <c r="L291" s="97"/>
      <c r="M291" s="113" t="s">
        <v>49</v>
      </c>
      <c r="N291" s="104">
        <f>SUMPRODUCT(($I$11:$I$86=N288)*($K$11:$K$86=$M$3)*($AR$11:$AR$86))</f>
        <v>0</v>
      </c>
      <c r="O291" s="105"/>
      <c r="P291" s="105"/>
      <c r="Q291" s="106">
        <f>SUMPRODUCT(($I$11:$I$86=Q288)*($K$11:$K$86=$M$3)*($AR$11:$AR$86))</f>
        <v>0</v>
      </c>
      <c r="R291" s="105"/>
      <c r="S291" s="105"/>
      <c r="T291" s="106">
        <f>SUMPRODUCT(($I$11:$I$86=T288)*($K$11:$K$86=$M$3)*($AR$11:$AR$86))</f>
        <v>0</v>
      </c>
      <c r="U291" s="105"/>
      <c r="V291" s="105"/>
      <c r="W291" s="106">
        <f>SUMPRODUCT(($I$11:$I$86=W288)*($K$11:$K$86=$M$3)*($AR$11:$AR$86))</f>
        <v>0</v>
      </c>
      <c r="X291" s="105"/>
      <c r="Y291" s="105"/>
      <c r="Z291" s="106">
        <f>SUMPRODUCT(($I$11:$I$86=Z288)*($K$11:$K$86=$M$3)*($AR$11:$AR$86))</f>
        <v>0</v>
      </c>
      <c r="AA291" s="105"/>
      <c r="AB291" s="105"/>
      <c r="AC291" s="106">
        <f>SUMPRODUCT(($I$11:$I$86=AC288)*($K$11:$K$86=$M$3)*($AR$11:$AR$86))</f>
        <v>0</v>
      </c>
      <c r="AD291" s="105"/>
      <c r="AE291" s="105"/>
      <c r="AF291" s="106">
        <f>SUMPRODUCT(($I$11:$I$86=AF288)*($K$11:$K$86=$M$3)*($AR$11:$AR$86))</f>
        <v>0</v>
      </c>
      <c r="AG291" s="105"/>
      <c r="AH291" s="105"/>
      <c r="AI291" s="106">
        <f>SUMPRODUCT(($I$11:$I$86=AI288)*($K$11:$K$86=$M$3)*($AR$11:$AR$86))</f>
        <v>0</v>
      </c>
      <c r="AJ291" s="105"/>
      <c r="AK291" s="105"/>
      <c r="AL291" s="106">
        <f>SUMPRODUCT(($I$11:$I$86=AL288)*($K$11:$K$86=$M$3)*($AR$11:$AR$86))</f>
        <v>0</v>
      </c>
      <c r="AM291" s="105"/>
      <c r="AN291" s="105"/>
      <c r="AO291" s="106">
        <f>SUMPRODUCT(($I$11:$I$86=AO288)*($K$11:$K$86=$M$3)*($AR$11:$AR$86))</f>
        <v>0</v>
      </c>
      <c r="AP291" s="105"/>
    </row>
    <row r="292" spans="2:42" ht="14.25" thickTop="1" thickBot="1" x14ac:dyDescent="0.25">
      <c r="B292" s="152"/>
      <c r="C292" s="146" t="s">
        <v>43</v>
      </c>
      <c r="D292" s="146"/>
      <c r="E292" s="153"/>
      <c r="K292" s="114"/>
      <c r="L292" s="114"/>
      <c r="M292" s="115" t="s">
        <v>47</v>
      </c>
      <c r="N292" s="116">
        <f>N289-N291</f>
        <v>0</v>
      </c>
      <c r="O292" s="117"/>
      <c r="P292" s="117"/>
      <c r="Q292" s="118">
        <f>Q289-Q291</f>
        <v>0</v>
      </c>
      <c r="R292" s="117"/>
      <c r="S292" s="117"/>
      <c r="T292" s="118">
        <f>T289-T291</f>
        <v>0</v>
      </c>
      <c r="U292" s="117"/>
      <c r="V292" s="117"/>
      <c r="W292" s="118">
        <f>W289-W291</f>
        <v>0</v>
      </c>
      <c r="X292" s="117"/>
      <c r="Y292" s="117"/>
      <c r="Z292" s="118">
        <f>Z289-Z291</f>
        <v>0</v>
      </c>
      <c r="AA292" s="117"/>
      <c r="AB292" s="117"/>
      <c r="AC292" s="118">
        <f>AC289-AC291</f>
        <v>0</v>
      </c>
      <c r="AD292" s="117"/>
      <c r="AE292" s="117"/>
      <c r="AF292" s="118">
        <f>AF289-AF291</f>
        <v>0</v>
      </c>
      <c r="AG292" s="117"/>
      <c r="AH292" s="117"/>
      <c r="AI292" s="118">
        <f>AI289-AI291</f>
        <v>0</v>
      </c>
      <c r="AJ292" s="117"/>
      <c r="AK292" s="117"/>
      <c r="AL292" s="118">
        <f>AL289-AL291</f>
        <v>0</v>
      </c>
      <c r="AM292" s="117"/>
      <c r="AN292" s="117"/>
      <c r="AO292" s="118">
        <f>AO289-AO291</f>
        <v>0</v>
      </c>
      <c r="AP292" s="117"/>
    </row>
    <row r="293" spans="2:42" ht="13.5" thickTop="1" x14ac:dyDescent="0.2"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</row>
    <row r="294" spans="2:42" x14ac:dyDescent="0.2">
      <c r="B294" s="3" t="s">
        <v>1</v>
      </c>
      <c r="C294" s="4"/>
      <c r="D294" s="5" t="s">
        <v>2</v>
      </c>
      <c r="E294" s="3"/>
      <c r="L294" s="133">
        <v>0.27083333333333331</v>
      </c>
      <c r="M294" s="134">
        <v>0.29166666666666669</v>
      </c>
      <c r="N294" s="134">
        <v>0.3125</v>
      </c>
      <c r="O294" s="135">
        <v>0.33333333333333331</v>
      </c>
      <c r="P294" s="134">
        <v>0.35416666666666669</v>
      </c>
      <c r="Q294" s="135">
        <v>0.375</v>
      </c>
      <c r="R294" s="134">
        <v>0.39583333333333331</v>
      </c>
      <c r="S294" s="135">
        <v>0.41666666666666669</v>
      </c>
      <c r="T294" s="134">
        <v>0.4375</v>
      </c>
      <c r="U294" s="135">
        <v>0.45833333333333331</v>
      </c>
      <c r="V294" s="134">
        <v>0.47916666666666669</v>
      </c>
      <c r="W294" s="135">
        <v>0.5</v>
      </c>
      <c r="X294" s="134">
        <v>0.52083333333333337</v>
      </c>
      <c r="Y294" s="135">
        <v>0.54166666666666663</v>
      </c>
      <c r="Z294" s="134">
        <v>0.5625</v>
      </c>
      <c r="AA294" s="135">
        <v>0.58333333333333337</v>
      </c>
      <c r="AB294" s="134">
        <v>0.60416666666666663</v>
      </c>
      <c r="AC294" s="135">
        <v>0.625</v>
      </c>
      <c r="AD294" s="134">
        <v>0.64583333333333337</v>
      </c>
      <c r="AE294" s="135">
        <v>0.66666666666666663</v>
      </c>
      <c r="AF294" s="134">
        <v>0.6875</v>
      </c>
      <c r="AG294" s="135">
        <v>0.70833333333333337</v>
      </c>
      <c r="AH294" s="134">
        <v>0.72916666666666663</v>
      </c>
      <c r="AI294" s="135">
        <v>0.75</v>
      </c>
      <c r="AJ294" s="134">
        <v>0.77083333333333337</v>
      </c>
      <c r="AK294" s="135">
        <v>0.79166666666666663</v>
      </c>
      <c r="AL294" s="134">
        <v>0.8125</v>
      </c>
      <c r="AM294" s="135">
        <v>0.83333333333333337</v>
      </c>
      <c r="AN294" s="134">
        <v>0.85416666666666663</v>
      </c>
      <c r="AO294" s="135">
        <v>0.875</v>
      </c>
      <c r="AP294" s="135">
        <v>0.89583333333333337</v>
      </c>
    </row>
    <row r="295" spans="2:42" ht="13.5" thickBot="1" x14ac:dyDescent="0.25">
      <c r="B295" s="6" t="s">
        <v>3</v>
      </c>
      <c r="C295" s="7" t="s">
        <v>4</v>
      </c>
      <c r="D295" s="8" t="s">
        <v>3</v>
      </c>
      <c r="E295" s="9" t="s">
        <v>4</v>
      </c>
      <c r="G295" s="56" t="s">
        <v>11</v>
      </c>
      <c r="H295" s="57" t="s">
        <v>6</v>
      </c>
      <c r="I295" s="56" t="s">
        <v>7</v>
      </c>
      <c r="J295" s="56" t="s">
        <v>8</v>
      </c>
      <c r="K295" s="56" t="s">
        <v>12</v>
      </c>
      <c r="L295" s="129"/>
      <c r="M295" s="27">
        <v>0.3125</v>
      </c>
      <c r="N295" s="23"/>
      <c r="O295" s="26">
        <v>0.35416666666666669</v>
      </c>
      <c r="P295" s="23"/>
      <c r="Q295" s="27">
        <v>0.39583333333333331</v>
      </c>
      <c r="R295" s="23"/>
      <c r="S295" s="27">
        <v>0.4375</v>
      </c>
      <c r="T295" s="23"/>
      <c r="U295" s="27">
        <v>0.47916666666666702</v>
      </c>
      <c r="V295" s="23"/>
      <c r="W295" s="27">
        <v>0.52083333333333304</v>
      </c>
      <c r="X295" s="23"/>
      <c r="Y295" s="27">
        <v>0.5625</v>
      </c>
      <c r="Z295" s="23"/>
      <c r="AA295" s="27">
        <v>0.60416666666666696</v>
      </c>
      <c r="AB295" s="23"/>
      <c r="AC295" s="27">
        <v>0.64583333333333304</v>
      </c>
      <c r="AD295" s="23"/>
      <c r="AE295" s="27">
        <v>0.6875</v>
      </c>
      <c r="AF295" s="23"/>
      <c r="AG295" s="27">
        <v>0.72916666666666696</v>
      </c>
      <c r="AH295" s="23"/>
      <c r="AI295" s="27">
        <v>0.77083333333333404</v>
      </c>
      <c r="AJ295" s="23"/>
      <c r="AK295" s="27">
        <v>0.8125</v>
      </c>
      <c r="AL295" s="23"/>
      <c r="AM295" s="27">
        <v>0.85416666666666696</v>
      </c>
      <c r="AN295" s="23"/>
      <c r="AO295" s="27">
        <v>0.89583333333333404</v>
      </c>
      <c r="AP295" s="23"/>
    </row>
    <row r="296" spans="2:42" x14ac:dyDescent="0.2">
      <c r="B296" s="11">
        <v>0.35416666666666669</v>
      </c>
      <c r="C296" s="12">
        <v>0.60416666666666663</v>
      </c>
      <c r="D296" s="13"/>
      <c r="E296" s="14"/>
      <c r="G296" s="95"/>
      <c r="H296" s="140">
        <f>L286</f>
        <v>43815</v>
      </c>
      <c r="I296" s="109" t="s">
        <v>54</v>
      </c>
      <c r="J296" s="109">
        <f>IFERROR(INDEX(Tableau1[Prénoms],MATCH(I296,Tableau1[Noms])),"")</f>
        <v>1</v>
      </c>
      <c r="K296" s="109"/>
      <c r="L296" s="130"/>
      <c r="M296" s="29"/>
      <c r="N296" s="30"/>
      <c r="O296" s="29"/>
      <c r="P296" s="31"/>
      <c r="Q296" s="32"/>
      <c r="R296" s="33"/>
      <c r="S296" s="32"/>
      <c r="T296" s="33"/>
      <c r="U296" s="32"/>
      <c r="V296" s="33"/>
      <c r="W296" s="32"/>
      <c r="X296" s="33"/>
      <c r="Y296" s="32"/>
      <c r="Z296" s="33"/>
      <c r="AA296" s="32"/>
      <c r="AB296" s="33"/>
      <c r="AC296" s="32"/>
      <c r="AD296" s="33"/>
      <c r="AE296" s="32"/>
      <c r="AF296" s="33"/>
      <c r="AG296" s="32"/>
      <c r="AH296" s="33"/>
      <c r="AI296" s="32"/>
      <c r="AJ296" s="33"/>
      <c r="AK296" s="32"/>
      <c r="AL296" s="33"/>
      <c r="AM296" s="34"/>
      <c r="AN296" s="35"/>
      <c r="AO296" s="32"/>
      <c r="AP296" s="35"/>
    </row>
    <row r="297" spans="2:42" x14ac:dyDescent="0.2">
      <c r="B297" s="15"/>
      <c r="C297" s="16"/>
      <c r="D297" s="17"/>
      <c r="E297" s="18"/>
      <c r="G297" s="95"/>
      <c r="H297" s="28">
        <f>H296</f>
        <v>43815</v>
      </c>
      <c r="I297" s="110" t="s">
        <v>55</v>
      </c>
      <c r="J297" s="110">
        <f>IFERROR(INDEX(Tableau1[Prénoms],MATCH(I297,Tableau1[Noms])),"")</f>
        <v>2</v>
      </c>
      <c r="K297" s="110"/>
      <c r="L297" s="131"/>
      <c r="M297" s="36"/>
      <c r="N297" s="37"/>
      <c r="O297" s="36"/>
      <c r="P297" s="38"/>
      <c r="Q297" s="39"/>
      <c r="R297" s="40"/>
      <c r="S297" s="39"/>
      <c r="T297" s="40"/>
      <c r="U297" s="39"/>
      <c r="V297" s="40"/>
      <c r="W297" s="39"/>
      <c r="X297" s="40"/>
      <c r="Y297" s="39"/>
      <c r="Z297" s="40"/>
      <c r="AA297" s="39"/>
      <c r="AB297" s="40"/>
      <c r="AC297" s="39"/>
      <c r="AD297" s="40"/>
      <c r="AE297" s="39"/>
      <c r="AF297" s="40"/>
      <c r="AG297" s="39"/>
      <c r="AH297" s="40"/>
      <c r="AI297" s="39"/>
      <c r="AJ297" s="40"/>
      <c r="AK297" s="39"/>
      <c r="AL297" s="40"/>
      <c r="AM297" s="41"/>
      <c r="AN297" s="42"/>
      <c r="AO297" s="39"/>
      <c r="AP297" s="42"/>
    </row>
    <row r="298" spans="2:42" x14ac:dyDescent="0.2">
      <c r="B298" s="15"/>
      <c r="C298" s="16"/>
      <c r="D298" s="17"/>
      <c r="E298" s="18"/>
      <c r="G298" s="95"/>
      <c r="H298" s="28">
        <f t="shared" ref="H298:H305" si="28">H297</f>
        <v>43815</v>
      </c>
      <c r="I298" s="110" t="s">
        <v>56</v>
      </c>
      <c r="J298" s="110">
        <f>IFERROR(INDEX(Tableau1[Prénoms],MATCH(I298,Tableau1[Noms])),"")</f>
        <v>3</v>
      </c>
      <c r="K298" s="110"/>
      <c r="L298" s="131"/>
      <c r="M298" s="36"/>
      <c r="N298" s="37"/>
      <c r="O298" s="36"/>
      <c r="P298" s="38"/>
      <c r="Q298" s="39"/>
      <c r="R298" s="40"/>
      <c r="S298" s="39"/>
      <c r="T298" s="40"/>
      <c r="U298" s="39"/>
      <c r="V298" s="40"/>
      <c r="W298" s="39"/>
      <c r="X298" s="40"/>
      <c r="Y298" s="39"/>
      <c r="Z298" s="40"/>
      <c r="AA298" s="39"/>
      <c r="AB298" s="40"/>
      <c r="AC298" s="39"/>
      <c r="AD298" s="40"/>
      <c r="AE298" s="39"/>
      <c r="AF298" s="40"/>
      <c r="AG298" s="39"/>
      <c r="AH298" s="40"/>
      <c r="AI298" s="39"/>
      <c r="AJ298" s="40"/>
      <c r="AK298" s="39"/>
      <c r="AL298" s="40"/>
      <c r="AM298" s="41"/>
      <c r="AN298" s="42"/>
      <c r="AO298" s="39"/>
      <c r="AP298" s="42"/>
    </row>
    <row r="299" spans="2:42" x14ac:dyDescent="0.2">
      <c r="B299" s="15"/>
      <c r="C299" s="16"/>
      <c r="D299" s="17"/>
      <c r="E299" s="18"/>
      <c r="G299" s="95"/>
      <c r="H299" s="28">
        <f t="shared" si="28"/>
        <v>43815</v>
      </c>
      <c r="I299" s="110" t="s">
        <v>57</v>
      </c>
      <c r="J299" s="110">
        <f>IFERROR(INDEX(Tableau1[Prénoms],MATCH(I299,Tableau1[Noms])),"")</f>
        <v>4</v>
      </c>
      <c r="K299" s="110"/>
      <c r="L299" s="131"/>
      <c r="M299" s="36"/>
      <c r="N299" s="37"/>
      <c r="O299" s="36"/>
      <c r="P299" s="38"/>
      <c r="Q299" s="39"/>
      <c r="R299" s="40"/>
      <c r="S299" s="39"/>
      <c r="T299" s="40"/>
      <c r="U299" s="39"/>
      <c r="V299" s="40"/>
      <c r="W299" s="39"/>
      <c r="X299" s="40"/>
      <c r="Y299" s="39"/>
      <c r="Z299" s="40"/>
      <c r="AA299" s="39"/>
      <c r="AB299" s="40"/>
      <c r="AC299" s="39"/>
      <c r="AD299" s="40"/>
      <c r="AE299" s="39"/>
      <c r="AF299" s="40"/>
      <c r="AG299" s="39"/>
      <c r="AH299" s="40"/>
      <c r="AI299" s="39"/>
      <c r="AJ299" s="40"/>
      <c r="AK299" s="39"/>
      <c r="AL299" s="40"/>
      <c r="AM299" s="41"/>
      <c r="AN299" s="42"/>
      <c r="AO299" s="39"/>
      <c r="AP299" s="42"/>
    </row>
    <row r="300" spans="2:42" x14ac:dyDescent="0.2">
      <c r="B300" s="15"/>
      <c r="C300" s="16"/>
      <c r="D300" s="17"/>
      <c r="E300" s="18"/>
      <c r="G300" s="95"/>
      <c r="H300" s="28">
        <f t="shared" si="28"/>
        <v>43815</v>
      </c>
      <c r="I300" s="110" t="s">
        <v>58</v>
      </c>
      <c r="J300" s="110">
        <f>IFERROR(INDEX(Tableau1[Prénoms],MATCH(I300,Tableau1[Noms])),"")</f>
        <v>5</v>
      </c>
      <c r="K300" s="110"/>
      <c r="L300" s="131"/>
      <c r="M300" s="36"/>
      <c r="N300" s="37"/>
      <c r="O300" s="36"/>
      <c r="P300" s="38"/>
      <c r="Q300" s="39"/>
      <c r="R300" s="40"/>
      <c r="S300" s="39"/>
      <c r="T300" s="40"/>
      <c r="U300" s="39"/>
      <c r="V300" s="40"/>
      <c r="W300" s="39"/>
      <c r="X300" s="40"/>
      <c r="Y300" s="39"/>
      <c r="Z300" s="40"/>
      <c r="AA300" s="39"/>
      <c r="AB300" s="40"/>
      <c r="AC300" s="39"/>
      <c r="AD300" s="40"/>
      <c r="AE300" s="39"/>
      <c r="AF300" s="40"/>
      <c r="AG300" s="39"/>
      <c r="AH300" s="40"/>
      <c r="AI300" s="39"/>
      <c r="AJ300" s="40"/>
      <c r="AK300" s="39"/>
      <c r="AL300" s="40"/>
      <c r="AM300" s="41"/>
      <c r="AN300" s="42"/>
      <c r="AO300" s="39"/>
      <c r="AP300" s="42"/>
    </row>
    <row r="301" spans="2:42" x14ac:dyDescent="0.2">
      <c r="B301" s="15"/>
      <c r="C301" s="16"/>
      <c r="D301" s="17"/>
      <c r="E301" s="18"/>
      <c r="G301" s="95"/>
      <c r="H301" s="28">
        <f t="shared" si="28"/>
        <v>43815</v>
      </c>
      <c r="I301" s="110">
        <v>1</v>
      </c>
      <c r="J301" s="110" t="str">
        <f>IFERROR(INDEX(Tableau1[Prénoms],MATCH(I301,Tableau1[Noms])),"")</f>
        <v/>
      </c>
      <c r="K301" s="110"/>
      <c r="L301" s="131"/>
      <c r="M301" s="36"/>
      <c r="N301" s="37"/>
      <c r="O301" s="36"/>
      <c r="P301" s="38"/>
      <c r="Q301" s="39"/>
      <c r="R301" s="40"/>
      <c r="S301" s="39"/>
      <c r="T301" s="40"/>
      <c r="U301" s="39"/>
      <c r="V301" s="40"/>
      <c r="W301" s="39"/>
      <c r="X301" s="40"/>
      <c r="Y301" s="39"/>
      <c r="Z301" s="40"/>
      <c r="AA301" s="39"/>
      <c r="AB301" s="40"/>
      <c r="AC301" s="39"/>
      <c r="AD301" s="40"/>
      <c r="AE301" s="39"/>
      <c r="AF301" s="40"/>
      <c r="AG301" s="39"/>
      <c r="AH301" s="40"/>
      <c r="AI301" s="39"/>
      <c r="AJ301" s="40"/>
      <c r="AK301" s="39"/>
      <c r="AL301" s="40"/>
      <c r="AM301" s="41"/>
      <c r="AN301" s="42"/>
      <c r="AO301" s="39"/>
      <c r="AP301" s="42"/>
    </row>
    <row r="302" spans="2:42" x14ac:dyDescent="0.2">
      <c r="B302" s="15"/>
      <c r="C302" s="16"/>
      <c r="D302" s="17"/>
      <c r="E302" s="18"/>
      <c r="G302" s="95"/>
      <c r="H302" s="28">
        <f t="shared" si="28"/>
        <v>43815</v>
      </c>
      <c r="I302" s="110">
        <v>2</v>
      </c>
      <c r="J302" s="110" t="str">
        <f>IFERROR(INDEX(Tableau1[Prénoms],MATCH(I302,Tableau1[Noms])),"")</f>
        <v/>
      </c>
      <c r="K302" s="110"/>
      <c r="L302" s="131"/>
      <c r="M302" s="36"/>
      <c r="N302" s="37"/>
      <c r="O302" s="36"/>
      <c r="P302" s="38"/>
      <c r="Q302" s="39"/>
      <c r="R302" s="40"/>
      <c r="S302" s="39"/>
      <c r="T302" s="40"/>
      <c r="U302" s="39"/>
      <c r="V302" s="40"/>
      <c r="W302" s="39"/>
      <c r="X302" s="40"/>
      <c r="Y302" s="39"/>
      <c r="Z302" s="40"/>
      <c r="AA302" s="39"/>
      <c r="AB302" s="40"/>
      <c r="AC302" s="39"/>
      <c r="AD302" s="40"/>
      <c r="AE302" s="39"/>
      <c r="AF302" s="40"/>
      <c r="AG302" s="39"/>
      <c r="AH302" s="40"/>
      <c r="AI302" s="39"/>
      <c r="AJ302" s="40"/>
      <c r="AK302" s="39"/>
      <c r="AL302" s="40"/>
      <c r="AM302" s="41"/>
      <c r="AN302" s="42"/>
      <c r="AO302" s="39"/>
      <c r="AP302" s="42"/>
    </row>
    <row r="303" spans="2:42" x14ac:dyDescent="0.2">
      <c r="B303" s="15"/>
      <c r="C303" s="16"/>
      <c r="D303" s="17"/>
      <c r="E303" s="18"/>
      <c r="G303" s="95"/>
      <c r="H303" s="28">
        <f t="shared" si="28"/>
        <v>43815</v>
      </c>
      <c r="I303" s="110">
        <v>3</v>
      </c>
      <c r="J303" s="110" t="str">
        <f>IFERROR(INDEX(Tableau1[Prénoms],MATCH(I303,Tableau1[Noms])),"")</f>
        <v/>
      </c>
      <c r="K303" s="110"/>
      <c r="L303" s="131"/>
      <c r="M303" s="36"/>
      <c r="N303" s="37"/>
      <c r="O303" s="36"/>
      <c r="P303" s="38"/>
      <c r="Q303" s="39"/>
      <c r="R303" s="40"/>
      <c r="S303" s="39"/>
      <c r="T303" s="40"/>
      <c r="U303" s="39"/>
      <c r="V303" s="40"/>
      <c r="W303" s="39"/>
      <c r="X303" s="40"/>
      <c r="Y303" s="39"/>
      <c r="Z303" s="40"/>
      <c r="AA303" s="39"/>
      <c r="AB303" s="40"/>
      <c r="AC303" s="39"/>
      <c r="AD303" s="40"/>
      <c r="AE303" s="39"/>
      <c r="AF303" s="40"/>
      <c r="AG303" s="39"/>
      <c r="AH303" s="40"/>
      <c r="AI303" s="39"/>
      <c r="AJ303" s="40"/>
      <c r="AK303" s="39"/>
      <c r="AL303" s="40"/>
      <c r="AM303" s="41"/>
      <c r="AN303" s="42"/>
      <c r="AO303" s="39"/>
      <c r="AP303" s="42"/>
    </row>
    <row r="304" spans="2:42" x14ac:dyDescent="0.2">
      <c r="B304" s="15"/>
      <c r="C304" s="16"/>
      <c r="D304" s="17"/>
      <c r="E304" s="18"/>
      <c r="G304" s="95"/>
      <c r="H304" s="28">
        <f t="shared" si="28"/>
        <v>43815</v>
      </c>
      <c r="I304" s="110">
        <v>4</v>
      </c>
      <c r="J304" s="110" t="str">
        <f>IFERROR(INDEX(Tableau1[Prénoms],MATCH(I304,Tableau1[Noms])),"")</f>
        <v/>
      </c>
      <c r="K304" s="110"/>
      <c r="L304" s="131"/>
      <c r="M304" s="36"/>
      <c r="N304" s="37"/>
      <c r="O304" s="36"/>
      <c r="P304" s="38"/>
      <c r="Q304" s="39"/>
      <c r="R304" s="40"/>
      <c r="S304" s="39"/>
      <c r="T304" s="40"/>
      <c r="U304" s="39"/>
      <c r="V304" s="40"/>
      <c r="W304" s="39"/>
      <c r="X304" s="40"/>
      <c r="Y304" s="39"/>
      <c r="Z304" s="40"/>
      <c r="AA304" s="39"/>
      <c r="AB304" s="40"/>
      <c r="AC304" s="39"/>
      <c r="AD304" s="40"/>
      <c r="AE304" s="39"/>
      <c r="AF304" s="40"/>
      <c r="AG304" s="39"/>
      <c r="AH304" s="40"/>
      <c r="AI304" s="39"/>
      <c r="AJ304" s="40"/>
      <c r="AK304" s="39"/>
      <c r="AL304" s="40"/>
      <c r="AM304" s="41"/>
      <c r="AN304" s="42"/>
      <c r="AO304" s="39"/>
      <c r="AP304" s="42"/>
    </row>
    <row r="305" spans="2:42" ht="13.5" thickBot="1" x14ac:dyDescent="0.25">
      <c r="B305" s="19"/>
      <c r="C305" s="20"/>
      <c r="D305" s="21"/>
      <c r="E305" s="22"/>
      <c r="G305" s="95"/>
      <c r="H305" s="28">
        <f t="shared" si="28"/>
        <v>43815</v>
      </c>
      <c r="I305" s="112">
        <v>5</v>
      </c>
      <c r="J305" s="112" t="str">
        <f>IFERROR(INDEX(Tableau1[Prénoms],MATCH(I305,Tableau1[Noms])),"")</f>
        <v/>
      </c>
      <c r="K305" s="112"/>
      <c r="L305" s="132"/>
      <c r="M305" s="43"/>
      <c r="N305" s="44"/>
      <c r="O305" s="43"/>
      <c r="P305" s="45"/>
      <c r="Q305" s="46"/>
      <c r="R305" s="47"/>
      <c r="S305" s="46"/>
      <c r="T305" s="47"/>
      <c r="U305" s="46"/>
      <c r="V305" s="47"/>
      <c r="W305" s="46"/>
      <c r="X305" s="47"/>
      <c r="Y305" s="46"/>
      <c r="Z305" s="47"/>
      <c r="AA305" s="46"/>
      <c r="AB305" s="47"/>
      <c r="AC305" s="46"/>
      <c r="AD305" s="47"/>
      <c r="AE305" s="46"/>
      <c r="AF305" s="47"/>
      <c r="AG305" s="46"/>
      <c r="AH305" s="47"/>
      <c r="AI305" s="46"/>
      <c r="AJ305" s="47"/>
      <c r="AK305" s="46"/>
      <c r="AL305" s="47"/>
      <c r="AM305" s="48"/>
      <c r="AN305" s="49"/>
      <c r="AO305" s="46"/>
      <c r="AP305" s="49"/>
    </row>
    <row r="306" spans="2:42" ht="13.5" thickBot="1" x14ac:dyDescent="0.25">
      <c r="B306" s="6" t="s">
        <v>3</v>
      </c>
      <c r="C306" s="7" t="s">
        <v>4</v>
      </c>
      <c r="D306" s="8" t="s">
        <v>3</v>
      </c>
      <c r="E306" s="9" t="s">
        <v>4</v>
      </c>
      <c r="G306" s="56" t="s">
        <v>11</v>
      </c>
      <c r="H306" s="57" t="s">
        <v>6</v>
      </c>
      <c r="I306" s="56" t="s">
        <v>7</v>
      </c>
      <c r="J306" s="56" t="s">
        <v>8</v>
      </c>
      <c r="K306" s="56" t="s">
        <v>12</v>
      </c>
      <c r="L306" s="129"/>
      <c r="M306" s="27">
        <v>0.3125</v>
      </c>
      <c r="N306" s="23"/>
      <c r="O306" s="26">
        <v>0.35416666666666669</v>
      </c>
      <c r="P306" s="23"/>
      <c r="Q306" s="27">
        <v>0.39583333333333331</v>
      </c>
      <c r="R306" s="23"/>
      <c r="S306" s="27">
        <v>0.4375</v>
      </c>
      <c r="T306" s="23"/>
      <c r="U306" s="27">
        <v>0.47916666666666702</v>
      </c>
      <c r="V306" s="23"/>
      <c r="W306" s="27">
        <v>0.52083333333333304</v>
      </c>
      <c r="X306" s="23"/>
      <c r="Y306" s="27">
        <v>0.5625</v>
      </c>
      <c r="Z306" s="23"/>
      <c r="AA306" s="27">
        <v>0.60416666666666696</v>
      </c>
      <c r="AB306" s="23"/>
      <c r="AC306" s="27">
        <v>0.64583333333333304</v>
      </c>
      <c r="AD306" s="23"/>
      <c r="AE306" s="27">
        <v>0.6875</v>
      </c>
      <c r="AF306" s="23"/>
      <c r="AG306" s="27">
        <v>0.72916666666666696</v>
      </c>
      <c r="AH306" s="23"/>
      <c r="AI306" s="27">
        <v>0.77083333333333404</v>
      </c>
      <c r="AJ306" s="23"/>
      <c r="AK306" s="27">
        <v>0.8125</v>
      </c>
      <c r="AL306" s="23"/>
      <c r="AM306" s="27">
        <v>0.85416666666666696</v>
      </c>
      <c r="AN306" s="23"/>
      <c r="AO306" s="27">
        <v>0.89583333333333404</v>
      </c>
      <c r="AP306" s="23"/>
    </row>
    <row r="307" spans="2:42" x14ac:dyDescent="0.2">
      <c r="B307" s="11"/>
      <c r="C307" s="12"/>
      <c r="D307" s="13"/>
      <c r="E307" s="14"/>
      <c r="G307" s="95"/>
      <c r="H307" s="140">
        <f>H296+1</f>
        <v>43816</v>
      </c>
      <c r="I307" s="109" t="s">
        <v>54</v>
      </c>
      <c r="J307" s="109">
        <f>IFERROR(INDEX(Tableau1[Prénoms],MATCH(I307,Tableau1[Noms])),"")</f>
        <v>1</v>
      </c>
      <c r="K307" s="109"/>
      <c r="L307" s="130"/>
      <c r="M307" s="29"/>
      <c r="N307" s="30"/>
      <c r="O307" s="29"/>
      <c r="P307" s="31"/>
      <c r="Q307" s="32"/>
      <c r="R307" s="33"/>
      <c r="S307" s="32"/>
      <c r="T307" s="33"/>
      <c r="U307" s="32"/>
      <c r="V307" s="33"/>
      <c r="W307" s="32"/>
      <c r="X307" s="33"/>
      <c r="Y307" s="32"/>
      <c r="Z307" s="33"/>
      <c r="AA307" s="32"/>
      <c r="AB307" s="33"/>
      <c r="AC307" s="32"/>
      <c r="AD307" s="33"/>
      <c r="AE307" s="32"/>
      <c r="AF307" s="33"/>
      <c r="AG307" s="32"/>
      <c r="AH307" s="33"/>
      <c r="AI307" s="32"/>
      <c r="AJ307" s="33"/>
      <c r="AK307" s="32"/>
      <c r="AL307" s="33"/>
      <c r="AM307" s="34"/>
      <c r="AN307" s="35"/>
      <c r="AO307" s="32"/>
      <c r="AP307" s="35"/>
    </row>
    <row r="308" spans="2:42" x14ac:dyDescent="0.2">
      <c r="B308" s="15"/>
      <c r="C308" s="16"/>
      <c r="D308" s="17"/>
      <c r="E308" s="18"/>
      <c r="G308" s="95"/>
      <c r="H308" s="28">
        <f>H307</f>
        <v>43816</v>
      </c>
      <c r="I308" s="110" t="s">
        <v>55</v>
      </c>
      <c r="J308" s="110">
        <f>IFERROR(INDEX(Tableau1[Prénoms],MATCH(I308,Tableau1[Noms])),"")</f>
        <v>2</v>
      </c>
      <c r="K308" s="110"/>
      <c r="L308" s="131"/>
      <c r="M308" s="36"/>
      <c r="N308" s="37"/>
      <c r="O308" s="36"/>
      <c r="P308" s="38"/>
      <c r="Q308" s="39"/>
      <c r="R308" s="40"/>
      <c r="S308" s="39"/>
      <c r="T308" s="40"/>
      <c r="U308" s="39"/>
      <c r="V308" s="40"/>
      <c r="W308" s="39"/>
      <c r="X308" s="40"/>
      <c r="Y308" s="39"/>
      <c r="Z308" s="40"/>
      <c r="AA308" s="39"/>
      <c r="AB308" s="40"/>
      <c r="AC308" s="39"/>
      <c r="AD308" s="40"/>
      <c r="AE308" s="39"/>
      <c r="AF308" s="40"/>
      <c r="AG308" s="39"/>
      <c r="AH308" s="40"/>
      <c r="AI308" s="39"/>
      <c r="AJ308" s="40"/>
      <c r="AK308" s="39"/>
      <c r="AL308" s="40"/>
      <c r="AM308" s="41"/>
      <c r="AN308" s="42"/>
      <c r="AO308" s="39"/>
      <c r="AP308" s="42"/>
    </row>
    <row r="309" spans="2:42" x14ac:dyDescent="0.2">
      <c r="B309" s="15"/>
      <c r="C309" s="16"/>
      <c r="D309" s="17"/>
      <c r="E309" s="18"/>
      <c r="G309" s="95"/>
      <c r="H309" s="28">
        <f t="shared" ref="H309:H316" si="29">H308</f>
        <v>43816</v>
      </c>
      <c r="I309" s="110" t="s">
        <v>56</v>
      </c>
      <c r="J309" s="110">
        <f>IFERROR(INDEX(Tableau1[Prénoms],MATCH(I309,Tableau1[Noms])),"")</f>
        <v>3</v>
      </c>
      <c r="K309" s="110"/>
      <c r="L309" s="131"/>
      <c r="M309" s="36"/>
      <c r="N309" s="37"/>
      <c r="O309" s="36"/>
      <c r="P309" s="38"/>
      <c r="Q309" s="39"/>
      <c r="R309" s="40"/>
      <c r="S309" s="39"/>
      <c r="T309" s="40"/>
      <c r="U309" s="39"/>
      <c r="V309" s="40"/>
      <c r="W309" s="39"/>
      <c r="X309" s="40"/>
      <c r="Y309" s="39"/>
      <c r="Z309" s="40"/>
      <c r="AA309" s="39"/>
      <c r="AB309" s="40"/>
      <c r="AC309" s="39"/>
      <c r="AD309" s="40"/>
      <c r="AE309" s="39"/>
      <c r="AF309" s="40"/>
      <c r="AG309" s="39"/>
      <c r="AH309" s="40"/>
      <c r="AI309" s="39"/>
      <c r="AJ309" s="40"/>
      <c r="AK309" s="39"/>
      <c r="AL309" s="40"/>
      <c r="AM309" s="41"/>
      <c r="AN309" s="42"/>
      <c r="AO309" s="39"/>
      <c r="AP309" s="42"/>
    </row>
    <row r="310" spans="2:42" x14ac:dyDescent="0.2">
      <c r="B310" s="15"/>
      <c r="C310" s="16"/>
      <c r="D310" s="17"/>
      <c r="E310" s="18"/>
      <c r="G310" s="95"/>
      <c r="H310" s="28">
        <f t="shared" si="29"/>
        <v>43816</v>
      </c>
      <c r="I310" s="110" t="s">
        <v>57</v>
      </c>
      <c r="J310" s="110">
        <f>IFERROR(INDEX(Tableau1[Prénoms],MATCH(I310,Tableau1[Noms])),"")</f>
        <v>4</v>
      </c>
      <c r="K310" s="110"/>
      <c r="L310" s="131"/>
      <c r="M310" s="36"/>
      <c r="N310" s="37"/>
      <c r="O310" s="36"/>
      <c r="P310" s="38"/>
      <c r="Q310" s="39"/>
      <c r="R310" s="40"/>
      <c r="S310" s="39"/>
      <c r="T310" s="40"/>
      <c r="U310" s="39"/>
      <c r="V310" s="40"/>
      <c r="W310" s="39"/>
      <c r="X310" s="40"/>
      <c r="Y310" s="39"/>
      <c r="Z310" s="40"/>
      <c r="AA310" s="39"/>
      <c r="AB310" s="40"/>
      <c r="AC310" s="39"/>
      <c r="AD310" s="40"/>
      <c r="AE310" s="39"/>
      <c r="AF310" s="40"/>
      <c r="AG310" s="39"/>
      <c r="AH310" s="40"/>
      <c r="AI310" s="39"/>
      <c r="AJ310" s="40"/>
      <c r="AK310" s="39"/>
      <c r="AL310" s="40"/>
      <c r="AM310" s="41"/>
      <c r="AN310" s="42"/>
      <c r="AO310" s="39"/>
      <c r="AP310" s="42"/>
    </row>
    <row r="311" spans="2:42" x14ac:dyDescent="0.2">
      <c r="B311" s="15"/>
      <c r="C311" s="16"/>
      <c r="D311" s="17"/>
      <c r="E311" s="18"/>
      <c r="G311" s="95"/>
      <c r="H311" s="28">
        <f t="shared" si="29"/>
        <v>43816</v>
      </c>
      <c r="I311" s="110" t="s">
        <v>58</v>
      </c>
      <c r="J311" s="110">
        <f>IFERROR(INDEX(Tableau1[Prénoms],MATCH(I311,Tableau1[Noms])),"")</f>
        <v>5</v>
      </c>
      <c r="K311" s="110"/>
      <c r="L311" s="131"/>
      <c r="M311" s="36"/>
      <c r="N311" s="37"/>
      <c r="O311" s="36"/>
      <c r="P311" s="38"/>
      <c r="Q311" s="39"/>
      <c r="R311" s="40"/>
      <c r="S311" s="39"/>
      <c r="T311" s="40"/>
      <c r="U311" s="39"/>
      <c r="V311" s="40"/>
      <c r="W311" s="39"/>
      <c r="X311" s="40"/>
      <c r="Y311" s="39"/>
      <c r="Z311" s="40"/>
      <c r="AA311" s="39"/>
      <c r="AB311" s="40"/>
      <c r="AC311" s="39"/>
      <c r="AD311" s="40"/>
      <c r="AE311" s="39"/>
      <c r="AF311" s="40"/>
      <c r="AG311" s="39"/>
      <c r="AH311" s="40"/>
      <c r="AI311" s="39"/>
      <c r="AJ311" s="40"/>
      <c r="AK311" s="39"/>
      <c r="AL311" s="40"/>
      <c r="AM311" s="41"/>
      <c r="AN311" s="42"/>
      <c r="AO311" s="39"/>
      <c r="AP311" s="42"/>
    </row>
    <row r="312" spans="2:42" x14ac:dyDescent="0.2">
      <c r="B312" s="15"/>
      <c r="C312" s="16"/>
      <c r="D312" s="17"/>
      <c r="E312" s="18"/>
      <c r="G312" s="95"/>
      <c r="H312" s="28">
        <f t="shared" si="29"/>
        <v>43816</v>
      </c>
      <c r="I312" s="110">
        <v>1</v>
      </c>
      <c r="J312" s="110" t="str">
        <f>IFERROR(INDEX(Tableau1[Prénoms],MATCH(I312,Tableau1[Noms])),"")</f>
        <v/>
      </c>
      <c r="K312" s="110"/>
      <c r="L312" s="131"/>
      <c r="M312" s="36"/>
      <c r="N312" s="37"/>
      <c r="O312" s="36"/>
      <c r="P312" s="38"/>
      <c r="Q312" s="39"/>
      <c r="R312" s="40"/>
      <c r="S312" s="39"/>
      <c r="T312" s="40"/>
      <c r="U312" s="39"/>
      <c r="V312" s="40"/>
      <c r="W312" s="39"/>
      <c r="X312" s="40"/>
      <c r="Y312" s="39"/>
      <c r="Z312" s="40"/>
      <c r="AA312" s="39"/>
      <c r="AB312" s="40"/>
      <c r="AC312" s="39"/>
      <c r="AD312" s="40"/>
      <c r="AE312" s="39"/>
      <c r="AF312" s="40"/>
      <c r="AG312" s="39"/>
      <c r="AH312" s="40"/>
      <c r="AI312" s="39"/>
      <c r="AJ312" s="40"/>
      <c r="AK312" s="39"/>
      <c r="AL312" s="40"/>
      <c r="AM312" s="41"/>
      <c r="AN312" s="42"/>
      <c r="AO312" s="39"/>
      <c r="AP312" s="42"/>
    </row>
    <row r="313" spans="2:42" x14ac:dyDescent="0.2">
      <c r="B313" s="15"/>
      <c r="C313" s="16"/>
      <c r="D313" s="17"/>
      <c r="E313" s="18"/>
      <c r="G313" s="95"/>
      <c r="H313" s="28">
        <f t="shared" si="29"/>
        <v>43816</v>
      </c>
      <c r="I313" s="110">
        <v>2</v>
      </c>
      <c r="J313" s="110" t="str">
        <f>IFERROR(INDEX(Tableau1[Prénoms],MATCH(I313,Tableau1[Noms])),"")</f>
        <v/>
      </c>
      <c r="K313" s="110"/>
      <c r="L313" s="131"/>
      <c r="M313" s="36"/>
      <c r="N313" s="37"/>
      <c r="O313" s="36"/>
      <c r="P313" s="38"/>
      <c r="Q313" s="39"/>
      <c r="R313" s="40"/>
      <c r="S313" s="39"/>
      <c r="T313" s="40"/>
      <c r="U313" s="39"/>
      <c r="V313" s="40"/>
      <c r="W313" s="39"/>
      <c r="X313" s="40"/>
      <c r="Y313" s="39"/>
      <c r="Z313" s="40"/>
      <c r="AA313" s="39"/>
      <c r="AB313" s="40"/>
      <c r="AC313" s="39"/>
      <c r="AD313" s="40"/>
      <c r="AE313" s="39"/>
      <c r="AF313" s="40"/>
      <c r="AG313" s="39"/>
      <c r="AH313" s="40"/>
      <c r="AI313" s="39"/>
      <c r="AJ313" s="40"/>
      <c r="AK313" s="39"/>
      <c r="AL313" s="40"/>
      <c r="AM313" s="41"/>
      <c r="AN313" s="42"/>
      <c r="AO313" s="39"/>
      <c r="AP313" s="42"/>
    </row>
    <row r="314" spans="2:42" x14ac:dyDescent="0.2">
      <c r="B314" s="15"/>
      <c r="C314" s="16"/>
      <c r="D314" s="17"/>
      <c r="E314" s="18"/>
      <c r="G314" s="95"/>
      <c r="H314" s="28">
        <f t="shared" si="29"/>
        <v>43816</v>
      </c>
      <c r="I314" s="110">
        <v>3</v>
      </c>
      <c r="J314" s="110" t="str">
        <f>IFERROR(INDEX(Tableau1[Prénoms],MATCH(I314,Tableau1[Noms])),"")</f>
        <v/>
      </c>
      <c r="K314" s="110"/>
      <c r="L314" s="131"/>
      <c r="M314" s="36"/>
      <c r="N314" s="37"/>
      <c r="O314" s="36"/>
      <c r="P314" s="38"/>
      <c r="Q314" s="39"/>
      <c r="R314" s="40"/>
      <c r="S314" s="39"/>
      <c r="T314" s="40"/>
      <c r="U314" s="39"/>
      <c r="V314" s="40"/>
      <c r="W314" s="39"/>
      <c r="X314" s="40"/>
      <c r="Y314" s="39"/>
      <c r="Z314" s="40"/>
      <c r="AA314" s="39"/>
      <c r="AB314" s="40"/>
      <c r="AC314" s="39"/>
      <c r="AD314" s="40"/>
      <c r="AE314" s="39"/>
      <c r="AF314" s="40"/>
      <c r="AG314" s="39"/>
      <c r="AH314" s="40"/>
      <c r="AI314" s="39"/>
      <c r="AJ314" s="40"/>
      <c r="AK314" s="39"/>
      <c r="AL314" s="40"/>
      <c r="AM314" s="41"/>
      <c r="AN314" s="42"/>
      <c r="AO314" s="39"/>
      <c r="AP314" s="42"/>
    </row>
    <row r="315" spans="2:42" x14ac:dyDescent="0.2">
      <c r="B315" s="15"/>
      <c r="C315" s="16"/>
      <c r="D315" s="17"/>
      <c r="E315" s="18"/>
      <c r="G315" s="95"/>
      <c r="H315" s="28">
        <f t="shared" si="29"/>
        <v>43816</v>
      </c>
      <c r="I315" s="110">
        <v>4</v>
      </c>
      <c r="J315" s="110" t="str">
        <f>IFERROR(INDEX(Tableau1[Prénoms],MATCH(I315,Tableau1[Noms])),"")</f>
        <v/>
      </c>
      <c r="K315" s="110"/>
      <c r="L315" s="131"/>
      <c r="M315" s="36"/>
      <c r="N315" s="37"/>
      <c r="O315" s="36"/>
      <c r="P315" s="38"/>
      <c r="Q315" s="39"/>
      <c r="R315" s="40"/>
      <c r="S315" s="39"/>
      <c r="T315" s="40"/>
      <c r="U315" s="39"/>
      <c r="V315" s="40"/>
      <c r="W315" s="39"/>
      <c r="X315" s="40"/>
      <c r="Y315" s="39"/>
      <c r="Z315" s="40"/>
      <c r="AA315" s="39"/>
      <c r="AB315" s="40"/>
      <c r="AC315" s="39"/>
      <c r="AD315" s="40"/>
      <c r="AE315" s="39"/>
      <c r="AF315" s="40"/>
      <c r="AG315" s="39"/>
      <c r="AH315" s="40"/>
      <c r="AI315" s="39"/>
      <c r="AJ315" s="40"/>
      <c r="AK315" s="39"/>
      <c r="AL315" s="40"/>
      <c r="AM315" s="41"/>
      <c r="AN315" s="42"/>
      <c r="AO315" s="39"/>
      <c r="AP315" s="42"/>
    </row>
    <row r="316" spans="2:42" ht="13.5" thickBot="1" x14ac:dyDescent="0.25">
      <c r="B316" s="19"/>
      <c r="C316" s="20"/>
      <c r="D316" s="21"/>
      <c r="E316" s="22"/>
      <c r="G316" s="95"/>
      <c r="H316" s="28">
        <f t="shared" si="29"/>
        <v>43816</v>
      </c>
      <c r="I316" s="112">
        <v>5</v>
      </c>
      <c r="J316" s="112" t="str">
        <f>IFERROR(INDEX(Tableau1[Prénoms],MATCH(I316,Tableau1[Noms])),"")</f>
        <v/>
      </c>
      <c r="K316" s="112"/>
      <c r="L316" s="132"/>
      <c r="M316" s="43"/>
      <c r="N316" s="44"/>
      <c r="O316" s="43"/>
      <c r="P316" s="45"/>
      <c r="Q316" s="46"/>
      <c r="R316" s="47"/>
      <c r="S316" s="46"/>
      <c r="T316" s="47"/>
      <c r="U316" s="46"/>
      <c r="V316" s="47"/>
      <c r="W316" s="46"/>
      <c r="X316" s="47"/>
      <c r="Y316" s="46"/>
      <c r="Z316" s="47"/>
      <c r="AA316" s="46"/>
      <c r="AB316" s="47"/>
      <c r="AC316" s="46"/>
      <c r="AD316" s="47"/>
      <c r="AE316" s="46"/>
      <c r="AF316" s="47"/>
      <c r="AG316" s="46"/>
      <c r="AH316" s="47"/>
      <c r="AI316" s="46"/>
      <c r="AJ316" s="47"/>
      <c r="AK316" s="46"/>
      <c r="AL316" s="47"/>
      <c r="AM316" s="48"/>
      <c r="AN316" s="49"/>
      <c r="AO316" s="46"/>
      <c r="AP316" s="49"/>
    </row>
    <row r="317" spans="2:42" ht="13.5" thickBot="1" x14ac:dyDescent="0.25">
      <c r="B317" s="6" t="s">
        <v>3</v>
      </c>
      <c r="C317" s="7" t="s">
        <v>4</v>
      </c>
      <c r="D317" s="8" t="s">
        <v>3</v>
      </c>
      <c r="E317" s="9" t="s">
        <v>4</v>
      </c>
      <c r="G317" s="56" t="s">
        <v>11</v>
      </c>
      <c r="H317" s="57" t="s">
        <v>6</v>
      </c>
      <c r="I317" s="56" t="s">
        <v>7</v>
      </c>
      <c r="J317" s="56" t="s">
        <v>8</v>
      </c>
      <c r="K317" s="56" t="s">
        <v>12</v>
      </c>
      <c r="L317" s="129"/>
      <c r="M317" s="27">
        <v>0.3125</v>
      </c>
      <c r="N317" s="23"/>
      <c r="O317" s="26">
        <v>0.35416666666666669</v>
      </c>
      <c r="P317" s="23"/>
      <c r="Q317" s="27">
        <v>0.39583333333333331</v>
      </c>
      <c r="R317" s="23"/>
      <c r="S317" s="27">
        <v>0.4375</v>
      </c>
      <c r="T317" s="23"/>
      <c r="U317" s="27">
        <v>0.47916666666666702</v>
      </c>
      <c r="V317" s="23"/>
      <c r="W317" s="27">
        <v>0.52083333333333304</v>
      </c>
      <c r="X317" s="23"/>
      <c r="Y317" s="27">
        <v>0.5625</v>
      </c>
      <c r="Z317" s="23"/>
      <c r="AA317" s="27">
        <v>0.60416666666666696</v>
      </c>
      <c r="AB317" s="23"/>
      <c r="AC317" s="27">
        <v>0.64583333333333304</v>
      </c>
      <c r="AD317" s="23"/>
      <c r="AE317" s="27">
        <v>0.6875</v>
      </c>
      <c r="AF317" s="23"/>
      <c r="AG317" s="27">
        <v>0.72916666666666696</v>
      </c>
      <c r="AH317" s="23"/>
      <c r="AI317" s="27">
        <v>0.77083333333333404</v>
      </c>
      <c r="AJ317" s="23"/>
      <c r="AK317" s="27">
        <v>0.8125</v>
      </c>
      <c r="AL317" s="23"/>
      <c r="AM317" s="27">
        <v>0.85416666666666696</v>
      </c>
      <c r="AN317" s="23"/>
      <c r="AO317" s="27">
        <v>0.89583333333333404</v>
      </c>
      <c r="AP317" s="23"/>
    </row>
    <row r="318" spans="2:42" x14ac:dyDescent="0.2">
      <c r="B318" s="11"/>
      <c r="C318" s="12"/>
      <c r="D318" s="13"/>
      <c r="E318" s="14"/>
      <c r="G318" s="95"/>
      <c r="H318" s="140">
        <f>H307+1</f>
        <v>43817</v>
      </c>
      <c r="I318" s="109" t="s">
        <v>54</v>
      </c>
      <c r="J318" s="109">
        <f>IFERROR(INDEX(Tableau1[Prénoms],MATCH(I318,Tableau1[Noms])),"")</f>
        <v>1</v>
      </c>
      <c r="K318" s="109"/>
      <c r="L318" s="130"/>
      <c r="M318" s="29"/>
      <c r="N318" s="30"/>
      <c r="O318" s="29"/>
      <c r="P318" s="31"/>
      <c r="Q318" s="32"/>
      <c r="R318" s="33"/>
      <c r="S318" s="32"/>
      <c r="T318" s="33"/>
      <c r="U318" s="32"/>
      <c r="V318" s="33"/>
      <c r="W318" s="32"/>
      <c r="X318" s="33"/>
      <c r="Y318" s="32"/>
      <c r="Z318" s="33"/>
      <c r="AA318" s="32"/>
      <c r="AB318" s="33"/>
      <c r="AC318" s="32"/>
      <c r="AD318" s="33"/>
      <c r="AE318" s="32"/>
      <c r="AF318" s="33"/>
      <c r="AG318" s="32"/>
      <c r="AH318" s="33"/>
      <c r="AI318" s="32"/>
      <c r="AJ318" s="33"/>
      <c r="AK318" s="32"/>
      <c r="AL318" s="33"/>
      <c r="AM318" s="34"/>
      <c r="AN318" s="35"/>
      <c r="AO318" s="32"/>
      <c r="AP318" s="35"/>
    </row>
    <row r="319" spans="2:42" x14ac:dyDescent="0.2">
      <c r="B319" s="15"/>
      <c r="C319" s="16"/>
      <c r="D319" s="17"/>
      <c r="E319" s="18"/>
      <c r="G319" s="95"/>
      <c r="H319" s="28">
        <f>H318</f>
        <v>43817</v>
      </c>
      <c r="I319" s="110" t="s">
        <v>55</v>
      </c>
      <c r="J319" s="110">
        <f>IFERROR(INDEX(Tableau1[Prénoms],MATCH(I319,Tableau1[Noms])),"")</f>
        <v>2</v>
      </c>
      <c r="K319" s="110"/>
      <c r="L319" s="131"/>
      <c r="M319" s="36"/>
      <c r="N319" s="37"/>
      <c r="O319" s="36"/>
      <c r="P319" s="38"/>
      <c r="Q319" s="39"/>
      <c r="R319" s="40"/>
      <c r="S319" s="39"/>
      <c r="T319" s="40"/>
      <c r="U319" s="39"/>
      <c r="V319" s="40"/>
      <c r="W319" s="39"/>
      <c r="X319" s="40"/>
      <c r="Y319" s="39"/>
      <c r="Z319" s="40"/>
      <c r="AA319" s="39"/>
      <c r="AB319" s="40"/>
      <c r="AC319" s="39"/>
      <c r="AD319" s="40"/>
      <c r="AE319" s="39"/>
      <c r="AF319" s="40"/>
      <c r="AG319" s="39"/>
      <c r="AH319" s="40"/>
      <c r="AI319" s="39"/>
      <c r="AJ319" s="40"/>
      <c r="AK319" s="39"/>
      <c r="AL319" s="40"/>
      <c r="AM319" s="41"/>
      <c r="AN319" s="42"/>
      <c r="AO319" s="39"/>
      <c r="AP319" s="42"/>
    </row>
    <row r="320" spans="2:42" x14ac:dyDescent="0.2">
      <c r="B320" s="15"/>
      <c r="C320" s="16"/>
      <c r="D320" s="17"/>
      <c r="E320" s="18"/>
      <c r="G320" s="95"/>
      <c r="H320" s="28">
        <f t="shared" ref="H320:H327" si="30">H319</f>
        <v>43817</v>
      </c>
      <c r="I320" s="110" t="s">
        <v>56</v>
      </c>
      <c r="J320" s="110">
        <f>IFERROR(INDEX(Tableau1[Prénoms],MATCH(I320,Tableau1[Noms])),"")</f>
        <v>3</v>
      </c>
      <c r="K320" s="110"/>
      <c r="L320" s="131"/>
      <c r="M320" s="36"/>
      <c r="N320" s="37"/>
      <c r="O320" s="36"/>
      <c r="P320" s="38"/>
      <c r="Q320" s="39"/>
      <c r="R320" s="40"/>
      <c r="S320" s="39"/>
      <c r="T320" s="40"/>
      <c r="U320" s="39"/>
      <c r="V320" s="40"/>
      <c r="W320" s="39"/>
      <c r="X320" s="40"/>
      <c r="Y320" s="39"/>
      <c r="Z320" s="40"/>
      <c r="AA320" s="39"/>
      <c r="AB320" s="40"/>
      <c r="AC320" s="39"/>
      <c r="AD320" s="40"/>
      <c r="AE320" s="39"/>
      <c r="AF320" s="40"/>
      <c r="AG320" s="39"/>
      <c r="AH320" s="40"/>
      <c r="AI320" s="39"/>
      <c r="AJ320" s="40"/>
      <c r="AK320" s="39"/>
      <c r="AL320" s="40"/>
      <c r="AM320" s="41"/>
      <c r="AN320" s="42"/>
      <c r="AO320" s="39"/>
      <c r="AP320" s="42"/>
    </row>
    <row r="321" spans="2:42" x14ac:dyDescent="0.2">
      <c r="B321" s="15"/>
      <c r="C321" s="16"/>
      <c r="D321" s="17"/>
      <c r="E321" s="18"/>
      <c r="G321" s="95"/>
      <c r="H321" s="28">
        <f t="shared" si="30"/>
        <v>43817</v>
      </c>
      <c r="I321" s="110" t="s">
        <v>57</v>
      </c>
      <c r="J321" s="110">
        <f>IFERROR(INDEX(Tableau1[Prénoms],MATCH(I321,Tableau1[Noms])),"")</f>
        <v>4</v>
      </c>
      <c r="K321" s="110"/>
      <c r="L321" s="131"/>
      <c r="M321" s="36"/>
      <c r="N321" s="37"/>
      <c r="O321" s="36"/>
      <c r="P321" s="38"/>
      <c r="Q321" s="39"/>
      <c r="R321" s="40"/>
      <c r="S321" s="39"/>
      <c r="T321" s="40"/>
      <c r="U321" s="39"/>
      <c r="V321" s="40"/>
      <c r="W321" s="39"/>
      <c r="X321" s="40"/>
      <c r="Y321" s="39"/>
      <c r="Z321" s="40"/>
      <c r="AA321" s="39"/>
      <c r="AB321" s="40"/>
      <c r="AC321" s="39"/>
      <c r="AD321" s="40"/>
      <c r="AE321" s="39"/>
      <c r="AF321" s="40"/>
      <c r="AG321" s="39"/>
      <c r="AH321" s="40"/>
      <c r="AI321" s="39"/>
      <c r="AJ321" s="40"/>
      <c r="AK321" s="39"/>
      <c r="AL321" s="40"/>
      <c r="AM321" s="41"/>
      <c r="AN321" s="42"/>
      <c r="AO321" s="39"/>
      <c r="AP321" s="42"/>
    </row>
    <row r="322" spans="2:42" x14ac:dyDescent="0.2">
      <c r="B322" s="15"/>
      <c r="C322" s="16"/>
      <c r="D322" s="17"/>
      <c r="E322" s="18"/>
      <c r="G322" s="95"/>
      <c r="H322" s="28">
        <f t="shared" si="30"/>
        <v>43817</v>
      </c>
      <c r="I322" s="110" t="s">
        <v>58</v>
      </c>
      <c r="J322" s="110">
        <f>IFERROR(INDEX(Tableau1[Prénoms],MATCH(I322,Tableau1[Noms])),"")</f>
        <v>5</v>
      </c>
      <c r="K322" s="110"/>
      <c r="L322" s="131"/>
      <c r="M322" s="36"/>
      <c r="N322" s="37"/>
      <c r="O322" s="36"/>
      <c r="P322" s="38"/>
      <c r="Q322" s="39"/>
      <c r="R322" s="40"/>
      <c r="S322" s="39"/>
      <c r="T322" s="40"/>
      <c r="U322" s="39"/>
      <c r="V322" s="40"/>
      <c r="W322" s="39"/>
      <c r="X322" s="40"/>
      <c r="Y322" s="39"/>
      <c r="Z322" s="40"/>
      <c r="AA322" s="39"/>
      <c r="AB322" s="40"/>
      <c r="AC322" s="39"/>
      <c r="AD322" s="40"/>
      <c r="AE322" s="39"/>
      <c r="AF322" s="40"/>
      <c r="AG322" s="39"/>
      <c r="AH322" s="40"/>
      <c r="AI322" s="39"/>
      <c r="AJ322" s="40"/>
      <c r="AK322" s="39"/>
      <c r="AL322" s="40"/>
      <c r="AM322" s="41"/>
      <c r="AN322" s="42"/>
      <c r="AO322" s="39"/>
      <c r="AP322" s="42"/>
    </row>
    <row r="323" spans="2:42" x14ac:dyDescent="0.2">
      <c r="B323" s="15"/>
      <c r="C323" s="16"/>
      <c r="D323" s="17"/>
      <c r="E323" s="18"/>
      <c r="G323" s="95"/>
      <c r="H323" s="28">
        <f t="shared" si="30"/>
        <v>43817</v>
      </c>
      <c r="I323" s="110">
        <v>1</v>
      </c>
      <c r="J323" s="110" t="str">
        <f>IFERROR(INDEX(Tableau1[Prénoms],MATCH(I323,Tableau1[Noms])),"")</f>
        <v/>
      </c>
      <c r="K323" s="110"/>
      <c r="L323" s="131"/>
      <c r="M323" s="36"/>
      <c r="N323" s="37"/>
      <c r="O323" s="36"/>
      <c r="P323" s="38"/>
      <c r="Q323" s="39"/>
      <c r="R323" s="40"/>
      <c r="S323" s="39"/>
      <c r="T323" s="40"/>
      <c r="U323" s="39"/>
      <c r="V323" s="40"/>
      <c r="W323" s="39"/>
      <c r="X323" s="40"/>
      <c r="Y323" s="39"/>
      <c r="Z323" s="40"/>
      <c r="AA323" s="39"/>
      <c r="AB323" s="40"/>
      <c r="AC323" s="39"/>
      <c r="AD323" s="40"/>
      <c r="AE323" s="39"/>
      <c r="AF323" s="40"/>
      <c r="AG323" s="39"/>
      <c r="AH323" s="40"/>
      <c r="AI323" s="39"/>
      <c r="AJ323" s="40"/>
      <c r="AK323" s="39"/>
      <c r="AL323" s="40"/>
      <c r="AM323" s="41"/>
      <c r="AN323" s="42"/>
      <c r="AO323" s="39"/>
      <c r="AP323" s="42"/>
    </row>
    <row r="324" spans="2:42" x14ac:dyDescent="0.2">
      <c r="B324" s="15"/>
      <c r="C324" s="16"/>
      <c r="D324" s="17"/>
      <c r="E324" s="18"/>
      <c r="G324" s="95"/>
      <c r="H324" s="28">
        <f t="shared" si="30"/>
        <v>43817</v>
      </c>
      <c r="I324" s="110">
        <v>2</v>
      </c>
      <c r="J324" s="110" t="str">
        <f>IFERROR(INDEX(Tableau1[Prénoms],MATCH(I324,Tableau1[Noms])),"")</f>
        <v/>
      </c>
      <c r="K324" s="110"/>
      <c r="L324" s="131"/>
      <c r="M324" s="36"/>
      <c r="N324" s="37"/>
      <c r="O324" s="36"/>
      <c r="P324" s="38"/>
      <c r="Q324" s="39"/>
      <c r="R324" s="40"/>
      <c r="S324" s="39"/>
      <c r="T324" s="40"/>
      <c r="U324" s="39"/>
      <c r="V324" s="40"/>
      <c r="W324" s="39"/>
      <c r="X324" s="40"/>
      <c r="Y324" s="39"/>
      <c r="Z324" s="40"/>
      <c r="AA324" s="39"/>
      <c r="AB324" s="40"/>
      <c r="AC324" s="39"/>
      <c r="AD324" s="40"/>
      <c r="AE324" s="39"/>
      <c r="AF324" s="40"/>
      <c r="AG324" s="39"/>
      <c r="AH324" s="40"/>
      <c r="AI324" s="39"/>
      <c r="AJ324" s="40"/>
      <c r="AK324" s="39"/>
      <c r="AL324" s="40"/>
      <c r="AM324" s="41"/>
      <c r="AN324" s="42"/>
      <c r="AO324" s="39"/>
      <c r="AP324" s="42"/>
    </row>
    <row r="325" spans="2:42" x14ac:dyDescent="0.2">
      <c r="B325" s="15"/>
      <c r="C325" s="16"/>
      <c r="D325" s="17"/>
      <c r="E325" s="18"/>
      <c r="G325" s="95"/>
      <c r="H325" s="28">
        <f t="shared" si="30"/>
        <v>43817</v>
      </c>
      <c r="I325" s="110">
        <v>3</v>
      </c>
      <c r="J325" s="110" t="str">
        <f>IFERROR(INDEX(Tableau1[Prénoms],MATCH(I325,Tableau1[Noms])),"")</f>
        <v/>
      </c>
      <c r="K325" s="110"/>
      <c r="L325" s="131"/>
      <c r="M325" s="36"/>
      <c r="N325" s="37"/>
      <c r="O325" s="36"/>
      <c r="P325" s="38"/>
      <c r="Q325" s="39"/>
      <c r="R325" s="40"/>
      <c r="S325" s="39"/>
      <c r="T325" s="40"/>
      <c r="U325" s="39"/>
      <c r="V325" s="40"/>
      <c r="W325" s="39"/>
      <c r="X325" s="40"/>
      <c r="Y325" s="39"/>
      <c r="Z325" s="40"/>
      <c r="AA325" s="39"/>
      <c r="AB325" s="40"/>
      <c r="AC325" s="39"/>
      <c r="AD325" s="40"/>
      <c r="AE325" s="39"/>
      <c r="AF325" s="40"/>
      <c r="AG325" s="39"/>
      <c r="AH325" s="40"/>
      <c r="AI325" s="39"/>
      <c r="AJ325" s="40"/>
      <c r="AK325" s="39"/>
      <c r="AL325" s="40"/>
      <c r="AM325" s="41"/>
      <c r="AN325" s="42"/>
      <c r="AO325" s="39"/>
      <c r="AP325" s="42"/>
    </row>
    <row r="326" spans="2:42" x14ac:dyDescent="0.2">
      <c r="B326" s="15"/>
      <c r="C326" s="16"/>
      <c r="D326" s="17"/>
      <c r="E326" s="18"/>
      <c r="G326" s="95"/>
      <c r="H326" s="28">
        <f t="shared" si="30"/>
        <v>43817</v>
      </c>
      <c r="I326" s="110">
        <v>4</v>
      </c>
      <c r="J326" s="110" t="str">
        <f>IFERROR(INDEX(Tableau1[Prénoms],MATCH(I326,Tableau1[Noms])),"")</f>
        <v/>
      </c>
      <c r="K326" s="110"/>
      <c r="L326" s="131"/>
      <c r="M326" s="36"/>
      <c r="N326" s="37"/>
      <c r="O326" s="36"/>
      <c r="P326" s="38"/>
      <c r="Q326" s="39"/>
      <c r="R326" s="40"/>
      <c r="S326" s="39"/>
      <c r="T326" s="40"/>
      <c r="U326" s="39"/>
      <c r="V326" s="40"/>
      <c r="W326" s="39"/>
      <c r="X326" s="40"/>
      <c r="Y326" s="39"/>
      <c r="Z326" s="40"/>
      <c r="AA326" s="39"/>
      <c r="AB326" s="40"/>
      <c r="AC326" s="39"/>
      <c r="AD326" s="40"/>
      <c r="AE326" s="39"/>
      <c r="AF326" s="40"/>
      <c r="AG326" s="39"/>
      <c r="AH326" s="40"/>
      <c r="AI326" s="39"/>
      <c r="AJ326" s="40"/>
      <c r="AK326" s="39"/>
      <c r="AL326" s="40"/>
      <c r="AM326" s="41"/>
      <c r="AN326" s="42"/>
      <c r="AO326" s="39"/>
      <c r="AP326" s="42"/>
    </row>
    <row r="327" spans="2:42" ht="13.5" thickBot="1" x14ac:dyDescent="0.25">
      <c r="B327" s="19"/>
      <c r="C327" s="20"/>
      <c r="D327" s="21"/>
      <c r="E327" s="22"/>
      <c r="G327" s="95"/>
      <c r="H327" s="28">
        <f t="shared" si="30"/>
        <v>43817</v>
      </c>
      <c r="I327" s="112">
        <v>5</v>
      </c>
      <c r="J327" s="112" t="str">
        <f>IFERROR(INDEX(Tableau1[Prénoms],MATCH(I327,Tableau1[Noms])),"")</f>
        <v/>
      </c>
      <c r="K327" s="112"/>
      <c r="L327" s="132"/>
      <c r="M327" s="43"/>
      <c r="N327" s="44"/>
      <c r="O327" s="43"/>
      <c r="P327" s="45"/>
      <c r="Q327" s="46"/>
      <c r="R327" s="47"/>
      <c r="S327" s="46"/>
      <c r="T327" s="47"/>
      <c r="U327" s="46"/>
      <c r="V327" s="47"/>
      <c r="W327" s="46"/>
      <c r="X327" s="47"/>
      <c r="Y327" s="46"/>
      <c r="Z327" s="47"/>
      <c r="AA327" s="46"/>
      <c r="AB327" s="47"/>
      <c r="AC327" s="46"/>
      <c r="AD327" s="47"/>
      <c r="AE327" s="46"/>
      <c r="AF327" s="47"/>
      <c r="AG327" s="46"/>
      <c r="AH327" s="47"/>
      <c r="AI327" s="46"/>
      <c r="AJ327" s="47"/>
      <c r="AK327" s="46"/>
      <c r="AL327" s="47"/>
      <c r="AM327" s="48"/>
      <c r="AN327" s="49"/>
      <c r="AO327" s="46"/>
      <c r="AP327" s="49"/>
    </row>
    <row r="328" spans="2:42" ht="13.5" thickBot="1" x14ac:dyDescent="0.25">
      <c r="B328" s="6" t="s">
        <v>3</v>
      </c>
      <c r="C328" s="7" t="s">
        <v>4</v>
      </c>
      <c r="D328" s="8" t="s">
        <v>3</v>
      </c>
      <c r="E328" s="9" t="s">
        <v>4</v>
      </c>
      <c r="G328" s="56" t="s">
        <v>11</v>
      </c>
      <c r="H328" s="57" t="s">
        <v>6</v>
      </c>
      <c r="I328" s="56" t="s">
        <v>7</v>
      </c>
      <c r="J328" s="56" t="s">
        <v>8</v>
      </c>
      <c r="K328" s="56" t="s">
        <v>12</v>
      </c>
      <c r="L328" s="129"/>
      <c r="M328" s="27">
        <v>0.3125</v>
      </c>
      <c r="N328" s="23"/>
      <c r="O328" s="26">
        <v>0.35416666666666669</v>
      </c>
      <c r="P328" s="23"/>
      <c r="Q328" s="27">
        <v>0.39583333333333331</v>
      </c>
      <c r="R328" s="23"/>
      <c r="S328" s="27">
        <v>0.4375</v>
      </c>
      <c r="T328" s="23"/>
      <c r="U328" s="27">
        <v>0.47916666666666702</v>
      </c>
      <c r="V328" s="23"/>
      <c r="W328" s="27">
        <v>0.52083333333333304</v>
      </c>
      <c r="X328" s="23"/>
      <c r="Y328" s="27">
        <v>0.5625</v>
      </c>
      <c r="Z328" s="23"/>
      <c r="AA328" s="27">
        <v>0.60416666666666696</v>
      </c>
      <c r="AB328" s="23"/>
      <c r="AC328" s="27">
        <v>0.64583333333333304</v>
      </c>
      <c r="AD328" s="23"/>
      <c r="AE328" s="27">
        <v>0.6875</v>
      </c>
      <c r="AF328" s="23"/>
      <c r="AG328" s="27">
        <v>0.72916666666666696</v>
      </c>
      <c r="AH328" s="23"/>
      <c r="AI328" s="27">
        <v>0.77083333333333404</v>
      </c>
      <c r="AJ328" s="23"/>
      <c r="AK328" s="27">
        <v>0.8125</v>
      </c>
      <c r="AL328" s="23"/>
      <c r="AM328" s="27">
        <v>0.85416666666666696</v>
      </c>
      <c r="AN328" s="23"/>
      <c r="AO328" s="27">
        <v>0.89583333333333404</v>
      </c>
      <c r="AP328" s="23"/>
    </row>
    <row r="329" spans="2:42" x14ac:dyDescent="0.2">
      <c r="B329" s="11"/>
      <c r="C329" s="12"/>
      <c r="D329" s="13"/>
      <c r="E329" s="14"/>
      <c r="G329" s="95"/>
      <c r="H329" s="140">
        <f>H318+1</f>
        <v>43818</v>
      </c>
      <c r="I329" s="109" t="s">
        <v>54</v>
      </c>
      <c r="J329" s="109">
        <f>IFERROR(INDEX(Tableau1[Prénoms],MATCH(I329,Tableau1[Noms])),"")</f>
        <v>1</v>
      </c>
      <c r="K329" s="109"/>
      <c r="L329" s="130"/>
      <c r="M329" s="29"/>
      <c r="N329" s="30"/>
      <c r="O329" s="29"/>
      <c r="P329" s="31"/>
      <c r="Q329" s="32"/>
      <c r="R329" s="33"/>
      <c r="S329" s="32"/>
      <c r="T329" s="33"/>
      <c r="U329" s="32"/>
      <c r="V329" s="33"/>
      <c r="W329" s="32"/>
      <c r="X329" s="33"/>
      <c r="Y329" s="32"/>
      <c r="Z329" s="33"/>
      <c r="AA329" s="32"/>
      <c r="AB329" s="33"/>
      <c r="AC329" s="32"/>
      <c r="AD329" s="33"/>
      <c r="AE329" s="32"/>
      <c r="AF329" s="33"/>
      <c r="AG329" s="32"/>
      <c r="AH329" s="33"/>
      <c r="AI329" s="32"/>
      <c r="AJ329" s="33"/>
      <c r="AK329" s="32"/>
      <c r="AL329" s="33"/>
      <c r="AM329" s="34"/>
      <c r="AN329" s="35"/>
      <c r="AO329" s="32"/>
      <c r="AP329" s="35"/>
    </row>
    <row r="330" spans="2:42" x14ac:dyDescent="0.2">
      <c r="B330" s="15"/>
      <c r="C330" s="16"/>
      <c r="D330" s="17"/>
      <c r="E330" s="18"/>
      <c r="G330" s="95"/>
      <c r="H330" s="28">
        <f>H329</f>
        <v>43818</v>
      </c>
      <c r="I330" s="110" t="s">
        <v>55</v>
      </c>
      <c r="J330" s="110">
        <f>IFERROR(INDEX(Tableau1[Prénoms],MATCH(I330,Tableau1[Noms])),"")</f>
        <v>2</v>
      </c>
      <c r="K330" s="110"/>
      <c r="L330" s="131"/>
      <c r="M330" s="36"/>
      <c r="N330" s="37"/>
      <c r="O330" s="36"/>
      <c r="P330" s="38"/>
      <c r="Q330" s="39"/>
      <c r="R330" s="40"/>
      <c r="S330" s="39"/>
      <c r="T330" s="40"/>
      <c r="U330" s="39"/>
      <c r="V330" s="40"/>
      <c r="W330" s="39"/>
      <c r="X330" s="40"/>
      <c r="Y330" s="39"/>
      <c r="Z330" s="40"/>
      <c r="AA330" s="39"/>
      <c r="AB330" s="40"/>
      <c r="AC330" s="39"/>
      <c r="AD330" s="40"/>
      <c r="AE330" s="39"/>
      <c r="AF330" s="40"/>
      <c r="AG330" s="39"/>
      <c r="AH330" s="40"/>
      <c r="AI330" s="39"/>
      <c r="AJ330" s="40"/>
      <c r="AK330" s="39"/>
      <c r="AL330" s="40"/>
      <c r="AM330" s="41"/>
      <c r="AN330" s="42"/>
      <c r="AO330" s="39"/>
      <c r="AP330" s="42"/>
    </row>
    <row r="331" spans="2:42" x14ac:dyDescent="0.2">
      <c r="B331" s="15"/>
      <c r="C331" s="16"/>
      <c r="D331" s="17"/>
      <c r="E331" s="18"/>
      <c r="G331" s="95"/>
      <c r="H331" s="28">
        <f t="shared" ref="H331:H338" si="31">H330</f>
        <v>43818</v>
      </c>
      <c r="I331" s="110" t="s">
        <v>56</v>
      </c>
      <c r="J331" s="110">
        <f>IFERROR(INDEX(Tableau1[Prénoms],MATCH(I331,Tableau1[Noms])),"")</f>
        <v>3</v>
      </c>
      <c r="K331" s="110"/>
      <c r="L331" s="131"/>
      <c r="M331" s="36"/>
      <c r="N331" s="37"/>
      <c r="O331" s="36"/>
      <c r="P331" s="38"/>
      <c r="Q331" s="39"/>
      <c r="R331" s="40"/>
      <c r="S331" s="39"/>
      <c r="T331" s="40"/>
      <c r="U331" s="39"/>
      <c r="V331" s="40"/>
      <c r="W331" s="39"/>
      <c r="X331" s="40"/>
      <c r="Y331" s="39"/>
      <c r="Z331" s="40"/>
      <c r="AA331" s="39"/>
      <c r="AB331" s="40"/>
      <c r="AC331" s="39"/>
      <c r="AD331" s="40"/>
      <c r="AE331" s="39"/>
      <c r="AF331" s="40"/>
      <c r="AG331" s="39"/>
      <c r="AH331" s="40"/>
      <c r="AI331" s="39"/>
      <c r="AJ331" s="40"/>
      <c r="AK331" s="39"/>
      <c r="AL331" s="40"/>
      <c r="AM331" s="41"/>
      <c r="AN331" s="42"/>
      <c r="AO331" s="39"/>
      <c r="AP331" s="42"/>
    </row>
    <row r="332" spans="2:42" x14ac:dyDescent="0.2">
      <c r="B332" s="15"/>
      <c r="C332" s="16"/>
      <c r="D332" s="17"/>
      <c r="E332" s="18"/>
      <c r="G332" s="95"/>
      <c r="H332" s="28">
        <f t="shared" si="31"/>
        <v>43818</v>
      </c>
      <c r="I332" s="110" t="s">
        <v>57</v>
      </c>
      <c r="J332" s="110">
        <f>IFERROR(INDEX(Tableau1[Prénoms],MATCH(I332,Tableau1[Noms])),"")</f>
        <v>4</v>
      </c>
      <c r="K332" s="110"/>
      <c r="L332" s="131"/>
      <c r="M332" s="36"/>
      <c r="N332" s="37"/>
      <c r="O332" s="36"/>
      <c r="P332" s="38"/>
      <c r="Q332" s="39"/>
      <c r="R332" s="40"/>
      <c r="S332" s="39"/>
      <c r="T332" s="40"/>
      <c r="U332" s="39"/>
      <c r="V332" s="40"/>
      <c r="W332" s="39"/>
      <c r="X332" s="40"/>
      <c r="Y332" s="39"/>
      <c r="Z332" s="40"/>
      <c r="AA332" s="39"/>
      <c r="AB332" s="40"/>
      <c r="AC332" s="39"/>
      <c r="AD332" s="40"/>
      <c r="AE332" s="39"/>
      <c r="AF332" s="40"/>
      <c r="AG332" s="39"/>
      <c r="AH332" s="40"/>
      <c r="AI332" s="39"/>
      <c r="AJ332" s="40"/>
      <c r="AK332" s="39"/>
      <c r="AL332" s="40"/>
      <c r="AM332" s="41"/>
      <c r="AN332" s="42"/>
      <c r="AO332" s="39"/>
      <c r="AP332" s="42"/>
    </row>
    <row r="333" spans="2:42" x14ac:dyDescent="0.2">
      <c r="B333" s="15"/>
      <c r="C333" s="16"/>
      <c r="D333" s="17"/>
      <c r="E333" s="18"/>
      <c r="G333" s="95"/>
      <c r="H333" s="28">
        <f t="shared" si="31"/>
        <v>43818</v>
      </c>
      <c r="I333" s="110" t="s">
        <v>58</v>
      </c>
      <c r="J333" s="110">
        <f>IFERROR(INDEX(Tableau1[Prénoms],MATCH(I333,Tableau1[Noms])),"")</f>
        <v>5</v>
      </c>
      <c r="K333" s="110"/>
      <c r="L333" s="131"/>
      <c r="M333" s="36"/>
      <c r="N333" s="37"/>
      <c r="O333" s="36"/>
      <c r="P333" s="38"/>
      <c r="Q333" s="39"/>
      <c r="R333" s="40"/>
      <c r="S333" s="39"/>
      <c r="T333" s="40"/>
      <c r="U333" s="39"/>
      <c r="V333" s="40"/>
      <c r="W333" s="39"/>
      <c r="X333" s="40"/>
      <c r="Y333" s="39"/>
      <c r="Z333" s="40"/>
      <c r="AA333" s="39"/>
      <c r="AB333" s="40"/>
      <c r="AC333" s="39"/>
      <c r="AD333" s="40"/>
      <c r="AE333" s="39"/>
      <c r="AF333" s="40"/>
      <c r="AG333" s="39"/>
      <c r="AH333" s="40"/>
      <c r="AI333" s="39"/>
      <c r="AJ333" s="40"/>
      <c r="AK333" s="39"/>
      <c r="AL333" s="40"/>
      <c r="AM333" s="41"/>
      <c r="AN333" s="42"/>
      <c r="AO333" s="39"/>
      <c r="AP333" s="42"/>
    </row>
    <row r="334" spans="2:42" x14ac:dyDescent="0.2">
      <c r="B334" s="15"/>
      <c r="C334" s="16"/>
      <c r="D334" s="17"/>
      <c r="E334" s="18"/>
      <c r="G334" s="95"/>
      <c r="H334" s="28">
        <f t="shared" si="31"/>
        <v>43818</v>
      </c>
      <c r="I334" s="110">
        <v>1</v>
      </c>
      <c r="J334" s="110" t="str">
        <f>IFERROR(INDEX(Tableau1[Prénoms],MATCH(I334,Tableau1[Noms])),"")</f>
        <v/>
      </c>
      <c r="K334" s="110"/>
      <c r="L334" s="131"/>
      <c r="M334" s="36"/>
      <c r="N334" s="37"/>
      <c r="O334" s="36"/>
      <c r="P334" s="38"/>
      <c r="Q334" s="39"/>
      <c r="R334" s="40"/>
      <c r="S334" s="39"/>
      <c r="T334" s="40"/>
      <c r="U334" s="39"/>
      <c r="V334" s="40"/>
      <c r="W334" s="39"/>
      <c r="X334" s="40"/>
      <c r="Y334" s="39"/>
      <c r="Z334" s="40"/>
      <c r="AA334" s="39"/>
      <c r="AB334" s="40"/>
      <c r="AC334" s="39"/>
      <c r="AD334" s="40"/>
      <c r="AE334" s="39"/>
      <c r="AF334" s="40"/>
      <c r="AG334" s="39"/>
      <c r="AH334" s="40"/>
      <c r="AI334" s="39"/>
      <c r="AJ334" s="40"/>
      <c r="AK334" s="39"/>
      <c r="AL334" s="40"/>
      <c r="AM334" s="41"/>
      <c r="AN334" s="42"/>
      <c r="AO334" s="39"/>
      <c r="AP334" s="42"/>
    </row>
    <row r="335" spans="2:42" x14ac:dyDescent="0.2">
      <c r="B335" s="15"/>
      <c r="C335" s="16"/>
      <c r="D335" s="17"/>
      <c r="E335" s="18"/>
      <c r="G335" s="95"/>
      <c r="H335" s="28">
        <f t="shared" si="31"/>
        <v>43818</v>
      </c>
      <c r="I335" s="110">
        <v>2</v>
      </c>
      <c r="J335" s="110" t="str">
        <f>IFERROR(INDEX(Tableau1[Prénoms],MATCH(I335,Tableau1[Noms])),"")</f>
        <v/>
      </c>
      <c r="K335" s="110"/>
      <c r="L335" s="131"/>
      <c r="M335" s="36"/>
      <c r="N335" s="37"/>
      <c r="O335" s="36"/>
      <c r="P335" s="38"/>
      <c r="Q335" s="39"/>
      <c r="R335" s="40"/>
      <c r="S335" s="39"/>
      <c r="T335" s="40"/>
      <c r="U335" s="39"/>
      <c r="V335" s="40"/>
      <c r="W335" s="39"/>
      <c r="X335" s="40"/>
      <c r="Y335" s="39"/>
      <c r="Z335" s="40"/>
      <c r="AA335" s="39"/>
      <c r="AB335" s="40"/>
      <c r="AC335" s="39"/>
      <c r="AD335" s="40"/>
      <c r="AE335" s="39"/>
      <c r="AF335" s="40"/>
      <c r="AG335" s="39"/>
      <c r="AH335" s="40"/>
      <c r="AI335" s="39"/>
      <c r="AJ335" s="40"/>
      <c r="AK335" s="39"/>
      <c r="AL335" s="40"/>
      <c r="AM335" s="41"/>
      <c r="AN335" s="42"/>
      <c r="AO335" s="39"/>
      <c r="AP335" s="42"/>
    </row>
    <row r="336" spans="2:42" x14ac:dyDescent="0.2">
      <c r="B336" s="15"/>
      <c r="C336" s="16"/>
      <c r="D336" s="17"/>
      <c r="E336" s="18"/>
      <c r="G336" s="95"/>
      <c r="H336" s="28">
        <f t="shared" si="31"/>
        <v>43818</v>
      </c>
      <c r="I336" s="110">
        <v>3</v>
      </c>
      <c r="J336" s="110" t="str">
        <f>IFERROR(INDEX(Tableau1[Prénoms],MATCH(I336,Tableau1[Noms])),"")</f>
        <v/>
      </c>
      <c r="K336" s="110"/>
      <c r="L336" s="131"/>
      <c r="M336" s="36"/>
      <c r="N336" s="37"/>
      <c r="O336" s="36"/>
      <c r="P336" s="38"/>
      <c r="Q336" s="39"/>
      <c r="R336" s="40"/>
      <c r="S336" s="39"/>
      <c r="T336" s="40"/>
      <c r="U336" s="39"/>
      <c r="V336" s="40"/>
      <c r="W336" s="39"/>
      <c r="X336" s="40"/>
      <c r="Y336" s="39"/>
      <c r="Z336" s="40"/>
      <c r="AA336" s="39"/>
      <c r="AB336" s="40"/>
      <c r="AC336" s="39"/>
      <c r="AD336" s="40"/>
      <c r="AE336" s="39"/>
      <c r="AF336" s="40"/>
      <c r="AG336" s="39"/>
      <c r="AH336" s="40"/>
      <c r="AI336" s="39"/>
      <c r="AJ336" s="40"/>
      <c r="AK336" s="39"/>
      <c r="AL336" s="40"/>
      <c r="AM336" s="41"/>
      <c r="AN336" s="42"/>
      <c r="AO336" s="39"/>
      <c r="AP336" s="42"/>
    </row>
    <row r="337" spans="2:42" x14ac:dyDescent="0.2">
      <c r="B337" s="15"/>
      <c r="C337" s="16"/>
      <c r="D337" s="17"/>
      <c r="E337" s="18"/>
      <c r="G337" s="95"/>
      <c r="H337" s="28">
        <f t="shared" si="31"/>
        <v>43818</v>
      </c>
      <c r="I337" s="110">
        <v>4</v>
      </c>
      <c r="J337" s="110" t="str">
        <f>IFERROR(INDEX(Tableau1[Prénoms],MATCH(I337,Tableau1[Noms])),"")</f>
        <v/>
      </c>
      <c r="K337" s="110"/>
      <c r="L337" s="131"/>
      <c r="M337" s="36"/>
      <c r="N337" s="37"/>
      <c r="O337" s="36"/>
      <c r="P337" s="38"/>
      <c r="Q337" s="39"/>
      <c r="R337" s="40"/>
      <c r="S337" s="39"/>
      <c r="T337" s="40"/>
      <c r="U337" s="39"/>
      <c r="V337" s="40"/>
      <c r="W337" s="39"/>
      <c r="X337" s="40"/>
      <c r="Y337" s="39"/>
      <c r="Z337" s="40"/>
      <c r="AA337" s="39"/>
      <c r="AB337" s="40"/>
      <c r="AC337" s="39"/>
      <c r="AD337" s="40"/>
      <c r="AE337" s="39"/>
      <c r="AF337" s="40"/>
      <c r="AG337" s="39"/>
      <c r="AH337" s="40"/>
      <c r="AI337" s="39"/>
      <c r="AJ337" s="40"/>
      <c r="AK337" s="39"/>
      <c r="AL337" s="40"/>
      <c r="AM337" s="41"/>
      <c r="AN337" s="42"/>
      <c r="AO337" s="39"/>
      <c r="AP337" s="42"/>
    </row>
    <row r="338" spans="2:42" ht="13.5" thickBot="1" x14ac:dyDescent="0.25">
      <c r="B338" s="19"/>
      <c r="C338" s="20"/>
      <c r="D338" s="21"/>
      <c r="E338" s="22"/>
      <c r="G338" s="95"/>
      <c r="H338" s="28">
        <f t="shared" si="31"/>
        <v>43818</v>
      </c>
      <c r="I338" s="112">
        <v>5</v>
      </c>
      <c r="J338" s="112" t="str">
        <f>IFERROR(INDEX(Tableau1[Prénoms],MATCH(I338,Tableau1[Noms])),"")</f>
        <v/>
      </c>
      <c r="K338" s="112"/>
      <c r="L338" s="132"/>
      <c r="M338" s="43"/>
      <c r="N338" s="44"/>
      <c r="O338" s="43"/>
      <c r="P338" s="45"/>
      <c r="Q338" s="46"/>
      <c r="R338" s="47"/>
      <c r="S338" s="46"/>
      <c r="T338" s="47"/>
      <c r="U338" s="46"/>
      <c r="V338" s="47"/>
      <c r="W338" s="46"/>
      <c r="X338" s="47"/>
      <c r="Y338" s="46"/>
      <c r="Z338" s="47"/>
      <c r="AA338" s="46"/>
      <c r="AB338" s="47"/>
      <c r="AC338" s="46"/>
      <c r="AD338" s="47"/>
      <c r="AE338" s="46"/>
      <c r="AF338" s="47"/>
      <c r="AG338" s="46"/>
      <c r="AH338" s="47"/>
      <c r="AI338" s="46"/>
      <c r="AJ338" s="47"/>
      <c r="AK338" s="46"/>
      <c r="AL338" s="47"/>
      <c r="AM338" s="48"/>
      <c r="AN338" s="49"/>
      <c r="AO338" s="46"/>
      <c r="AP338" s="49"/>
    </row>
    <row r="339" spans="2:42" ht="13.5" thickBot="1" x14ac:dyDescent="0.25">
      <c r="B339" s="6" t="s">
        <v>3</v>
      </c>
      <c r="C339" s="7" t="s">
        <v>4</v>
      </c>
      <c r="D339" s="8" t="s">
        <v>3</v>
      </c>
      <c r="E339" s="9" t="s">
        <v>4</v>
      </c>
      <c r="G339" s="56" t="s">
        <v>11</v>
      </c>
      <c r="H339" s="57" t="s">
        <v>6</v>
      </c>
      <c r="I339" s="56" t="s">
        <v>7</v>
      </c>
      <c r="J339" s="56" t="s">
        <v>8</v>
      </c>
      <c r="K339" s="56" t="s">
        <v>12</v>
      </c>
      <c r="L339" s="129"/>
      <c r="M339" s="27">
        <v>0.3125</v>
      </c>
      <c r="N339" s="23"/>
      <c r="O339" s="26">
        <v>0.35416666666666669</v>
      </c>
      <c r="P339" s="23"/>
      <c r="Q339" s="27">
        <v>0.39583333333333331</v>
      </c>
      <c r="R339" s="23"/>
      <c r="S339" s="27">
        <v>0.4375</v>
      </c>
      <c r="T339" s="23"/>
      <c r="U339" s="27">
        <v>0.47916666666666702</v>
      </c>
      <c r="V339" s="23"/>
      <c r="W339" s="27">
        <v>0.52083333333333304</v>
      </c>
      <c r="X339" s="23"/>
      <c r="Y339" s="27">
        <v>0.5625</v>
      </c>
      <c r="Z339" s="23"/>
      <c r="AA339" s="27">
        <v>0.60416666666666696</v>
      </c>
      <c r="AB339" s="23"/>
      <c r="AC339" s="27">
        <v>0.64583333333333304</v>
      </c>
      <c r="AD339" s="23"/>
      <c r="AE339" s="27">
        <v>0.6875</v>
      </c>
      <c r="AF339" s="23"/>
      <c r="AG339" s="27">
        <v>0.72916666666666696</v>
      </c>
      <c r="AH339" s="23"/>
      <c r="AI339" s="27">
        <v>0.77083333333333404</v>
      </c>
      <c r="AJ339" s="23"/>
      <c r="AK339" s="27">
        <v>0.8125</v>
      </c>
      <c r="AL339" s="23"/>
      <c r="AM339" s="27">
        <v>0.85416666666666696</v>
      </c>
      <c r="AN339" s="23"/>
      <c r="AO339" s="27">
        <v>0.89583333333333404</v>
      </c>
      <c r="AP339" s="23"/>
    </row>
    <row r="340" spans="2:42" x14ac:dyDescent="0.2">
      <c r="B340" s="11"/>
      <c r="C340" s="12"/>
      <c r="D340" s="13"/>
      <c r="E340" s="14"/>
      <c r="G340" s="95"/>
      <c r="H340" s="140">
        <f>H329+1</f>
        <v>43819</v>
      </c>
      <c r="I340" s="109" t="s">
        <v>54</v>
      </c>
      <c r="J340" s="109">
        <f>IFERROR(INDEX(Tableau1[Prénoms],MATCH(I340,Tableau1[Noms])),"")</f>
        <v>1</v>
      </c>
      <c r="K340" s="109"/>
      <c r="L340" s="130"/>
      <c r="M340" s="29"/>
      <c r="N340" s="30"/>
      <c r="O340" s="29"/>
      <c r="P340" s="31"/>
      <c r="Q340" s="32"/>
      <c r="R340" s="33"/>
      <c r="S340" s="32"/>
      <c r="T340" s="33"/>
      <c r="U340" s="32"/>
      <c r="V340" s="33"/>
      <c r="W340" s="32"/>
      <c r="X340" s="33"/>
      <c r="Y340" s="32"/>
      <c r="Z340" s="33"/>
      <c r="AA340" s="32"/>
      <c r="AB340" s="33"/>
      <c r="AC340" s="32"/>
      <c r="AD340" s="33"/>
      <c r="AE340" s="32"/>
      <c r="AF340" s="33"/>
      <c r="AG340" s="32"/>
      <c r="AH340" s="33"/>
      <c r="AI340" s="32"/>
      <c r="AJ340" s="33"/>
      <c r="AK340" s="32"/>
      <c r="AL340" s="33"/>
      <c r="AM340" s="34"/>
      <c r="AN340" s="35"/>
      <c r="AO340" s="32"/>
      <c r="AP340" s="35"/>
    </row>
    <row r="341" spans="2:42" x14ac:dyDescent="0.2">
      <c r="B341" s="15"/>
      <c r="C341" s="16"/>
      <c r="D341" s="17"/>
      <c r="E341" s="18"/>
      <c r="G341" s="95"/>
      <c r="H341" s="28">
        <f>H340</f>
        <v>43819</v>
      </c>
      <c r="I341" s="110" t="s">
        <v>55</v>
      </c>
      <c r="J341" s="110">
        <f>IFERROR(INDEX(Tableau1[Prénoms],MATCH(I341,Tableau1[Noms])),"")</f>
        <v>2</v>
      </c>
      <c r="K341" s="110"/>
      <c r="L341" s="131"/>
      <c r="M341" s="36"/>
      <c r="N341" s="37"/>
      <c r="O341" s="36"/>
      <c r="P341" s="38"/>
      <c r="Q341" s="39"/>
      <c r="R341" s="40"/>
      <c r="S341" s="39"/>
      <c r="T341" s="40"/>
      <c r="U341" s="39"/>
      <c r="V341" s="40"/>
      <c r="W341" s="39"/>
      <c r="X341" s="40"/>
      <c r="Y341" s="39"/>
      <c r="Z341" s="40"/>
      <c r="AA341" s="39"/>
      <c r="AB341" s="40"/>
      <c r="AC341" s="39"/>
      <c r="AD341" s="40"/>
      <c r="AE341" s="39"/>
      <c r="AF341" s="40"/>
      <c r="AG341" s="39"/>
      <c r="AH341" s="40"/>
      <c r="AI341" s="39"/>
      <c r="AJ341" s="40"/>
      <c r="AK341" s="39"/>
      <c r="AL341" s="40"/>
      <c r="AM341" s="41"/>
      <c r="AN341" s="42"/>
      <c r="AO341" s="39"/>
      <c r="AP341" s="42"/>
    </row>
    <row r="342" spans="2:42" x14ac:dyDescent="0.2">
      <c r="B342" s="15"/>
      <c r="C342" s="16"/>
      <c r="D342" s="17"/>
      <c r="E342" s="18"/>
      <c r="G342" s="95"/>
      <c r="H342" s="28">
        <f t="shared" ref="H342:H349" si="32">H341</f>
        <v>43819</v>
      </c>
      <c r="I342" s="110" t="s">
        <v>56</v>
      </c>
      <c r="J342" s="110">
        <f>IFERROR(INDEX(Tableau1[Prénoms],MATCH(I342,Tableau1[Noms])),"")</f>
        <v>3</v>
      </c>
      <c r="K342" s="110"/>
      <c r="L342" s="131"/>
      <c r="M342" s="36"/>
      <c r="N342" s="37"/>
      <c r="O342" s="36"/>
      <c r="P342" s="38"/>
      <c r="Q342" s="39"/>
      <c r="R342" s="40"/>
      <c r="S342" s="39"/>
      <c r="T342" s="40"/>
      <c r="U342" s="39"/>
      <c r="V342" s="40"/>
      <c r="W342" s="39"/>
      <c r="X342" s="40"/>
      <c r="Y342" s="39"/>
      <c r="Z342" s="40"/>
      <c r="AA342" s="39"/>
      <c r="AB342" s="40"/>
      <c r="AC342" s="39"/>
      <c r="AD342" s="40"/>
      <c r="AE342" s="39"/>
      <c r="AF342" s="40"/>
      <c r="AG342" s="39"/>
      <c r="AH342" s="40"/>
      <c r="AI342" s="39"/>
      <c r="AJ342" s="40"/>
      <c r="AK342" s="39"/>
      <c r="AL342" s="40"/>
      <c r="AM342" s="41"/>
      <c r="AN342" s="42"/>
      <c r="AO342" s="39"/>
      <c r="AP342" s="42"/>
    </row>
    <row r="343" spans="2:42" x14ac:dyDescent="0.2">
      <c r="B343" s="15"/>
      <c r="C343" s="16"/>
      <c r="D343" s="17"/>
      <c r="E343" s="18"/>
      <c r="G343" s="95"/>
      <c r="H343" s="28">
        <f t="shared" si="32"/>
        <v>43819</v>
      </c>
      <c r="I343" s="110" t="s">
        <v>57</v>
      </c>
      <c r="J343" s="110">
        <f>IFERROR(INDEX(Tableau1[Prénoms],MATCH(I343,Tableau1[Noms])),"")</f>
        <v>4</v>
      </c>
      <c r="K343" s="110"/>
      <c r="L343" s="131"/>
      <c r="M343" s="36"/>
      <c r="N343" s="37"/>
      <c r="O343" s="36"/>
      <c r="P343" s="38"/>
      <c r="Q343" s="39"/>
      <c r="R343" s="40"/>
      <c r="S343" s="39"/>
      <c r="T343" s="40"/>
      <c r="U343" s="39"/>
      <c r="V343" s="40"/>
      <c r="W343" s="39"/>
      <c r="X343" s="40"/>
      <c r="Y343" s="39"/>
      <c r="Z343" s="40"/>
      <c r="AA343" s="39"/>
      <c r="AB343" s="40"/>
      <c r="AC343" s="39"/>
      <c r="AD343" s="40"/>
      <c r="AE343" s="39"/>
      <c r="AF343" s="40"/>
      <c r="AG343" s="39"/>
      <c r="AH343" s="40"/>
      <c r="AI343" s="39"/>
      <c r="AJ343" s="40"/>
      <c r="AK343" s="39"/>
      <c r="AL343" s="40"/>
      <c r="AM343" s="41"/>
      <c r="AN343" s="42"/>
      <c r="AO343" s="39"/>
      <c r="AP343" s="42"/>
    </row>
    <row r="344" spans="2:42" x14ac:dyDescent="0.2">
      <c r="B344" s="15"/>
      <c r="C344" s="16"/>
      <c r="D344" s="17"/>
      <c r="E344" s="18"/>
      <c r="G344" s="95"/>
      <c r="H344" s="28">
        <f t="shared" si="32"/>
        <v>43819</v>
      </c>
      <c r="I344" s="110" t="s">
        <v>58</v>
      </c>
      <c r="J344" s="110">
        <f>IFERROR(INDEX(Tableau1[Prénoms],MATCH(I344,Tableau1[Noms])),"")</f>
        <v>5</v>
      </c>
      <c r="K344" s="110"/>
      <c r="L344" s="131"/>
      <c r="M344" s="36"/>
      <c r="N344" s="37"/>
      <c r="O344" s="36"/>
      <c r="P344" s="38"/>
      <c r="Q344" s="39"/>
      <c r="R344" s="40"/>
      <c r="S344" s="39"/>
      <c r="T344" s="40"/>
      <c r="U344" s="39"/>
      <c r="V344" s="40"/>
      <c r="W344" s="39"/>
      <c r="X344" s="40"/>
      <c r="Y344" s="39"/>
      <c r="Z344" s="40"/>
      <c r="AA344" s="39"/>
      <c r="AB344" s="40"/>
      <c r="AC344" s="39"/>
      <c r="AD344" s="40"/>
      <c r="AE344" s="39"/>
      <c r="AF344" s="40"/>
      <c r="AG344" s="39"/>
      <c r="AH344" s="40"/>
      <c r="AI344" s="39"/>
      <c r="AJ344" s="40"/>
      <c r="AK344" s="39"/>
      <c r="AL344" s="40"/>
      <c r="AM344" s="41"/>
      <c r="AN344" s="42"/>
      <c r="AO344" s="39"/>
      <c r="AP344" s="42"/>
    </row>
    <row r="345" spans="2:42" x14ac:dyDescent="0.2">
      <c r="B345" s="15"/>
      <c r="C345" s="16"/>
      <c r="D345" s="17"/>
      <c r="E345" s="18"/>
      <c r="G345" s="95"/>
      <c r="H345" s="28">
        <f t="shared" si="32"/>
        <v>43819</v>
      </c>
      <c r="I345" s="110">
        <v>1</v>
      </c>
      <c r="J345" s="110" t="str">
        <f>IFERROR(INDEX(Tableau1[Prénoms],MATCH(I345,Tableau1[Noms])),"")</f>
        <v/>
      </c>
      <c r="K345" s="110"/>
      <c r="L345" s="131"/>
      <c r="M345" s="36"/>
      <c r="N345" s="37"/>
      <c r="O345" s="36"/>
      <c r="P345" s="38"/>
      <c r="Q345" s="39"/>
      <c r="R345" s="40"/>
      <c r="S345" s="39"/>
      <c r="T345" s="40"/>
      <c r="U345" s="39"/>
      <c r="V345" s="40"/>
      <c r="W345" s="39"/>
      <c r="X345" s="40"/>
      <c r="Y345" s="39"/>
      <c r="Z345" s="40"/>
      <c r="AA345" s="39"/>
      <c r="AB345" s="40"/>
      <c r="AC345" s="39"/>
      <c r="AD345" s="40"/>
      <c r="AE345" s="39"/>
      <c r="AF345" s="40"/>
      <c r="AG345" s="39"/>
      <c r="AH345" s="40"/>
      <c r="AI345" s="39"/>
      <c r="AJ345" s="40"/>
      <c r="AK345" s="39"/>
      <c r="AL345" s="40"/>
      <c r="AM345" s="41"/>
      <c r="AN345" s="42"/>
      <c r="AO345" s="39"/>
      <c r="AP345" s="42"/>
    </row>
    <row r="346" spans="2:42" x14ac:dyDescent="0.2">
      <c r="B346" s="15"/>
      <c r="C346" s="16"/>
      <c r="D346" s="17"/>
      <c r="E346" s="18"/>
      <c r="G346" s="95"/>
      <c r="H346" s="28">
        <f t="shared" si="32"/>
        <v>43819</v>
      </c>
      <c r="I346" s="110">
        <v>2</v>
      </c>
      <c r="J346" s="110" t="str">
        <f>IFERROR(INDEX(Tableau1[Prénoms],MATCH(I346,Tableau1[Noms])),"")</f>
        <v/>
      </c>
      <c r="K346" s="110"/>
      <c r="L346" s="131"/>
      <c r="M346" s="36"/>
      <c r="N346" s="37"/>
      <c r="O346" s="36"/>
      <c r="P346" s="38"/>
      <c r="Q346" s="39"/>
      <c r="R346" s="40"/>
      <c r="S346" s="39"/>
      <c r="T346" s="40"/>
      <c r="U346" s="39"/>
      <c r="V346" s="40"/>
      <c r="W346" s="39"/>
      <c r="X346" s="40"/>
      <c r="Y346" s="39"/>
      <c r="Z346" s="40"/>
      <c r="AA346" s="39"/>
      <c r="AB346" s="40"/>
      <c r="AC346" s="39"/>
      <c r="AD346" s="40"/>
      <c r="AE346" s="39"/>
      <c r="AF346" s="40"/>
      <c r="AG346" s="39"/>
      <c r="AH346" s="40"/>
      <c r="AI346" s="39"/>
      <c r="AJ346" s="40"/>
      <c r="AK346" s="39"/>
      <c r="AL346" s="40"/>
      <c r="AM346" s="41"/>
      <c r="AN346" s="42"/>
      <c r="AO346" s="39"/>
      <c r="AP346" s="42"/>
    </row>
    <row r="347" spans="2:42" x14ac:dyDescent="0.2">
      <c r="B347" s="15"/>
      <c r="C347" s="16"/>
      <c r="D347" s="17"/>
      <c r="E347" s="18"/>
      <c r="G347" s="95"/>
      <c r="H347" s="28">
        <f t="shared" si="32"/>
        <v>43819</v>
      </c>
      <c r="I347" s="110">
        <v>3</v>
      </c>
      <c r="J347" s="110" t="str">
        <f>IFERROR(INDEX(Tableau1[Prénoms],MATCH(I347,Tableau1[Noms])),"")</f>
        <v/>
      </c>
      <c r="K347" s="110"/>
      <c r="L347" s="131"/>
      <c r="M347" s="36"/>
      <c r="N347" s="37"/>
      <c r="O347" s="36"/>
      <c r="P347" s="38"/>
      <c r="Q347" s="39"/>
      <c r="R347" s="40"/>
      <c r="S347" s="39"/>
      <c r="T347" s="40"/>
      <c r="U347" s="39"/>
      <c r="V347" s="40"/>
      <c r="W347" s="39"/>
      <c r="X347" s="40"/>
      <c r="Y347" s="39"/>
      <c r="Z347" s="40"/>
      <c r="AA347" s="39"/>
      <c r="AB347" s="40"/>
      <c r="AC347" s="39"/>
      <c r="AD347" s="40"/>
      <c r="AE347" s="39"/>
      <c r="AF347" s="40"/>
      <c r="AG347" s="39"/>
      <c r="AH347" s="40"/>
      <c r="AI347" s="39"/>
      <c r="AJ347" s="40"/>
      <c r="AK347" s="39"/>
      <c r="AL347" s="40"/>
      <c r="AM347" s="41"/>
      <c r="AN347" s="42"/>
      <c r="AO347" s="39"/>
      <c r="AP347" s="42"/>
    </row>
    <row r="348" spans="2:42" x14ac:dyDescent="0.2">
      <c r="B348" s="15"/>
      <c r="C348" s="16"/>
      <c r="D348" s="17"/>
      <c r="E348" s="18"/>
      <c r="G348" s="95"/>
      <c r="H348" s="28">
        <f t="shared" si="32"/>
        <v>43819</v>
      </c>
      <c r="I348" s="110">
        <v>4</v>
      </c>
      <c r="J348" s="110" t="str">
        <f>IFERROR(INDEX(Tableau1[Prénoms],MATCH(I348,Tableau1[Noms])),"")</f>
        <v/>
      </c>
      <c r="K348" s="110"/>
      <c r="L348" s="131"/>
      <c r="M348" s="36"/>
      <c r="N348" s="37"/>
      <c r="O348" s="36"/>
      <c r="P348" s="38"/>
      <c r="Q348" s="39"/>
      <c r="R348" s="40"/>
      <c r="S348" s="39"/>
      <c r="T348" s="40"/>
      <c r="U348" s="39"/>
      <c r="V348" s="40"/>
      <c r="W348" s="39"/>
      <c r="X348" s="40"/>
      <c r="Y348" s="39"/>
      <c r="Z348" s="40"/>
      <c r="AA348" s="39"/>
      <c r="AB348" s="40"/>
      <c r="AC348" s="39"/>
      <c r="AD348" s="40"/>
      <c r="AE348" s="39"/>
      <c r="AF348" s="40"/>
      <c r="AG348" s="39"/>
      <c r="AH348" s="40"/>
      <c r="AI348" s="39"/>
      <c r="AJ348" s="40"/>
      <c r="AK348" s="39"/>
      <c r="AL348" s="40"/>
      <c r="AM348" s="41"/>
      <c r="AN348" s="42"/>
      <c r="AO348" s="39"/>
      <c r="AP348" s="42"/>
    </row>
    <row r="349" spans="2:42" ht="13.5" thickBot="1" x14ac:dyDescent="0.25">
      <c r="B349" s="19"/>
      <c r="C349" s="20"/>
      <c r="D349" s="21"/>
      <c r="E349" s="22"/>
      <c r="G349" s="95"/>
      <c r="H349" s="28">
        <f t="shared" si="32"/>
        <v>43819</v>
      </c>
      <c r="I349" s="112">
        <v>5</v>
      </c>
      <c r="J349" s="112" t="str">
        <f>IFERROR(INDEX(Tableau1[Prénoms],MATCH(I349,Tableau1[Noms])),"")</f>
        <v/>
      </c>
      <c r="K349" s="112"/>
      <c r="L349" s="132"/>
      <c r="M349" s="43"/>
      <c r="N349" s="44"/>
      <c r="O349" s="43"/>
      <c r="P349" s="45"/>
      <c r="Q349" s="46"/>
      <c r="R349" s="47"/>
      <c r="S349" s="46"/>
      <c r="T349" s="47"/>
      <c r="U349" s="46"/>
      <c r="V349" s="47"/>
      <c r="W349" s="46"/>
      <c r="X349" s="47"/>
      <c r="Y349" s="46"/>
      <c r="Z349" s="47"/>
      <c r="AA349" s="46"/>
      <c r="AB349" s="47"/>
      <c r="AC349" s="46"/>
      <c r="AD349" s="47"/>
      <c r="AE349" s="46"/>
      <c r="AF349" s="47"/>
      <c r="AG349" s="46"/>
      <c r="AH349" s="47"/>
      <c r="AI349" s="46"/>
      <c r="AJ349" s="47"/>
      <c r="AK349" s="46"/>
      <c r="AL349" s="47"/>
      <c r="AM349" s="48"/>
      <c r="AN349" s="49"/>
      <c r="AO349" s="46"/>
      <c r="AP349" s="49"/>
    </row>
    <row r="350" spans="2:42" ht="13.5" thickBot="1" x14ac:dyDescent="0.25">
      <c r="B350" s="6" t="s">
        <v>3</v>
      </c>
      <c r="C350" s="7" t="s">
        <v>4</v>
      </c>
      <c r="D350" s="8" t="s">
        <v>3</v>
      </c>
      <c r="E350" s="9" t="s">
        <v>4</v>
      </c>
      <c r="G350" s="56" t="s">
        <v>11</v>
      </c>
      <c r="H350" s="57" t="s">
        <v>6</v>
      </c>
      <c r="I350" s="56" t="s">
        <v>7</v>
      </c>
      <c r="J350" s="56" t="s">
        <v>8</v>
      </c>
      <c r="K350" s="56" t="s">
        <v>12</v>
      </c>
      <c r="L350" s="129"/>
      <c r="M350" s="27">
        <v>0.3125</v>
      </c>
      <c r="N350" s="23"/>
      <c r="O350" s="26">
        <v>0.35416666666666669</v>
      </c>
      <c r="P350" s="23"/>
      <c r="Q350" s="27">
        <v>0.39583333333333331</v>
      </c>
      <c r="R350" s="23"/>
      <c r="S350" s="27">
        <v>0.4375</v>
      </c>
      <c r="T350" s="23"/>
      <c r="U350" s="27">
        <v>0.47916666666666702</v>
      </c>
      <c r="V350" s="23"/>
      <c r="W350" s="27">
        <v>0.52083333333333304</v>
      </c>
      <c r="X350" s="23"/>
      <c r="Y350" s="27">
        <v>0.5625</v>
      </c>
      <c r="Z350" s="23"/>
      <c r="AA350" s="27">
        <v>0.60416666666666696</v>
      </c>
      <c r="AB350" s="23"/>
      <c r="AC350" s="27">
        <v>0.64583333333333304</v>
      </c>
      <c r="AD350" s="23"/>
      <c r="AE350" s="27">
        <v>0.6875</v>
      </c>
      <c r="AF350" s="23"/>
      <c r="AG350" s="27">
        <v>0.72916666666666696</v>
      </c>
      <c r="AH350" s="23"/>
      <c r="AI350" s="27">
        <v>0.77083333333333404</v>
      </c>
      <c r="AJ350" s="23"/>
      <c r="AK350" s="27">
        <v>0.8125</v>
      </c>
      <c r="AL350" s="23"/>
      <c r="AM350" s="27">
        <v>0.85416666666666696</v>
      </c>
      <c r="AN350" s="23"/>
      <c r="AO350" s="27">
        <v>0.89583333333333404</v>
      </c>
      <c r="AP350" s="23"/>
    </row>
    <row r="351" spans="2:42" x14ac:dyDescent="0.2">
      <c r="B351" s="11"/>
      <c r="C351" s="12"/>
      <c r="D351" s="13"/>
      <c r="E351" s="14"/>
      <c r="G351" s="95"/>
      <c r="H351" s="140">
        <f>H340+1</f>
        <v>43820</v>
      </c>
      <c r="I351" s="109" t="s">
        <v>54</v>
      </c>
      <c r="J351" s="109">
        <f>IFERROR(INDEX(Tableau1[Prénoms],MATCH(I351,Tableau1[Noms])),"")</f>
        <v>1</v>
      </c>
      <c r="K351" s="109"/>
      <c r="L351" s="130"/>
      <c r="M351" s="29"/>
      <c r="N351" s="30"/>
      <c r="O351" s="29"/>
      <c r="P351" s="31"/>
      <c r="Q351" s="32"/>
      <c r="R351" s="33"/>
      <c r="S351" s="32"/>
      <c r="T351" s="33"/>
      <c r="U351" s="32"/>
      <c r="V351" s="33"/>
      <c r="W351" s="32"/>
      <c r="X351" s="33"/>
      <c r="Y351" s="32"/>
      <c r="Z351" s="33"/>
      <c r="AA351" s="32"/>
      <c r="AB351" s="33"/>
      <c r="AC351" s="32"/>
      <c r="AD351" s="33"/>
      <c r="AE351" s="32"/>
      <c r="AF351" s="33"/>
      <c r="AG351" s="32"/>
      <c r="AH351" s="33"/>
      <c r="AI351" s="32"/>
      <c r="AJ351" s="33"/>
      <c r="AK351" s="32"/>
      <c r="AL351" s="33"/>
      <c r="AM351" s="34"/>
      <c r="AN351" s="35"/>
      <c r="AO351" s="32"/>
      <c r="AP351" s="35"/>
    </row>
    <row r="352" spans="2:42" x14ac:dyDescent="0.2">
      <c r="B352" s="15"/>
      <c r="C352" s="16"/>
      <c r="D352" s="17"/>
      <c r="E352" s="18"/>
      <c r="G352" s="95"/>
      <c r="H352" s="28">
        <f>H351</f>
        <v>43820</v>
      </c>
      <c r="I352" s="110" t="s">
        <v>55</v>
      </c>
      <c r="J352" s="110">
        <f>IFERROR(INDEX(Tableau1[Prénoms],MATCH(I352,Tableau1[Noms])),"")</f>
        <v>2</v>
      </c>
      <c r="K352" s="110"/>
      <c r="L352" s="131"/>
      <c r="M352" s="36"/>
      <c r="N352" s="37"/>
      <c r="O352" s="36"/>
      <c r="P352" s="38"/>
      <c r="Q352" s="39"/>
      <c r="R352" s="40"/>
      <c r="S352" s="39"/>
      <c r="T352" s="40"/>
      <c r="U352" s="39"/>
      <c r="V352" s="40"/>
      <c r="W352" s="39"/>
      <c r="X352" s="40"/>
      <c r="Y352" s="39"/>
      <c r="Z352" s="40"/>
      <c r="AA352" s="39"/>
      <c r="AB352" s="40"/>
      <c r="AC352" s="39"/>
      <c r="AD352" s="40"/>
      <c r="AE352" s="39"/>
      <c r="AF352" s="40"/>
      <c r="AG352" s="39"/>
      <c r="AH352" s="40"/>
      <c r="AI352" s="39"/>
      <c r="AJ352" s="40"/>
      <c r="AK352" s="39"/>
      <c r="AL352" s="40"/>
      <c r="AM352" s="41"/>
      <c r="AN352" s="42"/>
      <c r="AO352" s="39"/>
      <c r="AP352" s="42"/>
    </row>
    <row r="353" spans="2:42" x14ac:dyDescent="0.2">
      <c r="B353" s="15"/>
      <c r="C353" s="16"/>
      <c r="D353" s="17"/>
      <c r="E353" s="18"/>
      <c r="G353" s="95"/>
      <c r="H353" s="28">
        <f t="shared" ref="H353:H360" si="33">H352</f>
        <v>43820</v>
      </c>
      <c r="I353" s="110" t="s">
        <v>56</v>
      </c>
      <c r="J353" s="110">
        <f>IFERROR(INDEX(Tableau1[Prénoms],MATCH(I353,Tableau1[Noms])),"")</f>
        <v>3</v>
      </c>
      <c r="K353" s="110"/>
      <c r="L353" s="131"/>
      <c r="M353" s="36"/>
      <c r="N353" s="37"/>
      <c r="O353" s="36"/>
      <c r="P353" s="38"/>
      <c r="Q353" s="39"/>
      <c r="R353" s="40"/>
      <c r="S353" s="39"/>
      <c r="T353" s="40"/>
      <c r="U353" s="39"/>
      <c r="V353" s="40"/>
      <c r="W353" s="39"/>
      <c r="X353" s="40"/>
      <c r="Y353" s="39"/>
      <c r="Z353" s="40"/>
      <c r="AA353" s="39"/>
      <c r="AB353" s="40"/>
      <c r="AC353" s="39"/>
      <c r="AD353" s="40"/>
      <c r="AE353" s="39"/>
      <c r="AF353" s="40"/>
      <c r="AG353" s="39"/>
      <c r="AH353" s="40"/>
      <c r="AI353" s="39"/>
      <c r="AJ353" s="40"/>
      <c r="AK353" s="39"/>
      <c r="AL353" s="40"/>
      <c r="AM353" s="41"/>
      <c r="AN353" s="42"/>
      <c r="AO353" s="39"/>
      <c r="AP353" s="42"/>
    </row>
    <row r="354" spans="2:42" x14ac:dyDescent="0.2">
      <c r="B354" s="15"/>
      <c r="C354" s="16"/>
      <c r="D354" s="17"/>
      <c r="E354" s="18"/>
      <c r="G354" s="95"/>
      <c r="H354" s="28">
        <f t="shared" si="33"/>
        <v>43820</v>
      </c>
      <c r="I354" s="110" t="s">
        <v>57</v>
      </c>
      <c r="J354" s="110">
        <f>IFERROR(INDEX(Tableau1[Prénoms],MATCH(I354,Tableau1[Noms])),"")</f>
        <v>4</v>
      </c>
      <c r="K354" s="110"/>
      <c r="L354" s="131"/>
      <c r="M354" s="36"/>
      <c r="N354" s="37"/>
      <c r="O354" s="36"/>
      <c r="P354" s="38"/>
      <c r="Q354" s="39"/>
      <c r="R354" s="40"/>
      <c r="S354" s="39"/>
      <c r="T354" s="40"/>
      <c r="U354" s="39"/>
      <c r="V354" s="40"/>
      <c r="W354" s="39"/>
      <c r="X354" s="40"/>
      <c r="Y354" s="39"/>
      <c r="Z354" s="40"/>
      <c r="AA354" s="39"/>
      <c r="AB354" s="40"/>
      <c r="AC354" s="39"/>
      <c r="AD354" s="40"/>
      <c r="AE354" s="39"/>
      <c r="AF354" s="40"/>
      <c r="AG354" s="39"/>
      <c r="AH354" s="40"/>
      <c r="AI354" s="39"/>
      <c r="AJ354" s="40"/>
      <c r="AK354" s="39"/>
      <c r="AL354" s="40"/>
      <c r="AM354" s="41"/>
      <c r="AN354" s="42"/>
      <c r="AO354" s="39"/>
      <c r="AP354" s="42"/>
    </row>
    <row r="355" spans="2:42" x14ac:dyDescent="0.2">
      <c r="B355" s="15"/>
      <c r="C355" s="16"/>
      <c r="D355" s="17"/>
      <c r="E355" s="18"/>
      <c r="G355" s="95"/>
      <c r="H355" s="28">
        <f t="shared" si="33"/>
        <v>43820</v>
      </c>
      <c r="I355" s="110" t="s">
        <v>58</v>
      </c>
      <c r="J355" s="110">
        <f>IFERROR(INDEX(Tableau1[Prénoms],MATCH(I355,Tableau1[Noms])),"")</f>
        <v>5</v>
      </c>
      <c r="K355" s="110"/>
      <c r="L355" s="131"/>
      <c r="M355" s="36"/>
      <c r="N355" s="37"/>
      <c r="O355" s="36"/>
      <c r="P355" s="38"/>
      <c r="Q355" s="39"/>
      <c r="R355" s="40"/>
      <c r="S355" s="39"/>
      <c r="T355" s="40"/>
      <c r="U355" s="39"/>
      <c r="V355" s="40"/>
      <c r="W355" s="39"/>
      <c r="X355" s="40"/>
      <c r="Y355" s="39"/>
      <c r="Z355" s="40"/>
      <c r="AA355" s="39"/>
      <c r="AB355" s="40"/>
      <c r="AC355" s="39"/>
      <c r="AD355" s="40"/>
      <c r="AE355" s="39"/>
      <c r="AF355" s="40"/>
      <c r="AG355" s="39"/>
      <c r="AH355" s="40"/>
      <c r="AI355" s="39"/>
      <c r="AJ355" s="40"/>
      <c r="AK355" s="39"/>
      <c r="AL355" s="40"/>
      <c r="AM355" s="41"/>
      <c r="AN355" s="42"/>
      <c r="AO355" s="39"/>
      <c r="AP355" s="42"/>
    </row>
    <row r="356" spans="2:42" x14ac:dyDescent="0.2">
      <c r="B356" s="15"/>
      <c r="C356" s="16"/>
      <c r="D356" s="17"/>
      <c r="E356" s="18"/>
      <c r="G356" s="95"/>
      <c r="H356" s="28">
        <f t="shared" si="33"/>
        <v>43820</v>
      </c>
      <c r="I356" s="110">
        <v>1</v>
      </c>
      <c r="J356" s="110" t="str">
        <f>IFERROR(INDEX(Tableau1[Prénoms],MATCH(I356,Tableau1[Noms])),"")</f>
        <v/>
      </c>
      <c r="K356" s="110"/>
      <c r="L356" s="131"/>
      <c r="M356" s="36"/>
      <c r="N356" s="37"/>
      <c r="O356" s="36"/>
      <c r="P356" s="38"/>
      <c r="Q356" s="39"/>
      <c r="R356" s="40"/>
      <c r="S356" s="39"/>
      <c r="T356" s="40"/>
      <c r="U356" s="39"/>
      <c r="V356" s="40"/>
      <c r="W356" s="39"/>
      <c r="X356" s="40"/>
      <c r="Y356" s="39"/>
      <c r="Z356" s="40"/>
      <c r="AA356" s="39"/>
      <c r="AB356" s="40"/>
      <c r="AC356" s="39"/>
      <c r="AD356" s="40"/>
      <c r="AE356" s="39"/>
      <c r="AF356" s="40"/>
      <c r="AG356" s="39"/>
      <c r="AH356" s="40"/>
      <c r="AI356" s="39"/>
      <c r="AJ356" s="40"/>
      <c r="AK356" s="39"/>
      <c r="AL356" s="40"/>
      <c r="AM356" s="41"/>
      <c r="AN356" s="42"/>
      <c r="AO356" s="39"/>
      <c r="AP356" s="42"/>
    </row>
    <row r="357" spans="2:42" x14ac:dyDescent="0.2">
      <c r="B357" s="15"/>
      <c r="C357" s="16"/>
      <c r="D357" s="17"/>
      <c r="E357" s="18"/>
      <c r="G357" s="95"/>
      <c r="H357" s="28">
        <f t="shared" si="33"/>
        <v>43820</v>
      </c>
      <c r="I357" s="110">
        <v>2</v>
      </c>
      <c r="J357" s="110" t="str">
        <f>IFERROR(INDEX(Tableau1[Prénoms],MATCH(I357,Tableau1[Noms])),"")</f>
        <v/>
      </c>
      <c r="K357" s="110"/>
      <c r="L357" s="131"/>
      <c r="M357" s="36"/>
      <c r="N357" s="37"/>
      <c r="O357" s="36"/>
      <c r="P357" s="38"/>
      <c r="Q357" s="39"/>
      <c r="R357" s="40"/>
      <c r="S357" s="39"/>
      <c r="T357" s="40"/>
      <c r="U357" s="39"/>
      <c r="V357" s="40"/>
      <c r="W357" s="39"/>
      <c r="X357" s="40"/>
      <c r="Y357" s="39"/>
      <c r="Z357" s="40"/>
      <c r="AA357" s="39"/>
      <c r="AB357" s="40"/>
      <c r="AC357" s="39"/>
      <c r="AD357" s="40"/>
      <c r="AE357" s="39"/>
      <c r="AF357" s="40"/>
      <c r="AG357" s="39"/>
      <c r="AH357" s="40"/>
      <c r="AI357" s="39"/>
      <c r="AJ357" s="40"/>
      <c r="AK357" s="39"/>
      <c r="AL357" s="40"/>
      <c r="AM357" s="41"/>
      <c r="AN357" s="42"/>
      <c r="AO357" s="39"/>
      <c r="AP357" s="42"/>
    </row>
    <row r="358" spans="2:42" x14ac:dyDescent="0.2">
      <c r="B358" s="15"/>
      <c r="C358" s="16"/>
      <c r="D358" s="17"/>
      <c r="E358" s="18"/>
      <c r="G358" s="95"/>
      <c r="H358" s="28">
        <f t="shared" si="33"/>
        <v>43820</v>
      </c>
      <c r="I358" s="110">
        <v>3</v>
      </c>
      <c r="J358" s="110" t="str">
        <f>IFERROR(INDEX(Tableau1[Prénoms],MATCH(I358,Tableau1[Noms])),"")</f>
        <v/>
      </c>
      <c r="K358" s="110"/>
      <c r="L358" s="131"/>
      <c r="M358" s="36"/>
      <c r="N358" s="37"/>
      <c r="O358" s="36"/>
      <c r="P358" s="38"/>
      <c r="Q358" s="39"/>
      <c r="R358" s="40"/>
      <c r="S358" s="39"/>
      <c r="T358" s="40"/>
      <c r="U358" s="39"/>
      <c r="V358" s="40"/>
      <c r="W358" s="39"/>
      <c r="X358" s="40"/>
      <c r="Y358" s="39"/>
      <c r="Z358" s="40"/>
      <c r="AA358" s="39"/>
      <c r="AB358" s="40"/>
      <c r="AC358" s="39"/>
      <c r="AD358" s="40"/>
      <c r="AE358" s="39"/>
      <c r="AF358" s="40"/>
      <c r="AG358" s="39"/>
      <c r="AH358" s="40"/>
      <c r="AI358" s="39"/>
      <c r="AJ358" s="40"/>
      <c r="AK358" s="39"/>
      <c r="AL358" s="40"/>
      <c r="AM358" s="41"/>
      <c r="AN358" s="42"/>
      <c r="AO358" s="39"/>
      <c r="AP358" s="42"/>
    </row>
    <row r="359" spans="2:42" x14ac:dyDescent="0.2">
      <c r="B359" s="15"/>
      <c r="C359" s="16"/>
      <c r="D359" s="17"/>
      <c r="E359" s="18"/>
      <c r="G359" s="95"/>
      <c r="H359" s="28">
        <f t="shared" si="33"/>
        <v>43820</v>
      </c>
      <c r="I359" s="110">
        <v>4</v>
      </c>
      <c r="J359" s="110" t="str">
        <f>IFERROR(INDEX(Tableau1[Prénoms],MATCH(I359,Tableau1[Noms])),"")</f>
        <v/>
      </c>
      <c r="K359" s="110"/>
      <c r="L359" s="131"/>
      <c r="M359" s="36"/>
      <c r="N359" s="37"/>
      <c r="O359" s="36"/>
      <c r="P359" s="38"/>
      <c r="Q359" s="39"/>
      <c r="R359" s="40"/>
      <c r="S359" s="39"/>
      <c r="T359" s="40"/>
      <c r="U359" s="39"/>
      <c r="V359" s="40"/>
      <c r="W359" s="39"/>
      <c r="X359" s="40"/>
      <c r="Y359" s="39"/>
      <c r="Z359" s="40"/>
      <c r="AA359" s="39"/>
      <c r="AB359" s="40"/>
      <c r="AC359" s="39"/>
      <c r="AD359" s="40"/>
      <c r="AE359" s="39"/>
      <c r="AF359" s="40"/>
      <c r="AG359" s="39"/>
      <c r="AH359" s="40"/>
      <c r="AI359" s="39"/>
      <c r="AJ359" s="40"/>
      <c r="AK359" s="39"/>
      <c r="AL359" s="40"/>
      <c r="AM359" s="41"/>
      <c r="AN359" s="42"/>
      <c r="AO359" s="39"/>
      <c r="AP359" s="42"/>
    </row>
    <row r="360" spans="2:42" ht="13.5" thickBot="1" x14ac:dyDescent="0.25">
      <c r="B360" s="19"/>
      <c r="C360" s="20"/>
      <c r="D360" s="21"/>
      <c r="E360" s="22"/>
      <c r="G360" s="95"/>
      <c r="H360" s="28">
        <f t="shared" si="33"/>
        <v>43820</v>
      </c>
      <c r="I360" s="112">
        <v>5</v>
      </c>
      <c r="J360" s="112" t="str">
        <f>IFERROR(INDEX(Tableau1[Prénoms],MATCH(I360,Tableau1[Noms])),"")</f>
        <v/>
      </c>
      <c r="K360" s="112"/>
      <c r="L360" s="132"/>
      <c r="M360" s="43"/>
      <c r="N360" s="44"/>
      <c r="O360" s="43"/>
      <c r="P360" s="45"/>
      <c r="Q360" s="46"/>
      <c r="R360" s="47"/>
      <c r="S360" s="46"/>
      <c r="T360" s="47"/>
      <c r="U360" s="46"/>
      <c r="V360" s="47"/>
      <c r="W360" s="46"/>
      <c r="X360" s="47"/>
      <c r="Y360" s="46"/>
      <c r="Z360" s="47"/>
      <c r="AA360" s="46"/>
      <c r="AB360" s="47"/>
      <c r="AC360" s="46"/>
      <c r="AD360" s="47"/>
      <c r="AE360" s="46"/>
      <c r="AF360" s="47"/>
      <c r="AG360" s="46"/>
      <c r="AH360" s="47"/>
      <c r="AI360" s="46"/>
      <c r="AJ360" s="47"/>
      <c r="AK360" s="46"/>
      <c r="AL360" s="47"/>
      <c r="AM360" s="48"/>
      <c r="AN360" s="49"/>
      <c r="AO360" s="46"/>
      <c r="AP360" s="49"/>
    </row>
    <row r="361" spans="2:42" ht="13.5" thickBot="1" x14ac:dyDescent="0.25">
      <c r="B361" s="6" t="s">
        <v>3</v>
      </c>
      <c r="C361" s="7" t="s">
        <v>4</v>
      </c>
      <c r="D361" s="8" t="s">
        <v>3</v>
      </c>
      <c r="E361" s="9" t="s">
        <v>4</v>
      </c>
      <c r="G361" s="56" t="s">
        <v>11</v>
      </c>
      <c r="H361" s="57" t="s">
        <v>6</v>
      </c>
      <c r="I361" s="56" t="s">
        <v>7</v>
      </c>
      <c r="J361" s="56" t="s">
        <v>8</v>
      </c>
      <c r="K361" s="56" t="s">
        <v>12</v>
      </c>
      <c r="L361" s="129"/>
      <c r="M361" s="27">
        <v>0.3125</v>
      </c>
      <c r="N361" s="23"/>
      <c r="O361" s="26">
        <v>0.35416666666666669</v>
      </c>
      <c r="P361" s="23"/>
      <c r="Q361" s="27">
        <v>0.39583333333333331</v>
      </c>
      <c r="R361" s="23"/>
      <c r="S361" s="27">
        <v>0.4375</v>
      </c>
      <c r="T361" s="23"/>
      <c r="U361" s="27">
        <v>0.47916666666666702</v>
      </c>
      <c r="V361" s="23"/>
      <c r="W361" s="27">
        <v>0.52083333333333304</v>
      </c>
      <c r="X361" s="23"/>
      <c r="Y361" s="27">
        <v>0.5625</v>
      </c>
      <c r="Z361" s="23"/>
      <c r="AA361" s="27">
        <v>0.60416666666666696</v>
      </c>
      <c r="AB361" s="23"/>
      <c r="AC361" s="27">
        <v>0.64583333333333304</v>
      </c>
      <c r="AD361" s="23"/>
      <c r="AE361" s="27">
        <v>0.6875</v>
      </c>
      <c r="AF361" s="23"/>
      <c r="AG361" s="27">
        <v>0.72916666666666696</v>
      </c>
      <c r="AH361" s="23"/>
      <c r="AI361" s="27">
        <v>0.77083333333333404</v>
      </c>
      <c r="AJ361" s="23"/>
      <c r="AK361" s="27">
        <v>0.8125</v>
      </c>
      <c r="AL361" s="23"/>
      <c r="AM361" s="27">
        <v>0.85416666666666696</v>
      </c>
      <c r="AN361" s="23"/>
      <c r="AO361" s="27">
        <v>0.89583333333333404</v>
      </c>
      <c r="AP361" s="23"/>
    </row>
    <row r="362" spans="2:42" x14ac:dyDescent="0.2">
      <c r="B362" s="11"/>
      <c r="C362" s="12"/>
      <c r="D362" s="13"/>
      <c r="E362" s="14"/>
      <c r="G362" s="95"/>
      <c r="H362" s="140">
        <f>H351+1</f>
        <v>43821</v>
      </c>
      <c r="I362" s="109" t="s">
        <v>54</v>
      </c>
      <c r="J362" s="109">
        <f>IFERROR(INDEX(Tableau1[Prénoms],MATCH(I362,Tableau1[Noms])),"")</f>
        <v>1</v>
      </c>
      <c r="K362" s="109"/>
      <c r="L362" s="130"/>
      <c r="M362" s="29"/>
      <c r="N362" s="30"/>
      <c r="O362" s="29"/>
      <c r="P362" s="31"/>
      <c r="Q362" s="32"/>
      <c r="R362" s="33"/>
      <c r="S362" s="32"/>
      <c r="T362" s="33"/>
      <c r="U362" s="32"/>
      <c r="V362" s="33"/>
      <c r="W362" s="32"/>
      <c r="X362" s="33"/>
      <c r="Y362" s="32"/>
      <c r="Z362" s="33"/>
      <c r="AA362" s="32"/>
      <c r="AB362" s="33"/>
      <c r="AC362" s="32"/>
      <c r="AD362" s="33"/>
      <c r="AE362" s="32"/>
      <c r="AF362" s="33"/>
      <c r="AG362" s="32"/>
      <c r="AH362" s="33"/>
      <c r="AI362" s="32"/>
      <c r="AJ362" s="33"/>
      <c r="AK362" s="32"/>
      <c r="AL362" s="33"/>
      <c r="AM362" s="34"/>
      <c r="AN362" s="35"/>
      <c r="AO362" s="32"/>
      <c r="AP362" s="35"/>
    </row>
    <row r="363" spans="2:42" x14ac:dyDescent="0.2">
      <c r="B363" s="15"/>
      <c r="C363" s="16"/>
      <c r="D363" s="17"/>
      <c r="E363" s="18"/>
      <c r="G363" s="95"/>
      <c r="H363" s="28">
        <f>H362</f>
        <v>43821</v>
      </c>
      <c r="I363" s="110" t="s">
        <v>55</v>
      </c>
      <c r="J363" s="110">
        <f>IFERROR(INDEX(Tableau1[Prénoms],MATCH(I363,Tableau1[Noms])),"")</f>
        <v>2</v>
      </c>
      <c r="K363" s="110"/>
      <c r="L363" s="131"/>
      <c r="M363" s="36"/>
      <c r="N363" s="37"/>
      <c r="O363" s="36"/>
      <c r="P363" s="38"/>
      <c r="Q363" s="39"/>
      <c r="R363" s="40"/>
      <c r="S363" s="39"/>
      <c r="T363" s="40"/>
      <c r="U363" s="39"/>
      <c r="V363" s="40"/>
      <c r="W363" s="39"/>
      <c r="X363" s="40"/>
      <c r="Y363" s="39"/>
      <c r="Z363" s="40"/>
      <c r="AA363" s="39"/>
      <c r="AB363" s="40"/>
      <c r="AC363" s="39"/>
      <c r="AD363" s="40"/>
      <c r="AE363" s="39"/>
      <c r="AF363" s="40"/>
      <c r="AG363" s="39"/>
      <c r="AH363" s="40"/>
      <c r="AI363" s="39"/>
      <c r="AJ363" s="40"/>
      <c r="AK363" s="39"/>
      <c r="AL363" s="40"/>
      <c r="AM363" s="41"/>
      <c r="AN363" s="42"/>
      <c r="AO363" s="39"/>
      <c r="AP363" s="42"/>
    </row>
    <row r="364" spans="2:42" x14ac:dyDescent="0.2">
      <c r="B364" s="15"/>
      <c r="C364" s="16"/>
      <c r="D364" s="17"/>
      <c r="E364" s="18"/>
      <c r="G364" s="95"/>
      <c r="H364" s="28">
        <f t="shared" ref="H364:H371" si="34">H363</f>
        <v>43821</v>
      </c>
      <c r="I364" s="110" t="s">
        <v>56</v>
      </c>
      <c r="J364" s="110">
        <f>IFERROR(INDEX(Tableau1[Prénoms],MATCH(I364,Tableau1[Noms])),"")</f>
        <v>3</v>
      </c>
      <c r="K364" s="110"/>
      <c r="L364" s="131"/>
      <c r="M364" s="36"/>
      <c r="N364" s="37"/>
      <c r="O364" s="36"/>
      <c r="P364" s="38"/>
      <c r="Q364" s="39"/>
      <c r="R364" s="40"/>
      <c r="S364" s="39"/>
      <c r="T364" s="40"/>
      <c r="U364" s="39"/>
      <c r="V364" s="40"/>
      <c r="W364" s="39"/>
      <c r="X364" s="40"/>
      <c r="Y364" s="39"/>
      <c r="Z364" s="40"/>
      <c r="AA364" s="39"/>
      <c r="AB364" s="40"/>
      <c r="AC364" s="39"/>
      <c r="AD364" s="40"/>
      <c r="AE364" s="39"/>
      <c r="AF364" s="40"/>
      <c r="AG364" s="39"/>
      <c r="AH364" s="40"/>
      <c r="AI364" s="39"/>
      <c r="AJ364" s="40"/>
      <c r="AK364" s="39"/>
      <c r="AL364" s="40"/>
      <c r="AM364" s="41"/>
      <c r="AN364" s="42"/>
      <c r="AO364" s="39"/>
      <c r="AP364" s="42"/>
    </row>
    <row r="365" spans="2:42" x14ac:dyDescent="0.2">
      <c r="B365" s="15"/>
      <c r="C365" s="16"/>
      <c r="D365" s="17"/>
      <c r="E365" s="18"/>
      <c r="G365" s="95"/>
      <c r="H365" s="28">
        <f t="shared" si="34"/>
        <v>43821</v>
      </c>
      <c r="I365" s="110" t="s">
        <v>57</v>
      </c>
      <c r="J365" s="110">
        <f>IFERROR(INDEX(Tableau1[Prénoms],MATCH(I365,Tableau1[Noms])),"")</f>
        <v>4</v>
      </c>
      <c r="K365" s="110"/>
      <c r="L365" s="131"/>
      <c r="M365" s="36"/>
      <c r="N365" s="37"/>
      <c r="O365" s="36"/>
      <c r="P365" s="38"/>
      <c r="Q365" s="39"/>
      <c r="R365" s="40"/>
      <c r="S365" s="39"/>
      <c r="T365" s="40"/>
      <c r="U365" s="39"/>
      <c r="V365" s="40"/>
      <c r="W365" s="39"/>
      <c r="X365" s="40"/>
      <c r="Y365" s="39"/>
      <c r="Z365" s="40"/>
      <c r="AA365" s="39"/>
      <c r="AB365" s="40"/>
      <c r="AC365" s="39"/>
      <c r="AD365" s="40"/>
      <c r="AE365" s="39"/>
      <c r="AF365" s="40"/>
      <c r="AG365" s="39"/>
      <c r="AH365" s="40"/>
      <c r="AI365" s="39"/>
      <c r="AJ365" s="40"/>
      <c r="AK365" s="39"/>
      <c r="AL365" s="40"/>
      <c r="AM365" s="41"/>
      <c r="AN365" s="42"/>
      <c r="AO365" s="39"/>
      <c r="AP365" s="42"/>
    </row>
    <row r="366" spans="2:42" x14ac:dyDescent="0.2">
      <c r="B366" s="15"/>
      <c r="C366" s="16"/>
      <c r="D366" s="17"/>
      <c r="E366" s="18"/>
      <c r="G366" s="95"/>
      <c r="H366" s="28">
        <f t="shared" si="34"/>
        <v>43821</v>
      </c>
      <c r="I366" s="110" t="s">
        <v>58</v>
      </c>
      <c r="J366" s="110">
        <f>IFERROR(INDEX(Tableau1[Prénoms],MATCH(I366,Tableau1[Noms])),"")</f>
        <v>5</v>
      </c>
      <c r="K366" s="110"/>
      <c r="L366" s="131"/>
      <c r="M366" s="36"/>
      <c r="N366" s="37"/>
      <c r="O366" s="36"/>
      <c r="P366" s="38"/>
      <c r="Q366" s="39"/>
      <c r="R366" s="40"/>
      <c r="S366" s="39"/>
      <c r="T366" s="40"/>
      <c r="U366" s="39"/>
      <c r="V366" s="40"/>
      <c r="W366" s="39"/>
      <c r="X366" s="40"/>
      <c r="Y366" s="39"/>
      <c r="Z366" s="40"/>
      <c r="AA366" s="39"/>
      <c r="AB366" s="40"/>
      <c r="AC366" s="39"/>
      <c r="AD366" s="40"/>
      <c r="AE366" s="39"/>
      <c r="AF366" s="40"/>
      <c r="AG366" s="39"/>
      <c r="AH366" s="40"/>
      <c r="AI366" s="39"/>
      <c r="AJ366" s="40"/>
      <c r="AK366" s="39"/>
      <c r="AL366" s="40"/>
      <c r="AM366" s="41"/>
      <c r="AN366" s="42"/>
      <c r="AO366" s="39"/>
      <c r="AP366" s="42"/>
    </row>
    <row r="367" spans="2:42" x14ac:dyDescent="0.2">
      <c r="B367" s="15"/>
      <c r="C367" s="16"/>
      <c r="D367" s="17"/>
      <c r="E367" s="18"/>
      <c r="G367" s="95"/>
      <c r="H367" s="28">
        <f t="shared" si="34"/>
        <v>43821</v>
      </c>
      <c r="I367" s="110">
        <v>1</v>
      </c>
      <c r="J367" s="110" t="str">
        <f>IFERROR(INDEX(Tableau1[Prénoms],MATCH(I367,Tableau1[Noms])),"")</f>
        <v/>
      </c>
      <c r="K367" s="110"/>
      <c r="L367" s="131"/>
      <c r="M367" s="36"/>
      <c r="N367" s="37"/>
      <c r="O367" s="36"/>
      <c r="P367" s="38"/>
      <c r="Q367" s="39"/>
      <c r="R367" s="40"/>
      <c r="S367" s="39"/>
      <c r="T367" s="40"/>
      <c r="U367" s="39"/>
      <c r="V367" s="40"/>
      <c r="W367" s="39"/>
      <c r="X367" s="40"/>
      <c r="Y367" s="39"/>
      <c r="Z367" s="40"/>
      <c r="AA367" s="39"/>
      <c r="AB367" s="40"/>
      <c r="AC367" s="39"/>
      <c r="AD367" s="40"/>
      <c r="AE367" s="39"/>
      <c r="AF367" s="40"/>
      <c r="AG367" s="39"/>
      <c r="AH367" s="40"/>
      <c r="AI367" s="39"/>
      <c r="AJ367" s="40"/>
      <c r="AK367" s="39"/>
      <c r="AL367" s="40"/>
      <c r="AM367" s="41"/>
      <c r="AN367" s="42"/>
      <c r="AO367" s="39"/>
      <c r="AP367" s="42"/>
    </row>
    <row r="368" spans="2:42" x14ac:dyDescent="0.2">
      <c r="B368" s="15"/>
      <c r="C368" s="16"/>
      <c r="D368" s="17"/>
      <c r="E368" s="18"/>
      <c r="G368" s="95"/>
      <c r="H368" s="28">
        <f t="shared" si="34"/>
        <v>43821</v>
      </c>
      <c r="I368" s="110">
        <v>2</v>
      </c>
      <c r="J368" s="110" t="str">
        <f>IFERROR(INDEX(Tableau1[Prénoms],MATCH(I368,Tableau1[Noms])),"")</f>
        <v/>
      </c>
      <c r="K368" s="110"/>
      <c r="L368" s="131"/>
      <c r="M368" s="36"/>
      <c r="N368" s="37"/>
      <c r="O368" s="36"/>
      <c r="P368" s="38"/>
      <c r="Q368" s="39"/>
      <c r="R368" s="40"/>
      <c r="S368" s="39"/>
      <c r="T368" s="40"/>
      <c r="U368" s="39"/>
      <c r="V368" s="40"/>
      <c r="W368" s="39"/>
      <c r="X368" s="40"/>
      <c r="Y368" s="39"/>
      <c r="Z368" s="40"/>
      <c r="AA368" s="39"/>
      <c r="AB368" s="40"/>
      <c r="AC368" s="39"/>
      <c r="AD368" s="40"/>
      <c r="AE368" s="39"/>
      <c r="AF368" s="40"/>
      <c r="AG368" s="39"/>
      <c r="AH368" s="40"/>
      <c r="AI368" s="39"/>
      <c r="AJ368" s="40"/>
      <c r="AK368" s="39"/>
      <c r="AL368" s="40"/>
      <c r="AM368" s="41"/>
      <c r="AN368" s="42"/>
      <c r="AO368" s="39"/>
      <c r="AP368" s="42"/>
    </row>
    <row r="369" spans="2:44" x14ac:dyDescent="0.2">
      <c r="B369" s="15"/>
      <c r="C369" s="16"/>
      <c r="D369" s="17"/>
      <c r="E369" s="18"/>
      <c r="G369" s="95"/>
      <c r="H369" s="28">
        <f t="shared" si="34"/>
        <v>43821</v>
      </c>
      <c r="I369" s="110">
        <v>3</v>
      </c>
      <c r="J369" s="110" t="str">
        <f>IFERROR(INDEX(Tableau1[Prénoms],MATCH(I369,Tableau1[Noms])),"")</f>
        <v/>
      </c>
      <c r="K369" s="110"/>
      <c r="L369" s="131"/>
      <c r="M369" s="36"/>
      <c r="N369" s="37"/>
      <c r="O369" s="36"/>
      <c r="P369" s="38"/>
      <c r="Q369" s="39"/>
      <c r="R369" s="40"/>
      <c r="S369" s="39"/>
      <c r="T369" s="40"/>
      <c r="U369" s="39"/>
      <c r="V369" s="40"/>
      <c r="W369" s="39"/>
      <c r="X369" s="40"/>
      <c r="Y369" s="39"/>
      <c r="Z369" s="40"/>
      <c r="AA369" s="39"/>
      <c r="AB369" s="40"/>
      <c r="AC369" s="39"/>
      <c r="AD369" s="40"/>
      <c r="AE369" s="39"/>
      <c r="AF369" s="40"/>
      <c r="AG369" s="39"/>
      <c r="AH369" s="40"/>
      <c r="AI369" s="39"/>
      <c r="AJ369" s="40"/>
      <c r="AK369" s="39"/>
      <c r="AL369" s="40"/>
      <c r="AM369" s="41"/>
      <c r="AN369" s="42"/>
      <c r="AO369" s="39"/>
      <c r="AP369" s="42"/>
    </row>
    <row r="370" spans="2:44" x14ac:dyDescent="0.2">
      <c r="B370" s="15"/>
      <c r="C370" s="16"/>
      <c r="D370" s="17"/>
      <c r="E370" s="18"/>
      <c r="G370" s="95"/>
      <c r="H370" s="28">
        <f t="shared" si="34"/>
        <v>43821</v>
      </c>
      <c r="I370" s="110">
        <v>4</v>
      </c>
      <c r="J370" s="110" t="str">
        <f>IFERROR(INDEX(Tableau1[Prénoms],MATCH(I370,Tableau1[Noms])),"")</f>
        <v/>
      </c>
      <c r="K370" s="110"/>
      <c r="L370" s="131"/>
      <c r="M370" s="36"/>
      <c r="N370" s="37"/>
      <c r="O370" s="36"/>
      <c r="P370" s="38"/>
      <c r="Q370" s="39"/>
      <c r="R370" s="40"/>
      <c r="S370" s="39"/>
      <c r="T370" s="40"/>
      <c r="U370" s="39"/>
      <c r="V370" s="40"/>
      <c r="W370" s="39"/>
      <c r="X370" s="40"/>
      <c r="Y370" s="39"/>
      <c r="Z370" s="40"/>
      <c r="AA370" s="39"/>
      <c r="AB370" s="40"/>
      <c r="AC370" s="39"/>
      <c r="AD370" s="40"/>
      <c r="AE370" s="39"/>
      <c r="AF370" s="40"/>
      <c r="AG370" s="39"/>
      <c r="AH370" s="40"/>
      <c r="AI370" s="39"/>
      <c r="AJ370" s="40"/>
      <c r="AK370" s="39"/>
      <c r="AL370" s="40"/>
      <c r="AM370" s="41"/>
      <c r="AN370" s="42"/>
      <c r="AO370" s="39"/>
      <c r="AP370" s="42"/>
    </row>
    <row r="371" spans="2:44" ht="13.5" thickBot="1" x14ac:dyDescent="0.25">
      <c r="B371" s="19"/>
      <c r="C371" s="20"/>
      <c r="D371" s="21"/>
      <c r="E371" s="22"/>
      <c r="G371" s="95"/>
      <c r="H371" s="28">
        <f t="shared" si="34"/>
        <v>43821</v>
      </c>
      <c r="I371" s="111">
        <v>5</v>
      </c>
      <c r="J371" s="111" t="str">
        <f>IFERROR(INDEX(Tableau1[Prénoms],MATCH(I371,Tableau1[Noms])),"")</f>
        <v/>
      </c>
      <c r="K371" s="111"/>
      <c r="L371" s="132"/>
      <c r="M371" s="43"/>
      <c r="N371" s="44"/>
      <c r="O371" s="43"/>
      <c r="P371" s="45"/>
      <c r="Q371" s="46"/>
      <c r="R371" s="47"/>
      <c r="S371" s="46"/>
      <c r="T371" s="47"/>
      <c r="U371" s="46"/>
      <c r="V371" s="47"/>
      <c r="W371" s="46"/>
      <c r="X371" s="47"/>
      <c r="Y371" s="46"/>
      <c r="Z371" s="47"/>
      <c r="AA371" s="46"/>
      <c r="AB371" s="47"/>
      <c r="AC371" s="46"/>
      <c r="AD371" s="47"/>
      <c r="AE371" s="46"/>
      <c r="AF371" s="47"/>
      <c r="AG371" s="46"/>
      <c r="AH371" s="47"/>
      <c r="AI371" s="46"/>
      <c r="AJ371" s="47"/>
      <c r="AK371" s="46"/>
      <c r="AL371" s="47"/>
      <c r="AM371" s="48"/>
      <c r="AN371" s="49"/>
      <c r="AO371" s="46"/>
      <c r="AP371" s="49"/>
    </row>
    <row r="381" spans="2:44" ht="15.75" x14ac:dyDescent="0.25">
      <c r="K381" s="156" t="s">
        <v>5</v>
      </c>
      <c r="L381" s="155">
        <f>7*AR382+DATE(YEAR($C$1),1,3)-WEEKDAY(DATE(YEAR($C$1),1,3))-5</f>
        <v>43822</v>
      </c>
      <c r="M381" s="136"/>
      <c r="N381" s="136"/>
      <c r="O381" s="136"/>
      <c r="P381" s="136"/>
      <c r="Q381" s="136"/>
      <c r="R381" s="136"/>
      <c r="S381" s="136"/>
      <c r="T381" s="136"/>
      <c r="U381" s="136"/>
      <c r="V381" s="136"/>
      <c r="W381" s="136"/>
      <c r="X381" s="136"/>
      <c r="Y381" s="136"/>
      <c r="Z381" s="136"/>
      <c r="AA381" s="136"/>
      <c r="AB381" s="156" t="s">
        <v>13</v>
      </c>
      <c r="AC381" s="155">
        <f>L381+6</f>
        <v>43828</v>
      </c>
      <c r="AD381" s="136"/>
      <c r="AE381" s="136"/>
      <c r="AF381" s="136"/>
      <c r="AG381" s="136"/>
      <c r="AH381" s="136"/>
      <c r="AI381" s="136"/>
      <c r="AJ381" s="136"/>
      <c r="AK381" s="136"/>
      <c r="AL381" s="136"/>
      <c r="AM381" s="136"/>
      <c r="AN381" s="136"/>
      <c r="AO381" s="136"/>
      <c r="AP381" s="136"/>
      <c r="AR381" s="157" t="s">
        <v>10</v>
      </c>
    </row>
    <row r="382" spans="2:44" ht="16.5" thickBot="1" x14ac:dyDescent="0.25">
      <c r="G382" s="10"/>
      <c r="AR382" s="158">
        <f>AR287+1</f>
        <v>52</v>
      </c>
    </row>
    <row r="383" spans="2:44" ht="13.5" thickTop="1" x14ac:dyDescent="0.2">
      <c r="B383" s="141" t="s">
        <v>52</v>
      </c>
      <c r="C383" s="142"/>
      <c r="D383" s="142"/>
      <c r="E383" s="143"/>
      <c r="F383" s="24" t="s">
        <v>53</v>
      </c>
      <c r="K383" s="2"/>
      <c r="L383" s="2"/>
      <c r="M383" s="96" t="s">
        <v>14</v>
      </c>
      <c r="N383" s="124" t="str">
        <f>I391</f>
        <v>Vendeuse 1</v>
      </c>
      <c r="O383" s="125"/>
      <c r="P383" s="125"/>
      <c r="Q383" s="126" t="str">
        <f>I392</f>
        <v>Vendeuse 2</v>
      </c>
      <c r="R383" s="125"/>
      <c r="S383" s="125"/>
      <c r="T383" s="126" t="str">
        <f>I393</f>
        <v>Vendeuse 3</v>
      </c>
      <c r="U383" s="125"/>
      <c r="V383" s="125"/>
      <c r="W383" s="126" t="str">
        <f>I394</f>
        <v>Vendeuse 4</v>
      </c>
      <c r="X383" s="125"/>
      <c r="Y383" s="125"/>
      <c r="Z383" s="126" t="str">
        <f>I395</f>
        <v>Vendeuse 5</v>
      </c>
      <c r="AA383" s="125"/>
      <c r="AB383" s="125"/>
      <c r="AC383" s="126">
        <f>I396</f>
        <v>1</v>
      </c>
      <c r="AD383" s="125"/>
      <c r="AE383" s="125"/>
      <c r="AF383" s="126">
        <f>I397</f>
        <v>2</v>
      </c>
      <c r="AG383" s="125"/>
      <c r="AH383" s="125"/>
      <c r="AI383" s="126">
        <f>I398</f>
        <v>3</v>
      </c>
      <c r="AJ383" s="125"/>
      <c r="AK383" s="125"/>
      <c r="AL383" s="126">
        <f>I399</f>
        <v>4</v>
      </c>
      <c r="AM383" s="125"/>
      <c r="AN383" s="125"/>
      <c r="AO383" s="126">
        <f>I400</f>
        <v>5</v>
      </c>
      <c r="AP383" s="125"/>
    </row>
    <row r="384" spans="2:44" x14ac:dyDescent="0.2">
      <c r="B384" s="147"/>
      <c r="C384" s="144" t="s">
        <v>40</v>
      </c>
      <c r="D384" s="144"/>
      <c r="E384" s="148"/>
      <c r="K384" s="128"/>
      <c r="L384" s="128"/>
      <c r="M384" s="108" t="s">
        <v>50</v>
      </c>
      <c r="N384" s="120">
        <f>SUMPRODUCT(($I$11:$I$86=N383)*($AR$11:$AR$86))</f>
        <v>0</v>
      </c>
      <c r="O384" s="121"/>
      <c r="P384" s="121"/>
      <c r="Q384" s="122">
        <f>SUMPRODUCT(($I$11:$I$86=Q383)*($AR$11:$AR$86))</f>
        <v>0</v>
      </c>
      <c r="R384" s="121"/>
      <c r="S384" s="121"/>
      <c r="T384" s="122">
        <f>SUMPRODUCT(($I$11:$I$86=T383)*($AR$11:$AR$86))</f>
        <v>0</v>
      </c>
      <c r="U384" s="121"/>
      <c r="V384" s="121"/>
      <c r="W384" s="122">
        <f>SUMPRODUCT(($I$11:$I$86=W383)*($AR$11:$AR$86))</f>
        <v>0</v>
      </c>
      <c r="X384" s="121"/>
      <c r="Y384" s="121"/>
      <c r="Z384" s="122">
        <f>SUMPRODUCT(($I$11:$I$86=Z383)*($AR$11:$AR$86))</f>
        <v>0</v>
      </c>
      <c r="AA384" s="121"/>
      <c r="AB384" s="121"/>
      <c r="AC384" s="122">
        <f>SUMPRODUCT(($I$11:$I$86=AC383)*($AR$11:$AR$86))</f>
        <v>0</v>
      </c>
      <c r="AD384" s="121"/>
      <c r="AE384" s="121"/>
      <c r="AF384" s="122">
        <f>SUMPRODUCT(($I$11:$I$86=AF383)*($AR$11:$AR$86))</f>
        <v>0</v>
      </c>
      <c r="AG384" s="121"/>
      <c r="AH384" s="121"/>
      <c r="AI384" s="122">
        <f>SUMPRODUCT(($I$11:$I$86=AI383)*($AR$11:$AR$86))</f>
        <v>0</v>
      </c>
      <c r="AJ384" s="121"/>
      <c r="AK384" s="121"/>
      <c r="AL384" s="122">
        <f>SUMPRODUCT(($I$11:$I$86=AL383)*($AR$11:$AR$86))</f>
        <v>0</v>
      </c>
      <c r="AM384" s="121"/>
      <c r="AN384" s="121"/>
      <c r="AO384" s="122">
        <f>SUMPRODUCT(($I$11:$I$86=AO383)*($AR$11:$AR$86))</f>
        <v>0</v>
      </c>
      <c r="AP384" s="121"/>
    </row>
    <row r="385" spans="2:42" x14ac:dyDescent="0.2">
      <c r="B385" s="149"/>
      <c r="C385" s="145" t="s">
        <v>42</v>
      </c>
      <c r="D385" s="145"/>
      <c r="E385" s="150"/>
      <c r="K385" s="98"/>
      <c r="L385" s="98"/>
      <c r="M385" s="99" t="s">
        <v>48</v>
      </c>
      <c r="N385" s="100">
        <f>IF(N384&gt;((IFERROR(INDEX(Tableau1[Heures par Sem.],MATCH(N383,Tableau1[Noms])),0))/24),N384-((IFERROR(INDEX(Tableau1[Heures par Sem.],MATCH(N383,Tableau1[Noms])),0))/24),0)</f>
        <v>0</v>
      </c>
      <c r="O385" s="101"/>
      <c r="P385" s="101"/>
      <c r="Q385" s="102">
        <f>IF(Q384&gt;((IFERROR(INDEX(Tableau1[Heures par Sem.],MATCH(Q383,Tableau1[Noms])),0))/24),Q384-((IFERROR(INDEX(Tableau1[Heures par Sem.],MATCH(Q383,Tableau1[Noms])),0))/24),0)</f>
        <v>0</v>
      </c>
      <c r="R385" s="101"/>
      <c r="S385" s="101"/>
      <c r="T385" s="102">
        <f>IF(T384&gt;((IFERROR(INDEX(Tableau1[Heures par Sem.],MATCH(T383,Tableau1[Noms])),0))/24),T384-((IFERROR(INDEX(Tableau1[Heures par Sem.],MATCH(T383,Tableau1[Noms])),0))/24),0)</f>
        <v>0</v>
      </c>
      <c r="U385" s="101"/>
      <c r="V385" s="101"/>
      <c r="W385" s="102">
        <f>IF(W384&gt;((IFERROR(INDEX(Tableau1[Heures par Sem.],MATCH(W383,Tableau1[Noms])),0))/24),W384-((IFERROR(INDEX(Tableau1[Heures par Sem.],MATCH(W383,Tableau1[Noms])),0))/24),0)</f>
        <v>0</v>
      </c>
      <c r="X385" s="101"/>
      <c r="Y385" s="101"/>
      <c r="Z385" s="102">
        <f>IF(Z384&gt;((IFERROR(INDEX(Tableau1[Heures par Sem.],MATCH(Z383,Tableau1[Noms])),0))/24),Z384-((IFERROR(INDEX(Tableau1[Heures par Sem.],MATCH(Z383,Tableau1[Noms])),0))/24),0)</f>
        <v>0</v>
      </c>
      <c r="AA385" s="101"/>
      <c r="AB385" s="101"/>
      <c r="AC385" s="102">
        <f>IF(AC384&gt;((IFERROR(INDEX(Tableau1[Heures par Sem.],MATCH(AC383,Tableau1[Noms])),0))/24),AC384-((IFERROR(INDEX(Tableau1[Heures par Sem.],MATCH(AC383,Tableau1[Noms])),0))/24),0)</f>
        <v>0</v>
      </c>
      <c r="AD385" s="101"/>
      <c r="AE385" s="101"/>
      <c r="AF385" s="102">
        <f>IF(AF384&gt;((IFERROR(INDEX(Tableau1[Heures par Sem.],MATCH(AF383,Tableau1[Noms])),0))/24),AF384-((IFERROR(INDEX(Tableau1[Heures par Sem.],MATCH(AF383,Tableau1[Noms])),0))/24),0)</f>
        <v>0</v>
      </c>
      <c r="AG385" s="101"/>
      <c r="AH385" s="101"/>
      <c r="AI385" s="102">
        <f>IF(AI384&gt;((IFERROR(INDEX(Tableau1[Heures par Sem.],MATCH(AI383,Tableau1[Noms])),0))/24),AI384-((IFERROR(INDEX(Tableau1[Heures par Sem.],MATCH(AI383,Tableau1[Noms])),0))/24),0)</f>
        <v>0</v>
      </c>
      <c r="AJ385" s="101"/>
      <c r="AK385" s="101"/>
      <c r="AL385" s="102">
        <f>IF(AL384&gt;((IFERROR(INDEX(Tableau1[Heures par Sem.],MATCH(AL383,Tableau1[Noms])),0))/24),AL384-((IFERROR(INDEX(Tableau1[Heures par Sem.],MATCH(AL383,Tableau1[Noms])),0))/24),0)</f>
        <v>0</v>
      </c>
      <c r="AM385" s="101"/>
      <c r="AN385" s="101"/>
      <c r="AO385" s="102">
        <f>IF(AO384&gt;((IFERROR(INDEX(Tableau1[Heures par Sem.],MATCH(AO383,Tableau1[Noms])),0))/24),AO384-((IFERROR(INDEX(Tableau1[Heures par Sem.],MATCH(AO383,Tableau1[Noms])),0))/24),0)</f>
        <v>0</v>
      </c>
      <c r="AP385" s="101"/>
    </row>
    <row r="386" spans="2:42" ht="13.5" thickBot="1" x14ac:dyDescent="0.25">
      <c r="B386" s="151"/>
      <c r="C386" s="145" t="s">
        <v>51</v>
      </c>
      <c r="D386" s="145"/>
      <c r="E386" s="150"/>
      <c r="K386" s="97"/>
      <c r="L386" s="97"/>
      <c r="M386" s="113" t="s">
        <v>49</v>
      </c>
      <c r="N386" s="104">
        <f>SUMPRODUCT(($I$11:$I$86=N383)*($K$11:$K$86=$M$3)*($AR$11:$AR$86))</f>
        <v>0</v>
      </c>
      <c r="O386" s="105"/>
      <c r="P386" s="105"/>
      <c r="Q386" s="106">
        <f>SUMPRODUCT(($I$11:$I$86=Q383)*($K$11:$K$86=$M$3)*($AR$11:$AR$86))</f>
        <v>0</v>
      </c>
      <c r="R386" s="105"/>
      <c r="S386" s="105"/>
      <c r="T386" s="106">
        <f>SUMPRODUCT(($I$11:$I$86=T383)*($K$11:$K$86=$M$3)*($AR$11:$AR$86))</f>
        <v>0</v>
      </c>
      <c r="U386" s="105"/>
      <c r="V386" s="105"/>
      <c r="W386" s="106">
        <f>SUMPRODUCT(($I$11:$I$86=W383)*($K$11:$K$86=$M$3)*($AR$11:$AR$86))</f>
        <v>0</v>
      </c>
      <c r="X386" s="105"/>
      <c r="Y386" s="105"/>
      <c r="Z386" s="106">
        <f>SUMPRODUCT(($I$11:$I$86=Z383)*($K$11:$K$86=$M$3)*($AR$11:$AR$86))</f>
        <v>0</v>
      </c>
      <c r="AA386" s="105"/>
      <c r="AB386" s="105"/>
      <c r="AC386" s="106">
        <f>SUMPRODUCT(($I$11:$I$86=AC383)*($K$11:$K$86=$M$3)*($AR$11:$AR$86))</f>
        <v>0</v>
      </c>
      <c r="AD386" s="105"/>
      <c r="AE386" s="105"/>
      <c r="AF386" s="106">
        <f>SUMPRODUCT(($I$11:$I$86=AF383)*($K$11:$K$86=$M$3)*($AR$11:$AR$86))</f>
        <v>0</v>
      </c>
      <c r="AG386" s="105"/>
      <c r="AH386" s="105"/>
      <c r="AI386" s="106">
        <f>SUMPRODUCT(($I$11:$I$86=AI383)*($K$11:$K$86=$M$3)*($AR$11:$AR$86))</f>
        <v>0</v>
      </c>
      <c r="AJ386" s="105"/>
      <c r="AK386" s="105"/>
      <c r="AL386" s="106">
        <f>SUMPRODUCT(($I$11:$I$86=AL383)*($K$11:$K$86=$M$3)*($AR$11:$AR$86))</f>
        <v>0</v>
      </c>
      <c r="AM386" s="105"/>
      <c r="AN386" s="105"/>
      <c r="AO386" s="106">
        <f>SUMPRODUCT(($I$11:$I$86=AO383)*($K$11:$K$86=$M$3)*($AR$11:$AR$86))</f>
        <v>0</v>
      </c>
      <c r="AP386" s="105"/>
    </row>
    <row r="387" spans="2:42" ht="14.25" thickTop="1" thickBot="1" x14ac:dyDescent="0.25">
      <c r="B387" s="152"/>
      <c r="C387" s="146" t="s">
        <v>43</v>
      </c>
      <c r="D387" s="146"/>
      <c r="E387" s="153"/>
      <c r="K387" s="114"/>
      <c r="L387" s="114"/>
      <c r="M387" s="115" t="s">
        <v>47</v>
      </c>
      <c r="N387" s="116">
        <f>N384-N386</f>
        <v>0</v>
      </c>
      <c r="O387" s="117"/>
      <c r="P387" s="117"/>
      <c r="Q387" s="118">
        <f>Q384-Q386</f>
        <v>0</v>
      </c>
      <c r="R387" s="117"/>
      <c r="S387" s="117"/>
      <c r="T387" s="118">
        <f>T384-T386</f>
        <v>0</v>
      </c>
      <c r="U387" s="117"/>
      <c r="V387" s="117"/>
      <c r="W387" s="118">
        <f>W384-W386</f>
        <v>0</v>
      </c>
      <c r="X387" s="117"/>
      <c r="Y387" s="117"/>
      <c r="Z387" s="118">
        <f>Z384-Z386</f>
        <v>0</v>
      </c>
      <c r="AA387" s="117"/>
      <c r="AB387" s="117"/>
      <c r="AC387" s="118">
        <f>AC384-AC386</f>
        <v>0</v>
      </c>
      <c r="AD387" s="117"/>
      <c r="AE387" s="117"/>
      <c r="AF387" s="118">
        <f>AF384-AF386</f>
        <v>0</v>
      </c>
      <c r="AG387" s="117"/>
      <c r="AH387" s="117"/>
      <c r="AI387" s="118">
        <f>AI384-AI386</f>
        <v>0</v>
      </c>
      <c r="AJ387" s="117"/>
      <c r="AK387" s="117"/>
      <c r="AL387" s="118">
        <f>AL384-AL386</f>
        <v>0</v>
      </c>
      <c r="AM387" s="117"/>
      <c r="AN387" s="117"/>
      <c r="AO387" s="118">
        <f>AO384-AO386</f>
        <v>0</v>
      </c>
      <c r="AP387" s="117"/>
    </row>
    <row r="388" spans="2:42" ht="13.5" thickTop="1" x14ac:dyDescent="0.2"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</row>
    <row r="389" spans="2:42" x14ac:dyDescent="0.2">
      <c r="B389" s="3" t="s">
        <v>1</v>
      </c>
      <c r="C389" s="4"/>
      <c r="D389" s="5" t="s">
        <v>2</v>
      </c>
      <c r="E389" s="3"/>
      <c r="L389" s="133">
        <v>0.27083333333333331</v>
      </c>
      <c r="M389" s="134">
        <v>0.29166666666666669</v>
      </c>
      <c r="N389" s="134">
        <v>0.3125</v>
      </c>
      <c r="O389" s="135">
        <v>0.33333333333333331</v>
      </c>
      <c r="P389" s="134">
        <v>0.35416666666666669</v>
      </c>
      <c r="Q389" s="135">
        <v>0.375</v>
      </c>
      <c r="R389" s="134">
        <v>0.39583333333333331</v>
      </c>
      <c r="S389" s="135">
        <v>0.41666666666666669</v>
      </c>
      <c r="T389" s="134">
        <v>0.4375</v>
      </c>
      <c r="U389" s="135">
        <v>0.45833333333333331</v>
      </c>
      <c r="V389" s="134">
        <v>0.47916666666666669</v>
      </c>
      <c r="W389" s="135">
        <v>0.5</v>
      </c>
      <c r="X389" s="134">
        <v>0.52083333333333337</v>
      </c>
      <c r="Y389" s="135">
        <v>0.54166666666666663</v>
      </c>
      <c r="Z389" s="134">
        <v>0.5625</v>
      </c>
      <c r="AA389" s="135">
        <v>0.58333333333333337</v>
      </c>
      <c r="AB389" s="134">
        <v>0.60416666666666663</v>
      </c>
      <c r="AC389" s="135">
        <v>0.625</v>
      </c>
      <c r="AD389" s="134">
        <v>0.64583333333333337</v>
      </c>
      <c r="AE389" s="135">
        <v>0.66666666666666663</v>
      </c>
      <c r="AF389" s="134">
        <v>0.6875</v>
      </c>
      <c r="AG389" s="135">
        <v>0.70833333333333337</v>
      </c>
      <c r="AH389" s="134">
        <v>0.72916666666666663</v>
      </c>
      <c r="AI389" s="135">
        <v>0.75</v>
      </c>
      <c r="AJ389" s="134">
        <v>0.77083333333333337</v>
      </c>
      <c r="AK389" s="135">
        <v>0.79166666666666663</v>
      </c>
      <c r="AL389" s="134">
        <v>0.8125</v>
      </c>
      <c r="AM389" s="135">
        <v>0.83333333333333337</v>
      </c>
      <c r="AN389" s="134">
        <v>0.85416666666666663</v>
      </c>
      <c r="AO389" s="135">
        <v>0.875</v>
      </c>
      <c r="AP389" s="135">
        <v>0.89583333333333337</v>
      </c>
    </row>
    <row r="390" spans="2:42" ht="13.5" thickBot="1" x14ac:dyDescent="0.25">
      <c r="B390" s="6" t="s">
        <v>3</v>
      </c>
      <c r="C390" s="7" t="s">
        <v>4</v>
      </c>
      <c r="D390" s="8" t="s">
        <v>3</v>
      </c>
      <c r="E390" s="9" t="s">
        <v>4</v>
      </c>
      <c r="G390" s="56" t="s">
        <v>11</v>
      </c>
      <c r="H390" s="57" t="s">
        <v>6</v>
      </c>
      <c r="I390" s="56" t="s">
        <v>7</v>
      </c>
      <c r="J390" s="56" t="s">
        <v>8</v>
      </c>
      <c r="K390" s="56" t="s">
        <v>12</v>
      </c>
      <c r="L390" s="129"/>
      <c r="M390" s="27">
        <v>0.3125</v>
      </c>
      <c r="N390" s="23"/>
      <c r="O390" s="26">
        <v>0.35416666666666669</v>
      </c>
      <c r="P390" s="23"/>
      <c r="Q390" s="27">
        <v>0.39583333333333331</v>
      </c>
      <c r="R390" s="23"/>
      <c r="S390" s="27">
        <v>0.4375</v>
      </c>
      <c r="T390" s="23"/>
      <c r="U390" s="27">
        <v>0.47916666666666702</v>
      </c>
      <c r="V390" s="23"/>
      <c r="W390" s="27">
        <v>0.52083333333333304</v>
      </c>
      <c r="X390" s="23"/>
      <c r="Y390" s="27">
        <v>0.5625</v>
      </c>
      <c r="Z390" s="23"/>
      <c r="AA390" s="27">
        <v>0.60416666666666696</v>
      </c>
      <c r="AB390" s="23"/>
      <c r="AC390" s="27">
        <v>0.64583333333333304</v>
      </c>
      <c r="AD390" s="23"/>
      <c r="AE390" s="27">
        <v>0.6875</v>
      </c>
      <c r="AF390" s="23"/>
      <c r="AG390" s="27">
        <v>0.72916666666666696</v>
      </c>
      <c r="AH390" s="23"/>
      <c r="AI390" s="27">
        <v>0.77083333333333404</v>
      </c>
      <c r="AJ390" s="23"/>
      <c r="AK390" s="27">
        <v>0.8125</v>
      </c>
      <c r="AL390" s="23"/>
      <c r="AM390" s="27">
        <v>0.85416666666666696</v>
      </c>
      <c r="AN390" s="23"/>
      <c r="AO390" s="27">
        <v>0.89583333333333404</v>
      </c>
      <c r="AP390" s="23"/>
    </row>
    <row r="391" spans="2:42" x14ac:dyDescent="0.2">
      <c r="B391" s="11">
        <v>0.35416666666666669</v>
      </c>
      <c r="C391" s="12">
        <v>0.60416666666666663</v>
      </c>
      <c r="D391" s="13"/>
      <c r="E391" s="14"/>
      <c r="G391" s="95"/>
      <c r="H391" s="140">
        <f>L381</f>
        <v>43822</v>
      </c>
      <c r="I391" s="109" t="s">
        <v>54</v>
      </c>
      <c r="J391" s="109">
        <f>IFERROR(INDEX(Tableau1[Prénoms],MATCH(I391,Tableau1[Noms])),"")</f>
        <v>1</v>
      </c>
      <c r="K391" s="109"/>
      <c r="L391" s="130"/>
      <c r="M391" s="29"/>
      <c r="N391" s="30"/>
      <c r="O391" s="29"/>
      <c r="P391" s="31"/>
      <c r="Q391" s="32"/>
      <c r="R391" s="33"/>
      <c r="S391" s="32"/>
      <c r="T391" s="33"/>
      <c r="U391" s="32"/>
      <c r="V391" s="33"/>
      <c r="W391" s="32"/>
      <c r="X391" s="33"/>
      <c r="Y391" s="32"/>
      <c r="Z391" s="33"/>
      <c r="AA391" s="32"/>
      <c r="AB391" s="33"/>
      <c r="AC391" s="32"/>
      <c r="AD391" s="33"/>
      <c r="AE391" s="32"/>
      <c r="AF391" s="33"/>
      <c r="AG391" s="32"/>
      <c r="AH391" s="33"/>
      <c r="AI391" s="32"/>
      <c r="AJ391" s="33"/>
      <c r="AK391" s="32"/>
      <c r="AL391" s="33"/>
      <c r="AM391" s="34"/>
      <c r="AN391" s="35"/>
      <c r="AO391" s="32"/>
      <c r="AP391" s="35"/>
    </row>
    <row r="392" spans="2:42" x14ac:dyDescent="0.2">
      <c r="B392" s="15"/>
      <c r="C392" s="16"/>
      <c r="D392" s="17"/>
      <c r="E392" s="18"/>
      <c r="G392" s="95"/>
      <c r="H392" s="28">
        <f>H391</f>
        <v>43822</v>
      </c>
      <c r="I392" s="110" t="s">
        <v>55</v>
      </c>
      <c r="J392" s="110">
        <f>IFERROR(INDEX(Tableau1[Prénoms],MATCH(I392,Tableau1[Noms])),"")</f>
        <v>2</v>
      </c>
      <c r="K392" s="110"/>
      <c r="L392" s="131"/>
      <c r="M392" s="36"/>
      <c r="N392" s="37"/>
      <c r="O392" s="36"/>
      <c r="P392" s="38"/>
      <c r="Q392" s="39"/>
      <c r="R392" s="40"/>
      <c r="S392" s="39"/>
      <c r="T392" s="40"/>
      <c r="U392" s="39"/>
      <c r="V392" s="40"/>
      <c r="W392" s="39"/>
      <c r="X392" s="40"/>
      <c r="Y392" s="39"/>
      <c r="Z392" s="40"/>
      <c r="AA392" s="39"/>
      <c r="AB392" s="40"/>
      <c r="AC392" s="39"/>
      <c r="AD392" s="40"/>
      <c r="AE392" s="39"/>
      <c r="AF392" s="40"/>
      <c r="AG392" s="39"/>
      <c r="AH392" s="40"/>
      <c r="AI392" s="39"/>
      <c r="AJ392" s="40"/>
      <c r="AK392" s="39"/>
      <c r="AL392" s="40"/>
      <c r="AM392" s="41"/>
      <c r="AN392" s="42"/>
      <c r="AO392" s="39"/>
      <c r="AP392" s="42"/>
    </row>
    <row r="393" spans="2:42" x14ac:dyDescent="0.2">
      <c r="B393" s="15"/>
      <c r="C393" s="16"/>
      <c r="D393" s="17"/>
      <c r="E393" s="18"/>
      <c r="G393" s="95"/>
      <c r="H393" s="28">
        <f t="shared" ref="H393:H400" si="35">H392</f>
        <v>43822</v>
      </c>
      <c r="I393" s="110" t="s">
        <v>56</v>
      </c>
      <c r="J393" s="110">
        <f>IFERROR(INDEX(Tableau1[Prénoms],MATCH(I393,Tableau1[Noms])),"")</f>
        <v>3</v>
      </c>
      <c r="K393" s="110"/>
      <c r="L393" s="131"/>
      <c r="M393" s="36"/>
      <c r="N393" s="37"/>
      <c r="O393" s="36"/>
      <c r="P393" s="38"/>
      <c r="Q393" s="39"/>
      <c r="R393" s="40"/>
      <c r="S393" s="39"/>
      <c r="T393" s="40"/>
      <c r="U393" s="39"/>
      <c r="V393" s="40"/>
      <c r="W393" s="39"/>
      <c r="X393" s="40"/>
      <c r="Y393" s="39"/>
      <c r="Z393" s="40"/>
      <c r="AA393" s="39"/>
      <c r="AB393" s="40"/>
      <c r="AC393" s="39"/>
      <c r="AD393" s="40"/>
      <c r="AE393" s="39"/>
      <c r="AF393" s="40"/>
      <c r="AG393" s="39"/>
      <c r="AH393" s="40"/>
      <c r="AI393" s="39"/>
      <c r="AJ393" s="40"/>
      <c r="AK393" s="39"/>
      <c r="AL393" s="40"/>
      <c r="AM393" s="41"/>
      <c r="AN393" s="42"/>
      <c r="AO393" s="39"/>
      <c r="AP393" s="42"/>
    </row>
    <row r="394" spans="2:42" x14ac:dyDescent="0.2">
      <c r="B394" s="15"/>
      <c r="C394" s="16"/>
      <c r="D394" s="17"/>
      <c r="E394" s="18"/>
      <c r="G394" s="95"/>
      <c r="H394" s="28">
        <f t="shared" si="35"/>
        <v>43822</v>
      </c>
      <c r="I394" s="110" t="s">
        <v>57</v>
      </c>
      <c r="J394" s="110">
        <f>IFERROR(INDEX(Tableau1[Prénoms],MATCH(I394,Tableau1[Noms])),"")</f>
        <v>4</v>
      </c>
      <c r="K394" s="110"/>
      <c r="L394" s="131"/>
      <c r="M394" s="36"/>
      <c r="N394" s="37"/>
      <c r="O394" s="36"/>
      <c r="P394" s="38"/>
      <c r="Q394" s="39"/>
      <c r="R394" s="40"/>
      <c r="S394" s="39"/>
      <c r="T394" s="40"/>
      <c r="U394" s="39"/>
      <c r="V394" s="40"/>
      <c r="W394" s="39"/>
      <c r="X394" s="40"/>
      <c r="Y394" s="39"/>
      <c r="Z394" s="40"/>
      <c r="AA394" s="39"/>
      <c r="AB394" s="40"/>
      <c r="AC394" s="39"/>
      <c r="AD394" s="40"/>
      <c r="AE394" s="39"/>
      <c r="AF394" s="40"/>
      <c r="AG394" s="39"/>
      <c r="AH394" s="40"/>
      <c r="AI394" s="39"/>
      <c r="AJ394" s="40"/>
      <c r="AK394" s="39"/>
      <c r="AL394" s="40"/>
      <c r="AM394" s="41"/>
      <c r="AN394" s="42"/>
      <c r="AO394" s="39"/>
      <c r="AP394" s="42"/>
    </row>
    <row r="395" spans="2:42" x14ac:dyDescent="0.2">
      <c r="B395" s="15"/>
      <c r="C395" s="16"/>
      <c r="D395" s="17"/>
      <c r="E395" s="18"/>
      <c r="G395" s="95"/>
      <c r="H395" s="28">
        <f t="shared" si="35"/>
        <v>43822</v>
      </c>
      <c r="I395" s="110" t="s">
        <v>58</v>
      </c>
      <c r="J395" s="110">
        <f>IFERROR(INDEX(Tableau1[Prénoms],MATCH(I395,Tableau1[Noms])),"")</f>
        <v>5</v>
      </c>
      <c r="K395" s="110"/>
      <c r="L395" s="131"/>
      <c r="M395" s="36"/>
      <c r="N395" s="37"/>
      <c r="O395" s="36"/>
      <c r="P395" s="38"/>
      <c r="Q395" s="39"/>
      <c r="R395" s="40"/>
      <c r="S395" s="39"/>
      <c r="T395" s="40"/>
      <c r="U395" s="39"/>
      <c r="V395" s="40"/>
      <c r="W395" s="39"/>
      <c r="X395" s="40"/>
      <c r="Y395" s="39"/>
      <c r="Z395" s="40"/>
      <c r="AA395" s="39"/>
      <c r="AB395" s="40"/>
      <c r="AC395" s="39"/>
      <c r="AD395" s="40"/>
      <c r="AE395" s="39"/>
      <c r="AF395" s="40"/>
      <c r="AG395" s="39"/>
      <c r="AH395" s="40"/>
      <c r="AI395" s="39"/>
      <c r="AJ395" s="40"/>
      <c r="AK395" s="39"/>
      <c r="AL395" s="40"/>
      <c r="AM395" s="41"/>
      <c r="AN395" s="42"/>
      <c r="AO395" s="39"/>
      <c r="AP395" s="42"/>
    </row>
    <row r="396" spans="2:42" x14ac:dyDescent="0.2">
      <c r="B396" s="15"/>
      <c r="C396" s="16"/>
      <c r="D396" s="17"/>
      <c r="E396" s="18"/>
      <c r="G396" s="95"/>
      <c r="H396" s="28">
        <f t="shared" si="35"/>
        <v>43822</v>
      </c>
      <c r="I396" s="110">
        <v>1</v>
      </c>
      <c r="J396" s="110" t="str">
        <f>IFERROR(INDEX(Tableau1[Prénoms],MATCH(I396,Tableau1[Noms])),"")</f>
        <v/>
      </c>
      <c r="K396" s="110"/>
      <c r="L396" s="131"/>
      <c r="M396" s="36"/>
      <c r="N396" s="37"/>
      <c r="O396" s="36"/>
      <c r="P396" s="38"/>
      <c r="Q396" s="39"/>
      <c r="R396" s="40"/>
      <c r="S396" s="39"/>
      <c r="T396" s="40"/>
      <c r="U396" s="39"/>
      <c r="V396" s="40"/>
      <c r="W396" s="39"/>
      <c r="X396" s="40"/>
      <c r="Y396" s="39"/>
      <c r="Z396" s="40"/>
      <c r="AA396" s="39"/>
      <c r="AB396" s="40"/>
      <c r="AC396" s="39"/>
      <c r="AD396" s="40"/>
      <c r="AE396" s="39"/>
      <c r="AF396" s="40"/>
      <c r="AG396" s="39"/>
      <c r="AH396" s="40"/>
      <c r="AI396" s="39"/>
      <c r="AJ396" s="40"/>
      <c r="AK396" s="39"/>
      <c r="AL396" s="40"/>
      <c r="AM396" s="41"/>
      <c r="AN396" s="42"/>
      <c r="AO396" s="39"/>
      <c r="AP396" s="42"/>
    </row>
    <row r="397" spans="2:42" x14ac:dyDescent="0.2">
      <c r="B397" s="15"/>
      <c r="C397" s="16"/>
      <c r="D397" s="17"/>
      <c r="E397" s="18"/>
      <c r="G397" s="95"/>
      <c r="H397" s="28">
        <f t="shared" si="35"/>
        <v>43822</v>
      </c>
      <c r="I397" s="110">
        <v>2</v>
      </c>
      <c r="J397" s="110" t="str">
        <f>IFERROR(INDEX(Tableau1[Prénoms],MATCH(I397,Tableau1[Noms])),"")</f>
        <v/>
      </c>
      <c r="K397" s="110"/>
      <c r="L397" s="131"/>
      <c r="M397" s="36"/>
      <c r="N397" s="37"/>
      <c r="O397" s="36"/>
      <c r="P397" s="38"/>
      <c r="Q397" s="39"/>
      <c r="R397" s="40"/>
      <c r="S397" s="39"/>
      <c r="T397" s="40"/>
      <c r="U397" s="39"/>
      <c r="V397" s="40"/>
      <c r="W397" s="39"/>
      <c r="X397" s="40"/>
      <c r="Y397" s="39"/>
      <c r="Z397" s="40"/>
      <c r="AA397" s="39"/>
      <c r="AB397" s="40"/>
      <c r="AC397" s="39"/>
      <c r="AD397" s="40"/>
      <c r="AE397" s="39"/>
      <c r="AF397" s="40"/>
      <c r="AG397" s="39"/>
      <c r="AH397" s="40"/>
      <c r="AI397" s="39"/>
      <c r="AJ397" s="40"/>
      <c r="AK397" s="39"/>
      <c r="AL397" s="40"/>
      <c r="AM397" s="41"/>
      <c r="AN397" s="42"/>
      <c r="AO397" s="39"/>
      <c r="AP397" s="42"/>
    </row>
    <row r="398" spans="2:42" x14ac:dyDescent="0.2">
      <c r="B398" s="15"/>
      <c r="C398" s="16"/>
      <c r="D398" s="17"/>
      <c r="E398" s="18"/>
      <c r="G398" s="95"/>
      <c r="H398" s="28">
        <f t="shared" si="35"/>
        <v>43822</v>
      </c>
      <c r="I398" s="110">
        <v>3</v>
      </c>
      <c r="J398" s="110" t="str">
        <f>IFERROR(INDEX(Tableau1[Prénoms],MATCH(I398,Tableau1[Noms])),"")</f>
        <v/>
      </c>
      <c r="K398" s="110"/>
      <c r="L398" s="131"/>
      <c r="M398" s="36"/>
      <c r="N398" s="37"/>
      <c r="O398" s="36"/>
      <c r="P398" s="38"/>
      <c r="Q398" s="39"/>
      <c r="R398" s="40"/>
      <c r="S398" s="39"/>
      <c r="T398" s="40"/>
      <c r="U398" s="39"/>
      <c r="V398" s="40"/>
      <c r="W398" s="39"/>
      <c r="X398" s="40"/>
      <c r="Y398" s="39"/>
      <c r="Z398" s="40"/>
      <c r="AA398" s="39"/>
      <c r="AB398" s="40"/>
      <c r="AC398" s="39"/>
      <c r="AD398" s="40"/>
      <c r="AE398" s="39"/>
      <c r="AF398" s="40"/>
      <c r="AG398" s="39"/>
      <c r="AH398" s="40"/>
      <c r="AI398" s="39"/>
      <c r="AJ398" s="40"/>
      <c r="AK398" s="39"/>
      <c r="AL398" s="40"/>
      <c r="AM398" s="41"/>
      <c r="AN398" s="42"/>
      <c r="AO398" s="39"/>
      <c r="AP398" s="42"/>
    </row>
    <row r="399" spans="2:42" x14ac:dyDescent="0.2">
      <c r="B399" s="15"/>
      <c r="C399" s="16"/>
      <c r="D399" s="17"/>
      <c r="E399" s="18"/>
      <c r="G399" s="95"/>
      <c r="H399" s="28">
        <f t="shared" si="35"/>
        <v>43822</v>
      </c>
      <c r="I399" s="110">
        <v>4</v>
      </c>
      <c r="J399" s="110" t="str">
        <f>IFERROR(INDEX(Tableau1[Prénoms],MATCH(I399,Tableau1[Noms])),"")</f>
        <v/>
      </c>
      <c r="K399" s="110"/>
      <c r="L399" s="131"/>
      <c r="M399" s="36"/>
      <c r="N399" s="37"/>
      <c r="O399" s="36"/>
      <c r="P399" s="38"/>
      <c r="Q399" s="39"/>
      <c r="R399" s="40"/>
      <c r="S399" s="39"/>
      <c r="T399" s="40"/>
      <c r="U399" s="39"/>
      <c r="V399" s="40"/>
      <c r="W399" s="39"/>
      <c r="X399" s="40"/>
      <c r="Y399" s="39"/>
      <c r="Z399" s="40"/>
      <c r="AA399" s="39"/>
      <c r="AB399" s="40"/>
      <c r="AC399" s="39"/>
      <c r="AD399" s="40"/>
      <c r="AE399" s="39"/>
      <c r="AF399" s="40"/>
      <c r="AG399" s="39"/>
      <c r="AH399" s="40"/>
      <c r="AI399" s="39"/>
      <c r="AJ399" s="40"/>
      <c r="AK399" s="39"/>
      <c r="AL399" s="40"/>
      <c r="AM399" s="41"/>
      <c r="AN399" s="42"/>
      <c r="AO399" s="39"/>
      <c r="AP399" s="42"/>
    </row>
    <row r="400" spans="2:42" ht="13.5" thickBot="1" x14ac:dyDescent="0.25">
      <c r="B400" s="19"/>
      <c r="C400" s="20"/>
      <c r="D400" s="21"/>
      <c r="E400" s="22"/>
      <c r="G400" s="95"/>
      <c r="H400" s="28">
        <f t="shared" si="35"/>
        <v>43822</v>
      </c>
      <c r="I400" s="112">
        <v>5</v>
      </c>
      <c r="J400" s="112" t="str">
        <f>IFERROR(INDEX(Tableau1[Prénoms],MATCH(I400,Tableau1[Noms])),"")</f>
        <v/>
      </c>
      <c r="K400" s="112"/>
      <c r="L400" s="132"/>
      <c r="M400" s="43"/>
      <c r="N400" s="44"/>
      <c r="O400" s="43"/>
      <c r="P400" s="45"/>
      <c r="Q400" s="46"/>
      <c r="R400" s="47"/>
      <c r="S400" s="46"/>
      <c r="T400" s="47"/>
      <c r="U400" s="46"/>
      <c r="V400" s="47"/>
      <c r="W400" s="46"/>
      <c r="X400" s="47"/>
      <c r="Y400" s="46"/>
      <c r="Z400" s="47"/>
      <c r="AA400" s="46"/>
      <c r="AB400" s="47"/>
      <c r="AC400" s="46"/>
      <c r="AD400" s="47"/>
      <c r="AE400" s="46"/>
      <c r="AF400" s="47"/>
      <c r="AG400" s="46"/>
      <c r="AH400" s="47"/>
      <c r="AI400" s="46"/>
      <c r="AJ400" s="47"/>
      <c r="AK400" s="46"/>
      <c r="AL400" s="47"/>
      <c r="AM400" s="48"/>
      <c r="AN400" s="49"/>
      <c r="AO400" s="46"/>
      <c r="AP400" s="49"/>
    </row>
    <row r="401" spans="2:42" ht="13.5" thickBot="1" x14ac:dyDescent="0.25">
      <c r="B401" s="6" t="s">
        <v>3</v>
      </c>
      <c r="C401" s="7" t="s">
        <v>4</v>
      </c>
      <c r="D401" s="8" t="s">
        <v>3</v>
      </c>
      <c r="E401" s="9" t="s">
        <v>4</v>
      </c>
      <c r="G401" s="56" t="s">
        <v>11</v>
      </c>
      <c r="H401" s="57" t="s">
        <v>6</v>
      </c>
      <c r="I401" s="56" t="s">
        <v>7</v>
      </c>
      <c r="J401" s="56" t="s">
        <v>8</v>
      </c>
      <c r="K401" s="56" t="s">
        <v>12</v>
      </c>
      <c r="L401" s="129"/>
      <c r="M401" s="27">
        <v>0.3125</v>
      </c>
      <c r="N401" s="23"/>
      <c r="O401" s="26">
        <v>0.35416666666666669</v>
      </c>
      <c r="P401" s="23"/>
      <c r="Q401" s="27">
        <v>0.39583333333333331</v>
      </c>
      <c r="R401" s="23"/>
      <c r="S401" s="27">
        <v>0.4375</v>
      </c>
      <c r="T401" s="23"/>
      <c r="U401" s="27">
        <v>0.47916666666666702</v>
      </c>
      <c r="V401" s="23"/>
      <c r="W401" s="27">
        <v>0.52083333333333304</v>
      </c>
      <c r="X401" s="23"/>
      <c r="Y401" s="27">
        <v>0.5625</v>
      </c>
      <c r="Z401" s="23"/>
      <c r="AA401" s="27">
        <v>0.60416666666666696</v>
      </c>
      <c r="AB401" s="23"/>
      <c r="AC401" s="27">
        <v>0.64583333333333304</v>
      </c>
      <c r="AD401" s="23"/>
      <c r="AE401" s="27">
        <v>0.6875</v>
      </c>
      <c r="AF401" s="23"/>
      <c r="AG401" s="27">
        <v>0.72916666666666696</v>
      </c>
      <c r="AH401" s="23"/>
      <c r="AI401" s="27">
        <v>0.77083333333333404</v>
      </c>
      <c r="AJ401" s="23"/>
      <c r="AK401" s="27">
        <v>0.8125</v>
      </c>
      <c r="AL401" s="23"/>
      <c r="AM401" s="27">
        <v>0.85416666666666696</v>
      </c>
      <c r="AN401" s="23"/>
      <c r="AO401" s="27">
        <v>0.89583333333333404</v>
      </c>
      <c r="AP401" s="23"/>
    </row>
    <row r="402" spans="2:42" x14ac:dyDescent="0.2">
      <c r="B402" s="11"/>
      <c r="C402" s="12"/>
      <c r="D402" s="13"/>
      <c r="E402" s="14"/>
      <c r="G402" s="95"/>
      <c r="H402" s="140">
        <f>H391+1</f>
        <v>43823</v>
      </c>
      <c r="I402" s="109" t="s">
        <v>54</v>
      </c>
      <c r="J402" s="109">
        <f>IFERROR(INDEX(Tableau1[Prénoms],MATCH(I402,Tableau1[Noms])),"")</f>
        <v>1</v>
      </c>
      <c r="K402" s="109"/>
      <c r="L402" s="130"/>
      <c r="M402" s="29"/>
      <c r="N402" s="30"/>
      <c r="O402" s="29"/>
      <c r="P402" s="31"/>
      <c r="Q402" s="32"/>
      <c r="R402" s="33"/>
      <c r="S402" s="32"/>
      <c r="T402" s="33"/>
      <c r="U402" s="32"/>
      <c r="V402" s="33"/>
      <c r="W402" s="32"/>
      <c r="X402" s="33"/>
      <c r="Y402" s="32"/>
      <c r="Z402" s="33"/>
      <c r="AA402" s="32"/>
      <c r="AB402" s="33"/>
      <c r="AC402" s="32"/>
      <c r="AD402" s="33"/>
      <c r="AE402" s="32"/>
      <c r="AF402" s="33"/>
      <c r="AG402" s="32"/>
      <c r="AH402" s="33"/>
      <c r="AI402" s="32"/>
      <c r="AJ402" s="33"/>
      <c r="AK402" s="32"/>
      <c r="AL402" s="33"/>
      <c r="AM402" s="34"/>
      <c r="AN402" s="35"/>
      <c r="AO402" s="32"/>
      <c r="AP402" s="35"/>
    </row>
    <row r="403" spans="2:42" x14ac:dyDescent="0.2">
      <c r="B403" s="15"/>
      <c r="C403" s="16"/>
      <c r="D403" s="17"/>
      <c r="E403" s="18"/>
      <c r="G403" s="95"/>
      <c r="H403" s="28">
        <f>H402</f>
        <v>43823</v>
      </c>
      <c r="I403" s="110" t="s">
        <v>55</v>
      </c>
      <c r="J403" s="110">
        <f>IFERROR(INDEX(Tableau1[Prénoms],MATCH(I403,Tableau1[Noms])),"")</f>
        <v>2</v>
      </c>
      <c r="K403" s="110"/>
      <c r="L403" s="131"/>
      <c r="M403" s="36"/>
      <c r="N403" s="37"/>
      <c r="O403" s="36"/>
      <c r="P403" s="38"/>
      <c r="Q403" s="39"/>
      <c r="R403" s="40"/>
      <c r="S403" s="39"/>
      <c r="T403" s="40"/>
      <c r="U403" s="39"/>
      <c r="V403" s="40"/>
      <c r="W403" s="39"/>
      <c r="X403" s="40"/>
      <c r="Y403" s="39"/>
      <c r="Z403" s="40"/>
      <c r="AA403" s="39"/>
      <c r="AB403" s="40"/>
      <c r="AC403" s="39"/>
      <c r="AD403" s="40"/>
      <c r="AE403" s="39"/>
      <c r="AF403" s="40"/>
      <c r="AG403" s="39"/>
      <c r="AH403" s="40"/>
      <c r="AI403" s="39"/>
      <c r="AJ403" s="40"/>
      <c r="AK403" s="39"/>
      <c r="AL403" s="40"/>
      <c r="AM403" s="41"/>
      <c r="AN403" s="42"/>
      <c r="AO403" s="39"/>
      <c r="AP403" s="42"/>
    </row>
    <row r="404" spans="2:42" x14ac:dyDescent="0.2">
      <c r="B404" s="15"/>
      <c r="C404" s="16"/>
      <c r="D404" s="17"/>
      <c r="E404" s="18"/>
      <c r="G404" s="95"/>
      <c r="H404" s="28">
        <f t="shared" ref="H404:H411" si="36">H403</f>
        <v>43823</v>
      </c>
      <c r="I404" s="110" t="s">
        <v>56</v>
      </c>
      <c r="J404" s="110">
        <f>IFERROR(INDEX(Tableau1[Prénoms],MATCH(I404,Tableau1[Noms])),"")</f>
        <v>3</v>
      </c>
      <c r="K404" s="110"/>
      <c r="L404" s="131"/>
      <c r="M404" s="36"/>
      <c r="N404" s="37"/>
      <c r="O404" s="36"/>
      <c r="P404" s="38"/>
      <c r="Q404" s="39"/>
      <c r="R404" s="40"/>
      <c r="S404" s="39"/>
      <c r="T404" s="40"/>
      <c r="U404" s="39"/>
      <c r="V404" s="40"/>
      <c r="W404" s="39"/>
      <c r="X404" s="40"/>
      <c r="Y404" s="39"/>
      <c r="Z404" s="40"/>
      <c r="AA404" s="39"/>
      <c r="AB404" s="40"/>
      <c r="AC404" s="39"/>
      <c r="AD404" s="40"/>
      <c r="AE404" s="39"/>
      <c r="AF404" s="40"/>
      <c r="AG404" s="39"/>
      <c r="AH404" s="40"/>
      <c r="AI404" s="39"/>
      <c r="AJ404" s="40"/>
      <c r="AK404" s="39"/>
      <c r="AL404" s="40"/>
      <c r="AM404" s="41"/>
      <c r="AN404" s="42"/>
      <c r="AO404" s="39"/>
      <c r="AP404" s="42"/>
    </row>
    <row r="405" spans="2:42" x14ac:dyDescent="0.2">
      <c r="B405" s="15"/>
      <c r="C405" s="16"/>
      <c r="D405" s="17"/>
      <c r="E405" s="18"/>
      <c r="G405" s="95"/>
      <c r="H405" s="28">
        <f t="shared" si="36"/>
        <v>43823</v>
      </c>
      <c r="I405" s="110" t="s">
        <v>57</v>
      </c>
      <c r="J405" s="110">
        <f>IFERROR(INDEX(Tableau1[Prénoms],MATCH(I405,Tableau1[Noms])),"")</f>
        <v>4</v>
      </c>
      <c r="K405" s="110"/>
      <c r="L405" s="131"/>
      <c r="M405" s="36"/>
      <c r="N405" s="37"/>
      <c r="O405" s="36"/>
      <c r="P405" s="38"/>
      <c r="Q405" s="39"/>
      <c r="R405" s="40"/>
      <c r="S405" s="39"/>
      <c r="T405" s="40"/>
      <c r="U405" s="39"/>
      <c r="V405" s="40"/>
      <c r="W405" s="39"/>
      <c r="X405" s="40"/>
      <c r="Y405" s="39"/>
      <c r="Z405" s="40"/>
      <c r="AA405" s="39"/>
      <c r="AB405" s="40"/>
      <c r="AC405" s="39"/>
      <c r="AD405" s="40"/>
      <c r="AE405" s="39"/>
      <c r="AF405" s="40"/>
      <c r="AG405" s="39"/>
      <c r="AH405" s="40"/>
      <c r="AI405" s="39"/>
      <c r="AJ405" s="40"/>
      <c r="AK405" s="39"/>
      <c r="AL405" s="40"/>
      <c r="AM405" s="41"/>
      <c r="AN405" s="42"/>
      <c r="AO405" s="39"/>
      <c r="AP405" s="42"/>
    </row>
    <row r="406" spans="2:42" x14ac:dyDescent="0.2">
      <c r="B406" s="15"/>
      <c r="C406" s="16"/>
      <c r="D406" s="17"/>
      <c r="E406" s="18"/>
      <c r="G406" s="95"/>
      <c r="H406" s="28">
        <f t="shared" si="36"/>
        <v>43823</v>
      </c>
      <c r="I406" s="110" t="s">
        <v>58</v>
      </c>
      <c r="J406" s="110">
        <f>IFERROR(INDEX(Tableau1[Prénoms],MATCH(I406,Tableau1[Noms])),"")</f>
        <v>5</v>
      </c>
      <c r="K406" s="110"/>
      <c r="L406" s="131"/>
      <c r="M406" s="36"/>
      <c r="N406" s="37"/>
      <c r="O406" s="36"/>
      <c r="P406" s="38"/>
      <c r="Q406" s="39"/>
      <c r="R406" s="40"/>
      <c r="S406" s="39"/>
      <c r="T406" s="40"/>
      <c r="U406" s="39"/>
      <c r="V406" s="40"/>
      <c r="W406" s="39"/>
      <c r="X406" s="40"/>
      <c r="Y406" s="39"/>
      <c r="Z406" s="40"/>
      <c r="AA406" s="39"/>
      <c r="AB406" s="40"/>
      <c r="AC406" s="39"/>
      <c r="AD406" s="40"/>
      <c r="AE406" s="39"/>
      <c r="AF406" s="40"/>
      <c r="AG406" s="39"/>
      <c r="AH406" s="40"/>
      <c r="AI406" s="39"/>
      <c r="AJ406" s="40"/>
      <c r="AK406" s="39"/>
      <c r="AL406" s="40"/>
      <c r="AM406" s="41"/>
      <c r="AN406" s="42"/>
      <c r="AO406" s="39"/>
      <c r="AP406" s="42"/>
    </row>
    <row r="407" spans="2:42" x14ac:dyDescent="0.2">
      <c r="B407" s="15"/>
      <c r="C407" s="16"/>
      <c r="D407" s="17"/>
      <c r="E407" s="18"/>
      <c r="G407" s="95"/>
      <c r="H407" s="28">
        <f t="shared" si="36"/>
        <v>43823</v>
      </c>
      <c r="I407" s="110">
        <v>1</v>
      </c>
      <c r="J407" s="110" t="str">
        <f>IFERROR(INDEX(Tableau1[Prénoms],MATCH(I407,Tableau1[Noms])),"")</f>
        <v/>
      </c>
      <c r="K407" s="110"/>
      <c r="L407" s="131"/>
      <c r="M407" s="36"/>
      <c r="N407" s="37"/>
      <c r="O407" s="36"/>
      <c r="P407" s="38"/>
      <c r="Q407" s="39"/>
      <c r="R407" s="40"/>
      <c r="S407" s="39"/>
      <c r="T407" s="40"/>
      <c r="U407" s="39"/>
      <c r="V407" s="40"/>
      <c r="W407" s="39"/>
      <c r="X407" s="40"/>
      <c r="Y407" s="39"/>
      <c r="Z407" s="40"/>
      <c r="AA407" s="39"/>
      <c r="AB407" s="40"/>
      <c r="AC407" s="39"/>
      <c r="AD407" s="40"/>
      <c r="AE407" s="39"/>
      <c r="AF407" s="40"/>
      <c r="AG407" s="39"/>
      <c r="AH407" s="40"/>
      <c r="AI407" s="39"/>
      <c r="AJ407" s="40"/>
      <c r="AK407" s="39"/>
      <c r="AL407" s="40"/>
      <c r="AM407" s="41"/>
      <c r="AN407" s="42"/>
      <c r="AO407" s="39"/>
      <c r="AP407" s="42"/>
    </row>
    <row r="408" spans="2:42" x14ac:dyDescent="0.2">
      <c r="B408" s="15"/>
      <c r="C408" s="16"/>
      <c r="D408" s="17"/>
      <c r="E408" s="18"/>
      <c r="G408" s="95"/>
      <c r="H408" s="28">
        <f t="shared" si="36"/>
        <v>43823</v>
      </c>
      <c r="I408" s="110">
        <v>2</v>
      </c>
      <c r="J408" s="110" t="str">
        <f>IFERROR(INDEX(Tableau1[Prénoms],MATCH(I408,Tableau1[Noms])),"")</f>
        <v/>
      </c>
      <c r="K408" s="110"/>
      <c r="L408" s="131"/>
      <c r="M408" s="36"/>
      <c r="N408" s="37"/>
      <c r="O408" s="36"/>
      <c r="P408" s="38"/>
      <c r="Q408" s="39"/>
      <c r="R408" s="40"/>
      <c r="S408" s="39"/>
      <c r="T408" s="40"/>
      <c r="U408" s="39"/>
      <c r="V408" s="40"/>
      <c r="W408" s="39"/>
      <c r="X408" s="40"/>
      <c r="Y408" s="39"/>
      <c r="Z408" s="40"/>
      <c r="AA408" s="39"/>
      <c r="AB408" s="40"/>
      <c r="AC408" s="39"/>
      <c r="AD408" s="40"/>
      <c r="AE408" s="39"/>
      <c r="AF408" s="40"/>
      <c r="AG408" s="39"/>
      <c r="AH408" s="40"/>
      <c r="AI408" s="39"/>
      <c r="AJ408" s="40"/>
      <c r="AK408" s="39"/>
      <c r="AL408" s="40"/>
      <c r="AM408" s="41"/>
      <c r="AN408" s="42"/>
      <c r="AO408" s="39"/>
      <c r="AP408" s="42"/>
    </row>
    <row r="409" spans="2:42" x14ac:dyDescent="0.2">
      <c r="B409" s="15"/>
      <c r="C409" s="16"/>
      <c r="D409" s="17"/>
      <c r="E409" s="18"/>
      <c r="G409" s="95"/>
      <c r="H409" s="28">
        <f t="shared" si="36"/>
        <v>43823</v>
      </c>
      <c r="I409" s="110">
        <v>3</v>
      </c>
      <c r="J409" s="110" t="str">
        <f>IFERROR(INDEX(Tableau1[Prénoms],MATCH(I409,Tableau1[Noms])),"")</f>
        <v/>
      </c>
      <c r="K409" s="110"/>
      <c r="L409" s="131"/>
      <c r="M409" s="36"/>
      <c r="N409" s="37"/>
      <c r="O409" s="36"/>
      <c r="P409" s="38"/>
      <c r="Q409" s="39"/>
      <c r="R409" s="40"/>
      <c r="S409" s="39"/>
      <c r="T409" s="40"/>
      <c r="U409" s="39"/>
      <c r="V409" s="40"/>
      <c r="W409" s="39"/>
      <c r="X409" s="40"/>
      <c r="Y409" s="39"/>
      <c r="Z409" s="40"/>
      <c r="AA409" s="39"/>
      <c r="AB409" s="40"/>
      <c r="AC409" s="39"/>
      <c r="AD409" s="40"/>
      <c r="AE409" s="39"/>
      <c r="AF409" s="40"/>
      <c r="AG409" s="39"/>
      <c r="AH409" s="40"/>
      <c r="AI409" s="39"/>
      <c r="AJ409" s="40"/>
      <c r="AK409" s="39"/>
      <c r="AL409" s="40"/>
      <c r="AM409" s="41"/>
      <c r="AN409" s="42"/>
      <c r="AO409" s="39"/>
      <c r="AP409" s="42"/>
    </row>
    <row r="410" spans="2:42" x14ac:dyDescent="0.2">
      <c r="B410" s="15"/>
      <c r="C410" s="16"/>
      <c r="D410" s="17"/>
      <c r="E410" s="18"/>
      <c r="G410" s="95"/>
      <c r="H410" s="28">
        <f t="shared" si="36"/>
        <v>43823</v>
      </c>
      <c r="I410" s="110">
        <v>4</v>
      </c>
      <c r="J410" s="110" t="str">
        <f>IFERROR(INDEX(Tableau1[Prénoms],MATCH(I410,Tableau1[Noms])),"")</f>
        <v/>
      </c>
      <c r="K410" s="110"/>
      <c r="L410" s="131"/>
      <c r="M410" s="36"/>
      <c r="N410" s="37"/>
      <c r="O410" s="36"/>
      <c r="P410" s="38"/>
      <c r="Q410" s="39"/>
      <c r="R410" s="40"/>
      <c r="S410" s="39"/>
      <c r="T410" s="40"/>
      <c r="U410" s="39"/>
      <c r="V410" s="40"/>
      <c r="W410" s="39"/>
      <c r="X410" s="40"/>
      <c r="Y410" s="39"/>
      <c r="Z410" s="40"/>
      <c r="AA410" s="39"/>
      <c r="AB410" s="40"/>
      <c r="AC410" s="39"/>
      <c r="AD410" s="40"/>
      <c r="AE410" s="39"/>
      <c r="AF410" s="40"/>
      <c r="AG410" s="39"/>
      <c r="AH410" s="40"/>
      <c r="AI410" s="39"/>
      <c r="AJ410" s="40"/>
      <c r="AK410" s="39"/>
      <c r="AL410" s="40"/>
      <c r="AM410" s="41"/>
      <c r="AN410" s="42"/>
      <c r="AO410" s="39"/>
      <c r="AP410" s="42"/>
    </row>
    <row r="411" spans="2:42" ht="13.5" thickBot="1" x14ac:dyDescent="0.25">
      <c r="B411" s="19"/>
      <c r="C411" s="20"/>
      <c r="D411" s="21"/>
      <c r="E411" s="22"/>
      <c r="G411" s="95"/>
      <c r="H411" s="28">
        <f t="shared" si="36"/>
        <v>43823</v>
      </c>
      <c r="I411" s="112">
        <v>5</v>
      </c>
      <c r="J411" s="112" t="str">
        <f>IFERROR(INDEX(Tableau1[Prénoms],MATCH(I411,Tableau1[Noms])),"")</f>
        <v/>
      </c>
      <c r="K411" s="112"/>
      <c r="L411" s="132"/>
      <c r="M411" s="43"/>
      <c r="N411" s="44"/>
      <c r="O411" s="43"/>
      <c r="P411" s="45"/>
      <c r="Q411" s="46"/>
      <c r="R411" s="47"/>
      <c r="S411" s="46"/>
      <c r="T411" s="47"/>
      <c r="U411" s="46"/>
      <c r="V411" s="47"/>
      <c r="W411" s="46"/>
      <c r="X411" s="47"/>
      <c r="Y411" s="46"/>
      <c r="Z411" s="47"/>
      <c r="AA411" s="46"/>
      <c r="AB411" s="47"/>
      <c r="AC411" s="46"/>
      <c r="AD411" s="47"/>
      <c r="AE411" s="46"/>
      <c r="AF411" s="47"/>
      <c r="AG411" s="46"/>
      <c r="AH411" s="47"/>
      <c r="AI411" s="46"/>
      <c r="AJ411" s="47"/>
      <c r="AK411" s="46"/>
      <c r="AL411" s="47"/>
      <c r="AM411" s="48"/>
      <c r="AN411" s="49"/>
      <c r="AO411" s="46"/>
      <c r="AP411" s="49"/>
    </row>
    <row r="412" spans="2:42" ht="13.5" thickBot="1" x14ac:dyDescent="0.25">
      <c r="B412" s="6" t="s">
        <v>3</v>
      </c>
      <c r="C412" s="7" t="s">
        <v>4</v>
      </c>
      <c r="D412" s="8" t="s">
        <v>3</v>
      </c>
      <c r="E412" s="9" t="s">
        <v>4</v>
      </c>
      <c r="G412" s="56" t="s">
        <v>11</v>
      </c>
      <c r="H412" s="57" t="s">
        <v>6</v>
      </c>
      <c r="I412" s="56" t="s">
        <v>7</v>
      </c>
      <c r="J412" s="56" t="s">
        <v>8</v>
      </c>
      <c r="K412" s="56" t="s">
        <v>12</v>
      </c>
      <c r="L412" s="129"/>
      <c r="M412" s="27">
        <v>0.3125</v>
      </c>
      <c r="N412" s="23"/>
      <c r="O412" s="26">
        <v>0.35416666666666669</v>
      </c>
      <c r="P412" s="23"/>
      <c r="Q412" s="27">
        <v>0.39583333333333331</v>
      </c>
      <c r="R412" s="23"/>
      <c r="S412" s="27">
        <v>0.4375</v>
      </c>
      <c r="T412" s="23"/>
      <c r="U412" s="27">
        <v>0.47916666666666702</v>
      </c>
      <c r="V412" s="23"/>
      <c r="W412" s="27">
        <v>0.52083333333333304</v>
      </c>
      <c r="X412" s="23"/>
      <c r="Y412" s="27">
        <v>0.5625</v>
      </c>
      <c r="Z412" s="23"/>
      <c r="AA412" s="27">
        <v>0.60416666666666696</v>
      </c>
      <c r="AB412" s="23"/>
      <c r="AC412" s="27">
        <v>0.64583333333333304</v>
      </c>
      <c r="AD412" s="23"/>
      <c r="AE412" s="27">
        <v>0.6875</v>
      </c>
      <c r="AF412" s="23"/>
      <c r="AG412" s="27">
        <v>0.72916666666666696</v>
      </c>
      <c r="AH412" s="23"/>
      <c r="AI412" s="27">
        <v>0.77083333333333404</v>
      </c>
      <c r="AJ412" s="23"/>
      <c r="AK412" s="27">
        <v>0.8125</v>
      </c>
      <c r="AL412" s="23"/>
      <c r="AM412" s="27">
        <v>0.85416666666666696</v>
      </c>
      <c r="AN412" s="23"/>
      <c r="AO412" s="27">
        <v>0.89583333333333404</v>
      </c>
      <c r="AP412" s="23"/>
    </row>
    <row r="413" spans="2:42" x14ac:dyDescent="0.2">
      <c r="B413" s="11"/>
      <c r="C413" s="12"/>
      <c r="D413" s="13"/>
      <c r="E413" s="14"/>
      <c r="G413" s="95"/>
      <c r="H413" s="140">
        <f>H402+1</f>
        <v>43824</v>
      </c>
      <c r="I413" s="109" t="s">
        <v>54</v>
      </c>
      <c r="J413" s="109">
        <f>IFERROR(INDEX(Tableau1[Prénoms],MATCH(I413,Tableau1[Noms])),"")</f>
        <v>1</v>
      </c>
      <c r="K413" s="109"/>
      <c r="L413" s="130"/>
      <c r="M413" s="29"/>
      <c r="N413" s="30"/>
      <c r="O413" s="29"/>
      <c r="P413" s="31"/>
      <c r="Q413" s="32"/>
      <c r="R413" s="33"/>
      <c r="S413" s="32"/>
      <c r="T413" s="33"/>
      <c r="U413" s="32"/>
      <c r="V413" s="33"/>
      <c r="W413" s="32"/>
      <c r="X413" s="33"/>
      <c r="Y413" s="32"/>
      <c r="Z413" s="33"/>
      <c r="AA413" s="32"/>
      <c r="AB413" s="33"/>
      <c r="AC413" s="32"/>
      <c r="AD413" s="33"/>
      <c r="AE413" s="32"/>
      <c r="AF413" s="33"/>
      <c r="AG413" s="32"/>
      <c r="AH413" s="33"/>
      <c r="AI413" s="32"/>
      <c r="AJ413" s="33"/>
      <c r="AK413" s="32"/>
      <c r="AL413" s="33"/>
      <c r="AM413" s="34"/>
      <c r="AN413" s="35"/>
      <c r="AO413" s="32"/>
      <c r="AP413" s="35"/>
    </row>
    <row r="414" spans="2:42" x14ac:dyDescent="0.2">
      <c r="B414" s="15"/>
      <c r="C414" s="16"/>
      <c r="D414" s="17"/>
      <c r="E414" s="18"/>
      <c r="G414" s="95"/>
      <c r="H414" s="28">
        <f>H413</f>
        <v>43824</v>
      </c>
      <c r="I414" s="110" t="s">
        <v>55</v>
      </c>
      <c r="J414" s="110">
        <f>IFERROR(INDEX(Tableau1[Prénoms],MATCH(I414,Tableau1[Noms])),"")</f>
        <v>2</v>
      </c>
      <c r="K414" s="110"/>
      <c r="L414" s="131"/>
      <c r="M414" s="36"/>
      <c r="N414" s="37"/>
      <c r="O414" s="36"/>
      <c r="P414" s="38"/>
      <c r="Q414" s="39"/>
      <c r="R414" s="40"/>
      <c r="S414" s="39"/>
      <c r="T414" s="40"/>
      <c r="U414" s="39"/>
      <c r="V414" s="40"/>
      <c r="W414" s="39"/>
      <c r="X414" s="40"/>
      <c r="Y414" s="39"/>
      <c r="Z414" s="40"/>
      <c r="AA414" s="39"/>
      <c r="AB414" s="40"/>
      <c r="AC414" s="39"/>
      <c r="AD414" s="40"/>
      <c r="AE414" s="39"/>
      <c r="AF414" s="40"/>
      <c r="AG414" s="39"/>
      <c r="AH414" s="40"/>
      <c r="AI414" s="39"/>
      <c r="AJ414" s="40"/>
      <c r="AK414" s="39"/>
      <c r="AL414" s="40"/>
      <c r="AM414" s="41"/>
      <c r="AN414" s="42"/>
      <c r="AO414" s="39"/>
      <c r="AP414" s="42"/>
    </row>
    <row r="415" spans="2:42" x14ac:dyDescent="0.2">
      <c r="B415" s="15"/>
      <c r="C415" s="16"/>
      <c r="D415" s="17"/>
      <c r="E415" s="18"/>
      <c r="G415" s="95"/>
      <c r="H415" s="28">
        <f t="shared" ref="H415:H422" si="37">H414</f>
        <v>43824</v>
      </c>
      <c r="I415" s="110" t="s">
        <v>56</v>
      </c>
      <c r="J415" s="110">
        <f>IFERROR(INDEX(Tableau1[Prénoms],MATCH(I415,Tableau1[Noms])),"")</f>
        <v>3</v>
      </c>
      <c r="K415" s="110"/>
      <c r="L415" s="131"/>
      <c r="M415" s="36"/>
      <c r="N415" s="37"/>
      <c r="O415" s="36"/>
      <c r="P415" s="38"/>
      <c r="Q415" s="39"/>
      <c r="R415" s="40"/>
      <c r="S415" s="39"/>
      <c r="T415" s="40"/>
      <c r="U415" s="39"/>
      <c r="V415" s="40"/>
      <c r="W415" s="39"/>
      <c r="X415" s="40"/>
      <c r="Y415" s="39"/>
      <c r="Z415" s="40"/>
      <c r="AA415" s="39"/>
      <c r="AB415" s="40"/>
      <c r="AC415" s="39"/>
      <c r="AD415" s="40"/>
      <c r="AE415" s="39"/>
      <c r="AF415" s="40"/>
      <c r="AG415" s="39"/>
      <c r="AH415" s="40"/>
      <c r="AI415" s="39"/>
      <c r="AJ415" s="40"/>
      <c r="AK415" s="39"/>
      <c r="AL415" s="40"/>
      <c r="AM415" s="41"/>
      <c r="AN415" s="42"/>
      <c r="AO415" s="39"/>
      <c r="AP415" s="42"/>
    </row>
    <row r="416" spans="2:42" x14ac:dyDescent="0.2">
      <c r="B416" s="15"/>
      <c r="C416" s="16"/>
      <c r="D416" s="17"/>
      <c r="E416" s="18"/>
      <c r="G416" s="95"/>
      <c r="H416" s="28">
        <f t="shared" si="37"/>
        <v>43824</v>
      </c>
      <c r="I416" s="110" t="s">
        <v>57</v>
      </c>
      <c r="J416" s="110">
        <f>IFERROR(INDEX(Tableau1[Prénoms],MATCH(I416,Tableau1[Noms])),"")</f>
        <v>4</v>
      </c>
      <c r="K416" s="110"/>
      <c r="L416" s="131"/>
      <c r="M416" s="36"/>
      <c r="N416" s="37"/>
      <c r="O416" s="36"/>
      <c r="P416" s="38"/>
      <c r="Q416" s="39"/>
      <c r="R416" s="40"/>
      <c r="S416" s="39"/>
      <c r="T416" s="40"/>
      <c r="U416" s="39"/>
      <c r="V416" s="40"/>
      <c r="W416" s="39"/>
      <c r="X416" s="40"/>
      <c r="Y416" s="39"/>
      <c r="Z416" s="40"/>
      <c r="AA416" s="39"/>
      <c r="AB416" s="40"/>
      <c r="AC416" s="39"/>
      <c r="AD416" s="40"/>
      <c r="AE416" s="39"/>
      <c r="AF416" s="40"/>
      <c r="AG416" s="39"/>
      <c r="AH416" s="40"/>
      <c r="AI416" s="39"/>
      <c r="AJ416" s="40"/>
      <c r="AK416" s="39"/>
      <c r="AL416" s="40"/>
      <c r="AM416" s="41"/>
      <c r="AN416" s="42"/>
      <c r="AO416" s="39"/>
      <c r="AP416" s="42"/>
    </row>
    <row r="417" spans="2:42" x14ac:dyDescent="0.2">
      <c r="B417" s="15"/>
      <c r="C417" s="16"/>
      <c r="D417" s="17"/>
      <c r="E417" s="18"/>
      <c r="G417" s="95"/>
      <c r="H417" s="28">
        <f t="shared" si="37"/>
        <v>43824</v>
      </c>
      <c r="I417" s="110" t="s">
        <v>58</v>
      </c>
      <c r="J417" s="110">
        <f>IFERROR(INDEX(Tableau1[Prénoms],MATCH(I417,Tableau1[Noms])),"")</f>
        <v>5</v>
      </c>
      <c r="K417" s="110"/>
      <c r="L417" s="131"/>
      <c r="M417" s="36"/>
      <c r="N417" s="37"/>
      <c r="O417" s="36"/>
      <c r="P417" s="38"/>
      <c r="Q417" s="39"/>
      <c r="R417" s="40"/>
      <c r="S417" s="39"/>
      <c r="T417" s="40"/>
      <c r="U417" s="39"/>
      <c r="V417" s="40"/>
      <c r="W417" s="39"/>
      <c r="X417" s="40"/>
      <c r="Y417" s="39"/>
      <c r="Z417" s="40"/>
      <c r="AA417" s="39"/>
      <c r="AB417" s="40"/>
      <c r="AC417" s="39"/>
      <c r="AD417" s="40"/>
      <c r="AE417" s="39"/>
      <c r="AF417" s="40"/>
      <c r="AG417" s="39"/>
      <c r="AH417" s="40"/>
      <c r="AI417" s="39"/>
      <c r="AJ417" s="40"/>
      <c r="AK417" s="39"/>
      <c r="AL417" s="40"/>
      <c r="AM417" s="41"/>
      <c r="AN417" s="42"/>
      <c r="AO417" s="39"/>
      <c r="AP417" s="42"/>
    </row>
    <row r="418" spans="2:42" x14ac:dyDescent="0.2">
      <c r="B418" s="15"/>
      <c r="C418" s="16"/>
      <c r="D418" s="17"/>
      <c r="E418" s="18"/>
      <c r="G418" s="95"/>
      <c r="H418" s="28">
        <f t="shared" si="37"/>
        <v>43824</v>
      </c>
      <c r="I418" s="110">
        <v>1</v>
      </c>
      <c r="J418" s="110" t="str">
        <f>IFERROR(INDEX(Tableau1[Prénoms],MATCH(I418,Tableau1[Noms])),"")</f>
        <v/>
      </c>
      <c r="K418" s="110"/>
      <c r="L418" s="131"/>
      <c r="M418" s="36"/>
      <c r="N418" s="37"/>
      <c r="O418" s="36"/>
      <c r="P418" s="38"/>
      <c r="Q418" s="39"/>
      <c r="R418" s="40"/>
      <c r="S418" s="39"/>
      <c r="T418" s="40"/>
      <c r="U418" s="39"/>
      <c r="V418" s="40"/>
      <c r="W418" s="39"/>
      <c r="X418" s="40"/>
      <c r="Y418" s="39"/>
      <c r="Z418" s="40"/>
      <c r="AA418" s="39"/>
      <c r="AB418" s="40"/>
      <c r="AC418" s="39"/>
      <c r="AD418" s="40"/>
      <c r="AE418" s="39"/>
      <c r="AF418" s="40"/>
      <c r="AG418" s="39"/>
      <c r="AH418" s="40"/>
      <c r="AI418" s="39"/>
      <c r="AJ418" s="40"/>
      <c r="AK418" s="39"/>
      <c r="AL418" s="40"/>
      <c r="AM418" s="41"/>
      <c r="AN418" s="42"/>
      <c r="AO418" s="39"/>
      <c r="AP418" s="42"/>
    </row>
    <row r="419" spans="2:42" x14ac:dyDescent="0.2">
      <c r="B419" s="15"/>
      <c r="C419" s="16"/>
      <c r="D419" s="17"/>
      <c r="E419" s="18"/>
      <c r="G419" s="95"/>
      <c r="H419" s="28">
        <f t="shared" si="37"/>
        <v>43824</v>
      </c>
      <c r="I419" s="110">
        <v>2</v>
      </c>
      <c r="J419" s="110" t="str">
        <f>IFERROR(INDEX(Tableau1[Prénoms],MATCH(I419,Tableau1[Noms])),"")</f>
        <v/>
      </c>
      <c r="K419" s="110"/>
      <c r="L419" s="131"/>
      <c r="M419" s="36"/>
      <c r="N419" s="37"/>
      <c r="O419" s="36"/>
      <c r="P419" s="38"/>
      <c r="Q419" s="39"/>
      <c r="R419" s="40"/>
      <c r="S419" s="39"/>
      <c r="T419" s="40"/>
      <c r="U419" s="39"/>
      <c r="V419" s="40"/>
      <c r="W419" s="39"/>
      <c r="X419" s="40"/>
      <c r="Y419" s="39"/>
      <c r="Z419" s="40"/>
      <c r="AA419" s="39"/>
      <c r="AB419" s="40"/>
      <c r="AC419" s="39"/>
      <c r="AD419" s="40"/>
      <c r="AE419" s="39"/>
      <c r="AF419" s="40"/>
      <c r="AG419" s="39"/>
      <c r="AH419" s="40"/>
      <c r="AI419" s="39"/>
      <c r="AJ419" s="40"/>
      <c r="AK419" s="39"/>
      <c r="AL419" s="40"/>
      <c r="AM419" s="41"/>
      <c r="AN419" s="42"/>
      <c r="AO419" s="39"/>
      <c r="AP419" s="42"/>
    </row>
    <row r="420" spans="2:42" x14ac:dyDescent="0.2">
      <c r="B420" s="15"/>
      <c r="C420" s="16"/>
      <c r="D420" s="17"/>
      <c r="E420" s="18"/>
      <c r="G420" s="95"/>
      <c r="H420" s="28">
        <f t="shared" si="37"/>
        <v>43824</v>
      </c>
      <c r="I420" s="110">
        <v>3</v>
      </c>
      <c r="J420" s="110" t="str">
        <f>IFERROR(INDEX(Tableau1[Prénoms],MATCH(I420,Tableau1[Noms])),"")</f>
        <v/>
      </c>
      <c r="K420" s="110"/>
      <c r="L420" s="131"/>
      <c r="M420" s="36"/>
      <c r="N420" s="37"/>
      <c r="O420" s="36"/>
      <c r="P420" s="38"/>
      <c r="Q420" s="39"/>
      <c r="R420" s="40"/>
      <c r="S420" s="39"/>
      <c r="T420" s="40"/>
      <c r="U420" s="39"/>
      <c r="V420" s="40"/>
      <c r="W420" s="39"/>
      <c r="X420" s="40"/>
      <c r="Y420" s="39"/>
      <c r="Z420" s="40"/>
      <c r="AA420" s="39"/>
      <c r="AB420" s="40"/>
      <c r="AC420" s="39"/>
      <c r="AD420" s="40"/>
      <c r="AE420" s="39"/>
      <c r="AF420" s="40"/>
      <c r="AG420" s="39"/>
      <c r="AH420" s="40"/>
      <c r="AI420" s="39"/>
      <c r="AJ420" s="40"/>
      <c r="AK420" s="39"/>
      <c r="AL420" s="40"/>
      <c r="AM420" s="41"/>
      <c r="AN420" s="42"/>
      <c r="AO420" s="39"/>
      <c r="AP420" s="42"/>
    </row>
    <row r="421" spans="2:42" x14ac:dyDescent="0.2">
      <c r="B421" s="15"/>
      <c r="C421" s="16"/>
      <c r="D421" s="17"/>
      <c r="E421" s="18"/>
      <c r="G421" s="95"/>
      <c r="H421" s="28">
        <f t="shared" si="37"/>
        <v>43824</v>
      </c>
      <c r="I421" s="110">
        <v>4</v>
      </c>
      <c r="J421" s="110" t="str">
        <f>IFERROR(INDEX(Tableau1[Prénoms],MATCH(I421,Tableau1[Noms])),"")</f>
        <v/>
      </c>
      <c r="K421" s="110"/>
      <c r="L421" s="131"/>
      <c r="M421" s="36"/>
      <c r="N421" s="37"/>
      <c r="O421" s="36"/>
      <c r="P421" s="38"/>
      <c r="Q421" s="39"/>
      <c r="R421" s="40"/>
      <c r="S421" s="39"/>
      <c r="T421" s="40"/>
      <c r="U421" s="39"/>
      <c r="V421" s="40"/>
      <c r="W421" s="39"/>
      <c r="X421" s="40"/>
      <c r="Y421" s="39"/>
      <c r="Z421" s="40"/>
      <c r="AA421" s="39"/>
      <c r="AB421" s="40"/>
      <c r="AC421" s="39"/>
      <c r="AD421" s="40"/>
      <c r="AE421" s="39"/>
      <c r="AF421" s="40"/>
      <c r="AG421" s="39"/>
      <c r="AH421" s="40"/>
      <c r="AI421" s="39"/>
      <c r="AJ421" s="40"/>
      <c r="AK421" s="39"/>
      <c r="AL421" s="40"/>
      <c r="AM421" s="41"/>
      <c r="AN421" s="42"/>
      <c r="AO421" s="39"/>
      <c r="AP421" s="42"/>
    </row>
    <row r="422" spans="2:42" ht="13.5" thickBot="1" x14ac:dyDescent="0.25">
      <c r="B422" s="19"/>
      <c r="C422" s="20"/>
      <c r="D422" s="21"/>
      <c r="E422" s="22"/>
      <c r="G422" s="95"/>
      <c r="H422" s="28">
        <f t="shared" si="37"/>
        <v>43824</v>
      </c>
      <c r="I422" s="112">
        <v>5</v>
      </c>
      <c r="J422" s="112" t="str">
        <f>IFERROR(INDEX(Tableau1[Prénoms],MATCH(I422,Tableau1[Noms])),"")</f>
        <v/>
      </c>
      <c r="K422" s="112"/>
      <c r="L422" s="132"/>
      <c r="M422" s="43"/>
      <c r="N422" s="44"/>
      <c r="O422" s="43"/>
      <c r="P422" s="45"/>
      <c r="Q422" s="46"/>
      <c r="R422" s="47"/>
      <c r="S422" s="46"/>
      <c r="T422" s="47"/>
      <c r="U422" s="46"/>
      <c r="V422" s="47"/>
      <c r="W422" s="46"/>
      <c r="X422" s="47"/>
      <c r="Y422" s="46"/>
      <c r="Z422" s="47"/>
      <c r="AA422" s="46"/>
      <c r="AB422" s="47"/>
      <c r="AC422" s="46"/>
      <c r="AD422" s="47"/>
      <c r="AE422" s="46"/>
      <c r="AF422" s="47"/>
      <c r="AG422" s="46"/>
      <c r="AH422" s="47"/>
      <c r="AI422" s="46"/>
      <c r="AJ422" s="47"/>
      <c r="AK422" s="46"/>
      <c r="AL422" s="47"/>
      <c r="AM422" s="48"/>
      <c r="AN422" s="49"/>
      <c r="AO422" s="46"/>
      <c r="AP422" s="49"/>
    </row>
    <row r="423" spans="2:42" ht="13.5" thickBot="1" x14ac:dyDescent="0.25">
      <c r="B423" s="6" t="s">
        <v>3</v>
      </c>
      <c r="C423" s="7" t="s">
        <v>4</v>
      </c>
      <c r="D423" s="8" t="s">
        <v>3</v>
      </c>
      <c r="E423" s="9" t="s">
        <v>4</v>
      </c>
      <c r="G423" s="56" t="s">
        <v>11</v>
      </c>
      <c r="H423" s="57" t="s">
        <v>6</v>
      </c>
      <c r="I423" s="56" t="s">
        <v>7</v>
      </c>
      <c r="J423" s="56" t="s">
        <v>8</v>
      </c>
      <c r="K423" s="56" t="s">
        <v>12</v>
      </c>
      <c r="L423" s="129"/>
      <c r="M423" s="27">
        <v>0.3125</v>
      </c>
      <c r="N423" s="23"/>
      <c r="O423" s="26">
        <v>0.35416666666666669</v>
      </c>
      <c r="P423" s="23"/>
      <c r="Q423" s="27">
        <v>0.39583333333333331</v>
      </c>
      <c r="R423" s="23"/>
      <c r="S423" s="27">
        <v>0.4375</v>
      </c>
      <c r="T423" s="23"/>
      <c r="U423" s="27">
        <v>0.47916666666666702</v>
      </c>
      <c r="V423" s="23"/>
      <c r="W423" s="27">
        <v>0.52083333333333304</v>
      </c>
      <c r="X423" s="23"/>
      <c r="Y423" s="27">
        <v>0.5625</v>
      </c>
      <c r="Z423" s="23"/>
      <c r="AA423" s="27">
        <v>0.60416666666666696</v>
      </c>
      <c r="AB423" s="23"/>
      <c r="AC423" s="27">
        <v>0.64583333333333304</v>
      </c>
      <c r="AD423" s="23"/>
      <c r="AE423" s="27">
        <v>0.6875</v>
      </c>
      <c r="AF423" s="23"/>
      <c r="AG423" s="27">
        <v>0.72916666666666696</v>
      </c>
      <c r="AH423" s="23"/>
      <c r="AI423" s="27">
        <v>0.77083333333333404</v>
      </c>
      <c r="AJ423" s="23"/>
      <c r="AK423" s="27">
        <v>0.8125</v>
      </c>
      <c r="AL423" s="23"/>
      <c r="AM423" s="27">
        <v>0.85416666666666696</v>
      </c>
      <c r="AN423" s="23"/>
      <c r="AO423" s="27">
        <v>0.89583333333333404</v>
      </c>
      <c r="AP423" s="23"/>
    </row>
    <row r="424" spans="2:42" x14ac:dyDescent="0.2">
      <c r="B424" s="11"/>
      <c r="C424" s="12"/>
      <c r="D424" s="13"/>
      <c r="E424" s="14"/>
      <c r="G424" s="95"/>
      <c r="H424" s="140">
        <f>H413+1</f>
        <v>43825</v>
      </c>
      <c r="I424" s="109" t="s">
        <v>54</v>
      </c>
      <c r="J424" s="109">
        <f>IFERROR(INDEX(Tableau1[Prénoms],MATCH(I424,Tableau1[Noms])),"")</f>
        <v>1</v>
      </c>
      <c r="K424" s="109"/>
      <c r="L424" s="130"/>
      <c r="M424" s="29"/>
      <c r="N424" s="30"/>
      <c r="O424" s="29"/>
      <c r="P424" s="31"/>
      <c r="Q424" s="32"/>
      <c r="R424" s="33"/>
      <c r="S424" s="32"/>
      <c r="T424" s="33"/>
      <c r="U424" s="32"/>
      <c r="V424" s="33"/>
      <c r="W424" s="32"/>
      <c r="X424" s="33"/>
      <c r="Y424" s="32"/>
      <c r="Z424" s="33"/>
      <c r="AA424" s="32"/>
      <c r="AB424" s="33"/>
      <c r="AC424" s="32"/>
      <c r="AD424" s="33"/>
      <c r="AE424" s="32"/>
      <c r="AF424" s="33"/>
      <c r="AG424" s="32"/>
      <c r="AH424" s="33"/>
      <c r="AI424" s="32"/>
      <c r="AJ424" s="33"/>
      <c r="AK424" s="32"/>
      <c r="AL424" s="33"/>
      <c r="AM424" s="34"/>
      <c r="AN424" s="35"/>
      <c r="AO424" s="32"/>
      <c r="AP424" s="35"/>
    </row>
    <row r="425" spans="2:42" x14ac:dyDescent="0.2">
      <c r="B425" s="15"/>
      <c r="C425" s="16"/>
      <c r="D425" s="17"/>
      <c r="E425" s="18"/>
      <c r="G425" s="95"/>
      <c r="H425" s="28">
        <f>H424</f>
        <v>43825</v>
      </c>
      <c r="I425" s="110" t="s">
        <v>55</v>
      </c>
      <c r="J425" s="110">
        <f>IFERROR(INDEX(Tableau1[Prénoms],MATCH(I425,Tableau1[Noms])),"")</f>
        <v>2</v>
      </c>
      <c r="K425" s="110"/>
      <c r="L425" s="131"/>
      <c r="M425" s="36"/>
      <c r="N425" s="37"/>
      <c r="O425" s="36"/>
      <c r="P425" s="38"/>
      <c r="Q425" s="39"/>
      <c r="R425" s="40"/>
      <c r="S425" s="39"/>
      <c r="T425" s="40"/>
      <c r="U425" s="39"/>
      <c r="V425" s="40"/>
      <c r="W425" s="39"/>
      <c r="X425" s="40"/>
      <c r="Y425" s="39"/>
      <c r="Z425" s="40"/>
      <c r="AA425" s="39"/>
      <c r="AB425" s="40"/>
      <c r="AC425" s="39"/>
      <c r="AD425" s="40"/>
      <c r="AE425" s="39"/>
      <c r="AF425" s="40"/>
      <c r="AG425" s="39"/>
      <c r="AH425" s="40"/>
      <c r="AI425" s="39"/>
      <c r="AJ425" s="40"/>
      <c r="AK425" s="39"/>
      <c r="AL425" s="40"/>
      <c r="AM425" s="41"/>
      <c r="AN425" s="42"/>
      <c r="AO425" s="39"/>
      <c r="AP425" s="42"/>
    </row>
    <row r="426" spans="2:42" x14ac:dyDescent="0.2">
      <c r="B426" s="15"/>
      <c r="C426" s="16"/>
      <c r="D426" s="17"/>
      <c r="E426" s="18"/>
      <c r="G426" s="95"/>
      <c r="H426" s="28">
        <f t="shared" ref="H426:H433" si="38">H425</f>
        <v>43825</v>
      </c>
      <c r="I426" s="110" t="s">
        <v>56</v>
      </c>
      <c r="J426" s="110">
        <f>IFERROR(INDEX(Tableau1[Prénoms],MATCH(I426,Tableau1[Noms])),"")</f>
        <v>3</v>
      </c>
      <c r="K426" s="110"/>
      <c r="L426" s="131"/>
      <c r="M426" s="36"/>
      <c r="N426" s="37"/>
      <c r="O426" s="36"/>
      <c r="P426" s="38"/>
      <c r="Q426" s="39"/>
      <c r="R426" s="40"/>
      <c r="S426" s="39"/>
      <c r="T426" s="40"/>
      <c r="U426" s="39"/>
      <c r="V426" s="40"/>
      <c r="W426" s="39"/>
      <c r="X426" s="40"/>
      <c r="Y426" s="39"/>
      <c r="Z426" s="40"/>
      <c r="AA426" s="39"/>
      <c r="AB426" s="40"/>
      <c r="AC426" s="39"/>
      <c r="AD426" s="40"/>
      <c r="AE426" s="39"/>
      <c r="AF426" s="40"/>
      <c r="AG426" s="39"/>
      <c r="AH426" s="40"/>
      <c r="AI426" s="39"/>
      <c r="AJ426" s="40"/>
      <c r="AK426" s="39"/>
      <c r="AL426" s="40"/>
      <c r="AM426" s="41"/>
      <c r="AN426" s="42"/>
      <c r="AO426" s="39"/>
      <c r="AP426" s="42"/>
    </row>
    <row r="427" spans="2:42" x14ac:dyDescent="0.2">
      <c r="B427" s="15"/>
      <c r="C427" s="16"/>
      <c r="D427" s="17"/>
      <c r="E427" s="18"/>
      <c r="G427" s="95"/>
      <c r="H427" s="28">
        <f t="shared" si="38"/>
        <v>43825</v>
      </c>
      <c r="I427" s="110" t="s">
        <v>57</v>
      </c>
      <c r="J427" s="110">
        <f>IFERROR(INDEX(Tableau1[Prénoms],MATCH(I427,Tableau1[Noms])),"")</f>
        <v>4</v>
      </c>
      <c r="K427" s="110"/>
      <c r="L427" s="131"/>
      <c r="M427" s="36"/>
      <c r="N427" s="37"/>
      <c r="O427" s="36"/>
      <c r="P427" s="38"/>
      <c r="Q427" s="39"/>
      <c r="R427" s="40"/>
      <c r="S427" s="39"/>
      <c r="T427" s="40"/>
      <c r="U427" s="39"/>
      <c r="V427" s="40"/>
      <c r="W427" s="39"/>
      <c r="X427" s="40"/>
      <c r="Y427" s="39"/>
      <c r="Z427" s="40"/>
      <c r="AA427" s="39"/>
      <c r="AB427" s="40"/>
      <c r="AC427" s="39"/>
      <c r="AD427" s="40"/>
      <c r="AE427" s="39"/>
      <c r="AF427" s="40"/>
      <c r="AG427" s="39"/>
      <c r="AH427" s="40"/>
      <c r="AI427" s="39"/>
      <c r="AJ427" s="40"/>
      <c r="AK427" s="39"/>
      <c r="AL427" s="40"/>
      <c r="AM427" s="41"/>
      <c r="AN427" s="42"/>
      <c r="AO427" s="39"/>
      <c r="AP427" s="42"/>
    </row>
    <row r="428" spans="2:42" x14ac:dyDescent="0.2">
      <c r="B428" s="15"/>
      <c r="C428" s="16"/>
      <c r="D428" s="17"/>
      <c r="E428" s="18"/>
      <c r="G428" s="95"/>
      <c r="H428" s="28">
        <f t="shared" si="38"/>
        <v>43825</v>
      </c>
      <c r="I428" s="110" t="s">
        <v>58</v>
      </c>
      <c r="J428" s="110">
        <f>IFERROR(INDEX(Tableau1[Prénoms],MATCH(I428,Tableau1[Noms])),"")</f>
        <v>5</v>
      </c>
      <c r="K428" s="110"/>
      <c r="L428" s="131"/>
      <c r="M428" s="36"/>
      <c r="N428" s="37"/>
      <c r="O428" s="36"/>
      <c r="P428" s="38"/>
      <c r="Q428" s="39"/>
      <c r="R428" s="40"/>
      <c r="S428" s="39"/>
      <c r="T428" s="40"/>
      <c r="U428" s="39"/>
      <c r="V428" s="40"/>
      <c r="W428" s="39"/>
      <c r="X428" s="40"/>
      <c r="Y428" s="39"/>
      <c r="Z428" s="40"/>
      <c r="AA428" s="39"/>
      <c r="AB428" s="40"/>
      <c r="AC428" s="39"/>
      <c r="AD428" s="40"/>
      <c r="AE428" s="39"/>
      <c r="AF428" s="40"/>
      <c r="AG428" s="39"/>
      <c r="AH428" s="40"/>
      <c r="AI428" s="39"/>
      <c r="AJ428" s="40"/>
      <c r="AK428" s="39"/>
      <c r="AL428" s="40"/>
      <c r="AM428" s="41"/>
      <c r="AN428" s="42"/>
      <c r="AO428" s="39"/>
      <c r="AP428" s="42"/>
    </row>
    <row r="429" spans="2:42" x14ac:dyDescent="0.2">
      <c r="B429" s="15"/>
      <c r="C429" s="16"/>
      <c r="D429" s="17"/>
      <c r="E429" s="18"/>
      <c r="G429" s="95"/>
      <c r="H429" s="28">
        <f t="shared" si="38"/>
        <v>43825</v>
      </c>
      <c r="I429" s="110">
        <v>1</v>
      </c>
      <c r="J429" s="110" t="str">
        <f>IFERROR(INDEX(Tableau1[Prénoms],MATCH(I429,Tableau1[Noms])),"")</f>
        <v/>
      </c>
      <c r="K429" s="110"/>
      <c r="L429" s="131"/>
      <c r="M429" s="36"/>
      <c r="N429" s="37"/>
      <c r="O429" s="36"/>
      <c r="P429" s="38"/>
      <c r="Q429" s="39"/>
      <c r="R429" s="40"/>
      <c r="S429" s="39"/>
      <c r="T429" s="40"/>
      <c r="U429" s="39"/>
      <c r="V429" s="40"/>
      <c r="W429" s="39"/>
      <c r="X429" s="40"/>
      <c r="Y429" s="39"/>
      <c r="Z429" s="40"/>
      <c r="AA429" s="39"/>
      <c r="AB429" s="40"/>
      <c r="AC429" s="39"/>
      <c r="AD429" s="40"/>
      <c r="AE429" s="39"/>
      <c r="AF429" s="40"/>
      <c r="AG429" s="39"/>
      <c r="AH429" s="40"/>
      <c r="AI429" s="39"/>
      <c r="AJ429" s="40"/>
      <c r="AK429" s="39"/>
      <c r="AL429" s="40"/>
      <c r="AM429" s="41"/>
      <c r="AN429" s="42"/>
      <c r="AO429" s="39"/>
      <c r="AP429" s="42"/>
    </row>
    <row r="430" spans="2:42" x14ac:dyDescent="0.2">
      <c r="B430" s="15"/>
      <c r="C430" s="16"/>
      <c r="D430" s="17"/>
      <c r="E430" s="18"/>
      <c r="G430" s="95"/>
      <c r="H430" s="28">
        <f t="shared" si="38"/>
        <v>43825</v>
      </c>
      <c r="I430" s="110">
        <v>2</v>
      </c>
      <c r="J430" s="110" t="str">
        <f>IFERROR(INDEX(Tableau1[Prénoms],MATCH(I430,Tableau1[Noms])),"")</f>
        <v/>
      </c>
      <c r="K430" s="110"/>
      <c r="L430" s="131"/>
      <c r="M430" s="36"/>
      <c r="N430" s="37"/>
      <c r="O430" s="36"/>
      <c r="P430" s="38"/>
      <c r="Q430" s="39"/>
      <c r="R430" s="40"/>
      <c r="S430" s="39"/>
      <c r="T430" s="40"/>
      <c r="U430" s="39"/>
      <c r="V430" s="40"/>
      <c r="W430" s="39"/>
      <c r="X430" s="40"/>
      <c r="Y430" s="39"/>
      <c r="Z430" s="40"/>
      <c r="AA430" s="39"/>
      <c r="AB430" s="40"/>
      <c r="AC430" s="39"/>
      <c r="AD430" s="40"/>
      <c r="AE430" s="39"/>
      <c r="AF430" s="40"/>
      <c r="AG430" s="39"/>
      <c r="AH430" s="40"/>
      <c r="AI430" s="39"/>
      <c r="AJ430" s="40"/>
      <c r="AK430" s="39"/>
      <c r="AL430" s="40"/>
      <c r="AM430" s="41"/>
      <c r="AN430" s="42"/>
      <c r="AO430" s="39"/>
      <c r="AP430" s="42"/>
    </row>
    <row r="431" spans="2:42" x14ac:dyDescent="0.2">
      <c r="B431" s="15"/>
      <c r="C431" s="16"/>
      <c r="D431" s="17"/>
      <c r="E431" s="18"/>
      <c r="G431" s="95"/>
      <c r="H431" s="28">
        <f t="shared" si="38"/>
        <v>43825</v>
      </c>
      <c r="I431" s="110">
        <v>3</v>
      </c>
      <c r="J431" s="110" t="str">
        <f>IFERROR(INDEX(Tableau1[Prénoms],MATCH(I431,Tableau1[Noms])),"")</f>
        <v/>
      </c>
      <c r="K431" s="110"/>
      <c r="L431" s="131"/>
      <c r="M431" s="36"/>
      <c r="N431" s="37"/>
      <c r="O431" s="36"/>
      <c r="P431" s="38"/>
      <c r="Q431" s="39"/>
      <c r="R431" s="40"/>
      <c r="S431" s="39"/>
      <c r="T431" s="40"/>
      <c r="U431" s="39"/>
      <c r="V431" s="40"/>
      <c r="W431" s="39"/>
      <c r="X431" s="40"/>
      <c r="Y431" s="39"/>
      <c r="Z431" s="40"/>
      <c r="AA431" s="39"/>
      <c r="AB431" s="40"/>
      <c r="AC431" s="39"/>
      <c r="AD431" s="40"/>
      <c r="AE431" s="39"/>
      <c r="AF431" s="40"/>
      <c r="AG431" s="39"/>
      <c r="AH431" s="40"/>
      <c r="AI431" s="39"/>
      <c r="AJ431" s="40"/>
      <c r="AK431" s="39"/>
      <c r="AL431" s="40"/>
      <c r="AM431" s="41"/>
      <c r="AN431" s="42"/>
      <c r="AO431" s="39"/>
      <c r="AP431" s="42"/>
    </row>
    <row r="432" spans="2:42" x14ac:dyDescent="0.2">
      <c r="B432" s="15"/>
      <c r="C432" s="16"/>
      <c r="D432" s="17"/>
      <c r="E432" s="18"/>
      <c r="G432" s="95"/>
      <c r="H432" s="28">
        <f t="shared" si="38"/>
        <v>43825</v>
      </c>
      <c r="I432" s="110">
        <v>4</v>
      </c>
      <c r="J432" s="110" t="str">
        <f>IFERROR(INDEX(Tableau1[Prénoms],MATCH(I432,Tableau1[Noms])),"")</f>
        <v/>
      </c>
      <c r="K432" s="110"/>
      <c r="L432" s="131"/>
      <c r="M432" s="36"/>
      <c r="N432" s="37"/>
      <c r="O432" s="36"/>
      <c r="P432" s="38"/>
      <c r="Q432" s="39"/>
      <c r="R432" s="40"/>
      <c r="S432" s="39"/>
      <c r="T432" s="40"/>
      <c r="U432" s="39"/>
      <c r="V432" s="40"/>
      <c r="W432" s="39"/>
      <c r="X432" s="40"/>
      <c r="Y432" s="39"/>
      <c r="Z432" s="40"/>
      <c r="AA432" s="39"/>
      <c r="AB432" s="40"/>
      <c r="AC432" s="39"/>
      <c r="AD432" s="40"/>
      <c r="AE432" s="39"/>
      <c r="AF432" s="40"/>
      <c r="AG432" s="39"/>
      <c r="AH432" s="40"/>
      <c r="AI432" s="39"/>
      <c r="AJ432" s="40"/>
      <c r="AK432" s="39"/>
      <c r="AL432" s="40"/>
      <c r="AM432" s="41"/>
      <c r="AN432" s="42"/>
      <c r="AO432" s="39"/>
      <c r="AP432" s="42"/>
    </row>
    <row r="433" spans="2:42" ht="13.5" thickBot="1" x14ac:dyDescent="0.25">
      <c r="B433" s="19"/>
      <c r="C433" s="20"/>
      <c r="D433" s="21"/>
      <c r="E433" s="22"/>
      <c r="G433" s="95"/>
      <c r="H433" s="28">
        <f t="shared" si="38"/>
        <v>43825</v>
      </c>
      <c r="I433" s="112">
        <v>5</v>
      </c>
      <c r="J433" s="112" t="str">
        <f>IFERROR(INDEX(Tableau1[Prénoms],MATCH(I433,Tableau1[Noms])),"")</f>
        <v/>
      </c>
      <c r="K433" s="112"/>
      <c r="L433" s="132"/>
      <c r="M433" s="43"/>
      <c r="N433" s="44"/>
      <c r="O433" s="43"/>
      <c r="P433" s="45"/>
      <c r="Q433" s="46"/>
      <c r="R433" s="47"/>
      <c r="S433" s="46"/>
      <c r="T433" s="47"/>
      <c r="U433" s="46"/>
      <c r="V433" s="47"/>
      <c r="W433" s="46"/>
      <c r="X433" s="47"/>
      <c r="Y433" s="46"/>
      <c r="Z433" s="47"/>
      <c r="AA433" s="46"/>
      <c r="AB433" s="47"/>
      <c r="AC433" s="46"/>
      <c r="AD433" s="47"/>
      <c r="AE433" s="46"/>
      <c r="AF433" s="47"/>
      <c r="AG433" s="46"/>
      <c r="AH433" s="47"/>
      <c r="AI433" s="46"/>
      <c r="AJ433" s="47"/>
      <c r="AK433" s="46"/>
      <c r="AL433" s="47"/>
      <c r="AM433" s="48"/>
      <c r="AN433" s="49"/>
      <c r="AO433" s="46"/>
      <c r="AP433" s="49"/>
    </row>
    <row r="434" spans="2:42" ht="13.5" thickBot="1" x14ac:dyDescent="0.25">
      <c r="B434" s="6" t="s">
        <v>3</v>
      </c>
      <c r="C434" s="7" t="s">
        <v>4</v>
      </c>
      <c r="D434" s="8" t="s">
        <v>3</v>
      </c>
      <c r="E434" s="9" t="s">
        <v>4</v>
      </c>
      <c r="G434" s="56" t="s">
        <v>11</v>
      </c>
      <c r="H434" s="57" t="s">
        <v>6</v>
      </c>
      <c r="I434" s="56" t="s">
        <v>7</v>
      </c>
      <c r="J434" s="56" t="s">
        <v>8</v>
      </c>
      <c r="K434" s="56" t="s">
        <v>12</v>
      </c>
      <c r="L434" s="129"/>
      <c r="M434" s="27">
        <v>0.3125</v>
      </c>
      <c r="N434" s="23"/>
      <c r="O434" s="26">
        <v>0.35416666666666669</v>
      </c>
      <c r="P434" s="23"/>
      <c r="Q434" s="27">
        <v>0.39583333333333331</v>
      </c>
      <c r="R434" s="23"/>
      <c r="S434" s="27">
        <v>0.4375</v>
      </c>
      <c r="T434" s="23"/>
      <c r="U434" s="27">
        <v>0.47916666666666702</v>
      </c>
      <c r="V434" s="23"/>
      <c r="W434" s="27">
        <v>0.52083333333333304</v>
      </c>
      <c r="X434" s="23"/>
      <c r="Y434" s="27">
        <v>0.5625</v>
      </c>
      <c r="Z434" s="23"/>
      <c r="AA434" s="27">
        <v>0.60416666666666696</v>
      </c>
      <c r="AB434" s="23"/>
      <c r="AC434" s="27">
        <v>0.64583333333333304</v>
      </c>
      <c r="AD434" s="23"/>
      <c r="AE434" s="27">
        <v>0.6875</v>
      </c>
      <c r="AF434" s="23"/>
      <c r="AG434" s="27">
        <v>0.72916666666666696</v>
      </c>
      <c r="AH434" s="23"/>
      <c r="AI434" s="27">
        <v>0.77083333333333404</v>
      </c>
      <c r="AJ434" s="23"/>
      <c r="AK434" s="27">
        <v>0.8125</v>
      </c>
      <c r="AL434" s="23"/>
      <c r="AM434" s="27">
        <v>0.85416666666666696</v>
      </c>
      <c r="AN434" s="23"/>
      <c r="AO434" s="27">
        <v>0.89583333333333404</v>
      </c>
      <c r="AP434" s="23"/>
    </row>
    <row r="435" spans="2:42" x14ac:dyDescent="0.2">
      <c r="B435" s="11"/>
      <c r="C435" s="12"/>
      <c r="D435" s="13"/>
      <c r="E435" s="14"/>
      <c r="G435" s="95"/>
      <c r="H435" s="140">
        <f>H424+1</f>
        <v>43826</v>
      </c>
      <c r="I435" s="109" t="s">
        <v>54</v>
      </c>
      <c r="J435" s="109">
        <f>IFERROR(INDEX(Tableau1[Prénoms],MATCH(I435,Tableau1[Noms])),"")</f>
        <v>1</v>
      </c>
      <c r="K435" s="109"/>
      <c r="L435" s="130"/>
      <c r="M435" s="29"/>
      <c r="N435" s="30"/>
      <c r="O435" s="29"/>
      <c r="P435" s="31"/>
      <c r="Q435" s="32"/>
      <c r="R435" s="33"/>
      <c r="S435" s="32"/>
      <c r="T435" s="33"/>
      <c r="U435" s="32"/>
      <c r="V435" s="33"/>
      <c r="W435" s="32"/>
      <c r="X435" s="33"/>
      <c r="Y435" s="32"/>
      <c r="Z435" s="33"/>
      <c r="AA435" s="32"/>
      <c r="AB435" s="33"/>
      <c r="AC435" s="32"/>
      <c r="AD435" s="33"/>
      <c r="AE435" s="32"/>
      <c r="AF435" s="33"/>
      <c r="AG435" s="32"/>
      <c r="AH435" s="33"/>
      <c r="AI435" s="32"/>
      <c r="AJ435" s="33"/>
      <c r="AK435" s="32"/>
      <c r="AL435" s="33"/>
      <c r="AM435" s="34"/>
      <c r="AN435" s="35"/>
      <c r="AO435" s="32"/>
      <c r="AP435" s="35"/>
    </row>
    <row r="436" spans="2:42" x14ac:dyDescent="0.2">
      <c r="B436" s="15"/>
      <c r="C436" s="16"/>
      <c r="D436" s="17"/>
      <c r="E436" s="18"/>
      <c r="G436" s="95"/>
      <c r="H436" s="28">
        <f>H435</f>
        <v>43826</v>
      </c>
      <c r="I436" s="110" t="s">
        <v>55</v>
      </c>
      <c r="J436" s="110">
        <f>IFERROR(INDEX(Tableau1[Prénoms],MATCH(I436,Tableau1[Noms])),"")</f>
        <v>2</v>
      </c>
      <c r="K436" s="110"/>
      <c r="L436" s="131"/>
      <c r="M436" s="36"/>
      <c r="N436" s="37"/>
      <c r="O436" s="36"/>
      <c r="P436" s="38"/>
      <c r="Q436" s="39"/>
      <c r="R436" s="40"/>
      <c r="S436" s="39"/>
      <c r="T436" s="40"/>
      <c r="U436" s="39"/>
      <c r="V436" s="40"/>
      <c r="W436" s="39"/>
      <c r="X436" s="40"/>
      <c r="Y436" s="39"/>
      <c r="Z436" s="40"/>
      <c r="AA436" s="39"/>
      <c r="AB436" s="40"/>
      <c r="AC436" s="39"/>
      <c r="AD436" s="40"/>
      <c r="AE436" s="39"/>
      <c r="AF436" s="40"/>
      <c r="AG436" s="39"/>
      <c r="AH436" s="40"/>
      <c r="AI436" s="39"/>
      <c r="AJ436" s="40"/>
      <c r="AK436" s="39"/>
      <c r="AL436" s="40"/>
      <c r="AM436" s="41"/>
      <c r="AN436" s="42"/>
      <c r="AO436" s="39"/>
      <c r="AP436" s="42"/>
    </row>
    <row r="437" spans="2:42" x14ac:dyDescent="0.2">
      <c r="B437" s="15"/>
      <c r="C437" s="16"/>
      <c r="D437" s="17"/>
      <c r="E437" s="18"/>
      <c r="G437" s="95"/>
      <c r="H437" s="28">
        <f t="shared" ref="H437:H444" si="39">H436</f>
        <v>43826</v>
      </c>
      <c r="I437" s="110" t="s">
        <v>56</v>
      </c>
      <c r="J437" s="110">
        <f>IFERROR(INDEX(Tableau1[Prénoms],MATCH(I437,Tableau1[Noms])),"")</f>
        <v>3</v>
      </c>
      <c r="K437" s="110"/>
      <c r="L437" s="131"/>
      <c r="M437" s="36"/>
      <c r="N437" s="37"/>
      <c r="O437" s="36"/>
      <c r="P437" s="38"/>
      <c r="Q437" s="39"/>
      <c r="R437" s="40"/>
      <c r="S437" s="39"/>
      <c r="T437" s="40"/>
      <c r="U437" s="39"/>
      <c r="V437" s="40"/>
      <c r="W437" s="39"/>
      <c r="X437" s="40"/>
      <c r="Y437" s="39"/>
      <c r="Z437" s="40"/>
      <c r="AA437" s="39"/>
      <c r="AB437" s="40"/>
      <c r="AC437" s="39"/>
      <c r="AD437" s="40"/>
      <c r="AE437" s="39"/>
      <c r="AF437" s="40"/>
      <c r="AG437" s="39"/>
      <c r="AH437" s="40"/>
      <c r="AI437" s="39"/>
      <c r="AJ437" s="40"/>
      <c r="AK437" s="39"/>
      <c r="AL437" s="40"/>
      <c r="AM437" s="41"/>
      <c r="AN437" s="42"/>
      <c r="AO437" s="39"/>
      <c r="AP437" s="42"/>
    </row>
    <row r="438" spans="2:42" x14ac:dyDescent="0.2">
      <c r="B438" s="15"/>
      <c r="C438" s="16"/>
      <c r="D438" s="17"/>
      <c r="E438" s="18"/>
      <c r="G438" s="95"/>
      <c r="H438" s="28">
        <f t="shared" si="39"/>
        <v>43826</v>
      </c>
      <c r="I438" s="110" t="s">
        <v>57</v>
      </c>
      <c r="J438" s="110">
        <f>IFERROR(INDEX(Tableau1[Prénoms],MATCH(I438,Tableau1[Noms])),"")</f>
        <v>4</v>
      </c>
      <c r="K438" s="110"/>
      <c r="L438" s="131"/>
      <c r="M438" s="36"/>
      <c r="N438" s="37"/>
      <c r="O438" s="36"/>
      <c r="P438" s="38"/>
      <c r="Q438" s="39"/>
      <c r="R438" s="40"/>
      <c r="S438" s="39"/>
      <c r="T438" s="40"/>
      <c r="U438" s="39"/>
      <c r="V438" s="40"/>
      <c r="W438" s="39"/>
      <c r="X438" s="40"/>
      <c r="Y438" s="39"/>
      <c r="Z438" s="40"/>
      <c r="AA438" s="39"/>
      <c r="AB438" s="40"/>
      <c r="AC438" s="39"/>
      <c r="AD438" s="40"/>
      <c r="AE438" s="39"/>
      <c r="AF438" s="40"/>
      <c r="AG438" s="39"/>
      <c r="AH438" s="40"/>
      <c r="AI438" s="39"/>
      <c r="AJ438" s="40"/>
      <c r="AK438" s="39"/>
      <c r="AL438" s="40"/>
      <c r="AM438" s="41"/>
      <c r="AN438" s="42"/>
      <c r="AO438" s="39"/>
      <c r="AP438" s="42"/>
    </row>
    <row r="439" spans="2:42" x14ac:dyDescent="0.2">
      <c r="B439" s="15"/>
      <c r="C439" s="16"/>
      <c r="D439" s="17"/>
      <c r="E439" s="18"/>
      <c r="G439" s="95"/>
      <c r="H439" s="28">
        <f t="shared" si="39"/>
        <v>43826</v>
      </c>
      <c r="I439" s="110" t="s">
        <v>58</v>
      </c>
      <c r="J439" s="110">
        <f>IFERROR(INDEX(Tableau1[Prénoms],MATCH(I439,Tableau1[Noms])),"")</f>
        <v>5</v>
      </c>
      <c r="K439" s="110"/>
      <c r="L439" s="131"/>
      <c r="M439" s="36"/>
      <c r="N439" s="37"/>
      <c r="O439" s="36"/>
      <c r="P439" s="38"/>
      <c r="Q439" s="39"/>
      <c r="R439" s="40"/>
      <c r="S439" s="39"/>
      <c r="T439" s="40"/>
      <c r="U439" s="39"/>
      <c r="V439" s="40"/>
      <c r="W439" s="39"/>
      <c r="X439" s="40"/>
      <c r="Y439" s="39"/>
      <c r="Z439" s="40"/>
      <c r="AA439" s="39"/>
      <c r="AB439" s="40"/>
      <c r="AC439" s="39"/>
      <c r="AD439" s="40"/>
      <c r="AE439" s="39"/>
      <c r="AF439" s="40"/>
      <c r="AG439" s="39"/>
      <c r="AH439" s="40"/>
      <c r="AI439" s="39"/>
      <c r="AJ439" s="40"/>
      <c r="AK439" s="39"/>
      <c r="AL439" s="40"/>
      <c r="AM439" s="41"/>
      <c r="AN439" s="42"/>
      <c r="AO439" s="39"/>
      <c r="AP439" s="42"/>
    </row>
    <row r="440" spans="2:42" x14ac:dyDescent="0.2">
      <c r="B440" s="15"/>
      <c r="C440" s="16"/>
      <c r="D440" s="17"/>
      <c r="E440" s="18"/>
      <c r="G440" s="95"/>
      <c r="H440" s="28">
        <f t="shared" si="39"/>
        <v>43826</v>
      </c>
      <c r="I440" s="110">
        <v>1</v>
      </c>
      <c r="J440" s="110" t="str">
        <f>IFERROR(INDEX(Tableau1[Prénoms],MATCH(I440,Tableau1[Noms])),"")</f>
        <v/>
      </c>
      <c r="K440" s="110"/>
      <c r="L440" s="131"/>
      <c r="M440" s="36"/>
      <c r="N440" s="37"/>
      <c r="O440" s="36"/>
      <c r="P440" s="38"/>
      <c r="Q440" s="39"/>
      <c r="R440" s="40"/>
      <c r="S440" s="39"/>
      <c r="T440" s="40"/>
      <c r="U440" s="39"/>
      <c r="V440" s="40"/>
      <c r="W440" s="39"/>
      <c r="X440" s="40"/>
      <c r="Y440" s="39"/>
      <c r="Z440" s="40"/>
      <c r="AA440" s="39"/>
      <c r="AB440" s="40"/>
      <c r="AC440" s="39"/>
      <c r="AD440" s="40"/>
      <c r="AE440" s="39"/>
      <c r="AF440" s="40"/>
      <c r="AG440" s="39"/>
      <c r="AH440" s="40"/>
      <c r="AI440" s="39"/>
      <c r="AJ440" s="40"/>
      <c r="AK440" s="39"/>
      <c r="AL440" s="40"/>
      <c r="AM440" s="41"/>
      <c r="AN440" s="42"/>
      <c r="AO440" s="39"/>
      <c r="AP440" s="42"/>
    </row>
    <row r="441" spans="2:42" x14ac:dyDescent="0.2">
      <c r="B441" s="15"/>
      <c r="C441" s="16"/>
      <c r="D441" s="17"/>
      <c r="E441" s="18"/>
      <c r="G441" s="95"/>
      <c r="H441" s="28">
        <f t="shared" si="39"/>
        <v>43826</v>
      </c>
      <c r="I441" s="110">
        <v>2</v>
      </c>
      <c r="J441" s="110" t="str">
        <f>IFERROR(INDEX(Tableau1[Prénoms],MATCH(I441,Tableau1[Noms])),"")</f>
        <v/>
      </c>
      <c r="K441" s="110"/>
      <c r="L441" s="131"/>
      <c r="M441" s="36"/>
      <c r="N441" s="37"/>
      <c r="O441" s="36"/>
      <c r="P441" s="38"/>
      <c r="Q441" s="39"/>
      <c r="R441" s="40"/>
      <c r="S441" s="39"/>
      <c r="T441" s="40"/>
      <c r="U441" s="39"/>
      <c r="V441" s="40"/>
      <c r="W441" s="39"/>
      <c r="X441" s="40"/>
      <c r="Y441" s="39"/>
      <c r="Z441" s="40"/>
      <c r="AA441" s="39"/>
      <c r="AB441" s="40"/>
      <c r="AC441" s="39"/>
      <c r="AD441" s="40"/>
      <c r="AE441" s="39"/>
      <c r="AF441" s="40"/>
      <c r="AG441" s="39"/>
      <c r="AH441" s="40"/>
      <c r="AI441" s="39"/>
      <c r="AJ441" s="40"/>
      <c r="AK441" s="39"/>
      <c r="AL441" s="40"/>
      <c r="AM441" s="41"/>
      <c r="AN441" s="42"/>
      <c r="AO441" s="39"/>
      <c r="AP441" s="42"/>
    </row>
    <row r="442" spans="2:42" x14ac:dyDescent="0.2">
      <c r="B442" s="15"/>
      <c r="C442" s="16"/>
      <c r="D442" s="17"/>
      <c r="E442" s="18"/>
      <c r="G442" s="95"/>
      <c r="H442" s="28">
        <f t="shared" si="39"/>
        <v>43826</v>
      </c>
      <c r="I442" s="110">
        <v>3</v>
      </c>
      <c r="J442" s="110" t="str">
        <f>IFERROR(INDEX(Tableau1[Prénoms],MATCH(I442,Tableau1[Noms])),"")</f>
        <v/>
      </c>
      <c r="K442" s="110"/>
      <c r="L442" s="131"/>
      <c r="M442" s="36"/>
      <c r="N442" s="37"/>
      <c r="O442" s="36"/>
      <c r="P442" s="38"/>
      <c r="Q442" s="39"/>
      <c r="R442" s="40"/>
      <c r="S442" s="39"/>
      <c r="T442" s="40"/>
      <c r="U442" s="39"/>
      <c r="V442" s="40"/>
      <c r="W442" s="39"/>
      <c r="X442" s="40"/>
      <c r="Y442" s="39"/>
      <c r="Z442" s="40"/>
      <c r="AA442" s="39"/>
      <c r="AB442" s="40"/>
      <c r="AC442" s="39"/>
      <c r="AD442" s="40"/>
      <c r="AE442" s="39"/>
      <c r="AF442" s="40"/>
      <c r="AG442" s="39"/>
      <c r="AH442" s="40"/>
      <c r="AI442" s="39"/>
      <c r="AJ442" s="40"/>
      <c r="AK442" s="39"/>
      <c r="AL442" s="40"/>
      <c r="AM442" s="41"/>
      <c r="AN442" s="42"/>
      <c r="AO442" s="39"/>
      <c r="AP442" s="42"/>
    </row>
    <row r="443" spans="2:42" x14ac:dyDescent="0.2">
      <c r="B443" s="15"/>
      <c r="C443" s="16"/>
      <c r="D443" s="17"/>
      <c r="E443" s="18"/>
      <c r="G443" s="95"/>
      <c r="H443" s="28">
        <f t="shared" si="39"/>
        <v>43826</v>
      </c>
      <c r="I443" s="110">
        <v>4</v>
      </c>
      <c r="J443" s="110" t="str">
        <f>IFERROR(INDEX(Tableau1[Prénoms],MATCH(I443,Tableau1[Noms])),"")</f>
        <v/>
      </c>
      <c r="K443" s="110"/>
      <c r="L443" s="131"/>
      <c r="M443" s="36"/>
      <c r="N443" s="37"/>
      <c r="O443" s="36"/>
      <c r="P443" s="38"/>
      <c r="Q443" s="39"/>
      <c r="R443" s="40"/>
      <c r="S443" s="39"/>
      <c r="T443" s="40"/>
      <c r="U443" s="39"/>
      <c r="V443" s="40"/>
      <c r="W443" s="39"/>
      <c r="X443" s="40"/>
      <c r="Y443" s="39"/>
      <c r="Z443" s="40"/>
      <c r="AA443" s="39"/>
      <c r="AB443" s="40"/>
      <c r="AC443" s="39"/>
      <c r="AD443" s="40"/>
      <c r="AE443" s="39"/>
      <c r="AF443" s="40"/>
      <c r="AG443" s="39"/>
      <c r="AH443" s="40"/>
      <c r="AI443" s="39"/>
      <c r="AJ443" s="40"/>
      <c r="AK443" s="39"/>
      <c r="AL443" s="40"/>
      <c r="AM443" s="41"/>
      <c r="AN443" s="42"/>
      <c r="AO443" s="39"/>
      <c r="AP443" s="42"/>
    </row>
    <row r="444" spans="2:42" ht="13.5" thickBot="1" x14ac:dyDescent="0.25">
      <c r="B444" s="19"/>
      <c r="C444" s="20"/>
      <c r="D444" s="21"/>
      <c r="E444" s="22"/>
      <c r="G444" s="95"/>
      <c r="H444" s="28">
        <f t="shared" si="39"/>
        <v>43826</v>
      </c>
      <c r="I444" s="112">
        <v>5</v>
      </c>
      <c r="J444" s="112" t="str">
        <f>IFERROR(INDEX(Tableau1[Prénoms],MATCH(I444,Tableau1[Noms])),"")</f>
        <v/>
      </c>
      <c r="K444" s="112"/>
      <c r="L444" s="132"/>
      <c r="M444" s="43"/>
      <c r="N444" s="44"/>
      <c r="O444" s="43"/>
      <c r="P444" s="45"/>
      <c r="Q444" s="46"/>
      <c r="R444" s="47"/>
      <c r="S444" s="46"/>
      <c r="T444" s="47"/>
      <c r="U444" s="46"/>
      <c r="V444" s="47"/>
      <c r="W444" s="46"/>
      <c r="X444" s="47"/>
      <c r="Y444" s="46"/>
      <c r="Z444" s="47"/>
      <c r="AA444" s="46"/>
      <c r="AB444" s="47"/>
      <c r="AC444" s="46"/>
      <c r="AD444" s="47"/>
      <c r="AE444" s="46"/>
      <c r="AF444" s="47"/>
      <c r="AG444" s="46"/>
      <c r="AH444" s="47"/>
      <c r="AI444" s="46"/>
      <c r="AJ444" s="47"/>
      <c r="AK444" s="46"/>
      <c r="AL444" s="47"/>
      <c r="AM444" s="48"/>
      <c r="AN444" s="49"/>
      <c r="AO444" s="46"/>
      <c r="AP444" s="49"/>
    </row>
    <row r="445" spans="2:42" ht="13.5" thickBot="1" x14ac:dyDescent="0.25">
      <c r="B445" s="6" t="s">
        <v>3</v>
      </c>
      <c r="C445" s="7" t="s">
        <v>4</v>
      </c>
      <c r="D445" s="8" t="s">
        <v>3</v>
      </c>
      <c r="E445" s="9" t="s">
        <v>4</v>
      </c>
      <c r="G445" s="56" t="s">
        <v>11</v>
      </c>
      <c r="H445" s="57" t="s">
        <v>6</v>
      </c>
      <c r="I445" s="56" t="s">
        <v>7</v>
      </c>
      <c r="J445" s="56" t="s">
        <v>8</v>
      </c>
      <c r="K445" s="56" t="s">
        <v>12</v>
      </c>
      <c r="L445" s="129"/>
      <c r="M445" s="27">
        <v>0.3125</v>
      </c>
      <c r="N445" s="23"/>
      <c r="O445" s="26">
        <v>0.35416666666666669</v>
      </c>
      <c r="P445" s="23"/>
      <c r="Q445" s="27">
        <v>0.39583333333333331</v>
      </c>
      <c r="R445" s="23"/>
      <c r="S445" s="27">
        <v>0.4375</v>
      </c>
      <c r="T445" s="23"/>
      <c r="U445" s="27">
        <v>0.47916666666666702</v>
      </c>
      <c r="V445" s="23"/>
      <c r="W445" s="27">
        <v>0.52083333333333304</v>
      </c>
      <c r="X445" s="23"/>
      <c r="Y445" s="27">
        <v>0.5625</v>
      </c>
      <c r="Z445" s="23"/>
      <c r="AA445" s="27">
        <v>0.60416666666666696</v>
      </c>
      <c r="AB445" s="23"/>
      <c r="AC445" s="27">
        <v>0.64583333333333304</v>
      </c>
      <c r="AD445" s="23"/>
      <c r="AE445" s="27">
        <v>0.6875</v>
      </c>
      <c r="AF445" s="23"/>
      <c r="AG445" s="27">
        <v>0.72916666666666696</v>
      </c>
      <c r="AH445" s="23"/>
      <c r="AI445" s="27">
        <v>0.77083333333333404</v>
      </c>
      <c r="AJ445" s="23"/>
      <c r="AK445" s="27">
        <v>0.8125</v>
      </c>
      <c r="AL445" s="23"/>
      <c r="AM445" s="27">
        <v>0.85416666666666696</v>
      </c>
      <c r="AN445" s="23"/>
      <c r="AO445" s="27">
        <v>0.89583333333333404</v>
      </c>
      <c r="AP445" s="23"/>
    </row>
    <row r="446" spans="2:42" x14ac:dyDescent="0.2">
      <c r="B446" s="11"/>
      <c r="C446" s="12"/>
      <c r="D446" s="13"/>
      <c r="E446" s="14"/>
      <c r="G446" s="95"/>
      <c r="H446" s="140">
        <f>H435+1</f>
        <v>43827</v>
      </c>
      <c r="I446" s="109" t="s">
        <v>54</v>
      </c>
      <c r="J446" s="109">
        <f>IFERROR(INDEX(Tableau1[Prénoms],MATCH(I446,Tableau1[Noms])),"")</f>
        <v>1</v>
      </c>
      <c r="K446" s="109"/>
      <c r="L446" s="130"/>
      <c r="M446" s="29"/>
      <c r="N446" s="30"/>
      <c r="O446" s="29"/>
      <c r="P446" s="31"/>
      <c r="Q446" s="32"/>
      <c r="R446" s="33"/>
      <c r="S446" s="32"/>
      <c r="T446" s="33"/>
      <c r="U446" s="32"/>
      <c r="V446" s="33"/>
      <c r="W446" s="32"/>
      <c r="X446" s="33"/>
      <c r="Y446" s="32"/>
      <c r="Z446" s="33"/>
      <c r="AA446" s="32"/>
      <c r="AB446" s="33"/>
      <c r="AC446" s="32"/>
      <c r="AD446" s="33"/>
      <c r="AE446" s="32"/>
      <c r="AF446" s="33"/>
      <c r="AG446" s="32"/>
      <c r="AH446" s="33"/>
      <c r="AI446" s="32"/>
      <c r="AJ446" s="33"/>
      <c r="AK446" s="32"/>
      <c r="AL446" s="33"/>
      <c r="AM446" s="34"/>
      <c r="AN446" s="35"/>
      <c r="AO446" s="32"/>
      <c r="AP446" s="35"/>
    </row>
    <row r="447" spans="2:42" x14ac:dyDescent="0.2">
      <c r="B447" s="15"/>
      <c r="C447" s="16"/>
      <c r="D447" s="17"/>
      <c r="E447" s="18"/>
      <c r="G447" s="95"/>
      <c r="H447" s="28">
        <f>H446</f>
        <v>43827</v>
      </c>
      <c r="I447" s="110" t="s">
        <v>55</v>
      </c>
      <c r="J447" s="110">
        <f>IFERROR(INDEX(Tableau1[Prénoms],MATCH(I447,Tableau1[Noms])),"")</f>
        <v>2</v>
      </c>
      <c r="K447" s="110"/>
      <c r="L447" s="131"/>
      <c r="M447" s="36"/>
      <c r="N447" s="37"/>
      <c r="O447" s="36"/>
      <c r="P447" s="38"/>
      <c r="Q447" s="39"/>
      <c r="R447" s="40"/>
      <c r="S447" s="39"/>
      <c r="T447" s="40"/>
      <c r="U447" s="39"/>
      <c r="V447" s="40"/>
      <c r="W447" s="39"/>
      <c r="X447" s="40"/>
      <c r="Y447" s="39"/>
      <c r="Z447" s="40"/>
      <c r="AA447" s="39"/>
      <c r="AB447" s="40"/>
      <c r="AC447" s="39"/>
      <c r="AD447" s="40"/>
      <c r="AE447" s="39"/>
      <c r="AF447" s="40"/>
      <c r="AG447" s="39"/>
      <c r="AH447" s="40"/>
      <c r="AI447" s="39"/>
      <c r="AJ447" s="40"/>
      <c r="AK447" s="39"/>
      <c r="AL447" s="40"/>
      <c r="AM447" s="41"/>
      <c r="AN447" s="42"/>
      <c r="AO447" s="39"/>
      <c r="AP447" s="42"/>
    </row>
    <row r="448" spans="2:42" x14ac:dyDescent="0.2">
      <c r="B448" s="15"/>
      <c r="C448" s="16"/>
      <c r="D448" s="17"/>
      <c r="E448" s="18"/>
      <c r="G448" s="95"/>
      <c r="H448" s="28">
        <f t="shared" ref="H448:H455" si="40">H447</f>
        <v>43827</v>
      </c>
      <c r="I448" s="110" t="s">
        <v>56</v>
      </c>
      <c r="J448" s="110">
        <f>IFERROR(INDEX(Tableau1[Prénoms],MATCH(I448,Tableau1[Noms])),"")</f>
        <v>3</v>
      </c>
      <c r="K448" s="110"/>
      <c r="L448" s="131"/>
      <c r="M448" s="36"/>
      <c r="N448" s="37"/>
      <c r="O448" s="36"/>
      <c r="P448" s="38"/>
      <c r="Q448" s="39"/>
      <c r="R448" s="40"/>
      <c r="S448" s="39"/>
      <c r="T448" s="40"/>
      <c r="U448" s="39"/>
      <c r="V448" s="40"/>
      <c r="W448" s="39"/>
      <c r="X448" s="40"/>
      <c r="Y448" s="39"/>
      <c r="Z448" s="40"/>
      <c r="AA448" s="39"/>
      <c r="AB448" s="40"/>
      <c r="AC448" s="39"/>
      <c r="AD448" s="40"/>
      <c r="AE448" s="39"/>
      <c r="AF448" s="40"/>
      <c r="AG448" s="39"/>
      <c r="AH448" s="40"/>
      <c r="AI448" s="39"/>
      <c r="AJ448" s="40"/>
      <c r="AK448" s="39"/>
      <c r="AL448" s="40"/>
      <c r="AM448" s="41"/>
      <c r="AN448" s="42"/>
      <c r="AO448" s="39"/>
      <c r="AP448" s="42"/>
    </row>
    <row r="449" spans="2:42" x14ac:dyDescent="0.2">
      <c r="B449" s="15"/>
      <c r="C449" s="16"/>
      <c r="D449" s="17"/>
      <c r="E449" s="18"/>
      <c r="G449" s="95"/>
      <c r="H449" s="28">
        <f t="shared" si="40"/>
        <v>43827</v>
      </c>
      <c r="I449" s="110" t="s">
        <v>57</v>
      </c>
      <c r="J449" s="110">
        <f>IFERROR(INDEX(Tableau1[Prénoms],MATCH(I449,Tableau1[Noms])),"")</f>
        <v>4</v>
      </c>
      <c r="K449" s="110"/>
      <c r="L449" s="131"/>
      <c r="M449" s="36"/>
      <c r="N449" s="37"/>
      <c r="O449" s="36"/>
      <c r="P449" s="38"/>
      <c r="Q449" s="39"/>
      <c r="R449" s="40"/>
      <c r="S449" s="39"/>
      <c r="T449" s="40"/>
      <c r="U449" s="39"/>
      <c r="V449" s="40"/>
      <c r="W449" s="39"/>
      <c r="X449" s="40"/>
      <c r="Y449" s="39"/>
      <c r="Z449" s="40"/>
      <c r="AA449" s="39"/>
      <c r="AB449" s="40"/>
      <c r="AC449" s="39"/>
      <c r="AD449" s="40"/>
      <c r="AE449" s="39"/>
      <c r="AF449" s="40"/>
      <c r="AG449" s="39"/>
      <c r="AH449" s="40"/>
      <c r="AI449" s="39"/>
      <c r="AJ449" s="40"/>
      <c r="AK449" s="39"/>
      <c r="AL449" s="40"/>
      <c r="AM449" s="41"/>
      <c r="AN449" s="42"/>
      <c r="AO449" s="39"/>
      <c r="AP449" s="42"/>
    </row>
    <row r="450" spans="2:42" x14ac:dyDescent="0.2">
      <c r="B450" s="15"/>
      <c r="C450" s="16"/>
      <c r="D450" s="17"/>
      <c r="E450" s="18"/>
      <c r="G450" s="95"/>
      <c r="H450" s="28">
        <f t="shared" si="40"/>
        <v>43827</v>
      </c>
      <c r="I450" s="110" t="s">
        <v>58</v>
      </c>
      <c r="J450" s="110">
        <f>IFERROR(INDEX(Tableau1[Prénoms],MATCH(I450,Tableau1[Noms])),"")</f>
        <v>5</v>
      </c>
      <c r="K450" s="110"/>
      <c r="L450" s="131"/>
      <c r="M450" s="36"/>
      <c r="N450" s="37"/>
      <c r="O450" s="36"/>
      <c r="P450" s="38"/>
      <c r="Q450" s="39"/>
      <c r="R450" s="40"/>
      <c r="S450" s="39"/>
      <c r="T450" s="40"/>
      <c r="U450" s="39"/>
      <c r="V450" s="40"/>
      <c r="W450" s="39"/>
      <c r="X450" s="40"/>
      <c r="Y450" s="39"/>
      <c r="Z450" s="40"/>
      <c r="AA450" s="39"/>
      <c r="AB450" s="40"/>
      <c r="AC450" s="39"/>
      <c r="AD450" s="40"/>
      <c r="AE450" s="39"/>
      <c r="AF450" s="40"/>
      <c r="AG450" s="39"/>
      <c r="AH450" s="40"/>
      <c r="AI450" s="39"/>
      <c r="AJ450" s="40"/>
      <c r="AK450" s="39"/>
      <c r="AL450" s="40"/>
      <c r="AM450" s="41"/>
      <c r="AN450" s="42"/>
      <c r="AO450" s="39"/>
      <c r="AP450" s="42"/>
    </row>
    <row r="451" spans="2:42" x14ac:dyDescent="0.2">
      <c r="B451" s="15"/>
      <c r="C451" s="16"/>
      <c r="D451" s="17"/>
      <c r="E451" s="18"/>
      <c r="G451" s="95"/>
      <c r="H451" s="28">
        <f t="shared" si="40"/>
        <v>43827</v>
      </c>
      <c r="I451" s="110">
        <v>1</v>
      </c>
      <c r="J451" s="110" t="str">
        <f>IFERROR(INDEX(Tableau1[Prénoms],MATCH(I451,Tableau1[Noms])),"")</f>
        <v/>
      </c>
      <c r="K451" s="110"/>
      <c r="L451" s="131"/>
      <c r="M451" s="36"/>
      <c r="N451" s="37"/>
      <c r="O451" s="36"/>
      <c r="P451" s="38"/>
      <c r="Q451" s="39"/>
      <c r="R451" s="40"/>
      <c r="S451" s="39"/>
      <c r="T451" s="40"/>
      <c r="U451" s="39"/>
      <c r="V451" s="40"/>
      <c r="W451" s="39"/>
      <c r="X451" s="40"/>
      <c r="Y451" s="39"/>
      <c r="Z451" s="40"/>
      <c r="AA451" s="39"/>
      <c r="AB451" s="40"/>
      <c r="AC451" s="39"/>
      <c r="AD451" s="40"/>
      <c r="AE451" s="39"/>
      <c r="AF451" s="40"/>
      <c r="AG451" s="39"/>
      <c r="AH451" s="40"/>
      <c r="AI451" s="39"/>
      <c r="AJ451" s="40"/>
      <c r="AK451" s="39"/>
      <c r="AL451" s="40"/>
      <c r="AM451" s="41"/>
      <c r="AN451" s="42"/>
      <c r="AO451" s="39"/>
      <c r="AP451" s="42"/>
    </row>
    <row r="452" spans="2:42" x14ac:dyDescent="0.2">
      <c r="B452" s="15"/>
      <c r="C452" s="16"/>
      <c r="D452" s="17"/>
      <c r="E452" s="18"/>
      <c r="G452" s="95"/>
      <c r="H452" s="28">
        <f t="shared" si="40"/>
        <v>43827</v>
      </c>
      <c r="I452" s="110">
        <v>2</v>
      </c>
      <c r="J452" s="110" t="str">
        <f>IFERROR(INDEX(Tableau1[Prénoms],MATCH(I452,Tableau1[Noms])),"")</f>
        <v/>
      </c>
      <c r="K452" s="110"/>
      <c r="L452" s="131"/>
      <c r="M452" s="36"/>
      <c r="N452" s="37"/>
      <c r="O452" s="36"/>
      <c r="P452" s="38"/>
      <c r="Q452" s="39"/>
      <c r="R452" s="40"/>
      <c r="S452" s="39"/>
      <c r="T452" s="40"/>
      <c r="U452" s="39"/>
      <c r="V452" s="40"/>
      <c r="W452" s="39"/>
      <c r="X452" s="40"/>
      <c r="Y452" s="39"/>
      <c r="Z452" s="40"/>
      <c r="AA452" s="39"/>
      <c r="AB452" s="40"/>
      <c r="AC452" s="39"/>
      <c r="AD452" s="40"/>
      <c r="AE452" s="39"/>
      <c r="AF452" s="40"/>
      <c r="AG452" s="39"/>
      <c r="AH452" s="40"/>
      <c r="AI452" s="39"/>
      <c r="AJ452" s="40"/>
      <c r="AK452" s="39"/>
      <c r="AL452" s="40"/>
      <c r="AM452" s="41"/>
      <c r="AN452" s="42"/>
      <c r="AO452" s="39"/>
      <c r="AP452" s="42"/>
    </row>
    <row r="453" spans="2:42" x14ac:dyDescent="0.2">
      <c r="B453" s="15"/>
      <c r="C453" s="16"/>
      <c r="D453" s="17"/>
      <c r="E453" s="18"/>
      <c r="G453" s="95"/>
      <c r="H453" s="28">
        <f t="shared" si="40"/>
        <v>43827</v>
      </c>
      <c r="I453" s="110">
        <v>3</v>
      </c>
      <c r="J453" s="110" t="str">
        <f>IFERROR(INDEX(Tableau1[Prénoms],MATCH(I453,Tableau1[Noms])),"")</f>
        <v/>
      </c>
      <c r="K453" s="110"/>
      <c r="L453" s="131"/>
      <c r="M453" s="36"/>
      <c r="N453" s="37"/>
      <c r="O453" s="36"/>
      <c r="P453" s="38"/>
      <c r="Q453" s="39"/>
      <c r="R453" s="40"/>
      <c r="S453" s="39"/>
      <c r="T453" s="40"/>
      <c r="U453" s="39"/>
      <c r="V453" s="40"/>
      <c r="W453" s="39"/>
      <c r="X453" s="40"/>
      <c r="Y453" s="39"/>
      <c r="Z453" s="40"/>
      <c r="AA453" s="39"/>
      <c r="AB453" s="40"/>
      <c r="AC453" s="39"/>
      <c r="AD453" s="40"/>
      <c r="AE453" s="39"/>
      <c r="AF453" s="40"/>
      <c r="AG453" s="39"/>
      <c r="AH453" s="40"/>
      <c r="AI453" s="39"/>
      <c r="AJ453" s="40"/>
      <c r="AK453" s="39"/>
      <c r="AL453" s="40"/>
      <c r="AM453" s="41"/>
      <c r="AN453" s="42"/>
      <c r="AO453" s="39"/>
      <c r="AP453" s="42"/>
    </row>
    <row r="454" spans="2:42" x14ac:dyDescent="0.2">
      <c r="B454" s="15"/>
      <c r="C454" s="16"/>
      <c r="D454" s="17"/>
      <c r="E454" s="18"/>
      <c r="G454" s="95"/>
      <c r="H454" s="28">
        <f t="shared" si="40"/>
        <v>43827</v>
      </c>
      <c r="I454" s="110">
        <v>4</v>
      </c>
      <c r="J454" s="110" t="str">
        <f>IFERROR(INDEX(Tableau1[Prénoms],MATCH(I454,Tableau1[Noms])),"")</f>
        <v/>
      </c>
      <c r="K454" s="110"/>
      <c r="L454" s="131"/>
      <c r="M454" s="36"/>
      <c r="N454" s="37"/>
      <c r="O454" s="36"/>
      <c r="P454" s="38"/>
      <c r="Q454" s="39"/>
      <c r="R454" s="40"/>
      <c r="S454" s="39"/>
      <c r="T454" s="40"/>
      <c r="U454" s="39"/>
      <c r="V454" s="40"/>
      <c r="W454" s="39"/>
      <c r="X454" s="40"/>
      <c r="Y454" s="39"/>
      <c r="Z454" s="40"/>
      <c r="AA454" s="39"/>
      <c r="AB454" s="40"/>
      <c r="AC454" s="39"/>
      <c r="AD454" s="40"/>
      <c r="AE454" s="39"/>
      <c r="AF454" s="40"/>
      <c r="AG454" s="39"/>
      <c r="AH454" s="40"/>
      <c r="AI454" s="39"/>
      <c r="AJ454" s="40"/>
      <c r="AK454" s="39"/>
      <c r="AL454" s="40"/>
      <c r="AM454" s="41"/>
      <c r="AN454" s="42"/>
      <c r="AO454" s="39"/>
      <c r="AP454" s="42"/>
    </row>
    <row r="455" spans="2:42" ht="13.5" thickBot="1" x14ac:dyDescent="0.25">
      <c r="B455" s="19"/>
      <c r="C455" s="20"/>
      <c r="D455" s="21"/>
      <c r="E455" s="22"/>
      <c r="G455" s="95"/>
      <c r="H455" s="28">
        <f t="shared" si="40"/>
        <v>43827</v>
      </c>
      <c r="I455" s="112">
        <v>5</v>
      </c>
      <c r="J455" s="112" t="str">
        <f>IFERROR(INDEX(Tableau1[Prénoms],MATCH(I455,Tableau1[Noms])),"")</f>
        <v/>
      </c>
      <c r="K455" s="112"/>
      <c r="L455" s="132"/>
      <c r="M455" s="43"/>
      <c r="N455" s="44"/>
      <c r="O455" s="43"/>
      <c r="P455" s="45"/>
      <c r="Q455" s="46"/>
      <c r="R455" s="47"/>
      <c r="S455" s="46"/>
      <c r="T455" s="47"/>
      <c r="U455" s="46"/>
      <c r="V455" s="47"/>
      <c r="W455" s="46"/>
      <c r="X455" s="47"/>
      <c r="Y455" s="46"/>
      <c r="Z455" s="47"/>
      <c r="AA455" s="46"/>
      <c r="AB455" s="47"/>
      <c r="AC455" s="46"/>
      <c r="AD455" s="47"/>
      <c r="AE455" s="46"/>
      <c r="AF455" s="47"/>
      <c r="AG455" s="46"/>
      <c r="AH455" s="47"/>
      <c r="AI455" s="46"/>
      <c r="AJ455" s="47"/>
      <c r="AK455" s="46"/>
      <c r="AL455" s="47"/>
      <c r="AM455" s="48"/>
      <c r="AN455" s="49"/>
      <c r="AO455" s="46"/>
      <c r="AP455" s="49"/>
    </row>
    <row r="456" spans="2:42" ht="13.5" thickBot="1" x14ac:dyDescent="0.25">
      <c r="B456" s="6" t="s">
        <v>3</v>
      </c>
      <c r="C456" s="7" t="s">
        <v>4</v>
      </c>
      <c r="D456" s="8" t="s">
        <v>3</v>
      </c>
      <c r="E456" s="9" t="s">
        <v>4</v>
      </c>
      <c r="G456" s="56" t="s">
        <v>11</v>
      </c>
      <c r="H456" s="57" t="s">
        <v>6</v>
      </c>
      <c r="I456" s="56" t="s">
        <v>7</v>
      </c>
      <c r="J456" s="56" t="s">
        <v>8</v>
      </c>
      <c r="K456" s="56" t="s">
        <v>12</v>
      </c>
      <c r="L456" s="129"/>
      <c r="M456" s="27">
        <v>0.3125</v>
      </c>
      <c r="N456" s="23"/>
      <c r="O456" s="26">
        <v>0.35416666666666669</v>
      </c>
      <c r="P456" s="23"/>
      <c r="Q456" s="27">
        <v>0.39583333333333331</v>
      </c>
      <c r="R456" s="23"/>
      <c r="S456" s="27">
        <v>0.4375</v>
      </c>
      <c r="T456" s="23"/>
      <c r="U456" s="27">
        <v>0.47916666666666702</v>
      </c>
      <c r="V456" s="23"/>
      <c r="W456" s="27">
        <v>0.52083333333333304</v>
      </c>
      <c r="X456" s="23"/>
      <c r="Y456" s="27">
        <v>0.5625</v>
      </c>
      <c r="Z456" s="23"/>
      <c r="AA456" s="27">
        <v>0.60416666666666696</v>
      </c>
      <c r="AB456" s="23"/>
      <c r="AC456" s="27">
        <v>0.64583333333333304</v>
      </c>
      <c r="AD456" s="23"/>
      <c r="AE456" s="27">
        <v>0.6875</v>
      </c>
      <c r="AF456" s="23"/>
      <c r="AG456" s="27">
        <v>0.72916666666666696</v>
      </c>
      <c r="AH456" s="23"/>
      <c r="AI456" s="27">
        <v>0.77083333333333404</v>
      </c>
      <c r="AJ456" s="23"/>
      <c r="AK456" s="27">
        <v>0.8125</v>
      </c>
      <c r="AL456" s="23"/>
      <c r="AM456" s="27">
        <v>0.85416666666666696</v>
      </c>
      <c r="AN456" s="23"/>
      <c r="AO456" s="27">
        <v>0.89583333333333404</v>
      </c>
      <c r="AP456" s="23"/>
    </row>
    <row r="457" spans="2:42" x14ac:dyDescent="0.2">
      <c r="B457" s="11"/>
      <c r="C457" s="12"/>
      <c r="D457" s="13"/>
      <c r="E457" s="14"/>
      <c r="G457" s="95"/>
      <c r="H457" s="140">
        <f>H446+1</f>
        <v>43828</v>
      </c>
      <c r="I457" s="109" t="s">
        <v>54</v>
      </c>
      <c r="J457" s="109">
        <f>IFERROR(INDEX(Tableau1[Prénoms],MATCH(I457,Tableau1[Noms])),"")</f>
        <v>1</v>
      </c>
      <c r="K457" s="109"/>
      <c r="L457" s="130"/>
      <c r="M457" s="29"/>
      <c r="N457" s="30"/>
      <c r="O457" s="29"/>
      <c r="P457" s="31"/>
      <c r="Q457" s="32"/>
      <c r="R457" s="33"/>
      <c r="S457" s="32"/>
      <c r="T457" s="33"/>
      <c r="U457" s="32"/>
      <c r="V457" s="33"/>
      <c r="W457" s="32"/>
      <c r="X457" s="33"/>
      <c r="Y457" s="32"/>
      <c r="Z457" s="33"/>
      <c r="AA457" s="32"/>
      <c r="AB457" s="33"/>
      <c r="AC457" s="32"/>
      <c r="AD457" s="33"/>
      <c r="AE457" s="32"/>
      <c r="AF457" s="33"/>
      <c r="AG457" s="32"/>
      <c r="AH457" s="33"/>
      <c r="AI457" s="32"/>
      <c r="AJ457" s="33"/>
      <c r="AK457" s="32"/>
      <c r="AL457" s="33"/>
      <c r="AM457" s="34"/>
      <c r="AN457" s="35"/>
      <c r="AO457" s="32"/>
      <c r="AP457" s="35"/>
    </row>
    <row r="458" spans="2:42" x14ac:dyDescent="0.2">
      <c r="B458" s="15"/>
      <c r="C458" s="16"/>
      <c r="D458" s="17"/>
      <c r="E458" s="18"/>
      <c r="G458" s="95"/>
      <c r="H458" s="28">
        <f>H457</f>
        <v>43828</v>
      </c>
      <c r="I458" s="110" t="s">
        <v>55</v>
      </c>
      <c r="J458" s="110">
        <f>IFERROR(INDEX(Tableau1[Prénoms],MATCH(I458,Tableau1[Noms])),"")</f>
        <v>2</v>
      </c>
      <c r="K458" s="110"/>
      <c r="L458" s="131"/>
      <c r="M458" s="36"/>
      <c r="N458" s="37"/>
      <c r="O458" s="36"/>
      <c r="P458" s="38"/>
      <c r="Q458" s="39"/>
      <c r="R458" s="40"/>
      <c r="S458" s="39"/>
      <c r="T458" s="40"/>
      <c r="U458" s="39"/>
      <c r="V458" s="40"/>
      <c r="W458" s="39"/>
      <c r="X458" s="40"/>
      <c r="Y458" s="39"/>
      <c r="Z458" s="40"/>
      <c r="AA458" s="39"/>
      <c r="AB458" s="40"/>
      <c r="AC458" s="39"/>
      <c r="AD458" s="40"/>
      <c r="AE458" s="39"/>
      <c r="AF458" s="40"/>
      <c r="AG458" s="39"/>
      <c r="AH458" s="40"/>
      <c r="AI458" s="39"/>
      <c r="AJ458" s="40"/>
      <c r="AK458" s="39"/>
      <c r="AL458" s="40"/>
      <c r="AM458" s="41"/>
      <c r="AN458" s="42"/>
      <c r="AO458" s="39"/>
      <c r="AP458" s="42"/>
    </row>
    <row r="459" spans="2:42" x14ac:dyDescent="0.2">
      <c r="B459" s="15"/>
      <c r="C459" s="16"/>
      <c r="D459" s="17"/>
      <c r="E459" s="18"/>
      <c r="G459" s="95"/>
      <c r="H459" s="28">
        <f t="shared" ref="H459:H466" si="41">H458</f>
        <v>43828</v>
      </c>
      <c r="I459" s="110" t="s">
        <v>56</v>
      </c>
      <c r="J459" s="110">
        <f>IFERROR(INDEX(Tableau1[Prénoms],MATCH(I459,Tableau1[Noms])),"")</f>
        <v>3</v>
      </c>
      <c r="K459" s="110"/>
      <c r="L459" s="131"/>
      <c r="M459" s="36"/>
      <c r="N459" s="37"/>
      <c r="O459" s="36"/>
      <c r="P459" s="38"/>
      <c r="Q459" s="39"/>
      <c r="R459" s="40"/>
      <c r="S459" s="39"/>
      <c r="T459" s="40"/>
      <c r="U459" s="39"/>
      <c r="V459" s="40"/>
      <c r="W459" s="39"/>
      <c r="X459" s="40"/>
      <c r="Y459" s="39"/>
      <c r="Z459" s="40"/>
      <c r="AA459" s="39"/>
      <c r="AB459" s="40"/>
      <c r="AC459" s="39"/>
      <c r="AD459" s="40"/>
      <c r="AE459" s="39"/>
      <c r="AF459" s="40"/>
      <c r="AG459" s="39"/>
      <c r="AH459" s="40"/>
      <c r="AI459" s="39"/>
      <c r="AJ459" s="40"/>
      <c r="AK459" s="39"/>
      <c r="AL459" s="40"/>
      <c r="AM459" s="41"/>
      <c r="AN459" s="42"/>
      <c r="AO459" s="39"/>
      <c r="AP459" s="42"/>
    </row>
    <row r="460" spans="2:42" x14ac:dyDescent="0.2">
      <c r="B460" s="15"/>
      <c r="C460" s="16"/>
      <c r="D460" s="17"/>
      <c r="E460" s="18"/>
      <c r="G460" s="95"/>
      <c r="H460" s="28">
        <f t="shared" si="41"/>
        <v>43828</v>
      </c>
      <c r="I460" s="110" t="s">
        <v>57</v>
      </c>
      <c r="J460" s="110">
        <f>IFERROR(INDEX(Tableau1[Prénoms],MATCH(I460,Tableau1[Noms])),"")</f>
        <v>4</v>
      </c>
      <c r="K460" s="110"/>
      <c r="L460" s="131"/>
      <c r="M460" s="36"/>
      <c r="N460" s="37"/>
      <c r="O460" s="36"/>
      <c r="P460" s="38"/>
      <c r="Q460" s="39"/>
      <c r="R460" s="40"/>
      <c r="S460" s="39"/>
      <c r="T460" s="40"/>
      <c r="U460" s="39"/>
      <c r="V460" s="40"/>
      <c r="W460" s="39"/>
      <c r="X460" s="40"/>
      <c r="Y460" s="39"/>
      <c r="Z460" s="40"/>
      <c r="AA460" s="39"/>
      <c r="AB460" s="40"/>
      <c r="AC460" s="39"/>
      <c r="AD460" s="40"/>
      <c r="AE460" s="39"/>
      <c r="AF460" s="40"/>
      <c r="AG460" s="39"/>
      <c r="AH460" s="40"/>
      <c r="AI460" s="39"/>
      <c r="AJ460" s="40"/>
      <c r="AK460" s="39"/>
      <c r="AL460" s="40"/>
      <c r="AM460" s="41"/>
      <c r="AN460" s="42"/>
      <c r="AO460" s="39"/>
      <c r="AP460" s="42"/>
    </row>
    <row r="461" spans="2:42" x14ac:dyDescent="0.2">
      <c r="B461" s="15"/>
      <c r="C461" s="16"/>
      <c r="D461" s="17"/>
      <c r="E461" s="18"/>
      <c r="G461" s="95"/>
      <c r="H461" s="28">
        <f t="shared" si="41"/>
        <v>43828</v>
      </c>
      <c r="I461" s="110" t="s">
        <v>58</v>
      </c>
      <c r="J461" s="110">
        <f>IFERROR(INDEX(Tableau1[Prénoms],MATCH(I461,Tableau1[Noms])),"")</f>
        <v>5</v>
      </c>
      <c r="K461" s="110"/>
      <c r="L461" s="131"/>
      <c r="M461" s="36"/>
      <c r="N461" s="37"/>
      <c r="O461" s="36"/>
      <c r="P461" s="38"/>
      <c r="Q461" s="39"/>
      <c r="R461" s="40"/>
      <c r="S461" s="39"/>
      <c r="T461" s="40"/>
      <c r="U461" s="39"/>
      <c r="V461" s="40"/>
      <c r="W461" s="39"/>
      <c r="X461" s="40"/>
      <c r="Y461" s="39"/>
      <c r="Z461" s="40"/>
      <c r="AA461" s="39"/>
      <c r="AB461" s="40"/>
      <c r="AC461" s="39"/>
      <c r="AD461" s="40"/>
      <c r="AE461" s="39"/>
      <c r="AF461" s="40"/>
      <c r="AG461" s="39"/>
      <c r="AH461" s="40"/>
      <c r="AI461" s="39"/>
      <c r="AJ461" s="40"/>
      <c r="AK461" s="39"/>
      <c r="AL461" s="40"/>
      <c r="AM461" s="41"/>
      <c r="AN461" s="42"/>
      <c r="AO461" s="39"/>
      <c r="AP461" s="42"/>
    </row>
    <row r="462" spans="2:42" x14ac:dyDescent="0.2">
      <c r="B462" s="15"/>
      <c r="C462" s="16"/>
      <c r="D462" s="17"/>
      <c r="E462" s="18"/>
      <c r="G462" s="95"/>
      <c r="H462" s="28">
        <f t="shared" si="41"/>
        <v>43828</v>
      </c>
      <c r="I462" s="110">
        <v>1</v>
      </c>
      <c r="J462" s="110" t="str">
        <f>IFERROR(INDEX(Tableau1[Prénoms],MATCH(I462,Tableau1[Noms])),"")</f>
        <v/>
      </c>
      <c r="K462" s="110"/>
      <c r="L462" s="131"/>
      <c r="M462" s="36"/>
      <c r="N462" s="37"/>
      <c r="O462" s="36"/>
      <c r="P462" s="38"/>
      <c r="Q462" s="39"/>
      <c r="R462" s="40"/>
      <c r="S462" s="39"/>
      <c r="T462" s="40"/>
      <c r="U462" s="39"/>
      <c r="V462" s="40"/>
      <c r="W462" s="39"/>
      <c r="X462" s="40"/>
      <c r="Y462" s="39"/>
      <c r="Z462" s="40"/>
      <c r="AA462" s="39"/>
      <c r="AB462" s="40"/>
      <c r="AC462" s="39"/>
      <c r="AD462" s="40"/>
      <c r="AE462" s="39"/>
      <c r="AF462" s="40"/>
      <c r="AG462" s="39"/>
      <c r="AH462" s="40"/>
      <c r="AI462" s="39"/>
      <c r="AJ462" s="40"/>
      <c r="AK462" s="39"/>
      <c r="AL462" s="40"/>
      <c r="AM462" s="41"/>
      <c r="AN462" s="42"/>
      <c r="AO462" s="39"/>
      <c r="AP462" s="42"/>
    </row>
    <row r="463" spans="2:42" x14ac:dyDescent="0.2">
      <c r="B463" s="15"/>
      <c r="C463" s="16"/>
      <c r="D463" s="17"/>
      <c r="E463" s="18"/>
      <c r="G463" s="95"/>
      <c r="H463" s="28">
        <f t="shared" si="41"/>
        <v>43828</v>
      </c>
      <c r="I463" s="110">
        <v>2</v>
      </c>
      <c r="J463" s="110" t="str">
        <f>IFERROR(INDEX(Tableau1[Prénoms],MATCH(I463,Tableau1[Noms])),"")</f>
        <v/>
      </c>
      <c r="K463" s="110"/>
      <c r="L463" s="131"/>
      <c r="M463" s="36"/>
      <c r="N463" s="37"/>
      <c r="O463" s="36"/>
      <c r="P463" s="38"/>
      <c r="Q463" s="39"/>
      <c r="R463" s="40"/>
      <c r="S463" s="39"/>
      <c r="T463" s="40"/>
      <c r="U463" s="39"/>
      <c r="V463" s="40"/>
      <c r="W463" s="39"/>
      <c r="X463" s="40"/>
      <c r="Y463" s="39"/>
      <c r="Z463" s="40"/>
      <c r="AA463" s="39"/>
      <c r="AB463" s="40"/>
      <c r="AC463" s="39"/>
      <c r="AD463" s="40"/>
      <c r="AE463" s="39"/>
      <c r="AF463" s="40"/>
      <c r="AG463" s="39"/>
      <c r="AH463" s="40"/>
      <c r="AI463" s="39"/>
      <c r="AJ463" s="40"/>
      <c r="AK463" s="39"/>
      <c r="AL463" s="40"/>
      <c r="AM463" s="41"/>
      <c r="AN463" s="42"/>
      <c r="AO463" s="39"/>
      <c r="AP463" s="42"/>
    </row>
    <row r="464" spans="2:42" x14ac:dyDescent="0.2">
      <c r="B464" s="15"/>
      <c r="C464" s="16"/>
      <c r="D464" s="17"/>
      <c r="E464" s="18"/>
      <c r="G464" s="95"/>
      <c r="H464" s="28">
        <f t="shared" si="41"/>
        <v>43828</v>
      </c>
      <c r="I464" s="110">
        <v>3</v>
      </c>
      <c r="J464" s="110" t="str">
        <f>IFERROR(INDEX(Tableau1[Prénoms],MATCH(I464,Tableau1[Noms])),"")</f>
        <v/>
      </c>
      <c r="K464" s="110"/>
      <c r="L464" s="131"/>
      <c r="M464" s="36"/>
      <c r="N464" s="37"/>
      <c r="O464" s="36"/>
      <c r="P464" s="38"/>
      <c r="Q464" s="39"/>
      <c r="R464" s="40"/>
      <c r="S464" s="39"/>
      <c r="T464" s="40"/>
      <c r="U464" s="39"/>
      <c r="V464" s="40"/>
      <c r="W464" s="39"/>
      <c r="X464" s="40"/>
      <c r="Y464" s="39"/>
      <c r="Z464" s="40"/>
      <c r="AA464" s="39"/>
      <c r="AB464" s="40"/>
      <c r="AC464" s="39"/>
      <c r="AD464" s="40"/>
      <c r="AE464" s="39"/>
      <c r="AF464" s="40"/>
      <c r="AG464" s="39"/>
      <c r="AH464" s="40"/>
      <c r="AI464" s="39"/>
      <c r="AJ464" s="40"/>
      <c r="AK464" s="39"/>
      <c r="AL464" s="40"/>
      <c r="AM464" s="41"/>
      <c r="AN464" s="42"/>
      <c r="AO464" s="39"/>
      <c r="AP464" s="42"/>
    </row>
    <row r="465" spans="2:44" x14ac:dyDescent="0.2">
      <c r="B465" s="15"/>
      <c r="C465" s="16"/>
      <c r="D465" s="17"/>
      <c r="E465" s="18"/>
      <c r="G465" s="95"/>
      <c r="H465" s="28">
        <f t="shared" si="41"/>
        <v>43828</v>
      </c>
      <c r="I465" s="110">
        <v>4</v>
      </c>
      <c r="J465" s="110" t="str">
        <f>IFERROR(INDEX(Tableau1[Prénoms],MATCH(I465,Tableau1[Noms])),"")</f>
        <v/>
      </c>
      <c r="K465" s="110"/>
      <c r="L465" s="131"/>
      <c r="M465" s="36"/>
      <c r="N465" s="37"/>
      <c r="O465" s="36"/>
      <c r="P465" s="38"/>
      <c r="Q465" s="39"/>
      <c r="R465" s="40"/>
      <c r="S465" s="39"/>
      <c r="T465" s="40"/>
      <c r="U465" s="39"/>
      <c r="V465" s="40"/>
      <c r="W465" s="39"/>
      <c r="X465" s="40"/>
      <c r="Y465" s="39"/>
      <c r="Z465" s="40"/>
      <c r="AA465" s="39"/>
      <c r="AB465" s="40"/>
      <c r="AC465" s="39"/>
      <c r="AD465" s="40"/>
      <c r="AE465" s="39"/>
      <c r="AF465" s="40"/>
      <c r="AG465" s="39"/>
      <c r="AH465" s="40"/>
      <c r="AI465" s="39"/>
      <c r="AJ465" s="40"/>
      <c r="AK465" s="39"/>
      <c r="AL465" s="40"/>
      <c r="AM465" s="41"/>
      <c r="AN465" s="42"/>
      <c r="AO465" s="39"/>
      <c r="AP465" s="42"/>
    </row>
    <row r="466" spans="2:44" ht="13.5" thickBot="1" x14ac:dyDescent="0.25">
      <c r="B466" s="19"/>
      <c r="C466" s="20"/>
      <c r="D466" s="21"/>
      <c r="E466" s="22"/>
      <c r="G466" s="95"/>
      <c r="H466" s="28">
        <f t="shared" si="41"/>
        <v>43828</v>
      </c>
      <c r="I466" s="111">
        <v>5</v>
      </c>
      <c r="J466" s="111" t="str">
        <f>IFERROR(INDEX(Tableau1[Prénoms],MATCH(I466,Tableau1[Noms])),"")</f>
        <v/>
      </c>
      <c r="K466" s="111"/>
      <c r="L466" s="132"/>
      <c r="M466" s="43"/>
      <c r="N466" s="44"/>
      <c r="O466" s="43"/>
      <c r="P466" s="45"/>
      <c r="Q466" s="46"/>
      <c r="R466" s="47"/>
      <c r="S466" s="46"/>
      <c r="T466" s="47"/>
      <c r="U466" s="46"/>
      <c r="V466" s="47"/>
      <c r="W466" s="46"/>
      <c r="X466" s="47"/>
      <c r="Y466" s="46"/>
      <c r="Z466" s="47"/>
      <c r="AA466" s="46"/>
      <c r="AB466" s="47"/>
      <c r="AC466" s="46"/>
      <c r="AD466" s="47"/>
      <c r="AE466" s="46"/>
      <c r="AF466" s="47"/>
      <c r="AG466" s="46"/>
      <c r="AH466" s="47"/>
      <c r="AI466" s="46"/>
      <c r="AJ466" s="47"/>
      <c r="AK466" s="46"/>
      <c r="AL466" s="47"/>
      <c r="AM466" s="48"/>
      <c r="AN466" s="49"/>
      <c r="AO466" s="46"/>
      <c r="AP466" s="49"/>
    </row>
    <row r="476" spans="2:44" ht="15.75" x14ac:dyDescent="0.25">
      <c r="K476" s="156" t="s">
        <v>5</v>
      </c>
      <c r="L476" s="155">
        <f>7*AR477+DATE(YEAR($C$1),1,3)-WEEKDAY(DATE(YEAR($C$1),1,3))-5</f>
        <v>43829</v>
      </c>
      <c r="M476" s="136"/>
      <c r="N476" s="136"/>
      <c r="O476" s="136"/>
      <c r="P476" s="136"/>
      <c r="Q476" s="136"/>
      <c r="R476" s="136"/>
      <c r="S476" s="136"/>
      <c r="T476" s="136"/>
      <c r="U476" s="136"/>
      <c r="V476" s="136"/>
      <c r="W476" s="136"/>
      <c r="X476" s="136"/>
      <c r="Y476" s="136"/>
      <c r="Z476" s="136"/>
      <c r="AA476" s="136"/>
      <c r="AB476" s="156" t="s">
        <v>13</v>
      </c>
      <c r="AC476" s="155">
        <f>L476+6</f>
        <v>43835</v>
      </c>
      <c r="AD476" s="136"/>
      <c r="AE476" s="136"/>
      <c r="AF476" s="136"/>
      <c r="AG476" s="136"/>
      <c r="AH476" s="136"/>
      <c r="AI476" s="136"/>
      <c r="AJ476" s="136"/>
      <c r="AK476" s="136"/>
      <c r="AL476" s="136"/>
      <c r="AM476" s="136"/>
      <c r="AN476" s="136"/>
      <c r="AO476" s="136"/>
      <c r="AP476" s="136"/>
      <c r="AR476" s="157" t="s">
        <v>10</v>
      </c>
    </row>
    <row r="477" spans="2:44" ht="16.5" thickBot="1" x14ac:dyDescent="0.25">
      <c r="G477" s="10"/>
      <c r="AR477" s="158">
        <f>AR382+1</f>
        <v>53</v>
      </c>
    </row>
    <row r="478" spans="2:44" ht="13.5" thickTop="1" x14ac:dyDescent="0.2">
      <c r="B478" s="141" t="s">
        <v>52</v>
      </c>
      <c r="C478" s="142"/>
      <c r="D478" s="142"/>
      <c r="E478" s="143"/>
      <c r="F478" s="24" t="s">
        <v>53</v>
      </c>
      <c r="K478" s="2"/>
      <c r="L478" s="2"/>
      <c r="M478" s="96" t="s">
        <v>14</v>
      </c>
      <c r="N478" s="124" t="str">
        <f>I486</f>
        <v>Vendeuse 1</v>
      </c>
      <c r="O478" s="125"/>
      <c r="P478" s="125"/>
      <c r="Q478" s="126" t="str">
        <f>I487</f>
        <v>Vendeuse 2</v>
      </c>
      <c r="R478" s="125"/>
      <c r="S478" s="125"/>
      <c r="T478" s="126" t="str">
        <f>I488</f>
        <v>Vendeuse 3</v>
      </c>
      <c r="U478" s="125"/>
      <c r="V478" s="125"/>
      <c r="W478" s="126" t="str">
        <f>I489</f>
        <v>Vendeuse 4</v>
      </c>
      <c r="X478" s="125"/>
      <c r="Y478" s="125"/>
      <c r="Z478" s="126" t="str">
        <f>I490</f>
        <v>Vendeuse 5</v>
      </c>
      <c r="AA478" s="125"/>
      <c r="AB478" s="125"/>
      <c r="AC478" s="126">
        <f>I491</f>
        <v>1</v>
      </c>
      <c r="AD478" s="125"/>
      <c r="AE478" s="125"/>
      <c r="AF478" s="126">
        <f>I492</f>
        <v>2</v>
      </c>
      <c r="AG478" s="125"/>
      <c r="AH478" s="125"/>
      <c r="AI478" s="126">
        <f>I493</f>
        <v>3</v>
      </c>
      <c r="AJ478" s="125"/>
      <c r="AK478" s="125"/>
      <c r="AL478" s="126">
        <f>I494</f>
        <v>4</v>
      </c>
      <c r="AM478" s="125"/>
      <c r="AN478" s="125"/>
      <c r="AO478" s="126">
        <f>I495</f>
        <v>5</v>
      </c>
      <c r="AP478" s="125"/>
    </row>
    <row r="479" spans="2:44" x14ac:dyDescent="0.2">
      <c r="B479" s="147"/>
      <c r="C479" s="144" t="s">
        <v>40</v>
      </c>
      <c r="D479" s="144"/>
      <c r="E479" s="148"/>
      <c r="K479" s="128"/>
      <c r="L479" s="128"/>
      <c r="M479" s="108" t="s">
        <v>50</v>
      </c>
      <c r="N479" s="120">
        <f>SUMPRODUCT(($I$11:$I$86=N478)*($AR$11:$AR$86))</f>
        <v>0</v>
      </c>
      <c r="O479" s="121"/>
      <c r="P479" s="121"/>
      <c r="Q479" s="122">
        <f>SUMPRODUCT(($I$11:$I$86=Q478)*($AR$11:$AR$86))</f>
        <v>0</v>
      </c>
      <c r="R479" s="121"/>
      <c r="S479" s="121"/>
      <c r="T479" s="122">
        <f>SUMPRODUCT(($I$11:$I$86=T478)*($AR$11:$AR$86))</f>
        <v>0</v>
      </c>
      <c r="U479" s="121"/>
      <c r="V479" s="121"/>
      <c r="W479" s="122">
        <f>SUMPRODUCT(($I$11:$I$86=W478)*($AR$11:$AR$86))</f>
        <v>0</v>
      </c>
      <c r="X479" s="121"/>
      <c r="Y479" s="121"/>
      <c r="Z479" s="122">
        <f>SUMPRODUCT(($I$11:$I$86=Z478)*($AR$11:$AR$86))</f>
        <v>0</v>
      </c>
      <c r="AA479" s="121"/>
      <c r="AB479" s="121"/>
      <c r="AC479" s="122">
        <f>SUMPRODUCT(($I$11:$I$86=AC478)*($AR$11:$AR$86))</f>
        <v>0</v>
      </c>
      <c r="AD479" s="121"/>
      <c r="AE479" s="121"/>
      <c r="AF479" s="122">
        <f>SUMPRODUCT(($I$11:$I$86=AF478)*($AR$11:$AR$86))</f>
        <v>0</v>
      </c>
      <c r="AG479" s="121"/>
      <c r="AH479" s="121"/>
      <c r="AI479" s="122">
        <f>SUMPRODUCT(($I$11:$I$86=AI478)*($AR$11:$AR$86))</f>
        <v>0</v>
      </c>
      <c r="AJ479" s="121"/>
      <c r="AK479" s="121"/>
      <c r="AL479" s="122">
        <f>SUMPRODUCT(($I$11:$I$86=AL478)*($AR$11:$AR$86))</f>
        <v>0</v>
      </c>
      <c r="AM479" s="121"/>
      <c r="AN479" s="121"/>
      <c r="AO479" s="122">
        <f>SUMPRODUCT(($I$11:$I$86=AO478)*($AR$11:$AR$86))</f>
        <v>0</v>
      </c>
      <c r="AP479" s="121"/>
    </row>
    <row r="480" spans="2:44" x14ac:dyDescent="0.2">
      <c r="B480" s="149"/>
      <c r="C480" s="145" t="s">
        <v>42</v>
      </c>
      <c r="D480" s="145"/>
      <c r="E480" s="150"/>
      <c r="K480" s="98"/>
      <c r="L480" s="98"/>
      <c r="M480" s="99" t="s">
        <v>48</v>
      </c>
      <c r="N480" s="100">
        <f>IF(N479&gt;((IFERROR(INDEX(Tableau1[Heures par Sem.],MATCH(N478,Tableau1[Noms])),0))/24),N479-((IFERROR(INDEX(Tableau1[Heures par Sem.],MATCH(N478,Tableau1[Noms])),0))/24),0)</f>
        <v>0</v>
      </c>
      <c r="O480" s="101"/>
      <c r="P480" s="101"/>
      <c r="Q480" s="102">
        <f>IF(Q479&gt;((IFERROR(INDEX(Tableau1[Heures par Sem.],MATCH(Q478,Tableau1[Noms])),0))/24),Q479-((IFERROR(INDEX(Tableau1[Heures par Sem.],MATCH(Q478,Tableau1[Noms])),0))/24),0)</f>
        <v>0</v>
      </c>
      <c r="R480" s="101"/>
      <c r="S480" s="101"/>
      <c r="T480" s="102">
        <f>IF(T479&gt;((IFERROR(INDEX(Tableau1[Heures par Sem.],MATCH(T478,Tableau1[Noms])),0))/24),T479-((IFERROR(INDEX(Tableau1[Heures par Sem.],MATCH(T478,Tableau1[Noms])),0))/24),0)</f>
        <v>0</v>
      </c>
      <c r="U480" s="101"/>
      <c r="V480" s="101"/>
      <c r="W480" s="102">
        <f>IF(W479&gt;((IFERROR(INDEX(Tableau1[Heures par Sem.],MATCH(W478,Tableau1[Noms])),0))/24),W479-((IFERROR(INDEX(Tableau1[Heures par Sem.],MATCH(W478,Tableau1[Noms])),0))/24),0)</f>
        <v>0</v>
      </c>
      <c r="X480" s="101"/>
      <c r="Y480" s="101"/>
      <c r="Z480" s="102">
        <f>IF(Z479&gt;((IFERROR(INDEX(Tableau1[Heures par Sem.],MATCH(Z478,Tableau1[Noms])),0))/24),Z479-((IFERROR(INDEX(Tableau1[Heures par Sem.],MATCH(Z478,Tableau1[Noms])),0))/24),0)</f>
        <v>0</v>
      </c>
      <c r="AA480" s="101"/>
      <c r="AB480" s="101"/>
      <c r="AC480" s="102">
        <f>IF(AC479&gt;((IFERROR(INDEX(Tableau1[Heures par Sem.],MATCH(AC478,Tableau1[Noms])),0))/24),AC479-((IFERROR(INDEX(Tableau1[Heures par Sem.],MATCH(AC478,Tableau1[Noms])),0))/24),0)</f>
        <v>0</v>
      </c>
      <c r="AD480" s="101"/>
      <c r="AE480" s="101"/>
      <c r="AF480" s="102">
        <f>IF(AF479&gt;((IFERROR(INDEX(Tableau1[Heures par Sem.],MATCH(AF478,Tableau1[Noms])),0))/24),AF479-((IFERROR(INDEX(Tableau1[Heures par Sem.],MATCH(AF478,Tableau1[Noms])),0))/24),0)</f>
        <v>0</v>
      </c>
      <c r="AG480" s="101"/>
      <c r="AH480" s="101"/>
      <c r="AI480" s="102">
        <f>IF(AI479&gt;((IFERROR(INDEX(Tableau1[Heures par Sem.],MATCH(AI478,Tableau1[Noms])),0))/24),AI479-((IFERROR(INDEX(Tableau1[Heures par Sem.],MATCH(AI478,Tableau1[Noms])),0))/24),0)</f>
        <v>0</v>
      </c>
      <c r="AJ480" s="101"/>
      <c r="AK480" s="101"/>
      <c r="AL480" s="102">
        <f>IF(AL479&gt;((IFERROR(INDEX(Tableau1[Heures par Sem.],MATCH(AL478,Tableau1[Noms])),0))/24),AL479-((IFERROR(INDEX(Tableau1[Heures par Sem.],MATCH(AL478,Tableau1[Noms])),0))/24),0)</f>
        <v>0</v>
      </c>
      <c r="AM480" s="101"/>
      <c r="AN480" s="101"/>
      <c r="AO480" s="102">
        <f>IF(AO479&gt;((IFERROR(INDEX(Tableau1[Heures par Sem.],MATCH(AO478,Tableau1[Noms])),0))/24),AO479-((IFERROR(INDEX(Tableau1[Heures par Sem.],MATCH(AO478,Tableau1[Noms])),0))/24),0)</f>
        <v>0</v>
      </c>
      <c r="AP480" s="101"/>
    </row>
    <row r="481" spans="2:42" ht="13.5" thickBot="1" x14ac:dyDescent="0.25">
      <c r="B481" s="151"/>
      <c r="C481" s="145" t="s">
        <v>51</v>
      </c>
      <c r="D481" s="145"/>
      <c r="E481" s="150"/>
      <c r="K481" s="97"/>
      <c r="L481" s="97"/>
      <c r="M481" s="113" t="s">
        <v>49</v>
      </c>
      <c r="N481" s="104">
        <f>SUMPRODUCT(($I$11:$I$86=N478)*($K$11:$K$86=$M$3)*($AR$11:$AR$86))</f>
        <v>0</v>
      </c>
      <c r="O481" s="105"/>
      <c r="P481" s="105"/>
      <c r="Q481" s="106">
        <f>SUMPRODUCT(($I$11:$I$86=Q478)*($K$11:$K$86=$M$3)*($AR$11:$AR$86))</f>
        <v>0</v>
      </c>
      <c r="R481" s="105"/>
      <c r="S481" s="105"/>
      <c r="T481" s="106">
        <f>SUMPRODUCT(($I$11:$I$86=T478)*($K$11:$K$86=$M$3)*($AR$11:$AR$86))</f>
        <v>0</v>
      </c>
      <c r="U481" s="105"/>
      <c r="V481" s="105"/>
      <c r="W481" s="106">
        <f>SUMPRODUCT(($I$11:$I$86=W478)*($K$11:$K$86=$M$3)*($AR$11:$AR$86))</f>
        <v>0</v>
      </c>
      <c r="X481" s="105"/>
      <c r="Y481" s="105"/>
      <c r="Z481" s="106">
        <f>SUMPRODUCT(($I$11:$I$86=Z478)*($K$11:$K$86=$M$3)*($AR$11:$AR$86))</f>
        <v>0</v>
      </c>
      <c r="AA481" s="105"/>
      <c r="AB481" s="105"/>
      <c r="AC481" s="106">
        <f>SUMPRODUCT(($I$11:$I$86=AC478)*($K$11:$K$86=$M$3)*($AR$11:$AR$86))</f>
        <v>0</v>
      </c>
      <c r="AD481" s="105"/>
      <c r="AE481" s="105"/>
      <c r="AF481" s="106">
        <f>SUMPRODUCT(($I$11:$I$86=AF478)*($K$11:$K$86=$M$3)*($AR$11:$AR$86))</f>
        <v>0</v>
      </c>
      <c r="AG481" s="105"/>
      <c r="AH481" s="105"/>
      <c r="AI481" s="106">
        <f>SUMPRODUCT(($I$11:$I$86=AI478)*($K$11:$K$86=$M$3)*($AR$11:$AR$86))</f>
        <v>0</v>
      </c>
      <c r="AJ481" s="105"/>
      <c r="AK481" s="105"/>
      <c r="AL481" s="106">
        <f>SUMPRODUCT(($I$11:$I$86=AL478)*($K$11:$K$86=$M$3)*($AR$11:$AR$86))</f>
        <v>0</v>
      </c>
      <c r="AM481" s="105"/>
      <c r="AN481" s="105"/>
      <c r="AO481" s="106">
        <f>SUMPRODUCT(($I$11:$I$86=AO478)*($K$11:$K$86=$M$3)*($AR$11:$AR$86))</f>
        <v>0</v>
      </c>
      <c r="AP481" s="105"/>
    </row>
    <row r="482" spans="2:42" ht="14.25" thickTop="1" thickBot="1" x14ac:dyDescent="0.25">
      <c r="B482" s="152"/>
      <c r="C482" s="146" t="s">
        <v>43</v>
      </c>
      <c r="D482" s="146"/>
      <c r="E482" s="153"/>
      <c r="K482" s="114"/>
      <c r="L482" s="114"/>
      <c r="M482" s="115" t="s">
        <v>47</v>
      </c>
      <c r="N482" s="116">
        <f>N479-N481</f>
        <v>0</v>
      </c>
      <c r="O482" s="117"/>
      <c r="P482" s="117"/>
      <c r="Q482" s="118">
        <f>Q479-Q481</f>
        <v>0</v>
      </c>
      <c r="R482" s="117"/>
      <c r="S482" s="117"/>
      <c r="T482" s="118">
        <f>T479-T481</f>
        <v>0</v>
      </c>
      <c r="U482" s="117"/>
      <c r="V482" s="117"/>
      <c r="W482" s="118">
        <f>W479-W481</f>
        <v>0</v>
      </c>
      <c r="X482" s="117"/>
      <c r="Y482" s="117"/>
      <c r="Z482" s="118">
        <f>Z479-Z481</f>
        <v>0</v>
      </c>
      <c r="AA482" s="117"/>
      <c r="AB482" s="117"/>
      <c r="AC482" s="118">
        <f>AC479-AC481</f>
        <v>0</v>
      </c>
      <c r="AD482" s="117"/>
      <c r="AE482" s="117"/>
      <c r="AF482" s="118">
        <f>AF479-AF481</f>
        <v>0</v>
      </c>
      <c r="AG482" s="117"/>
      <c r="AH482" s="117"/>
      <c r="AI482" s="118">
        <f>AI479-AI481</f>
        <v>0</v>
      </c>
      <c r="AJ482" s="117"/>
      <c r="AK482" s="117"/>
      <c r="AL482" s="118">
        <f>AL479-AL481</f>
        <v>0</v>
      </c>
      <c r="AM482" s="117"/>
      <c r="AN482" s="117"/>
      <c r="AO482" s="118">
        <f>AO479-AO481</f>
        <v>0</v>
      </c>
      <c r="AP482" s="117"/>
    </row>
    <row r="483" spans="2:42" ht="13.5" thickTop="1" x14ac:dyDescent="0.2"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</row>
    <row r="484" spans="2:42" x14ac:dyDescent="0.2">
      <c r="B484" s="3" t="s">
        <v>1</v>
      </c>
      <c r="C484" s="4"/>
      <c r="D484" s="5" t="s">
        <v>2</v>
      </c>
      <c r="E484" s="3"/>
      <c r="L484" s="133">
        <v>0.27083333333333331</v>
      </c>
      <c r="M484" s="134">
        <v>0.29166666666666669</v>
      </c>
      <c r="N484" s="134">
        <v>0.3125</v>
      </c>
      <c r="O484" s="135">
        <v>0.33333333333333331</v>
      </c>
      <c r="P484" s="134">
        <v>0.35416666666666669</v>
      </c>
      <c r="Q484" s="135">
        <v>0.375</v>
      </c>
      <c r="R484" s="134">
        <v>0.39583333333333331</v>
      </c>
      <c r="S484" s="135">
        <v>0.41666666666666669</v>
      </c>
      <c r="T484" s="134">
        <v>0.4375</v>
      </c>
      <c r="U484" s="135">
        <v>0.45833333333333331</v>
      </c>
      <c r="V484" s="134">
        <v>0.47916666666666669</v>
      </c>
      <c r="W484" s="135">
        <v>0.5</v>
      </c>
      <c r="X484" s="134">
        <v>0.52083333333333337</v>
      </c>
      <c r="Y484" s="135">
        <v>0.54166666666666663</v>
      </c>
      <c r="Z484" s="134">
        <v>0.5625</v>
      </c>
      <c r="AA484" s="135">
        <v>0.58333333333333337</v>
      </c>
      <c r="AB484" s="134">
        <v>0.60416666666666663</v>
      </c>
      <c r="AC484" s="135">
        <v>0.625</v>
      </c>
      <c r="AD484" s="134">
        <v>0.64583333333333337</v>
      </c>
      <c r="AE484" s="135">
        <v>0.66666666666666663</v>
      </c>
      <c r="AF484" s="134">
        <v>0.6875</v>
      </c>
      <c r="AG484" s="135">
        <v>0.70833333333333337</v>
      </c>
      <c r="AH484" s="134">
        <v>0.72916666666666663</v>
      </c>
      <c r="AI484" s="135">
        <v>0.75</v>
      </c>
      <c r="AJ484" s="134">
        <v>0.77083333333333337</v>
      </c>
      <c r="AK484" s="135">
        <v>0.79166666666666663</v>
      </c>
      <c r="AL484" s="134">
        <v>0.8125</v>
      </c>
      <c r="AM484" s="135">
        <v>0.83333333333333337</v>
      </c>
      <c r="AN484" s="134">
        <v>0.85416666666666663</v>
      </c>
      <c r="AO484" s="135">
        <v>0.875</v>
      </c>
      <c r="AP484" s="135">
        <v>0.89583333333333337</v>
      </c>
    </row>
    <row r="485" spans="2:42" ht="13.5" thickBot="1" x14ac:dyDescent="0.25">
      <c r="B485" s="6" t="s">
        <v>3</v>
      </c>
      <c r="C485" s="7" t="s">
        <v>4</v>
      </c>
      <c r="D485" s="8" t="s">
        <v>3</v>
      </c>
      <c r="E485" s="9" t="s">
        <v>4</v>
      </c>
      <c r="G485" s="56" t="s">
        <v>11</v>
      </c>
      <c r="H485" s="57" t="s">
        <v>6</v>
      </c>
      <c r="I485" s="56" t="s">
        <v>7</v>
      </c>
      <c r="J485" s="56" t="s">
        <v>8</v>
      </c>
      <c r="K485" s="56" t="s">
        <v>12</v>
      </c>
      <c r="L485" s="129"/>
      <c r="M485" s="27">
        <v>0.3125</v>
      </c>
      <c r="N485" s="23"/>
      <c r="O485" s="26">
        <v>0.35416666666666669</v>
      </c>
      <c r="P485" s="23"/>
      <c r="Q485" s="27">
        <v>0.39583333333333331</v>
      </c>
      <c r="R485" s="23"/>
      <c r="S485" s="27">
        <v>0.4375</v>
      </c>
      <c r="T485" s="23"/>
      <c r="U485" s="27">
        <v>0.47916666666666702</v>
      </c>
      <c r="V485" s="23"/>
      <c r="W485" s="27">
        <v>0.52083333333333304</v>
      </c>
      <c r="X485" s="23"/>
      <c r="Y485" s="27">
        <v>0.5625</v>
      </c>
      <c r="Z485" s="23"/>
      <c r="AA485" s="27">
        <v>0.60416666666666696</v>
      </c>
      <c r="AB485" s="23"/>
      <c r="AC485" s="27">
        <v>0.64583333333333304</v>
      </c>
      <c r="AD485" s="23"/>
      <c r="AE485" s="27">
        <v>0.6875</v>
      </c>
      <c r="AF485" s="23"/>
      <c r="AG485" s="27">
        <v>0.72916666666666696</v>
      </c>
      <c r="AH485" s="23"/>
      <c r="AI485" s="27">
        <v>0.77083333333333404</v>
      </c>
      <c r="AJ485" s="23"/>
      <c r="AK485" s="27">
        <v>0.8125</v>
      </c>
      <c r="AL485" s="23"/>
      <c r="AM485" s="27">
        <v>0.85416666666666696</v>
      </c>
      <c r="AN485" s="23"/>
      <c r="AO485" s="27">
        <v>0.89583333333333404</v>
      </c>
      <c r="AP485" s="23"/>
    </row>
    <row r="486" spans="2:42" x14ac:dyDescent="0.2">
      <c r="B486" s="11">
        <v>0.35416666666666669</v>
      </c>
      <c r="C486" s="12">
        <v>0.60416666666666663</v>
      </c>
      <c r="D486" s="13"/>
      <c r="E486" s="14"/>
      <c r="G486" s="95"/>
      <c r="H486" s="140">
        <f>L476</f>
        <v>43829</v>
      </c>
      <c r="I486" s="109" t="s">
        <v>54</v>
      </c>
      <c r="J486" s="109">
        <f>IFERROR(INDEX(Tableau1[Prénoms],MATCH(I486,Tableau1[Noms])),"")</f>
        <v>1</v>
      </c>
      <c r="K486" s="109"/>
      <c r="L486" s="130"/>
      <c r="M486" s="29"/>
      <c r="N486" s="30"/>
      <c r="O486" s="29"/>
      <c r="P486" s="31"/>
      <c r="Q486" s="32"/>
      <c r="R486" s="33"/>
      <c r="S486" s="32"/>
      <c r="T486" s="33"/>
      <c r="U486" s="32"/>
      <c r="V486" s="33"/>
      <c r="W486" s="32"/>
      <c r="X486" s="33"/>
      <c r="Y486" s="32"/>
      <c r="Z486" s="33"/>
      <c r="AA486" s="32"/>
      <c r="AB486" s="33"/>
      <c r="AC486" s="32"/>
      <c r="AD486" s="33"/>
      <c r="AE486" s="32"/>
      <c r="AF486" s="33"/>
      <c r="AG486" s="32"/>
      <c r="AH486" s="33"/>
      <c r="AI486" s="32"/>
      <c r="AJ486" s="33"/>
      <c r="AK486" s="32"/>
      <c r="AL486" s="33"/>
      <c r="AM486" s="34"/>
      <c r="AN486" s="35"/>
      <c r="AO486" s="32"/>
      <c r="AP486" s="35"/>
    </row>
    <row r="487" spans="2:42" x14ac:dyDescent="0.2">
      <c r="B487" s="15"/>
      <c r="C487" s="16"/>
      <c r="D487" s="17"/>
      <c r="E487" s="18"/>
      <c r="G487" s="95"/>
      <c r="H487" s="28">
        <f>H486</f>
        <v>43829</v>
      </c>
      <c r="I487" s="110" t="s">
        <v>55</v>
      </c>
      <c r="J487" s="110">
        <f>IFERROR(INDEX(Tableau1[Prénoms],MATCH(I487,Tableau1[Noms])),"")</f>
        <v>2</v>
      </c>
      <c r="K487" s="110"/>
      <c r="L487" s="131"/>
      <c r="M487" s="36"/>
      <c r="N487" s="37"/>
      <c r="O487" s="36"/>
      <c r="P487" s="38"/>
      <c r="Q487" s="39"/>
      <c r="R487" s="40"/>
      <c r="S487" s="39"/>
      <c r="T487" s="40"/>
      <c r="U487" s="39"/>
      <c r="V487" s="40"/>
      <c r="W487" s="39"/>
      <c r="X487" s="40"/>
      <c r="Y487" s="39"/>
      <c r="Z487" s="40"/>
      <c r="AA487" s="39"/>
      <c r="AB487" s="40"/>
      <c r="AC487" s="39"/>
      <c r="AD487" s="40"/>
      <c r="AE487" s="39"/>
      <c r="AF487" s="40"/>
      <c r="AG487" s="39"/>
      <c r="AH487" s="40"/>
      <c r="AI487" s="39"/>
      <c r="AJ487" s="40"/>
      <c r="AK487" s="39"/>
      <c r="AL487" s="40"/>
      <c r="AM487" s="41"/>
      <c r="AN487" s="42"/>
      <c r="AO487" s="39"/>
      <c r="AP487" s="42"/>
    </row>
    <row r="488" spans="2:42" x14ac:dyDescent="0.2">
      <c r="B488" s="15"/>
      <c r="C488" s="16"/>
      <c r="D488" s="17"/>
      <c r="E488" s="18"/>
      <c r="G488" s="95"/>
      <c r="H488" s="28">
        <f t="shared" ref="H488:H495" si="42">H487</f>
        <v>43829</v>
      </c>
      <c r="I488" s="110" t="s">
        <v>56</v>
      </c>
      <c r="J488" s="110">
        <f>IFERROR(INDEX(Tableau1[Prénoms],MATCH(I488,Tableau1[Noms])),"")</f>
        <v>3</v>
      </c>
      <c r="K488" s="110"/>
      <c r="L488" s="131"/>
      <c r="M488" s="36"/>
      <c r="N488" s="37"/>
      <c r="O488" s="36"/>
      <c r="P488" s="38"/>
      <c r="Q488" s="39"/>
      <c r="R488" s="40"/>
      <c r="S488" s="39"/>
      <c r="T488" s="40"/>
      <c r="U488" s="39"/>
      <c r="V488" s="40"/>
      <c r="W488" s="39"/>
      <c r="X488" s="40"/>
      <c r="Y488" s="39"/>
      <c r="Z488" s="40"/>
      <c r="AA488" s="39"/>
      <c r="AB488" s="40"/>
      <c r="AC488" s="39"/>
      <c r="AD488" s="40"/>
      <c r="AE488" s="39"/>
      <c r="AF488" s="40"/>
      <c r="AG488" s="39"/>
      <c r="AH488" s="40"/>
      <c r="AI488" s="39"/>
      <c r="AJ488" s="40"/>
      <c r="AK488" s="39"/>
      <c r="AL488" s="40"/>
      <c r="AM488" s="41"/>
      <c r="AN488" s="42"/>
      <c r="AO488" s="39"/>
      <c r="AP488" s="42"/>
    </row>
    <row r="489" spans="2:42" x14ac:dyDescent="0.2">
      <c r="B489" s="15"/>
      <c r="C489" s="16"/>
      <c r="D489" s="17"/>
      <c r="E489" s="18"/>
      <c r="G489" s="95"/>
      <c r="H489" s="28">
        <f t="shared" si="42"/>
        <v>43829</v>
      </c>
      <c r="I489" s="110" t="s">
        <v>57</v>
      </c>
      <c r="J489" s="110">
        <f>IFERROR(INDEX(Tableau1[Prénoms],MATCH(I489,Tableau1[Noms])),"")</f>
        <v>4</v>
      </c>
      <c r="K489" s="110"/>
      <c r="L489" s="131"/>
      <c r="M489" s="36"/>
      <c r="N489" s="37"/>
      <c r="O489" s="36"/>
      <c r="P489" s="38"/>
      <c r="Q489" s="39"/>
      <c r="R489" s="40"/>
      <c r="S489" s="39"/>
      <c r="T489" s="40"/>
      <c r="U489" s="39"/>
      <c r="V489" s="40"/>
      <c r="W489" s="39"/>
      <c r="X489" s="40"/>
      <c r="Y489" s="39"/>
      <c r="Z489" s="40"/>
      <c r="AA489" s="39"/>
      <c r="AB489" s="40"/>
      <c r="AC489" s="39"/>
      <c r="AD489" s="40"/>
      <c r="AE489" s="39"/>
      <c r="AF489" s="40"/>
      <c r="AG489" s="39"/>
      <c r="AH489" s="40"/>
      <c r="AI489" s="39"/>
      <c r="AJ489" s="40"/>
      <c r="AK489" s="39"/>
      <c r="AL489" s="40"/>
      <c r="AM489" s="41"/>
      <c r="AN489" s="42"/>
      <c r="AO489" s="39"/>
      <c r="AP489" s="42"/>
    </row>
    <row r="490" spans="2:42" x14ac:dyDescent="0.2">
      <c r="B490" s="15"/>
      <c r="C490" s="16"/>
      <c r="D490" s="17"/>
      <c r="E490" s="18"/>
      <c r="G490" s="95"/>
      <c r="H490" s="28">
        <f t="shared" si="42"/>
        <v>43829</v>
      </c>
      <c r="I490" s="110" t="s">
        <v>58</v>
      </c>
      <c r="J490" s="110">
        <f>IFERROR(INDEX(Tableau1[Prénoms],MATCH(I490,Tableau1[Noms])),"")</f>
        <v>5</v>
      </c>
      <c r="K490" s="110"/>
      <c r="L490" s="131"/>
      <c r="M490" s="36"/>
      <c r="N490" s="37"/>
      <c r="O490" s="36"/>
      <c r="P490" s="38"/>
      <c r="Q490" s="39"/>
      <c r="R490" s="40"/>
      <c r="S490" s="39"/>
      <c r="T490" s="40"/>
      <c r="U490" s="39"/>
      <c r="V490" s="40"/>
      <c r="W490" s="39"/>
      <c r="X490" s="40"/>
      <c r="Y490" s="39"/>
      <c r="Z490" s="40"/>
      <c r="AA490" s="39"/>
      <c r="AB490" s="40"/>
      <c r="AC490" s="39"/>
      <c r="AD490" s="40"/>
      <c r="AE490" s="39"/>
      <c r="AF490" s="40"/>
      <c r="AG490" s="39"/>
      <c r="AH490" s="40"/>
      <c r="AI490" s="39"/>
      <c r="AJ490" s="40"/>
      <c r="AK490" s="39"/>
      <c r="AL490" s="40"/>
      <c r="AM490" s="41"/>
      <c r="AN490" s="42"/>
      <c r="AO490" s="39"/>
      <c r="AP490" s="42"/>
    </row>
    <row r="491" spans="2:42" x14ac:dyDescent="0.2">
      <c r="B491" s="15"/>
      <c r="C491" s="16"/>
      <c r="D491" s="17"/>
      <c r="E491" s="18"/>
      <c r="G491" s="95"/>
      <c r="H491" s="28">
        <f t="shared" si="42"/>
        <v>43829</v>
      </c>
      <c r="I491" s="110">
        <v>1</v>
      </c>
      <c r="J491" s="110" t="str">
        <f>IFERROR(INDEX(Tableau1[Prénoms],MATCH(I491,Tableau1[Noms])),"")</f>
        <v/>
      </c>
      <c r="K491" s="110"/>
      <c r="L491" s="131"/>
      <c r="M491" s="36"/>
      <c r="N491" s="37"/>
      <c r="O491" s="36"/>
      <c r="P491" s="38"/>
      <c r="Q491" s="39"/>
      <c r="R491" s="40"/>
      <c r="S491" s="39"/>
      <c r="T491" s="40"/>
      <c r="U491" s="39"/>
      <c r="V491" s="40"/>
      <c r="W491" s="39"/>
      <c r="X491" s="40"/>
      <c r="Y491" s="39"/>
      <c r="Z491" s="40"/>
      <c r="AA491" s="39"/>
      <c r="AB491" s="40"/>
      <c r="AC491" s="39"/>
      <c r="AD491" s="40"/>
      <c r="AE491" s="39"/>
      <c r="AF491" s="40"/>
      <c r="AG491" s="39"/>
      <c r="AH491" s="40"/>
      <c r="AI491" s="39"/>
      <c r="AJ491" s="40"/>
      <c r="AK491" s="39"/>
      <c r="AL491" s="40"/>
      <c r="AM491" s="41"/>
      <c r="AN491" s="42"/>
      <c r="AO491" s="39"/>
      <c r="AP491" s="42"/>
    </row>
    <row r="492" spans="2:42" x14ac:dyDescent="0.2">
      <c r="B492" s="15"/>
      <c r="C492" s="16"/>
      <c r="D492" s="17"/>
      <c r="E492" s="18"/>
      <c r="G492" s="95"/>
      <c r="H492" s="28">
        <f t="shared" si="42"/>
        <v>43829</v>
      </c>
      <c r="I492" s="110">
        <v>2</v>
      </c>
      <c r="J492" s="110" t="str">
        <f>IFERROR(INDEX(Tableau1[Prénoms],MATCH(I492,Tableau1[Noms])),"")</f>
        <v/>
      </c>
      <c r="K492" s="110"/>
      <c r="L492" s="131"/>
      <c r="M492" s="36"/>
      <c r="N492" s="37"/>
      <c r="O492" s="36"/>
      <c r="P492" s="38"/>
      <c r="Q492" s="39"/>
      <c r="R492" s="40"/>
      <c r="S492" s="39"/>
      <c r="T492" s="40"/>
      <c r="U492" s="39"/>
      <c r="V492" s="40"/>
      <c r="W492" s="39"/>
      <c r="X492" s="40"/>
      <c r="Y492" s="39"/>
      <c r="Z492" s="40"/>
      <c r="AA492" s="39"/>
      <c r="AB492" s="40"/>
      <c r="AC492" s="39"/>
      <c r="AD492" s="40"/>
      <c r="AE492" s="39"/>
      <c r="AF492" s="40"/>
      <c r="AG492" s="39"/>
      <c r="AH492" s="40"/>
      <c r="AI492" s="39"/>
      <c r="AJ492" s="40"/>
      <c r="AK492" s="39"/>
      <c r="AL492" s="40"/>
      <c r="AM492" s="41"/>
      <c r="AN492" s="42"/>
      <c r="AO492" s="39"/>
      <c r="AP492" s="42"/>
    </row>
    <row r="493" spans="2:42" x14ac:dyDescent="0.2">
      <c r="B493" s="15"/>
      <c r="C493" s="16"/>
      <c r="D493" s="17"/>
      <c r="E493" s="18"/>
      <c r="G493" s="95"/>
      <c r="H493" s="28">
        <f t="shared" si="42"/>
        <v>43829</v>
      </c>
      <c r="I493" s="110">
        <v>3</v>
      </c>
      <c r="J493" s="110" t="str">
        <f>IFERROR(INDEX(Tableau1[Prénoms],MATCH(I493,Tableau1[Noms])),"")</f>
        <v/>
      </c>
      <c r="K493" s="110"/>
      <c r="L493" s="131"/>
      <c r="M493" s="36"/>
      <c r="N493" s="37"/>
      <c r="O493" s="36"/>
      <c r="P493" s="38"/>
      <c r="Q493" s="39"/>
      <c r="R493" s="40"/>
      <c r="S493" s="39"/>
      <c r="T493" s="40"/>
      <c r="U493" s="39"/>
      <c r="V493" s="40"/>
      <c r="W493" s="39"/>
      <c r="X493" s="40"/>
      <c r="Y493" s="39"/>
      <c r="Z493" s="40"/>
      <c r="AA493" s="39"/>
      <c r="AB493" s="40"/>
      <c r="AC493" s="39"/>
      <c r="AD493" s="40"/>
      <c r="AE493" s="39"/>
      <c r="AF493" s="40"/>
      <c r="AG493" s="39"/>
      <c r="AH493" s="40"/>
      <c r="AI493" s="39"/>
      <c r="AJ493" s="40"/>
      <c r="AK493" s="39"/>
      <c r="AL493" s="40"/>
      <c r="AM493" s="41"/>
      <c r="AN493" s="42"/>
      <c r="AO493" s="39"/>
      <c r="AP493" s="42"/>
    </row>
    <row r="494" spans="2:42" x14ac:dyDescent="0.2">
      <c r="B494" s="15"/>
      <c r="C494" s="16"/>
      <c r="D494" s="17"/>
      <c r="E494" s="18"/>
      <c r="G494" s="95"/>
      <c r="H494" s="28">
        <f t="shared" si="42"/>
        <v>43829</v>
      </c>
      <c r="I494" s="110">
        <v>4</v>
      </c>
      <c r="J494" s="110" t="str">
        <f>IFERROR(INDEX(Tableau1[Prénoms],MATCH(I494,Tableau1[Noms])),"")</f>
        <v/>
      </c>
      <c r="K494" s="110"/>
      <c r="L494" s="131"/>
      <c r="M494" s="36"/>
      <c r="N494" s="37"/>
      <c r="O494" s="36"/>
      <c r="P494" s="38"/>
      <c r="Q494" s="39"/>
      <c r="R494" s="40"/>
      <c r="S494" s="39"/>
      <c r="T494" s="40"/>
      <c r="U494" s="39"/>
      <c r="V494" s="40"/>
      <c r="W494" s="39"/>
      <c r="X494" s="40"/>
      <c r="Y494" s="39"/>
      <c r="Z494" s="40"/>
      <c r="AA494" s="39"/>
      <c r="AB494" s="40"/>
      <c r="AC494" s="39"/>
      <c r="AD494" s="40"/>
      <c r="AE494" s="39"/>
      <c r="AF494" s="40"/>
      <c r="AG494" s="39"/>
      <c r="AH494" s="40"/>
      <c r="AI494" s="39"/>
      <c r="AJ494" s="40"/>
      <c r="AK494" s="39"/>
      <c r="AL494" s="40"/>
      <c r="AM494" s="41"/>
      <c r="AN494" s="42"/>
      <c r="AO494" s="39"/>
      <c r="AP494" s="42"/>
    </row>
    <row r="495" spans="2:42" ht="13.5" thickBot="1" x14ac:dyDescent="0.25">
      <c r="B495" s="19"/>
      <c r="C495" s="20"/>
      <c r="D495" s="21"/>
      <c r="E495" s="22"/>
      <c r="G495" s="95"/>
      <c r="H495" s="28">
        <f t="shared" si="42"/>
        <v>43829</v>
      </c>
      <c r="I495" s="112">
        <v>5</v>
      </c>
      <c r="J495" s="112" t="str">
        <f>IFERROR(INDEX(Tableau1[Prénoms],MATCH(I495,Tableau1[Noms])),"")</f>
        <v/>
      </c>
      <c r="K495" s="112"/>
      <c r="L495" s="132"/>
      <c r="M495" s="43"/>
      <c r="N495" s="44"/>
      <c r="O495" s="43"/>
      <c r="P495" s="45"/>
      <c r="Q495" s="46"/>
      <c r="R495" s="47"/>
      <c r="S495" s="46"/>
      <c r="T495" s="47"/>
      <c r="U495" s="46"/>
      <c r="V495" s="47"/>
      <c r="W495" s="46"/>
      <c r="X495" s="47"/>
      <c r="Y495" s="46"/>
      <c r="Z495" s="47"/>
      <c r="AA495" s="46"/>
      <c r="AB495" s="47"/>
      <c r="AC495" s="46"/>
      <c r="AD495" s="47"/>
      <c r="AE495" s="46"/>
      <c r="AF495" s="47"/>
      <c r="AG495" s="46"/>
      <c r="AH495" s="47"/>
      <c r="AI495" s="46"/>
      <c r="AJ495" s="47"/>
      <c r="AK495" s="46"/>
      <c r="AL495" s="47"/>
      <c r="AM495" s="48"/>
      <c r="AN495" s="49"/>
      <c r="AO495" s="46"/>
      <c r="AP495" s="49"/>
    </row>
    <row r="496" spans="2:42" ht="13.5" thickBot="1" x14ac:dyDescent="0.25">
      <c r="B496" s="6" t="s">
        <v>3</v>
      </c>
      <c r="C496" s="7" t="s">
        <v>4</v>
      </c>
      <c r="D496" s="8" t="s">
        <v>3</v>
      </c>
      <c r="E496" s="9" t="s">
        <v>4</v>
      </c>
      <c r="G496" s="56" t="s">
        <v>11</v>
      </c>
      <c r="H496" s="57" t="s">
        <v>6</v>
      </c>
      <c r="I496" s="56" t="s">
        <v>7</v>
      </c>
      <c r="J496" s="56" t="s">
        <v>8</v>
      </c>
      <c r="K496" s="56" t="s">
        <v>12</v>
      </c>
      <c r="L496" s="129"/>
      <c r="M496" s="27">
        <v>0.3125</v>
      </c>
      <c r="N496" s="23"/>
      <c r="O496" s="26">
        <v>0.35416666666666669</v>
      </c>
      <c r="P496" s="23"/>
      <c r="Q496" s="27">
        <v>0.39583333333333331</v>
      </c>
      <c r="R496" s="23"/>
      <c r="S496" s="27">
        <v>0.4375</v>
      </c>
      <c r="T496" s="23"/>
      <c r="U496" s="27">
        <v>0.47916666666666702</v>
      </c>
      <c r="V496" s="23"/>
      <c r="W496" s="27">
        <v>0.52083333333333304</v>
      </c>
      <c r="X496" s="23"/>
      <c r="Y496" s="27">
        <v>0.5625</v>
      </c>
      <c r="Z496" s="23"/>
      <c r="AA496" s="27">
        <v>0.60416666666666696</v>
      </c>
      <c r="AB496" s="23"/>
      <c r="AC496" s="27">
        <v>0.64583333333333304</v>
      </c>
      <c r="AD496" s="23"/>
      <c r="AE496" s="27">
        <v>0.6875</v>
      </c>
      <c r="AF496" s="23"/>
      <c r="AG496" s="27">
        <v>0.72916666666666696</v>
      </c>
      <c r="AH496" s="23"/>
      <c r="AI496" s="27">
        <v>0.77083333333333404</v>
      </c>
      <c r="AJ496" s="23"/>
      <c r="AK496" s="27">
        <v>0.8125</v>
      </c>
      <c r="AL496" s="23"/>
      <c r="AM496" s="27">
        <v>0.85416666666666696</v>
      </c>
      <c r="AN496" s="23"/>
      <c r="AO496" s="27">
        <v>0.89583333333333404</v>
      </c>
      <c r="AP496" s="23"/>
    </row>
    <row r="497" spans="2:42" x14ac:dyDescent="0.2">
      <c r="B497" s="11"/>
      <c r="C497" s="12"/>
      <c r="D497" s="13"/>
      <c r="E497" s="14"/>
      <c r="G497" s="95"/>
      <c r="H497" s="140">
        <f>H486+1</f>
        <v>43830</v>
      </c>
      <c r="I497" s="109" t="s">
        <v>54</v>
      </c>
      <c r="J497" s="109">
        <f>IFERROR(INDEX(Tableau1[Prénoms],MATCH(I497,Tableau1[Noms])),"")</f>
        <v>1</v>
      </c>
      <c r="K497" s="109"/>
      <c r="L497" s="130"/>
      <c r="M497" s="29"/>
      <c r="N497" s="30"/>
      <c r="O497" s="29"/>
      <c r="P497" s="31"/>
      <c r="Q497" s="32"/>
      <c r="R497" s="33"/>
      <c r="S497" s="32"/>
      <c r="T497" s="33"/>
      <c r="U497" s="32"/>
      <c r="V497" s="33"/>
      <c r="W497" s="32"/>
      <c r="X497" s="33"/>
      <c r="Y497" s="32"/>
      <c r="Z497" s="33"/>
      <c r="AA497" s="32"/>
      <c r="AB497" s="33"/>
      <c r="AC497" s="32"/>
      <c r="AD497" s="33"/>
      <c r="AE497" s="32"/>
      <c r="AF497" s="33"/>
      <c r="AG497" s="32"/>
      <c r="AH497" s="33"/>
      <c r="AI497" s="32"/>
      <c r="AJ497" s="33"/>
      <c r="AK497" s="32"/>
      <c r="AL497" s="33"/>
      <c r="AM497" s="34"/>
      <c r="AN497" s="35"/>
      <c r="AO497" s="32"/>
      <c r="AP497" s="35"/>
    </row>
    <row r="498" spans="2:42" x14ac:dyDescent="0.2">
      <c r="B498" s="15"/>
      <c r="C498" s="16"/>
      <c r="D498" s="17"/>
      <c r="E498" s="18"/>
      <c r="G498" s="95"/>
      <c r="H498" s="28">
        <f>H497</f>
        <v>43830</v>
      </c>
      <c r="I498" s="110" t="s">
        <v>55</v>
      </c>
      <c r="J498" s="110">
        <f>IFERROR(INDEX(Tableau1[Prénoms],MATCH(I498,Tableau1[Noms])),"")</f>
        <v>2</v>
      </c>
      <c r="K498" s="110"/>
      <c r="L498" s="131"/>
      <c r="M498" s="36"/>
      <c r="N498" s="37"/>
      <c r="O498" s="36"/>
      <c r="P498" s="38"/>
      <c r="Q498" s="39"/>
      <c r="R498" s="40"/>
      <c r="S498" s="39"/>
      <c r="T498" s="40"/>
      <c r="U498" s="39"/>
      <c r="V498" s="40"/>
      <c r="W498" s="39"/>
      <c r="X498" s="40"/>
      <c r="Y498" s="39"/>
      <c r="Z498" s="40"/>
      <c r="AA498" s="39"/>
      <c r="AB498" s="40"/>
      <c r="AC498" s="39"/>
      <c r="AD498" s="40"/>
      <c r="AE498" s="39"/>
      <c r="AF498" s="40"/>
      <c r="AG498" s="39"/>
      <c r="AH498" s="40"/>
      <c r="AI498" s="39"/>
      <c r="AJ498" s="40"/>
      <c r="AK498" s="39"/>
      <c r="AL498" s="40"/>
      <c r="AM498" s="41"/>
      <c r="AN498" s="42"/>
      <c r="AO498" s="39"/>
      <c r="AP498" s="42"/>
    </row>
    <row r="499" spans="2:42" x14ac:dyDescent="0.2">
      <c r="B499" s="15"/>
      <c r="C499" s="16"/>
      <c r="D499" s="17"/>
      <c r="E499" s="18"/>
      <c r="G499" s="95"/>
      <c r="H499" s="28">
        <f t="shared" ref="H499:H506" si="43">H498</f>
        <v>43830</v>
      </c>
      <c r="I499" s="110" t="s">
        <v>56</v>
      </c>
      <c r="J499" s="110">
        <f>IFERROR(INDEX(Tableau1[Prénoms],MATCH(I499,Tableau1[Noms])),"")</f>
        <v>3</v>
      </c>
      <c r="K499" s="110"/>
      <c r="L499" s="131"/>
      <c r="M499" s="36"/>
      <c r="N499" s="37"/>
      <c r="O499" s="36"/>
      <c r="P499" s="38"/>
      <c r="Q499" s="39"/>
      <c r="R499" s="40"/>
      <c r="S499" s="39"/>
      <c r="T499" s="40"/>
      <c r="U499" s="39"/>
      <c r="V499" s="40"/>
      <c r="W499" s="39"/>
      <c r="X499" s="40"/>
      <c r="Y499" s="39"/>
      <c r="Z499" s="40"/>
      <c r="AA499" s="39"/>
      <c r="AB499" s="40"/>
      <c r="AC499" s="39"/>
      <c r="AD499" s="40"/>
      <c r="AE499" s="39"/>
      <c r="AF499" s="40"/>
      <c r="AG499" s="39"/>
      <c r="AH499" s="40"/>
      <c r="AI499" s="39"/>
      <c r="AJ499" s="40"/>
      <c r="AK499" s="39"/>
      <c r="AL499" s="40"/>
      <c r="AM499" s="41"/>
      <c r="AN499" s="42"/>
      <c r="AO499" s="39"/>
      <c r="AP499" s="42"/>
    </row>
    <row r="500" spans="2:42" x14ac:dyDescent="0.2">
      <c r="B500" s="15"/>
      <c r="C500" s="16"/>
      <c r="D500" s="17"/>
      <c r="E500" s="18"/>
      <c r="G500" s="95"/>
      <c r="H500" s="28">
        <f t="shared" si="43"/>
        <v>43830</v>
      </c>
      <c r="I500" s="110" t="s">
        <v>57</v>
      </c>
      <c r="J500" s="110">
        <f>IFERROR(INDEX(Tableau1[Prénoms],MATCH(I500,Tableau1[Noms])),"")</f>
        <v>4</v>
      </c>
      <c r="K500" s="110"/>
      <c r="L500" s="131"/>
      <c r="M500" s="36"/>
      <c r="N500" s="37"/>
      <c r="O500" s="36"/>
      <c r="P500" s="38"/>
      <c r="Q500" s="39"/>
      <c r="R500" s="40"/>
      <c r="S500" s="39"/>
      <c r="T500" s="40"/>
      <c r="U500" s="39"/>
      <c r="V500" s="40"/>
      <c r="W500" s="39"/>
      <c r="X500" s="40"/>
      <c r="Y500" s="39"/>
      <c r="Z500" s="40"/>
      <c r="AA500" s="39"/>
      <c r="AB500" s="40"/>
      <c r="AC500" s="39"/>
      <c r="AD500" s="40"/>
      <c r="AE500" s="39"/>
      <c r="AF500" s="40"/>
      <c r="AG500" s="39"/>
      <c r="AH500" s="40"/>
      <c r="AI500" s="39"/>
      <c r="AJ500" s="40"/>
      <c r="AK500" s="39"/>
      <c r="AL500" s="40"/>
      <c r="AM500" s="41"/>
      <c r="AN500" s="42"/>
      <c r="AO500" s="39"/>
      <c r="AP500" s="42"/>
    </row>
    <row r="501" spans="2:42" x14ac:dyDescent="0.2">
      <c r="B501" s="15"/>
      <c r="C501" s="16"/>
      <c r="D501" s="17"/>
      <c r="E501" s="18"/>
      <c r="G501" s="95"/>
      <c r="H501" s="28">
        <f t="shared" si="43"/>
        <v>43830</v>
      </c>
      <c r="I501" s="110" t="s">
        <v>58</v>
      </c>
      <c r="J501" s="110">
        <f>IFERROR(INDEX(Tableau1[Prénoms],MATCH(I501,Tableau1[Noms])),"")</f>
        <v>5</v>
      </c>
      <c r="K501" s="110"/>
      <c r="L501" s="131"/>
      <c r="M501" s="36"/>
      <c r="N501" s="37"/>
      <c r="O501" s="36"/>
      <c r="P501" s="38"/>
      <c r="Q501" s="39"/>
      <c r="R501" s="40"/>
      <c r="S501" s="39"/>
      <c r="T501" s="40"/>
      <c r="U501" s="39"/>
      <c r="V501" s="40"/>
      <c r="W501" s="39"/>
      <c r="X501" s="40"/>
      <c r="Y501" s="39"/>
      <c r="Z501" s="40"/>
      <c r="AA501" s="39"/>
      <c r="AB501" s="40"/>
      <c r="AC501" s="39"/>
      <c r="AD501" s="40"/>
      <c r="AE501" s="39"/>
      <c r="AF501" s="40"/>
      <c r="AG501" s="39"/>
      <c r="AH501" s="40"/>
      <c r="AI501" s="39"/>
      <c r="AJ501" s="40"/>
      <c r="AK501" s="39"/>
      <c r="AL501" s="40"/>
      <c r="AM501" s="41"/>
      <c r="AN501" s="42"/>
      <c r="AO501" s="39"/>
      <c r="AP501" s="42"/>
    </row>
    <row r="502" spans="2:42" x14ac:dyDescent="0.2">
      <c r="B502" s="15"/>
      <c r="C502" s="16"/>
      <c r="D502" s="17"/>
      <c r="E502" s="18"/>
      <c r="G502" s="95"/>
      <c r="H502" s="28">
        <f t="shared" si="43"/>
        <v>43830</v>
      </c>
      <c r="I502" s="110">
        <v>1</v>
      </c>
      <c r="J502" s="110" t="str">
        <f>IFERROR(INDEX(Tableau1[Prénoms],MATCH(I502,Tableau1[Noms])),"")</f>
        <v/>
      </c>
      <c r="K502" s="110"/>
      <c r="L502" s="131"/>
      <c r="M502" s="36"/>
      <c r="N502" s="37"/>
      <c r="O502" s="36"/>
      <c r="P502" s="38"/>
      <c r="Q502" s="39"/>
      <c r="R502" s="40"/>
      <c r="S502" s="39"/>
      <c r="T502" s="40"/>
      <c r="U502" s="39"/>
      <c r="V502" s="40"/>
      <c r="W502" s="39"/>
      <c r="X502" s="40"/>
      <c r="Y502" s="39"/>
      <c r="Z502" s="40"/>
      <c r="AA502" s="39"/>
      <c r="AB502" s="40"/>
      <c r="AC502" s="39"/>
      <c r="AD502" s="40"/>
      <c r="AE502" s="39"/>
      <c r="AF502" s="40"/>
      <c r="AG502" s="39"/>
      <c r="AH502" s="40"/>
      <c r="AI502" s="39"/>
      <c r="AJ502" s="40"/>
      <c r="AK502" s="39"/>
      <c r="AL502" s="40"/>
      <c r="AM502" s="41"/>
      <c r="AN502" s="42"/>
      <c r="AO502" s="39"/>
      <c r="AP502" s="42"/>
    </row>
    <row r="503" spans="2:42" x14ac:dyDescent="0.2">
      <c r="B503" s="15"/>
      <c r="C503" s="16"/>
      <c r="D503" s="17"/>
      <c r="E503" s="18"/>
      <c r="G503" s="95"/>
      <c r="H503" s="28">
        <f t="shared" si="43"/>
        <v>43830</v>
      </c>
      <c r="I503" s="110">
        <v>2</v>
      </c>
      <c r="J503" s="110" t="str">
        <f>IFERROR(INDEX(Tableau1[Prénoms],MATCH(I503,Tableau1[Noms])),"")</f>
        <v/>
      </c>
      <c r="K503" s="110"/>
      <c r="L503" s="131"/>
      <c r="M503" s="36"/>
      <c r="N503" s="37"/>
      <c r="O503" s="36"/>
      <c r="P503" s="38"/>
      <c r="Q503" s="39"/>
      <c r="R503" s="40"/>
      <c r="S503" s="39"/>
      <c r="T503" s="40"/>
      <c r="U503" s="39"/>
      <c r="V503" s="40"/>
      <c r="W503" s="39"/>
      <c r="X503" s="40"/>
      <c r="Y503" s="39"/>
      <c r="Z503" s="40"/>
      <c r="AA503" s="39"/>
      <c r="AB503" s="40"/>
      <c r="AC503" s="39"/>
      <c r="AD503" s="40"/>
      <c r="AE503" s="39"/>
      <c r="AF503" s="40"/>
      <c r="AG503" s="39"/>
      <c r="AH503" s="40"/>
      <c r="AI503" s="39"/>
      <c r="AJ503" s="40"/>
      <c r="AK503" s="39"/>
      <c r="AL503" s="40"/>
      <c r="AM503" s="41"/>
      <c r="AN503" s="42"/>
      <c r="AO503" s="39"/>
      <c r="AP503" s="42"/>
    </row>
    <row r="504" spans="2:42" x14ac:dyDescent="0.2">
      <c r="B504" s="15"/>
      <c r="C504" s="16"/>
      <c r="D504" s="17"/>
      <c r="E504" s="18"/>
      <c r="G504" s="95"/>
      <c r="H504" s="28">
        <f t="shared" si="43"/>
        <v>43830</v>
      </c>
      <c r="I504" s="110">
        <v>3</v>
      </c>
      <c r="J504" s="110" t="str">
        <f>IFERROR(INDEX(Tableau1[Prénoms],MATCH(I504,Tableau1[Noms])),"")</f>
        <v/>
      </c>
      <c r="K504" s="110"/>
      <c r="L504" s="131"/>
      <c r="M504" s="36"/>
      <c r="N504" s="37"/>
      <c r="O504" s="36"/>
      <c r="P504" s="38"/>
      <c r="Q504" s="39"/>
      <c r="R504" s="40"/>
      <c r="S504" s="39"/>
      <c r="T504" s="40"/>
      <c r="U504" s="39"/>
      <c r="V504" s="40"/>
      <c r="W504" s="39"/>
      <c r="X504" s="40"/>
      <c r="Y504" s="39"/>
      <c r="Z504" s="40"/>
      <c r="AA504" s="39"/>
      <c r="AB504" s="40"/>
      <c r="AC504" s="39"/>
      <c r="AD504" s="40"/>
      <c r="AE504" s="39"/>
      <c r="AF504" s="40"/>
      <c r="AG504" s="39"/>
      <c r="AH504" s="40"/>
      <c r="AI504" s="39"/>
      <c r="AJ504" s="40"/>
      <c r="AK504" s="39"/>
      <c r="AL504" s="40"/>
      <c r="AM504" s="41"/>
      <c r="AN504" s="42"/>
      <c r="AO504" s="39"/>
      <c r="AP504" s="42"/>
    </row>
    <row r="505" spans="2:42" x14ac:dyDescent="0.2">
      <c r="B505" s="15"/>
      <c r="C505" s="16"/>
      <c r="D505" s="17"/>
      <c r="E505" s="18"/>
      <c r="G505" s="95"/>
      <c r="H505" s="28">
        <f t="shared" si="43"/>
        <v>43830</v>
      </c>
      <c r="I505" s="110">
        <v>4</v>
      </c>
      <c r="J505" s="110" t="str">
        <f>IFERROR(INDEX(Tableau1[Prénoms],MATCH(I505,Tableau1[Noms])),"")</f>
        <v/>
      </c>
      <c r="K505" s="110"/>
      <c r="L505" s="131"/>
      <c r="M505" s="36"/>
      <c r="N505" s="37"/>
      <c r="O505" s="36"/>
      <c r="P505" s="38"/>
      <c r="Q505" s="39"/>
      <c r="R505" s="40"/>
      <c r="S505" s="39"/>
      <c r="T505" s="40"/>
      <c r="U505" s="39"/>
      <c r="V505" s="40"/>
      <c r="W505" s="39"/>
      <c r="X505" s="40"/>
      <c r="Y505" s="39"/>
      <c r="Z505" s="40"/>
      <c r="AA505" s="39"/>
      <c r="AB505" s="40"/>
      <c r="AC505" s="39"/>
      <c r="AD505" s="40"/>
      <c r="AE505" s="39"/>
      <c r="AF505" s="40"/>
      <c r="AG505" s="39"/>
      <c r="AH505" s="40"/>
      <c r="AI505" s="39"/>
      <c r="AJ505" s="40"/>
      <c r="AK505" s="39"/>
      <c r="AL505" s="40"/>
      <c r="AM505" s="41"/>
      <c r="AN505" s="42"/>
      <c r="AO505" s="39"/>
      <c r="AP505" s="42"/>
    </row>
    <row r="506" spans="2:42" ht="13.5" thickBot="1" x14ac:dyDescent="0.25">
      <c r="B506" s="19"/>
      <c r="C506" s="20"/>
      <c r="D506" s="21"/>
      <c r="E506" s="22"/>
      <c r="G506" s="95"/>
      <c r="H506" s="28">
        <f t="shared" si="43"/>
        <v>43830</v>
      </c>
      <c r="I506" s="112">
        <v>5</v>
      </c>
      <c r="J506" s="112" t="str">
        <f>IFERROR(INDEX(Tableau1[Prénoms],MATCH(I506,Tableau1[Noms])),"")</f>
        <v/>
      </c>
      <c r="K506" s="112"/>
      <c r="L506" s="132"/>
      <c r="M506" s="43"/>
      <c r="N506" s="44"/>
      <c r="O506" s="43"/>
      <c r="P506" s="45"/>
      <c r="Q506" s="46"/>
      <c r="R506" s="47"/>
      <c r="S506" s="46"/>
      <c r="T506" s="47"/>
      <c r="U506" s="46"/>
      <c r="V506" s="47"/>
      <c r="W506" s="46"/>
      <c r="X506" s="47"/>
      <c r="Y506" s="46"/>
      <c r="Z506" s="47"/>
      <c r="AA506" s="46"/>
      <c r="AB506" s="47"/>
      <c r="AC506" s="46"/>
      <c r="AD506" s="47"/>
      <c r="AE506" s="46"/>
      <c r="AF506" s="47"/>
      <c r="AG506" s="46"/>
      <c r="AH506" s="47"/>
      <c r="AI506" s="46"/>
      <c r="AJ506" s="47"/>
      <c r="AK506" s="46"/>
      <c r="AL506" s="47"/>
      <c r="AM506" s="48"/>
      <c r="AN506" s="49"/>
      <c r="AO506" s="46"/>
      <c r="AP506" s="49"/>
    </row>
    <row r="507" spans="2:42" ht="13.5" thickBot="1" x14ac:dyDescent="0.25">
      <c r="B507" s="6" t="s">
        <v>3</v>
      </c>
      <c r="C507" s="7" t="s">
        <v>4</v>
      </c>
      <c r="D507" s="8" t="s">
        <v>3</v>
      </c>
      <c r="E507" s="9" t="s">
        <v>4</v>
      </c>
      <c r="G507" s="56" t="s">
        <v>11</v>
      </c>
      <c r="H507" s="57" t="s">
        <v>6</v>
      </c>
      <c r="I507" s="56" t="s">
        <v>7</v>
      </c>
      <c r="J507" s="56" t="s">
        <v>8</v>
      </c>
      <c r="K507" s="56" t="s">
        <v>12</v>
      </c>
      <c r="L507" s="129"/>
      <c r="M507" s="27">
        <v>0.3125</v>
      </c>
      <c r="N507" s="23"/>
      <c r="O507" s="26">
        <v>0.35416666666666669</v>
      </c>
      <c r="P507" s="23"/>
      <c r="Q507" s="27">
        <v>0.39583333333333331</v>
      </c>
      <c r="R507" s="23"/>
      <c r="S507" s="27">
        <v>0.4375</v>
      </c>
      <c r="T507" s="23"/>
      <c r="U507" s="27">
        <v>0.47916666666666702</v>
      </c>
      <c r="V507" s="23"/>
      <c r="W507" s="27">
        <v>0.52083333333333304</v>
      </c>
      <c r="X507" s="23"/>
      <c r="Y507" s="27">
        <v>0.5625</v>
      </c>
      <c r="Z507" s="23"/>
      <c r="AA507" s="27">
        <v>0.60416666666666696</v>
      </c>
      <c r="AB507" s="23"/>
      <c r="AC507" s="27">
        <v>0.64583333333333304</v>
      </c>
      <c r="AD507" s="23"/>
      <c r="AE507" s="27">
        <v>0.6875</v>
      </c>
      <c r="AF507" s="23"/>
      <c r="AG507" s="27">
        <v>0.72916666666666696</v>
      </c>
      <c r="AH507" s="23"/>
      <c r="AI507" s="27">
        <v>0.77083333333333404</v>
      </c>
      <c r="AJ507" s="23"/>
      <c r="AK507" s="27">
        <v>0.8125</v>
      </c>
      <c r="AL507" s="23"/>
      <c r="AM507" s="27">
        <v>0.85416666666666696</v>
      </c>
      <c r="AN507" s="23"/>
      <c r="AO507" s="27">
        <v>0.89583333333333404</v>
      </c>
      <c r="AP507" s="23"/>
    </row>
    <row r="508" spans="2:42" x14ac:dyDescent="0.2">
      <c r="B508" s="11"/>
      <c r="C508" s="12"/>
      <c r="D508" s="13"/>
      <c r="E508" s="14"/>
      <c r="G508" s="95"/>
      <c r="H508" s="140">
        <f>H497+1</f>
        <v>43831</v>
      </c>
      <c r="I508" s="109" t="s">
        <v>54</v>
      </c>
      <c r="J508" s="109">
        <f>IFERROR(INDEX(Tableau1[Prénoms],MATCH(I508,Tableau1[Noms])),"")</f>
        <v>1</v>
      </c>
      <c r="K508" s="109"/>
      <c r="L508" s="130"/>
      <c r="M508" s="29"/>
      <c r="N508" s="30"/>
      <c r="O508" s="29"/>
      <c r="P508" s="31"/>
      <c r="Q508" s="32"/>
      <c r="R508" s="33"/>
      <c r="S508" s="32"/>
      <c r="T508" s="33"/>
      <c r="U508" s="32"/>
      <c r="V508" s="33"/>
      <c r="W508" s="32"/>
      <c r="X508" s="33"/>
      <c r="Y508" s="32"/>
      <c r="Z508" s="33"/>
      <c r="AA508" s="32"/>
      <c r="AB508" s="33"/>
      <c r="AC508" s="32"/>
      <c r="AD508" s="33"/>
      <c r="AE508" s="32"/>
      <c r="AF508" s="33"/>
      <c r="AG508" s="32"/>
      <c r="AH508" s="33"/>
      <c r="AI508" s="32"/>
      <c r="AJ508" s="33"/>
      <c r="AK508" s="32"/>
      <c r="AL508" s="33"/>
      <c r="AM508" s="34"/>
      <c r="AN508" s="35"/>
      <c r="AO508" s="32"/>
      <c r="AP508" s="35"/>
    </row>
    <row r="509" spans="2:42" x14ac:dyDescent="0.2">
      <c r="B509" s="15"/>
      <c r="C509" s="16"/>
      <c r="D509" s="17"/>
      <c r="E509" s="18"/>
      <c r="G509" s="95"/>
      <c r="H509" s="28">
        <f>H508</f>
        <v>43831</v>
      </c>
      <c r="I509" s="110" t="s">
        <v>55</v>
      </c>
      <c r="J509" s="110">
        <f>IFERROR(INDEX(Tableau1[Prénoms],MATCH(I509,Tableau1[Noms])),"")</f>
        <v>2</v>
      </c>
      <c r="K509" s="110"/>
      <c r="L509" s="131"/>
      <c r="M509" s="36"/>
      <c r="N509" s="37"/>
      <c r="O509" s="36"/>
      <c r="P509" s="38"/>
      <c r="Q509" s="39"/>
      <c r="R509" s="40"/>
      <c r="S509" s="39"/>
      <c r="T509" s="40"/>
      <c r="U509" s="39"/>
      <c r="V509" s="40"/>
      <c r="W509" s="39"/>
      <c r="X509" s="40"/>
      <c r="Y509" s="39"/>
      <c r="Z509" s="40"/>
      <c r="AA509" s="39"/>
      <c r="AB509" s="40"/>
      <c r="AC509" s="39"/>
      <c r="AD509" s="40"/>
      <c r="AE509" s="39"/>
      <c r="AF509" s="40"/>
      <c r="AG509" s="39"/>
      <c r="AH509" s="40"/>
      <c r="AI509" s="39"/>
      <c r="AJ509" s="40"/>
      <c r="AK509" s="39"/>
      <c r="AL509" s="40"/>
      <c r="AM509" s="41"/>
      <c r="AN509" s="42"/>
      <c r="AO509" s="39"/>
      <c r="AP509" s="42"/>
    </row>
    <row r="510" spans="2:42" x14ac:dyDescent="0.2">
      <c r="B510" s="15"/>
      <c r="C510" s="16"/>
      <c r="D510" s="17"/>
      <c r="E510" s="18"/>
      <c r="G510" s="95"/>
      <c r="H510" s="28">
        <f t="shared" ref="H510:H517" si="44">H509</f>
        <v>43831</v>
      </c>
      <c r="I510" s="110" t="s">
        <v>56</v>
      </c>
      <c r="J510" s="110">
        <f>IFERROR(INDEX(Tableau1[Prénoms],MATCH(I510,Tableau1[Noms])),"")</f>
        <v>3</v>
      </c>
      <c r="K510" s="110"/>
      <c r="L510" s="131"/>
      <c r="M510" s="36"/>
      <c r="N510" s="37"/>
      <c r="O510" s="36"/>
      <c r="P510" s="38"/>
      <c r="Q510" s="39"/>
      <c r="R510" s="40"/>
      <c r="S510" s="39"/>
      <c r="T510" s="40"/>
      <c r="U510" s="39"/>
      <c r="V510" s="40"/>
      <c r="W510" s="39"/>
      <c r="X510" s="40"/>
      <c r="Y510" s="39"/>
      <c r="Z510" s="40"/>
      <c r="AA510" s="39"/>
      <c r="AB510" s="40"/>
      <c r="AC510" s="39"/>
      <c r="AD510" s="40"/>
      <c r="AE510" s="39"/>
      <c r="AF510" s="40"/>
      <c r="AG510" s="39"/>
      <c r="AH510" s="40"/>
      <c r="AI510" s="39"/>
      <c r="AJ510" s="40"/>
      <c r="AK510" s="39"/>
      <c r="AL510" s="40"/>
      <c r="AM510" s="41"/>
      <c r="AN510" s="42"/>
      <c r="AO510" s="39"/>
      <c r="AP510" s="42"/>
    </row>
    <row r="511" spans="2:42" x14ac:dyDescent="0.2">
      <c r="B511" s="15"/>
      <c r="C511" s="16"/>
      <c r="D511" s="17"/>
      <c r="E511" s="18"/>
      <c r="G511" s="95"/>
      <c r="H511" s="28">
        <f t="shared" si="44"/>
        <v>43831</v>
      </c>
      <c r="I511" s="110" t="s">
        <v>57</v>
      </c>
      <c r="J511" s="110">
        <f>IFERROR(INDEX(Tableau1[Prénoms],MATCH(I511,Tableau1[Noms])),"")</f>
        <v>4</v>
      </c>
      <c r="K511" s="110"/>
      <c r="L511" s="131"/>
      <c r="M511" s="36"/>
      <c r="N511" s="37"/>
      <c r="O511" s="36"/>
      <c r="P511" s="38"/>
      <c r="Q511" s="39"/>
      <c r="R511" s="40"/>
      <c r="S511" s="39"/>
      <c r="T511" s="40"/>
      <c r="U511" s="39"/>
      <c r="V511" s="40"/>
      <c r="W511" s="39"/>
      <c r="X511" s="40"/>
      <c r="Y511" s="39"/>
      <c r="Z511" s="40"/>
      <c r="AA511" s="39"/>
      <c r="AB511" s="40"/>
      <c r="AC511" s="39"/>
      <c r="AD511" s="40"/>
      <c r="AE511" s="39"/>
      <c r="AF511" s="40"/>
      <c r="AG511" s="39"/>
      <c r="AH511" s="40"/>
      <c r="AI511" s="39"/>
      <c r="AJ511" s="40"/>
      <c r="AK511" s="39"/>
      <c r="AL511" s="40"/>
      <c r="AM511" s="41"/>
      <c r="AN511" s="42"/>
      <c r="AO511" s="39"/>
      <c r="AP511" s="42"/>
    </row>
    <row r="512" spans="2:42" x14ac:dyDescent="0.2">
      <c r="B512" s="15"/>
      <c r="C512" s="16"/>
      <c r="D512" s="17"/>
      <c r="E512" s="18"/>
      <c r="G512" s="95"/>
      <c r="H512" s="28">
        <f t="shared" si="44"/>
        <v>43831</v>
      </c>
      <c r="I512" s="110" t="s">
        <v>58</v>
      </c>
      <c r="J512" s="110">
        <f>IFERROR(INDEX(Tableau1[Prénoms],MATCH(I512,Tableau1[Noms])),"")</f>
        <v>5</v>
      </c>
      <c r="K512" s="110"/>
      <c r="L512" s="131"/>
      <c r="M512" s="36"/>
      <c r="N512" s="37"/>
      <c r="O512" s="36"/>
      <c r="P512" s="38"/>
      <c r="Q512" s="39"/>
      <c r="R512" s="40"/>
      <c r="S512" s="39"/>
      <c r="T512" s="40"/>
      <c r="U512" s="39"/>
      <c r="V512" s="40"/>
      <c r="W512" s="39"/>
      <c r="X512" s="40"/>
      <c r="Y512" s="39"/>
      <c r="Z512" s="40"/>
      <c r="AA512" s="39"/>
      <c r="AB512" s="40"/>
      <c r="AC512" s="39"/>
      <c r="AD512" s="40"/>
      <c r="AE512" s="39"/>
      <c r="AF512" s="40"/>
      <c r="AG512" s="39"/>
      <c r="AH512" s="40"/>
      <c r="AI512" s="39"/>
      <c r="AJ512" s="40"/>
      <c r="AK512" s="39"/>
      <c r="AL512" s="40"/>
      <c r="AM512" s="41"/>
      <c r="AN512" s="42"/>
      <c r="AO512" s="39"/>
      <c r="AP512" s="42"/>
    </row>
    <row r="513" spans="2:42" x14ac:dyDescent="0.2">
      <c r="B513" s="15"/>
      <c r="C513" s="16"/>
      <c r="D513" s="17"/>
      <c r="E513" s="18"/>
      <c r="G513" s="95"/>
      <c r="H513" s="28">
        <f t="shared" si="44"/>
        <v>43831</v>
      </c>
      <c r="I513" s="110">
        <v>1</v>
      </c>
      <c r="J513" s="110" t="str">
        <f>IFERROR(INDEX(Tableau1[Prénoms],MATCH(I513,Tableau1[Noms])),"")</f>
        <v/>
      </c>
      <c r="K513" s="110"/>
      <c r="L513" s="131"/>
      <c r="M513" s="36"/>
      <c r="N513" s="37"/>
      <c r="O513" s="36"/>
      <c r="P513" s="38"/>
      <c r="Q513" s="39"/>
      <c r="R513" s="40"/>
      <c r="S513" s="39"/>
      <c r="T513" s="40"/>
      <c r="U513" s="39"/>
      <c r="V513" s="40"/>
      <c r="W513" s="39"/>
      <c r="X513" s="40"/>
      <c r="Y513" s="39"/>
      <c r="Z513" s="40"/>
      <c r="AA513" s="39"/>
      <c r="AB513" s="40"/>
      <c r="AC513" s="39"/>
      <c r="AD513" s="40"/>
      <c r="AE513" s="39"/>
      <c r="AF513" s="40"/>
      <c r="AG513" s="39"/>
      <c r="AH513" s="40"/>
      <c r="AI513" s="39"/>
      <c r="AJ513" s="40"/>
      <c r="AK513" s="39"/>
      <c r="AL513" s="40"/>
      <c r="AM513" s="41"/>
      <c r="AN513" s="42"/>
      <c r="AO513" s="39"/>
      <c r="AP513" s="42"/>
    </row>
    <row r="514" spans="2:42" x14ac:dyDescent="0.2">
      <c r="B514" s="15"/>
      <c r="C514" s="16"/>
      <c r="D514" s="17"/>
      <c r="E514" s="18"/>
      <c r="G514" s="95"/>
      <c r="H514" s="28">
        <f t="shared" si="44"/>
        <v>43831</v>
      </c>
      <c r="I514" s="110">
        <v>2</v>
      </c>
      <c r="J514" s="110" t="str">
        <f>IFERROR(INDEX(Tableau1[Prénoms],MATCH(I514,Tableau1[Noms])),"")</f>
        <v/>
      </c>
      <c r="K514" s="110"/>
      <c r="L514" s="131"/>
      <c r="M514" s="36"/>
      <c r="N514" s="37"/>
      <c r="O514" s="36"/>
      <c r="P514" s="38"/>
      <c r="Q514" s="39"/>
      <c r="R514" s="40"/>
      <c r="S514" s="39"/>
      <c r="T514" s="40"/>
      <c r="U514" s="39"/>
      <c r="V514" s="40"/>
      <c r="W514" s="39"/>
      <c r="X514" s="40"/>
      <c r="Y514" s="39"/>
      <c r="Z514" s="40"/>
      <c r="AA514" s="39"/>
      <c r="AB514" s="40"/>
      <c r="AC514" s="39"/>
      <c r="AD514" s="40"/>
      <c r="AE514" s="39"/>
      <c r="AF514" s="40"/>
      <c r="AG514" s="39"/>
      <c r="AH514" s="40"/>
      <c r="AI514" s="39"/>
      <c r="AJ514" s="40"/>
      <c r="AK514" s="39"/>
      <c r="AL514" s="40"/>
      <c r="AM514" s="41"/>
      <c r="AN514" s="42"/>
      <c r="AO514" s="39"/>
      <c r="AP514" s="42"/>
    </row>
    <row r="515" spans="2:42" x14ac:dyDescent="0.2">
      <c r="B515" s="15"/>
      <c r="C515" s="16"/>
      <c r="D515" s="17"/>
      <c r="E515" s="18"/>
      <c r="G515" s="95"/>
      <c r="H515" s="28">
        <f t="shared" si="44"/>
        <v>43831</v>
      </c>
      <c r="I515" s="110">
        <v>3</v>
      </c>
      <c r="J515" s="110" t="str">
        <f>IFERROR(INDEX(Tableau1[Prénoms],MATCH(I515,Tableau1[Noms])),"")</f>
        <v/>
      </c>
      <c r="K515" s="110"/>
      <c r="L515" s="131"/>
      <c r="M515" s="36"/>
      <c r="N515" s="37"/>
      <c r="O515" s="36"/>
      <c r="P515" s="38"/>
      <c r="Q515" s="39"/>
      <c r="R515" s="40"/>
      <c r="S515" s="39"/>
      <c r="T515" s="40"/>
      <c r="U515" s="39"/>
      <c r="V515" s="40"/>
      <c r="W515" s="39"/>
      <c r="X515" s="40"/>
      <c r="Y515" s="39"/>
      <c r="Z515" s="40"/>
      <c r="AA515" s="39"/>
      <c r="AB515" s="40"/>
      <c r="AC515" s="39"/>
      <c r="AD515" s="40"/>
      <c r="AE515" s="39"/>
      <c r="AF515" s="40"/>
      <c r="AG515" s="39"/>
      <c r="AH515" s="40"/>
      <c r="AI515" s="39"/>
      <c r="AJ515" s="40"/>
      <c r="AK515" s="39"/>
      <c r="AL515" s="40"/>
      <c r="AM515" s="41"/>
      <c r="AN515" s="42"/>
      <c r="AO515" s="39"/>
      <c r="AP515" s="42"/>
    </row>
    <row r="516" spans="2:42" x14ac:dyDescent="0.2">
      <c r="B516" s="15"/>
      <c r="C516" s="16"/>
      <c r="D516" s="17"/>
      <c r="E516" s="18"/>
      <c r="G516" s="95"/>
      <c r="H516" s="28">
        <f t="shared" si="44"/>
        <v>43831</v>
      </c>
      <c r="I516" s="110">
        <v>4</v>
      </c>
      <c r="J516" s="110" t="str">
        <f>IFERROR(INDEX(Tableau1[Prénoms],MATCH(I516,Tableau1[Noms])),"")</f>
        <v/>
      </c>
      <c r="K516" s="110"/>
      <c r="L516" s="131"/>
      <c r="M516" s="36"/>
      <c r="N516" s="37"/>
      <c r="O516" s="36"/>
      <c r="P516" s="38"/>
      <c r="Q516" s="39"/>
      <c r="R516" s="40"/>
      <c r="S516" s="39"/>
      <c r="T516" s="40"/>
      <c r="U516" s="39"/>
      <c r="V516" s="40"/>
      <c r="W516" s="39"/>
      <c r="X516" s="40"/>
      <c r="Y516" s="39"/>
      <c r="Z516" s="40"/>
      <c r="AA516" s="39"/>
      <c r="AB516" s="40"/>
      <c r="AC516" s="39"/>
      <c r="AD516" s="40"/>
      <c r="AE516" s="39"/>
      <c r="AF516" s="40"/>
      <c r="AG516" s="39"/>
      <c r="AH516" s="40"/>
      <c r="AI516" s="39"/>
      <c r="AJ516" s="40"/>
      <c r="AK516" s="39"/>
      <c r="AL516" s="40"/>
      <c r="AM516" s="41"/>
      <c r="AN516" s="42"/>
      <c r="AO516" s="39"/>
      <c r="AP516" s="42"/>
    </row>
    <row r="517" spans="2:42" ht="13.5" thickBot="1" x14ac:dyDescent="0.25">
      <c r="B517" s="19"/>
      <c r="C517" s="20"/>
      <c r="D517" s="21"/>
      <c r="E517" s="22"/>
      <c r="G517" s="95"/>
      <c r="H517" s="28">
        <f t="shared" si="44"/>
        <v>43831</v>
      </c>
      <c r="I517" s="112">
        <v>5</v>
      </c>
      <c r="J517" s="112" t="str">
        <f>IFERROR(INDEX(Tableau1[Prénoms],MATCH(I517,Tableau1[Noms])),"")</f>
        <v/>
      </c>
      <c r="K517" s="112"/>
      <c r="L517" s="132"/>
      <c r="M517" s="43"/>
      <c r="N517" s="44"/>
      <c r="O517" s="43"/>
      <c r="P517" s="45"/>
      <c r="Q517" s="46"/>
      <c r="R517" s="47"/>
      <c r="S517" s="46"/>
      <c r="T517" s="47"/>
      <c r="U517" s="46"/>
      <c r="V517" s="47"/>
      <c r="W517" s="46"/>
      <c r="X517" s="47"/>
      <c r="Y517" s="46"/>
      <c r="Z517" s="47"/>
      <c r="AA517" s="46"/>
      <c r="AB517" s="47"/>
      <c r="AC517" s="46"/>
      <c r="AD517" s="47"/>
      <c r="AE517" s="46"/>
      <c r="AF517" s="47"/>
      <c r="AG517" s="46"/>
      <c r="AH517" s="47"/>
      <c r="AI517" s="46"/>
      <c r="AJ517" s="47"/>
      <c r="AK517" s="46"/>
      <c r="AL517" s="47"/>
      <c r="AM517" s="48"/>
      <c r="AN517" s="49"/>
      <c r="AO517" s="46"/>
      <c r="AP517" s="49"/>
    </row>
    <row r="518" spans="2:42" ht="13.5" thickBot="1" x14ac:dyDescent="0.25">
      <c r="B518" s="6" t="s">
        <v>3</v>
      </c>
      <c r="C518" s="7" t="s">
        <v>4</v>
      </c>
      <c r="D518" s="8" t="s">
        <v>3</v>
      </c>
      <c r="E518" s="9" t="s">
        <v>4</v>
      </c>
      <c r="G518" s="56" t="s">
        <v>11</v>
      </c>
      <c r="H518" s="57" t="s">
        <v>6</v>
      </c>
      <c r="I518" s="56" t="s">
        <v>7</v>
      </c>
      <c r="J518" s="56" t="s">
        <v>8</v>
      </c>
      <c r="K518" s="56" t="s">
        <v>12</v>
      </c>
      <c r="L518" s="129"/>
      <c r="M518" s="27">
        <v>0.3125</v>
      </c>
      <c r="N518" s="23"/>
      <c r="O518" s="26">
        <v>0.35416666666666669</v>
      </c>
      <c r="P518" s="23"/>
      <c r="Q518" s="27">
        <v>0.39583333333333331</v>
      </c>
      <c r="R518" s="23"/>
      <c r="S518" s="27">
        <v>0.4375</v>
      </c>
      <c r="T518" s="23"/>
      <c r="U518" s="27">
        <v>0.47916666666666702</v>
      </c>
      <c r="V518" s="23"/>
      <c r="W518" s="27">
        <v>0.52083333333333304</v>
      </c>
      <c r="X518" s="23"/>
      <c r="Y518" s="27">
        <v>0.5625</v>
      </c>
      <c r="Z518" s="23"/>
      <c r="AA518" s="27">
        <v>0.60416666666666696</v>
      </c>
      <c r="AB518" s="23"/>
      <c r="AC518" s="27">
        <v>0.64583333333333304</v>
      </c>
      <c r="AD518" s="23"/>
      <c r="AE518" s="27">
        <v>0.6875</v>
      </c>
      <c r="AF518" s="23"/>
      <c r="AG518" s="27">
        <v>0.72916666666666696</v>
      </c>
      <c r="AH518" s="23"/>
      <c r="AI518" s="27">
        <v>0.77083333333333404</v>
      </c>
      <c r="AJ518" s="23"/>
      <c r="AK518" s="27">
        <v>0.8125</v>
      </c>
      <c r="AL518" s="23"/>
      <c r="AM518" s="27">
        <v>0.85416666666666696</v>
      </c>
      <c r="AN518" s="23"/>
      <c r="AO518" s="27">
        <v>0.89583333333333404</v>
      </c>
      <c r="AP518" s="23"/>
    </row>
    <row r="519" spans="2:42" x14ac:dyDescent="0.2">
      <c r="B519" s="11"/>
      <c r="C519" s="12"/>
      <c r="D519" s="13"/>
      <c r="E519" s="14"/>
      <c r="G519" s="95"/>
      <c r="H519" s="140">
        <f>H508+1</f>
        <v>43832</v>
      </c>
      <c r="I519" s="109" t="s">
        <v>54</v>
      </c>
      <c r="J519" s="109">
        <f>IFERROR(INDEX(Tableau1[Prénoms],MATCH(I519,Tableau1[Noms])),"")</f>
        <v>1</v>
      </c>
      <c r="K519" s="109"/>
      <c r="L519" s="130"/>
      <c r="M519" s="29"/>
      <c r="N519" s="30"/>
      <c r="O519" s="29"/>
      <c r="P519" s="31"/>
      <c r="Q519" s="32"/>
      <c r="R519" s="33"/>
      <c r="S519" s="32"/>
      <c r="T519" s="33"/>
      <c r="U519" s="32"/>
      <c r="V519" s="33"/>
      <c r="W519" s="32"/>
      <c r="X519" s="33"/>
      <c r="Y519" s="32"/>
      <c r="Z519" s="33"/>
      <c r="AA519" s="32"/>
      <c r="AB519" s="33"/>
      <c r="AC519" s="32"/>
      <c r="AD519" s="33"/>
      <c r="AE519" s="32"/>
      <c r="AF519" s="33"/>
      <c r="AG519" s="32"/>
      <c r="AH519" s="33"/>
      <c r="AI519" s="32"/>
      <c r="AJ519" s="33"/>
      <c r="AK519" s="32"/>
      <c r="AL519" s="33"/>
      <c r="AM519" s="34"/>
      <c r="AN519" s="35"/>
      <c r="AO519" s="32"/>
      <c r="AP519" s="35"/>
    </row>
    <row r="520" spans="2:42" x14ac:dyDescent="0.2">
      <c r="B520" s="15"/>
      <c r="C520" s="16"/>
      <c r="D520" s="17"/>
      <c r="E520" s="18"/>
      <c r="G520" s="95"/>
      <c r="H520" s="28">
        <f>H519</f>
        <v>43832</v>
      </c>
      <c r="I520" s="110" t="s">
        <v>55</v>
      </c>
      <c r="J520" s="110">
        <f>IFERROR(INDEX(Tableau1[Prénoms],MATCH(I520,Tableau1[Noms])),"")</f>
        <v>2</v>
      </c>
      <c r="K520" s="110"/>
      <c r="L520" s="131"/>
      <c r="M520" s="36"/>
      <c r="N520" s="37"/>
      <c r="O520" s="36"/>
      <c r="P520" s="38"/>
      <c r="Q520" s="39"/>
      <c r="R520" s="40"/>
      <c r="S520" s="39"/>
      <c r="T520" s="40"/>
      <c r="U520" s="39"/>
      <c r="V520" s="40"/>
      <c r="W520" s="39"/>
      <c r="X520" s="40"/>
      <c r="Y520" s="39"/>
      <c r="Z520" s="40"/>
      <c r="AA520" s="39"/>
      <c r="AB520" s="40"/>
      <c r="AC520" s="39"/>
      <c r="AD520" s="40"/>
      <c r="AE520" s="39"/>
      <c r="AF520" s="40"/>
      <c r="AG520" s="39"/>
      <c r="AH520" s="40"/>
      <c r="AI520" s="39"/>
      <c r="AJ520" s="40"/>
      <c r="AK520" s="39"/>
      <c r="AL520" s="40"/>
      <c r="AM520" s="41"/>
      <c r="AN520" s="42"/>
      <c r="AO520" s="39"/>
      <c r="AP520" s="42"/>
    </row>
    <row r="521" spans="2:42" x14ac:dyDescent="0.2">
      <c r="B521" s="15"/>
      <c r="C521" s="16"/>
      <c r="D521" s="17"/>
      <c r="E521" s="18"/>
      <c r="G521" s="95"/>
      <c r="H521" s="28">
        <f t="shared" ref="H521:H528" si="45">H520</f>
        <v>43832</v>
      </c>
      <c r="I521" s="110" t="s">
        <v>56</v>
      </c>
      <c r="J521" s="110">
        <f>IFERROR(INDEX(Tableau1[Prénoms],MATCH(I521,Tableau1[Noms])),"")</f>
        <v>3</v>
      </c>
      <c r="K521" s="110"/>
      <c r="L521" s="131"/>
      <c r="M521" s="36"/>
      <c r="N521" s="37"/>
      <c r="O521" s="36"/>
      <c r="P521" s="38"/>
      <c r="Q521" s="39"/>
      <c r="R521" s="40"/>
      <c r="S521" s="39"/>
      <c r="T521" s="40"/>
      <c r="U521" s="39"/>
      <c r="V521" s="40"/>
      <c r="W521" s="39"/>
      <c r="X521" s="40"/>
      <c r="Y521" s="39"/>
      <c r="Z521" s="40"/>
      <c r="AA521" s="39"/>
      <c r="AB521" s="40"/>
      <c r="AC521" s="39"/>
      <c r="AD521" s="40"/>
      <c r="AE521" s="39"/>
      <c r="AF521" s="40"/>
      <c r="AG521" s="39"/>
      <c r="AH521" s="40"/>
      <c r="AI521" s="39"/>
      <c r="AJ521" s="40"/>
      <c r="AK521" s="39"/>
      <c r="AL521" s="40"/>
      <c r="AM521" s="41"/>
      <c r="AN521" s="42"/>
      <c r="AO521" s="39"/>
      <c r="AP521" s="42"/>
    </row>
    <row r="522" spans="2:42" x14ac:dyDescent="0.2">
      <c r="B522" s="15"/>
      <c r="C522" s="16"/>
      <c r="D522" s="17"/>
      <c r="E522" s="18"/>
      <c r="G522" s="95"/>
      <c r="H522" s="28">
        <f t="shared" si="45"/>
        <v>43832</v>
      </c>
      <c r="I522" s="110" t="s">
        <v>57</v>
      </c>
      <c r="J522" s="110">
        <f>IFERROR(INDEX(Tableau1[Prénoms],MATCH(I522,Tableau1[Noms])),"")</f>
        <v>4</v>
      </c>
      <c r="K522" s="110"/>
      <c r="L522" s="131"/>
      <c r="M522" s="36"/>
      <c r="N522" s="37"/>
      <c r="O522" s="36"/>
      <c r="P522" s="38"/>
      <c r="Q522" s="39"/>
      <c r="R522" s="40"/>
      <c r="S522" s="39"/>
      <c r="T522" s="40"/>
      <c r="U522" s="39"/>
      <c r="V522" s="40"/>
      <c r="W522" s="39"/>
      <c r="X522" s="40"/>
      <c r="Y522" s="39"/>
      <c r="Z522" s="40"/>
      <c r="AA522" s="39"/>
      <c r="AB522" s="40"/>
      <c r="AC522" s="39"/>
      <c r="AD522" s="40"/>
      <c r="AE522" s="39"/>
      <c r="AF522" s="40"/>
      <c r="AG522" s="39"/>
      <c r="AH522" s="40"/>
      <c r="AI522" s="39"/>
      <c r="AJ522" s="40"/>
      <c r="AK522" s="39"/>
      <c r="AL522" s="40"/>
      <c r="AM522" s="41"/>
      <c r="AN522" s="42"/>
      <c r="AO522" s="39"/>
      <c r="AP522" s="42"/>
    </row>
    <row r="523" spans="2:42" x14ac:dyDescent="0.2">
      <c r="B523" s="15"/>
      <c r="C523" s="16"/>
      <c r="D523" s="17"/>
      <c r="E523" s="18"/>
      <c r="G523" s="95"/>
      <c r="H523" s="28">
        <f t="shared" si="45"/>
        <v>43832</v>
      </c>
      <c r="I523" s="110" t="s">
        <v>58</v>
      </c>
      <c r="J523" s="110">
        <f>IFERROR(INDEX(Tableau1[Prénoms],MATCH(I523,Tableau1[Noms])),"")</f>
        <v>5</v>
      </c>
      <c r="K523" s="110"/>
      <c r="L523" s="131"/>
      <c r="M523" s="36"/>
      <c r="N523" s="37"/>
      <c r="O523" s="36"/>
      <c r="P523" s="38"/>
      <c r="Q523" s="39"/>
      <c r="R523" s="40"/>
      <c r="S523" s="39"/>
      <c r="T523" s="40"/>
      <c r="U523" s="39"/>
      <c r="V523" s="40"/>
      <c r="W523" s="39"/>
      <c r="X523" s="40"/>
      <c r="Y523" s="39"/>
      <c r="Z523" s="40"/>
      <c r="AA523" s="39"/>
      <c r="AB523" s="40"/>
      <c r="AC523" s="39"/>
      <c r="AD523" s="40"/>
      <c r="AE523" s="39"/>
      <c r="AF523" s="40"/>
      <c r="AG523" s="39"/>
      <c r="AH523" s="40"/>
      <c r="AI523" s="39"/>
      <c r="AJ523" s="40"/>
      <c r="AK523" s="39"/>
      <c r="AL523" s="40"/>
      <c r="AM523" s="41"/>
      <c r="AN523" s="42"/>
      <c r="AO523" s="39"/>
      <c r="AP523" s="42"/>
    </row>
    <row r="524" spans="2:42" x14ac:dyDescent="0.2">
      <c r="B524" s="15"/>
      <c r="C524" s="16"/>
      <c r="D524" s="17"/>
      <c r="E524" s="18"/>
      <c r="G524" s="95"/>
      <c r="H524" s="28">
        <f t="shared" si="45"/>
        <v>43832</v>
      </c>
      <c r="I524" s="110">
        <v>1</v>
      </c>
      <c r="J524" s="110" t="str">
        <f>IFERROR(INDEX(Tableau1[Prénoms],MATCH(I524,Tableau1[Noms])),"")</f>
        <v/>
      </c>
      <c r="K524" s="110"/>
      <c r="L524" s="131"/>
      <c r="M524" s="36"/>
      <c r="N524" s="37"/>
      <c r="O524" s="36"/>
      <c r="P524" s="38"/>
      <c r="Q524" s="39"/>
      <c r="R524" s="40"/>
      <c r="S524" s="39"/>
      <c r="T524" s="40"/>
      <c r="U524" s="39"/>
      <c r="V524" s="40"/>
      <c r="W524" s="39"/>
      <c r="X524" s="40"/>
      <c r="Y524" s="39"/>
      <c r="Z524" s="40"/>
      <c r="AA524" s="39"/>
      <c r="AB524" s="40"/>
      <c r="AC524" s="39"/>
      <c r="AD524" s="40"/>
      <c r="AE524" s="39"/>
      <c r="AF524" s="40"/>
      <c r="AG524" s="39"/>
      <c r="AH524" s="40"/>
      <c r="AI524" s="39"/>
      <c r="AJ524" s="40"/>
      <c r="AK524" s="39"/>
      <c r="AL524" s="40"/>
      <c r="AM524" s="41"/>
      <c r="AN524" s="42"/>
      <c r="AO524" s="39"/>
      <c r="AP524" s="42"/>
    </row>
    <row r="525" spans="2:42" x14ac:dyDescent="0.2">
      <c r="B525" s="15"/>
      <c r="C525" s="16"/>
      <c r="D525" s="17"/>
      <c r="E525" s="18"/>
      <c r="G525" s="95"/>
      <c r="H525" s="28">
        <f t="shared" si="45"/>
        <v>43832</v>
      </c>
      <c r="I525" s="110">
        <v>2</v>
      </c>
      <c r="J525" s="110" t="str">
        <f>IFERROR(INDEX(Tableau1[Prénoms],MATCH(I525,Tableau1[Noms])),"")</f>
        <v/>
      </c>
      <c r="K525" s="110"/>
      <c r="L525" s="131"/>
      <c r="M525" s="36"/>
      <c r="N525" s="37"/>
      <c r="O525" s="36"/>
      <c r="P525" s="38"/>
      <c r="Q525" s="39"/>
      <c r="R525" s="40"/>
      <c r="S525" s="39"/>
      <c r="T525" s="40"/>
      <c r="U525" s="39"/>
      <c r="V525" s="40"/>
      <c r="W525" s="39"/>
      <c r="X525" s="40"/>
      <c r="Y525" s="39"/>
      <c r="Z525" s="40"/>
      <c r="AA525" s="39"/>
      <c r="AB525" s="40"/>
      <c r="AC525" s="39"/>
      <c r="AD525" s="40"/>
      <c r="AE525" s="39"/>
      <c r="AF525" s="40"/>
      <c r="AG525" s="39"/>
      <c r="AH525" s="40"/>
      <c r="AI525" s="39"/>
      <c r="AJ525" s="40"/>
      <c r="AK525" s="39"/>
      <c r="AL525" s="40"/>
      <c r="AM525" s="41"/>
      <c r="AN525" s="42"/>
      <c r="AO525" s="39"/>
      <c r="AP525" s="42"/>
    </row>
    <row r="526" spans="2:42" x14ac:dyDescent="0.2">
      <c r="B526" s="15"/>
      <c r="C526" s="16"/>
      <c r="D526" s="17"/>
      <c r="E526" s="18"/>
      <c r="G526" s="95"/>
      <c r="H526" s="28">
        <f t="shared" si="45"/>
        <v>43832</v>
      </c>
      <c r="I526" s="110">
        <v>3</v>
      </c>
      <c r="J526" s="110" t="str">
        <f>IFERROR(INDEX(Tableau1[Prénoms],MATCH(I526,Tableau1[Noms])),"")</f>
        <v/>
      </c>
      <c r="K526" s="110"/>
      <c r="L526" s="131"/>
      <c r="M526" s="36"/>
      <c r="N526" s="37"/>
      <c r="O526" s="36"/>
      <c r="P526" s="38"/>
      <c r="Q526" s="39"/>
      <c r="R526" s="40"/>
      <c r="S526" s="39"/>
      <c r="T526" s="40"/>
      <c r="U526" s="39"/>
      <c r="V526" s="40"/>
      <c r="W526" s="39"/>
      <c r="X526" s="40"/>
      <c r="Y526" s="39"/>
      <c r="Z526" s="40"/>
      <c r="AA526" s="39"/>
      <c r="AB526" s="40"/>
      <c r="AC526" s="39"/>
      <c r="AD526" s="40"/>
      <c r="AE526" s="39"/>
      <c r="AF526" s="40"/>
      <c r="AG526" s="39"/>
      <c r="AH526" s="40"/>
      <c r="AI526" s="39"/>
      <c r="AJ526" s="40"/>
      <c r="AK526" s="39"/>
      <c r="AL526" s="40"/>
      <c r="AM526" s="41"/>
      <c r="AN526" s="42"/>
      <c r="AO526" s="39"/>
      <c r="AP526" s="42"/>
    </row>
    <row r="527" spans="2:42" x14ac:dyDescent="0.2">
      <c r="B527" s="15"/>
      <c r="C527" s="16"/>
      <c r="D527" s="17"/>
      <c r="E527" s="18"/>
      <c r="G527" s="95"/>
      <c r="H527" s="28">
        <f t="shared" si="45"/>
        <v>43832</v>
      </c>
      <c r="I527" s="110">
        <v>4</v>
      </c>
      <c r="J527" s="110" t="str">
        <f>IFERROR(INDEX(Tableau1[Prénoms],MATCH(I527,Tableau1[Noms])),"")</f>
        <v/>
      </c>
      <c r="K527" s="110"/>
      <c r="L527" s="131"/>
      <c r="M527" s="36"/>
      <c r="N527" s="37"/>
      <c r="O527" s="36"/>
      <c r="P527" s="38"/>
      <c r="Q527" s="39"/>
      <c r="R527" s="40"/>
      <c r="S527" s="39"/>
      <c r="T527" s="40"/>
      <c r="U527" s="39"/>
      <c r="V527" s="40"/>
      <c r="W527" s="39"/>
      <c r="X527" s="40"/>
      <c r="Y527" s="39"/>
      <c r="Z527" s="40"/>
      <c r="AA527" s="39"/>
      <c r="AB527" s="40"/>
      <c r="AC527" s="39"/>
      <c r="AD527" s="40"/>
      <c r="AE527" s="39"/>
      <c r="AF527" s="40"/>
      <c r="AG527" s="39"/>
      <c r="AH527" s="40"/>
      <c r="AI527" s="39"/>
      <c r="AJ527" s="40"/>
      <c r="AK527" s="39"/>
      <c r="AL527" s="40"/>
      <c r="AM527" s="41"/>
      <c r="AN527" s="42"/>
      <c r="AO527" s="39"/>
      <c r="AP527" s="42"/>
    </row>
    <row r="528" spans="2:42" ht="13.5" thickBot="1" x14ac:dyDescent="0.25">
      <c r="B528" s="19"/>
      <c r="C528" s="20"/>
      <c r="D528" s="21"/>
      <c r="E528" s="22"/>
      <c r="G528" s="95"/>
      <c r="H528" s="28">
        <f t="shared" si="45"/>
        <v>43832</v>
      </c>
      <c r="I528" s="112">
        <v>5</v>
      </c>
      <c r="J528" s="112" t="str">
        <f>IFERROR(INDEX(Tableau1[Prénoms],MATCH(I528,Tableau1[Noms])),"")</f>
        <v/>
      </c>
      <c r="K528" s="112"/>
      <c r="L528" s="132"/>
      <c r="M528" s="43"/>
      <c r="N528" s="44"/>
      <c r="O528" s="43"/>
      <c r="P528" s="45"/>
      <c r="Q528" s="46"/>
      <c r="R528" s="47"/>
      <c r="S528" s="46"/>
      <c r="T528" s="47"/>
      <c r="U528" s="46"/>
      <c r="V528" s="47"/>
      <c r="W528" s="46"/>
      <c r="X528" s="47"/>
      <c r="Y528" s="46"/>
      <c r="Z528" s="47"/>
      <c r="AA528" s="46"/>
      <c r="AB528" s="47"/>
      <c r="AC528" s="46"/>
      <c r="AD528" s="47"/>
      <c r="AE528" s="46"/>
      <c r="AF528" s="47"/>
      <c r="AG528" s="46"/>
      <c r="AH528" s="47"/>
      <c r="AI528" s="46"/>
      <c r="AJ528" s="47"/>
      <c r="AK528" s="46"/>
      <c r="AL528" s="47"/>
      <c r="AM528" s="48"/>
      <c r="AN528" s="49"/>
      <c r="AO528" s="46"/>
      <c r="AP528" s="49"/>
    </row>
    <row r="529" spans="2:42" ht="13.5" thickBot="1" x14ac:dyDescent="0.25">
      <c r="B529" s="6" t="s">
        <v>3</v>
      </c>
      <c r="C529" s="7" t="s">
        <v>4</v>
      </c>
      <c r="D529" s="8" t="s">
        <v>3</v>
      </c>
      <c r="E529" s="9" t="s">
        <v>4</v>
      </c>
      <c r="G529" s="56" t="s">
        <v>11</v>
      </c>
      <c r="H529" s="57" t="s">
        <v>6</v>
      </c>
      <c r="I529" s="56" t="s">
        <v>7</v>
      </c>
      <c r="J529" s="56" t="s">
        <v>8</v>
      </c>
      <c r="K529" s="56" t="s">
        <v>12</v>
      </c>
      <c r="L529" s="129"/>
      <c r="M529" s="27">
        <v>0.3125</v>
      </c>
      <c r="N529" s="23"/>
      <c r="O529" s="26">
        <v>0.35416666666666669</v>
      </c>
      <c r="P529" s="23"/>
      <c r="Q529" s="27">
        <v>0.39583333333333331</v>
      </c>
      <c r="R529" s="23"/>
      <c r="S529" s="27">
        <v>0.4375</v>
      </c>
      <c r="T529" s="23"/>
      <c r="U529" s="27">
        <v>0.47916666666666702</v>
      </c>
      <c r="V529" s="23"/>
      <c r="W529" s="27">
        <v>0.52083333333333304</v>
      </c>
      <c r="X529" s="23"/>
      <c r="Y529" s="27">
        <v>0.5625</v>
      </c>
      <c r="Z529" s="23"/>
      <c r="AA529" s="27">
        <v>0.60416666666666696</v>
      </c>
      <c r="AB529" s="23"/>
      <c r="AC529" s="27">
        <v>0.64583333333333304</v>
      </c>
      <c r="AD529" s="23"/>
      <c r="AE529" s="27">
        <v>0.6875</v>
      </c>
      <c r="AF529" s="23"/>
      <c r="AG529" s="27">
        <v>0.72916666666666696</v>
      </c>
      <c r="AH529" s="23"/>
      <c r="AI529" s="27">
        <v>0.77083333333333404</v>
      </c>
      <c r="AJ529" s="23"/>
      <c r="AK529" s="27">
        <v>0.8125</v>
      </c>
      <c r="AL529" s="23"/>
      <c r="AM529" s="27">
        <v>0.85416666666666696</v>
      </c>
      <c r="AN529" s="23"/>
      <c r="AO529" s="27">
        <v>0.89583333333333404</v>
      </c>
      <c r="AP529" s="23"/>
    </row>
    <row r="530" spans="2:42" x14ac:dyDescent="0.2">
      <c r="B530" s="11"/>
      <c r="C530" s="12"/>
      <c r="D530" s="13"/>
      <c r="E530" s="14"/>
      <c r="G530" s="95"/>
      <c r="H530" s="140">
        <f>H519+1</f>
        <v>43833</v>
      </c>
      <c r="I530" s="109" t="s">
        <v>54</v>
      </c>
      <c r="J530" s="109">
        <f>IFERROR(INDEX(Tableau1[Prénoms],MATCH(I530,Tableau1[Noms])),"")</f>
        <v>1</v>
      </c>
      <c r="K530" s="109"/>
      <c r="L530" s="130"/>
      <c r="M530" s="29"/>
      <c r="N530" s="30"/>
      <c r="O530" s="29"/>
      <c r="P530" s="31"/>
      <c r="Q530" s="32"/>
      <c r="R530" s="33"/>
      <c r="S530" s="32"/>
      <c r="T530" s="33"/>
      <c r="U530" s="32"/>
      <c r="V530" s="33"/>
      <c r="W530" s="32"/>
      <c r="X530" s="33"/>
      <c r="Y530" s="32"/>
      <c r="Z530" s="33"/>
      <c r="AA530" s="32"/>
      <c r="AB530" s="33"/>
      <c r="AC530" s="32"/>
      <c r="AD530" s="33"/>
      <c r="AE530" s="32"/>
      <c r="AF530" s="33"/>
      <c r="AG530" s="32"/>
      <c r="AH530" s="33"/>
      <c r="AI530" s="32"/>
      <c r="AJ530" s="33"/>
      <c r="AK530" s="32"/>
      <c r="AL530" s="33"/>
      <c r="AM530" s="34"/>
      <c r="AN530" s="35"/>
      <c r="AO530" s="32"/>
      <c r="AP530" s="35"/>
    </row>
    <row r="531" spans="2:42" x14ac:dyDescent="0.2">
      <c r="B531" s="15"/>
      <c r="C531" s="16"/>
      <c r="D531" s="17"/>
      <c r="E531" s="18"/>
      <c r="G531" s="95"/>
      <c r="H531" s="28">
        <f>H530</f>
        <v>43833</v>
      </c>
      <c r="I531" s="110" t="s">
        <v>55</v>
      </c>
      <c r="J531" s="110">
        <f>IFERROR(INDEX(Tableau1[Prénoms],MATCH(I531,Tableau1[Noms])),"")</f>
        <v>2</v>
      </c>
      <c r="K531" s="110"/>
      <c r="L531" s="131"/>
      <c r="M531" s="36"/>
      <c r="N531" s="37"/>
      <c r="O531" s="36"/>
      <c r="P531" s="38"/>
      <c r="Q531" s="39"/>
      <c r="R531" s="40"/>
      <c r="S531" s="39"/>
      <c r="T531" s="40"/>
      <c r="U531" s="39"/>
      <c r="V531" s="40"/>
      <c r="W531" s="39"/>
      <c r="X531" s="40"/>
      <c r="Y531" s="39"/>
      <c r="Z531" s="40"/>
      <c r="AA531" s="39"/>
      <c r="AB531" s="40"/>
      <c r="AC531" s="39"/>
      <c r="AD531" s="40"/>
      <c r="AE531" s="39"/>
      <c r="AF531" s="40"/>
      <c r="AG531" s="39"/>
      <c r="AH531" s="40"/>
      <c r="AI531" s="39"/>
      <c r="AJ531" s="40"/>
      <c r="AK531" s="39"/>
      <c r="AL531" s="40"/>
      <c r="AM531" s="41"/>
      <c r="AN531" s="42"/>
      <c r="AO531" s="39"/>
      <c r="AP531" s="42"/>
    </row>
    <row r="532" spans="2:42" x14ac:dyDescent="0.2">
      <c r="B532" s="15"/>
      <c r="C532" s="16"/>
      <c r="D532" s="17"/>
      <c r="E532" s="18"/>
      <c r="G532" s="95"/>
      <c r="H532" s="28">
        <f t="shared" ref="H532:H539" si="46">H531</f>
        <v>43833</v>
      </c>
      <c r="I532" s="110" t="s">
        <v>56</v>
      </c>
      <c r="J532" s="110">
        <f>IFERROR(INDEX(Tableau1[Prénoms],MATCH(I532,Tableau1[Noms])),"")</f>
        <v>3</v>
      </c>
      <c r="K532" s="110"/>
      <c r="L532" s="131"/>
      <c r="M532" s="36"/>
      <c r="N532" s="37"/>
      <c r="O532" s="36"/>
      <c r="P532" s="38"/>
      <c r="Q532" s="39"/>
      <c r="R532" s="40"/>
      <c r="S532" s="39"/>
      <c r="T532" s="40"/>
      <c r="U532" s="39"/>
      <c r="V532" s="40"/>
      <c r="W532" s="39"/>
      <c r="X532" s="40"/>
      <c r="Y532" s="39"/>
      <c r="Z532" s="40"/>
      <c r="AA532" s="39"/>
      <c r="AB532" s="40"/>
      <c r="AC532" s="39"/>
      <c r="AD532" s="40"/>
      <c r="AE532" s="39"/>
      <c r="AF532" s="40"/>
      <c r="AG532" s="39"/>
      <c r="AH532" s="40"/>
      <c r="AI532" s="39"/>
      <c r="AJ532" s="40"/>
      <c r="AK532" s="39"/>
      <c r="AL532" s="40"/>
      <c r="AM532" s="41"/>
      <c r="AN532" s="42"/>
      <c r="AO532" s="39"/>
      <c r="AP532" s="42"/>
    </row>
    <row r="533" spans="2:42" x14ac:dyDescent="0.2">
      <c r="B533" s="15"/>
      <c r="C533" s="16"/>
      <c r="D533" s="17"/>
      <c r="E533" s="18"/>
      <c r="G533" s="95"/>
      <c r="H533" s="28">
        <f t="shared" si="46"/>
        <v>43833</v>
      </c>
      <c r="I533" s="110" t="s">
        <v>57</v>
      </c>
      <c r="J533" s="110">
        <f>IFERROR(INDEX(Tableau1[Prénoms],MATCH(I533,Tableau1[Noms])),"")</f>
        <v>4</v>
      </c>
      <c r="K533" s="110"/>
      <c r="L533" s="131"/>
      <c r="M533" s="36"/>
      <c r="N533" s="37"/>
      <c r="O533" s="36"/>
      <c r="P533" s="38"/>
      <c r="Q533" s="39"/>
      <c r="R533" s="40"/>
      <c r="S533" s="39"/>
      <c r="T533" s="40"/>
      <c r="U533" s="39"/>
      <c r="V533" s="40"/>
      <c r="W533" s="39"/>
      <c r="X533" s="40"/>
      <c r="Y533" s="39"/>
      <c r="Z533" s="40"/>
      <c r="AA533" s="39"/>
      <c r="AB533" s="40"/>
      <c r="AC533" s="39"/>
      <c r="AD533" s="40"/>
      <c r="AE533" s="39"/>
      <c r="AF533" s="40"/>
      <c r="AG533" s="39"/>
      <c r="AH533" s="40"/>
      <c r="AI533" s="39"/>
      <c r="AJ533" s="40"/>
      <c r="AK533" s="39"/>
      <c r="AL533" s="40"/>
      <c r="AM533" s="41"/>
      <c r="AN533" s="42"/>
      <c r="AO533" s="39"/>
      <c r="AP533" s="42"/>
    </row>
    <row r="534" spans="2:42" x14ac:dyDescent="0.2">
      <c r="B534" s="15"/>
      <c r="C534" s="16"/>
      <c r="D534" s="17"/>
      <c r="E534" s="18"/>
      <c r="G534" s="95"/>
      <c r="H534" s="28">
        <f t="shared" si="46"/>
        <v>43833</v>
      </c>
      <c r="I534" s="110" t="s">
        <v>58</v>
      </c>
      <c r="J534" s="110">
        <f>IFERROR(INDEX(Tableau1[Prénoms],MATCH(I534,Tableau1[Noms])),"")</f>
        <v>5</v>
      </c>
      <c r="K534" s="110"/>
      <c r="L534" s="131"/>
      <c r="M534" s="36"/>
      <c r="N534" s="37"/>
      <c r="O534" s="36"/>
      <c r="P534" s="38"/>
      <c r="Q534" s="39"/>
      <c r="R534" s="40"/>
      <c r="S534" s="39"/>
      <c r="T534" s="40"/>
      <c r="U534" s="39"/>
      <c r="V534" s="40"/>
      <c r="W534" s="39"/>
      <c r="X534" s="40"/>
      <c r="Y534" s="39"/>
      <c r="Z534" s="40"/>
      <c r="AA534" s="39"/>
      <c r="AB534" s="40"/>
      <c r="AC534" s="39"/>
      <c r="AD534" s="40"/>
      <c r="AE534" s="39"/>
      <c r="AF534" s="40"/>
      <c r="AG534" s="39"/>
      <c r="AH534" s="40"/>
      <c r="AI534" s="39"/>
      <c r="AJ534" s="40"/>
      <c r="AK534" s="39"/>
      <c r="AL534" s="40"/>
      <c r="AM534" s="41"/>
      <c r="AN534" s="42"/>
      <c r="AO534" s="39"/>
      <c r="AP534" s="42"/>
    </row>
    <row r="535" spans="2:42" x14ac:dyDescent="0.2">
      <c r="B535" s="15"/>
      <c r="C535" s="16"/>
      <c r="D535" s="17"/>
      <c r="E535" s="18"/>
      <c r="G535" s="95"/>
      <c r="H535" s="28">
        <f t="shared" si="46"/>
        <v>43833</v>
      </c>
      <c r="I535" s="110">
        <v>1</v>
      </c>
      <c r="J535" s="110" t="str">
        <f>IFERROR(INDEX(Tableau1[Prénoms],MATCH(I535,Tableau1[Noms])),"")</f>
        <v/>
      </c>
      <c r="K535" s="110"/>
      <c r="L535" s="131"/>
      <c r="M535" s="36"/>
      <c r="N535" s="37"/>
      <c r="O535" s="36"/>
      <c r="P535" s="38"/>
      <c r="Q535" s="39"/>
      <c r="R535" s="40"/>
      <c r="S535" s="39"/>
      <c r="T535" s="40"/>
      <c r="U535" s="39"/>
      <c r="V535" s="40"/>
      <c r="W535" s="39"/>
      <c r="X535" s="40"/>
      <c r="Y535" s="39"/>
      <c r="Z535" s="40"/>
      <c r="AA535" s="39"/>
      <c r="AB535" s="40"/>
      <c r="AC535" s="39"/>
      <c r="AD535" s="40"/>
      <c r="AE535" s="39"/>
      <c r="AF535" s="40"/>
      <c r="AG535" s="39"/>
      <c r="AH535" s="40"/>
      <c r="AI535" s="39"/>
      <c r="AJ535" s="40"/>
      <c r="AK535" s="39"/>
      <c r="AL535" s="40"/>
      <c r="AM535" s="41"/>
      <c r="AN535" s="42"/>
      <c r="AO535" s="39"/>
      <c r="AP535" s="42"/>
    </row>
    <row r="536" spans="2:42" x14ac:dyDescent="0.2">
      <c r="B536" s="15"/>
      <c r="C536" s="16"/>
      <c r="D536" s="17"/>
      <c r="E536" s="18"/>
      <c r="G536" s="95"/>
      <c r="H536" s="28">
        <f t="shared" si="46"/>
        <v>43833</v>
      </c>
      <c r="I536" s="110">
        <v>2</v>
      </c>
      <c r="J536" s="110" t="str">
        <f>IFERROR(INDEX(Tableau1[Prénoms],MATCH(I536,Tableau1[Noms])),"")</f>
        <v/>
      </c>
      <c r="K536" s="110"/>
      <c r="L536" s="131"/>
      <c r="M536" s="36"/>
      <c r="N536" s="37"/>
      <c r="O536" s="36"/>
      <c r="P536" s="38"/>
      <c r="Q536" s="39"/>
      <c r="R536" s="40"/>
      <c r="S536" s="39"/>
      <c r="T536" s="40"/>
      <c r="U536" s="39"/>
      <c r="V536" s="40"/>
      <c r="W536" s="39"/>
      <c r="X536" s="40"/>
      <c r="Y536" s="39"/>
      <c r="Z536" s="40"/>
      <c r="AA536" s="39"/>
      <c r="AB536" s="40"/>
      <c r="AC536" s="39"/>
      <c r="AD536" s="40"/>
      <c r="AE536" s="39"/>
      <c r="AF536" s="40"/>
      <c r="AG536" s="39"/>
      <c r="AH536" s="40"/>
      <c r="AI536" s="39"/>
      <c r="AJ536" s="40"/>
      <c r="AK536" s="39"/>
      <c r="AL536" s="40"/>
      <c r="AM536" s="41"/>
      <c r="AN536" s="42"/>
      <c r="AO536" s="39"/>
      <c r="AP536" s="42"/>
    </row>
    <row r="537" spans="2:42" x14ac:dyDescent="0.2">
      <c r="B537" s="15"/>
      <c r="C537" s="16"/>
      <c r="D537" s="17"/>
      <c r="E537" s="18"/>
      <c r="G537" s="95"/>
      <c r="H537" s="28">
        <f t="shared" si="46"/>
        <v>43833</v>
      </c>
      <c r="I537" s="110">
        <v>3</v>
      </c>
      <c r="J537" s="110" t="str">
        <f>IFERROR(INDEX(Tableau1[Prénoms],MATCH(I537,Tableau1[Noms])),"")</f>
        <v/>
      </c>
      <c r="K537" s="110"/>
      <c r="L537" s="131"/>
      <c r="M537" s="36"/>
      <c r="N537" s="37"/>
      <c r="O537" s="36"/>
      <c r="P537" s="38"/>
      <c r="Q537" s="39"/>
      <c r="R537" s="40"/>
      <c r="S537" s="39"/>
      <c r="T537" s="40"/>
      <c r="U537" s="39"/>
      <c r="V537" s="40"/>
      <c r="W537" s="39"/>
      <c r="X537" s="40"/>
      <c r="Y537" s="39"/>
      <c r="Z537" s="40"/>
      <c r="AA537" s="39"/>
      <c r="AB537" s="40"/>
      <c r="AC537" s="39"/>
      <c r="AD537" s="40"/>
      <c r="AE537" s="39"/>
      <c r="AF537" s="40"/>
      <c r="AG537" s="39"/>
      <c r="AH537" s="40"/>
      <c r="AI537" s="39"/>
      <c r="AJ537" s="40"/>
      <c r="AK537" s="39"/>
      <c r="AL537" s="40"/>
      <c r="AM537" s="41"/>
      <c r="AN537" s="42"/>
      <c r="AO537" s="39"/>
      <c r="AP537" s="42"/>
    </row>
    <row r="538" spans="2:42" x14ac:dyDescent="0.2">
      <c r="B538" s="15"/>
      <c r="C538" s="16"/>
      <c r="D538" s="17"/>
      <c r="E538" s="18"/>
      <c r="G538" s="95"/>
      <c r="H538" s="28">
        <f t="shared" si="46"/>
        <v>43833</v>
      </c>
      <c r="I538" s="110">
        <v>4</v>
      </c>
      <c r="J538" s="110" t="str">
        <f>IFERROR(INDEX(Tableau1[Prénoms],MATCH(I538,Tableau1[Noms])),"")</f>
        <v/>
      </c>
      <c r="K538" s="110"/>
      <c r="L538" s="131"/>
      <c r="M538" s="36"/>
      <c r="N538" s="37"/>
      <c r="O538" s="36"/>
      <c r="P538" s="38"/>
      <c r="Q538" s="39"/>
      <c r="R538" s="40"/>
      <c r="S538" s="39"/>
      <c r="T538" s="40"/>
      <c r="U538" s="39"/>
      <c r="V538" s="40"/>
      <c r="W538" s="39"/>
      <c r="X538" s="40"/>
      <c r="Y538" s="39"/>
      <c r="Z538" s="40"/>
      <c r="AA538" s="39"/>
      <c r="AB538" s="40"/>
      <c r="AC538" s="39"/>
      <c r="AD538" s="40"/>
      <c r="AE538" s="39"/>
      <c r="AF538" s="40"/>
      <c r="AG538" s="39"/>
      <c r="AH538" s="40"/>
      <c r="AI538" s="39"/>
      <c r="AJ538" s="40"/>
      <c r="AK538" s="39"/>
      <c r="AL538" s="40"/>
      <c r="AM538" s="41"/>
      <c r="AN538" s="42"/>
      <c r="AO538" s="39"/>
      <c r="AP538" s="42"/>
    </row>
    <row r="539" spans="2:42" ht="13.5" thickBot="1" x14ac:dyDescent="0.25">
      <c r="B539" s="19"/>
      <c r="C539" s="20"/>
      <c r="D539" s="21"/>
      <c r="E539" s="22"/>
      <c r="G539" s="95"/>
      <c r="H539" s="28">
        <f t="shared" si="46"/>
        <v>43833</v>
      </c>
      <c r="I539" s="112">
        <v>5</v>
      </c>
      <c r="J539" s="112" t="str">
        <f>IFERROR(INDEX(Tableau1[Prénoms],MATCH(I539,Tableau1[Noms])),"")</f>
        <v/>
      </c>
      <c r="K539" s="112"/>
      <c r="L539" s="132"/>
      <c r="M539" s="43"/>
      <c r="N539" s="44"/>
      <c r="O539" s="43"/>
      <c r="P539" s="45"/>
      <c r="Q539" s="46"/>
      <c r="R539" s="47"/>
      <c r="S539" s="46"/>
      <c r="T539" s="47"/>
      <c r="U539" s="46"/>
      <c r="V539" s="47"/>
      <c r="W539" s="46"/>
      <c r="X539" s="47"/>
      <c r="Y539" s="46"/>
      <c r="Z539" s="47"/>
      <c r="AA539" s="46"/>
      <c r="AB539" s="47"/>
      <c r="AC539" s="46"/>
      <c r="AD539" s="47"/>
      <c r="AE539" s="46"/>
      <c r="AF539" s="47"/>
      <c r="AG539" s="46"/>
      <c r="AH539" s="47"/>
      <c r="AI539" s="46"/>
      <c r="AJ539" s="47"/>
      <c r="AK539" s="46"/>
      <c r="AL539" s="47"/>
      <c r="AM539" s="48"/>
      <c r="AN539" s="49"/>
      <c r="AO539" s="46"/>
      <c r="AP539" s="49"/>
    </row>
    <row r="540" spans="2:42" ht="13.5" thickBot="1" x14ac:dyDescent="0.25">
      <c r="B540" s="6" t="s">
        <v>3</v>
      </c>
      <c r="C540" s="7" t="s">
        <v>4</v>
      </c>
      <c r="D540" s="8" t="s">
        <v>3</v>
      </c>
      <c r="E540" s="9" t="s">
        <v>4</v>
      </c>
      <c r="G540" s="56" t="s">
        <v>11</v>
      </c>
      <c r="H540" s="57" t="s">
        <v>6</v>
      </c>
      <c r="I540" s="56" t="s">
        <v>7</v>
      </c>
      <c r="J540" s="56" t="s">
        <v>8</v>
      </c>
      <c r="K540" s="56" t="s">
        <v>12</v>
      </c>
      <c r="L540" s="129"/>
      <c r="M540" s="27">
        <v>0.3125</v>
      </c>
      <c r="N540" s="23"/>
      <c r="O540" s="26">
        <v>0.35416666666666669</v>
      </c>
      <c r="P540" s="23"/>
      <c r="Q540" s="27">
        <v>0.39583333333333331</v>
      </c>
      <c r="R540" s="23"/>
      <c r="S540" s="27">
        <v>0.4375</v>
      </c>
      <c r="T540" s="23"/>
      <c r="U540" s="27">
        <v>0.47916666666666702</v>
      </c>
      <c r="V540" s="23"/>
      <c r="W540" s="27">
        <v>0.52083333333333304</v>
      </c>
      <c r="X540" s="23"/>
      <c r="Y540" s="27">
        <v>0.5625</v>
      </c>
      <c r="Z540" s="23"/>
      <c r="AA540" s="27">
        <v>0.60416666666666696</v>
      </c>
      <c r="AB540" s="23"/>
      <c r="AC540" s="27">
        <v>0.64583333333333304</v>
      </c>
      <c r="AD540" s="23"/>
      <c r="AE540" s="27">
        <v>0.6875</v>
      </c>
      <c r="AF540" s="23"/>
      <c r="AG540" s="27">
        <v>0.72916666666666696</v>
      </c>
      <c r="AH540" s="23"/>
      <c r="AI540" s="27">
        <v>0.77083333333333404</v>
      </c>
      <c r="AJ540" s="23"/>
      <c r="AK540" s="27">
        <v>0.8125</v>
      </c>
      <c r="AL540" s="23"/>
      <c r="AM540" s="27">
        <v>0.85416666666666696</v>
      </c>
      <c r="AN540" s="23"/>
      <c r="AO540" s="27">
        <v>0.89583333333333404</v>
      </c>
      <c r="AP540" s="23"/>
    </row>
    <row r="541" spans="2:42" x14ac:dyDescent="0.2">
      <c r="B541" s="11"/>
      <c r="C541" s="12"/>
      <c r="D541" s="13"/>
      <c r="E541" s="14"/>
      <c r="G541" s="95"/>
      <c r="H541" s="140">
        <f>H530+1</f>
        <v>43834</v>
      </c>
      <c r="I541" s="109" t="s">
        <v>54</v>
      </c>
      <c r="J541" s="109">
        <f>IFERROR(INDEX(Tableau1[Prénoms],MATCH(I541,Tableau1[Noms])),"")</f>
        <v>1</v>
      </c>
      <c r="K541" s="109"/>
      <c r="L541" s="130"/>
      <c r="M541" s="29"/>
      <c r="N541" s="30"/>
      <c r="O541" s="29"/>
      <c r="P541" s="31"/>
      <c r="Q541" s="32"/>
      <c r="R541" s="33"/>
      <c r="S541" s="32"/>
      <c r="T541" s="33"/>
      <c r="U541" s="32"/>
      <c r="V541" s="33"/>
      <c r="W541" s="32"/>
      <c r="X541" s="33"/>
      <c r="Y541" s="32"/>
      <c r="Z541" s="33"/>
      <c r="AA541" s="32"/>
      <c r="AB541" s="33"/>
      <c r="AC541" s="32"/>
      <c r="AD541" s="33"/>
      <c r="AE541" s="32"/>
      <c r="AF541" s="33"/>
      <c r="AG541" s="32"/>
      <c r="AH541" s="33"/>
      <c r="AI541" s="32"/>
      <c r="AJ541" s="33"/>
      <c r="AK541" s="32"/>
      <c r="AL541" s="33"/>
      <c r="AM541" s="34"/>
      <c r="AN541" s="35"/>
      <c r="AO541" s="32"/>
      <c r="AP541" s="35"/>
    </row>
    <row r="542" spans="2:42" x14ac:dyDescent="0.2">
      <c r="B542" s="15"/>
      <c r="C542" s="16"/>
      <c r="D542" s="17"/>
      <c r="E542" s="18"/>
      <c r="G542" s="95"/>
      <c r="H542" s="28">
        <f>H541</f>
        <v>43834</v>
      </c>
      <c r="I542" s="110" t="s">
        <v>55</v>
      </c>
      <c r="J542" s="110">
        <f>IFERROR(INDEX(Tableau1[Prénoms],MATCH(I542,Tableau1[Noms])),"")</f>
        <v>2</v>
      </c>
      <c r="K542" s="110"/>
      <c r="L542" s="131"/>
      <c r="M542" s="36"/>
      <c r="N542" s="37"/>
      <c r="O542" s="36"/>
      <c r="P542" s="38"/>
      <c r="Q542" s="39"/>
      <c r="R542" s="40"/>
      <c r="S542" s="39"/>
      <c r="T542" s="40"/>
      <c r="U542" s="39"/>
      <c r="V542" s="40"/>
      <c r="W542" s="39"/>
      <c r="X542" s="40"/>
      <c r="Y542" s="39"/>
      <c r="Z542" s="40"/>
      <c r="AA542" s="39"/>
      <c r="AB542" s="40"/>
      <c r="AC542" s="39"/>
      <c r="AD542" s="40"/>
      <c r="AE542" s="39"/>
      <c r="AF542" s="40"/>
      <c r="AG542" s="39"/>
      <c r="AH542" s="40"/>
      <c r="AI542" s="39"/>
      <c r="AJ542" s="40"/>
      <c r="AK542" s="39"/>
      <c r="AL542" s="40"/>
      <c r="AM542" s="41"/>
      <c r="AN542" s="42"/>
      <c r="AO542" s="39"/>
      <c r="AP542" s="42"/>
    </row>
    <row r="543" spans="2:42" x14ac:dyDescent="0.2">
      <c r="B543" s="15"/>
      <c r="C543" s="16"/>
      <c r="D543" s="17"/>
      <c r="E543" s="18"/>
      <c r="G543" s="95"/>
      <c r="H543" s="28">
        <f t="shared" ref="H543:H550" si="47">H542</f>
        <v>43834</v>
      </c>
      <c r="I543" s="110" t="s">
        <v>56</v>
      </c>
      <c r="J543" s="110">
        <f>IFERROR(INDEX(Tableau1[Prénoms],MATCH(I543,Tableau1[Noms])),"")</f>
        <v>3</v>
      </c>
      <c r="K543" s="110"/>
      <c r="L543" s="131"/>
      <c r="M543" s="36"/>
      <c r="N543" s="37"/>
      <c r="O543" s="36"/>
      <c r="P543" s="38"/>
      <c r="Q543" s="39"/>
      <c r="R543" s="40"/>
      <c r="S543" s="39"/>
      <c r="T543" s="40"/>
      <c r="U543" s="39"/>
      <c r="V543" s="40"/>
      <c r="W543" s="39"/>
      <c r="X543" s="40"/>
      <c r="Y543" s="39"/>
      <c r="Z543" s="40"/>
      <c r="AA543" s="39"/>
      <c r="AB543" s="40"/>
      <c r="AC543" s="39"/>
      <c r="AD543" s="40"/>
      <c r="AE543" s="39"/>
      <c r="AF543" s="40"/>
      <c r="AG543" s="39"/>
      <c r="AH543" s="40"/>
      <c r="AI543" s="39"/>
      <c r="AJ543" s="40"/>
      <c r="AK543" s="39"/>
      <c r="AL543" s="40"/>
      <c r="AM543" s="41"/>
      <c r="AN543" s="42"/>
      <c r="AO543" s="39"/>
      <c r="AP543" s="42"/>
    </row>
    <row r="544" spans="2:42" x14ac:dyDescent="0.2">
      <c r="B544" s="15"/>
      <c r="C544" s="16"/>
      <c r="D544" s="17"/>
      <c r="E544" s="18"/>
      <c r="G544" s="95"/>
      <c r="H544" s="28">
        <f t="shared" si="47"/>
        <v>43834</v>
      </c>
      <c r="I544" s="110" t="s">
        <v>57</v>
      </c>
      <c r="J544" s="110">
        <f>IFERROR(INDEX(Tableau1[Prénoms],MATCH(I544,Tableau1[Noms])),"")</f>
        <v>4</v>
      </c>
      <c r="K544" s="110"/>
      <c r="L544" s="131"/>
      <c r="M544" s="36"/>
      <c r="N544" s="37"/>
      <c r="O544" s="36"/>
      <c r="P544" s="38"/>
      <c r="Q544" s="39"/>
      <c r="R544" s="40"/>
      <c r="S544" s="39"/>
      <c r="T544" s="40"/>
      <c r="U544" s="39"/>
      <c r="V544" s="40"/>
      <c r="W544" s="39"/>
      <c r="X544" s="40"/>
      <c r="Y544" s="39"/>
      <c r="Z544" s="40"/>
      <c r="AA544" s="39"/>
      <c r="AB544" s="40"/>
      <c r="AC544" s="39"/>
      <c r="AD544" s="40"/>
      <c r="AE544" s="39"/>
      <c r="AF544" s="40"/>
      <c r="AG544" s="39"/>
      <c r="AH544" s="40"/>
      <c r="AI544" s="39"/>
      <c r="AJ544" s="40"/>
      <c r="AK544" s="39"/>
      <c r="AL544" s="40"/>
      <c r="AM544" s="41"/>
      <c r="AN544" s="42"/>
      <c r="AO544" s="39"/>
      <c r="AP544" s="42"/>
    </row>
    <row r="545" spans="2:42" x14ac:dyDescent="0.2">
      <c r="B545" s="15"/>
      <c r="C545" s="16"/>
      <c r="D545" s="17"/>
      <c r="E545" s="18"/>
      <c r="G545" s="95"/>
      <c r="H545" s="28">
        <f t="shared" si="47"/>
        <v>43834</v>
      </c>
      <c r="I545" s="110" t="s">
        <v>58</v>
      </c>
      <c r="J545" s="110">
        <f>IFERROR(INDEX(Tableau1[Prénoms],MATCH(I545,Tableau1[Noms])),"")</f>
        <v>5</v>
      </c>
      <c r="K545" s="110"/>
      <c r="L545" s="131"/>
      <c r="M545" s="36"/>
      <c r="N545" s="37"/>
      <c r="O545" s="36"/>
      <c r="P545" s="38"/>
      <c r="Q545" s="39"/>
      <c r="R545" s="40"/>
      <c r="S545" s="39"/>
      <c r="T545" s="40"/>
      <c r="U545" s="39"/>
      <c r="V545" s="40"/>
      <c r="W545" s="39"/>
      <c r="X545" s="40"/>
      <c r="Y545" s="39"/>
      <c r="Z545" s="40"/>
      <c r="AA545" s="39"/>
      <c r="AB545" s="40"/>
      <c r="AC545" s="39"/>
      <c r="AD545" s="40"/>
      <c r="AE545" s="39"/>
      <c r="AF545" s="40"/>
      <c r="AG545" s="39"/>
      <c r="AH545" s="40"/>
      <c r="AI545" s="39"/>
      <c r="AJ545" s="40"/>
      <c r="AK545" s="39"/>
      <c r="AL545" s="40"/>
      <c r="AM545" s="41"/>
      <c r="AN545" s="42"/>
      <c r="AO545" s="39"/>
      <c r="AP545" s="42"/>
    </row>
    <row r="546" spans="2:42" x14ac:dyDescent="0.2">
      <c r="B546" s="15"/>
      <c r="C546" s="16"/>
      <c r="D546" s="17"/>
      <c r="E546" s="18"/>
      <c r="G546" s="95"/>
      <c r="H546" s="28">
        <f t="shared" si="47"/>
        <v>43834</v>
      </c>
      <c r="I546" s="110">
        <v>1</v>
      </c>
      <c r="J546" s="110" t="str">
        <f>IFERROR(INDEX(Tableau1[Prénoms],MATCH(I546,Tableau1[Noms])),"")</f>
        <v/>
      </c>
      <c r="K546" s="110"/>
      <c r="L546" s="131"/>
      <c r="M546" s="36"/>
      <c r="N546" s="37"/>
      <c r="O546" s="36"/>
      <c r="P546" s="38"/>
      <c r="Q546" s="39"/>
      <c r="R546" s="40"/>
      <c r="S546" s="39"/>
      <c r="T546" s="40"/>
      <c r="U546" s="39"/>
      <c r="V546" s="40"/>
      <c r="W546" s="39"/>
      <c r="X546" s="40"/>
      <c r="Y546" s="39"/>
      <c r="Z546" s="40"/>
      <c r="AA546" s="39"/>
      <c r="AB546" s="40"/>
      <c r="AC546" s="39"/>
      <c r="AD546" s="40"/>
      <c r="AE546" s="39"/>
      <c r="AF546" s="40"/>
      <c r="AG546" s="39"/>
      <c r="AH546" s="40"/>
      <c r="AI546" s="39"/>
      <c r="AJ546" s="40"/>
      <c r="AK546" s="39"/>
      <c r="AL546" s="40"/>
      <c r="AM546" s="41"/>
      <c r="AN546" s="42"/>
      <c r="AO546" s="39"/>
      <c r="AP546" s="42"/>
    </row>
    <row r="547" spans="2:42" x14ac:dyDescent="0.2">
      <c r="B547" s="15"/>
      <c r="C547" s="16"/>
      <c r="D547" s="17"/>
      <c r="E547" s="18"/>
      <c r="G547" s="95"/>
      <c r="H547" s="28">
        <f t="shared" si="47"/>
        <v>43834</v>
      </c>
      <c r="I547" s="110">
        <v>2</v>
      </c>
      <c r="J547" s="110" t="str">
        <f>IFERROR(INDEX(Tableau1[Prénoms],MATCH(I547,Tableau1[Noms])),"")</f>
        <v/>
      </c>
      <c r="K547" s="110"/>
      <c r="L547" s="131"/>
      <c r="M547" s="36"/>
      <c r="N547" s="37"/>
      <c r="O547" s="36"/>
      <c r="P547" s="38"/>
      <c r="Q547" s="39"/>
      <c r="R547" s="40"/>
      <c r="S547" s="39"/>
      <c r="T547" s="40"/>
      <c r="U547" s="39"/>
      <c r="V547" s="40"/>
      <c r="W547" s="39"/>
      <c r="X547" s="40"/>
      <c r="Y547" s="39"/>
      <c r="Z547" s="40"/>
      <c r="AA547" s="39"/>
      <c r="AB547" s="40"/>
      <c r="AC547" s="39"/>
      <c r="AD547" s="40"/>
      <c r="AE547" s="39"/>
      <c r="AF547" s="40"/>
      <c r="AG547" s="39"/>
      <c r="AH547" s="40"/>
      <c r="AI547" s="39"/>
      <c r="AJ547" s="40"/>
      <c r="AK547" s="39"/>
      <c r="AL547" s="40"/>
      <c r="AM547" s="41"/>
      <c r="AN547" s="42"/>
      <c r="AO547" s="39"/>
      <c r="AP547" s="42"/>
    </row>
    <row r="548" spans="2:42" x14ac:dyDescent="0.2">
      <c r="B548" s="15"/>
      <c r="C548" s="16"/>
      <c r="D548" s="17"/>
      <c r="E548" s="18"/>
      <c r="G548" s="95"/>
      <c r="H548" s="28">
        <f t="shared" si="47"/>
        <v>43834</v>
      </c>
      <c r="I548" s="110">
        <v>3</v>
      </c>
      <c r="J548" s="110" t="str">
        <f>IFERROR(INDEX(Tableau1[Prénoms],MATCH(I548,Tableau1[Noms])),"")</f>
        <v/>
      </c>
      <c r="K548" s="110"/>
      <c r="L548" s="131"/>
      <c r="M548" s="36"/>
      <c r="N548" s="37"/>
      <c r="O548" s="36"/>
      <c r="P548" s="38"/>
      <c r="Q548" s="39"/>
      <c r="R548" s="40"/>
      <c r="S548" s="39"/>
      <c r="T548" s="40"/>
      <c r="U548" s="39"/>
      <c r="V548" s="40"/>
      <c r="W548" s="39"/>
      <c r="X548" s="40"/>
      <c r="Y548" s="39"/>
      <c r="Z548" s="40"/>
      <c r="AA548" s="39"/>
      <c r="AB548" s="40"/>
      <c r="AC548" s="39"/>
      <c r="AD548" s="40"/>
      <c r="AE548" s="39"/>
      <c r="AF548" s="40"/>
      <c r="AG548" s="39"/>
      <c r="AH548" s="40"/>
      <c r="AI548" s="39"/>
      <c r="AJ548" s="40"/>
      <c r="AK548" s="39"/>
      <c r="AL548" s="40"/>
      <c r="AM548" s="41"/>
      <c r="AN548" s="42"/>
      <c r="AO548" s="39"/>
      <c r="AP548" s="42"/>
    </row>
    <row r="549" spans="2:42" x14ac:dyDescent="0.2">
      <c r="B549" s="15"/>
      <c r="C549" s="16"/>
      <c r="D549" s="17"/>
      <c r="E549" s="18"/>
      <c r="G549" s="95"/>
      <c r="H549" s="28">
        <f t="shared" si="47"/>
        <v>43834</v>
      </c>
      <c r="I549" s="110">
        <v>4</v>
      </c>
      <c r="J549" s="110" t="str">
        <f>IFERROR(INDEX(Tableau1[Prénoms],MATCH(I549,Tableau1[Noms])),"")</f>
        <v/>
      </c>
      <c r="K549" s="110"/>
      <c r="L549" s="131"/>
      <c r="M549" s="36"/>
      <c r="N549" s="37"/>
      <c r="O549" s="36"/>
      <c r="P549" s="38"/>
      <c r="Q549" s="39"/>
      <c r="R549" s="40"/>
      <c r="S549" s="39"/>
      <c r="T549" s="40"/>
      <c r="U549" s="39"/>
      <c r="V549" s="40"/>
      <c r="W549" s="39"/>
      <c r="X549" s="40"/>
      <c r="Y549" s="39"/>
      <c r="Z549" s="40"/>
      <c r="AA549" s="39"/>
      <c r="AB549" s="40"/>
      <c r="AC549" s="39"/>
      <c r="AD549" s="40"/>
      <c r="AE549" s="39"/>
      <c r="AF549" s="40"/>
      <c r="AG549" s="39"/>
      <c r="AH549" s="40"/>
      <c r="AI549" s="39"/>
      <c r="AJ549" s="40"/>
      <c r="AK549" s="39"/>
      <c r="AL549" s="40"/>
      <c r="AM549" s="41"/>
      <c r="AN549" s="42"/>
      <c r="AO549" s="39"/>
      <c r="AP549" s="42"/>
    </row>
    <row r="550" spans="2:42" ht="13.5" thickBot="1" x14ac:dyDescent="0.25">
      <c r="B550" s="19"/>
      <c r="C550" s="20"/>
      <c r="D550" s="21"/>
      <c r="E550" s="22"/>
      <c r="G550" s="95"/>
      <c r="H550" s="28">
        <f t="shared" si="47"/>
        <v>43834</v>
      </c>
      <c r="I550" s="112">
        <v>5</v>
      </c>
      <c r="J550" s="112" t="str">
        <f>IFERROR(INDEX(Tableau1[Prénoms],MATCH(I550,Tableau1[Noms])),"")</f>
        <v/>
      </c>
      <c r="K550" s="112"/>
      <c r="L550" s="132"/>
      <c r="M550" s="43"/>
      <c r="N550" s="44"/>
      <c r="O550" s="43"/>
      <c r="P550" s="45"/>
      <c r="Q550" s="46"/>
      <c r="R550" s="47"/>
      <c r="S550" s="46"/>
      <c r="T550" s="47"/>
      <c r="U550" s="46"/>
      <c r="V550" s="47"/>
      <c r="W550" s="46"/>
      <c r="X550" s="47"/>
      <c r="Y550" s="46"/>
      <c r="Z550" s="47"/>
      <c r="AA550" s="46"/>
      <c r="AB550" s="47"/>
      <c r="AC550" s="46"/>
      <c r="AD550" s="47"/>
      <c r="AE550" s="46"/>
      <c r="AF550" s="47"/>
      <c r="AG550" s="46"/>
      <c r="AH550" s="47"/>
      <c r="AI550" s="46"/>
      <c r="AJ550" s="47"/>
      <c r="AK550" s="46"/>
      <c r="AL550" s="47"/>
      <c r="AM550" s="48"/>
      <c r="AN550" s="49"/>
      <c r="AO550" s="46"/>
      <c r="AP550" s="49"/>
    </row>
    <row r="551" spans="2:42" ht="13.5" thickBot="1" x14ac:dyDescent="0.25">
      <c r="B551" s="6" t="s">
        <v>3</v>
      </c>
      <c r="C551" s="7" t="s">
        <v>4</v>
      </c>
      <c r="D551" s="8" t="s">
        <v>3</v>
      </c>
      <c r="E551" s="9" t="s">
        <v>4</v>
      </c>
      <c r="G551" s="56" t="s">
        <v>11</v>
      </c>
      <c r="H551" s="57" t="s">
        <v>6</v>
      </c>
      <c r="I551" s="56" t="s">
        <v>7</v>
      </c>
      <c r="J551" s="56" t="s">
        <v>8</v>
      </c>
      <c r="K551" s="56" t="s">
        <v>12</v>
      </c>
      <c r="L551" s="129"/>
      <c r="M551" s="27">
        <v>0.3125</v>
      </c>
      <c r="N551" s="23"/>
      <c r="O551" s="26">
        <v>0.35416666666666669</v>
      </c>
      <c r="P551" s="23"/>
      <c r="Q551" s="27">
        <v>0.39583333333333331</v>
      </c>
      <c r="R551" s="23"/>
      <c r="S551" s="27">
        <v>0.4375</v>
      </c>
      <c r="T551" s="23"/>
      <c r="U551" s="27">
        <v>0.47916666666666702</v>
      </c>
      <c r="V551" s="23"/>
      <c r="W551" s="27">
        <v>0.52083333333333304</v>
      </c>
      <c r="X551" s="23"/>
      <c r="Y551" s="27">
        <v>0.5625</v>
      </c>
      <c r="Z551" s="23"/>
      <c r="AA551" s="27">
        <v>0.60416666666666696</v>
      </c>
      <c r="AB551" s="23"/>
      <c r="AC551" s="27">
        <v>0.64583333333333304</v>
      </c>
      <c r="AD551" s="23"/>
      <c r="AE551" s="27">
        <v>0.6875</v>
      </c>
      <c r="AF551" s="23"/>
      <c r="AG551" s="27">
        <v>0.72916666666666696</v>
      </c>
      <c r="AH551" s="23"/>
      <c r="AI551" s="27">
        <v>0.77083333333333404</v>
      </c>
      <c r="AJ551" s="23"/>
      <c r="AK551" s="27">
        <v>0.8125</v>
      </c>
      <c r="AL551" s="23"/>
      <c r="AM551" s="27">
        <v>0.85416666666666696</v>
      </c>
      <c r="AN551" s="23"/>
      <c r="AO551" s="27">
        <v>0.89583333333333404</v>
      </c>
      <c r="AP551" s="23"/>
    </row>
    <row r="552" spans="2:42" x14ac:dyDescent="0.2">
      <c r="B552" s="11"/>
      <c r="C552" s="12"/>
      <c r="D552" s="13"/>
      <c r="E552" s="14"/>
      <c r="G552" s="95"/>
      <c r="H552" s="140">
        <f>H541+1</f>
        <v>43835</v>
      </c>
      <c r="I552" s="109" t="s">
        <v>54</v>
      </c>
      <c r="J552" s="109">
        <f>IFERROR(INDEX(Tableau1[Prénoms],MATCH(I552,Tableau1[Noms])),"")</f>
        <v>1</v>
      </c>
      <c r="K552" s="109"/>
      <c r="L552" s="130"/>
      <c r="M552" s="29"/>
      <c r="N552" s="30"/>
      <c r="O552" s="29"/>
      <c r="P552" s="31"/>
      <c r="Q552" s="32"/>
      <c r="R552" s="33"/>
      <c r="S552" s="32"/>
      <c r="T552" s="33"/>
      <c r="U552" s="32"/>
      <c r="V552" s="33"/>
      <c r="W552" s="32"/>
      <c r="X552" s="33"/>
      <c r="Y552" s="32"/>
      <c r="Z552" s="33"/>
      <c r="AA552" s="32"/>
      <c r="AB552" s="33"/>
      <c r="AC552" s="32"/>
      <c r="AD552" s="33"/>
      <c r="AE552" s="32"/>
      <c r="AF552" s="33"/>
      <c r="AG552" s="32"/>
      <c r="AH552" s="33"/>
      <c r="AI552" s="32"/>
      <c r="AJ552" s="33"/>
      <c r="AK552" s="32"/>
      <c r="AL552" s="33"/>
      <c r="AM552" s="34"/>
      <c r="AN552" s="35"/>
      <c r="AO552" s="32"/>
      <c r="AP552" s="35"/>
    </row>
    <row r="553" spans="2:42" x14ac:dyDescent="0.2">
      <c r="B553" s="15"/>
      <c r="C553" s="16"/>
      <c r="D553" s="17"/>
      <c r="E553" s="18"/>
      <c r="G553" s="95"/>
      <c r="H553" s="28">
        <f>H552</f>
        <v>43835</v>
      </c>
      <c r="I553" s="110" t="s">
        <v>55</v>
      </c>
      <c r="J553" s="110">
        <f>IFERROR(INDEX(Tableau1[Prénoms],MATCH(I553,Tableau1[Noms])),"")</f>
        <v>2</v>
      </c>
      <c r="K553" s="110"/>
      <c r="L553" s="131"/>
      <c r="M553" s="36"/>
      <c r="N553" s="37"/>
      <c r="O553" s="36"/>
      <c r="P553" s="38"/>
      <c r="Q553" s="39"/>
      <c r="R553" s="40"/>
      <c r="S553" s="39"/>
      <c r="T553" s="40"/>
      <c r="U553" s="39"/>
      <c r="V553" s="40"/>
      <c r="W553" s="39"/>
      <c r="X553" s="40"/>
      <c r="Y553" s="39"/>
      <c r="Z553" s="40"/>
      <c r="AA553" s="39"/>
      <c r="AB553" s="40"/>
      <c r="AC553" s="39"/>
      <c r="AD553" s="40"/>
      <c r="AE553" s="39"/>
      <c r="AF553" s="40"/>
      <c r="AG553" s="39"/>
      <c r="AH553" s="40"/>
      <c r="AI553" s="39"/>
      <c r="AJ553" s="40"/>
      <c r="AK553" s="39"/>
      <c r="AL553" s="40"/>
      <c r="AM553" s="41"/>
      <c r="AN553" s="42"/>
      <c r="AO553" s="39"/>
      <c r="AP553" s="42"/>
    </row>
    <row r="554" spans="2:42" x14ac:dyDescent="0.2">
      <c r="B554" s="15"/>
      <c r="C554" s="16"/>
      <c r="D554" s="17"/>
      <c r="E554" s="18"/>
      <c r="G554" s="95"/>
      <c r="H554" s="28">
        <f t="shared" ref="H554:H561" si="48">H553</f>
        <v>43835</v>
      </c>
      <c r="I554" s="110" t="s">
        <v>56</v>
      </c>
      <c r="J554" s="110">
        <f>IFERROR(INDEX(Tableau1[Prénoms],MATCH(I554,Tableau1[Noms])),"")</f>
        <v>3</v>
      </c>
      <c r="K554" s="110"/>
      <c r="L554" s="131"/>
      <c r="M554" s="36"/>
      <c r="N554" s="37"/>
      <c r="O554" s="36"/>
      <c r="P554" s="38"/>
      <c r="Q554" s="39"/>
      <c r="R554" s="40"/>
      <c r="S554" s="39"/>
      <c r="T554" s="40"/>
      <c r="U554" s="39"/>
      <c r="V554" s="40"/>
      <c r="W554" s="39"/>
      <c r="X554" s="40"/>
      <c r="Y554" s="39"/>
      <c r="Z554" s="40"/>
      <c r="AA554" s="39"/>
      <c r="AB554" s="40"/>
      <c r="AC554" s="39"/>
      <c r="AD554" s="40"/>
      <c r="AE554" s="39"/>
      <c r="AF554" s="40"/>
      <c r="AG554" s="39"/>
      <c r="AH554" s="40"/>
      <c r="AI554" s="39"/>
      <c r="AJ554" s="40"/>
      <c r="AK554" s="39"/>
      <c r="AL554" s="40"/>
      <c r="AM554" s="41"/>
      <c r="AN554" s="42"/>
      <c r="AO554" s="39"/>
      <c r="AP554" s="42"/>
    </row>
    <row r="555" spans="2:42" x14ac:dyDescent="0.2">
      <c r="B555" s="15"/>
      <c r="C555" s="16"/>
      <c r="D555" s="17"/>
      <c r="E555" s="18"/>
      <c r="G555" s="95"/>
      <c r="H555" s="28">
        <f t="shared" si="48"/>
        <v>43835</v>
      </c>
      <c r="I555" s="110" t="s">
        <v>57</v>
      </c>
      <c r="J555" s="110">
        <f>IFERROR(INDEX(Tableau1[Prénoms],MATCH(I555,Tableau1[Noms])),"")</f>
        <v>4</v>
      </c>
      <c r="K555" s="110"/>
      <c r="L555" s="131"/>
      <c r="M555" s="36"/>
      <c r="N555" s="37"/>
      <c r="O555" s="36"/>
      <c r="P555" s="38"/>
      <c r="Q555" s="39"/>
      <c r="R555" s="40"/>
      <c r="S555" s="39"/>
      <c r="T555" s="40"/>
      <c r="U555" s="39"/>
      <c r="V555" s="40"/>
      <c r="W555" s="39"/>
      <c r="X555" s="40"/>
      <c r="Y555" s="39"/>
      <c r="Z555" s="40"/>
      <c r="AA555" s="39"/>
      <c r="AB555" s="40"/>
      <c r="AC555" s="39"/>
      <c r="AD555" s="40"/>
      <c r="AE555" s="39"/>
      <c r="AF555" s="40"/>
      <c r="AG555" s="39"/>
      <c r="AH555" s="40"/>
      <c r="AI555" s="39"/>
      <c r="AJ555" s="40"/>
      <c r="AK555" s="39"/>
      <c r="AL555" s="40"/>
      <c r="AM555" s="41"/>
      <c r="AN555" s="42"/>
      <c r="AO555" s="39"/>
      <c r="AP555" s="42"/>
    </row>
    <row r="556" spans="2:42" x14ac:dyDescent="0.2">
      <c r="B556" s="15"/>
      <c r="C556" s="16"/>
      <c r="D556" s="17"/>
      <c r="E556" s="18"/>
      <c r="G556" s="95"/>
      <c r="H556" s="28">
        <f t="shared" si="48"/>
        <v>43835</v>
      </c>
      <c r="I556" s="110" t="s">
        <v>58</v>
      </c>
      <c r="J556" s="110">
        <f>IFERROR(INDEX(Tableau1[Prénoms],MATCH(I556,Tableau1[Noms])),"")</f>
        <v>5</v>
      </c>
      <c r="K556" s="110"/>
      <c r="L556" s="131"/>
      <c r="M556" s="36"/>
      <c r="N556" s="37"/>
      <c r="O556" s="36"/>
      <c r="P556" s="38"/>
      <c r="Q556" s="39"/>
      <c r="R556" s="40"/>
      <c r="S556" s="39"/>
      <c r="T556" s="40"/>
      <c r="U556" s="39"/>
      <c r="V556" s="40"/>
      <c r="W556" s="39"/>
      <c r="X556" s="40"/>
      <c r="Y556" s="39"/>
      <c r="Z556" s="40"/>
      <c r="AA556" s="39"/>
      <c r="AB556" s="40"/>
      <c r="AC556" s="39"/>
      <c r="AD556" s="40"/>
      <c r="AE556" s="39"/>
      <c r="AF556" s="40"/>
      <c r="AG556" s="39"/>
      <c r="AH556" s="40"/>
      <c r="AI556" s="39"/>
      <c r="AJ556" s="40"/>
      <c r="AK556" s="39"/>
      <c r="AL556" s="40"/>
      <c r="AM556" s="41"/>
      <c r="AN556" s="42"/>
      <c r="AO556" s="39"/>
      <c r="AP556" s="42"/>
    </row>
    <row r="557" spans="2:42" x14ac:dyDescent="0.2">
      <c r="B557" s="15"/>
      <c r="C557" s="16"/>
      <c r="D557" s="17"/>
      <c r="E557" s="18"/>
      <c r="G557" s="95"/>
      <c r="H557" s="28">
        <f t="shared" si="48"/>
        <v>43835</v>
      </c>
      <c r="I557" s="110">
        <v>1</v>
      </c>
      <c r="J557" s="110" t="str">
        <f>IFERROR(INDEX(Tableau1[Prénoms],MATCH(I557,Tableau1[Noms])),"")</f>
        <v/>
      </c>
      <c r="K557" s="110"/>
      <c r="L557" s="131"/>
      <c r="M557" s="36"/>
      <c r="N557" s="37"/>
      <c r="O557" s="36"/>
      <c r="P557" s="38"/>
      <c r="Q557" s="39"/>
      <c r="R557" s="40"/>
      <c r="S557" s="39"/>
      <c r="T557" s="40"/>
      <c r="U557" s="39"/>
      <c r="V557" s="40"/>
      <c r="W557" s="39"/>
      <c r="X557" s="40"/>
      <c r="Y557" s="39"/>
      <c r="Z557" s="40"/>
      <c r="AA557" s="39"/>
      <c r="AB557" s="40"/>
      <c r="AC557" s="39"/>
      <c r="AD557" s="40"/>
      <c r="AE557" s="39"/>
      <c r="AF557" s="40"/>
      <c r="AG557" s="39"/>
      <c r="AH557" s="40"/>
      <c r="AI557" s="39"/>
      <c r="AJ557" s="40"/>
      <c r="AK557" s="39"/>
      <c r="AL557" s="40"/>
      <c r="AM557" s="41"/>
      <c r="AN557" s="42"/>
      <c r="AO557" s="39"/>
      <c r="AP557" s="42"/>
    </row>
    <row r="558" spans="2:42" x14ac:dyDescent="0.2">
      <c r="B558" s="15"/>
      <c r="C558" s="16"/>
      <c r="D558" s="17"/>
      <c r="E558" s="18"/>
      <c r="G558" s="95"/>
      <c r="H558" s="28">
        <f t="shared" si="48"/>
        <v>43835</v>
      </c>
      <c r="I558" s="110">
        <v>2</v>
      </c>
      <c r="J558" s="110" t="str">
        <f>IFERROR(INDEX(Tableau1[Prénoms],MATCH(I558,Tableau1[Noms])),"")</f>
        <v/>
      </c>
      <c r="K558" s="110"/>
      <c r="L558" s="131"/>
      <c r="M558" s="36"/>
      <c r="N558" s="37"/>
      <c r="O558" s="36"/>
      <c r="P558" s="38"/>
      <c r="Q558" s="39"/>
      <c r="R558" s="40"/>
      <c r="S558" s="39"/>
      <c r="T558" s="40"/>
      <c r="U558" s="39"/>
      <c r="V558" s="40"/>
      <c r="W558" s="39"/>
      <c r="X558" s="40"/>
      <c r="Y558" s="39"/>
      <c r="Z558" s="40"/>
      <c r="AA558" s="39"/>
      <c r="AB558" s="40"/>
      <c r="AC558" s="39"/>
      <c r="AD558" s="40"/>
      <c r="AE558" s="39"/>
      <c r="AF558" s="40"/>
      <c r="AG558" s="39"/>
      <c r="AH558" s="40"/>
      <c r="AI558" s="39"/>
      <c r="AJ558" s="40"/>
      <c r="AK558" s="39"/>
      <c r="AL558" s="40"/>
      <c r="AM558" s="41"/>
      <c r="AN558" s="42"/>
      <c r="AO558" s="39"/>
      <c r="AP558" s="42"/>
    </row>
    <row r="559" spans="2:42" x14ac:dyDescent="0.2">
      <c r="B559" s="15"/>
      <c r="C559" s="16"/>
      <c r="D559" s="17"/>
      <c r="E559" s="18"/>
      <c r="G559" s="95"/>
      <c r="H559" s="28">
        <f t="shared" si="48"/>
        <v>43835</v>
      </c>
      <c r="I559" s="110">
        <v>3</v>
      </c>
      <c r="J559" s="110" t="str">
        <f>IFERROR(INDEX(Tableau1[Prénoms],MATCH(I559,Tableau1[Noms])),"")</f>
        <v/>
      </c>
      <c r="K559" s="110"/>
      <c r="L559" s="131"/>
      <c r="M559" s="36"/>
      <c r="N559" s="37"/>
      <c r="O559" s="36"/>
      <c r="P559" s="38"/>
      <c r="Q559" s="39"/>
      <c r="R559" s="40"/>
      <c r="S559" s="39"/>
      <c r="T559" s="40"/>
      <c r="U559" s="39"/>
      <c r="V559" s="40"/>
      <c r="W559" s="39"/>
      <c r="X559" s="40"/>
      <c r="Y559" s="39"/>
      <c r="Z559" s="40"/>
      <c r="AA559" s="39"/>
      <c r="AB559" s="40"/>
      <c r="AC559" s="39"/>
      <c r="AD559" s="40"/>
      <c r="AE559" s="39"/>
      <c r="AF559" s="40"/>
      <c r="AG559" s="39"/>
      <c r="AH559" s="40"/>
      <c r="AI559" s="39"/>
      <c r="AJ559" s="40"/>
      <c r="AK559" s="39"/>
      <c r="AL559" s="40"/>
      <c r="AM559" s="41"/>
      <c r="AN559" s="42"/>
      <c r="AO559" s="39"/>
      <c r="AP559" s="42"/>
    </row>
    <row r="560" spans="2:42" x14ac:dyDescent="0.2">
      <c r="B560" s="15"/>
      <c r="C560" s="16"/>
      <c r="D560" s="17"/>
      <c r="E560" s="18"/>
      <c r="G560" s="95"/>
      <c r="H560" s="28">
        <f t="shared" si="48"/>
        <v>43835</v>
      </c>
      <c r="I560" s="110">
        <v>4</v>
      </c>
      <c r="J560" s="110" t="str">
        <f>IFERROR(INDEX(Tableau1[Prénoms],MATCH(I560,Tableau1[Noms])),"")</f>
        <v/>
      </c>
      <c r="K560" s="110"/>
      <c r="L560" s="131"/>
      <c r="M560" s="36"/>
      <c r="N560" s="37"/>
      <c r="O560" s="36"/>
      <c r="P560" s="38"/>
      <c r="Q560" s="39"/>
      <c r="R560" s="40"/>
      <c r="S560" s="39"/>
      <c r="T560" s="40"/>
      <c r="U560" s="39"/>
      <c r="V560" s="40"/>
      <c r="W560" s="39"/>
      <c r="X560" s="40"/>
      <c r="Y560" s="39"/>
      <c r="Z560" s="40"/>
      <c r="AA560" s="39"/>
      <c r="AB560" s="40"/>
      <c r="AC560" s="39"/>
      <c r="AD560" s="40"/>
      <c r="AE560" s="39"/>
      <c r="AF560" s="40"/>
      <c r="AG560" s="39"/>
      <c r="AH560" s="40"/>
      <c r="AI560" s="39"/>
      <c r="AJ560" s="40"/>
      <c r="AK560" s="39"/>
      <c r="AL560" s="40"/>
      <c r="AM560" s="41"/>
      <c r="AN560" s="42"/>
      <c r="AO560" s="39"/>
      <c r="AP560" s="42"/>
    </row>
    <row r="561" spans="2:42" ht="13.5" thickBot="1" x14ac:dyDescent="0.25">
      <c r="B561" s="19"/>
      <c r="C561" s="20"/>
      <c r="D561" s="21"/>
      <c r="E561" s="22"/>
      <c r="G561" s="95"/>
      <c r="H561" s="28">
        <f t="shared" si="48"/>
        <v>43835</v>
      </c>
      <c r="I561" s="111">
        <v>5</v>
      </c>
      <c r="J561" s="111" t="str">
        <f>IFERROR(INDEX(Tableau1[Prénoms],MATCH(I561,Tableau1[Noms])),"")</f>
        <v/>
      </c>
      <c r="K561" s="111"/>
      <c r="L561" s="132"/>
      <c r="M561" s="43"/>
      <c r="N561" s="44"/>
      <c r="O561" s="43"/>
      <c r="P561" s="45"/>
      <c r="Q561" s="46"/>
      <c r="R561" s="47"/>
      <c r="S561" s="46"/>
      <c r="T561" s="47"/>
      <c r="U561" s="46"/>
      <c r="V561" s="47"/>
      <c r="W561" s="46"/>
      <c r="X561" s="47"/>
      <c r="Y561" s="46"/>
      <c r="Z561" s="47"/>
      <c r="AA561" s="46"/>
      <c r="AB561" s="47"/>
      <c r="AC561" s="46"/>
      <c r="AD561" s="47"/>
      <c r="AE561" s="46"/>
      <c r="AF561" s="47"/>
      <c r="AG561" s="46"/>
      <c r="AH561" s="47"/>
      <c r="AI561" s="46"/>
      <c r="AJ561" s="47"/>
      <c r="AK561" s="46"/>
      <c r="AL561" s="47"/>
      <c r="AM561" s="48"/>
      <c r="AN561" s="49"/>
      <c r="AO561" s="46"/>
      <c r="AP561" s="49"/>
    </row>
  </sheetData>
  <conditionalFormatting sqref="L1 G11:H20">
    <cfRule type="expression" dxfId="173" priority="174">
      <formula>ddex=""</formula>
    </cfRule>
  </conditionalFormatting>
  <conditionalFormatting sqref="AC1">
    <cfRule type="expression" dxfId="172" priority="171">
      <formula>ddex=""</formula>
    </cfRule>
  </conditionalFormatting>
  <conditionalFormatting sqref="T5:AN5">
    <cfRule type="expression" dxfId="171" priority="173">
      <formula>#REF!=0</formula>
    </cfRule>
  </conditionalFormatting>
  <conditionalFormatting sqref="T6:AN6">
    <cfRule type="expression" dxfId="170" priority="172">
      <formula>#REF!=0</formula>
    </cfRule>
  </conditionalFormatting>
  <conditionalFormatting sqref="Q5:S5">
    <cfRule type="expression" dxfId="169" priority="170">
      <formula>#REF!=0</formula>
    </cfRule>
  </conditionalFormatting>
  <conditionalFormatting sqref="Q6:S6">
    <cfRule type="expression" dxfId="168" priority="169">
      <formula>#REF!=0</formula>
    </cfRule>
  </conditionalFormatting>
  <conditionalFormatting sqref="N5:P5">
    <cfRule type="expression" dxfId="167" priority="168">
      <formula>#REF!=0</formula>
    </cfRule>
  </conditionalFormatting>
  <conditionalFormatting sqref="N6:P6">
    <cfRule type="expression" dxfId="166" priority="167">
      <formula>#REF!=0</formula>
    </cfRule>
  </conditionalFormatting>
  <conditionalFormatting sqref="AO5:AQ5">
    <cfRule type="expression" dxfId="165" priority="166">
      <formula>#REF!=0</formula>
    </cfRule>
  </conditionalFormatting>
  <conditionalFormatting sqref="AO6:AQ6">
    <cfRule type="expression" dxfId="164" priority="165">
      <formula>#REF!=0</formula>
    </cfRule>
  </conditionalFormatting>
  <conditionalFormatting sqref="G22:H24 G26:H31 H25">
    <cfRule type="expression" dxfId="163" priority="164">
      <formula>ddex=""</formula>
    </cfRule>
  </conditionalFormatting>
  <conditionalFormatting sqref="G33:H35 G37:H42 H36">
    <cfRule type="expression" dxfId="162" priority="163">
      <formula>ddex=""</formula>
    </cfRule>
  </conditionalFormatting>
  <conditionalFormatting sqref="G44:H46 G48:H53 H47">
    <cfRule type="expression" dxfId="161" priority="162">
      <formula>ddex=""</formula>
    </cfRule>
  </conditionalFormatting>
  <conditionalFormatting sqref="G55:H57 G59:H64 H58">
    <cfRule type="expression" dxfId="160" priority="161">
      <formula>ddex=""</formula>
    </cfRule>
  </conditionalFormatting>
  <conditionalFormatting sqref="G66:H68 G70:H75 H69">
    <cfRule type="expression" dxfId="159" priority="160">
      <formula>ddex=""</formula>
    </cfRule>
  </conditionalFormatting>
  <conditionalFormatting sqref="G77:H79 G81:H86 H80">
    <cfRule type="expression" dxfId="158" priority="159">
      <formula>ddex=""</formula>
    </cfRule>
  </conditionalFormatting>
  <conditionalFormatting sqref="G80 G69 G58 G47 G36 G25">
    <cfRule type="expression" dxfId="157" priority="154">
      <formula>ddex=""</formula>
    </cfRule>
  </conditionalFormatting>
  <conditionalFormatting sqref="M6">
    <cfRule type="expression" dxfId="156" priority="152">
      <formula>SUM($N$6:$AQ$6)=0</formula>
    </cfRule>
  </conditionalFormatting>
  <conditionalFormatting sqref="M4">
    <cfRule type="expression" dxfId="155" priority="150">
      <formula>SUM($N$4:$AQ$4)=0</formula>
    </cfRule>
  </conditionalFormatting>
  <conditionalFormatting sqref="M5">
    <cfRule type="expression" dxfId="154" priority="151">
      <formula>SUM($N$5:$AQ$5)=0</formula>
    </cfRule>
  </conditionalFormatting>
  <conditionalFormatting sqref="M7">
    <cfRule type="expression" dxfId="153" priority="153">
      <formula>SUM($N$7:$AQ$7)=0</formula>
    </cfRule>
  </conditionalFormatting>
  <conditionalFormatting sqref="P22:AA31 P33:AA42 P44:AA53 P55:AA64 P66:AA75 P77:AA86">
    <cfRule type="expression" dxfId="152" priority="158">
      <formula>AND($K11="Repos Hebdo",SUM($B22:$C22)=0)</formula>
    </cfRule>
  </conditionalFormatting>
  <conditionalFormatting sqref="AB11:AM20 AB22:AM31 AB33:AM42 AB44:AM53 AB55:AM64 AB66:AM75">
    <cfRule type="expression" dxfId="151" priority="156">
      <formula>AND($K22="Repos Hebdo",(SUM($D11:$E11))=0)</formula>
    </cfRule>
  </conditionalFormatting>
  <conditionalFormatting sqref="P11:AM20 P22:AM31 P33:AM42 P44:AM53 P55:AM64 P66:AM75 P77:AM86">
    <cfRule type="expression" dxfId="150" priority="146">
      <formula>OR(AND(P$9&gt;=$B11, P$9 &lt;$C11),AND(P$9&gt;=$D11, P$9 &lt;$E11))</formula>
    </cfRule>
    <cfRule type="expression" dxfId="149" priority="148">
      <formula>$K11="Week-End"</formula>
    </cfRule>
    <cfRule type="expression" dxfId="148" priority="149">
      <formula>$K11="Congés Payés"</formula>
    </cfRule>
    <cfRule type="expression" dxfId="147" priority="155">
      <formula>$K11="Repos Hebdo"</formula>
    </cfRule>
    <cfRule type="expression" dxfId="146" priority="157">
      <formula>$K11="Arrêt travail"</formula>
    </cfRule>
  </conditionalFormatting>
  <conditionalFormatting sqref="K3:M7">
    <cfRule type="expression" dxfId="145" priority="147">
      <formula>SUM($N$7:$AQ$7)=0</formula>
    </cfRule>
  </conditionalFormatting>
  <conditionalFormatting sqref="L96 G106:H115">
    <cfRule type="expression" dxfId="144" priority="145">
      <formula>ddex=""</formula>
    </cfRule>
  </conditionalFormatting>
  <conditionalFormatting sqref="AC96">
    <cfRule type="expression" dxfId="143" priority="142">
      <formula>ddex=""</formula>
    </cfRule>
  </conditionalFormatting>
  <conditionalFormatting sqref="T100:AN100">
    <cfRule type="expression" dxfId="142" priority="144">
      <formula>#REF!=0</formula>
    </cfRule>
  </conditionalFormatting>
  <conditionalFormatting sqref="T101:AN101">
    <cfRule type="expression" dxfId="141" priority="143">
      <formula>#REF!=0</formula>
    </cfRule>
  </conditionalFormatting>
  <conditionalFormatting sqref="Q100:S100">
    <cfRule type="expression" dxfId="140" priority="141">
      <formula>#REF!=0</formula>
    </cfRule>
  </conditionalFormatting>
  <conditionalFormatting sqref="Q101:S101">
    <cfRule type="expression" dxfId="139" priority="140">
      <formula>#REF!=0</formula>
    </cfRule>
  </conditionalFormatting>
  <conditionalFormatting sqref="N100:P100">
    <cfRule type="expression" dxfId="138" priority="139">
      <formula>#REF!=0</formula>
    </cfRule>
  </conditionalFormatting>
  <conditionalFormatting sqref="N101:P101">
    <cfRule type="expression" dxfId="137" priority="138">
      <formula>#REF!=0</formula>
    </cfRule>
  </conditionalFormatting>
  <conditionalFormatting sqref="AO100:AP100">
    <cfRule type="expression" dxfId="136" priority="137">
      <formula>#REF!=0</formula>
    </cfRule>
  </conditionalFormatting>
  <conditionalFormatting sqref="AO101:AP101">
    <cfRule type="expression" dxfId="135" priority="136">
      <formula>#REF!=0</formula>
    </cfRule>
  </conditionalFormatting>
  <conditionalFormatting sqref="G117:H119 G121:H126 H120">
    <cfRule type="expression" dxfId="134" priority="135">
      <formula>ddex=""</formula>
    </cfRule>
  </conditionalFormatting>
  <conditionalFormatting sqref="G128:H130 G132:H137 H131">
    <cfRule type="expression" dxfId="133" priority="134">
      <formula>ddex=""</formula>
    </cfRule>
  </conditionalFormatting>
  <conditionalFormatting sqref="G139:H141 G143:H148 H142">
    <cfRule type="expression" dxfId="132" priority="133">
      <formula>ddex=""</formula>
    </cfRule>
  </conditionalFormatting>
  <conditionalFormatting sqref="G150:H152 G154:H159 H153">
    <cfRule type="expression" dxfId="131" priority="132">
      <formula>ddex=""</formula>
    </cfRule>
  </conditionalFormatting>
  <conditionalFormatting sqref="G161:H163 G165:H170 H164">
    <cfRule type="expression" dxfId="130" priority="131">
      <formula>ddex=""</formula>
    </cfRule>
  </conditionalFormatting>
  <conditionalFormatting sqref="G172:H174 G176:H181 H175">
    <cfRule type="expression" dxfId="129" priority="130">
      <formula>ddex=""</formula>
    </cfRule>
  </conditionalFormatting>
  <conditionalFormatting sqref="G175 G164 G153 G142 G131 G120">
    <cfRule type="expression" dxfId="128" priority="125">
      <formula>ddex=""</formula>
    </cfRule>
  </conditionalFormatting>
  <conditionalFormatting sqref="M101">
    <cfRule type="expression" dxfId="127" priority="123">
      <formula>SUM($N$6:$AQ$6)=0</formula>
    </cfRule>
  </conditionalFormatting>
  <conditionalFormatting sqref="M99">
    <cfRule type="expression" dxfId="126" priority="121">
      <formula>SUM($N$4:$AQ$4)=0</formula>
    </cfRule>
  </conditionalFormatting>
  <conditionalFormatting sqref="M100">
    <cfRule type="expression" dxfId="125" priority="122">
      <formula>SUM($N$5:$AQ$5)=0</formula>
    </cfRule>
  </conditionalFormatting>
  <conditionalFormatting sqref="M102">
    <cfRule type="expression" dxfId="124" priority="124">
      <formula>SUM($N$7:$AQ$7)=0</formula>
    </cfRule>
  </conditionalFormatting>
  <conditionalFormatting sqref="P117:AA126 P128:AA137 P139:AA148 P150:AA159 P161:AA170 P172:AA181">
    <cfRule type="expression" dxfId="123" priority="129">
      <formula>AND($K106="Repos Hebdo",SUM($B117:$C117)=0)</formula>
    </cfRule>
  </conditionalFormatting>
  <conditionalFormatting sqref="AB106:AM115 AB117:AM126 AB128:AM137 AB139:AM148 AB150:AM159 AB161:AM170">
    <cfRule type="expression" dxfId="122" priority="127">
      <formula>AND($K117="Repos Hebdo",(SUM($D106:$E106))=0)</formula>
    </cfRule>
  </conditionalFormatting>
  <conditionalFormatting sqref="P106:AM115 P117:AM126 P128:AM137 P139:AM148 P150:AM159 P161:AM170 P172:AM181">
    <cfRule type="expression" dxfId="121" priority="117">
      <formula>OR(AND(P$9&gt;=$B106, P$9 &lt;$C106),AND(P$9&gt;=$D106, P$9 &lt;$E106))</formula>
    </cfRule>
    <cfRule type="expression" dxfId="120" priority="119">
      <formula>$K106="Week-End"</formula>
    </cfRule>
    <cfRule type="expression" dxfId="119" priority="120">
      <formula>$K106="Congés Payés"</formula>
    </cfRule>
    <cfRule type="expression" dxfId="118" priority="126">
      <formula>$K106="Repos Hebdo"</formula>
    </cfRule>
    <cfRule type="expression" dxfId="117" priority="128">
      <formula>$K106="Arrêt travail"</formula>
    </cfRule>
  </conditionalFormatting>
  <conditionalFormatting sqref="K98:M102">
    <cfRule type="expression" dxfId="116" priority="118">
      <formula>SUM($N$7:$AQ$7)=0</formula>
    </cfRule>
  </conditionalFormatting>
  <conditionalFormatting sqref="L191 G201:H210">
    <cfRule type="expression" dxfId="115" priority="116">
      <formula>ddex=""</formula>
    </cfRule>
  </conditionalFormatting>
  <conditionalFormatting sqref="AC191">
    <cfRule type="expression" dxfId="114" priority="113">
      <formula>ddex=""</formula>
    </cfRule>
  </conditionalFormatting>
  <conditionalFormatting sqref="T195:AN195">
    <cfRule type="expression" dxfId="113" priority="115">
      <formula>#REF!=0</formula>
    </cfRule>
  </conditionalFormatting>
  <conditionalFormatting sqref="T196:AN196">
    <cfRule type="expression" dxfId="112" priority="114">
      <formula>#REF!=0</formula>
    </cfRule>
  </conditionalFormatting>
  <conditionalFormatting sqref="Q195:S195">
    <cfRule type="expression" dxfId="111" priority="112">
      <formula>#REF!=0</formula>
    </cfRule>
  </conditionalFormatting>
  <conditionalFormatting sqref="Q196:S196">
    <cfRule type="expression" dxfId="110" priority="111">
      <formula>#REF!=0</formula>
    </cfRule>
  </conditionalFormatting>
  <conditionalFormatting sqref="N195:P195">
    <cfRule type="expression" dxfId="109" priority="110">
      <formula>#REF!=0</formula>
    </cfRule>
  </conditionalFormatting>
  <conditionalFormatting sqref="N196:P196">
    <cfRule type="expression" dxfId="108" priority="109">
      <formula>#REF!=0</formula>
    </cfRule>
  </conditionalFormatting>
  <conditionalFormatting sqref="AO195:AP195">
    <cfRule type="expression" dxfId="107" priority="108">
      <formula>#REF!=0</formula>
    </cfRule>
  </conditionalFormatting>
  <conditionalFormatting sqref="AO196:AP196">
    <cfRule type="expression" dxfId="106" priority="107">
      <formula>#REF!=0</formula>
    </cfRule>
  </conditionalFormatting>
  <conditionalFormatting sqref="G212:H214 G216:H221 H215">
    <cfRule type="expression" dxfId="105" priority="106">
      <formula>ddex=""</formula>
    </cfRule>
  </conditionalFormatting>
  <conditionalFormatting sqref="G223:H225 G227:H232 H226">
    <cfRule type="expression" dxfId="104" priority="105">
      <formula>ddex=""</formula>
    </cfRule>
  </conditionalFormatting>
  <conditionalFormatting sqref="G234:H236 G238:H243 H237">
    <cfRule type="expression" dxfId="103" priority="104">
      <formula>ddex=""</formula>
    </cfRule>
  </conditionalFormatting>
  <conditionalFormatting sqref="G245:H247 G249:H254 H248">
    <cfRule type="expression" dxfId="102" priority="103">
      <formula>ddex=""</formula>
    </cfRule>
  </conditionalFormatting>
  <conditionalFormatting sqref="G256:H258 G260:H265 H259">
    <cfRule type="expression" dxfId="101" priority="102">
      <formula>ddex=""</formula>
    </cfRule>
  </conditionalFormatting>
  <conditionalFormatting sqref="G267:H269 G271:H276 H270">
    <cfRule type="expression" dxfId="100" priority="101">
      <formula>ddex=""</formula>
    </cfRule>
  </conditionalFormatting>
  <conditionalFormatting sqref="G270 G259 G248 G237 G226 G215">
    <cfRule type="expression" dxfId="99" priority="96">
      <formula>ddex=""</formula>
    </cfRule>
  </conditionalFormatting>
  <conditionalFormatting sqref="M196">
    <cfRule type="expression" dxfId="98" priority="94">
      <formula>SUM($N$6:$AQ$6)=0</formula>
    </cfRule>
  </conditionalFormatting>
  <conditionalFormatting sqref="M194">
    <cfRule type="expression" dxfId="97" priority="92">
      <formula>SUM($N$4:$AQ$4)=0</formula>
    </cfRule>
  </conditionalFormatting>
  <conditionalFormatting sqref="M195">
    <cfRule type="expression" dxfId="96" priority="93">
      <formula>SUM($N$5:$AQ$5)=0</formula>
    </cfRule>
  </conditionalFormatting>
  <conditionalFormatting sqref="M197">
    <cfRule type="expression" dxfId="95" priority="95">
      <formula>SUM($N$7:$AQ$7)=0</formula>
    </cfRule>
  </conditionalFormatting>
  <conditionalFormatting sqref="P212:AA221 P223:AA232 P234:AA243 P245:AA254 P256:AA265 P267:AA276">
    <cfRule type="expression" dxfId="94" priority="100">
      <formula>AND($K201="Repos Hebdo",SUM($B212:$C212)=0)</formula>
    </cfRule>
  </conditionalFormatting>
  <conditionalFormatting sqref="AB201:AM210 AB212:AM221 AB223:AM232 AB234:AM243 AB245:AM254 AB256:AM265">
    <cfRule type="expression" dxfId="93" priority="98">
      <formula>AND($K212="Repos Hebdo",(SUM($D201:$E201))=0)</formula>
    </cfRule>
  </conditionalFormatting>
  <conditionalFormatting sqref="P201:AM210 P212:AM221 P223:AM232 P234:AM243 P245:AM254 P256:AM265 P267:AM276">
    <cfRule type="expression" dxfId="92" priority="88">
      <formula>OR(AND(P$9&gt;=$B201, P$9 &lt;$C201),AND(P$9&gt;=$D201, P$9 &lt;$E201))</formula>
    </cfRule>
    <cfRule type="expression" dxfId="91" priority="90">
      <formula>$K201="Week-End"</formula>
    </cfRule>
    <cfRule type="expression" dxfId="90" priority="91">
      <formula>$K201="Congés Payés"</formula>
    </cfRule>
    <cfRule type="expression" dxfId="89" priority="97">
      <formula>$K201="Repos Hebdo"</formula>
    </cfRule>
    <cfRule type="expression" dxfId="88" priority="99">
      <formula>$K201="Arrêt travail"</formula>
    </cfRule>
  </conditionalFormatting>
  <conditionalFormatting sqref="K193:M197">
    <cfRule type="expression" dxfId="87" priority="89">
      <formula>SUM($N$7:$AQ$7)=0</formula>
    </cfRule>
  </conditionalFormatting>
  <conditionalFormatting sqref="L286 G296:H305">
    <cfRule type="expression" dxfId="86" priority="87">
      <formula>ddex=""</formula>
    </cfRule>
  </conditionalFormatting>
  <conditionalFormatting sqref="AC286">
    <cfRule type="expression" dxfId="85" priority="84">
      <formula>ddex=""</formula>
    </cfRule>
  </conditionalFormatting>
  <conditionalFormatting sqref="T290:AN290">
    <cfRule type="expression" dxfId="84" priority="86">
      <formula>#REF!=0</formula>
    </cfRule>
  </conditionalFormatting>
  <conditionalFormatting sqref="T291:AN291">
    <cfRule type="expression" dxfId="83" priority="85">
      <formula>#REF!=0</formula>
    </cfRule>
  </conditionalFormatting>
  <conditionalFormatting sqref="Q290:S290">
    <cfRule type="expression" dxfId="82" priority="83">
      <formula>#REF!=0</formula>
    </cfRule>
  </conditionalFormatting>
  <conditionalFormatting sqref="Q291:S291">
    <cfRule type="expression" dxfId="81" priority="82">
      <formula>#REF!=0</formula>
    </cfRule>
  </conditionalFormatting>
  <conditionalFormatting sqref="N290:P290">
    <cfRule type="expression" dxfId="80" priority="81">
      <formula>#REF!=0</formula>
    </cfRule>
  </conditionalFormatting>
  <conditionalFormatting sqref="N291:P291">
    <cfRule type="expression" dxfId="79" priority="80">
      <formula>#REF!=0</formula>
    </cfRule>
  </conditionalFormatting>
  <conditionalFormatting sqref="AO290:AP290">
    <cfRule type="expression" dxfId="78" priority="79">
      <formula>#REF!=0</formula>
    </cfRule>
  </conditionalFormatting>
  <conditionalFormatting sqref="AO291:AP291">
    <cfRule type="expression" dxfId="77" priority="78">
      <formula>#REF!=0</formula>
    </cfRule>
  </conditionalFormatting>
  <conditionalFormatting sqref="G307:H309 G311:H316 H310">
    <cfRule type="expression" dxfId="76" priority="77">
      <formula>ddex=""</formula>
    </cfRule>
  </conditionalFormatting>
  <conditionalFormatting sqref="G318:H320 G322:H327 H321">
    <cfRule type="expression" dxfId="75" priority="76">
      <formula>ddex=""</formula>
    </cfRule>
  </conditionalFormatting>
  <conditionalFormatting sqref="G329:H331 G333:H338 H332">
    <cfRule type="expression" dxfId="74" priority="75">
      <formula>ddex=""</formula>
    </cfRule>
  </conditionalFormatting>
  <conditionalFormatting sqref="G340:H342 G344:H349 H343">
    <cfRule type="expression" dxfId="73" priority="74">
      <formula>ddex=""</formula>
    </cfRule>
  </conditionalFormatting>
  <conditionalFormatting sqref="G351:H353 G355:H360 H354">
    <cfRule type="expression" dxfId="72" priority="73">
      <formula>ddex=""</formula>
    </cfRule>
  </conditionalFormatting>
  <conditionalFormatting sqref="G362:H364 G366:H371 H365">
    <cfRule type="expression" dxfId="71" priority="72">
      <formula>ddex=""</formula>
    </cfRule>
  </conditionalFormatting>
  <conditionalFormatting sqref="G365 G354 G343 G332 G321 G310">
    <cfRule type="expression" dxfId="70" priority="67">
      <formula>ddex=""</formula>
    </cfRule>
  </conditionalFormatting>
  <conditionalFormatting sqref="M291">
    <cfRule type="expression" dxfId="69" priority="65">
      <formula>SUM($N$6:$AQ$6)=0</formula>
    </cfRule>
  </conditionalFormatting>
  <conditionalFormatting sqref="M289">
    <cfRule type="expression" dxfId="68" priority="63">
      <formula>SUM($N$4:$AQ$4)=0</formula>
    </cfRule>
  </conditionalFormatting>
  <conditionalFormatting sqref="M290">
    <cfRule type="expression" dxfId="67" priority="64">
      <formula>SUM($N$5:$AQ$5)=0</formula>
    </cfRule>
  </conditionalFormatting>
  <conditionalFormatting sqref="M292">
    <cfRule type="expression" dxfId="66" priority="66">
      <formula>SUM($N$7:$AQ$7)=0</formula>
    </cfRule>
  </conditionalFormatting>
  <conditionalFormatting sqref="P307:AA316 P318:AA327 P329:AA338 P340:AA349 P351:AA360 P362:AA371">
    <cfRule type="expression" dxfId="65" priority="71">
      <formula>AND($K296="Repos Hebdo",SUM($B307:$C307)=0)</formula>
    </cfRule>
  </conditionalFormatting>
  <conditionalFormatting sqref="AB296:AM305 AB307:AM316 AB318:AM327 AB329:AM338 AB340:AM349 AB351:AM360">
    <cfRule type="expression" dxfId="64" priority="69">
      <formula>AND($K307="Repos Hebdo",(SUM($D296:$E296))=0)</formula>
    </cfRule>
  </conditionalFormatting>
  <conditionalFormatting sqref="P296:AM305 P307:AM316 P318:AM327 P329:AM338 P340:AM349 P351:AM360 P362:AM371">
    <cfRule type="expression" dxfId="63" priority="59">
      <formula>OR(AND(P$9&gt;=$B296, P$9 &lt;$C296),AND(P$9&gt;=$D296, P$9 &lt;$E296))</formula>
    </cfRule>
    <cfRule type="expression" dxfId="62" priority="61">
      <formula>$K296="Week-End"</formula>
    </cfRule>
    <cfRule type="expression" dxfId="61" priority="62">
      <formula>$K296="Congés Payés"</formula>
    </cfRule>
    <cfRule type="expression" dxfId="60" priority="68">
      <formula>$K296="Repos Hebdo"</formula>
    </cfRule>
    <cfRule type="expression" dxfId="59" priority="70">
      <formula>$K296="Arrêt travail"</formula>
    </cfRule>
  </conditionalFormatting>
  <conditionalFormatting sqref="K288:M292">
    <cfRule type="expression" dxfId="58" priority="60">
      <formula>SUM($N$7:$AQ$7)=0</formula>
    </cfRule>
  </conditionalFormatting>
  <conditionalFormatting sqref="L381 G391:H400">
    <cfRule type="expression" dxfId="57" priority="58">
      <formula>ddex=""</formula>
    </cfRule>
  </conditionalFormatting>
  <conditionalFormatting sqref="AC381">
    <cfRule type="expression" dxfId="56" priority="55">
      <formula>ddex=""</formula>
    </cfRule>
  </conditionalFormatting>
  <conditionalFormatting sqref="T385:AN385">
    <cfRule type="expression" dxfId="55" priority="57">
      <formula>#REF!=0</formula>
    </cfRule>
  </conditionalFormatting>
  <conditionalFormatting sqref="T386:AN386">
    <cfRule type="expression" dxfId="54" priority="56">
      <formula>#REF!=0</formula>
    </cfRule>
  </conditionalFormatting>
  <conditionalFormatting sqref="Q385:S385">
    <cfRule type="expression" dxfId="53" priority="54">
      <formula>#REF!=0</formula>
    </cfRule>
  </conditionalFormatting>
  <conditionalFormatting sqref="Q386:S386">
    <cfRule type="expression" dxfId="52" priority="53">
      <formula>#REF!=0</formula>
    </cfRule>
  </conditionalFormatting>
  <conditionalFormatting sqref="N385:P385">
    <cfRule type="expression" dxfId="51" priority="52">
      <formula>#REF!=0</formula>
    </cfRule>
  </conditionalFormatting>
  <conditionalFormatting sqref="N386:P386">
    <cfRule type="expression" dxfId="50" priority="51">
      <formula>#REF!=0</formula>
    </cfRule>
  </conditionalFormatting>
  <conditionalFormatting sqref="AO385:AP385">
    <cfRule type="expression" dxfId="49" priority="50">
      <formula>#REF!=0</formula>
    </cfRule>
  </conditionalFormatting>
  <conditionalFormatting sqref="AO386:AP386">
    <cfRule type="expression" dxfId="48" priority="49">
      <formula>#REF!=0</formula>
    </cfRule>
  </conditionalFormatting>
  <conditionalFormatting sqref="G402:H404 G406:H411 H405">
    <cfRule type="expression" dxfId="47" priority="48">
      <formula>ddex=""</formula>
    </cfRule>
  </conditionalFormatting>
  <conditionalFormatting sqref="G413:H415 G417:H422 H416">
    <cfRule type="expression" dxfId="46" priority="47">
      <formula>ddex=""</formula>
    </cfRule>
  </conditionalFormatting>
  <conditionalFormatting sqref="G424:H426 G428:H433 H427">
    <cfRule type="expression" dxfId="45" priority="46">
      <formula>ddex=""</formula>
    </cfRule>
  </conditionalFormatting>
  <conditionalFormatting sqref="G435:H437 G439:H444 H438">
    <cfRule type="expression" dxfId="44" priority="45">
      <formula>ddex=""</formula>
    </cfRule>
  </conditionalFormatting>
  <conditionalFormatting sqref="G446:H448 G450:H455 H449">
    <cfRule type="expression" dxfId="43" priority="44">
      <formula>ddex=""</formula>
    </cfRule>
  </conditionalFormatting>
  <conditionalFormatting sqref="G457:H459 G461:H466 H460">
    <cfRule type="expression" dxfId="42" priority="43">
      <formula>ddex=""</formula>
    </cfRule>
  </conditionalFormatting>
  <conditionalFormatting sqref="G460 G449 G438 G427 G416 G405">
    <cfRule type="expression" dxfId="41" priority="38">
      <formula>ddex=""</formula>
    </cfRule>
  </conditionalFormatting>
  <conditionalFormatting sqref="M386">
    <cfRule type="expression" dxfId="40" priority="36">
      <formula>SUM($N$6:$AQ$6)=0</formula>
    </cfRule>
  </conditionalFormatting>
  <conditionalFormatting sqref="M384">
    <cfRule type="expression" dxfId="39" priority="34">
      <formula>SUM($N$4:$AQ$4)=0</formula>
    </cfRule>
  </conditionalFormatting>
  <conditionalFormatting sqref="M385">
    <cfRule type="expression" dxfId="38" priority="35">
      <formula>SUM($N$5:$AQ$5)=0</formula>
    </cfRule>
  </conditionalFormatting>
  <conditionalFormatting sqref="M387">
    <cfRule type="expression" dxfId="37" priority="37">
      <formula>SUM($N$7:$AQ$7)=0</formula>
    </cfRule>
  </conditionalFormatting>
  <conditionalFormatting sqref="P402:AA411 P413:AA422 P424:AA433 P435:AA444 P446:AA455 P457:AA466">
    <cfRule type="expression" dxfId="36" priority="42">
      <formula>AND($K391="Repos Hebdo",SUM($B402:$C402)=0)</formula>
    </cfRule>
  </conditionalFormatting>
  <conditionalFormatting sqref="AB391:AM400 AB402:AM411 AB413:AM422 AB424:AM433 AB435:AM444 AB446:AM455">
    <cfRule type="expression" dxfId="35" priority="40">
      <formula>AND($K402="Repos Hebdo",(SUM($D391:$E391))=0)</formula>
    </cfRule>
  </conditionalFormatting>
  <conditionalFormatting sqref="P391:AM400 P402:AM411 P413:AM422 P424:AM433 P435:AM444 P446:AM455 P457:AM466">
    <cfRule type="expression" dxfId="34" priority="30">
      <formula>OR(AND(P$9&gt;=$B391, P$9 &lt;$C391),AND(P$9&gt;=$D391, P$9 &lt;$E391))</formula>
    </cfRule>
    <cfRule type="expression" dxfId="33" priority="32">
      <formula>$K391="Week-End"</formula>
    </cfRule>
    <cfRule type="expression" dxfId="32" priority="33">
      <formula>$K391="Congés Payés"</formula>
    </cfRule>
    <cfRule type="expression" dxfId="31" priority="39">
      <formula>$K391="Repos Hebdo"</formula>
    </cfRule>
    <cfRule type="expression" dxfId="30" priority="41">
      <formula>$K391="Arrêt travail"</formula>
    </cfRule>
  </conditionalFormatting>
  <conditionalFormatting sqref="K383:M387">
    <cfRule type="expression" dxfId="29" priority="31">
      <formula>SUM($N$7:$AQ$7)=0</formula>
    </cfRule>
  </conditionalFormatting>
  <conditionalFormatting sqref="L476 G486:H495">
    <cfRule type="expression" dxfId="28" priority="29">
      <formula>ddex=""</formula>
    </cfRule>
  </conditionalFormatting>
  <conditionalFormatting sqref="AC476">
    <cfRule type="expression" dxfId="27" priority="26">
      <formula>ddex=""</formula>
    </cfRule>
  </conditionalFormatting>
  <conditionalFormatting sqref="T480:AN480">
    <cfRule type="expression" dxfId="26" priority="28">
      <formula>#REF!=0</formula>
    </cfRule>
  </conditionalFormatting>
  <conditionalFormatting sqref="T481:AN481">
    <cfRule type="expression" dxfId="25" priority="27">
      <formula>#REF!=0</formula>
    </cfRule>
  </conditionalFormatting>
  <conditionalFormatting sqref="Q480:S480">
    <cfRule type="expression" dxfId="24" priority="25">
      <formula>#REF!=0</formula>
    </cfRule>
  </conditionalFormatting>
  <conditionalFormatting sqref="Q481:S481">
    <cfRule type="expression" dxfId="23" priority="24">
      <formula>#REF!=0</formula>
    </cfRule>
  </conditionalFormatting>
  <conditionalFormatting sqref="N480:P480">
    <cfRule type="expression" dxfId="22" priority="23">
      <formula>#REF!=0</formula>
    </cfRule>
  </conditionalFormatting>
  <conditionalFormatting sqref="N481:P481">
    <cfRule type="expression" dxfId="21" priority="22">
      <formula>#REF!=0</formula>
    </cfRule>
  </conditionalFormatting>
  <conditionalFormatting sqref="AO480:AP480">
    <cfRule type="expression" dxfId="20" priority="21">
      <formula>#REF!=0</formula>
    </cfRule>
  </conditionalFormatting>
  <conditionalFormatting sqref="AO481:AP481">
    <cfRule type="expression" dxfId="19" priority="20">
      <formula>#REF!=0</formula>
    </cfRule>
  </conditionalFormatting>
  <conditionalFormatting sqref="G497:H499 G501:H506 H500">
    <cfRule type="expression" dxfId="18" priority="19">
      <formula>ddex=""</formula>
    </cfRule>
  </conditionalFormatting>
  <conditionalFormatting sqref="G508:H510 G512:H517 H511">
    <cfRule type="expression" dxfId="17" priority="18">
      <formula>ddex=""</formula>
    </cfRule>
  </conditionalFormatting>
  <conditionalFormatting sqref="G519:H521 G523:H528 H522">
    <cfRule type="expression" dxfId="16" priority="17">
      <formula>ddex=""</formula>
    </cfRule>
  </conditionalFormatting>
  <conditionalFormatting sqref="G530:H532 G534:H539 H533">
    <cfRule type="expression" dxfId="15" priority="16">
      <formula>ddex=""</formula>
    </cfRule>
  </conditionalFormatting>
  <conditionalFormatting sqref="G541:H543 G545:H550 H544">
    <cfRule type="expression" dxfId="14" priority="15">
      <formula>ddex=""</formula>
    </cfRule>
  </conditionalFormatting>
  <conditionalFormatting sqref="G552:H554 G556:H561 H555">
    <cfRule type="expression" dxfId="13" priority="14">
      <formula>ddex=""</formula>
    </cfRule>
  </conditionalFormatting>
  <conditionalFormatting sqref="G555 G544 G533 G522 G511 G500">
    <cfRule type="expression" dxfId="12" priority="9">
      <formula>ddex=""</formula>
    </cfRule>
  </conditionalFormatting>
  <conditionalFormatting sqref="M481">
    <cfRule type="expression" dxfId="11" priority="7">
      <formula>SUM($N$6:$AQ$6)=0</formula>
    </cfRule>
  </conditionalFormatting>
  <conditionalFormatting sqref="M479">
    <cfRule type="expression" dxfId="10" priority="5">
      <formula>SUM($N$4:$AQ$4)=0</formula>
    </cfRule>
  </conditionalFormatting>
  <conditionalFormatting sqref="M480">
    <cfRule type="expression" dxfId="9" priority="6">
      <formula>SUM($N$5:$AQ$5)=0</formula>
    </cfRule>
  </conditionalFormatting>
  <conditionalFormatting sqref="M482">
    <cfRule type="expression" dxfId="8" priority="8">
      <formula>SUM($N$7:$AQ$7)=0</formula>
    </cfRule>
  </conditionalFormatting>
  <conditionalFormatting sqref="P497:AA506 P508:AA517 P519:AA528 P530:AA539 P541:AA550 P552:AA561">
    <cfRule type="expression" dxfId="7" priority="13">
      <formula>AND($K486="Repos Hebdo",SUM($B497:$C497)=0)</formula>
    </cfRule>
  </conditionalFormatting>
  <conditionalFormatting sqref="AB486:AM495 AB497:AM506 AB508:AM517 AB519:AM528 AB530:AM539 AB541:AM550">
    <cfRule type="expression" dxfId="6" priority="11">
      <formula>AND($K497="Repos Hebdo",(SUM($D486:$E486))=0)</formula>
    </cfRule>
  </conditionalFormatting>
  <conditionalFormatting sqref="P486:AM495 P497:AM506 P508:AM517 P519:AM528 P530:AM539 P541:AM550 P552:AM561">
    <cfRule type="expression" dxfId="5" priority="1">
      <formula>OR(AND(P$9&gt;=$B486, P$9 &lt;$C486),AND(P$9&gt;=$D486, P$9 &lt;$E486))</formula>
    </cfRule>
    <cfRule type="expression" dxfId="4" priority="3">
      <formula>$K486="Week-End"</formula>
    </cfRule>
    <cfRule type="expression" dxfId="3" priority="4">
      <formula>$K486="Congés Payés"</formula>
    </cfRule>
    <cfRule type="expression" dxfId="2" priority="10">
      <formula>$K486="Repos Hebdo"</formula>
    </cfRule>
    <cfRule type="expression" dxfId="1" priority="12">
      <formula>$K486="Arrêt travail"</formula>
    </cfRule>
  </conditionalFormatting>
  <conditionalFormatting sqref="K478:M482">
    <cfRule type="expression" dxfId="0" priority="2">
      <formula>SUM($N$7:$AQ$7)=0</formula>
    </cfRule>
  </conditionalFormatting>
  <dataValidations count="3">
    <dataValidation type="list" allowBlank="1" showInputMessage="1" showErrorMessage="1" sqref="G11:G20 G66:G75 G22:G31 G33:G42 G44:G53 G55:G64 G77:G86 G106:G115 G161:G170 G117:G126 G128:G137 G139:G148 G150:G159 G172:G181 G201:G210 G256:G265 G212:G221 G223:G232 G234:G243 G245:G254 G267:G276 G296:G305 G351:G360 G307:G316 G318:G327 G329:G338 G340:G349 G362:G371 G391:G400 G446:G455 G402:G411 G413:G422 G424:G433 G435:G444 G457:G466 G486:G495 G541:G550 G497:G506 G508:G517 G519:G528 G530:G539 G552:G561" xr:uid="{1F3597C6-5E81-4A22-8F43-491FB48482B4}">
      <formula1>Etats</formula1>
    </dataValidation>
    <dataValidation type="list" allowBlank="1" showInputMessage="1" showErrorMessage="1" sqref="K11:K20 K22:K31 K33:K42 K44:K53 K55:K64 K66:K75 K77:K86 K106:K115 K117:K126 K128:K137 K139:K148 K150:K159 K161:K170 K172:K181 K201:K210 K212:K221 K223:K232 K234:K243 K245:K254 K256:K265 K267:K276 K296:K305 K307:K316 K318:K327 K329:K338 K340:K349 K351:K360 K362:K371 K391:K400 K402:K411 K413:K422 K424:K433 K435:K444 K446:K455 K457:K466 K486:K495 K497:K506 K508:K517 K519:K528 K530:K539 K541:K550 K552:K561" xr:uid="{FC04A08D-B433-4DB8-AFAF-C6DD06F3543D}">
      <formula1>Situations</formula1>
    </dataValidation>
    <dataValidation type="list" allowBlank="1" showInputMessage="1" showErrorMessage="1" sqref="I11:I20 I22:I31 I33:I42 I44:I53 I55:I64 I66:I75 I77:I86 I106:I115 I117:I126 I128:I137 I139:I148 I150:I159 I161:I170 I172:I181 I201:I210 I212:I221 I223:I232 I234:I243 I245:I254 I256:I265 I267:I276 I296:I305 I307:I316 I318:I327 I329:I338 I340:I349 I351:I360 I362:I371 I391:I400 I402:I411 I413:I422 I424:I433 I435:I444 I446:I455 I457:I466 I486:I495 I497:I506 I508:I517 I519:I528 I530:I539 I541:I550 I552:I561" xr:uid="{F6213901-F238-4FFD-8253-F24726A5D92B}">
      <formula1>Noms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Collaborateurs</vt:lpstr>
      <vt:lpstr>1er Mois</vt:lpstr>
      <vt:lpstr>2eme Mois</vt:lpstr>
      <vt:lpstr>3eme Mois</vt:lpstr>
      <vt:lpstr>4eme Mois</vt:lpstr>
      <vt:lpstr>ddex</vt:lpstr>
      <vt:lpstr>'2eme Mois'!Noms</vt:lpstr>
      <vt:lpstr>'3eme Mois'!Noms</vt:lpstr>
      <vt:lpstr>'4eme Mois'!Noms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éric EICLAURE</dc:creator>
  <cp:lastModifiedBy>éric EICLAURE</cp:lastModifiedBy>
  <dcterms:created xsi:type="dcterms:W3CDTF">2019-06-22T12:24:22Z</dcterms:created>
  <dcterms:modified xsi:type="dcterms:W3CDTF">2019-06-23T10:05:30Z</dcterms:modified>
</cp:coreProperties>
</file>