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utefuan\Documents\"/>
    </mc:Choice>
  </mc:AlternateContent>
  <xr:revisionPtr revIDLastSave="0" documentId="13_ncr:1_{94897A12-3DE0-4E3F-BCF7-ED537FD5765A}" xr6:coauthVersionLast="40" xr6:coauthVersionMax="40" xr10:uidLastSave="{00000000-0000-0000-0000-000000000000}"/>
  <bookViews>
    <workbookView xWindow="0" yWindow="0" windowWidth="25635" windowHeight="10425" xr2:uid="{00000000-000D-0000-FFFF-FFFF00000000}"/>
  </bookViews>
  <sheets>
    <sheet name="Janvier" sheetId="1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petembre" sheetId="10" r:id="rId9"/>
    <sheet name="Octobre" sheetId="11" r:id="rId10"/>
    <sheet name="Novembre" sheetId="12" r:id="rId11"/>
    <sheet name="Décembre" sheetId="13" r:id="rId12"/>
    <sheet name="Bilan Annuel" sheetId="14" r:id="rId13"/>
    <sheet name="Règle" sheetId="15" r:id="rId14"/>
  </sheets>
  <definedNames>
    <definedName name="Jours">Règle!$A$1:$A$1</definedName>
  </definedNames>
  <calcPr calcId="181029"/>
</workbook>
</file>

<file path=xl/calcChain.xml><?xml version="1.0" encoding="utf-8"?>
<calcChain xmlns="http://schemas.openxmlformats.org/spreadsheetml/2006/main">
  <c r="E36" i="1" l="1"/>
  <c r="A5" i="1" l="1"/>
  <c r="B5" i="1" s="1"/>
  <c r="E5" i="1" s="1"/>
  <c r="A2" i="1" l="1"/>
  <c r="H1" i="1"/>
  <c r="A5" i="3" l="1"/>
  <c r="B5" i="3" s="1"/>
  <c r="E5" i="3" s="1"/>
  <c r="A6" i="1"/>
  <c r="B6" i="1" s="1"/>
  <c r="E6" i="1" s="1"/>
  <c r="A7" i="1" l="1"/>
  <c r="B7" i="1" s="1"/>
  <c r="E7" i="1" s="1"/>
  <c r="A5" i="4"/>
  <c r="B5" i="4" s="1"/>
  <c r="E5" i="4" s="1"/>
  <c r="A2" i="3"/>
  <c r="A6" i="3"/>
  <c r="B6" i="3" s="1"/>
  <c r="E6" i="3" s="1"/>
  <c r="A7" i="3" l="1"/>
  <c r="B7" i="3" s="1"/>
  <c r="E7" i="3" s="1"/>
  <c r="A8" i="1"/>
  <c r="B8" i="1" s="1"/>
  <c r="E8" i="1" s="1"/>
  <c r="A5" i="5"/>
  <c r="A6" i="4"/>
  <c r="A2" i="4"/>
  <c r="A6" i="5" l="1"/>
  <c r="B6" i="5" s="1"/>
  <c r="E6" i="5" s="1"/>
  <c r="B5" i="5"/>
  <c r="E5" i="5" s="1"/>
  <c r="A7" i="4"/>
  <c r="B7" i="4" s="1"/>
  <c r="E7" i="4" s="1"/>
  <c r="B6" i="4"/>
  <c r="E6" i="4" s="1"/>
  <c r="A8" i="3"/>
  <c r="B8" i="3" s="1"/>
  <c r="E8" i="3" s="1"/>
  <c r="A9" i="1"/>
  <c r="B9" i="1" s="1"/>
  <c r="E9" i="1" s="1"/>
  <c r="A2" i="5"/>
  <c r="A5" i="6"/>
  <c r="A7" i="5" l="1"/>
  <c r="A8" i="5" s="1"/>
  <c r="B8" i="5" s="1"/>
  <c r="E8" i="5" s="1"/>
  <c r="A5" i="7"/>
  <c r="B5" i="7" s="1"/>
  <c r="E5" i="7" s="1"/>
  <c r="B5" i="6"/>
  <c r="E5" i="6" s="1"/>
  <c r="A8" i="4"/>
  <c r="B8" i="4" s="1"/>
  <c r="E8" i="4" s="1"/>
  <c r="A9" i="3"/>
  <c r="A10" i="1"/>
  <c r="B10" i="1" s="1"/>
  <c r="E10" i="1" s="1"/>
  <c r="B7" i="5" l="1"/>
  <c r="E7" i="5" s="1"/>
  <c r="A9" i="5"/>
  <c r="B9" i="5" s="1"/>
  <c r="E9" i="5" s="1"/>
  <c r="A9" i="4"/>
  <c r="B9" i="4" s="1"/>
  <c r="E9" i="4" s="1"/>
  <c r="A5" i="8"/>
  <c r="A6" i="8" s="1"/>
  <c r="B6" i="8" s="1"/>
  <c r="E6" i="8" s="1"/>
  <c r="A6" i="7"/>
  <c r="B6" i="7" s="1"/>
  <c r="E6" i="7" s="1"/>
  <c r="A2" i="7"/>
  <c r="A10" i="4"/>
  <c r="B10" i="4" s="1"/>
  <c r="E10" i="4" s="1"/>
  <c r="A10" i="3"/>
  <c r="B10" i="3" s="1"/>
  <c r="E10" i="3" s="1"/>
  <c r="B9" i="3"/>
  <c r="E9" i="3" s="1"/>
  <c r="A11" i="1"/>
  <c r="B11" i="1" s="1"/>
  <c r="E11" i="1" s="1"/>
  <c r="A10" i="5" l="1"/>
  <c r="B10" i="5" s="1"/>
  <c r="E10" i="5" s="1"/>
  <c r="B5" i="8"/>
  <c r="E5" i="8" s="1"/>
  <c r="A2" i="8"/>
  <c r="A5" i="9"/>
  <c r="B5" i="9" s="1"/>
  <c r="E5" i="9" s="1"/>
  <c r="A11" i="4"/>
  <c r="B11" i="4" s="1"/>
  <c r="E11" i="4" s="1"/>
  <c r="A7" i="7"/>
  <c r="B7" i="7" s="1"/>
  <c r="E7" i="7" s="1"/>
  <c r="A11" i="3"/>
  <c r="B11" i="3" s="1"/>
  <c r="E11" i="3" s="1"/>
  <c r="A7" i="8"/>
  <c r="B7" i="8" s="1"/>
  <c r="E7" i="8" s="1"/>
  <c r="A12" i="1"/>
  <c r="B12" i="1" s="1"/>
  <c r="E12" i="1" s="1"/>
  <c r="A11" i="5"/>
  <c r="B11" i="5" s="1"/>
  <c r="E11" i="5" s="1"/>
  <c r="A5" i="10" l="1"/>
  <c r="B5" i="10" s="1"/>
  <c r="E5" i="10" s="1"/>
  <c r="A2" i="9"/>
  <c r="A6" i="9"/>
  <c r="B6" i="9" s="1"/>
  <c r="E6" i="9" s="1"/>
  <c r="A12" i="4"/>
  <c r="B12" i="4" s="1"/>
  <c r="E12" i="4" s="1"/>
  <c r="A8" i="7"/>
  <c r="A12" i="3"/>
  <c r="B12" i="3" s="1"/>
  <c r="E12" i="3" s="1"/>
  <c r="A8" i="8"/>
  <c r="B8" i="8" s="1"/>
  <c r="E8" i="8" s="1"/>
  <c r="A13" i="1"/>
  <c r="B13" i="1" s="1"/>
  <c r="E13" i="1" s="1"/>
  <c r="A12" i="5"/>
  <c r="B12" i="5" s="1"/>
  <c r="E12" i="5" s="1"/>
  <c r="A2" i="10" l="1"/>
  <c r="A6" i="10"/>
  <c r="A5" i="11"/>
  <c r="B5" i="11" s="1"/>
  <c r="E5" i="11" s="1"/>
  <c r="A13" i="3"/>
  <c r="B13" i="3" s="1"/>
  <c r="E13" i="3" s="1"/>
  <c r="A7" i="9"/>
  <c r="B7" i="9" s="1"/>
  <c r="E7" i="9" s="1"/>
  <c r="A13" i="4"/>
  <c r="B13" i="4" s="1"/>
  <c r="E13" i="4" s="1"/>
  <c r="A9" i="8"/>
  <c r="B9" i="8" s="1"/>
  <c r="E9" i="8" s="1"/>
  <c r="B8" i="7"/>
  <c r="E8" i="7" s="1"/>
  <c r="A9" i="7"/>
  <c r="A7" i="10"/>
  <c r="B7" i="10" s="1"/>
  <c r="E7" i="10" s="1"/>
  <c r="B6" i="10"/>
  <c r="E6" i="10" s="1"/>
  <c r="A5" i="12"/>
  <c r="B5" i="12" s="1"/>
  <c r="E5" i="12" s="1"/>
  <c r="A14" i="1"/>
  <c r="B14" i="1" s="1"/>
  <c r="E14" i="1" s="1"/>
  <c r="A13" i="5"/>
  <c r="B13" i="5" s="1"/>
  <c r="E13" i="5" s="1"/>
  <c r="A14" i="3"/>
  <c r="B14" i="3" s="1"/>
  <c r="E14" i="3" s="1"/>
  <c r="A2" i="11" l="1"/>
  <c r="A6" i="11"/>
  <c r="A7" i="11" s="1"/>
  <c r="B7" i="11" s="1"/>
  <c r="E7" i="11" s="1"/>
  <c r="A8" i="9"/>
  <c r="B8" i="9" s="1"/>
  <c r="E8" i="9" s="1"/>
  <c r="A10" i="8"/>
  <c r="B10" i="8" s="1"/>
  <c r="E10" i="8" s="1"/>
  <c r="A14" i="4"/>
  <c r="B14" i="4" s="1"/>
  <c r="E14" i="4" s="1"/>
  <c r="A8" i="10"/>
  <c r="B8" i="10" s="1"/>
  <c r="E8" i="10" s="1"/>
  <c r="A9" i="9"/>
  <c r="B9" i="9" s="1"/>
  <c r="E9" i="9" s="1"/>
  <c r="B9" i="7"/>
  <c r="E9" i="7" s="1"/>
  <c r="A10" i="7"/>
  <c r="A2" i="12"/>
  <c r="A6" i="12"/>
  <c r="B6" i="12" s="1"/>
  <c r="E6" i="12" s="1"/>
  <c r="A5" i="13"/>
  <c r="B5" i="13" s="1"/>
  <c r="E5" i="13" s="1"/>
  <c r="A15" i="1"/>
  <c r="B15" i="1" s="1"/>
  <c r="E15" i="1" s="1"/>
  <c r="A14" i="5"/>
  <c r="B14" i="5" s="1"/>
  <c r="E14" i="5" s="1"/>
  <c r="A15" i="3"/>
  <c r="B15" i="3" s="1"/>
  <c r="E15" i="3" s="1"/>
  <c r="B6" i="11" l="1"/>
  <c r="E6" i="11" s="1"/>
  <c r="A11" i="8"/>
  <c r="B11" i="8" s="1"/>
  <c r="E11" i="8" s="1"/>
  <c r="A9" i="10"/>
  <c r="B9" i="10" s="1"/>
  <c r="E9" i="10" s="1"/>
  <c r="A10" i="9"/>
  <c r="B10" i="9" s="1"/>
  <c r="E10" i="9" s="1"/>
  <c r="A15" i="4"/>
  <c r="B15" i="4" s="1"/>
  <c r="E15" i="4" s="1"/>
  <c r="A7" i="12"/>
  <c r="B7" i="12" s="1"/>
  <c r="E7" i="12" s="1"/>
  <c r="B10" i="7"/>
  <c r="E10" i="7" s="1"/>
  <c r="A11" i="7"/>
  <c r="A8" i="11"/>
  <c r="B8" i="11" s="1"/>
  <c r="E8" i="11" s="1"/>
  <c r="A2" i="13"/>
  <c r="A6" i="13"/>
  <c r="B6" i="13" s="1"/>
  <c r="E6" i="13" s="1"/>
  <c r="A16" i="1"/>
  <c r="B16" i="1" s="1"/>
  <c r="E16" i="1" s="1"/>
  <c r="A9" i="11"/>
  <c r="B9" i="11" s="1"/>
  <c r="E9" i="11" s="1"/>
  <c r="A12" i="8"/>
  <c r="B12" i="8" s="1"/>
  <c r="E12" i="8" s="1"/>
  <c r="A10" i="10"/>
  <c r="B10" i="10" s="1"/>
  <c r="E10" i="10" s="1"/>
  <c r="A11" i="9"/>
  <c r="B11" i="9" s="1"/>
  <c r="E11" i="9" s="1"/>
  <c r="A15" i="5"/>
  <c r="B15" i="5" s="1"/>
  <c r="E15" i="5" s="1"/>
  <c r="A16" i="3"/>
  <c r="B16" i="3" s="1"/>
  <c r="E16" i="3" s="1"/>
  <c r="A16" i="4" l="1"/>
  <c r="B16" i="4" s="1"/>
  <c r="E16" i="4" s="1"/>
  <c r="A8" i="12"/>
  <c r="B8" i="12" s="1"/>
  <c r="E8" i="12" s="1"/>
  <c r="B11" i="7"/>
  <c r="E11" i="7" s="1"/>
  <c r="A12" i="7"/>
  <c r="A7" i="13"/>
  <c r="B7" i="13" s="1"/>
  <c r="A17" i="1"/>
  <c r="B17" i="1" s="1"/>
  <c r="E17" i="1" s="1"/>
  <c r="A12" i="9"/>
  <c r="B12" i="9" s="1"/>
  <c r="E12" i="9" s="1"/>
  <c r="A10" i="11"/>
  <c r="B10" i="11" s="1"/>
  <c r="E10" i="11" s="1"/>
  <c r="A13" i="8"/>
  <c r="B13" i="8" s="1"/>
  <c r="E13" i="8" s="1"/>
  <c r="A11" i="10"/>
  <c r="B11" i="10" s="1"/>
  <c r="E11" i="10" s="1"/>
  <c r="A16" i="5"/>
  <c r="B16" i="5" s="1"/>
  <c r="E16" i="5" s="1"/>
  <c r="A17" i="4"/>
  <c r="B17" i="4" s="1"/>
  <c r="E17" i="4" s="1"/>
  <c r="A17" i="3"/>
  <c r="B17" i="3" s="1"/>
  <c r="E17" i="3" s="1"/>
  <c r="A9" i="12" l="1"/>
  <c r="B9" i="12" s="1"/>
  <c r="E9" i="12" s="1"/>
  <c r="A8" i="13"/>
  <c r="B8" i="13" s="1"/>
  <c r="B12" i="7"/>
  <c r="E12" i="7" s="1"/>
  <c r="A13" i="7"/>
  <c r="A18" i="1"/>
  <c r="B18" i="1" s="1"/>
  <c r="E18" i="1" s="1"/>
  <c r="A14" i="8"/>
  <c r="B14" i="8" s="1"/>
  <c r="E14" i="8" s="1"/>
  <c r="A13" i="9"/>
  <c r="B13" i="9" s="1"/>
  <c r="E13" i="9" s="1"/>
  <c r="A11" i="11"/>
  <c r="B11" i="11" s="1"/>
  <c r="E11" i="11" s="1"/>
  <c r="A12" i="10"/>
  <c r="B12" i="10" s="1"/>
  <c r="E12" i="10" s="1"/>
  <c r="A10" i="12"/>
  <c r="B10" i="12" s="1"/>
  <c r="E10" i="12" s="1"/>
  <c r="A17" i="5"/>
  <c r="B17" i="5" s="1"/>
  <c r="E17" i="5" s="1"/>
  <c r="A18" i="4"/>
  <c r="B18" i="4" s="1"/>
  <c r="E18" i="4" s="1"/>
  <c r="A18" i="3"/>
  <c r="B18" i="3" s="1"/>
  <c r="E18" i="3" s="1"/>
  <c r="A9" i="13" l="1"/>
  <c r="B9" i="13" s="1"/>
  <c r="E9" i="13" s="1"/>
  <c r="B13" i="7"/>
  <c r="E13" i="7" s="1"/>
  <c r="A14" i="7"/>
  <c r="A19" i="1"/>
  <c r="B19" i="1" s="1"/>
  <c r="E19" i="1" s="1"/>
  <c r="A15" i="8"/>
  <c r="B15" i="8" s="1"/>
  <c r="E15" i="8" s="1"/>
  <c r="A12" i="11"/>
  <c r="B12" i="11" s="1"/>
  <c r="E12" i="11" s="1"/>
  <c r="A13" i="10"/>
  <c r="B13" i="10" s="1"/>
  <c r="E13" i="10" s="1"/>
  <c r="A14" i="9"/>
  <c r="B14" i="9" s="1"/>
  <c r="E14" i="9" s="1"/>
  <c r="A11" i="12"/>
  <c r="B11" i="12" s="1"/>
  <c r="E11" i="12" s="1"/>
  <c r="A10" i="13"/>
  <c r="B10" i="13" s="1"/>
  <c r="E10" i="13" s="1"/>
  <c r="A18" i="5"/>
  <c r="B18" i="5" s="1"/>
  <c r="E18" i="5" s="1"/>
  <c r="A19" i="4"/>
  <c r="B19" i="4" s="1"/>
  <c r="E19" i="4" s="1"/>
  <c r="A19" i="3"/>
  <c r="B19" i="3" s="1"/>
  <c r="E19" i="3" s="1"/>
  <c r="B14" i="7" l="1"/>
  <c r="E14" i="7" s="1"/>
  <c r="A15" i="7"/>
  <c r="A20" i="1"/>
  <c r="B20" i="1" s="1"/>
  <c r="E20" i="1" s="1"/>
  <c r="A16" i="8"/>
  <c r="B16" i="8" s="1"/>
  <c r="E16" i="8" s="1"/>
  <c r="A12" i="12"/>
  <c r="B12" i="12" s="1"/>
  <c r="E12" i="12" s="1"/>
  <c r="A13" i="11"/>
  <c r="B13" i="11" s="1"/>
  <c r="E13" i="11" s="1"/>
  <c r="A14" i="10"/>
  <c r="B14" i="10" s="1"/>
  <c r="E14" i="10" s="1"/>
  <c r="A11" i="13"/>
  <c r="B11" i="13" s="1"/>
  <c r="A15" i="9"/>
  <c r="B15" i="9" s="1"/>
  <c r="E15" i="9" s="1"/>
  <c r="A19" i="5"/>
  <c r="B19" i="5" s="1"/>
  <c r="E19" i="5" s="1"/>
  <c r="A20" i="4"/>
  <c r="B20" i="4" s="1"/>
  <c r="E20" i="4" s="1"/>
  <c r="A20" i="3"/>
  <c r="B20" i="3" s="1"/>
  <c r="E20" i="3" s="1"/>
  <c r="B15" i="7" l="1"/>
  <c r="E15" i="7" s="1"/>
  <c r="A16" i="7"/>
  <c r="A21" i="1"/>
  <c r="B21" i="1" s="1"/>
  <c r="E21" i="1" s="1"/>
  <c r="A17" i="8"/>
  <c r="B17" i="8" s="1"/>
  <c r="E17" i="8" s="1"/>
  <c r="A15" i="10"/>
  <c r="B15" i="10" s="1"/>
  <c r="E15" i="10" s="1"/>
  <c r="A12" i="13"/>
  <c r="B12" i="13" s="1"/>
  <c r="A13" i="12"/>
  <c r="B13" i="12" s="1"/>
  <c r="E13" i="12" s="1"/>
  <c r="A14" i="11"/>
  <c r="B14" i="11" s="1"/>
  <c r="E14" i="11" s="1"/>
  <c r="A16" i="9"/>
  <c r="B16" i="9" s="1"/>
  <c r="E16" i="9" s="1"/>
  <c r="A20" i="5"/>
  <c r="B20" i="5" s="1"/>
  <c r="E20" i="5" s="1"/>
  <c r="A21" i="4"/>
  <c r="B21" i="4" s="1"/>
  <c r="E21" i="4" s="1"/>
  <c r="A21" i="3"/>
  <c r="B21" i="3" s="1"/>
  <c r="E21" i="3" s="1"/>
  <c r="B16" i="7" l="1"/>
  <c r="E16" i="7" s="1"/>
  <c r="A17" i="7"/>
  <c r="A22" i="1"/>
  <c r="B22" i="1" s="1"/>
  <c r="E22" i="1" s="1"/>
  <c r="A17" i="9"/>
  <c r="B17" i="9" s="1"/>
  <c r="E17" i="9" s="1"/>
  <c r="A16" i="10"/>
  <c r="B16" i="10" s="1"/>
  <c r="E16" i="10" s="1"/>
  <c r="A18" i="8"/>
  <c r="B18" i="8" s="1"/>
  <c r="E18" i="8" s="1"/>
  <c r="A15" i="11"/>
  <c r="B15" i="11" s="1"/>
  <c r="E15" i="11" s="1"/>
  <c r="A13" i="13"/>
  <c r="B13" i="13" s="1"/>
  <c r="A14" i="12"/>
  <c r="B14" i="12" s="1"/>
  <c r="E14" i="12" s="1"/>
  <c r="A21" i="5"/>
  <c r="B21" i="5" s="1"/>
  <c r="E21" i="5" s="1"/>
  <c r="A22" i="4"/>
  <c r="B22" i="4" s="1"/>
  <c r="E22" i="4" s="1"/>
  <c r="A22" i="3"/>
  <c r="B22" i="3" s="1"/>
  <c r="E22" i="3" s="1"/>
  <c r="B17" i="7" l="1"/>
  <c r="E17" i="7" s="1"/>
  <c r="A18" i="7"/>
  <c r="A23" i="1"/>
  <c r="B23" i="1" s="1"/>
  <c r="E23" i="1" s="1"/>
  <c r="A18" i="9"/>
  <c r="B18" i="9" s="1"/>
  <c r="E18" i="9" s="1"/>
  <c r="A14" i="13"/>
  <c r="B14" i="13" s="1"/>
  <c r="E14" i="13" s="1"/>
  <c r="A17" i="10"/>
  <c r="B17" i="10" s="1"/>
  <c r="E17" i="10" s="1"/>
  <c r="A15" i="12"/>
  <c r="B15" i="12" s="1"/>
  <c r="E15" i="12" s="1"/>
  <c r="A19" i="8"/>
  <c r="B19" i="8" s="1"/>
  <c r="E19" i="8" s="1"/>
  <c r="A16" i="11"/>
  <c r="B16" i="11" s="1"/>
  <c r="E16" i="11" s="1"/>
  <c r="A22" i="5"/>
  <c r="B22" i="5" s="1"/>
  <c r="E22" i="5" s="1"/>
  <c r="A23" i="4"/>
  <c r="B23" i="4" s="1"/>
  <c r="E23" i="4" s="1"/>
  <c r="A23" i="3"/>
  <c r="B23" i="3" s="1"/>
  <c r="E23" i="3" s="1"/>
  <c r="B18" i="7" l="1"/>
  <c r="E18" i="7" s="1"/>
  <c r="A19" i="7"/>
  <c r="A24" i="1"/>
  <c r="B24" i="1" s="1"/>
  <c r="E24" i="1" s="1"/>
  <c r="A16" i="12"/>
  <c r="B16" i="12" s="1"/>
  <c r="E16" i="12" s="1"/>
  <c r="A19" i="9"/>
  <c r="B19" i="9" s="1"/>
  <c r="E19" i="9" s="1"/>
  <c r="A15" i="13"/>
  <c r="B15" i="13" s="1"/>
  <c r="E15" i="13" s="1"/>
  <c r="A18" i="10"/>
  <c r="B18" i="10" s="1"/>
  <c r="E18" i="10" s="1"/>
  <c r="A20" i="8"/>
  <c r="B20" i="8" s="1"/>
  <c r="E20" i="8" s="1"/>
  <c r="A17" i="11"/>
  <c r="B17" i="11" s="1"/>
  <c r="E17" i="11" s="1"/>
  <c r="A23" i="5"/>
  <c r="B23" i="5" s="1"/>
  <c r="E23" i="5" s="1"/>
  <c r="A24" i="4"/>
  <c r="B24" i="4" s="1"/>
  <c r="E24" i="4" s="1"/>
  <c r="A24" i="3"/>
  <c r="B24" i="3" s="1"/>
  <c r="E24" i="3" s="1"/>
  <c r="B19" i="7" l="1"/>
  <c r="E19" i="7" s="1"/>
  <c r="A20" i="7"/>
  <c r="A25" i="1"/>
  <c r="B25" i="1" s="1"/>
  <c r="E25" i="1" s="1"/>
  <c r="A21" i="8"/>
  <c r="B21" i="8" s="1"/>
  <c r="E21" i="8" s="1"/>
  <c r="A20" i="9"/>
  <c r="B20" i="9" s="1"/>
  <c r="E20" i="9" s="1"/>
  <c r="A17" i="12"/>
  <c r="B17" i="12" s="1"/>
  <c r="E17" i="12" s="1"/>
  <c r="A16" i="13"/>
  <c r="B16" i="13" s="1"/>
  <c r="A18" i="11"/>
  <c r="B18" i="11" s="1"/>
  <c r="E18" i="11" s="1"/>
  <c r="A19" i="10"/>
  <c r="B19" i="10" s="1"/>
  <c r="E19" i="10" s="1"/>
  <c r="A24" i="5"/>
  <c r="B24" i="5" s="1"/>
  <c r="E24" i="5" s="1"/>
  <c r="A25" i="4"/>
  <c r="B25" i="4" s="1"/>
  <c r="E25" i="4" s="1"/>
  <c r="A25" i="3"/>
  <c r="B25" i="3" s="1"/>
  <c r="E25" i="3" s="1"/>
  <c r="B20" i="7" l="1"/>
  <c r="E20" i="7" s="1"/>
  <c r="A21" i="7"/>
  <c r="A26" i="1"/>
  <c r="B26" i="1" s="1"/>
  <c r="E26" i="1" s="1"/>
  <c r="A19" i="11"/>
  <c r="B19" i="11" s="1"/>
  <c r="E19" i="11" s="1"/>
  <c r="A21" i="9"/>
  <c r="B21" i="9" s="1"/>
  <c r="E21" i="9" s="1"/>
  <c r="A17" i="13"/>
  <c r="B17" i="13" s="1"/>
  <c r="A22" i="8"/>
  <c r="B22" i="8" s="1"/>
  <c r="E22" i="8" s="1"/>
  <c r="A20" i="10"/>
  <c r="B20" i="10" s="1"/>
  <c r="E20" i="10" s="1"/>
  <c r="A18" i="12"/>
  <c r="B18" i="12" s="1"/>
  <c r="E18" i="12" s="1"/>
  <c r="A25" i="5"/>
  <c r="B25" i="5" s="1"/>
  <c r="E25" i="5" s="1"/>
  <c r="A26" i="4"/>
  <c r="B26" i="4" s="1"/>
  <c r="E26" i="4" s="1"/>
  <c r="A26" i="3"/>
  <c r="B26" i="3" s="1"/>
  <c r="E26" i="3" s="1"/>
  <c r="B21" i="7" l="1"/>
  <c r="E21" i="7" s="1"/>
  <c r="A22" i="7"/>
  <c r="A27" i="1"/>
  <c r="B27" i="1" s="1"/>
  <c r="E27" i="1" s="1"/>
  <c r="A22" i="9"/>
  <c r="B22" i="9" s="1"/>
  <c r="E22" i="9" s="1"/>
  <c r="A18" i="13"/>
  <c r="B18" i="13" s="1"/>
  <c r="E18" i="13" s="1"/>
  <c r="A20" i="11"/>
  <c r="B20" i="11" s="1"/>
  <c r="E20" i="11" s="1"/>
  <c r="A21" i="10"/>
  <c r="B21" i="10" s="1"/>
  <c r="E21" i="10" s="1"/>
  <c r="A19" i="12"/>
  <c r="B19" i="12" s="1"/>
  <c r="E19" i="12" s="1"/>
  <c r="A23" i="8"/>
  <c r="B23" i="8" s="1"/>
  <c r="E23" i="8" s="1"/>
  <c r="A26" i="5"/>
  <c r="B26" i="5" s="1"/>
  <c r="E26" i="5" s="1"/>
  <c r="A27" i="4"/>
  <c r="B27" i="4" s="1"/>
  <c r="E27" i="4" s="1"/>
  <c r="A27" i="3"/>
  <c r="B27" i="3" s="1"/>
  <c r="E27" i="3" s="1"/>
  <c r="B22" i="7" l="1"/>
  <c r="E22" i="7" s="1"/>
  <c r="A23" i="7"/>
  <c r="A28" i="1"/>
  <c r="B28" i="1" s="1"/>
  <c r="E28" i="1" s="1"/>
  <c r="A23" i="9"/>
  <c r="B23" i="9" s="1"/>
  <c r="E23" i="9" s="1"/>
  <c r="A19" i="13"/>
  <c r="B19" i="13" s="1"/>
  <c r="E19" i="13" s="1"/>
  <c r="A21" i="11"/>
  <c r="B21" i="11" s="1"/>
  <c r="E21" i="11" s="1"/>
  <c r="A20" i="12"/>
  <c r="B20" i="12" s="1"/>
  <c r="E20" i="12" s="1"/>
  <c r="A24" i="8"/>
  <c r="B24" i="8" s="1"/>
  <c r="E24" i="8" s="1"/>
  <c r="A22" i="10"/>
  <c r="B22" i="10" s="1"/>
  <c r="E22" i="10" s="1"/>
  <c r="A27" i="5"/>
  <c r="B27" i="5" s="1"/>
  <c r="E27" i="5" s="1"/>
  <c r="A28" i="4"/>
  <c r="B28" i="4" s="1"/>
  <c r="E28" i="4" s="1"/>
  <c r="A28" i="3"/>
  <c r="B28" i="3" s="1"/>
  <c r="E28" i="3" s="1"/>
  <c r="B23" i="7" l="1"/>
  <c r="E23" i="7" s="1"/>
  <c r="A24" i="7"/>
  <c r="A29" i="1"/>
  <c r="B29" i="1" s="1"/>
  <c r="E29" i="1" s="1"/>
  <c r="A25" i="8"/>
  <c r="B25" i="8" s="1"/>
  <c r="E25" i="8" s="1"/>
  <c r="A20" i="13"/>
  <c r="B20" i="13" s="1"/>
  <c r="E20" i="13" s="1"/>
  <c r="A23" i="10"/>
  <c r="B23" i="10" s="1"/>
  <c r="E23" i="10" s="1"/>
  <c r="A22" i="11"/>
  <c r="B22" i="11" s="1"/>
  <c r="E22" i="11" s="1"/>
  <c r="A21" i="12"/>
  <c r="B21" i="12" s="1"/>
  <c r="E21" i="12" s="1"/>
  <c r="A24" i="9"/>
  <c r="B24" i="9" s="1"/>
  <c r="E24" i="9" s="1"/>
  <c r="A28" i="5"/>
  <c r="B28" i="5" s="1"/>
  <c r="E28" i="5" s="1"/>
  <c r="A29" i="4"/>
  <c r="B29" i="4" s="1"/>
  <c r="E29" i="4" s="1"/>
  <c r="A29" i="3"/>
  <c r="B29" i="3" s="1"/>
  <c r="E29" i="3" s="1"/>
  <c r="B24" i="7" l="1"/>
  <c r="E24" i="7" s="1"/>
  <c r="A25" i="7"/>
  <c r="A30" i="1"/>
  <c r="B30" i="1" s="1"/>
  <c r="E30" i="1" s="1"/>
  <c r="A22" i="12"/>
  <c r="B22" i="12" s="1"/>
  <c r="E22" i="12" s="1"/>
  <c r="A26" i="8"/>
  <c r="B26" i="8" s="1"/>
  <c r="E26" i="8" s="1"/>
  <c r="A25" i="9"/>
  <c r="B25" i="9" s="1"/>
  <c r="E25" i="9" s="1"/>
  <c r="A21" i="13"/>
  <c r="B21" i="13" s="1"/>
  <c r="A24" i="10"/>
  <c r="B24" i="10" s="1"/>
  <c r="E24" i="10" s="1"/>
  <c r="A23" i="11"/>
  <c r="B23" i="11" s="1"/>
  <c r="E23" i="11" s="1"/>
  <c r="A29" i="5"/>
  <c r="B29" i="5" s="1"/>
  <c r="E29" i="5" s="1"/>
  <c r="A30" i="4"/>
  <c r="B30" i="4" s="1"/>
  <c r="E30" i="4" s="1"/>
  <c r="A30" i="3"/>
  <c r="B30" i="3" s="1"/>
  <c r="E30" i="3" s="1"/>
  <c r="B25" i="7" l="1"/>
  <c r="E25" i="7" s="1"/>
  <c r="A26" i="7"/>
  <c r="A31" i="1"/>
  <c r="B31" i="1" s="1"/>
  <c r="E31" i="1" s="1"/>
  <c r="A25" i="10"/>
  <c r="B25" i="10" s="1"/>
  <c r="E25" i="10" s="1"/>
  <c r="A27" i="8"/>
  <c r="B27" i="8" s="1"/>
  <c r="E27" i="8" s="1"/>
  <c r="A24" i="11"/>
  <c r="B24" i="11" s="1"/>
  <c r="E24" i="11" s="1"/>
  <c r="A26" i="9"/>
  <c r="B26" i="9" s="1"/>
  <c r="E26" i="9" s="1"/>
  <c r="A23" i="12"/>
  <c r="B23" i="12" s="1"/>
  <c r="E23" i="12" s="1"/>
  <c r="A22" i="13"/>
  <c r="B22" i="13" s="1"/>
  <c r="A30" i="5"/>
  <c r="B30" i="5" s="1"/>
  <c r="E30" i="5" s="1"/>
  <c r="A31" i="4"/>
  <c r="B31" i="4" s="1"/>
  <c r="E31" i="4" s="1"/>
  <c r="A31" i="3"/>
  <c r="B26" i="7" l="1"/>
  <c r="E26" i="7" s="1"/>
  <c r="A27" i="7"/>
  <c r="A32" i="3"/>
  <c r="B32" i="3" s="1"/>
  <c r="E32" i="3" s="1"/>
  <c r="B31" i="3"/>
  <c r="E31" i="3" s="1"/>
  <c r="A32" i="1"/>
  <c r="B32" i="1" s="1"/>
  <c r="E32" i="1" s="1"/>
  <c r="A24" i="12"/>
  <c r="B24" i="12" s="1"/>
  <c r="E24" i="12" s="1"/>
  <c r="A28" i="8"/>
  <c r="B28" i="8" s="1"/>
  <c r="E28" i="8" s="1"/>
  <c r="A23" i="13"/>
  <c r="B23" i="13" s="1"/>
  <c r="A25" i="11"/>
  <c r="B25" i="11" s="1"/>
  <c r="E25" i="11" s="1"/>
  <c r="A26" i="10"/>
  <c r="B26" i="10" s="1"/>
  <c r="E26" i="10" s="1"/>
  <c r="A27" i="9"/>
  <c r="B27" i="9" s="1"/>
  <c r="E27" i="9" s="1"/>
  <c r="A31" i="5"/>
  <c r="B31" i="5" s="1"/>
  <c r="E31" i="5" s="1"/>
  <c r="A32" i="4"/>
  <c r="B32" i="4" s="1"/>
  <c r="E32" i="4" s="1"/>
  <c r="B27" i="7" l="1"/>
  <c r="E27" i="7" s="1"/>
  <c r="A28" i="7"/>
  <c r="A33" i="1"/>
  <c r="B33" i="1" s="1"/>
  <c r="E33" i="1" s="1"/>
  <c r="A27" i="10"/>
  <c r="B27" i="10" s="1"/>
  <c r="E27" i="10" s="1"/>
  <c r="A29" i="8"/>
  <c r="B29" i="8" s="1"/>
  <c r="E29" i="8" s="1"/>
  <c r="A28" i="9"/>
  <c r="B28" i="9" s="1"/>
  <c r="E28" i="9" s="1"/>
  <c r="A25" i="12"/>
  <c r="B25" i="12" s="1"/>
  <c r="E25" i="12" s="1"/>
  <c r="A26" i="11"/>
  <c r="B26" i="11" s="1"/>
  <c r="E26" i="11" s="1"/>
  <c r="A24" i="13"/>
  <c r="B24" i="13" s="1"/>
  <c r="A32" i="5"/>
  <c r="B32" i="5" s="1"/>
  <c r="E32" i="5" s="1"/>
  <c r="A33" i="4"/>
  <c r="B33" i="4" s="1"/>
  <c r="E33" i="4" s="1"/>
  <c r="B28" i="7" l="1"/>
  <c r="E28" i="7" s="1"/>
  <c r="A29" i="7"/>
  <c r="A34" i="1"/>
  <c r="B34" i="1" s="1"/>
  <c r="E34" i="1" s="1"/>
  <c r="A27" i="11"/>
  <c r="B27" i="11" s="1"/>
  <c r="E27" i="11" s="1"/>
  <c r="A30" i="8"/>
  <c r="B30" i="8" s="1"/>
  <c r="E30" i="8" s="1"/>
  <c r="A28" i="10"/>
  <c r="B28" i="10" s="1"/>
  <c r="E28" i="10" s="1"/>
  <c r="A25" i="13"/>
  <c r="B25" i="13" s="1"/>
  <c r="A29" i="9"/>
  <c r="B29" i="9" s="1"/>
  <c r="E29" i="9" s="1"/>
  <c r="A26" i="12"/>
  <c r="B26" i="12" s="1"/>
  <c r="E26" i="12" s="1"/>
  <c r="A33" i="5"/>
  <c r="B33" i="5" s="1"/>
  <c r="E33" i="5" s="1"/>
  <c r="A34" i="4"/>
  <c r="B34" i="4" s="1"/>
  <c r="E34" i="4" s="1"/>
  <c r="B29" i="7" l="1"/>
  <c r="E29" i="7" s="1"/>
  <c r="A30" i="7"/>
  <c r="A35" i="1"/>
  <c r="B35" i="1" s="1"/>
  <c r="E35" i="1" s="1"/>
  <c r="A28" i="11"/>
  <c r="B28" i="11" s="1"/>
  <c r="E28" i="11" s="1"/>
  <c r="A26" i="13"/>
  <c r="B26" i="13" s="1"/>
  <c r="A31" i="8"/>
  <c r="B31" i="8" s="1"/>
  <c r="E31" i="8" s="1"/>
  <c r="A30" i="9"/>
  <c r="B30" i="9" s="1"/>
  <c r="E30" i="9" s="1"/>
  <c r="A27" i="12"/>
  <c r="B27" i="12" s="1"/>
  <c r="E27" i="12" s="1"/>
  <c r="A29" i="10"/>
  <c r="B29" i="10" s="1"/>
  <c r="E29" i="10" s="1"/>
  <c r="A34" i="5"/>
  <c r="B34" i="5" s="1"/>
  <c r="E34" i="5" s="1"/>
  <c r="A35" i="4"/>
  <c r="B35" i="4" s="1"/>
  <c r="E35" i="4" s="1"/>
  <c r="B30" i="7" l="1"/>
  <c r="E30" i="7" s="1"/>
  <c r="A31" i="7"/>
  <c r="A29" i="11"/>
  <c r="B29" i="11" s="1"/>
  <c r="E29" i="11" s="1"/>
  <c r="A27" i="13"/>
  <c r="B27" i="13" s="1"/>
  <c r="A28" i="12"/>
  <c r="B28" i="12" s="1"/>
  <c r="E28" i="12" s="1"/>
  <c r="A30" i="10"/>
  <c r="B30" i="10" s="1"/>
  <c r="E30" i="10" s="1"/>
  <c r="A32" i="8"/>
  <c r="B32" i="8" s="1"/>
  <c r="E32" i="8" s="1"/>
  <c r="A31" i="9"/>
  <c r="B31" i="9" s="1"/>
  <c r="E31" i="9" s="1"/>
  <c r="A2" i="6"/>
  <c r="A6" i="6"/>
  <c r="B6" i="6" s="1"/>
  <c r="E6" i="6" s="1"/>
  <c r="B31" i="7" l="1"/>
  <c r="E31" i="7" s="1"/>
  <c r="A32" i="7"/>
  <c r="A30" i="11"/>
  <c r="B30" i="11" s="1"/>
  <c r="E30" i="11" s="1"/>
  <c r="A33" i="8"/>
  <c r="B33" i="8" s="1"/>
  <c r="E33" i="8" s="1"/>
  <c r="A28" i="13"/>
  <c r="B28" i="13" s="1"/>
  <c r="A31" i="10"/>
  <c r="B31" i="10" s="1"/>
  <c r="E31" i="10" s="1"/>
  <c r="A32" i="9"/>
  <c r="B32" i="9" s="1"/>
  <c r="E32" i="9" s="1"/>
  <c r="A29" i="12"/>
  <c r="B29" i="12" s="1"/>
  <c r="E29" i="12" s="1"/>
  <c r="A7" i="6"/>
  <c r="B7" i="6" s="1"/>
  <c r="E7" i="6" s="1"/>
  <c r="B32" i="7" l="1"/>
  <c r="E32" i="7" s="1"/>
  <c r="A33" i="7"/>
  <c r="A33" i="9"/>
  <c r="B33" i="9" s="1"/>
  <c r="E33" i="9" s="1"/>
  <c r="A30" i="12"/>
  <c r="B30" i="12" s="1"/>
  <c r="E30" i="12" s="1"/>
  <c r="A34" i="8"/>
  <c r="B34" i="8" s="1"/>
  <c r="E34" i="8" s="1"/>
  <c r="A32" i="10"/>
  <c r="B32" i="10" s="1"/>
  <c r="E32" i="10" s="1"/>
  <c r="A31" i="11"/>
  <c r="B31" i="11" s="1"/>
  <c r="E31" i="11" s="1"/>
  <c r="A29" i="13"/>
  <c r="B29" i="13" s="1"/>
  <c r="A8" i="6"/>
  <c r="B8" i="6" s="1"/>
  <c r="E8" i="6" s="1"/>
  <c r="B33" i="7" l="1"/>
  <c r="E33" i="7" s="1"/>
  <c r="A34" i="7"/>
  <c r="B34" i="7" s="1"/>
  <c r="E34" i="7" s="1"/>
  <c r="A32" i="11"/>
  <c r="B32" i="11" s="1"/>
  <c r="E32" i="11" s="1"/>
  <c r="A33" i="10"/>
  <c r="B33" i="10" s="1"/>
  <c r="E33" i="10" s="1"/>
  <c r="A34" i="9"/>
  <c r="B34" i="9" s="1"/>
  <c r="E34" i="9" s="1"/>
  <c r="A31" i="12"/>
  <c r="B31" i="12" s="1"/>
  <c r="E31" i="12" s="1"/>
  <c r="A30" i="13"/>
  <c r="B30" i="13" s="1"/>
  <c r="A35" i="8"/>
  <c r="B35" i="8" s="1"/>
  <c r="E35" i="8" s="1"/>
  <c r="A9" i="6"/>
  <c r="B9" i="6" s="1"/>
  <c r="E9" i="6" s="1"/>
  <c r="A33" i="11" l="1"/>
  <c r="B33" i="11" s="1"/>
  <c r="E33" i="11" s="1"/>
  <c r="A34" i="10"/>
  <c r="B34" i="10" s="1"/>
  <c r="E34" i="10" s="1"/>
  <c r="A35" i="9"/>
  <c r="B35" i="9" s="1"/>
  <c r="E35" i="9" s="1"/>
  <c r="A31" i="13"/>
  <c r="B31" i="13" s="1"/>
  <c r="A32" i="12"/>
  <c r="B32" i="12" s="1"/>
  <c r="E32" i="12" s="1"/>
  <c r="A10" i="6"/>
  <c r="B10" i="6" s="1"/>
  <c r="E10" i="6" s="1"/>
  <c r="A32" i="13" l="1"/>
  <c r="B32" i="13" s="1"/>
  <c r="E32" i="13" s="1"/>
  <c r="A33" i="12"/>
  <c r="B33" i="12" s="1"/>
  <c r="E33" i="12" s="1"/>
  <c r="A34" i="11"/>
  <c r="B34" i="11" s="1"/>
  <c r="E34" i="11" s="1"/>
  <c r="A11" i="6"/>
  <c r="B11" i="6" s="1"/>
  <c r="E11" i="6" s="1"/>
  <c r="A33" i="13" l="1"/>
  <c r="B33" i="13" s="1"/>
  <c r="E33" i="13" s="1"/>
  <c r="A34" i="12"/>
  <c r="B34" i="12" s="1"/>
  <c r="E34" i="12" s="1"/>
  <c r="A35" i="11"/>
  <c r="B35" i="11" s="1"/>
  <c r="E35" i="11" s="1"/>
  <c r="A12" i="6"/>
  <c r="B12" i="6" s="1"/>
  <c r="E12" i="6" s="1"/>
  <c r="A34" i="13" l="1"/>
  <c r="B34" i="13" s="1"/>
  <c r="E34" i="13" s="1"/>
  <c r="A13" i="6"/>
  <c r="B13" i="6" s="1"/>
  <c r="E13" i="6" s="1"/>
  <c r="A35" i="13" l="1"/>
  <c r="B35" i="13" s="1"/>
  <c r="A14" i="6"/>
  <c r="B14" i="6" s="1"/>
  <c r="E14" i="6" s="1"/>
  <c r="A15" i="6" l="1"/>
  <c r="B15" i="6" s="1"/>
  <c r="E15" i="6" s="1"/>
  <c r="A16" i="6" l="1"/>
  <c r="B16" i="6" s="1"/>
  <c r="E16" i="6" s="1"/>
  <c r="A17" i="6" l="1"/>
  <c r="B17" i="6" s="1"/>
  <c r="E17" i="6" s="1"/>
  <c r="A18" i="6" l="1"/>
  <c r="B18" i="6" s="1"/>
  <c r="E18" i="6" s="1"/>
  <c r="A19" i="6" l="1"/>
  <c r="B19" i="6" s="1"/>
  <c r="E19" i="6" s="1"/>
  <c r="A20" i="6" l="1"/>
  <c r="B20" i="6" s="1"/>
  <c r="E20" i="6" s="1"/>
  <c r="A21" i="6" l="1"/>
  <c r="B21" i="6" s="1"/>
  <c r="E21" i="6" s="1"/>
  <c r="A22" i="6" l="1"/>
  <c r="B22" i="6" s="1"/>
  <c r="E22" i="6" s="1"/>
  <c r="A23" i="6" l="1"/>
  <c r="B23" i="6" s="1"/>
  <c r="E23" i="6" s="1"/>
  <c r="A24" i="6" l="1"/>
  <c r="B24" i="6" s="1"/>
  <c r="E24" i="6" s="1"/>
  <c r="A25" i="6" l="1"/>
  <c r="B25" i="6" s="1"/>
  <c r="E25" i="6" s="1"/>
  <c r="A26" i="6" l="1"/>
  <c r="B26" i="6" s="1"/>
  <c r="E26" i="6" s="1"/>
  <c r="A27" i="6" l="1"/>
  <c r="B27" i="6" s="1"/>
  <c r="E27" i="6" s="1"/>
  <c r="A28" i="6" l="1"/>
  <c r="B28" i="6" s="1"/>
  <c r="E28" i="6" s="1"/>
  <c r="A29" i="6" l="1"/>
  <c r="B29" i="6" s="1"/>
  <c r="E29" i="6" s="1"/>
  <c r="A30" i="6" l="1"/>
  <c r="B30" i="6" s="1"/>
  <c r="E30" i="6" s="1"/>
  <c r="A31" i="6" l="1"/>
  <c r="B31" i="6" s="1"/>
  <c r="E31" i="6" s="1"/>
  <c r="A32" i="6" l="1"/>
  <c r="B32" i="6" s="1"/>
  <c r="E32" i="6" s="1"/>
  <c r="A33" i="6" l="1"/>
  <c r="B33" i="6" s="1"/>
  <c r="E33" i="6" s="1"/>
  <c r="A34" i="6" l="1"/>
  <c r="B34" i="6" s="1"/>
  <c r="E34" i="6" s="1"/>
  <c r="A35" i="6" l="1"/>
  <c r="B35" i="6" s="1"/>
  <c r="E35" i="6" s="1"/>
</calcChain>
</file>

<file path=xl/sharedStrings.xml><?xml version="1.0" encoding="utf-8"?>
<sst xmlns="http://schemas.openxmlformats.org/spreadsheetml/2006/main" count="294" uniqueCount="26">
  <si>
    <t>SOLDE</t>
  </si>
  <si>
    <t>HS+</t>
  </si>
  <si>
    <t>HS-</t>
  </si>
  <si>
    <t>RPS+</t>
  </si>
  <si>
    <t>RPS-</t>
  </si>
  <si>
    <t>CF</t>
  </si>
  <si>
    <t>ARTT</t>
  </si>
  <si>
    <t>CA</t>
  </si>
  <si>
    <t>CET+</t>
  </si>
  <si>
    <t>CET-</t>
  </si>
  <si>
    <t>CAHP</t>
  </si>
  <si>
    <t>TOTAL</t>
  </si>
  <si>
    <t>Jours</t>
  </si>
  <si>
    <t>Lun</t>
  </si>
  <si>
    <t>Mar</t>
  </si>
  <si>
    <t>Jeu</t>
  </si>
  <si>
    <t>Ven</t>
  </si>
  <si>
    <t>Sam</t>
  </si>
  <si>
    <t>Dim</t>
  </si>
  <si>
    <t>Mer</t>
  </si>
  <si>
    <t>Heures</t>
  </si>
  <si>
    <t xml:space="preserve">Type de Congé </t>
  </si>
  <si>
    <t xml:space="preserve">CA </t>
  </si>
  <si>
    <t>RPS</t>
  </si>
  <si>
    <t>HS</t>
  </si>
  <si>
    <t>CET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</si>
</sst>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h]:mm:ss;@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16"/>
      <name val="Comic Sans MS"/>
      <family val="4"/>
    </font>
    <font>
      <sz val="16"/>
      <color rgb="FFFF0000"/>
      <name val="Comic Sans MS"/>
      <family val="4"/>
    </font>
    <font>
      <b/>
      <sz val="14"/>
      <color theme="0"/>
      <name val="Comic Sans MS"/>
      <family val="4"/>
    </font>
    <font>
      <b/>
      <sz val="16"/>
      <color rgb="FFFF0000"/>
      <name val="Comic Sans MS"/>
      <family val="4"/>
    </font>
    <font>
      <sz val="16"/>
      <color rgb="FFFFFF00"/>
      <name val="Comic Sans MS"/>
      <family val="4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omic Sans MS"/>
      <family val="4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/>
      <diagonal/>
    </border>
    <border>
      <left/>
      <right style="thin">
        <color theme="5" tint="0.39997558519241921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6" fontId="8" fillId="6" borderId="1" xfId="0" applyNumberFormat="1" applyFont="1" applyFill="1" applyBorder="1" applyAlignment="1">
      <alignment horizontal="center" vertical="center"/>
    </xf>
    <xf numFmtId="20" fontId="8" fillId="6" borderId="1" xfId="0" applyNumberFormat="1" applyFont="1" applyFill="1" applyBorder="1" applyAlignment="1">
      <alignment horizontal="center" vertical="center"/>
    </xf>
    <xf numFmtId="46" fontId="10" fillId="0" borderId="0" xfId="0" applyNumberFormat="1" applyFont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21" fontId="10" fillId="7" borderId="6" xfId="0" applyNumberFormat="1" applyFont="1" applyFill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21" fontId="10" fillId="0" borderId="8" xfId="0" applyNumberFormat="1" applyFont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21" fontId="10" fillId="7" borderId="8" xfId="0" applyNumberFormat="1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21" fontId="10" fillId="7" borderId="10" xfId="0" applyNumberFormat="1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20" fontId="4" fillId="8" borderId="1" xfId="0" applyNumberFormat="1" applyFont="1" applyFill="1" applyBorder="1" applyAlignment="1">
      <alignment horizontal="center" vertical="center"/>
    </xf>
    <xf numFmtId="21" fontId="8" fillId="6" borderId="1" xfId="0" applyNumberFormat="1" applyFont="1" applyFill="1" applyBorder="1" applyAlignment="1">
      <alignment horizontal="center" vertical="center"/>
    </xf>
    <xf numFmtId="20" fontId="11" fillId="2" borderId="1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46" fontId="5" fillId="6" borderId="1" xfId="0" applyNumberFormat="1" applyFont="1" applyFill="1" applyBorder="1" applyAlignment="1">
      <alignment horizontal="center" vertical="center"/>
    </xf>
    <xf numFmtId="20" fontId="5" fillId="6" borderId="1" xfId="0" applyNumberFormat="1" applyFont="1" applyFill="1" applyBorder="1" applyAlignment="1">
      <alignment horizontal="center" vertical="center"/>
    </xf>
    <xf numFmtId="165" fontId="8" fillId="6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6" formatCode="hh:mm:ss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theme="5" tint="0.39997558519241921"/>
        </right>
        <top/>
        <bottom style="thin">
          <color theme="5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5" tint="0.39997558519241921"/>
        </left>
        <right/>
        <top/>
        <bottom style="thin">
          <color theme="5" tint="0.39997558519241921"/>
        </bottom>
        <vertical/>
        <horizontal/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D$1" max="9999" min="20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0</xdr:rowOff>
        </xdr:from>
        <xdr:to>
          <xdr:col>9</xdr:col>
          <xdr:colOff>847725</xdr:colOff>
          <xdr:row>1</xdr:row>
          <xdr:rowOff>9525</xdr:rowOff>
        </xdr:to>
        <xdr:sp macro="" textlink="">
          <xdr:nvSpPr>
            <xdr:cNvPr id="1044" name="Spinner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E2:G8" totalsRowShown="0" headerRowDxfId="6">
  <autoFilter ref="E2:G8" xr:uid="{00000000-0009-0000-0100-000002000000}"/>
  <tableColumns count="3">
    <tableColumn id="1" xr3:uid="{00000000-0010-0000-0000-000001000000}" name="Type de Congé " dataDxfId="5"/>
    <tableColumn id="2" xr3:uid="{00000000-0010-0000-0000-000002000000}" name="Heures"/>
    <tableColumn id="3" xr3:uid="{00000000-0010-0000-0000-000003000000}" name="Jours" dataDxfId="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B9" totalsRowShown="0" headerRowDxfId="3" tableBorderDxfId="2">
  <autoFilter ref="A2:B9" xr:uid="{00000000-0009-0000-0100-000003000000}"/>
  <tableColumns count="2">
    <tableColumn id="1" xr3:uid="{00000000-0010-0000-0100-000001000000}" name="Jours" dataDxfId="1"/>
    <tableColumn id="2" xr3:uid="{00000000-0010-0000-0100-000002000000}" name="Heure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45"/>
  <sheetViews>
    <sheetView tabSelected="1" topLeftCell="A7" zoomScale="59" zoomScaleNormal="59" workbookViewId="0">
      <selection activeCell="E36" sqref="E36"/>
    </sheetView>
  </sheetViews>
  <sheetFormatPr baseColWidth="10" defaultColWidth="12.85546875" defaultRowHeight="30.75" customHeight="1" x14ac:dyDescent="0.25"/>
  <cols>
    <col min="1" max="1" width="7" style="4" customWidth="1"/>
    <col min="2" max="2" width="9.5703125" style="4" customWidth="1"/>
    <col min="3" max="4" width="12.85546875" style="4"/>
    <col min="5" max="5" width="17.140625" style="4" bestFit="1" customWidth="1"/>
    <col min="6" max="6" width="19.85546875" style="4" customWidth="1"/>
    <col min="7" max="7" width="19.7109375" style="4" customWidth="1"/>
    <col min="8" max="8" width="27" style="4" bestFit="1" customWidth="1"/>
    <col min="9" max="16384" width="12.85546875" style="4"/>
  </cols>
  <sheetData>
    <row r="1" spans="1:29" ht="30.75" customHeight="1" x14ac:dyDescent="0.25">
      <c r="D1" s="3">
        <v>2019</v>
      </c>
      <c r="H1" s="1" t="str">
        <f xml:space="preserve"> "Calendrier "&amp;D1</f>
        <v>Calendrier 2019</v>
      </c>
    </row>
    <row r="2" spans="1:29" ht="30.75" customHeight="1" x14ac:dyDescent="0.25">
      <c r="A2" s="37" t="str">
        <f>PROPER(TEXT(A5,"mmmm"))</f>
        <v>Janvier</v>
      </c>
      <c r="B2" s="37"/>
      <c r="C2" s="37"/>
      <c r="D2" s="37"/>
      <c r="E2" s="38"/>
    </row>
    <row r="3" spans="1:29" s="8" customFormat="1" ht="30.75" customHeight="1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9" ht="30.75" customHeight="1" x14ac:dyDescent="0.25">
      <c r="A4" s="39" t="s">
        <v>0</v>
      </c>
      <c r="B4" s="40"/>
      <c r="C4" s="14">
        <v>0.7055555555555556</v>
      </c>
      <c r="D4" s="9"/>
      <c r="E4" s="33">
        <v>10.03888888888889</v>
      </c>
      <c r="F4" s="9"/>
      <c r="G4" s="33">
        <v>5.1333333333333337</v>
      </c>
      <c r="H4" s="33">
        <v>7.8395833333333336</v>
      </c>
      <c r="I4" s="9">
        <v>18</v>
      </c>
      <c r="J4" s="9"/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30.75" customHeight="1" x14ac:dyDescent="0.25">
      <c r="A5" s="5">
        <f>DATE(D1,1,1)</f>
        <v>43466</v>
      </c>
      <c r="B5" s="5" t="str">
        <f t="shared" ref="B5:B35" si="0">PROPER(LEFT(TEXT(A5,"JJJJ"),3))</f>
        <v>Mar</v>
      </c>
      <c r="C5" s="2"/>
      <c r="D5" s="2"/>
      <c r="E5" s="34" t="str">
        <f>IF(B5="Sam","3:09:12",IF(B5="Dim","2:36","0:58"))</f>
        <v>0:58</v>
      </c>
      <c r="F5" s="2"/>
      <c r="G5" s="34"/>
      <c r="H5" s="34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ht="30.75" customHeight="1" x14ac:dyDescent="0.25">
      <c r="A6" s="5">
        <f>+A5+1</f>
        <v>43467</v>
      </c>
      <c r="B6" s="5" t="str">
        <f t="shared" si="0"/>
        <v>Mer</v>
      </c>
      <c r="C6" s="2"/>
      <c r="D6" s="2"/>
      <c r="E6" s="34" t="str">
        <f t="shared" ref="E6:E35" si="1">IF(B6="Sam","3:09:12",IF(B6="Dim","2:36","0:58"))</f>
        <v>0:58</v>
      </c>
      <c r="F6" s="2"/>
      <c r="G6" s="34"/>
      <c r="H6" s="34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30.75" customHeight="1" x14ac:dyDescent="0.25">
      <c r="A7" s="5">
        <f t="shared" ref="A7:A35" si="2">+A6+1</f>
        <v>43468</v>
      </c>
      <c r="B7" s="5" t="str">
        <f t="shared" si="0"/>
        <v>Jeu</v>
      </c>
      <c r="C7" s="2"/>
      <c r="D7" s="2"/>
      <c r="E7" s="34" t="str">
        <f t="shared" si="1"/>
        <v>0:58</v>
      </c>
      <c r="F7" s="2"/>
      <c r="G7" s="34"/>
      <c r="H7" s="34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ht="30.75" customHeight="1" x14ac:dyDescent="0.25">
      <c r="A8" s="5">
        <f t="shared" si="2"/>
        <v>43469</v>
      </c>
      <c r="B8" s="5" t="str">
        <f t="shared" si="0"/>
        <v>Ven</v>
      </c>
      <c r="C8" s="2"/>
      <c r="D8" s="2"/>
      <c r="E8" s="34" t="str">
        <f t="shared" si="1"/>
        <v>0:58</v>
      </c>
      <c r="F8" s="2"/>
      <c r="G8" s="34"/>
      <c r="H8" s="34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ht="30.75" customHeight="1" x14ac:dyDescent="0.25">
      <c r="A9" s="5">
        <f t="shared" si="2"/>
        <v>43470</v>
      </c>
      <c r="B9" s="5" t="str">
        <f t="shared" si="0"/>
        <v>Sam</v>
      </c>
      <c r="C9" s="2"/>
      <c r="D9" s="2"/>
      <c r="E9" s="34" t="str">
        <f t="shared" si="1"/>
        <v>3:09:12</v>
      </c>
      <c r="F9" s="2"/>
      <c r="G9" s="34"/>
      <c r="H9" s="34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ht="30.75" customHeight="1" x14ac:dyDescent="0.25">
      <c r="A10" s="5">
        <f t="shared" si="2"/>
        <v>43471</v>
      </c>
      <c r="B10" s="5" t="str">
        <f t="shared" si="0"/>
        <v>Dim</v>
      </c>
      <c r="C10" s="2"/>
      <c r="D10" s="2"/>
      <c r="E10" s="34" t="str">
        <f t="shared" si="1"/>
        <v>2:36</v>
      </c>
      <c r="F10" s="2"/>
      <c r="G10" s="34"/>
      <c r="H10" s="34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ht="30.75" customHeight="1" x14ac:dyDescent="0.25">
      <c r="A11" s="5">
        <f t="shared" si="2"/>
        <v>43472</v>
      </c>
      <c r="B11" s="5" t="str">
        <f t="shared" si="0"/>
        <v>Lun</v>
      </c>
      <c r="C11" s="2"/>
      <c r="D11" s="2"/>
      <c r="E11" s="34" t="str">
        <f t="shared" si="1"/>
        <v>0:58</v>
      </c>
      <c r="F11" s="2"/>
      <c r="G11" s="34"/>
      <c r="H11" s="34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ht="30.75" customHeight="1" x14ac:dyDescent="0.25">
      <c r="A12" s="5">
        <f t="shared" si="2"/>
        <v>43473</v>
      </c>
      <c r="B12" s="5" t="str">
        <f t="shared" si="0"/>
        <v>Mar</v>
      </c>
      <c r="C12" s="2"/>
      <c r="D12" s="2"/>
      <c r="E12" s="34" t="str">
        <f t="shared" si="1"/>
        <v>0:58</v>
      </c>
      <c r="F12" s="2"/>
      <c r="G12" s="34"/>
      <c r="H12" s="34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ht="30.75" customHeight="1" x14ac:dyDescent="0.25">
      <c r="A13" s="5">
        <f t="shared" si="2"/>
        <v>43474</v>
      </c>
      <c r="B13" s="5" t="str">
        <f t="shared" si="0"/>
        <v>Mer</v>
      </c>
      <c r="C13" s="2"/>
      <c r="D13" s="2"/>
      <c r="E13" s="34" t="str">
        <f t="shared" si="1"/>
        <v>0:58</v>
      </c>
      <c r="F13" s="2"/>
      <c r="G13" s="34"/>
      <c r="H13" s="34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ht="30.75" customHeight="1" x14ac:dyDescent="0.25">
      <c r="A14" s="5">
        <f t="shared" si="2"/>
        <v>43475</v>
      </c>
      <c r="B14" s="5" t="str">
        <f t="shared" si="0"/>
        <v>Jeu</v>
      </c>
      <c r="C14" s="2"/>
      <c r="D14" s="2"/>
      <c r="E14" s="34" t="str">
        <f t="shared" si="1"/>
        <v>0:58</v>
      </c>
      <c r="F14" s="2"/>
      <c r="G14" s="34"/>
      <c r="H14" s="34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ht="30.75" customHeight="1" x14ac:dyDescent="0.25">
      <c r="A15" s="5">
        <f t="shared" si="2"/>
        <v>43476</v>
      </c>
      <c r="B15" s="5" t="str">
        <f t="shared" si="0"/>
        <v>Ven</v>
      </c>
      <c r="C15" s="2"/>
      <c r="D15" s="2"/>
      <c r="E15" s="34" t="str">
        <f t="shared" si="1"/>
        <v>0:58</v>
      </c>
      <c r="F15" s="2"/>
      <c r="G15" s="34"/>
      <c r="H15" s="34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ht="30.75" customHeight="1" x14ac:dyDescent="0.25">
      <c r="A16" s="5">
        <f t="shared" si="2"/>
        <v>43477</v>
      </c>
      <c r="B16" s="5" t="str">
        <f t="shared" si="0"/>
        <v>Sam</v>
      </c>
      <c r="C16" s="2"/>
      <c r="D16" s="2"/>
      <c r="E16" s="34" t="str">
        <f t="shared" si="1"/>
        <v>3:09:12</v>
      </c>
      <c r="F16" s="2"/>
      <c r="G16" s="34"/>
      <c r="H16" s="34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ht="30.75" customHeight="1" x14ac:dyDescent="0.25">
      <c r="A17" s="5">
        <f t="shared" si="2"/>
        <v>43478</v>
      </c>
      <c r="B17" s="5" t="str">
        <f t="shared" si="0"/>
        <v>Dim</v>
      </c>
      <c r="C17" s="2"/>
      <c r="D17" s="2"/>
      <c r="E17" s="34" t="str">
        <f t="shared" si="1"/>
        <v>2:36</v>
      </c>
      <c r="F17" s="2"/>
      <c r="G17" s="34"/>
      <c r="H17" s="34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ht="30.75" customHeight="1" x14ac:dyDescent="0.25">
      <c r="A18" s="5">
        <f t="shared" si="2"/>
        <v>43479</v>
      </c>
      <c r="B18" s="5" t="str">
        <f t="shared" si="0"/>
        <v>Lun</v>
      </c>
      <c r="C18" s="2"/>
      <c r="D18" s="2"/>
      <c r="E18" s="34" t="str">
        <f t="shared" si="1"/>
        <v>0:58</v>
      </c>
      <c r="F18" s="2"/>
      <c r="G18" s="34"/>
      <c r="H18" s="34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ht="30.75" customHeight="1" x14ac:dyDescent="0.25">
      <c r="A19" s="5">
        <f t="shared" si="2"/>
        <v>43480</v>
      </c>
      <c r="B19" s="5" t="str">
        <f t="shared" si="0"/>
        <v>Mar</v>
      </c>
      <c r="C19" s="2"/>
      <c r="D19" s="2"/>
      <c r="E19" s="34" t="str">
        <f t="shared" si="1"/>
        <v>0:58</v>
      </c>
      <c r="F19" s="2"/>
      <c r="G19" s="34"/>
      <c r="H19" s="34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ht="30.75" customHeight="1" x14ac:dyDescent="0.25">
      <c r="A20" s="5">
        <f t="shared" si="2"/>
        <v>43481</v>
      </c>
      <c r="B20" s="5" t="str">
        <f t="shared" si="0"/>
        <v>Mer</v>
      </c>
      <c r="C20" s="2"/>
      <c r="D20" s="2"/>
      <c r="E20" s="34" t="str">
        <f t="shared" si="1"/>
        <v>0:58</v>
      </c>
      <c r="F20" s="2"/>
      <c r="G20" s="34"/>
      <c r="H20" s="34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ht="30.75" customHeight="1" x14ac:dyDescent="0.25">
      <c r="A21" s="5">
        <f t="shared" si="2"/>
        <v>43482</v>
      </c>
      <c r="B21" s="5" t="str">
        <f t="shared" si="0"/>
        <v>Jeu</v>
      </c>
      <c r="C21" s="2"/>
      <c r="D21" s="2"/>
      <c r="E21" s="34" t="str">
        <f t="shared" si="1"/>
        <v>0:58</v>
      </c>
      <c r="F21" s="2"/>
      <c r="G21" s="34"/>
      <c r="H21" s="34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ht="30.75" customHeight="1" x14ac:dyDescent="0.25">
      <c r="A22" s="5">
        <f t="shared" si="2"/>
        <v>43483</v>
      </c>
      <c r="B22" s="5" t="str">
        <f t="shared" si="0"/>
        <v>Ven</v>
      </c>
      <c r="C22" s="2"/>
      <c r="D22" s="2"/>
      <c r="E22" s="34" t="str">
        <f t="shared" si="1"/>
        <v>0:58</v>
      </c>
      <c r="F22" s="2"/>
      <c r="G22" s="34"/>
      <c r="H22" s="34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ht="30.75" customHeight="1" x14ac:dyDescent="0.25">
      <c r="A23" s="5">
        <f t="shared" si="2"/>
        <v>43484</v>
      </c>
      <c r="B23" s="5" t="str">
        <f t="shared" si="0"/>
        <v>Sam</v>
      </c>
      <c r="C23" s="2"/>
      <c r="D23" s="2"/>
      <c r="E23" s="34" t="str">
        <f t="shared" si="1"/>
        <v>3:09:12</v>
      </c>
      <c r="F23" s="2"/>
      <c r="G23" s="34"/>
      <c r="H23" s="34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ht="30.75" customHeight="1" x14ac:dyDescent="0.25">
      <c r="A24" s="5">
        <f t="shared" si="2"/>
        <v>43485</v>
      </c>
      <c r="B24" s="5" t="str">
        <f t="shared" si="0"/>
        <v>Dim</v>
      </c>
      <c r="C24" s="2"/>
      <c r="D24" s="2"/>
      <c r="E24" s="34" t="str">
        <f t="shared" si="1"/>
        <v>2:36</v>
      </c>
      <c r="F24" s="2"/>
      <c r="G24" s="34"/>
      <c r="H24" s="34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ht="30.75" customHeight="1" x14ac:dyDescent="0.25">
      <c r="A25" s="5">
        <f t="shared" si="2"/>
        <v>43486</v>
      </c>
      <c r="B25" s="5" t="str">
        <f t="shared" si="0"/>
        <v>Lun</v>
      </c>
      <c r="C25" s="2"/>
      <c r="D25" s="2"/>
      <c r="E25" s="34" t="str">
        <f t="shared" si="1"/>
        <v>0:58</v>
      </c>
      <c r="F25" s="2"/>
      <c r="G25" s="34"/>
      <c r="H25" s="34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ht="30.75" customHeight="1" x14ac:dyDescent="0.25">
      <c r="A26" s="5">
        <f t="shared" si="2"/>
        <v>43487</v>
      </c>
      <c r="B26" s="5" t="str">
        <f t="shared" si="0"/>
        <v>Mar</v>
      </c>
      <c r="C26" s="2"/>
      <c r="D26" s="2"/>
      <c r="E26" s="34" t="str">
        <f t="shared" si="1"/>
        <v>0:58</v>
      </c>
      <c r="F26" s="2"/>
      <c r="G26" s="34"/>
      <c r="H26" s="34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ht="30.75" customHeight="1" x14ac:dyDescent="0.25">
      <c r="A27" s="5">
        <f t="shared" si="2"/>
        <v>43488</v>
      </c>
      <c r="B27" s="5" t="str">
        <f t="shared" si="0"/>
        <v>Mer</v>
      </c>
      <c r="C27" s="2"/>
      <c r="D27" s="2"/>
      <c r="E27" s="34" t="str">
        <f t="shared" si="1"/>
        <v>0:58</v>
      </c>
      <c r="F27" s="2"/>
      <c r="G27" s="34"/>
      <c r="H27" s="34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ht="30.75" customHeight="1" x14ac:dyDescent="0.25">
      <c r="A28" s="5">
        <f t="shared" si="2"/>
        <v>43489</v>
      </c>
      <c r="B28" s="5" t="str">
        <f t="shared" si="0"/>
        <v>Jeu</v>
      </c>
      <c r="C28" s="2"/>
      <c r="D28" s="2"/>
      <c r="E28" s="34" t="str">
        <f t="shared" si="1"/>
        <v>0:58</v>
      </c>
      <c r="F28" s="2"/>
      <c r="G28" s="34"/>
      <c r="H28" s="34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ht="30.75" customHeight="1" x14ac:dyDescent="0.25">
      <c r="A29" s="5">
        <f t="shared" si="2"/>
        <v>43490</v>
      </c>
      <c r="B29" s="5" t="str">
        <f t="shared" si="0"/>
        <v>Ven</v>
      </c>
      <c r="C29" s="2"/>
      <c r="D29" s="2"/>
      <c r="E29" s="34" t="str">
        <f t="shared" si="1"/>
        <v>0:58</v>
      </c>
      <c r="F29" s="2"/>
      <c r="G29" s="34"/>
      <c r="H29" s="3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ht="30.75" customHeight="1" x14ac:dyDescent="0.25">
      <c r="A30" s="5">
        <f t="shared" si="2"/>
        <v>43491</v>
      </c>
      <c r="B30" s="5" t="str">
        <f t="shared" si="0"/>
        <v>Sam</v>
      </c>
      <c r="C30" s="2"/>
      <c r="D30" s="2"/>
      <c r="E30" s="34" t="str">
        <f t="shared" si="1"/>
        <v>3:09:12</v>
      </c>
      <c r="F30" s="2"/>
      <c r="G30" s="34"/>
      <c r="H30" s="34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ht="30.75" customHeight="1" x14ac:dyDescent="0.25">
      <c r="A31" s="5">
        <f t="shared" si="2"/>
        <v>43492</v>
      </c>
      <c r="B31" s="5" t="str">
        <f t="shared" si="0"/>
        <v>Dim</v>
      </c>
      <c r="C31" s="2"/>
      <c r="D31" s="2"/>
      <c r="E31" s="34" t="str">
        <f t="shared" si="1"/>
        <v>2:36</v>
      </c>
      <c r="F31" s="2"/>
      <c r="G31" s="34"/>
      <c r="H31" s="34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ht="30.75" customHeight="1" x14ac:dyDescent="0.25">
      <c r="A32" s="5">
        <f t="shared" si="2"/>
        <v>43493</v>
      </c>
      <c r="B32" s="5" t="str">
        <f t="shared" si="0"/>
        <v>Lun</v>
      </c>
      <c r="C32" s="2"/>
      <c r="D32" s="2"/>
      <c r="E32" s="34" t="str">
        <f t="shared" si="1"/>
        <v>0:58</v>
      </c>
      <c r="F32" s="2"/>
      <c r="G32" s="34"/>
      <c r="H32" s="34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30.75" customHeight="1" x14ac:dyDescent="0.25">
      <c r="A33" s="5">
        <f t="shared" si="2"/>
        <v>43494</v>
      </c>
      <c r="B33" s="5" t="str">
        <f t="shared" si="0"/>
        <v>Mar</v>
      </c>
      <c r="C33" s="2"/>
      <c r="D33" s="2"/>
      <c r="E33" s="34" t="str">
        <f t="shared" si="1"/>
        <v>0:58</v>
      </c>
      <c r="F33" s="2"/>
      <c r="G33" s="34"/>
      <c r="H33" s="34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ht="30.75" customHeight="1" x14ac:dyDescent="0.25">
      <c r="A34" s="5">
        <f t="shared" si="2"/>
        <v>43495</v>
      </c>
      <c r="B34" s="5" t="str">
        <f t="shared" si="0"/>
        <v>Mer</v>
      </c>
      <c r="C34" s="2"/>
      <c r="D34" s="2"/>
      <c r="E34" s="34" t="str">
        <f t="shared" si="1"/>
        <v>0:58</v>
      </c>
      <c r="F34" s="2"/>
      <c r="G34" s="34"/>
      <c r="H34" s="34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ht="30.75" customHeight="1" x14ac:dyDescent="0.25">
      <c r="A35" s="5">
        <f t="shared" si="2"/>
        <v>43496</v>
      </c>
      <c r="B35" s="5" t="str">
        <f t="shared" si="0"/>
        <v>Jeu</v>
      </c>
      <c r="C35" s="2"/>
      <c r="D35" s="2"/>
      <c r="E35" s="34" t="str">
        <f t="shared" si="1"/>
        <v>0:58</v>
      </c>
      <c r="F35" s="2"/>
      <c r="G35" s="34"/>
      <c r="H35" s="34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ht="30.75" customHeight="1" x14ac:dyDescent="0.25">
      <c r="A36" s="41" t="s">
        <v>11</v>
      </c>
      <c r="B36" s="42"/>
      <c r="C36" s="11"/>
      <c r="D36" s="11"/>
      <c r="E36" s="35">
        <f>SUM(E4:E35)</f>
        <v>10.03888888888889</v>
      </c>
      <c r="F36" s="11"/>
      <c r="G36" s="35"/>
      <c r="H36" s="35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ht="30.75" customHeight="1" x14ac:dyDescent="0.25">
      <c r="A37" s="43" t="s">
        <v>0</v>
      </c>
      <c r="B37" s="44"/>
      <c r="C37" s="10"/>
      <c r="D37" s="10"/>
      <c r="E37" s="10"/>
      <c r="F37" s="10"/>
      <c r="G37" s="36"/>
      <c r="H37" s="36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ht="30.75" customHeight="1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ht="30.75" customHeight="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ht="30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ht="30.7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ht="30.7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ht="30.7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ht="30.7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ht="30.7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30.7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ht="30.7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ht="30.7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ht="30.7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ht="30.7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ht="30.7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ht="30.7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ht="30.7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ht="30.7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ht="30.7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ht="30.7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ht="30.7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ht="30.7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ht="30.7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ht="30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ht="30.7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ht="30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ht="30.7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ht="30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ht="30.7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ht="30.7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ht="30.7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ht="30.7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ht="30.7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ht="30.7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ht="30.7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ht="30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ht="30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ht="30.7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ht="30.7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ht="30.7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ht="30.7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ht="30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ht="30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ht="30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ht="30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ht="30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ht="30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ht="30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ht="30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ht="30.7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ht="30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ht="30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ht="30.7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ht="30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ht="30.7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ht="30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ht="30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ht="30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ht="30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ht="30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ht="30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ht="30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ht="30.7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ht="30.7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ht="30.7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ht="30.7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ht="30.7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ht="30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ht="30.7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ht="30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ht="30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ht="30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ht="30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ht="30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ht="30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ht="30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ht="30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ht="30.7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ht="30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ht="30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ht="30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ht="30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ht="30.7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ht="30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ht="30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ht="30.7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ht="30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ht="30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ht="30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ht="30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ht="30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ht="30.7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ht="30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ht="30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ht="30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ht="30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ht="30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ht="30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ht="30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ht="30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ht="30.7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ht="30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ht="30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ht="30.7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ht="30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ht="30.7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ht="30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ht="30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ht="30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ht="30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ht="30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ht="30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ht="30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ht="30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ht="30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ht="30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ht="30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ht="30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ht="30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ht="30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ht="30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ht="30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ht="30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ht="30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ht="30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ht="30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ht="30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ht="30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ht="30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ht="30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ht="30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ht="30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ht="30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ht="30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ht="30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ht="30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ht="30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ht="30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ht="30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ht="30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ht="30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ht="30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ht="30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ht="30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ht="30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ht="30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ht="30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ht="30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ht="30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ht="30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ht="30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ht="30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ht="30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ht="30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ht="30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ht="30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ht="30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ht="30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ht="30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ht="30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ht="30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ht="30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ht="30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ht="30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ht="30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ht="30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ht="30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ht="30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ht="30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ht="30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ht="30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ht="30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ht="30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ht="30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ht="30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ht="30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ht="30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ht="30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ht="30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ht="30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ht="30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ht="30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ht="30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ht="30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ht="30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ht="30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ht="30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ht="30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ht="30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ht="30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ht="30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ht="30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ht="30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ht="30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ht="30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ht="30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ht="30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ht="30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ht="30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ht="30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ht="30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ht="30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ht="30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ht="30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ht="30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ht="30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ht="30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ht="30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ht="30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" r:id="rId4" name="Spinner 20">
              <controlPr defaultSize="0" autoPict="0">
                <anchor moveWithCells="1" siz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9</xdr:col>
                    <xdr:colOff>847725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Février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EOMONTH(Janvier!A5,0)+1</f>
        <v>43497</v>
      </c>
      <c r="B5" s="5" t="str">
        <f>PROPER(LEFT(TEXT(A5,"JJJJ"),3))</f>
        <v>Ven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43498</v>
      </c>
      <c r="B6" s="5" t="str">
        <f t="shared" ref="B6:B32" si="0">PROPER(LEFT(TEXT(A6,"JJJJ"),3))</f>
        <v>Sam</v>
      </c>
      <c r="C6" s="2"/>
      <c r="D6" s="2"/>
      <c r="E6" s="24" t="str">
        <f t="shared" ref="E6:E32" si="1">IF(B6="Sam","3:09:12",IF(B6="Dim","2:36","0:58"))</f>
        <v>3:09:12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2" si="2">+A6+1</f>
        <v>43499</v>
      </c>
      <c r="B7" s="5" t="str">
        <f t="shared" si="0"/>
        <v>Dim</v>
      </c>
      <c r="C7" s="2"/>
      <c r="D7" s="2"/>
      <c r="E7" s="24" t="str">
        <f t="shared" si="1"/>
        <v>2:36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43500</v>
      </c>
      <c r="B8" s="5" t="str">
        <f t="shared" si="0"/>
        <v>Lun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43501</v>
      </c>
      <c r="B9" s="5" t="str">
        <f t="shared" si="0"/>
        <v>Mar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43502</v>
      </c>
      <c r="B10" s="5" t="str">
        <f t="shared" si="0"/>
        <v>Mer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43503</v>
      </c>
      <c r="B11" s="5" t="str">
        <f t="shared" si="0"/>
        <v>Jeu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43504</v>
      </c>
      <c r="B12" s="5" t="str">
        <f t="shared" si="0"/>
        <v>Ven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43505</v>
      </c>
      <c r="B13" s="5" t="str">
        <f t="shared" si="0"/>
        <v>Sam</v>
      </c>
      <c r="C13" s="2"/>
      <c r="D13" s="2"/>
      <c r="E13" s="24" t="str">
        <f t="shared" si="1"/>
        <v>3:09:12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43506</v>
      </c>
      <c r="B14" s="5" t="str">
        <f t="shared" si="0"/>
        <v>Dim</v>
      </c>
      <c r="C14" s="2"/>
      <c r="D14" s="2"/>
      <c r="E14" s="24" t="str">
        <f t="shared" si="1"/>
        <v>2:36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43507</v>
      </c>
      <c r="B15" s="5" t="str">
        <f t="shared" si="0"/>
        <v>Lun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43508</v>
      </c>
      <c r="B16" s="5" t="str">
        <f t="shared" si="0"/>
        <v>Mar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43509</v>
      </c>
      <c r="B17" s="5" t="str">
        <f t="shared" si="0"/>
        <v>Mer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43510</v>
      </c>
      <c r="B18" s="5" t="str">
        <f t="shared" si="0"/>
        <v>Jeu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43511</v>
      </c>
      <c r="B19" s="5" t="str">
        <f t="shared" si="0"/>
        <v>Ven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43512</v>
      </c>
      <c r="B20" s="5" t="str">
        <f t="shared" si="0"/>
        <v>Sam</v>
      </c>
      <c r="C20" s="2"/>
      <c r="D20" s="2"/>
      <c r="E20" s="24" t="str">
        <f t="shared" si="1"/>
        <v>3:09:12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43513</v>
      </c>
      <c r="B21" s="5" t="str">
        <f t="shared" si="0"/>
        <v>Dim</v>
      </c>
      <c r="C21" s="2"/>
      <c r="D21" s="2"/>
      <c r="E21" s="24" t="str">
        <f t="shared" si="1"/>
        <v>2:36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43514</v>
      </c>
      <c r="B22" s="5" t="str">
        <f t="shared" si="0"/>
        <v>Lun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43515</v>
      </c>
      <c r="B23" s="5" t="str">
        <f t="shared" si="0"/>
        <v>Mar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43516</v>
      </c>
      <c r="B24" s="5" t="str">
        <f t="shared" si="0"/>
        <v>Mer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43517</v>
      </c>
      <c r="B25" s="5" t="str">
        <f t="shared" si="0"/>
        <v>Jeu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43518</v>
      </c>
      <c r="B26" s="5" t="str">
        <f t="shared" si="0"/>
        <v>Ven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43519</v>
      </c>
      <c r="B27" s="5" t="str">
        <f t="shared" si="0"/>
        <v>Sam</v>
      </c>
      <c r="C27" s="2"/>
      <c r="D27" s="2"/>
      <c r="E27" s="24" t="str">
        <f t="shared" si="1"/>
        <v>3:09:12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43520</v>
      </c>
      <c r="B28" s="5" t="str">
        <f t="shared" si="0"/>
        <v>Dim</v>
      </c>
      <c r="C28" s="2"/>
      <c r="D28" s="2"/>
      <c r="E28" s="24" t="str">
        <f t="shared" si="1"/>
        <v>2:36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43521</v>
      </c>
      <c r="B29" s="5" t="str">
        <f t="shared" si="0"/>
        <v>Lun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43522</v>
      </c>
      <c r="B30" s="5" t="str">
        <f t="shared" si="0"/>
        <v>Mar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43523</v>
      </c>
      <c r="B31" s="5" t="str">
        <f t="shared" si="0"/>
        <v>Mer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43524</v>
      </c>
      <c r="B32" s="5" t="str">
        <f t="shared" si="0"/>
        <v>Jeu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.75" x14ac:dyDescent="0.25">
      <c r="A33" s="41" t="s">
        <v>11</v>
      </c>
      <c r="B33" s="42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6.25" x14ac:dyDescent="0.25">
      <c r="A34" s="43" t="s">
        <v>0</v>
      </c>
      <c r="B34" s="44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6"/>
      <c r="B35" s="6"/>
      <c r="C35" s="6" t="s">
        <v>1</v>
      </c>
      <c r="D35" s="6" t="s">
        <v>2</v>
      </c>
      <c r="E35" s="6" t="s">
        <v>3</v>
      </c>
      <c r="F35" s="6" t="s">
        <v>4</v>
      </c>
      <c r="G35" s="6" t="s">
        <v>5</v>
      </c>
      <c r="H35" s="6" t="s">
        <v>6</v>
      </c>
      <c r="I35" s="6" t="s">
        <v>7</v>
      </c>
      <c r="J35" s="6" t="s">
        <v>10</v>
      </c>
      <c r="K35" s="6" t="s">
        <v>8</v>
      </c>
      <c r="L35" s="6" t="s">
        <v>9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/>
      <c r="B36" s="5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3:B33"/>
    <mergeCell ref="A34:B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Mars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EOMONTH(Février!A5,0)+1</f>
        <v>43525</v>
      </c>
      <c r="B5" s="5" t="str">
        <f>PROPER(LEFT(TEXT(A5,"JJJJ"),3))</f>
        <v>Ven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43526</v>
      </c>
      <c r="B6" s="5" t="str">
        <f t="shared" ref="B6:B35" si="0">PROPER(LEFT(TEXT(A6,"JJJJ"),3))</f>
        <v>Sam</v>
      </c>
      <c r="C6" s="2"/>
      <c r="D6" s="2"/>
      <c r="E6" s="24" t="str">
        <f t="shared" ref="E6:E35" si="1">IF(B6="Sam","3:09:12",IF(B6="Dim","2:36","0:58"))</f>
        <v>3:09:12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5" si="2">+A6+1</f>
        <v>43527</v>
      </c>
      <c r="B7" s="5" t="str">
        <f t="shared" si="0"/>
        <v>Dim</v>
      </c>
      <c r="C7" s="2"/>
      <c r="D7" s="2"/>
      <c r="E7" s="24" t="str">
        <f t="shared" si="1"/>
        <v>2:36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43528</v>
      </c>
      <c r="B8" s="5" t="str">
        <f t="shared" si="0"/>
        <v>Lun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43529</v>
      </c>
      <c r="B9" s="5" t="str">
        <f t="shared" si="0"/>
        <v>Mar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43530</v>
      </c>
      <c r="B10" s="5" t="str">
        <f t="shared" si="0"/>
        <v>Mer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43531</v>
      </c>
      <c r="B11" s="5" t="str">
        <f t="shared" si="0"/>
        <v>Jeu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43532</v>
      </c>
      <c r="B12" s="5" t="str">
        <f t="shared" si="0"/>
        <v>Ven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43533</v>
      </c>
      <c r="B13" s="5" t="str">
        <f t="shared" si="0"/>
        <v>Sam</v>
      </c>
      <c r="C13" s="2"/>
      <c r="D13" s="2"/>
      <c r="E13" s="24" t="str">
        <f t="shared" si="1"/>
        <v>3:09:12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43534</v>
      </c>
      <c r="B14" s="5" t="str">
        <f t="shared" si="0"/>
        <v>Dim</v>
      </c>
      <c r="C14" s="2"/>
      <c r="D14" s="2"/>
      <c r="E14" s="24" t="str">
        <f t="shared" si="1"/>
        <v>2:36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43535</v>
      </c>
      <c r="B15" s="5" t="str">
        <f t="shared" si="0"/>
        <v>Lun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43536</v>
      </c>
      <c r="B16" s="5" t="str">
        <f t="shared" si="0"/>
        <v>Mar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43537</v>
      </c>
      <c r="B17" s="5" t="str">
        <f t="shared" si="0"/>
        <v>Mer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43538</v>
      </c>
      <c r="B18" s="5" t="str">
        <f t="shared" si="0"/>
        <v>Jeu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43539</v>
      </c>
      <c r="B19" s="5" t="str">
        <f t="shared" si="0"/>
        <v>Ven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43540</v>
      </c>
      <c r="B20" s="5" t="str">
        <f t="shared" si="0"/>
        <v>Sam</v>
      </c>
      <c r="C20" s="2"/>
      <c r="D20" s="2"/>
      <c r="E20" s="24" t="str">
        <f t="shared" si="1"/>
        <v>3:09:12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43541</v>
      </c>
      <c r="B21" s="5" t="str">
        <f t="shared" si="0"/>
        <v>Dim</v>
      </c>
      <c r="C21" s="2"/>
      <c r="D21" s="2"/>
      <c r="E21" s="24" t="str">
        <f t="shared" si="1"/>
        <v>2:36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43542</v>
      </c>
      <c r="B22" s="5" t="str">
        <f t="shared" si="0"/>
        <v>Lun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43543</v>
      </c>
      <c r="B23" s="5" t="str">
        <f t="shared" si="0"/>
        <v>Mar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43544</v>
      </c>
      <c r="B24" s="5" t="str">
        <f t="shared" si="0"/>
        <v>Mer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43545</v>
      </c>
      <c r="B25" s="5" t="str">
        <f t="shared" si="0"/>
        <v>Jeu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43546</v>
      </c>
      <c r="B26" s="5" t="str">
        <f t="shared" si="0"/>
        <v>Ven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43547</v>
      </c>
      <c r="B27" s="5" t="str">
        <f t="shared" si="0"/>
        <v>Sam</v>
      </c>
      <c r="C27" s="2"/>
      <c r="D27" s="2"/>
      <c r="E27" s="24" t="str">
        <f t="shared" si="1"/>
        <v>3:09:12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43548</v>
      </c>
      <c r="B28" s="5" t="str">
        <f t="shared" si="0"/>
        <v>Dim</v>
      </c>
      <c r="C28" s="2"/>
      <c r="D28" s="2"/>
      <c r="E28" s="24" t="str">
        <f t="shared" si="1"/>
        <v>2:36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43549</v>
      </c>
      <c r="B29" s="5" t="str">
        <f t="shared" si="0"/>
        <v>Lun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43550</v>
      </c>
      <c r="B30" s="5" t="str">
        <f t="shared" si="0"/>
        <v>Mar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43551</v>
      </c>
      <c r="B31" s="5" t="str">
        <f t="shared" si="0"/>
        <v>Mer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43552</v>
      </c>
      <c r="B32" s="5" t="str">
        <f t="shared" si="0"/>
        <v>Jeu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43553</v>
      </c>
      <c r="B33" s="5" t="str">
        <f t="shared" si="0"/>
        <v>Ven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43554</v>
      </c>
      <c r="B34" s="5" t="str">
        <f t="shared" si="0"/>
        <v>Sam</v>
      </c>
      <c r="C34" s="2"/>
      <c r="D34" s="2"/>
      <c r="E34" s="24" t="str">
        <f t="shared" si="1"/>
        <v>3:09:12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43555</v>
      </c>
      <c r="B35" s="5" t="str">
        <f t="shared" si="0"/>
        <v>Dim</v>
      </c>
      <c r="C35" s="2"/>
      <c r="D35" s="2"/>
      <c r="E35" s="24" t="str">
        <f t="shared" si="1"/>
        <v>2:36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41" t="s">
        <v>11</v>
      </c>
      <c r="B36" s="42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43" t="s">
        <v>0</v>
      </c>
      <c r="B37" s="44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Avril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EOMONTH(Mars!A5,0)+1</f>
        <v>43556</v>
      </c>
      <c r="B5" s="5" t="str">
        <f>PROPER(LEFT(TEXT(A5,"JJJJ"),3))</f>
        <v>Lun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43557</v>
      </c>
      <c r="B6" s="5" t="str">
        <f t="shared" ref="B6:B34" si="0">PROPER(LEFT(TEXT(A6,"JJJJ"),3))</f>
        <v>Mar</v>
      </c>
      <c r="C6" s="2"/>
      <c r="D6" s="2"/>
      <c r="E6" s="24" t="str">
        <f t="shared" ref="E6:E34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4" si="2">+A6+1</f>
        <v>43558</v>
      </c>
      <c r="B7" s="5" t="str">
        <f t="shared" si="0"/>
        <v>Mer</v>
      </c>
      <c r="C7" s="2"/>
      <c r="D7" s="2"/>
      <c r="E7" s="24" t="str">
        <f t="shared" si="1"/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43559</v>
      </c>
      <c r="B8" s="5" t="str">
        <f t="shared" si="0"/>
        <v>Jeu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43560</v>
      </c>
      <c r="B9" s="5" t="str">
        <f t="shared" si="0"/>
        <v>Ven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43561</v>
      </c>
      <c r="B10" s="5" t="str">
        <f t="shared" si="0"/>
        <v>Sam</v>
      </c>
      <c r="C10" s="2"/>
      <c r="D10" s="2"/>
      <c r="E10" s="24" t="str">
        <f t="shared" si="1"/>
        <v>3:09:12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43562</v>
      </c>
      <c r="B11" s="5" t="str">
        <f t="shared" si="0"/>
        <v>Dim</v>
      </c>
      <c r="C11" s="2"/>
      <c r="D11" s="2"/>
      <c r="E11" s="24" t="str">
        <f t="shared" si="1"/>
        <v>2:36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43563</v>
      </c>
      <c r="B12" s="5" t="str">
        <f t="shared" si="0"/>
        <v>Lun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43564</v>
      </c>
      <c r="B13" s="5" t="str">
        <f t="shared" si="0"/>
        <v>Mar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43565</v>
      </c>
      <c r="B14" s="5" t="str">
        <f t="shared" si="0"/>
        <v>Mer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43566</v>
      </c>
      <c r="B15" s="5" t="str">
        <f t="shared" si="0"/>
        <v>Jeu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43567</v>
      </c>
      <c r="B16" s="5" t="str">
        <f t="shared" si="0"/>
        <v>Ven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43568</v>
      </c>
      <c r="B17" s="5" t="str">
        <f t="shared" si="0"/>
        <v>Sam</v>
      </c>
      <c r="C17" s="2"/>
      <c r="D17" s="2"/>
      <c r="E17" s="24" t="str">
        <f t="shared" si="1"/>
        <v>3:09:12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43569</v>
      </c>
      <c r="B18" s="5" t="str">
        <f t="shared" si="0"/>
        <v>Dim</v>
      </c>
      <c r="C18" s="2"/>
      <c r="D18" s="2"/>
      <c r="E18" s="24" t="str">
        <f t="shared" si="1"/>
        <v>2:36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43570</v>
      </c>
      <c r="B19" s="5" t="str">
        <f t="shared" si="0"/>
        <v>Lun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43571</v>
      </c>
      <c r="B20" s="5" t="str">
        <f t="shared" si="0"/>
        <v>Mar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43572</v>
      </c>
      <c r="B21" s="5" t="str">
        <f t="shared" si="0"/>
        <v>Mer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43573</v>
      </c>
      <c r="B22" s="5" t="str">
        <f t="shared" si="0"/>
        <v>Jeu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43574</v>
      </c>
      <c r="B23" s="5" t="str">
        <f t="shared" si="0"/>
        <v>Ven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43575</v>
      </c>
      <c r="B24" s="5" t="str">
        <f t="shared" si="0"/>
        <v>Sam</v>
      </c>
      <c r="C24" s="2"/>
      <c r="D24" s="2"/>
      <c r="E24" s="24" t="str">
        <f t="shared" si="1"/>
        <v>3:09:12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43576</v>
      </c>
      <c r="B25" s="5" t="str">
        <f t="shared" si="0"/>
        <v>Dim</v>
      </c>
      <c r="C25" s="2"/>
      <c r="D25" s="2"/>
      <c r="E25" s="24" t="str">
        <f t="shared" si="1"/>
        <v>2:36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43577</v>
      </c>
      <c r="B26" s="5" t="str">
        <f t="shared" si="0"/>
        <v>Lun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43578</v>
      </c>
      <c r="B27" s="5" t="str">
        <f t="shared" si="0"/>
        <v>Mar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43579</v>
      </c>
      <c r="B28" s="5" t="str">
        <f t="shared" si="0"/>
        <v>Mer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43580</v>
      </c>
      <c r="B29" s="5" t="str">
        <f t="shared" si="0"/>
        <v>Jeu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43581</v>
      </c>
      <c r="B30" s="5" t="str">
        <f t="shared" si="0"/>
        <v>Ven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43582</v>
      </c>
      <c r="B31" s="5" t="str">
        <f t="shared" si="0"/>
        <v>Sam</v>
      </c>
      <c r="C31" s="2"/>
      <c r="D31" s="2"/>
      <c r="E31" s="24" t="str">
        <f t="shared" si="1"/>
        <v>3:09:12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43583</v>
      </c>
      <c r="B32" s="5" t="str">
        <f t="shared" si="0"/>
        <v>Dim</v>
      </c>
      <c r="C32" s="2"/>
      <c r="D32" s="2"/>
      <c r="E32" s="24" t="str">
        <f t="shared" si="1"/>
        <v>2:36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43584</v>
      </c>
      <c r="B33" s="5" t="str">
        <f t="shared" si="0"/>
        <v>Lun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43585</v>
      </c>
      <c r="B34" s="5" t="str">
        <f t="shared" si="0"/>
        <v>Mar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.75" x14ac:dyDescent="0.25">
      <c r="A35" s="41" t="s">
        <v>11</v>
      </c>
      <c r="B35" s="42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6.25" x14ac:dyDescent="0.25">
      <c r="A36" s="43" t="s">
        <v>0</v>
      </c>
      <c r="B36" s="44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6"/>
      <c r="B37" s="6"/>
      <c r="C37" s="6" t="s">
        <v>1</v>
      </c>
      <c r="D37" s="6" t="s">
        <v>2</v>
      </c>
      <c r="E37" s="6" t="s">
        <v>3</v>
      </c>
      <c r="F37" s="6" t="s">
        <v>4</v>
      </c>
      <c r="G37" s="6" t="s">
        <v>5</v>
      </c>
      <c r="H37" s="6" t="s">
        <v>6</v>
      </c>
      <c r="I37" s="6" t="s">
        <v>7</v>
      </c>
      <c r="J37" s="6" t="s">
        <v>10</v>
      </c>
      <c r="K37" s="6" t="s">
        <v>8</v>
      </c>
      <c r="L37" s="6" t="s">
        <v>9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5:B35"/>
    <mergeCell ref="A36:B3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Mai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EOMONTH(Avril!A5,0)+1</f>
        <v>43586</v>
      </c>
      <c r="B5" s="5" t="str">
        <f>PROPER(LEFT(TEXT(A5,"JJJJ"),3))</f>
        <v>Mer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43587</v>
      </c>
      <c r="B6" s="5" t="str">
        <f t="shared" ref="B6:B35" si="0">PROPER(LEFT(TEXT(A6,"JJJJ"),3))</f>
        <v>Jeu</v>
      </c>
      <c r="C6" s="2"/>
      <c r="D6" s="2"/>
      <c r="E6" s="24" t="str">
        <f t="shared" ref="E6:E35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3" si="2">+A6+1</f>
        <v>43588</v>
      </c>
      <c r="B7" s="5" t="str">
        <f t="shared" si="0"/>
        <v>Ven</v>
      </c>
      <c r="C7" s="2"/>
      <c r="D7" s="2"/>
      <c r="E7" s="24" t="str">
        <f t="shared" si="1"/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43589</v>
      </c>
      <c r="B8" s="5" t="str">
        <f t="shared" si="0"/>
        <v>Sam</v>
      </c>
      <c r="C8" s="2"/>
      <c r="D8" s="2"/>
      <c r="E8" s="24" t="str">
        <f t="shared" si="1"/>
        <v>3:09:12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43590</v>
      </c>
      <c r="B9" s="5" t="str">
        <f t="shared" si="0"/>
        <v>Dim</v>
      </c>
      <c r="C9" s="2"/>
      <c r="D9" s="2"/>
      <c r="E9" s="24" t="str">
        <f t="shared" si="1"/>
        <v>2:36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43591</v>
      </c>
      <c r="B10" s="5" t="str">
        <f t="shared" si="0"/>
        <v>Lun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43592</v>
      </c>
      <c r="B11" s="5" t="str">
        <f t="shared" si="0"/>
        <v>Mar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43593</v>
      </c>
      <c r="B12" s="5" t="str">
        <f t="shared" si="0"/>
        <v>Mer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43594</v>
      </c>
      <c r="B13" s="5" t="str">
        <f t="shared" si="0"/>
        <v>Jeu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43595</v>
      </c>
      <c r="B14" s="5" t="str">
        <f t="shared" si="0"/>
        <v>Ven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43596</v>
      </c>
      <c r="B15" s="5" t="str">
        <f t="shared" si="0"/>
        <v>Sam</v>
      </c>
      <c r="C15" s="2"/>
      <c r="D15" s="2"/>
      <c r="E15" s="24" t="str">
        <f t="shared" si="1"/>
        <v>3:09:12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43597</v>
      </c>
      <c r="B16" s="5" t="str">
        <f t="shared" si="0"/>
        <v>Dim</v>
      </c>
      <c r="C16" s="2"/>
      <c r="D16" s="2"/>
      <c r="E16" s="24" t="str">
        <f t="shared" si="1"/>
        <v>2:36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43598</v>
      </c>
      <c r="B17" s="5" t="str">
        <f t="shared" si="0"/>
        <v>Lun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43599</v>
      </c>
      <c r="B18" s="5" t="str">
        <f t="shared" si="0"/>
        <v>Mar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43600</v>
      </c>
      <c r="B19" s="5" t="str">
        <f t="shared" si="0"/>
        <v>Mer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43601</v>
      </c>
      <c r="B20" s="5" t="str">
        <f t="shared" si="0"/>
        <v>Jeu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43602</v>
      </c>
      <c r="B21" s="5" t="str">
        <f t="shared" si="0"/>
        <v>Ven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43603</v>
      </c>
      <c r="B22" s="5" t="str">
        <f t="shared" si="0"/>
        <v>Sam</v>
      </c>
      <c r="C22" s="2"/>
      <c r="D22" s="2"/>
      <c r="E22" s="24" t="str">
        <f t="shared" si="1"/>
        <v>3:09:12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43604</v>
      </c>
      <c r="B23" s="5" t="str">
        <f t="shared" si="0"/>
        <v>Dim</v>
      </c>
      <c r="C23" s="2"/>
      <c r="D23" s="2"/>
      <c r="E23" s="24" t="str">
        <f t="shared" si="1"/>
        <v>2:36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43605</v>
      </c>
      <c r="B24" s="5" t="str">
        <f t="shared" si="0"/>
        <v>Lun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43606</v>
      </c>
      <c r="B25" s="5" t="str">
        <f t="shared" si="0"/>
        <v>Mar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43607</v>
      </c>
      <c r="B26" s="5" t="str">
        <f t="shared" si="0"/>
        <v>Mer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43608</v>
      </c>
      <c r="B27" s="5" t="str">
        <f t="shared" si="0"/>
        <v>Jeu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43609</v>
      </c>
      <c r="B28" s="5" t="str">
        <f t="shared" si="0"/>
        <v>Ven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43610</v>
      </c>
      <c r="B29" s="5" t="str">
        <f t="shared" si="0"/>
        <v>Sam</v>
      </c>
      <c r="C29" s="2"/>
      <c r="D29" s="2"/>
      <c r="E29" s="24" t="str">
        <f t="shared" si="1"/>
        <v>3:09:12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43611</v>
      </c>
      <c r="B30" s="5" t="str">
        <f t="shared" si="0"/>
        <v>Dim</v>
      </c>
      <c r="C30" s="2"/>
      <c r="D30" s="2"/>
      <c r="E30" s="24" t="str">
        <f t="shared" si="1"/>
        <v>2:36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43612</v>
      </c>
      <c r="B31" s="5" t="str">
        <f t="shared" si="0"/>
        <v>Lun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43613</v>
      </c>
      <c r="B32" s="5" t="str">
        <f t="shared" si="0"/>
        <v>Mar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43614</v>
      </c>
      <c r="B33" s="5" t="str">
        <f t="shared" si="0"/>
        <v>Mer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>+A33+1</f>
        <v>43615</v>
      </c>
      <c r="B34" s="5" t="str">
        <f t="shared" si="0"/>
        <v>Jeu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>+A34+1</f>
        <v>43616</v>
      </c>
      <c r="B35" s="5" t="str">
        <f t="shared" si="0"/>
        <v>Ven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41" t="s">
        <v>11</v>
      </c>
      <c r="B36" s="42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43" t="s">
        <v>0</v>
      </c>
      <c r="B37" s="44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Juin</v>
      </c>
      <c r="B2" s="37"/>
      <c r="C2" s="37"/>
      <c r="D2" s="37"/>
      <c r="E2" s="38"/>
    </row>
    <row r="3" spans="1:28" s="8" customFormat="1" ht="22.5" x14ac:dyDescent="0.25"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EOMONTH(Mai!A5,0)+1</f>
        <v>43617</v>
      </c>
      <c r="B5" s="5" t="str">
        <f>PROPER(LEFT(TEXT(A5,"JJJJ"),3))</f>
        <v>Sam</v>
      </c>
      <c r="C5" s="2"/>
      <c r="D5" s="2"/>
      <c r="E5" s="24" t="str">
        <f>IF(B5="Sam","3:09:12",IF(B5="Dim","2:36","0:58"))</f>
        <v>3:09:12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43618</v>
      </c>
      <c r="B6" s="5" t="str">
        <f t="shared" ref="B6:B34" si="0">PROPER(LEFT(TEXT(A6,"JJJJ"),3))</f>
        <v>Dim</v>
      </c>
      <c r="C6" s="2"/>
      <c r="D6" s="2"/>
      <c r="E6" s="24" t="str">
        <f t="shared" ref="E6:E34" si="1">IF(B6="Sam","3:09:12",IF(B6="Dim","2:36","0:58"))</f>
        <v>2:36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4" si="2">+A6+1</f>
        <v>43619</v>
      </c>
      <c r="B7" s="5" t="str">
        <f t="shared" si="0"/>
        <v>Lun</v>
      </c>
      <c r="C7" s="2"/>
      <c r="D7" s="2"/>
      <c r="E7" s="24" t="str">
        <f t="shared" si="1"/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43620</v>
      </c>
      <c r="B8" s="5" t="str">
        <f t="shared" si="0"/>
        <v>Mar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43621</v>
      </c>
      <c r="B9" s="5" t="str">
        <f t="shared" si="0"/>
        <v>Mer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43622</v>
      </c>
      <c r="B10" s="5" t="str">
        <f t="shared" si="0"/>
        <v>Jeu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43623</v>
      </c>
      <c r="B11" s="5" t="str">
        <f t="shared" si="0"/>
        <v>Ven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43624</v>
      </c>
      <c r="B12" s="5" t="str">
        <f t="shared" si="0"/>
        <v>Sam</v>
      </c>
      <c r="C12" s="2"/>
      <c r="D12" s="2"/>
      <c r="E12" s="24" t="str">
        <f t="shared" si="1"/>
        <v>3:09:12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43625</v>
      </c>
      <c r="B13" s="5" t="str">
        <f t="shared" si="0"/>
        <v>Dim</v>
      </c>
      <c r="C13" s="2"/>
      <c r="D13" s="2"/>
      <c r="E13" s="24" t="str">
        <f t="shared" si="1"/>
        <v>2:36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43626</v>
      </c>
      <c r="B14" s="5" t="str">
        <f t="shared" si="0"/>
        <v>Lun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43627</v>
      </c>
      <c r="B15" s="5" t="str">
        <f t="shared" si="0"/>
        <v>Mar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43628</v>
      </c>
      <c r="B16" s="5" t="str">
        <f t="shared" si="0"/>
        <v>Mer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43629</v>
      </c>
      <c r="B17" s="5" t="str">
        <f t="shared" si="0"/>
        <v>Jeu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43630</v>
      </c>
      <c r="B18" s="5" t="str">
        <f t="shared" si="0"/>
        <v>Ven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43631</v>
      </c>
      <c r="B19" s="5" t="str">
        <f t="shared" si="0"/>
        <v>Sam</v>
      </c>
      <c r="C19" s="2"/>
      <c r="D19" s="2"/>
      <c r="E19" s="24" t="str">
        <f t="shared" si="1"/>
        <v>3:09:12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43632</v>
      </c>
      <c r="B20" s="5" t="str">
        <f t="shared" si="0"/>
        <v>Dim</v>
      </c>
      <c r="C20" s="2"/>
      <c r="D20" s="2"/>
      <c r="E20" s="24" t="str">
        <f t="shared" si="1"/>
        <v>2:36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43633</v>
      </c>
      <c r="B21" s="5" t="str">
        <f t="shared" si="0"/>
        <v>Lun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43634</v>
      </c>
      <c r="B22" s="5" t="str">
        <f t="shared" si="0"/>
        <v>Mar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43635</v>
      </c>
      <c r="B23" s="5" t="str">
        <f t="shared" si="0"/>
        <v>Mer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43636</v>
      </c>
      <c r="B24" s="5" t="str">
        <f t="shared" si="0"/>
        <v>Jeu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43637</v>
      </c>
      <c r="B25" s="5" t="str">
        <f t="shared" si="0"/>
        <v>Ven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43638</v>
      </c>
      <c r="B26" s="5" t="str">
        <f t="shared" si="0"/>
        <v>Sam</v>
      </c>
      <c r="C26" s="2"/>
      <c r="D26" s="2"/>
      <c r="E26" s="24" t="str">
        <f t="shared" si="1"/>
        <v>3:09:12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43639</v>
      </c>
      <c r="B27" s="5" t="str">
        <f t="shared" si="0"/>
        <v>Dim</v>
      </c>
      <c r="C27" s="2"/>
      <c r="D27" s="2"/>
      <c r="E27" s="24" t="str">
        <f t="shared" si="1"/>
        <v>2:36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43640</v>
      </c>
      <c r="B28" s="5" t="str">
        <f t="shared" si="0"/>
        <v>Lun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43641</v>
      </c>
      <c r="B29" s="5" t="str">
        <f t="shared" si="0"/>
        <v>Mar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43642</v>
      </c>
      <c r="B30" s="5" t="str">
        <f t="shared" si="0"/>
        <v>Mer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43643</v>
      </c>
      <c r="B31" s="5" t="str">
        <f t="shared" si="0"/>
        <v>Jeu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43644</v>
      </c>
      <c r="B32" s="5" t="str">
        <f t="shared" si="0"/>
        <v>Ven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43645</v>
      </c>
      <c r="B33" s="5" t="str">
        <f t="shared" si="0"/>
        <v>Sam</v>
      </c>
      <c r="C33" s="2"/>
      <c r="D33" s="2"/>
      <c r="E33" s="24" t="str">
        <f t="shared" si="1"/>
        <v>3:09:12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43646</v>
      </c>
      <c r="B34" s="5" t="str">
        <f t="shared" si="0"/>
        <v>Dim</v>
      </c>
      <c r="C34" s="2"/>
      <c r="D34" s="2"/>
      <c r="E34" s="24" t="str">
        <f t="shared" si="1"/>
        <v>2:36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.75" x14ac:dyDescent="0.25">
      <c r="A35" s="41" t="s">
        <v>11</v>
      </c>
      <c r="B35" s="42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6.25" x14ac:dyDescent="0.25">
      <c r="A36" s="43" t="s">
        <v>0</v>
      </c>
      <c r="B36" s="44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6"/>
      <c r="B37" s="6"/>
      <c r="C37" s="6" t="s">
        <v>1</v>
      </c>
      <c r="D37" s="6" t="s">
        <v>2</v>
      </c>
      <c r="E37" s="6" t="s">
        <v>3</v>
      </c>
      <c r="F37" s="6" t="s">
        <v>4</v>
      </c>
      <c r="G37" s="6" t="s">
        <v>5</v>
      </c>
      <c r="H37" s="6" t="s">
        <v>6</v>
      </c>
      <c r="I37" s="6" t="s">
        <v>7</v>
      </c>
      <c r="J37" s="6" t="s">
        <v>10</v>
      </c>
      <c r="K37" s="6" t="s">
        <v>8</v>
      </c>
      <c r="L37" s="6" t="s">
        <v>9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5:B35"/>
    <mergeCell ref="A36:B36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Juillet</v>
      </c>
      <c r="B2" s="37"/>
      <c r="C2" s="37"/>
      <c r="D2" s="37"/>
      <c r="E2" s="38"/>
    </row>
    <row r="3" spans="1:28" s="8" customFormat="1" ht="22.5" x14ac:dyDescent="0.25"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EOMONTH(Juin!A5,0)+1</f>
        <v>43647</v>
      </c>
      <c r="B5" s="5" t="str">
        <f>PROPER(LEFT(TEXT(A5,"JJJJ"),3))</f>
        <v>Lun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43648</v>
      </c>
      <c r="B6" s="5" t="str">
        <f t="shared" ref="B6:B35" si="0">PROPER(LEFT(TEXT(A6,"JJJJ"),3))</f>
        <v>Mar</v>
      </c>
      <c r="C6" s="2"/>
      <c r="D6" s="2"/>
      <c r="E6" s="24" t="str">
        <f t="shared" ref="E6:E35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5" si="2">+A6+1</f>
        <v>43649</v>
      </c>
      <c r="B7" s="5" t="str">
        <f t="shared" si="0"/>
        <v>Mer</v>
      </c>
      <c r="C7" s="2"/>
      <c r="D7" s="2"/>
      <c r="E7" s="24" t="str">
        <f t="shared" si="1"/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43650</v>
      </c>
      <c r="B8" s="5" t="str">
        <f t="shared" si="0"/>
        <v>Jeu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43651</v>
      </c>
      <c r="B9" s="5" t="str">
        <f t="shared" si="0"/>
        <v>Ven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43652</v>
      </c>
      <c r="B10" s="5" t="str">
        <f t="shared" si="0"/>
        <v>Sam</v>
      </c>
      <c r="C10" s="2"/>
      <c r="D10" s="2"/>
      <c r="E10" s="24" t="str">
        <f t="shared" si="1"/>
        <v>3:09:12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43653</v>
      </c>
      <c r="B11" s="5" t="str">
        <f t="shared" si="0"/>
        <v>Dim</v>
      </c>
      <c r="C11" s="2"/>
      <c r="D11" s="2"/>
      <c r="E11" s="24" t="str">
        <f t="shared" si="1"/>
        <v>2:36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43654</v>
      </c>
      <c r="B12" s="5" t="str">
        <f t="shared" si="0"/>
        <v>Lun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43655</v>
      </c>
      <c r="B13" s="5" t="str">
        <f t="shared" si="0"/>
        <v>Mar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43656</v>
      </c>
      <c r="B14" s="5" t="str">
        <f t="shared" si="0"/>
        <v>Mer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43657</v>
      </c>
      <c r="B15" s="5" t="str">
        <f t="shared" si="0"/>
        <v>Jeu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43658</v>
      </c>
      <c r="B16" s="5" t="str">
        <f t="shared" si="0"/>
        <v>Ven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43659</v>
      </c>
      <c r="B17" s="5" t="str">
        <f t="shared" si="0"/>
        <v>Sam</v>
      </c>
      <c r="C17" s="2"/>
      <c r="D17" s="2"/>
      <c r="E17" s="24" t="str">
        <f t="shared" si="1"/>
        <v>3:09:12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43660</v>
      </c>
      <c r="B18" s="5" t="str">
        <f t="shared" si="0"/>
        <v>Dim</v>
      </c>
      <c r="C18" s="2"/>
      <c r="D18" s="2"/>
      <c r="E18" s="24" t="str">
        <f t="shared" si="1"/>
        <v>2:36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43661</v>
      </c>
      <c r="B19" s="5" t="str">
        <f t="shared" si="0"/>
        <v>Lun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43662</v>
      </c>
      <c r="B20" s="5" t="str">
        <f t="shared" si="0"/>
        <v>Mar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43663</v>
      </c>
      <c r="B21" s="5" t="str">
        <f t="shared" si="0"/>
        <v>Mer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43664</v>
      </c>
      <c r="B22" s="5" t="str">
        <f t="shared" si="0"/>
        <v>Jeu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43665</v>
      </c>
      <c r="B23" s="5" t="str">
        <f t="shared" si="0"/>
        <v>Ven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43666</v>
      </c>
      <c r="B24" s="5" t="str">
        <f t="shared" si="0"/>
        <v>Sam</v>
      </c>
      <c r="C24" s="2"/>
      <c r="D24" s="2"/>
      <c r="E24" s="24" t="str">
        <f t="shared" si="1"/>
        <v>3:09:12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43667</v>
      </c>
      <c r="B25" s="5" t="str">
        <f t="shared" si="0"/>
        <v>Dim</v>
      </c>
      <c r="C25" s="2"/>
      <c r="D25" s="2"/>
      <c r="E25" s="24" t="str">
        <f t="shared" si="1"/>
        <v>2:36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43668</v>
      </c>
      <c r="B26" s="5" t="str">
        <f t="shared" si="0"/>
        <v>Lun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43669</v>
      </c>
      <c r="B27" s="5" t="str">
        <f t="shared" si="0"/>
        <v>Mar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43670</v>
      </c>
      <c r="B28" s="5" t="str">
        <f t="shared" si="0"/>
        <v>Mer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43671</v>
      </c>
      <c r="B29" s="5" t="str">
        <f t="shared" si="0"/>
        <v>Jeu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43672</v>
      </c>
      <c r="B30" s="5" t="str">
        <f t="shared" si="0"/>
        <v>Ven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43673</v>
      </c>
      <c r="B31" s="5" t="str">
        <f t="shared" si="0"/>
        <v>Sam</v>
      </c>
      <c r="C31" s="2"/>
      <c r="D31" s="2"/>
      <c r="E31" s="24" t="str">
        <f t="shared" si="1"/>
        <v>3:09:12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43674</v>
      </c>
      <c r="B32" s="5" t="str">
        <f t="shared" si="0"/>
        <v>Dim</v>
      </c>
      <c r="C32" s="2"/>
      <c r="D32" s="2"/>
      <c r="E32" s="24" t="str">
        <f t="shared" si="1"/>
        <v>2:36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43675</v>
      </c>
      <c r="B33" s="5" t="str">
        <f t="shared" si="0"/>
        <v>Lun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43676</v>
      </c>
      <c r="B34" s="5" t="str">
        <f t="shared" si="0"/>
        <v>Mar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43677</v>
      </c>
      <c r="B35" s="5" t="str">
        <f t="shared" si="0"/>
        <v>Mer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41" t="s">
        <v>11</v>
      </c>
      <c r="B36" s="42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43" t="s">
        <v>0</v>
      </c>
      <c r="B37" s="44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Août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7"/>
      <c r="D4" s="7"/>
      <c r="E4" s="7"/>
      <c r="F4" s="7"/>
      <c r="G4" s="7"/>
      <c r="H4" s="7"/>
      <c r="I4" s="7"/>
      <c r="J4" s="7"/>
      <c r="K4" s="7"/>
      <c r="L4" s="7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EOMONTH(Juillet!A5,0)+1</f>
        <v>43678</v>
      </c>
      <c r="B5" s="5" t="str">
        <f>PROPER(LEFT(TEXT(A5,"JJJJ"),3))</f>
        <v>Jeu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43679</v>
      </c>
      <c r="B6" s="5" t="str">
        <f t="shared" ref="B6:B35" si="0">PROPER(LEFT(TEXT(A6,"JJJJ"),3))</f>
        <v>Ven</v>
      </c>
      <c r="C6" s="2"/>
      <c r="D6" s="2"/>
      <c r="E6" s="24" t="str">
        <f t="shared" ref="E6:E35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5" si="2">+A6+1</f>
        <v>43680</v>
      </c>
      <c r="B7" s="5" t="str">
        <f t="shared" si="0"/>
        <v>Sam</v>
      </c>
      <c r="C7" s="2"/>
      <c r="D7" s="2"/>
      <c r="E7" s="24" t="str">
        <f t="shared" si="1"/>
        <v>3:09:12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43681</v>
      </c>
      <c r="B8" s="5" t="str">
        <f t="shared" si="0"/>
        <v>Dim</v>
      </c>
      <c r="C8" s="2"/>
      <c r="D8" s="2"/>
      <c r="E8" s="24" t="str">
        <f t="shared" si="1"/>
        <v>2:36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43682</v>
      </c>
      <c r="B9" s="5" t="str">
        <f t="shared" si="0"/>
        <v>Lun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43683</v>
      </c>
      <c r="B10" s="5" t="str">
        <f t="shared" si="0"/>
        <v>Mar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43684</v>
      </c>
      <c r="B11" s="5" t="str">
        <f t="shared" si="0"/>
        <v>Mer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43685</v>
      </c>
      <c r="B12" s="5" t="str">
        <f t="shared" si="0"/>
        <v>Jeu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43686</v>
      </c>
      <c r="B13" s="5" t="str">
        <f t="shared" si="0"/>
        <v>Ven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43687</v>
      </c>
      <c r="B14" s="5" t="str">
        <f t="shared" si="0"/>
        <v>Sam</v>
      </c>
      <c r="C14" s="2"/>
      <c r="D14" s="2"/>
      <c r="E14" s="24" t="str">
        <f t="shared" si="1"/>
        <v>3:09:12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43688</v>
      </c>
      <c r="B15" s="5" t="str">
        <f t="shared" si="0"/>
        <v>Dim</v>
      </c>
      <c r="C15" s="2"/>
      <c r="D15" s="2"/>
      <c r="E15" s="24" t="str">
        <f t="shared" si="1"/>
        <v>2:36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43689</v>
      </c>
      <c r="B16" s="5" t="str">
        <f t="shared" si="0"/>
        <v>Lun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43690</v>
      </c>
      <c r="B17" s="5" t="str">
        <f t="shared" si="0"/>
        <v>Mar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43691</v>
      </c>
      <c r="B18" s="5" t="str">
        <f t="shared" si="0"/>
        <v>Mer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43692</v>
      </c>
      <c r="B19" s="5" t="str">
        <f t="shared" si="0"/>
        <v>Jeu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43693</v>
      </c>
      <c r="B20" s="5" t="str">
        <f t="shared" si="0"/>
        <v>Ven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43694</v>
      </c>
      <c r="B21" s="5" t="str">
        <f t="shared" si="0"/>
        <v>Sam</v>
      </c>
      <c r="C21" s="2"/>
      <c r="D21" s="2"/>
      <c r="E21" s="24" t="str">
        <f t="shared" si="1"/>
        <v>3:09:12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43695</v>
      </c>
      <c r="B22" s="5" t="str">
        <f t="shared" si="0"/>
        <v>Dim</v>
      </c>
      <c r="C22" s="2"/>
      <c r="D22" s="2"/>
      <c r="E22" s="24" t="str">
        <f t="shared" si="1"/>
        <v>2:36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43696</v>
      </c>
      <c r="B23" s="5" t="str">
        <f t="shared" si="0"/>
        <v>Lun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43697</v>
      </c>
      <c r="B24" s="5" t="str">
        <f t="shared" si="0"/>
        <v>Mar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43698</v>
      </c>
      <c r="B25" s="5" t="str">
        <f t="shared" si="0"/>
        <v>Mer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43699</v>
      </c>
      <c r="B26" s="5" t="str">
        <f t="shared" si="0"/>
        <v>Jeu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43700</v>
      </c>
      <c r="B27" s="5" t="str">
        <f t="shared" si="0"/>
        <v>Ven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43701</v>
      </c>
      <c r="B28" s="5" t="str">
        <f t="shared" si="0"/>
        <v>Sam</v>
      </c>
      <c r="C28" s="2"/>
      <c r="D28" s="2"/>
      <c r="E28" s="24" t="str">
        <f t="shared" si="1"/>
        <v>3:09:12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43702</v>
      </c>
      <c r="B29" s="5" t="str">
        <f t="shared" si="0"/>
        <v>Dim</v>
      </c>
      <c r="C29" s="2"/>
      <c r="D29" s="2"/>
      <c r="E29" s="24" t="str">
        <f t="shared" si="1"/>
        <v>2:36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43703</v>
      </c>
      <c r="B30" s="5" t="str">
        <f t="shared" si="0"/>
        <v>Lun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43704</v>
      </c>
      <c r="B31" s="5" t="str">
        <f t="shared" si="0"/>
        <v>Mar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43705</v>
      </c>
      <c r="B32" s="5" t="str">
        <f t="shared" si="0"/>
        <v>Mer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43706</v>
      </c>
      <c r="B33" s="5" t="str">
        <f t="shared" si="0"/>
        <v>Jeu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43707</v>
      </c>
      <c r="B34" s="5" t="str">
        <f t="shared" si="0"/>
        <v>Ven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43708</v>
      </c>
      <c r="B35" s="5" t="str">
        <f t="shared" si="0"/>
        <v>Sam</v>
      </c>
      <c r="C35" s="2"/>
      <c r="D35" s="2"/>
      <c r="E35" s="24" t="str">
        <f t="shared" si="1"/>
        <v>3:09:12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41" t="s">
        <v>11</v>
      </c>
      <c r="B36" s="42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43" t="s">
        <v>0</v>
      </c>
      <c r="B37" s="44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Septembre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EOMONTH(Août!A5,0)+1</f>
        <v>43709</v>
      </c>
      <c r="B5" s="5" t="str">
        <f>PROPER(LEFT(TEXT(A5,"JJJJ"),3))</f>
        <v>Dim</v>
      </c>
      <c r="C5" s="2"/>
      <c r="D5" s="2"/>
      <c r="E5" s="24" t="str">
        <f>IF(B5="Sam","3:09:12",IF(B5="Dim","2:36","0:58"))</f>
        <v>2:36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43710</v>
      </c>
      <c r="B6" s="5" t="str">
        <f t="shared" ref="B6:B34" si="0">PROPER(LEFT(TEXT(A6,"JJJJ"),3))</f>
        <v>Lun</v>
      </c>
      <c r="C6" s="2"/>
      <c r="D6" s="2"/>
      <c r="E6" s="24" t="str">
        <f t="shared" ref="E6:E34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4" si="2">+A6+1</f>
        <v>43711</v>
      </c>
      <c r="B7" s="5" t="str">
        <f t="shared" si="0"/>
        <v>Mar</v>
      </c>
      <c r="C7" s="2"/>
      <c r="D7" s="2"/>
      <c r="E7" s="24" t="str">
        <f t="shared" si="1"/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43712</v>
      </c>
      <c r="B8" s="5" t="str">
        <f t="shared" si="0"/>
        <v>Mer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43713</v>
      </c>
      <c r="B9" s="5" t="str">
        <f t="shared" si="0"/>
        <v>Jeu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43714</v>
      </c>
      <c r="B10" s="5" t="str">
        <f t="shared" si="0"/>
        <v>Ven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43715</v>
      </c>
      <c r="B11" s="5" t="str">
        <f t="shared" si="0"/>
        <v>Sam</v>
      </c>
      <c r="C11" s="2"/>
      <c r="D11" s="2"/>
      <c r="E11" s="24" t="str">
        <f t="shared" si="1"/>
        <v>3:09:12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43716</v>
      </c>
      <c r="B12" s="5" t="str">
        <f t="shared" si="0"/>
        <v>Dim</v>
      </c>
      <c r="C12" s="2"/>
      <c r="D12" s="2"/>
      <c r="E12" s="24" t="str">
        <f t="shared" si="1"/>
        <v>2:36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43717</v>
      </c>
      <c r="B13" s="5" t="str">
        <f t="shared" si="0"/>
        <v>Lun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43718</v>
      </c>
      <c r="B14" s="5" t="str">
        <f t="shared" si="0"/>
        <v>Mar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43719</v>
      </c>
      <c r="B15" s="5" t="str">
        <f t="shared" si="0"/>
        <v>Mer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43720</v>
      </c>
      <c r="B16" s="5" t="str">
        <f t="shared" si="0"/>
        <v>Jeu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43721</v>
      </c>
      <c r="B17" s="5" t="str">
        <f t="shared" si="0"/>
        <v>Ven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43722</v>
      </c>
      <c r="B18" s="5" t="str">
        <f t="shared" si="0"/>
        <v>Sam</v>
      </c>
      <c r="C18" s="2"/>
      <c r="D18" s="2"/>
      <c r="E18" s="24" t="str">
        <f t="shared" si="1"/>
        <v>3:09:12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43723</v>
      </c>
      <c r="B19" s="5" t="str">
        <f t="shared" si="0"/>
        <v>Dim</v>
      </c>
      <c r="C19" s="2"/>
      <c r="D19" s="2"/>
      <c r="E19" s="24" t="str">
        <f t="shared" si="1"/>
        <v>2:36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43724</v>
      </c>
      <c r="B20" s="5" t="str">
        <f t="shared" si="0"/>
        <v>Lun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43725</v>
      </c>
      <c r="B21" s="5" t="str">
        <f t="shared" si="0"/>
        <v>Mar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43726</v>
      </c>
      <c r="B22" s="5" t="str">
        <f t="shared" si="0"/>
        <v>Mer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43727</v>
      </c>
      <c r="B23" s="5" t="str">
        <f t="shared" si="0"/>
        <v>Jeu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43728</v>
      </c>
      <c r="B24" s="5" t="str">
        <f t="shared" si="0"/>
        <v>Ven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43729</v>
      </c>
      <c r="B25" s="5" t="str">
        <f t="shared" si="0"/>
        <v>Sam</v>
      </c>
      <c r="C25" s="2"/>
      <c r="D25" s="2"/>
      <c r="E25" s="24" t="str">
        <f t="shared" si="1"/>
        <v>3:09:12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43730</v>
      </c>
      <c r="B26" s="5" t="str">
        <f t="shared" si="0"/>
        <v>Dim</v>
      </c>
      <c r="C26" s="2"/>
      <c r="D26" s="2"/>
      <c r="E26" s="24" t="str">
        <f t="shared" si="1"/>
        <v>2:36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43731</v>
      </c>
      <c r="B27" s="5" t="str">
        <f t="shared" si="0"/>
        <v>Lun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43732</v>
      </c>
      <c r="B28" s="5" t="str">
        <f t="shared" si="0"/>
        <v>Mar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43733</v>
      </c>
      <c r="B29" s="5" t="str">
        <f t="shared" si="0"/>
        <v>Mer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43734</v>
      </c>
      <c r="B30" s="5" t="str">
        <f t="shared" si="0"/>
        <v>Jeu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43735</v>
      </c>
      <c r="B31" s="5" t="str">
        <f t="shared" si="0"/>
        <v>Ven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43736</v>
      </c>
      <c r="B32" s="5" t="str">
        <f t="shared" si="0"/>
        <v>Sam</v>
      </c>
      <c r="C32" s="2"/>
      <c r="D32" s="2"/>
      <c r="E32" s="24" t="str">
        <f t="shared" si="1"/>
        <v>3:09:12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43737</v>
      </c>
      <c r="B33" s="5" t="str">
        <f t="shared" si="0"/>
        <v>Dim</v>
      </c>
      <c r="C33" s="2"/>
      <c r="D33" s="2"/>
      <c r="E33" s="24" t="str">
        <f t="shared" si="1"/>
        <v>2:36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43738</v>
      </c>
      <c r="B34" s="5" t="str">
        <f t="shared" si="0"/>
        <v>Lun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.75" x14ac:dyDescent="0.25">
      <c r="A35" s="41" t="s">
        <v>11</v>
      </c>
      <c r="B35" s="42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6.25" x14ac:dyDescent="0.25">
      <c r="A36" s="43" t="s">
        <v>0</v>
      </c>
      <c r="B36" s="44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6"/>
      <c r="B37" s="6"/>
      <c r="C37" s="6" t="s">
        <v>1</v>
      </c>
      <c r="D37" s="6" t="s">
        <v>2</v>
      </c>
      <c r="E37" s="6" t="s">
        <v>3</v>
      </c>
      <c r="F37" s="6" t="s">
        <v>4</v>
      </c>
      <c r="G37" s="6" t="s">
        <v>5</v>
      </c>
      <c r="H37" s="6" t="s">
        <v>6</v>
      </c>
      <c r="I37" s="6" t="s">
        <v>7</v>
      </c>
      <c r="J37" s="6" t="s">
        <v>10</v>
      </c>
      <c r="K37" s="6" t="s">
        <v>8</v>
      </c>
      <c r="L37" s="6" t="s">
        <v>9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5:B35"/>
    <mergeCell ref="A36:B3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Octobre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EOMONTH(Spetembre!A5,0)+1</f>
        <v>43739</v>
      </c>
      <c r="B5" s="5" t="str">
        <f>PROPER(LEFT(TEXT(A5,"JJJJ"),3))</f>
        <v>Mar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43740</v>
      </c>
      <c r="B6" s="5" t="str">
        <f t="shared" ref="B6:B35" si="0">PROPER(LEFT(TEXT(A6,"JJJJ"),3))</f>
        <v>Mer</v>
      </c>
      <c r="C6" s="2"/>
      <c r="D6" s="2"/>
      <c r="E6" s="24" t="str">
        <f t="shared" ref="E6:E35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5" si="2">+A6+1</f>
        <v>43741</v>
      </c>
      <c r="B7" s="5" t="str">
        <f t="shared" si="0"/>
        <v>Jeu</v>
      </c>
      <c r="C7" s="2"/>
      <c r="D7" s="2"/>
      <c r="E7" s="24" t="str">
        <f t="shared" si="1"/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43742</v>
      </c>
      <c r="B8" s="5" t="str">
        <f t="shared" si="0"/>
        <v>Ven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43743</v>
      </c>
      <c r="B9" s="5" t="str">
        <f t="shared" si="0"/>
        <v>Sam</v>
      </c>
      <c r="C9" s="2"/>
      <c r="D9" s="2"/>
      <c r="E9" s="24" t="str">
        <f t="shared" si="1"/>
        <v>3:09:12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43744</v>
      </c>
      <c r="B10" s="5" t="str">
        <f t="shared" si="0"/>
        <v>Dim</v>
      </c>
      <c r="C10" s="2"/>
      <c r="D10" s="2"/>
      <c r="E10" s="24" t="str">
        <f t="shared" si="1"/>
        <v>2:36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43745</v>
      </c>
      <c r="B11" s="5" t="str">
        <f t="shared" si="0"/>
        <v>Lun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43746</v>
      </c>
      <c r="B12" s="5" t="str">
        <f t="shared" si="0"/>
        <v>Mar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43747</v>
      </c>
      <c r="B13" s="5" t="str">
        <f t="shared" si="0"/>
        <v>Mer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43748</v>
      </c>
      <c r="B14" s="5" t="str">
        <f t="shared" si="0"/>
        <v>Jeu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43749</v>
      </c>
      <c r="B15" s="5" t="str">
        <f t="shared" si="0"/>
        <v>Ven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43750</v>
      </c>
      <c r="B16" s="5" t="str">
        <f t="shared" si="0"/>
        <v>Sam</v>
      </c>
      <c r="C16" s="2"/>
      <c r="D16" s="2"/>
      <c r="E16" s="24" t="str">
        <f t="shared" si="1"/>
        <v>3:09:12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43751</v>
      </c>
      <c r="B17" s="5" t="str">
        <f t="shared" si="0"/>
        <v>Dim</v>
      </c>
      <c r="C17" s="2"/>
      <c r="D17" s="2"/>
      <c r="E17" s="24" t="str">
        <f t="shared" si="1"/>
        <v>2:36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43752</v>
      </c>
      <c r="B18" s="5" t="str">
        <f t="shared" si="0"/>
        <v>Lun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43753</v>
      </c>
      <c r="B19" s="5" t="str">
        <f t="shared" si="0"/>
        <v>Mar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43754</v>
      </c>
      <c r="B20" s="5" t="str">
        <f t="shared" si="0"/>
        <v>Mer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43755</v>
      </c>
      <c r="B21" s="5" t="str">
        <f t="shared" si="0"/>
        <v>Jeu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43756</v>
      </c>
      <c r="B22" s="5" t="str">
        <f t="shared" si="0"/>
        <v>Ven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43757</v>
      </c>
      <c r="B23" s="5" t="str">
        <f t="shared" si="0"/>
        <v>Sam</v>
      </c>
      <c r="C23" s="2"/>
      <c r="D23" s="2"/>
      <c r="E23" s="24" t="str">
        <f t="shared" si="1"/>
        <v>3:09:12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43758</v>
      </c>
      <c r="B24" s="5" t="str">
        <f t="shared" si="0"/>
        <v>Dim</v>
      </c>
      <c r="C24" s="2"/>
      <c r="D24" s="2"/>
      <c r="E24" s="24" t="str">
        <f t="shared" si="1"/>
        <v>2:36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43759</v>
      </c>
      <c r="B25" s="5" t="str">
        <f t="shared" si="0"/>
        <v>Lun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43760</v>
      </c>
      <c r="B26" s="5" t="str">
        <f t="shared" si="0"/>
        <v>Mar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43761</v>
      </c>
      <c r="B27" s="5" t="str">
        <f t="shared" si="0"/>
        <v>Mer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43762</v>
      </c>
      <c r="B28" s="5" t="str">
        <f t="shared" si="0"/>
        <v>Jeu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43763</v>
      </c>
      <c r="B29" s="5" t="str">
        <f t="shared" si="0"/>
        <v>Ven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43764</v>
      </c>
      <c r="B30" s="5" t="str">
        <f t="shared" si="0"/>
        <v>Sam</v>
      </c>
      <c r="C30" s="2"/>
      <c r="D30" s="2"/>
      <c r="E30" s="24" t="str">
        <f t="shared" si="1"/>
        <v>3:09:12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43765</v>
      </c>
      <c r="B31" s="5" t="str">
        <f t="shared" si="0"/>
        <v>Dim</v>
      </c>
      <c r="C31" s="2"/>
      <c r="D31" s="2"/>
      <c r="E31" s="24" t="str">
        <f t="shared" si="1"/>
        <v>2:36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43766</v>
      </c>
      <c r="B32" s="5" t="str">
        <f t="shared" si="0"/>
        <v>Lun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43767</v>
      </c>
      <c r="B33" s="5" t="str">
        <f t="shared" si="0"/>
        <v>Mar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43768</v>
      </c>
      <c r="B34" s="5" t="str">
        <f t="shared" si="0"/>
        <v>Mer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43769</v>
      </c>
      <c r="B35" s="5" t="str">
        <f t="shared" si="0"/>
        <v>Jeu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41" t="s">
        <v>11</v>
      </c>
      <c r="B36" s="42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43" t="s">
        <v>0</v>
      </c>
      <c r="B37" s="44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2" style="4" bestFit="1" customWidth="1"/>
    <col min="6" max="6" width="12.85546875" style="4"/>
    <col min="7" max="7" width="19.7109375" style="4" customWidth="1"/>
    <col min="8" max="8" width="8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Novembre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9"/>
      <c r="D4" s="9"/>
      <c r="E4" s="9"/>
      <c r="F4" s="9"/>
      <c r="G4" s="9"/>
      <c r="H4" s="9"/>
      <c r="I4" s="9">
        <v>2</v>
      </c>
      <c r="J4" s="9">
        <v>2</v>
      </c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EOMONTH(Octobre!A5,0)+1</f>
        <v>43770</v>
      </c>
      <c r="B5" s="5" t="str">
        <f>PROPER(LEFT(TEXT(A5,"JJJJ"),3))</f>
        <v>Ven</v>
      </c>
      <c r="C5" s="2"/>
      <c r="D5" s="2"/>
      <c r="E5" s="24" t="str">
        <f>IF(B5="Sam","3:09:12",IF(B5="Dim","2:36","0:58"))</f>
        <v>0:58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43771</v>
      </c>
      <c r="B6" s="5" t="str">
        <f t="shared" ref="B6:B34" si="0">PROPER(LEFT(TEXT(A6,"JJJJ"),3))</f>
        <v>Sam</v>
      </c>
      <c r="C6" s="2"/>
      <c r="D6" s="2"/>
      <c r="E6" s="24" t="str">
        <f t="shared" ref="E6:E34" si="1">IF(B6="Sam","3:09:12",IF(B6="Dim","2:36","0:58"))</f>
        <v>3:09:12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 t="shared" ref="A7:A34" si="2">+A6+1</f>
        <v>43772</v>
      </c>
      <c r="B7" s="5" t="str">
        <f t="shared" si="0"/>
        <v>Dim</v>
      </c>
      <c r="C7" s="2"/>
      <c r="D7" s="2"/>
      <c r="E7" s="24" t="str">
        <f t="shared" si="1"/>
        <v>2:36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si="2"/>
        <v>43773</v>
      </c>
      <c r="B8" s="5" t="str">
        <f t="shared" si="0"/>
        <v>Lun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43774</v>
      </c>
      <c r="B9" s="5" t="str">
        <f t="shared" si="0"/>
        <v>Mar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43775</v>
      </c>
      <c r="B10" s="5" t="str">
        <f t="shared" si="0"/>
        <v>Mer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43776</v>
      </c>
      <c r="B11" s="5" t="str">
        <f t="shared" si="0"/>
        <v>Jeu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43777</v>
      </c>
      <c r="B12" s="5" t="str">
        <f t="shared" si="0"/>
        <v>Ven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43778</v>
      </c>
      <c r="B13" s="5" t="str">
        <f t="shared" si="0"/>
        <v>Sam</v>
      </c>
      <c r="C13" s="2"/>
      <c r="D13" s="2"/>
      <c r="E13" s="24" t="str">
        <f t="shared" si="1"/>
        <v>3:09:12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43779</v>
      </c>
      <c r="B14" s="5" t="str">
        <f t="shared" si="0"/>
        <v>Dim</v>
      </c>
      <c r="C14" s="2"/>
      <c r="D14" s="2"/>
      <c r="E14" s="24" t="str">
        <f t="shared" si="1"/>
        <v>2:36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43780</v>
      </c>
      <c r="B15" s="5" t="str">
        <f t="shared" si="0"/>
        <v>Lun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43781</v>
      </c>
      <c r="B16" s="5" t="str">
        <f t="shared" si="0"/>
        <v>Mar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43782</v>
      </c>
      <c r="B17" s="5" t="str">
        <f t="shared" si="0"/>
        <v>Mer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43783</v>
      </c>
      <c r="B18" s="5" t="str">
        <f t="shared" si="0"/>
        <v>Jeu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43784</v>
      </c>
      <c r="B19" s="5" t="str">
        <f t="shared" si="0"/>
        <v>Ven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43785</v>
      </c>
      <c r="B20" s="5" t="str">
        <f t="shared" si="0"/>
        <v>Sam</v>
      </c>
      <c r="C20" s="2"/>
      <c r="D20" s="2"/>
      <c r="E20" s="24" t="str">
        <f t="shared" si="1"/>
        <v>3:09:12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43786</v>
      </c>
      <c r="B21" s="5" t="str">
        <f t="shared" si="0"/>
        <v>Dim</v>
      </c>
      <c r="C21" s="2"/>
      <c r="D21" s="2"/>
      <c r="E21" s="24" t="str">
        <f t="shared" si="1"/>
        <v>2:36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43787</v>
      </c>
      <c r="B22" s="5" t="str">
        <f t="shared" si="0"/>
        <v>Lun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43788</v>
      </c>
      <c r="B23" s="5" t="str">
        <f t="shared" si="0"/>
        <v>Mar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43789</v>
      </c>
      <c r="B24" s="5" t="str">
        <f t="shared" si="0"/>
        <v>Mer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43790</v>
      </c>
      <c r="B25" s="5" t="str">
        <f t="shared" si="0"/>
        <v>Jeu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43791</v>
      </c>
      <c r="B26" s="5" t="str">
        <f t="shared" si="0"/>
        <v>Ven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43792</v>
      </c>
      <c r="B27" s="5" t="str">
        <f t="shared" si="0"/>
        <v>Sam</v>
      </c>
      <c r="C27" s="2"/>
      <c r="D27" s="2"/>
      <c r="E27" s="24" t="str">
        <f t="shared" si="1"/>
        <v>3:09:12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43793</v>
      </c>
      <c r="B28" s="5" t="str">
        <f t="shared" si="0"/>
        <v>Dim</v>
      </c>
      <c r="C28" s="2"/>
      <c r="D28" s="2"/>
      <c r="E28" s="24" t="str">
        <f t="shared" si="1"/>
        <v>2:36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43794</v>
      </c>
      <c r="B29" s="5" t="str">
        <f t="shared" si="0"/>
        <v>Lun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43795</v>
      </c>
      <c r="B30" s="5" t="str">
        <f t="shared" si="0"/>
        <v>Mar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43796</v>
      </c>
      <c r="B31" s="5" t="str">
        <f t="shared" si="0"/>
        <v>Mer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43797</v>
      </c>
      <c r="B32" s="5" t="str">
        <f t="shared" si="0"/>
        <v>Jeu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43798</v>
      </c>
      <c r="B33" s="5" t="str">
        <f t="shared" si="0"/>
        <v>Ven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43799</v>
      </c>
      <c r="B34" s="5" t="str">
        <f t="shared" si="0"/>
        <v>Sam</v>
      </c>
      <c r="C34" s="2"/>
      <c r="D34" s="2"/>
      <c r="E34" s="24" t="str">
        <f t="shared" si="1"/>
        <v>3:09:12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.75" x14ac:dyDescent="0.25">
      <c r="A35" s="41" t="s">
        <v>11</v>
      </c>
      <c r="B35" s="42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6.25" x14ac:dyDescent="0.25">
      <c r="A36" s="43" t="s">
        <v>0</v>
      </c>
      <c r="B36" s="44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6"/>
      <c r="B37" s="6"/>
      <c r="C37" s="6" t="s">
        <v>1</v>
      </c>
      <c r="D37" s="6" t="s">
        <v>2</v>
      </c>
      <c r="E37" s="6" t="s">
        <v>3</v>
      </c>
      <c r="F37" s="6" t="s">
        <v>4</v>
      </c>
      <c r="G37" s="6" t="s">
        <v>5</v>
      </c>
      <c r="H37" s="6" t="s">
        <v>6</v>
      </c>
      <c r="I37" s="6" t="s">
        <v>7</v>
      </c>
      <c r="J37" s="6" t="s">
        <v>10</v>
      </c>
      <c r="K37" s="6" t="s">
        <v>8</v>
      </c>
      <c r="L37" s="6" t="s">
        <v>9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5:B35"/>
    <mergeCell ref="A36:B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B245"/>
  <sheetViews>
    <sheetView zoomScaleNormal="100" workbookViewId="0">
      <selection activeCell="A5" sqref="A5:XFD5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3" width="13.85546875" style="4" bestFit="1" customWidth="1"/>
    <col min="4" max="4" width="12.85546875" style="4"/>
    <col min="5" max="5" width="15.7109375" style="4" bestFit="1" customWidth="1"/>
    <col min="6" max="6" width="12.85546875" style="4"/>
    <col min="7" max="7" width="19.7109375" style="4" customWidth="1"/>
    <col min="8" max="8" width="15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37" t="str">
        <f>PROPER(TEXT(A5,"mmmm"))</f>
        <v>Décembre</v>
      </c>
      <c r="B2" s="37"/>
      <c r="C2" s="37"/>
      <c r="D2" s="37"/>
      <c r="E2" s="38"/>
    </row>
    <row r="3" spans="1:28" s="8" customFormat="1" ht="22.5" x14ac:dyDescent="0.25">
      <c r="A3" s="6"/>
      <c r="B3" s="6"/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10</v>
      </c>
      <c r="K3" s="6" t="s">
        <v>8</v>
      </c>
      <c r="L3" s="6" t="s">
        <v>9</v>
      </c>
    </row>
    <row r="4" spans="1:28" ht="24" x14ac:dyDescent="0.25">
      <c r="A4" s="39" t="s">
        <v>0</v>
      </c>
      <c r="B4" s="40"/>
      <c r="C4" s="28">
        <v>0.7055555555555556</v>
      </c>
      <c r="D4" s="9"/>
      <c r="E4" s="13">
        <v>10.278472222222222</v>
      </c>
      <c r="F4" s="9"/>
      <c r="G4" s="9"/>
      <c r="H4" s="13">
        <v>5.8173611111111114</v>
      </c>
      <c r="I4" s="9">
        <v>4</v>
      </c>
      <c r="J4" s="9"/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5">
        <f>EOMONTH(Novembre!A5,0)+1</f>
        <v>43800</v>
      </c>
      <c r="B5" s="5" t="str">
        <f>PROPER(LEFT(TEXT(A5,"JJJJ"),3))</f>
        <v>Dim</v>
      </c>
      <c r="C5" s="2"/>
      <c r="D5" s="2"/>
      <c r="E5" s="24" t="str">
        <f>IF(B5="Sam","3:09:12",IF(B5="Dim","2:36","0:58"))</f>
        <v>2:36</v>
      </c>
      <c r="F5" s="24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+A5+1</f>
        <v>43801</v>
      </c>
      <c r="B6" s="5" t="str">
        <f t="shared" ref="B6:B35" si="0">PROPER(LEFT(TEXT(A6,"JJJJ"),3))</f>
        <v>Lun</v>
      </c>
      <c r="C6" s="2"/>
      <c r="D6" s="2"/>
      <c r="E6" s="24" t="str">
        <f t="shared" ref="E6:E34" si="1"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25">
        <f t="shared" ref="A7:A35" si="2">+A6+1</f>
        <v>43802</v>
      </c>
      <c r="B7" s="25" t="str">
        <f t="shared" si="0"/>
        <v>Mar</v>
      </c>
      <c r="C7" s="26"/>
      <c r="D7" s="26"/>
      <c r="E7" s="27"/>
      <c r="F7" s="26"/>
      <c r="G7" s="26"/>
      <c r="H7" s="26"/>
      <c r="I7" s="26"/>
      <c r="J7" s="26"/>
      <c r="K7" s="26"/>
      <c r="L7" s="26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25">
        <f t="shared" si="2"/>
        <v>43803</v>
      </c>
      <c r="B8" s="25" t="str">
        <f t="shared" si="0"/>
        <v>Mer</v>
      </c>
      <c r="C8" s="26"/>
      <c r="D8" s="26"/>
      <c r="E8" s="27"/>
      <c r="F8" s="26"/>
      <c r="G8" s="26"/>
      <c r="H8" s="26"/>
      <c r="I8" s="26"/>
      <c r="J8" s="26"/>
      <c r="K8" s="26"/>
      <c r="L8" s="26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43804</v>
      </c>
      <c r="B9" s="5" t="str">
        <f t="shared" si="0"/>
        <v>Jeu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43805</v>
      </c>
      <c r="B10" s="5" t="str">
        <f t="shared" si="0"/>
        <v>Ven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25">
        <f t="shared" si="2"/>
        <v>43806</v>
      </c>
      <c r="B11" s="25" t="str">
        <f t="shared" si="0"/>
        <v>Sam</v>
      </c>
      <c r="C11" s="26"/>
      <c r="D11" s="26"/>
      <c r="E11" s="27"/>
      <c r="F11" s="26"/>
      <c r="G11" s="26"/>
      <c r="H11" s="26"/>
      <c r="I11" s="26"/>
      <c r="J11" s="26"/>
      <c r="K11" s="26"/>
      <c r="L11" s="26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25">
        <f t="shared" si="2"/>
        <v>43807</v>
      </c>
      <c r="B12" s="25" t="str">
        <f t="shared" si="0"/>
        <v>Dim</v>
      </c>
      <c r="C12" s="26"/>
      <c r="D12" s="26"/>
      <c r="E12" s="27"/>
      <c r="F12" s="26"/>
      <c r="G12" s="26"/>
      <c r="H12" s="26"/>
      <c r="I12" s="26"/>
      <c r="J12" s="26"/>
      <c r="K12" s="26"/>
      <c r="L12" s="26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25">
        <f t="shared" si="2"/>
        <v>43808</v>
      </c>
      <c r="B13" s="25" t="str">
        <f t="shared" si="0"/>
        <v>Lun</v>
      </c>
      <c r="C13" s="26"/>
      <c r="D13" s="26"/>
      <c r="E13" s="27"/>
      <c r="F13" s="26"/>
      <c r="G13" s="26"/>
      <c r="H13" s="26"/>
      <c r="I13" s="26"/>
      <c r="J13" s="26"/>
      <c r="K13" s="26"/>
      <c r="L13" s="26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43809</v>
      </c>
      <c r="B14" s="5" t="str">
        <f t="shared" si="0"/>
        <v>Mar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43810</v>
      </c>
      <c r="B15" s="5" t="str">
        <f t="shared" si="0"/>
        <v>Mer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25">
        <f t="shared" si="2"/>
        <v>43811</v>
      </c>
      <c r="B16" s="25" t="str">
        <f t="shared" si="0"/>
        <v>Jeu</v>
      </c>
      <c r="C16" s="26"/>
      <c r="D16" s="26"/>
      <c r="E16" s="27"/>
      <c r="F16" s="26"/>
      <c r="G16" s="26"/>
      <c r="H16" s="26"/>
      <c r="I16" s="26"/>
      <c r="J16" s="26"/>
      <c r="K16" s="26"/>
      <c r="L16" s="26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25">
        <f t="shared" si="2"/>
        <v>43812</v>
      </c>
      <c r="B17" s="25" t="str">
        <f t="shared" si="0"/>
        <v>Ven</v>
      </c>
      <c r="C17" s="26"/>
      <c r="D17" s="26"/>
      <c r="E17" s="27"/>
      <c r="F17" s="26"/>
      <c r="G17" s="26"/>
      <c r="H17" s="26"/>
      <c r="I17" s="26"/>
      <c r="J17" s="26"/>
      <c r="K17" s="26"/>
      <c r="L17" s="26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43813</v>
      </c>
      <c r="B18" s="5" t="str">
        <f t="shared" si="0"/>
        <v>Sam</v>
      </c>
      <c r="C18" s="2"/>
      <c r="D18" s="2"/>
      <c r="E18" s="24" t="str">
        <f t="shared" si="1"/>
        <v>3:09:12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43814</v>
      </c>
      <c r="B19" s="5" t="str">
        <f t="shared" si="0"/>
        <v>Dim</v>
      </c>
      <c r="C19" s="2"/>
      <c r="D19" s="2"/>
      <c r="E19" s="24" t="str">
        <f t="shared" si="1"/>
        <v>2:36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43815</v>
      </c>
      <c r="B20" s="5" t="str">
        <f t="shared" si="0"/>
        <v>Lun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25">
        <f t="shared" si="2"/>
        <v>43816</v>
      </c>
      <c r="B21" s="25" t="str">
        <f t="shared" si="0"/>
        <v>Mar</v>
      </c>
      <c r="C21" s="26"/>
      <c r="D21" s="26"/>
      <c r="E21" s="27"/>
      <c r="F21" s="26"/>
      <c r="G21" s="26"/>
      <c r="H21" s="26"/>
      <c r="I21" s="26"/>
      <c r="J21" s="26"/>
      <c r="K21" s="26"/>
      <c r="L21" s="26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25">
        <f t="shared" si="2"/>
        <v>43817</v>
      </c>
      <c r="B22" s="25" t="str">
        <f t="shared" si="0"/>
        <v>Mer</v>
      </c>
      <c r="C22" s="26"/>
      <c r="D22" s="26"/>
      <c r="E22" s="27"/>
      <c r="F22" s="26"/>
      <c r="G22" s="26"/>
      <c r="H22" s="26"/>
      <c r="I22" s="26"/>
      <c r="J22" s="26"/>
      <c r="K22" s="26"/>
      <c r="L22" s="26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.75" x14ac:dyDescent="0.25">
      <c r="A23" s="5">
        <f t="shared" si="2"/>
        <v>43818</v>
      </c>
      <c r="B23" s="5" t="str">
        <f t="shared" si="0"/>
        <v>Jeu</v>
      </c>
      <c r="C23" s="2"/>
      <c r="D23" s="24"/>
      <c r="E23" s="24"/>
      <c r="F23" s="29">
        <v>0.50555555555555554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.75" x14ac:dyDescent="0.25">
      <c r="A24" s="5">
        <f t="shared" si="2"/>
        <v>43819</v>
      </c>
      <c r="B24" s="5" t="str">
        <f t="shared" si="0"/>
        <v>Ven</v>
      </c>
      <c r="C24" s="2"/>
      <c r="D24" s="2"/>
      <c r="E24" s="24"/>
      <c r="F24" s="29">
        <v>0.50555555555555554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25">
        <f t="shared" si="2"/>
        <v>43820</v>
      </c>
      <c r="B25" s="25" t="str">
        <f t="shared" si="0"/>
        <v>Sam</v>
      </c>
      <c r="C25" s="26"/>
      <c r="D25" s="26"/>
      <c r="E25" s="27"/>
      <c r="F25" s="26"/>
      <c r="G25" s="26"/>
      <c r="H25" s="26"/>
      <c r="I25" s="26"/>
      <c r="J25" s="26"/>
      <c r="K25" s="26"/>
      <c r="L25" s="26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25">
        <f t="shared" si="2"/>
        <v>43821</v>
      </c>
      <c r="B26" s="25" t="str">
        <f t="shared" si="0"/>
        <v>Dim</v>
      </c>
      <c r="C26" s="26"/>
      <c r="D26" s="26"/>
      <c r="E26" s="27"/>
      <c r="F26" s="26"/>
      <c r="G26" s="26"/>
      <c r="H26" s="26"/>
      <c r="I26" s="26"/>
      <c r="J26" s="26"/>
      <c r="K26" s="26"/>
      <c r="L26" s="26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25">
        <f t="shared" si="2"/>
        <v>43822</v>
      </c>
      <c r="B27" s="25" t="str">
        <f t="shared" si="0"/>
        <v>Lun</v>
      </c>
      <c r="C27" s="26"/>
      <c r="D27" s="26"/>
      <c r="E27" s="27"/>
      <c r="F27" s="26"/>
      <c r="G27" s="26"/>
      <c r="H27" s="26"/>
      <c r="I27" s="26"/>
      <c r="J27" s="26"/>
      <c r="K27" s="26"/>
      <c r="L27" s="26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.75" x14ac:dyDescent="0.25">
      <c r="A28" s="5">
        <f t="shared" si="2"/>
        <v>43823</v>
      </c>
      <c r="B28" s="5" t="str">
        <f t="shared" si="0"/>
        <v>Mar</v>
      </c>
      <c r="C28" s="2"/>
      <c r="D28" s="2"/>
      <c r="E28" s="24"/>
      <c r="F28" s="29">
        <v>0.50555555555555554</v>
      </c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.75" x14ac:dyDescent="0.25">
      <c r="A29" s="5">
        <f t="shared" si="2"/>
        <v>43824</v>
      </c>
      <c r="B29" s="5" t="str">
        <f t="shared" si="0"/>
        <v>Mer</v>
      </c>
      <c r="C29" s="2"/>
      <c r="D29" s="2"/>
      <c r="E29" s="24"/>
      <c r="F29" s="29">
        <v>0.50555555555555554</v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25">
        <f t="shared" si="2"/>
        <v>43825</v>
      </c>
      <c r="B30" s="25" t="str">
        <f t="shared" si="0"/>
        <v>Jeu</v>
      </c>
      <c r="C30" s="26"/>
      <c r="D30" s="26"/>
      <c r="E30" s="27"/>
      <c r="F30" s="26"/>
      <c r="G30" s="26"/>
      <c r="H30" s="26"/>
      <c r="I30" s="26"/>
      <c r="J30" s="26"/>
      <c r="K30" s="26"/>
      <c r="L30" s="26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25">
        <f t="shared" si="2"/>
        <v>43826</v>
      </c>
      <c r="B31" s="25" t="str">
        <f t="shared" si="0"/>
        <v>Ven</v>
      </c>
      <c r="C31" s="26"/>
      <c r="D31" s="26"/>
      <c r="E31" s="27"/>
      <c r="F31" s="26"/>
      <c r="G31" s="26"/>
      <c r="H31" s="26"/>
      <c r="I31" s="26"/>
      <c r="J31" s="26"/>
      <c r="K31" s="26"/>
      <c r="L31" s="26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43827</v>
      </c>
      <c r="B32" s="5" t="str">
        <f t="shared" si="0"/>
        <v>Sam</v>
      </c>
      <c r="C32" s="2"/>
      <c r="D32" s="2"/>
      <c r="E32" s="24" t="str">
        <f t="shared" si="1"/>
        <v>3:09:12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43828</v>
      </c>
      <c r="B33" s="5" t="str">
        <f t="shared" si="0"/>
        <v>Dim</v>
      </c>
      <c r="C33" s="2"/>
      <c r="D33" s="2"/>
      <c r="E33" s="24" t="str">
        <f t="shared" si="1"/>
        <v>2:36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43829</v>
      </c>
      <c r="B34" s="5" t="str">
        <f t="shared" si="0"/>
        <v>Lun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25">
        <f t="shared" si="2"/>
        <v>43830</v>
      </c>
      <c r="B35" s="25" t="str">
        <f t="shared" si="0"/>
        <v>Mar</v>
      </c>
      <c r="C35" s="26"/>
      <c r="D35" s="26"/>
      <c r="E35" s="27"/>
      <c r="F35" s="26"/>
      <c r="G35" s="26"/>
      <c r="H35" s="26"/>
      <c r="I35" s="26"/>
      <c r="J35" s="26"/>
      <c r="K35" s="26"/>
      <c r="L35" s="26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41" t="s">
        <v>11</v>
      </c>
      <c r="B36" s="42"/>
      <c r="C36" s="11"/>
      <c r="D36" s="11"/>
      <c r="E36" s="31"/>
      <c r="F36" s="32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43" t="s">
        <v>0</v>
      </c>
      <c r="B37" s="44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1</v>
      </c>
      <c r="D38" s="6" t="s">
        <v>2</v>
      </c>
      <c r="E38" s="6" t="s">
        <v>3</v>
      </c>
      <c r="F38" s="6" t="s">
        <v>4</v>
      </c>
      <c r="G38" s="6" t="s">
        <v>5</v>
      </c>
      <c r="H38" s="6" t="s">
        <v>6</v>
      </c>
      <c r="I38" s="6" t="s">
        <v>7</v>
      </c>
      <c r="J38" s="6" t="s">
        <v>10</v>
      </c>
      <c r="K38" s="6" t="s">
        <v>8</v>
      </c>
      <c r="L38" s="6" t="s">
        <v>9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</sheetData>
  <mergeCells count="4">
    <mergeCell ref="A2:E2"/>
    <mergeCell ref="A4:B4"/>
    <mergeCell ref="A36:B36"/>
    <mergeCell ref="A37:B37"/>
  </mergeCell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zoomScaleNormal="100" workbookViewId="0">
      <selection activeCell="D16" sqref="D16"/>
    </sheetView>
  </sheetViews>
  <sheetFormatPr baseColWidth="10" defaultRowHeight="15" x14ac:dyDescent="0.25"/>
  <cols>
    <col min="5" max="5" width="19.7109375" customWidth="1"/>
    <col min="7" max="8" width="19.7109375" customWidth="1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0000"/>
  </sheetPr>
  <dimension ref="A2:G9"/>
  <sheetViews>
    <sheetView workbookViewId="0">
      <selection activeCell="I5" sqref="I5"/>
    </sheetView>
  </sheetViews>
  <sheetFormatPr baseColWidth="10" defaultColWidth="11.7109375" defaultRowHeight="28.5" customHeight="1" x14ac:dyDescent="0.25"/>
  <cols>
    <col min="1" max="2" width="13.85546875" style="12" customWidth="1"/>
    <col min="3" max="4" width="11.7109375" style="12"/>
    <col min="5" max="5" width="23" style="12" bestFit="1" customWidth="1"/>
    <col min="6" max="6" width="14" style="12" bestFit="1" customWidth="1"/>
    <col min="7" max="16384" width="11.7109375" style="12"/>
  </cols>
  <sheetData>
    <row r="2" spans="1:7" ht="28.5" customHeight="1" x14ac:dyDescent="0.25">
      <c r="A2" s="12" t="s">
        <v>12</v>
      </c>
      <c r="B2" s="12" t="s">
        <v>20</v>
      </c>
      <c r="E2" s="12" t="s">
        <v>21</v>
      </c>
      <c r="F2" s="12" t="s">
        <v>20</v>
      </c>
      <c r="G2" s="12" t="s">
        <v>12</v>
      </c>
    </row>
    <row r="3" spans="1:7" ht="28.5" customHeight="1" x14ac:dyDescent="0.25">
      <c r="A3" s="16" t="s">
        <v>13</v>
      </c>
      <c r="B3" s="17">
        <v>3.7499999999999999E-2</v>
      </c>
      <c r="E3" s="12" t="s">
        <v>22</v>
      </c>
      <c r="G3" s="12">
        <v>18</v>
      </c>
    </row>
    <row r="4" spans="1:7" ht="28.5" customHeight="1" x14ac:dyDescent="0.25">
      <c r="A4" s="18" t="s">
        <v>14</v>
      </c>
      <c r="B4" s="19">
        <v>3.7499999999999999E-2</v>
      </c>
      <c r="E4" s="12" t="s">
        <v>23</v>
      </c>
      <c r="F4" s="15">
        <v>10.278472222222222</v>
      </c>
    </row>
    <row r="5" spans="1:7" ht="28.5" customHeight="1" x14ac:dyDescent="0.25">
      <c r="A5" s="20" t="s">
        <v>19</v>
      </c>
      <c r="B5" s="21">
        <v>3.7499999999999999E-2</v>
      </c>
      <c r="E5" s="12" t="s">
        <v>6</v>
      </c>
      <c r="F5" s="15">
        <v>7.8395833333333336</v>
      </c>
      <c r="G5" s="30"/>
    </row>
    <row r="6" spans="1:7" ht="28.5" customHeight="1" x14ac:dyDescent="0.25">
      <c r="A6" s="18" t="s">
        <v>15</v>
      </c>
      <c r="B6" s="19">
        <v>3.7499999999999999E-2</v>
      </c>
      <c r="E6" s="12" t="s">
        <v>24</v>
      </c>
      <c r="F6" s="15">
        <v>0.7055555555555556</v>
      </c>
      <c r="G6" s="30"/>
    </row>
    <row r="7" spans="1:7" ht="28.5" customHeight="1" x14ac:dyDescent="0.25">
      <c r="A7" s="20" t="s">
        <v>16</v>
      </c>
      <c r="B7" s="21">
        <v>3.7499999999999999E-2</v>
      </c>
      <c r="E7" s="12" t="s">
        <v>5</v>
      </c>
      <c r="F7" s="15">
        <v>5.1333333333333337</v>
      </c>
    </row>
    <row r="8" spans="1:7" ht="28.5" customHeight="1" x14ac:dyDescent="0.25">
      <c r="A8" s="18" t="s">
        <v>17</v>
      </c>
      <c r="B8" s="19">
        <v>0.13138888888888889</v>
      </c>
      <c r="E8" s="12" t="s">
        <v>25</v>
      </c>
      <c r="F8" s="15"/>
      <c r="G8" s="30">
        <v>34</v>
      </c>
    </row>
    <row r="9" spans="1:7" ht="28.5" customHeight="1" x14ac:dyDescent="0.25">
      <c r="A9" s="22" t="s">
        <v>18</v>
      </c>
      <c r="B9" s="23">
        <v>0.10833333333333334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Spetembre</vt:lpstr>
      <vt:lpstr>Octobre</vt:lpstr>
      <vt:lpstr>Novembre</vt:lpstr>
      <vt:lpstr>Décembre</vt:lpstr>
      <vt:lpstr>Bilan Annuel</vt:lpstr>
      <vt:lpstr>Règle</vt:lpstr>
      <vt:lpstr>Jours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Sutefuan ...</dc:creator>
  <cp:lastModifiedBy>Sutefuan</cp:lastModifiedBy>
  <dcterms:created xsi:type="dcterms:W3CDTF">2018-11-27T04:53:12Z</dcterms:created>
  <dcterms:modified xsi:type="dcterms:W3CDTF">2019-01-06T17:44:16Z</dcterms:modified>
</cp:coreProperties>
</file>