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3715" windowHeight="9975" activeTab="1"/>
  </bookViews>
  <sheets>
    <sheet name="tableau de bord" sheetId="2" r:id="rId1"/>
    <sheet name="feuil" sheetId="1" r:id="rId2"/>
    <sheet name="feuil (2)" sheetId="6" r:id="rId3"/>
    <sheet name="feuil (3)" sheetId="7" r:id="rId4"/>
    <sheet name="feuil (4)" sheetId="8" r:id="rId5"/>
  </sheets>
  <externalReferences>
    <externalReference r:id="rId6"/>
  </externalReferences>
  <definedNames>
    <definedName name="absences" localSheetId="2">'feuil (2)'!$D$36:$AH$36</definedName>
    <definedName name="absences" localSheetId="3">'feuil (3)'!$D$36:$AH$36</definedName>
    <definedName name="absences" localSheetId="4">'feuil (4)'!$D$36:$AH$36</definedName>
    <definedName name="absences">feuil!#REF!</definedName>
    <definedName name="ActiveRow" localSheetId="1">18</definedName>
    <definedName name="ActiveRow" localSheetId="2">18</definedName>
    <definedName name="ActiveRow" localSheetId="3">18</definedName>
    <definedName name="ActiveRow" localSheetId="4">18</definedName>
    <definedName name="ActiveRow">14</definedName>
    <definedName name="ActiveRow1">19</definedName>
    <definedName name="DINGLI_METAL" localSheetId="1">#REF!</definedName>
    <definedName name="DINGLI_METAL" localSheetId="2">#REF!</definedName>
    <definedName name="DINGLI_METAL" localSheetId="3">#REF!</definedName>
    <definedName name="DINGLI_METAL" localSheetId="4">#REF!</definedName>
    <definedName name="DINGLI_METAL">#REF!</definedName>
    <definedName name="FEUIL3" localSheetId="2">#REF!</definedName>
    <definedName name="FEUIL3" localSheetId="3">#REF!</definedName>
    <definedName name="FEUIL3" localSheetId="4">#REF!</definedName>
    <definedName name="FEUIL3">#REF!</definedName>
    <definedName name="Présents" localSheetId="2">'feuil (2)'!$D$28:$AH$28</definedName>
    <definedName name="Présents" localSheetId="3">'feuil (3)'!$D$28:$AH$28</definedName>
    <definedName name="Présents" localSheetId="4">'feuil (4)'!$D$28:$AH$28</definedName>
    <definedName name="Présents">feuil!$D$31:$AH$31</definedName>
    <definedName name="Semaines">[1]Conditionnement!$BA$7:$BA$68</definedName>
    <definedName name="ZZZ" localSheetId="1">#REF!</definedName>
    <definedName name="ZZZ" localSheetId="2">#REF!</definedName>
    <definedName name="ZZZ" localSheetId="3">#REF!</definedName>
    <definedName name="ZZZ" localSheetId="4">#REF!</definedName>
    <definedName name="ZZZ">#REF!</definedName>
  </definedNames>
  <calcPr calcId="145621"/>
</workbook>
</file>

<file path=xl/calcChain.xml><?xml version="1.0" encoding="utf-8"?>
<calcChain xmlns="http://schemas.openxmlformats.org/spreadsheetml/2006/main">
  <c r="AJ28" i="1" l="1"/>
  <c r="AK28" i="1"/>
  <c r="AL28" i="1"/>
  <c r="AM28" i="1"/>
  <c r="AN28" i="1"/>
  <c r="AO28" i="1"/>
  <c r="AP28" i="1"/>
  <c r="AQ28" i="1"/>
  <c r="AI28" i="1"/>
  <c r="AI10" i="1"/>
  <c r="AJ10" i="1"/>
  <c r="AK10" i="1"/>
  <c r="AL10" i="1"/>
  <c r="AM10" i="1"/>
  <c r="AN10" i="1"/>
  <c r="AO10" i="1"/>
  <c r="AP10" i="1"/>
  <c r="AQ10" i="1"/>
  <c r="AI11" i="1"/>
  <c r="AJ11" i="1"/>
  <c r="AK11" i="1"/>
  <c r="AL11" i="1"/>
  <c r="AM11" i="1"/>
  <c r="AN11" i="1"/>
  <c r="AO11" i="1"/>
  <c r="AP11" i="1"/>
  <c r="AQ11" i="1"/>
  <c r="AI12" i="1"/>
  <c r="AJ12" i="1"/>
  <c r="AK12" i="1"/>
  <c r="AL12" i="1"/>
  <c r="AM12" i="1"/>
  <c r="AN12" i="1"/>
  <c r="AO12" i="1"/>
  <c r="AP12" i="1"/>
  <c r="AQ12" i="1"/>
  <c r="AI13" i="1"/>
  <c r="AJ13" i="1"/>
  <c r="AK13" i="1"/>
  <c r="AL13" i="1"/>
  <c r="AM13" i="1"/>
  <c r="AN13" i="1"/>
  <c r="AO13" i="1"/>
  <c r="AP13" i="1"/>
  <c r="AQ13" i="1"/>
  <c r="AI14" i="1"/>
  <c r="AJ14" i="1"/>
  <c r="AK14" i="1"/>
  <c r="AL14" i="1"/>
  <c r="AM14" i="1"/>
  <c r="AN14" i="1"/>
  <c r="AO14" i="1"/>
  <c r="AP14" i="1"/>
  <c r="AQ14" i="1"/>
  <c r="AI15" i="1"/>
  <c r="AJ15" i="1"/>
  <c r="AK15" i="1"/>
  <c r="AL15" i="1"/>
  <c r="AM15" i="1"/>
  <c r="AN15" i="1"/>
  <c r="AO15" i="1"/>
  <c r="AP15" i="1"/>
  <c r="AQ15" i="1"/>
  <c r="AI16" i="1"/>
  <c r="AJ16" i="1"/>
  <c r="AK16" i="1"/>
  <c r="AL16" i="1"/>
  <c r="AM16" i="1"/>
  <c r="AN16" i="1"/>
  <c r="AO16" i="1"/>
  <c r="AP16" i="1"/>
  <c r="AQ16" i="1"/>
  <c r="AI17" i="1"/>
  <c r="AJ17" i="1"/>
  <c r="AK17" i="1"/>
  <c r="AL17" i="1"/>
  <c r="AM17" i="1"/>
  <c r="AN17" i="1"/>
  <c r="AO17" i="1"/>
  <c r="AP17" i="1"/>
  <c r="AQ17" i="1"/>
  <c r="AI18" i="1"/>
  <c r="AJ18" i="1"/>
  <c r="AK18" i="1"/>
  <c r="AL18" i="1"/>
  <c r="AM18" i="1"/>
  <c r="AN18" i="1"/>
  <c r="AO18" i="1"/>
  <c r="AP18" i="1"/>
  <c r="AQ18" i="1"/>
  <c r="AI19" i="1"/>
  <c r="AJ19" i="1"/>
  <c r="AK19" i="1"/>
  <c r="AL19" i="1"/>
  <c r="AM19" i="1"/>
  <c r="AN19" i="1"/>
  <c r="AO19" i="1"/>
  <c r="AP19" i="1"/>
  <c r="AQ19" i="1"/>
  <c r="AI20" i="1"/>
  <c r="AJ20" i="1"/>
  <c r="AK20" i="1"/>
  <c r="AL20" i="1"/>
  <c r="AM20" i="1"/>
  <c r="AN20" i="1"/>
  <c r="AO20" i="1"/>
  <c r="AP20" i="1"/>
  <c r="AQ20" i="1"/>
  <c r="AI21" i="1"/>
  <c r="AJ21" i="1"/>
  <c r="AK21" i="1"/>
  <c r="AL21" i="1"/>
  <c r="AM21" i="1"/>
  <c r="AN21" i="1"/>
  <c r="AO21" i="1"/>
  <c r="AP21" i="1"/>
  <c r="AQ21" i="1"/>
  <c r="AI22" i="1"/>
  <c r="AJ22" i="1"/>
  <c r="AK22" i="1"/>
  <c r="AL22" i="1"/>
  <c r="AM22" i="1"/>
  <c r="AN22" i="1"/>
  <c r="AO22" i="1"/>
  <c r="AP22" i="1"/>
  <c r="AQ22" i="1"/>
  <c r="AI23" i="1"/>
  <c r="AJ23" i="1"/>
  <c r="AK23" i="1"/>
  <c r="AL23" i="1"/>
  <c r="AM23" i="1"/>
  <c r="AN23" i="1"/>
  <c r="AO23" i="1"/>
  <c r="AP23" i="1"/>
  <c r="AQ23" i="1"/>
  <c r="AI24" i="1"/>
  <c r="AJ24" i="1"/>
  <c r="AK24" i="1"/>
  <c r="AL24" i="1"/>
  <c r="AM24" i="1"/>
  <c r="AN24" i="1"/>
  <c r="AO24" i="1"/>
  <c r="AP24" i="1"/>
  <c r="AQ24" i="1"/>
  <c r="AI25" i="1"/>
  <c r="AJ25" i="1"/>
  <c r="AK25" i="1"/>
  <c r="AL25" i="1"/>
  <c r="AM25" i="1"/>
  <c r="AN25" i="1"/>
  <c r="AO25" i="1"/>
  <c r="AP25" i="1"/>
  <c r="AQ25" i="1"/>
  <c r="AI26" i="1"/>
  <c r="AJ26" i="1"/>
  <c r="AK26" i="1"/>
  <c r="AL26" i="1"/>
  <c r="AM26" i="1"/>
  <c r="AN26" i="1"/>
  <c r="AO26" i="1"/>
  <c r="AP26" i="1"/>
  <c r="AQ26" i="1"/>
  <c r="AI27" i="1"/>
  <c r="AJ27" i="1"/>
  <c r="AK27" i="1"/>
  <c r="AL27" i="1"/>
  <c r="AM27" i="1"/>
  <c r="AN27" i="1"/>
  <c r="AO27" i="1"/>
  <c r="AP27" i="1"/>
  <c r="AQ27" i="1"/>
  <c r="B4" i="1"/>
  <c r="AQ9" i="1"/>
  <c r="AP9" i="1"/>
  <c r="AO9" i="1"/>
  <c r="AN9" i="1"/>
  <c r="AM9" i="1"/>
  <c r="AL9" i="1"/>
  <c r="AK9" i="1"/>
  <c r="AJ9" i="1"/>
  <c r="AI9" i="1"/>
  <c r="AH29" i="8" l="1"/>
  <c r="AG29" i="8"/>
  <c r="AF29" i="8"/>
  <c r="AE29" i="8"/>
  <c r="AD29" i="8"/>
  <c r="AC29" i="8"/>
  <c r="AB29" i="8"/>
  <c r="AA29" i="8"/>
  <c r="Z29" i="8"/>
  <c r="Y29" i="8"/>
  <c r="X29" i="8"/>
  <c r="W29" i="8"/>
  <c r="V29" i="8"/>
  <c r="U29" i="8"/>
  <c r="T29" i="8"/>
  <c r="S29" i="8"/>
  <c r="R29" i="8"/>
  <c r="Q29" i="8"/>
  <c r="P29" i="8"/>
  <c r="O29" i="8"/>
  <c r="N29" i="8"/>
  <c r="M29" i="8"/>
  <c r="L29" i="8"/>
  <c r="K29" i="8"/>
  <c r="J29" i="8"/>
  <c r="I29" i="8"/>
  <c r="H29" i="8"/>
  <c r="G29" i="8"/>
  <c r="F29" i="8"/>
  <c r="E29" i="8"/>
  <c r="D29" i="8"/>
  <c r="C29" i="8" s="1"/>
  <c r="AH28" i="8"/>
  <c r="AG28" i="8"/>
  <c r="AF28" i="8"/>
  <c r="AE28" i="8"/>
  <c r="AD28" i="8"/>
  <c r="AC28" i="8"/>
  <c r="AB28" i="8"/>
  <c r="AA28" i="8"/>
  <c r="Z28" i="8"/>
  <c r="Y28" i="8"/>
  <c r="X28" i="8"/>
  <c r="W28" i="8"/>
  <c r="V28" i="8"/>
  <c r="U28" i="8"/>
  <c r="T28" i="8"/>
  <c r="S28" i="8"/>
  <c r="R28" i="8"/>
  <c r="Q28" i="8"/>
  <c r="P28" i="8"/>
  <c r="O28" i="8"/>
  <c r="N28" i="8"/>
  <c r="M28" i="8"/>
  <c r="L28" i="8"/>
  <c r="K28" i="8"/>
  <c r="J28" i="8"/>
  <c r="I28" i="8"/>
  <c r="H28" i="8"/>
  <c r="G28" i="8"/>
  <c r="F28" i="8"/>
  <c r="E28" i="8"/>
  <c r="E27" i="8" s="1"/>
  <c r="D28" i="8"/>
  <c r="AH27" i="8"/>
  <c r="AG27" i="8"/>
  <c r="AF27" i="8"/>
  <c r="AE27" i="8"/>
  <c r="AD27" i="8"/>
  <c r="AC27" i="8"/>
  <c r="AB27" i="8"/>
  <c r="AA27" i="8"/>
  <c r="Z27" i="8"/>
  <c r="Y27" i="8"/>
  <c r="X27" i="8"/>
  <c r="W27" i="8"/>
  <c r="V27" i="8"/>
  <c r="U27" i="8"/>
  <c r="T27" i="8"/>
  <c r="S27" i="8"/>
  <c r="R27" i="8"/>
  <c r="Q27" i="8"/>
  <c r="P27" i="8"/>
  <c r="O27" i="8"/>
  <c r="N27" i="8"/>
  <c r="M27" i="8"/>
  <c r="L27" i="8"/>
  <c r="K27" i="8"/>
  <c r="J27" i="8"/>
  <c r="I27" i="8"/>
  <c r="H27" i="8"/>
  <c r="G27" i="8"/>
  <c r="F27" i="8"/>
  <c r="D27" i="8"/>
  <c r="E8" i="8"/>
  <c r="F8" i="8" s="1"/>
  <c r="G8" i="8" s="1"/>
  <c r="H8" i="8" s="1"/>
  <c r="I8" i="8" s="1"/>
  <c r="J8" i="8" s="1"/>
  <c r="K8" i="8" s="1"/>
  <c r="L8" i="8" s="1"/>
  <c r="M8" i="8" s="1"/>
  <c r="N8" i="8" s="1"/>
  <c r="O8" i="8" s="1"/>
  <c r="P8" i="8" s="1"/>
  <c r="Q8" i="8" s="1"/>
  <c r="R8" i="8" s="1"/>
  <c r="S8" i="8" s="1"/>
  <c r="T8" i="8" s="1"/>
  <c r="U8" i="8" s="1"/>
  <c r="V8" i="8" s="1"/>
  <c r="W8" i="8" s="1"/>
  <c r="X8" i="8" s="1"/>
  <c r="Y8" i="8" s="1"/>
  <c r="Z8" i="8" s="1"/>
  <c r="AA8" i="8" s="1"/>
  <c r="AB8" i="8" s="1"/>
  <c r="AC8" i="8" s="1"/>
  <c r="AD8" i="8" s="1"/>
  <c r="AE8" i="8" s="1"/>
  <c r="AF8" i="8" s="1"/>
  <c r="AG8" i="8" s="1"/>
  <c r="AH8" i="8" s="1"/>
  <c r="D8" i="8"/>
  <c r="D7" i="8"/>
  <c r="D25" i="8" s="1"/>
  <c r="M6" i="8"/>
  <c r="B3" i="8"/>
  <c r="C7" i="2" s="1"/>
  <c r="B2" i="8"/>
  <c r="B7" i="2" s="1"/>
  <c r="AH29" i="7"/>
  <c r="AG29" i="7"/>
  <c r="AF29" i="7"/>
  <c r="AE29" i="7"/>
  <c r="AD29" i="7"/>
  <c r="AC29" i="7"/>
  <c r="AB29" i="7"/>
  <c r="AA29" i="7"/>
  <c r="Z29" i="7"/>
  <c r="Y29" i="7"/>
  <c r="X29" i="7"/>
  <c r="W29" i="7"/>
  <c r="V29" i="7"/>
  <c r="U29" i="7"/>
  <c r="T29" i="7"/>
  <c r="S29" i="7"/>
  <c r="R29" i="7"/>
  <c r="Q29" i="7"/>
  <c r="P29" i="7"/>
  <c r="O29" i="7"/>
  <c r="N29" i="7"/>
  <c r="M29" i="7"/>
  <c r="L29" i="7"/>
  <c r="K29" i="7"/>
  <c r="J29" i="7"/>
  <c r="I29" i="7"/>
  <c r="H29" i="7"/>
  <c r="G29" i="7"/>
  <c r="F29" i="7"/>
  <c r="E29" i="7"/>
  <c r="D29" i="7"/>
  <c r="C29" i="7" s="1"/>
  <c r="AH28" i="7"/>
  <c r="AG28" i="7"/>
  <c r="AF28" i="7"/>
  <c r="AE28" i="7"/>
  <c r="AD28" i="7"/>
  <c r="AC28" i="7"/>
  <c r="AB28" i="7"/>
  <c r="AA28" i="7"/>
  <c r="Z28" i="7"/>
  <c r="Y28" i="7"/>
  <c r="X28" i="7"/>
  <c r="W28" i="7"/>
  <c r="V28" i="7"/>
  <c r="B2" i="7" s="1"/>
  <c r="B6" i="2" s="1"/>
  <c r="U28" i="7"/>
  <c r="T28" i="7"/>
  <c r="S28" i="7"/>
  <c r="R28" i="7"/>
  <c r="Q28" i="7"/>
  <c r="P28" i="7"/>
  <c r="O28" i="7"/>
  <c r="N28" i="7"/>
  <c r="M28" i="7"/>
  <c r="L28" i="7"/>
  <c r="K28" i="7"/>
  <c r="J28" i="7"/>
  <c r="I28" i="7"/>
  <c r="H28" i="7"/>
  <c r="G28" i="7"/>
  <c r="F28" i="7"/>
  <c r="E28" i="7"/>
  <c r="E27" i="7" s="1"/>
  <c r="D28" i="7"/>
  <c r="AH27" i="7"/>
  <c r="AG27" i="7"/>
  <c r="AF27" i="7"/>
  <c r="AE27" i="7"/>
  <c r="AD27" i="7"/>
  <c r="AC27" i="7"/>
  <c r="AB27" i="7"/>
  <c r="AA27" i="7"/>
  <c r="Z27" i="7"/>
  <c r="Y27" i="7"/>
  <c r="X27" i="7"/>
  <c r="W27" i="7"/>
  <c r="V27" i="7"/>
  <c r="U27" i="7"/>
  <c r="T27" i="7"/>
  <c r="S27" i="7"/>
  <c r="R27" i="7"/>
  <c r="Q27" i="7"/>
  <c r="P27" i="7"/>
  <c r="O27" i="7"/>
  <c r="N27" i="7"/>
  <c r="M27" i="7"/>
  <c r="L27" i="7"/>
  <c r="K27" i="7"/>
  <c r="J27" i="7"/>
  <c r="I27" i="7"/>
  <c r="H27" i="7"/>
  <c r="G27" i="7"/>
  <c r="F27" i="7"/>
  <c r="D27" i="7"/>
  <c r="E8" i="7"/>
  <c r="F8" i="7" s="1"/>
  <c r="G8" i="7" s="1"/>
  <c r="H8" i="7" s="1"/>
  <c r="I8" i="7" s="1"/>
  <c r="J8" i="7" s="1"/>
  <c r="K8" i="7" s="1"/>
  <c r="L8" i="7" s="1"/>
  <c r="M8" i="7" s="1"/>
  <c r="N8" i="7" s="1"/>
  <c r="O8" i="7" s="1"/>
  <c r="P8" i="7" s="1"/>
  <c r="Q8" i="7" s="1"/>
  <c r="R8" i="7" s="1"/>
  <c r="S8" i="7" s="1"/>
  <c r="T8" i="7" s="1"/>
  <c r="U8" i="7" s="1"/>
  <c r="V8" i="7" s="1"/>
  <c r="W8" i="7" s="1"/>
  <c r="X8" i="7" s="1"/>
  <c r="Y8" i="7" s="1"/>
  <c r="Z8" i="7" s="1"/>
  <c r="AA8" i="7" s="1"/>
  <c r="AB8" i="7" s="1"/>
  <c r="AC8" i="7" s="1"/>
  <c r="AD8" i="7" s="1"/>
  <c r="AE8" i="7" s="1"/>
  <c r="AF8" i="7" s="1"/>
  <c r="AG8" i="7" s="1"/>
  <c r="AH8" i="7" s="1"/>
  <c r="D8" i="7"/>
  <c r="D7" i="7"/>
  <c r="E7" i="7" s="1"/>
  <c r="F7" i="7" s="1"/>
  <c r="G7" i="7" s="1"/>
  <c r="H7" i="7" s="1"/>
  <c r="I7" i="7" s="1"/>
  <c r="J7" i="7" s="1"/>
  <c r="K7" i="7" s="1"/>
  <c r="L7" i="7" s="1"/>
  <c r="M7" i="7" s="1"/>
  <c r="N7" i="7" s="1"/>
  <c r="O7" i="7" s="1"/>
  <c r="P7" i="7" s="1"/>
  <c r="Q7" i="7" s="1"/>
  <c r="R7" i="7" s="1"/>
  <c r="S7" i="7" s="1"/>
  <c r="T7" i="7" s="1"/>
  <c r="U7" i="7" s="1"/>
  <c r="V7" i="7" s="1"/>
  <c r="W7" i="7" s="1"/>
  <c r="X7" i="7" s="1"/>
  <c r="Y7" i="7" s="1"/>
  <c r="Z7" i="7" s="1"/>
  <c r="AA7" i="7" s="1"/>
  <c r="AB7" i="7" s="1"/>
  <c r="AC7" i="7" s="1"/>
  <c r="AD7" i="7" s="1"/>
  <c r="AE7" i="7" s="1"/>
  <c r="AF7" i="7" s="1"/>
  <c r="AG7" i="7" s="1"/>
  <c r="AH7" i="7" s="1"/>
  <c r="M6" i="7"/>
  <c r="B3" i="7"/>
  <c r="C6" i="2" s="1"/>
  <c r="AH29" i="6"/>
  <c r="AG29" i="6"/>
  <c r="AF29" i="6"/>
  <c r="AE29" i="6"/>
  <c r="AD29" i="6"/>
  <c r="AC29" i="6"/>
  <c r="AB29" i="6"/>
  <c r="AA29" i="6"/>
  <c r="Z29" i="6"/>
  <c r="Y29" i="6"/>
  <c r="X29" i="6"/>
  <c r="W29" i="6"/>
  <c r="V29" i="6"/>
  <c r="U29" i="6"/>
  <c r="T29" i="6"/>
  <c r="S29" i="6"/>
  <c r="R29" i="6"/>
  <c r="Q29" i="6"/>
  <c r="P29" i="6"/>
  <c r="O29" i="6"/>
  <c r="N29" i="6"/>
  <c r="M29" i="6"/>
  <c r="L29" i="6"/>
  <c r="K29" i="6"/>
  <c r="J29" i="6"/>
  <c r="I29" i="6"/>
  <c r="H29" i="6"/>
  <c r="G29" i="6"/>
  <c r="F29" i="6"/>
  <c r="E29" i="6"/>
  <c r="D29" i="6"/>
  <c r="C29" i="6" s="1"/>
  <c r="AH28" i="6"/>
  <c r="AG28" i="6"/>
  <c r="AF28" i="6"/>
  <c r="AE28" i="6"/>
  <c r="AD28" i="6"/>
  <c r="AC28" i="6"/>
  <c r="AB28" i="6"/>
  <c r="AA28" i="6"/>
  <c r="Z28" i="6"/>
  <c r="Y28" i="6"/>
  <c r="X28" i="6"/>
  <c r="W28" i="6"/>
  <c r="V28" i="6"/>
  <c r="U28" i="6"/>
  <c r="T28" i="6"/>
  <c r="S28" i="6"/>
  <c r="R28" i="6"/>
  <c r="Q28" i="6"/>
  <c r="P28" i="6"/>
  <c r="O28" i="6"/>
  <c r="N28" i="6"/>
  <c r="M28" i="6"/>
  <c r="L28" i="6"/>
  <c r="K28" i="6"/>
  <c r="J28" i="6"/>
  <c r="I28" i="6"/>
  <c r="H28" i="6"/>
  <c r="G28" i="6"/>
  <c r="F28" i="6"/>
  <c r="E28" i="6"/>
  <c r="D28" i="6"/>
  <c r="C28" i="6" s="1"/>
  <c r="AH27" i="6"/>
  <c r="AG27" i="6"/>
  <c r="AF27" i="6"/>
  <c r="AE27" i="6"/>
  <c r="AD27" i="6"/>
  <c r="AC27" i="6"/>
  <c r="AB27" i="6"/>
  <c r="AA27" i="6"/>
  <c r="Z27" i="6"/>
  <c r="Y27" i="6"/>
  <c r="X27" i="6"/>
  <c r="W27" i="6"/>
  <c r="V27" i="6"/>
  <c r="B3" i="6" s="1"/>
  <c r="C5" i="2" s="1"/>
  <c r="U27" i="6"/>
  <c r="T27" i="6"/>
  <c r="S27" i="6"/>
  <c r="R27" i="6"/>
  <c r="Q27" i="6"/>
  <c r="P27" i="6"/>
  <c r="O27" i="6"/>
  <c r="N27" i="6"/>
  <c r="M27" i="6"/>
  <c r="L27" i="6"/>
  <c r="K27" i="6"/>
  <c r="J27" i="6"/>
  <c r="I27" i="6"/>
  <c r="H27" i="6"/>
  <c r="G27" i="6"/>
  <c r="F27" i="6"/>
  <c r="E27" i="6"/>
  <c r="D8" i="6"/>
  <c r="E8" i="6" s="1"/>
  <c r="F8" i="6" s="1"/>
  <c r="G8" i="6" s="1"/>
  <c r="H8" i="6" s="1"/>
  <c r="I8" i="6" s="1"/>
  <c r="J8" i="6" s="1"/>
  <c r="K8" i="6" s="1"/>
  <c r="L8" i="6" s="1"/>
  <c r="M8" i="6" s="1"/>
  <c r="N8" i="6" s="1"/>
  <c r="O8" i="6" s="1"/>
  <c r="P8" i="6" s="1"/>
  <c r="Q8" i="6" s="1"/>
  <c r="R8" i="6" s="1"/>
  <c r="S8" i="6" s="1"/>
  <c r="T8" i="6" s="1"/>
  <c r="U8" i="6" s="1"/>
  <c r="V8" i="6" s="1"/>
  <c r="W8" i="6" s="1"/>
  <c r="X8" i="6" s="1"/>
  <c r="Y8" i="6" s="1"/>
  <c r="Z8" i="6" s="1"/>
  <c r="AA8" i="6" s="1"/>
  <c r="AB8" i="6" s="1"/>
  <c r="AC8" i="6" s="1"/>
  <c r="AD8" i="6" s="1"/>
  <c r="AE8" i="6" s="1"/>
  <c r="AF8" i="6" s="1"/>
  <c r="AG8" i="6" s="1"/>
  <c r="AH8" i="6" s="1"/>
  <c r="E7" i="6"/>
  <c r="F7" i="6" s="1"/>
  <c r="G7" i="6" s="1"/>
  <c r="H7" i="6" s="1"/>
  <c r="I7" i="6" s="1"/>
  <c r="J7" i="6" s="1"/>
  <c r="K7" i="6" s="1"/>
  <c r="L7" i="6" s="1"/>
  <c r="M7" i="6" s="1"/>
  <c r="N7" i="6" s="1"/>
  <c r="O7" i="6" s="1"/>
  <c r="P7" i="6" s="1"/>
  <c r="Q7" i="6" s="1"/>
  <c r="R7" i="6" s="1"/>
  <c r="S7" i="6" s="1"/>
  <c r="T7" i="6" s="1"/>
  <c r="U7" i="6" s="1"/>
  <c r="V7" i="6" s="1"/>
  <c r="W7" i="6" s="1"/>
  <c r="X7" i="6" s="1"/>
  <c r="Y7" i="6" s="1"/>
  <c r="Z7" i="6" s="1"/>
  <c r="AA7" i="6" s="1"/>
  <c r="AB7" i="6" s="1"/>
  <c r="AC7" i="6" s="1"/>
  <c r="AD7" i="6" s="1"/>
  <c r="AE7" i="6" s="1"/>
  <c r="AF7" i="6" s="1"/>
  <c r="AG7" i="6" s="1"/>
  <c r="AH7" i="6" s="1"/>
  <c r="D7" i="6"/>
  <c r="D25" i="6" s="1"/>
  <c r="E26" i="6" s="1"/>
  <c r="M6" i="6"/>
  <c r="B2" i="6"/>
  <c r="B5" i="2" s="1"/>
  <c r="C28" i="8" l="1"/>
  <c r="C27" i="8"/>
  <c r="C27" i="7"/>
  <c r="C28" i="7"/>
  <c r="D27" i="6"/>
  <c r="C27" i="6" s="1"/>
  <c r="E26" i="8"/>
  <c r="E25" i="8"/>
  <c r="E7" i="8"/>
  <c r="F7" i="8" s="1"/>
  <c r="G7" i="8" s="1"/>
  <c r="H7" i="8" s="1"/>
  <c r="I7" i="8" s="1"/>
  <c r="J7" i="8" s="1"/>
  <c r="K7" i="8" s="1"/>
  <c r="L7" i="8" s="1"/>
  <c r="M7" i="8" s="1"/>
  <c r="N7" i="8" s="1"/>
  <c r="O7" i="8" s="1"/>
  <c r="P7" i="8" s="1"/>
  <c r="Q7" i="8" s="1"/>
  <c r="R7" i="8" s="1"/>
  <c r="S7" i="8" s="1"/>
  <c r="T7" i="8" s="1"/>
  <c r="U7" i="8" s="1"/>
  <c r="V7" i="8" s="1"/>
  <c r="W7" i="8" s="1"/>
  <c r="X7" i="8" s="1"/>
  <c r="Y7" i="8" s="1"/>
  <c r="Z7" i="8" s="1"/>
  <c r="AA7" i="8" s="1"/>
  <c r="AB7" i="8" s="1"/>
  <c r="AC7" i="8" s="1"/>
  <c r="AD7" i="8" s="1"/>
  <c r="AE7" i="8" s="1"/>
  <c r="AF7" i="8" s="1"/>
  <c r="AG7" i="8" s="1"/>
  <c r="AH7" i="8" s="1"/>
  <c r="D25" i="7"/>
  <c r="E25" i="6"/>
  <c r="D5" i="2"/>
  <c r="E5" i="2"/>
  <c r="D6" i="2"/>
  <c r="E6" i="2"/>
  <c r="D7" i="2"/>
  <c r="E7" i="2"/>
  <c r="E8" i="1"/>
  <c r="F8" i="1" s="1"/>
  <c r="G8" i="1" s="1"/>
  <c r="H8" i="1" s="1"/>
  <c r="I8" i="1" s="1"/>
  <c r="J8" i="1" s="1"/>
  <c r="K8" i="1" s="1"/>
  <c r="L8" i="1" s="1"/>
  <c r="M8" i="1" s="1"/>
  <c r="N8" i="1" s="1"/>
  <c r="O8" i="1" s="1"/>
  <c r="P8" i="1" s="1"/>
  <c r="Q8" i="1" s="1"/>
  <c r="R8" i="1" s="1"/>
  <c r="S8" i="1" s="1"/>
  <c r="T8" i="1" s="1"/>
  <c r="U8" i="1" s="1"/>
  <c r="V8" i="1" s="1"/>
  <c r="W8" i="1" s="1"/>
  <c r="X8" i="1" s="1"/>
  <c r="Y8" i="1" s="1"/>
  <c r="Z8" i="1" s="1"/>
  <c r="AA8" i="1" s="1"/>
  <c r="AB8" i="1" s="1"/>
  <c r="AC8" i="1" s="1"/>
  <c r="AD8" i="1" s="1"/>
  <c r="AE8" i="1" s="1"/>
  <c r="AF8" i="1" s="1"/>
  <c r="AG8" i="1" s="1"/>
  <c r="AH8" i="1" s="1"/>
  <c r="D8" i="1"/>
  <c r="D7" i="1"/>
  <c r="E7" i="1" s="1"/>
  <c r="F7" i="1" s="1"/>
  <c r="G7" i="1" s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AH7" i="1" s="1"/>
  <c r="F26" i="8" l="1"/>
  <c r="F25" i="8"/>
  <c r="E26" i="7"/>
  <c r="E25" i="7"/>
  <c r="F26" i="6"/>
  <c r="F25" i="6"/>
  <c r="AH32" i="1"/>
  <c r="AG32" i="1"/>
  <c r="AF32" i="1"/>
  <c r="AE32" i="1"/>
  <c r="AD32" i="1"/>
  <c r="AC32" i="1"/>
  <c r="AB32" i="1"/>
  <c r="AA32" i="1"/>
  <c r="Z32" i="1"/>
  <c r="Y32" i="1"/>
  <c r="X32" i="1"/>
  <c r="W32" i="1"/>
  <c r="V32" i="1"/>
  <c r="U32" i="1"/>
  <c r="T32" i="1"/>
  <c r="S32" i="1"/>
  <c r="R32" i="1"/>
  <c r="Q32" i="1"/>
  <c r="P32" i="1"/>
  <c r="O32" i="1"/>
  <c r="N32" i="1"/>
  <c r="M32" i="1"/>
  <c r="L32" i="1"/>
  <c r="K32" i="1"/>
  <c r="J32" i="1"/>
  <c r="I32" i="1"/>
  <c r="H32" i="1"/>
  <c r="G32" i="1"/>
  <c r="F32" i="1"/>
  <c r="E32" i="1"/>
  <c r="D32" i="1"/>
  <c r="AH31" i="1"/>
  <c r="AH30" i="1" s="1"/>
  <c r="AG31" i="1"/>
  <c r="AG30" i="1" s="1"/>
  <c r="AF31" i="1"/>
  <c r="AF30" i="1" s="1"/>
  <c r="AE31" i="1"/>
  <c r="AE30" i="1" s="1"/>
  <c r="AD31" i="1"/>
  <c r="AD30" i="1" s="1"/>
  <c r="AC31" i="1"/>
  <c r="AC30" i="1" s="1"/>
  <c r="AB31" i="1"/>
  <c r="AB30" i="1" s="1"/>
  <c r="AA31" i="1"/>
  <c r="AA30" i="1" s="1"/>
  <c r="Z31" i="1"/>
  <c r="Z30" i="1" s="1"/>
  <c r="Y31" i="1"/>
  <c r="Y30" i="1" s="1"/>
  <c r="X31" i="1"/>
  <c r="X30" i="1" s="1"/>
  <c r="W31" i="1"/>
  <c r="W30" i="1" s="1"/>
  <c r="V31" i="1"/>
  <c r="V30" i="1" s="1"/>
  <c r="U31" i="1"/>
  <c r="U30" i="1" s="1"/>
  <c r="T31" i="1"/>
  <c r="T30" i="1" s="1"/>
  <c r="S31" i="1"/>
  <c r="S30" i="1" s="1"/>
  <c r="R31" i="1"/>
  <c r="R30" i="1" s="1"/>
  <c r="Q31" i="1"/>
  <c r="Q30" i="1" s="1"/>
  <c r="P31" i="1"/>
  <c r="P30" i="1" s="1"/>
  <c r="O31" i="1"/>
  <c r="O30" i="1" s="1"/>
  <c r="N31" i="1"/>
  <c r="N30" i="1" s="1"/>
  <c r="M31" i="1"/>
  <c r="M30" i="1" s="1"/>
  <c r="L31" i="1"/>
  <c r="B2" i="1" s="1"/>
  <c r="B4" i="2" s="1"/>
  <c r="K31" i="1"/>
  <c r="K30" i="1" s="1"/>
  <c r="J31" i="1"/>
  <c r="J30" i="1" s="1"/>
  <c r="I31" i="1"/>
  <c r="I30" i="1" s="1"/>
  <c r="H31" i="1"/>
  <c r="H30" i="1" s="1"/>
  <c r="G31" i="1"/>
  <c r="F31" i="1"/>
  <c r="F30" i="1" s="1"/>
  <c r="E31" i="1"/>
  <c r="E30" i="1" s="1"/>
  <c r="D31" i="1"/>
  <c r="D28" i="1"/>
  <c r="G30" i="1" l="1"/>
  <c r="G26" i="8"/>
  <c r="G25" i="8"/>
  <c r="F26" i="7"/>
  <c r="F25" i="7"/>
  <c r="G26" i="6"/>
  <c r="G25" i="6"/>
  <c r="D4" i="2"/>
  <c r="E4" i="2"/>
  <c r="L30" i="1"/>
  <c r="D30" i="1"/>
  <c r="C32" i="1"/>
  <c r="C31" i="1"/>
  <c r="E29" i="1"/>
  <c r="E28" i="1"/>
  <c r="M6" i="1"/>
  <c r="H26" i="8" l="1"/>
  <c r="H25" i="8"/>
  <c r="G26" i="7"/>
  <c r="G25" i="7"/>
  <c r="H26" i="6"/>
  <c r="H25" i="6"/>
  <c r="B3" i="1"/>
  <c r="C4" i="2" s="1"/>
  <c r="C30" i="1"/>
  <c r="F29" i="1"/>
  <c r="F28" i="1"/>
  <c r="I26" i="8" l="1"/>
  <c r="I25" i="8"/>
  <c r="H26" i="7"/>
  <c r="H25" i="7"/>
  <c r="I26" i="6"/>
  <c r="I25" i="6"/>
  <c r="G29" i="1"/>
  <c r="G28" i="1"/>
  <c r="J26" i="8" l="1"/>
  <c r="J25" i="8"/>
  <c r="I26" i="7"/>
  <c r="I25" i="7"/>
  <c r="J26" i="6"/>
  <c r="J25" i="6"/>
  <c r="H29" i="1"/>
  <c r="H28" i="1"/>
  <c r="K26" i="8" l="1"/>
  <c r="K25" i="8"/>
  <c r="J26" i="7"/>
  <c r="J25" i="7"/>
  <c r="K26" i="6"/>
  <c r="K25" i="6"/>
  <c r="I29" i="1"/>
  <c r="I28" i="1"/>
  <c r="L26" i="8" l="1"/>
  <c r="L25" i="8"/>
  <c r="K26" i="7"/>
  <c r="K25" i="7"/>
  <c r="L26" i="6"/>
  <c r="L25" i="6"/>
  <c r="J29" i="1"/>
  <c r="J28" i="1"/>
  <c r="M26" i="8" l="1"/>
  <c r="M25" i="8"/>
  <c r="L26" i="7"/>
  <c r="L25" i="7"/>
  <c r="M26" i="6"/>
  <c r="M25" i="6"/>
  <c r="K29" i="1"/>
  <c r="K28" i="1"/>
  <c r="N26" i="8" l="1"/>
  <c r="N25" i="8"/>
  <c r="M26" i="7"/>
  <c r="M25" i="7"/>
  <c r="N26" i="6"/>
  <c r="N25" i="6"/>
  <c r="L29" i="1"/>
  <c r="L28" i="1"/>
  <c r="O26" i="8" l="1"/>
  <c r="O25" i="8"/>
  <c r="N26" i="7"/>
  <c r="N25" i="7"/>
  <c r="O26" i="6"/>
  <c r="O25" i="6"/>
  <c r="M29" i="1"/>
  <c r="M28" i="1"/>
  <c r="P26" i="8" l="1"/>
  <c r="P25" i="8"/>
  <c r="O26" i="7"/>
  <c r="O25" i="7"/>
  <c r="P26" i="6"/>
  <c r="P25" i="6"/>
  <c r="N29" i="1"/>
  <c r="N28" i="1"/>
  <c r="Q26" i="8" l="1"/>
  <c r="Q25" i="8"/>
  <c r="P26" i="7"/>
  <c r="P25" i="7"/>
  <c r="Q26" i="6"/>
  <c r="Q25" i="6"/>
  <c r="O29" i="1"/>
  <c r="O28" i="1"/>
  <c r="R26" i="8" l="1"/>
  <c r="R25" i="8"/>
  <c r="Q26" i="7"/>
  <c r="Q25" i="7"/>
  <c r="R26" i="6"/>
  <c r="R25" i="6"/>
  <c r="P29" i="1"/>
  <c r="P28" i="1"/>
  <c r="S26" i="8" l="1"/>
  <c r="S25" i="8"/>
  <c r="R26" i="7"/>
  <c r="R25" i="7"/>
  <c r="S26" i="6"/>
  <c r="S25" i="6"/>
  <c r="Q29" i="1"/>
  <c r="Q28" i="1"/>
  <c r="T26" i="8" l="1"/>
  <c r="T25" i="8"/>
  <c r="S26" i="7"/>
  <c r="S25" i="7"/>
  <c r="T26" i="6"/>
  <c r="T25" i="6"/>
  <c r="R29" i="1"/>
  <c r="R28" i="1"/>
  <c r="U26" i="8" l="1"/>
  <c r="U25" i="8"/>
  <c r="T26" i="7"/>
  <c r="T25" i="7"/>
  <c r="U26" i="6"/>
  <c r="U25" i="6"/>
  <c r="S29" i="1"/>
  <c r="S28" i="1"/>
  <c r="V26" i="8" l="1"/>
  <c r="V25" i="8"/>
  <c r="U26" i="7"/>
  <c r="U25" i="7"/>
  <c r="V26" i="6"/>
  <c r="V25" i="6"/>
  <c r="T29" i="1"/>
  <c r="T28" i="1"/>
  <c r="W26" i="8" l="1"/>
  <c r="W25" i="8"/>
  <c r="V26" i="7"/>
  <c r="V25" i="7"/>
  <c r="W26" i="6"/>
  <c r="W25" i="6"/>
  <c r="U29" i="1"/>
  <c r="U28" i="1"/>
  <c r="X26" i="8" l="1"/>
  <c r="X25" i="8"/>
  <c r="W26" i="7"/>
  <c r="W25" i="7"/>
  <c r="X26" i="6"/>
  <c r="X25" i="6"/>
  <c r="V29" i="1"/>
  <c r="V28" i="1"/>
  <c r="Y26" i="8" l="1"/>
  <c r="Y25" i="8"/>
  <c r="X26" i="7"/>
  <c r="X25" i="7"/>
  <c r="Y26" i="6"/>
  <c r="Y25" i="6"/>
  <c r="W29" i="1"/>
  <c r="W28" i="1"/>
  <c r="Z26" i="8" l="1"/>
  <c r="Z25" i="8"/>
  <c r="Y26" i="7"/>
  <c r="Y25" i="7"/>
  <c r="Z26" i="6"/>
  <c r="Z25" i="6"/>
  <c r="X29" i="1"/>
  <c r="X28" i="1"/>
  <c r="AA26" i="8" l="1"/>
  <c r="AA25" i="8"/>
  <c r="Z26" i="7"/>
  <c r="Z25" i="7"/>
  <c r="AA26" i="6"/>
  <c r="AA25" i="6"/>
  <c r="Y29" i="1"/>
  <c r="Y28" i="1"/>
  <c r="AB26" i="8" l="1"/>
  <c r="AB25" i="8"/>
  <c r="AA26" i="7"/>
  <c r="AA25" i="7"/>
  <c r="AB26" i="6"/>
  <c r="AB25" i="6"/>
  <c r="Z29" i="1"/>
  <c r="Z28" i="1"/>
  <c r="AC26" i="8" l="1"/>
  <c r="AC25" i="8"/>
  <c r="AB26" i="7"/>
  <c r="AB25" i="7"/>
  <c r="AC26" i="6"/>
  <c r="AC25" i="6"/>
  <c r="AA29" i="1"/>
  <c r="AA28" i="1"/>
  <c r="AD26" i="8" l="1"/>
  <c r="AD25" i="8"/>
  <c r="AC26" i="7"/>
  <c r="AC25" i="7"/>
  <c r="AD26" i="6"/>
  <c r="AD25" i="6"/>
  <c r="AB29" i="1"/>
  <c r="AB28" i="1"/>
  <c r="AE26" i="8" l="1"/>
  <c r="AE25" i="8"/>
  <c r="AD26" i="7"/>
  <c r="AD25" i="7"/>
  <c r="AE26" i="6"/>
  <c r="AE25" i="6"/>
  <c r="AC29" i="1"/>
  <c r="AC28" i="1"/>
  <c r="AF26" i="8" l="1"/>
  <c r="AF25" i="8"/>
  <c r="AE26" i="7"/>
  <c r="AE25" i="7"/>
  <c r="AF26" i="6"/>
  <c r="AF25" i="6"/>
  <c r="AD29" i="1"/>
  <c r="AD28" i="1"/>
  <c r="AG26" i="8" l="1"/>
  <c r="AG25" i="8"/>
  <c r="AF26" i="7"/>
  <c r="AF25" i="7"/>
  <c r="AG26" i="6"/>
  <c r="AG25" i="6"/>
  <c r="AE29" i="1"/>
  <c r="AE28" i="1"/>
  <c r="AH26" i="8" l="1"/>
  <c r="AH25" i="8"/>
  <c r="AG26" i="7"/>
  <c r="AG25" i="7"/>
  <c r="AH26" i="6"/>
  <c r="AH25" i="6"/>
  <c r="AF29" i="1"/>
  <c r="AF28" i="1"/>
  <c r="AH26" i="7" l="1"/>
  <c r="AH25" i="7"/>
  <c r="AG29" i="1"/>
  <c r="AG28" i="1"/>
  <c r="AH29" i="1" l="1"/>
  <c r="AH28" i="1"/>
</calcChain>
</file>

<file path=xl/comments1.xml><?xml version="1.0" encoding="utf-8"?>
<comments xmlns="http://schemas.openxmlformats.org/spreadsheetml/2006/main">
  <authors>
    <author>SIDALI</author>
  </authors>
  <commentList>
    <comment ref="B4" authorId="0">
      <text>
        <r>
          <rPr>
            <b/>
            <sz val="9"/>
            <color indexed="81"/>
            <rFont val="Tahoma"/>
            <family val="2"/>
          </rPr>
          <t>SIDALI: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0"/>
            <color indexed="81"/>
            <rFont val="Tahoma"/>
            <family val="2"/>
          </rPr>
          <t>Deus (02) APS Jour
Deux (02) APS Nuit</t>
        </r>
      </text>
    </comment>
    <comment ref="B5" authorId="0">
      <text>
        <r>
          <rPr>
            <b/>
            <sz val="9"/>
            <color indexed="81"/>
            <rFont val="Tahoma"/>
            <family val="2"/>
          </rPr>
          <t>SIDALI: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0"/>
            <color indexed="81"/>
            <rFont val="Tahoma"/>
            <family val="2"/>
          </rPr>
          <t>Un (01) APS Jour
Deux (02) APS Nuit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SIDALI: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0"/>
            <color indexed="81"/>
            <rFont val="Tahoma"/>
            <family val="2"/>
          </rPr>
          <t>C/S + Huit (07) Elé Jour
Huit (08) Elé Nuit</t>
        </r>
      </text>
    </comment>
    <comment ref="B7" authorId="0">
      <text>
        <r>
          <rPr>
            <b/>
            <sz val="9"/>
            <color indexed="81"/>
            <rFont val="Tahoma"/>
            <family val="2"/>
          </rPr>
          <t>SIDALI: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0"/>
            <color indexed="81"/>
            <rFont val="Tahoma"/>
            <family val="2"/>
          </rPr>
          <t>C/S +</t>
        </r>
        <r>
          <rPr>
            <sz val="9"/>
            <color indexed="81"/>
            <rFont val="Tahoma"/>
            <family val="2"/>
          </rPr>
          <t xml:space="preserve"> </t>
        </r>
        <r>
          <rPr>
            <b/>
            <sz val="9"/>
            <color indexed="81"/>
            <rFont val="Tahoma"/>
            <family val="2"/>
          </rPr>
          <t>Huit (08) Elé Jour
Huit (08) Elé Nuit</t>
        </r>
      </text>
    </comment>
  </commentList>
</comments>
</file>

<file path=xl/comments2.xml><?xml version="1.0" encoding="utf-8"?>
<comments xmlns="http://schemas.openxmlformats.org/spreadsheetml/2006/main">
  <authors>
    <author>SIDALI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LE NOMBRE DE PRESENCE JOUR FIGURE DANS CETT CELLULE</t>
        </r>
      </text>
    </comment>
  </commentList>
</comments>
</file>

<file path=xl/comments3.xml><?xml version="1.0" encoding="utf-8"?>
<comments xmlns="http://schemas.openxmlformats.org/spreadsheetml/2006/main">
  <authors>
    <author>SIDALI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LE NOMBRE DE PRESENCE JOUR FIGURE DANS CETT CELLULE</t>
        </r>
      </text>
    </comment>
  </commentList>
</comments>
</file>

<file path=xl/comments4.xml><?xml version="1.0" encoding="utf-8"?>
<comments xmlns="http://schemas.openxmlformats.org/spreadsheetml/2006/main">
  <authors>
    <author>SIDALI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LE NOMBRE DE PRESENCE JOUR FIGURE DANS CETT CELLULE</t>
        </r>
      </text>
    </comment>
  </commentList>
</comments>
</file>

<file path=xl/comments5.xml><?xml version="1.0" encoding="utf-8"?>
<comments xmlns="http://schemas.openxmlformats.org/spreadsheetml/2006/main">
  <authors>
    <author>SIDALI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LE NOMBRE DE PRESENCE JOUR FIGURE DANS CETT CELLULE</t>
        </r>
      </text>
    </comment>
  </commentList>
</comments>
</file>

<file path=xl/sharedStrings.xml><?xml version="1.0" encoding="utf-8"?>
<sst xmlns="http://schemas.openxmlformats.org/spreadsheetml/2006/main" count="99" uniqueCount="34">
  <si>
    <t xml:space="preserve">MOIS DE  :   </t>
  </si>
  <si>
    <r>
      <t xml:space="preserve">Nom </t>
    </r>
    <r>
      <rPr>
        <b/>
        <sz val="12"/>
        <rFont val="Calibri"/>
        <family val="2"/>
      </rPr>
      <t>&amp;</t>
    </r>
    <r>
      <rPr>
        <b/>
        <sz val="12"/>
        <rFont val="Cambria"/>
        <family val="1"/>
        <scheme val="major"/>
      </rPr>
      <t xml:space="preserve"> Prénom</t>
    </r>
  </si>
  <si>
    <t>Fonc.</t>
  </si>
  <si>
    <t>Roul.</t>
  </si>
  <si>
    <t>NUIT</t>
  </si>
  <si>
    <t>ABS</t>
  </si>
  <si>
    <t>PRE</t>
  </si>
  <si>
    <t>JS</t>
  </si>
  <si>
    <t>SIDALI</t>
  </si>
  <si>
    <t>OMAR</t>
  </si>
  <si>
    <t>MOHAMED</t>
  </si>
  <si>
    <t>HOCINE</t>
  </si>
  <si>
    <t>JOUR</t>
  </si>
  <si>
    <t>P</t>
  </si>
  <si>
    <t>Rest</t>
  </si>
  <si>
    <t>Nombre Présents</t>
  </si>
  <si>
    <t>A</t>
  </si>
  <si>
    <t>Nombre ABS</t>
  </si>
  <si>
    <t>SITE N° 01</t>
  </si>
  <si>
    <t>SITE N° 02</t>
  </si>
  <si>
    <t>SITE N° 03</t>
  </si>
  <si>
    <t>SITE N° 04</t>
  </si>
  <si>
    <t>Démission</t>
  </si>
  <si>
    <t>CO</t>
  </si>
  <si>
    <t>M</t>
  </si>
  <si>
    <t>MP</t>
  </si>
  <si>
    <t>Dem.</t>
  </si>
  <si>
    <t>Arret</t>
  </si>
  <si>
    <t>Demeur</t>
  </si>
  <si>
    <t>Per.A</t>
  </si>
  <si>
    <t>Per.De</t>
  </si>
  <si>
    <t>Rec</t>
  </si>
  <si>
    <t>déficite Constater</t>
  </si>
  <si>
    <t xml:space="preserve">Effectif Sortant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</si>
</sst>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;;;"/>
    <numFmt numFmtId="165" formatCode="ddd"/>
    <numFmt numFmtId="166" formatCode="dd"/>
    <numFmt numFmtId="167" formatCode="_(* #,##0.00_);_(* \(#,##0.00\);_(* &quot;-&quot;??_);_(@_)"/>
  </numFmts>
  <fonts count="4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i/>
      <sz val="11"/>
      <name val="Calibri"/>
      <family val="2"/>
      <scheme val="minor"/>
    </font>
    <font>
      <b/>
      <sz val="14"/>
      <color rgb="FFFF0000"/>
      <name val="Aharoni"/>
      <charset val="177"/>
    </font>
    <font>
      <b/>
      <sz val="14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mbria"/>
      <family val="1"/>
      <scheme val="major"/>
    </font>
    <font>
      <b/>
      <sz val="12"/>
      <name val="Calibri"/>
      <family val="2"/>
    </font>
    <font>
      <b/>
      <sz val="14"/>
      <name val="Calibri"/>
      <family val="2"/>
    </font>
    <font>
      <sz val="12"/>
      <name val="Calibri"/>
      <family val="2"/>
    </font>
    <font>
      <b/>
      <sz val="14"/>
      <color rgb="FF000000"/>
      <name val="Calibri"/>
      <family val="2"/>
      <scheme val="minor"/>
    </font>
    <font>
      <b/>
      <sz val="14"/>
      <name val="Calibri"/>
      <family val="2"/>
      <scheme val="minor"/>
    </font>
    <font>
      <sz val="12"/>
      <name val="Arial"/>
      <family val="2"/>
    </font>
    <font>
      <b/>
      <sz val="14"/>
      <color rgb="FF000000"/>
      <name val="Calibri"/>
      <family val="2"/>
    </font>
    <font>
      <b/>
      <sz val="14"/>
      <color rgb="FFFFFF00"/>
      <name val="Calibri"/>
      <family val="2"/>
      <scheme val="minor"/>
    </font>
    <font>
      <sz val="12"/>
      <color rgb="FF000000"/>
      <name val="Calibri"/>
      <family val="2"/>
    </font>
    <font>
      <sz val="10"/>
      <name val="Arial"/>
      <family val="2"/>
    </font>
    <font>
      <b/>
      <sz val="9"/>
      <name val="Calibri"/>
      <family val="2"/>
      <scheme val="minor"/>
    </font>
    <font>
      <sz val="10"/>
      <name val="Times New Roman"/>
      <family val="1"/>
    </font>
    <font>
      <b/>
      <sz val="11"/>
      <color rgb="FFFF0000"/>
      <name val="Calibri"/>
      <family val="2"/>
      <scheme val="minor"/>
    </font>
    <font>
      <sz val="11"/>
      <name val="Calibri"/>
      <family val="2"/>
    </font>
    <font>
      <b/>
      <sz val="9"/>
      <color indexed="81"/>
      <name val="Tahoma"/>
      <family val="2"/>
    </font>
    <font>
      <sz val="11"/>
      <color indexed="10"/>
      <name val="Calibri"/>
      <family val="2"/>
      <scheme val="minor"/>
    </font>
    <font>
      <u/>
      <sz val="10"/>
      <color theme="10"/>
      <name val="Arial"/>
      <family val="2"/>
    </font>
    <font>
      <sz val="10"/>
      <color rgb="FF000000"/>
      <name val="Arial1"/>
    </font>
    <font>
      <sz val="11"/>
      <color rgb="FF000000"/>
      <name val="Calibri"/>
      <family val="2"/>
    </font>
    <font>
      <sz val="8"/>
      <name val="Arial"/>
      <family val="2"/>
    </font>
    <font>
      <sz val="8"/>
      <name val="Verdana"/>
      <family val="2"/>
    </font>
    <font>
      <b/>
      <sz val="14"/>
      <color theme="1"/>
      <name val="Calibri"/>
      <family val="2"/>
      <scheme val="minor"/>
    </font>
    <font>
      <sz val="10.5"/>
      <color rgb="FFE8E8E8"/>
      <name val="Courier New"/>
      <family val="3"/>
    </font>
    <font>
      <b/>
      <sz val="10"/>
      <name val="Times New Roman"/>
      <family val="1"/>
    </font>
    <font>
      <b/>
      <sz val="14"/>
      <color rgb="FF222222"/>
      <name val="Courier New"/>
      <family val="3"/>
    </font>
    <font>
      <b/>
      <sz val="36"/>
      <name val="Wingdings 2"/>
      <family val="1"/>
      <charset val="2"/>
    </font>
    <font>
      <sz val="9"/>
      <color indexed="81"/>
      <name val="Tahoma"/>
      <family val="2"/>
    </font>
    <font>
      <b/>
      <sz val="10"/>
      <color indexed="81"/>
      <name val="Tahoma"/>
      <family val="2"/>
    </font>
    <font>
      <b/>
      <sz val="14"/>
      <color theme="0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rgb="FF00B0F0"/>
      <name val="Courier New"/>
      <family val="3"/>
    </font>
    <font>
      <b/>
      <sz val="12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6" tint="0.79998168889431442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</fills>
  <borders count="21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hair">
        <color indexed="64"/>
      </left>
      <right style="hair">
        <color indexed="64"/>
      </right>
      <top style="medium">
        <color theme="0"/>
      </top>
      <bottom style="medium">
        <color theme="0"/>
      </bottom>
      <diagonal/>
    </border>
    <border>
      <left/>
      <right style="dotted">
        <color indexed="64"/>
      </right>
      <top/>
      <bottom style="medium">
        <color theme="0"/>
      </bottom>
      <diagonal/>
    </border>
    <border>
      <left style="hair">
        <color indexed="64"/>
      </left>
      <right style="hair">
        <color indexed="64"/>
      </right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thick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dashed">
        <color indexed="64"/>
      </right>
      <top style="thick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15">
    <xf numFmtId="0" fontId="0" fillId="0" borderId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14" fontId="26" fillId="2" borderId="2">
      <alignment horizontal="center" vertical="center"/>
    </xf>
    <xf numFmtId="0" fontId="27" fillId="0" borderId="0" applyNumberFormat="0" applyFill="0" applyBorder="0" applyAlignment="0" applyProtection="0"/>
    <xf numFmtId="167" fontId="20" fillId="0" borderId="0" applyFont="0" applyFill="0" applyBorder="0" applyAlignment="0" applyProtection="0"/>
    <xf numFmtId="0" fontId="28" fillId="0" borderId="0" applyNumberFormat="0" applyBorder="0" applyProtection="0"/>
    <xf numFmtId="0" fontId="29" fillId="0" borderId="0"/>
    <xf numFmtId="0" fontId="20" fillId="0" borderId="0"/>
    <xf numFmtId="0" fontId="30" fillId="0" borderId="0"/>
    <xf numFmtId="0" fontId="31" fillId="0" borderId="0"/>
    <xf numFmtId="9" fontId="20" fillId="0" borderId="0" applyFont="0" applyFill="0" applyBorder="0" applyAlignment="0" applyProtection="0"/>
    <xf numFmtId="49" fontId="32" fillId="0" borderId="0">
      <alignment horizontal="center" vertical="center"/>
    </xf>
    <xf numFmtId="0" fontId="33" fillId="0" borderId="0">
      <alignment vertical="top"/>
    </xf>
  </cellStyleXfs>
  <cellXfs count="81">
    <xf numFmtId="0" fontId="0" fillId="0" borderId="0" xfId="0"/>
    <xf numFmtId="0" fontId="0" fillId="0" borderId="0" xfId="0" applyFill="1"/>
    <xf numFmtId="0" fontId="2" fillId="0" borderId="0" xfId="0" applyFont="1" applyFill="1"/>
    <xf numFmtId="164" fontId="4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8" fillId="0" borderId="0" xfId="0" applyFont="1" applyFill="1" applyBorder="1"/>
    <xf numFmtId="165" fontId="9" fillId="0" borderId="1" xfId="0" applyNumberFormat="1" applyFont="1" applyFill="1" applyBorder="1" applyAlignment="1">
      <alignment horizontal="center" vertical="center"/>
    </xf>
    <xf numFmtId="166" fontId="9" fillId="0" borderId="1" xfId="0" applyNumberFormat="1" applyFont="1" applyFill="1" applyBorder="1" applyAlignment="1">
      <alignment horizontal="center" vertical="center"/>
    </xf>
    <xf numFmtId="0" fontId="22" fillId="0" borderId="0" xfId="0" applyFont="1" applyFill="1"/>
    <xf numFmtId="0" fontId="22" fillId="0" borderId="0" xfId="0" applyFont="1" applyFill="1" applyAlignment="1">
      <alignment horizontal="center" vertical="center"/>
    </xf>
    <xf numFmtId="0" fontId="21" fillId="0" borderId="0" xfId="0" applyFont="1" applyFill="1" applyBorder="1" applyAlignment="1">
      <alignment horizontal="left"/>
    </xf>
    <xf numFmtId="166" fontId="9" fillId="0" borderId="3" xfId="0" applyNumberFormat="1" applyFont="1" applyFill="1" applyBorder="1" applyAlignment="1">
      <alignment horizontal="center" vertical="center"/>
    </xf>
    <xf numFmtId="0" fontId="23" fillId="0" borderId="1" xfId="0" applyFont="1" applyFill="1" applyBorder="1" applyAlignment="1">
      <alignment horizontal="center"/>
    </xf>
    <xf numFmtId="0" fontId="24" fillId="0" borderId="1" xfId="0" applyNumberFormat="1" applyFont="1" applyFill="1" applyBorder="1" applyAlignment="1">
      <alignment horizontal="center" vertical="center" readingOrder="1"/>
    </xf>
    <xf numFmtId="0" fontId="0" fillId="0" borderId="1" xfId="0" applyNumberFormat="1" applyFill="1" applyBorder="1" applyAlignment="1">
      <alignment horizontal="center" vertical="center" readingOrder="1"/>
    </xf>
    <xf numFmtId="0" fontId="3" fillId="4" borderId="0" xfId="0" applyFont="1" applyFill="1" applyBorder="1" applyAlignment="1">
      <alignment horizontal="center"/>
    </xf>
    <xf numFmtId="14" fontId="3" fillId="0" borderId="0" xfId="0" applyNumberFormat="1" applyFont="1" applyFill="1" applyBorder="1" applyAlignment="1">
      <alignment horizontal="center"/>
    </xf>
    <xf numFmtId="166" fontId="7" fillId="4" borderId="0" xfId="0" applyNumberFormat="1" applyFont="1" applyFill="1" applyBorder="1" applyAlignment="1">
      <alignment horizontal="center" vertical="center"/>
    </xf>
    <xf numFmtId="49" fontId="3" fillId="0" borderId="0" xfId="0" applyNumberFormat="1" applyFont="1" applyFill="1" applyBorder="1" applyAlignment="1">
      <alignment horizontal="center"/>
    </xf>
    <xf numFmtId="165" fontId="34" fillId="0" borderId="2" xfId="0" applyNumberFormat="1" applyFont="1" applyFill="1" applyBorder="1" applyAlignment="1">
      <alignment horizontal="center"/>
    </xf>
    <xf numFmtId="0" fontId="35" fillId="0" borderId="0" xfId="0" applyFont="1"/>
    <xf numFmtId="0" fontId="6" fillId="6" borderId="4" xfId="0" applyFont="1" applyFill="1" applyBorder="1" applyAlignment="1" applyProtection="1">
      <alignment horizontal="center" vertical="center"/>
      <protection locked="0"/>
    </xf>
    <xf numFmtId="0" fontId="18" fillId="7" borderId="4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/>
    <xf numFmtId="0" fontId="36" fillId="0" borderId="0" xfId="0" applyFont="1" applyFill="1" applyBorder="1" applyAlignment="1" applyProtection="1">
      <alignment horizontal="center" vertical="center"/>
      <protection locked="0"/>
    </xf>
    <xf numFmtId="0" fontId="6" fillId="6" borderId="5" xfId="0" applyFont="1" applyFill="1" applyBorder="1" applyAlignment="1" applyProtection="1">
      <alignment horizontal="center" vertical="center"/>
      <protection locked="0"/>
    </xf>
    <xf numFmtId="0" fontId="39" fillId="8" borderId="6" xfId="0" applyFont="1" applyFill="1" applyBorder="1" applyAlignment="1">
      <alignment horizontal="center" vertical="center"/>
    </xf>
    <xf numFmtId="0" fontId="39" fillId="8" borderId="8" xfId="0" applyFont="1" applyFill="1" applyBorder="1" applyAlignment="1">
      <alignment horizontal="center" vertical="center"/>
    </xf>
    <xf numFmtId="0" fontId="0" fillId="0" borderId="7" xfId="0" applyBorder="1"/>
    <xf numFmtId="0" fontId="0" fillId="0" borderId="9" xfId="0" applyBorder="1"/>
    <xf numFmtId="165" fontId="9" fillId="0" borderId="3" xfId="0" applyNumberFormat="1" applyFont="1" applyFill="1" applyBorder="1" applyAlignment="1">
      <alignment horizontal="center" vertical="center"/>
    </xf>
    <xf numFmtId="165" fontId="34" fillId="0" borderId="10" xfId="0" applyNumberFormat="1" applyFont="1" applyFill="1" applyBorder="1" applyAlignment="1">
      <alignment horizontal="center"/>
    </xf>
    <xf numFmtId="165" fontId="9" fillId="0" borderId="11" xfId="0" applyNumberFormat="1" applyFont="1" applyFill="1" applyBorder="1" applyAlignment="1">
      <alignment horizontal="center" vertical="center"/>
    </xf>
    <xf numFmtId="0" fontId="10" fillId="0" borderId="12" xfId="0" applyFont="1" applyFill="1" applyBorder="1" applyAlignment="1">
      <alignment horizontal="center" vertical="center"/>
    </xf>
    <xf numFmtId="166" fontId="9" fillId="0" borderId="12" xfId="0" applyNumberFormat="1" applyFont="1" applyFill="1" applyBorder="1" applyAlignment="1">
      <alignment horizontal="center" vertical="center"/>
    </xf>
    <xf numFmtId="166" fontId="34" fillId="0" borderId="12" xfId="0" applyNumberFormat="1" applyFont="1" applyFill="1" applyBorder="1" applyAlignment="1">
      <alignment horizontal="center"/>
    </xf>
    <xf numFmtId="0" fontId="12" fillId="0" borderId="12" xfId="0" applyFont="1" applyFill="1" applyBorder="1" applyAlignment="1">
      <alignment vertical="top" wrapText="1"/>
    </xf>
    <xf numFmtId="0" fontId="13" fillId="0" borderId="12" xfId="0" applyFont="1" applyFill="1" applyBorder="1" applyAlignment="1">
      <alignment horizontal="center" vertical="center"/>
    </xf>
    <xf numFmtId="0" fontId="14" fillId="5" borderId="12" xfId="0" applyFont="1" applyFill="1" applyBorder="1" applyAlignment="1" applyProtection="1">
      <alignment horizontal="center" vertical="center"/>
      <protection locked="0"/>
    </xf>
    <xf numFmtId="0" fontId="15" fillId="0" borderId="12" xfId="0" applyFont="1" applyFill="1" applyBorder="1" applyAlignment="1" applyProtection="1">
      <alignment horizontal="center" vertical="center"/>
      <protection locked="0"/>
    </xf>
    <xf numFmtId="0" fontId="15" fillId="0" borderId="12" xfId="0" applyFont="1" applyFill="1" applyBorder="1" applyAlignment="1">
      <alignment horizontal="left"/>
    </xf>
    <xf numFmtId="0" fontId="6" fillId="6" borderId="12" xfId="0" applyFont="1" applyFill="1" applyBorder="1" applyAlignment="1" applyProtection="1">
      <alignment horizontal="center" vertical="center"/>
      <protection locked="0"/>
    </xf>
    <xf numFmtId="0" fontId="12" fillId="0" borderId="12" xfId="0" applyFont="1" applyFill="1" applyBorder="1"/>
    <xf numFmtId="0" fontId="13" fillId="0" borderId="12" xfId="0" applyFont="1" applyFill="1" applyBorder="1" applyAlignment="1">
      <alignment horizontal="center" vertical="center" wrapText="1"/>
    </xf>
    <xf numFmtId="0" fontId="16" fillId="0" borderId="12" xfId="0" applyFont="1" applyFill="1" applyBorder="1" applyAlignment="1">
      <alignment horizontal="center" vertical="center"/>
    </xf>
    <xf numFmtId="0" fontId="17" fillId="0" borderId="12" xfId="0" applyFont="1" applyFill="1" applyBorder="1"/>
    <xf numFmtId="0" fontId="18" fillId="0" borderId="12" xfId="0" applyFont="1" applyFill="1" applyBorder="1" applyAlignment="1" applyProtection="1">
      <alignment horizontal="center" vertical="center"/>
      <protection locked="0"/>
    </xf>
    <xf numFmtId="0" fontId="19" fillId="0" borderId="12" xfId="0" applyFont="1" applyFill="1" applyBorder="1" applyAlignment="1">
      <alignment vertical="top" wrapText="1"/>
    </xf>
    <xf numFmtId="0" fontId="0" fillId="0" borderId="12" xfId="0" applyFill="1" applyBorder="1"/>
    <xf numFmtId="166" fontId="15" fillId="0" borderId="12" xfId="0" applyNumberFormat="1" applyFont="1" applyFill="1" applyBorder="1" applyAlignment="1" applyProtection="1">
      <alignment horizontal="center" vertical="center"/>
      <protection locked="0"/>
    </xf>
    <xf numFmtId="0" fontId="12" fillId="0" borderId="14" xfId="0" applyFont="1" applyFill="1" applyBorder="1"/>
    <xf numFmtId="0" fontId="13" fillId="0" borderId="14" xfId="0" applyFont="1" applyFill="1" applyBorder="1" applyAlignment="1">
      <alignment horizontal="center" vertical="center"/>
    </xf>
    <xf numFmtId="0" fontId="15" fillId="0" borderId="14" xfId="0" applyFont="1" applyFill="1" applyBorder="1" applyAlignment="1" applyProtection="1">
      <alignment horizontal="center" vertical="center"/>
      <protection locked="0"/>
    </xf>
    <xf numFmtId="0" fontId="14" fillId="5" borderId="14" xfId="0" applyFont="1" applyFill="1" applyBorder="1" applyAlignment="1" applyProtection="1">
      <alignment horizontal="center" vertical="center"/>
      <protection locked="0"/>
    </xf>
    <xf numFmtId="0" fontId="12" fillId="0" borderId="13" xfId="0" applyFont="1" applyFill="1" applyBorder="1"/>
    <xf numFmtId="0" fontId="13" fillId="0" borderId="13" xfId="0" applyFont="1" applyFill="1" applyBorder="1" applyAlignment="1">
      <alignment horizontal="center" vertical="center"/>
    </xf>
    <xf numFmtId="0" fontId="15" fillId="0" borderId="13" xfId="0" applyFont="1" applyFill="1" applyBorder="1" applyAlignment="1" applyProtection="1">
      <alignment horizontal="center" vertical="center"/>
      <protection locked="0"/>
    </xf>
    <xf numFmtId="0" fontId="6" fillId="0" borderId="12" xfId="0" applyFont="1" applyFill="1" applyBorder="1" applyAlignment="1" applyProtection="1">
      <alignment horizontal="center" vertical="center"/>
      <protection locked="0"/>
    </xf>
    <xf numFmtId="0" fontId="40" fillId="0" borderId="0" xfId="0" applyFont="1"/>
    <xf numFmtId="17" fontId="5" fillId="4" borderId="1" xfId="0" applyNumberFormat="1" applyFont="1" applyFill="1" applyBorder="1" applyAlignment="1">
      <alignment horizontal="center"/>
    </xf>
    <xf numFmtId="17" fontId="6" fillId="4" borderId="1" xfId="0" applyNumberFormat="1" applyFont="1" applyFill="1" applyBorder="1" applyAlignment="1">
      <alignment horizontal="center"/>
    </xf>
    <xf numFmtId="17" fontId="6" fillId="4" borderId="1" xfId="0" applyNumberFormat="1" applyFont="1" applyFill="1" applyBorder="1" applyAlignment="1">
      <alignment horizontal="left"/>
    </xf>
    <xf numFmtId="0" fontId="13" fillId="0" borderId="12" xfId="0" applyFont="1" applyFill="1" applyBorder="1" applyAlignment="1">
      <alignment vertical="top" wrapText="1"/>
    </xf>
    <xf numFmtId="0" fontId="8" fillId="0" borderId="12" xfId="0" applyFont="1" applyFill="1" applyBorder="1"/>
    <xf numFmtId="0" fontId="15" fillId="6" borderId="12" xfId="0" applyFont="1" applyFill="1" applyBorder="1" applyAlignment="1">
      <alignment horizontal="left"/>
    </xf>
    <xf numFmtId="0" fontId="41" fillId="0" borderId="12" xfId="0" applyFont="1" applyFill="1" applyBorder="1" applyAlignment="1">
      <alignment horizontal="center" vertical="center"/>
    </xf>
    <xf numFmtId="0" fontId="11" fillId="0" borderId="12" xfId="0" applyFont="1" applyFill="1" applyBorder="1" applyAlignment="1">
      <alignment horizontal="center" vertical="center"/>
    </xf>
    <xf numFmtId="0" fontId="42" fillId="6" borderId="4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/>
    </xf>
    <xf numFmtId="0" fontId="6" fillId="9" borderId="15" xfId="0" applyFont="1" applyFill="1" applyBorder="1" applyAlignment="1">
      <alignment horizontal="center"/>
    </xf>
    <xf numFmtId="0" fontId="6" fillId="9" borderId="16" xfId="0" applyFont="1" applyFill="1" applyBorder="1" applyAlignment="1">
      <alignment horizontal="center"/>
    </xf>
    <xf numFmtId="0" fontId="6" fillId="9" borderId="17" xfId="0" applyFont="1" applyFill="1" applyBorder="1" applyAlignment="1">
      <alignment horizontal="center"/>
    </xf>
    <xf numFmtId="0" fontId="12" fillId="0" borderId="18" xfId="0" applyFont="1" applyFill="1" applyBorder="1" applyAlignment="1">
      <alignment vertical="top" wrapText="1"/>
    </xf>
    <xf numFmtId="0" fontId="13" fillId="0" borderId="18" xfId="0" applyFont="1" applyFill="1" applyBorder="1" applyAlignment="1">
      <alignment horizontal="center" vertical="center"/>
    </xf>
    <xf numFmtId="0" fontId="15" fillId="0" borderId="18" xfId="0" applyFont="1" applyFill="1" applyBorder="1" applyAlignment="1" applyProtection="1">
      <alignment horizontal="center" vertical="center"/>
      <protection locked="0"/>
    </xf>
    <xf numFmtId="166" fontId="9" fillId="0" borderId="19" xfId="0" applyNumberFormat="1" applyFont="1" applyFill="1" applyBorder="1" applyAlignment="1">
      <alignment horizontal="center" vertical="center"/>
    </xf>
    <xf numFmtId="0" fontId="41" fillId="0" borderId="0" xfId="0" applyFont="1" applyFill="1" applyBorder="1" applyAlignment="1">
      <alignment horizontal="center" vertical="center"/>
    </xf>
    <xf numFmtId="165" fontId="9" fillId="0" borderId="20" xfId="0" applyNumberFormat="1" applyFont="1" applyFill="1" applyBorder="1" applyAlignment="1">
      <alignment horizontal="center" vertical="center"/>
    </xf>
    <xf numFmtId="0" fontId="41" fillId="0" borderId="18" xfId="0" applyFont="1" applyFill="1" applyBorder="1" applyAlignment="1">
      <alignment horizontal="center" vertical="center"/>
    </xf>
    <xf numFmtId="0" fontId="11" fillId="0" borderId="18" xfId="0" applyFont="1" applyFill="1" applyBorder="1" applyAlignment="1">
      <alignment horizontal="center" vertical="center"/>
    </xf>
    <xf numFmtId="0" fontId="43" fillId="0" borderId="4" xfId="0" applyFont="1" applyFill="1" applyBorder="1" applyAlignment="1">
      <alignment horizontal="center" vertical="center"/>
    </xf>
  </cellXfs>
  <cellStyles count="15">
    <cellStyle name="20 % - Accent3 2" xfId="1"/>
    <cellStyle name="20 % - Accent3 3" xfId="2"/>
    <cellStyle name="20 % - Accent3 4" xfId="3"/>
    <cellStyle name="Flashing" xfId="4"/>
    <cellStyle name="jour" xfId="14"/>
    <cellStyle name="Lien hypertexte 2" xfId="5"/>
    <cellStyle name="Milliers 2" xfId="6"/>
    <cellStyle name="Normal" xfId="0" builtinId="0"/>
    <cellStyle name="Normal 2" xfId="7"/>
    <cellStyle name="Normal 3" xfId="8"/>
    <cellStyle name="Normal 4" xfId="9"/>
    <cellStyle name="Normal 5" xfId="10"/>
    <cellStyle name="Normal 6" xfId="11"/>
    <cellStyle name="Pourcentage 2" xfId="12"/>
    <cellStyle name="Style 1" xfId="13"/>
  </cellStyles>
  <dxfs count="24"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200024</xdr:colOff>
      <xdr:row>7</xdr:row>
      <xdr:rowOff>171450</xdr:rowOff>
    </xdr:from>
    <xdr:ext cx="5057775" cy="1619250"/>
    <xdr:sp macro="" textlink="">
      <xdr:nvSpPr>
        <xdr:cNvPr id="2" name="ZoneTexte 1"/>
        <xdr:cNvSpPr txBox="1"/>
      </xdr:nvSpPr>
      <xdr:spPr>
        <a:xfrm>
          <a:off x="6429374" y="1857375"/>
          <a:ext cx="5057775" cy="1619250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Couper coller une ligne selon condition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Je souhaiterai que lorsqu'une  Ligne couper et coller</a:t>
          </a:r>
          <a:r>
            <a:rPr lang="fr-FR" sz="1200" b="0" i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en dessous</a:t>
          </a:r>
          <a:r>
            <a:rPr lang="fr-FR" sz="12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,</a:t>
          </a:r>
        </a:p>
        <a:p>
          <a:r>
            <a:rPr lang="fr-FR" sz="12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la ligne en dessus reste avec sa mise en forme plus colorer la cellule A </a:t>
          </a:r>
        </a:p>
        <a:p>
          <a:r>
            <a:rPr lang="fr-FR" sz="12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Pour</a:t>
          </a:r>
          <a:r>
            <a:rPr lang="fr-FR" sz="1200" b="0" i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me permettre de calculer le déficite sur site </a:t>
          </a:r>
          <a:endParaRPr lang="fr-FR" sz="1200" b="0" i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oneCellAnchor>
  <xdr:twoCellAnchor>
    <xdr:from>
      <xdr:col>0</xdr:col>
      <xdr:colOff>1666875</xdr:colOff>
      <xdr:row>10</xdr:row>
      <xdr:rowOff>142875</xdr:rowOff>
    </xdr:from>
    <xdr:to>
      <xdr:col>14</xdr:col>
      <xdr:colOff>171450</xdr:colOff>
      <xdr:row>10</xdr:row>
      <xdr:rowOff>219076</xdr:rowOff>
    </xdr:to>
    <xdr:cxnSp macro="">
      <xdr:nvCxnSpPr>
        <xdr:cNvPr id="4" name="Connecteur droit avec flèche 3"/>
        <xdr:cNvCxnSpPr/>
      </xdr:nvCxnSpPr>
      <xdr:spPr>
        <a:xfrm flipH="1" flipV="1">
          <a:off x="1666875" y="2505075"/>
          <a:ext cx="4733925" cy="7620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561975</xdr:colOff>
      <xdr:row>10</xdr:row>
      <xdr:rowOff>228600</xdr:rowOff>
    </xdr:from>
    <xdr:to>
      <xdr:col>6</xdr:col>
      <xdr:colOff>219076</xdr:colOff>
      <xdr:row>18</xdr:row>
      <xdr:rowOff>133350</xdr:rowOff>
    </xdr:to>
    <xdr:cxnSp macro="">
      <xdr:nvCxnSpPr>
        <xdr:cNvPr id="5" name="Connecteur droit avec flèche 4"/>
        <xdr:cNvCxnSpPr/>
      </xdr:nvCxnSpPr>
      <xdr:spPr>
        <a:xfrm flipH="1">
          <a:off x="3333750" y="2590800"/>
          <a:ext cx="1028701" cy="1104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DALI/Downloads/planning_travail_conges_absences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lanning_général"/>
      <sheetName val="Conditionnement"/>
      <sheetName val="Energie"/>
      <sheetName val="Abattoir"/>
      <sheetName val="Magasin"/>
      <sheetName val="planning_travail_conges_absence"/>
    </sheetNames>
    <sheetDataSet>
      <sheetData sheetId="0" refreshError="1"/>
      <sheetData sheetId="1"/>
      <sheetData sheetId="2">
        <row r="7">
          <cell r="BA7">
            <v>1</v>
          </cell>
        </row>
        <row r="8">
          <cell r="BA8">
            <v>2</v>
          </cell>
        </row>
        <row r="9">
          <cell r="BA9">
            <v>3</v>
          </cell>
        </row>
        <row r="10">
          <cell r="BA10">
            <v>4</v>
          </cell>
        </row>
        <row r="11">
          <cell r="BA11">
            <v>5</v>
          </cell>
        </row>
        <row r="12">
          <cell r="BA12">
            <v>6</v>
          </cell>
        </row>
        <row r="13">
          <cell r="BA13">
            <v>7</v>
          </cell>
        </row>
        <row r="14">
          <cell r="BA14">
            <v>8</v>
          </cell>
        </row>
        <row r="15">
          <cell r="BA15">
            <v>9</v>
          </cell>
        </row>
        <row r="16">
          <cell r="BA16">
            <v>10</v>
          </cell>
        </row>
        <row r="17">
          <cell r="BA17">
            <v>11</v>
          </cell>
        </row>
        <row r="18">
          <cell r="BA18">
            <v>12</v>
          </cell>
        </row>
        <row r="19">
          <cell r="BA19">
            <v>13</v>
          </cell>
        </row>
        <row r="20">
          <cell r="BA20">
            <v>16</v>
          </cell>
        </row>
        <row r="21">
          <cell r="BA21">
            <v>17</v>
          </cell>
        </row>
        <row r="23">
          <cell r="BA23">
            <v>18</v>
          </cell>
        </row>
        <row r="24">
          <cell r="BA24">
            <v>19</v>
          </cell>
        </row>
        <row r="25">
          <cell r="BA25">
            <v>20</v>
          </cell>
        </row>
        <row r="26">
          <cell r="BA26">
            <v>21</v>
          </cell>
        </row>
        <row r="27">
          <cell r="BA27">
            <v>22</v>
          </cell>
        </row>
        <row r="28">
          <cell r="BA28">
            <v>23</v>
          </cell>
        </row>
        <row r="29">
          <cell r="BA29">
            <v>24</v>
          </cell>
        </row>
        <row r="30">
          <cell r="BA30">
            <v>25</v>
          </cell>
        </row>
        <row r="31">
          <cell r="BA31">
            <v>26</v>
          </cell>
        </row>
        <row r="32">
          <cell r="BA32">
            <v>27</v>
          </cell>
        </row>
        <row r="33">
          <cell r="BA33">
            <v>28</v>
          </cell>
        </row>
        <row r="34">
          <cell r="BA34">
            <v>29</v>
          </cell>
        </row>
        <row r="39">
          <cell r="BA39">
            <v>30</v>
          </cell>
        </row>
        <row r="44">
          <cell r="BA44">
            <v>31</v>
          </cell>
        </row>
        <row r="49">
          <cell r="BA49">
            <v>35</v>
          </cell>
        </row>
        <row r="50">
          <cell r="BA50">
            <v>36</v>
          </cell>
        </row>
        <row r="51">
          <cell r="BA51">
            <v>37</v>
          </cell>
        </row>
        <row r="52">
          <cell r="BA52">
            <v>38</v>
          </cell>
        </row>
        <row r="53">
          <cell r="BA53">
            <v>39</v>
          </cell>
        </row>
        <row r="54">
          <cell r="BA54">
            <v>40</v>
          </cell>
        </row>
        <row r="55">
          <cell r="BA55">
            <v>41</v>
          </cell>
        </row>
        <row r="56">
          <cell r="BA56">
            <v>42</v>
          </cell>
        </row>
        <row r="57">
          <cell r="BA57">
            <v>43</v>
          </cell>
        </row>
        <row r="58">
          <cell r="BA58">
            <v>44</v>
          </cell>
        </row>
        <row r="59">
          <cell r="BA59">
            <v>45</v>
          </cell>
        </row>
        <row r="60">
          <cell r="BA60">
            <v>46</v>
          </cell>
        </row>
        <row r="61">
          <cell r="BA61">
            <v>47</v>
          </cell>
        </row>
        <row r="62">
          <cell r="BA62">
            <v>48</v>
          </cell>
        </row>
        <row r="63">
          <cell r="BA63">
            <v>49</v>
          </cell>
        </row>
        <row r="64">
          <cell r="BA64">
            <v>50</v>
          </cell>
        </row>
        <row r="65">
          <cell r="BA65">
            <v>51</v>
          </cell>
        </row>
        <row r="66">
          <cell r="BA66">
            <v>52</v>
          </cell>
        </row>
        <row r="67">
          <cell r="BA67">
            <v>53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E11"/>
  <sheetViews>
    <sheetView workbookViewId="0">
      <selection activeCell="C15" sqref="C15"/>
    </sheetView>
  </sheetViews>
  <sheetFormatPr baseColWidth="10" defaultRowHeight="15"/>
  <cols>
    <col min="1" max="1" width="21.28515625" customWidth="1"/>
  </cols>
  <sheetData>
    <row r="3" spans="1:5" ht="19.5" thickBot="1">
      <c r="A3" s="28"/>
      <c r="B3" s="21" t="s">
        <v>6</v>
      </c>
      <c r="C3" s="22" t="s">
        <v>14</v>
      </c>
      <c r="D3" s="23"/>
    </row>
    <row r="4" spans="1:5" ht="45" thickBot="1">
      <c r="A4" s="27" t="s">
        <v>18</v>
      </c>
      <c r="B4" s="25">
        <f ca="1">feuil!B2</f>
        <v>0</v>
      </c>
      <c r="C4" s="22">
        <f ca="1">feuil!B3</f>
        <v>4</v>
      </c>
      <c r="D4" s="24" t="str">
        <f ca="1">IF(B4=4,"R","Q")</f>
        <v>Q</v>
      </c>
      <c r="E4" s="24" t="str">
        <f ca="1">IF(B4=3,"R","Q")</f>
        <v>Q</v>
      </c>
    </row>
    <row r="5" spans="1:5" ht="45" thickBot="1">
      <c r="A5" s="26" t="s">
        <v>19</v>
      </c>
      <c r="B5" s="25">
        <f ca="1">'feuil (2)'!B2</f>
        <v>0</v>
      </c>
      <c r="C5" s="22">
        <f ca="1">'feuil (2)'!B3</f>
        <v>4</v>
      </c>
      <c r="D5" s="24" t="str">
        <f t="shared" ref="D5:D7" ca="1" si="0">IF(B5=4,"R","Q")</f>
        <v>Q</v>
      </c>
      <c r="E5" s="24" t="str">
        <f t="shared" ref="E5:E7" ca="1" si="1">IF(C5=4,"R","Q")</f>
        <v>R</v>
      </c>
    </row>
    <row r="6" spans="1:5" ht="45" thickBot="1">
      <c r="A6" s="26" t="s">
        <v>20</v>
      </c>
      <c r="B6" s="25">
        <f ca="1">'feuil (3)'!B2</f>
        <v>0</v>
      </c>
      <c r="C6" s="22">
        <f ca="1">'feuil (3)'!B3</f>
        <v>4</v>
      </c>
      <c r="D6" s="24" t="str">
        <f t="shared" ca="1" si="0"/>
        <v>Q</v>
      </c>
      <c r="E6" s="24" t="str">
        <f t="shared" ca="1" si="1"/>
        <v>R</v>
      </c>
    </row>
    <row r="7" spans="1:5" ht="45" thickBot="1">
      <c r="A7" s="26" t="s">
        <v>21</v>
      </c>
      <c r="B7" s="25">
        <f ca="1">'feuil (4)'!B2</f>
        <v>0</v>
      </c>
      <c r="C7" s="22">
        <f ca="1">'feuil (4)'!B3</f>
        <v>4</v>
      </c>
      <c r="D7" s="24" t="str">
        <f t="shared" ca="1" si="0"/>
        <v>Q</v>
      </c>
      <c r="E7" s="24" t="str">
        <f t="shared" ca="1" si="1"/>
        <v>R</v>
      </c>
    </row>
    <row r="11" spans="1:5" ht="15.75" thickBot="1">
      <c r="B11" s="29"/>
    </row>
  </sheetData>
  <conditionalFormatting sqref="D4:E7">
    <cfRule type="expression" dxfId="23" priority="1" stopIfTrue="1">
      <formula>D4="Q"</formula>
    </cfRule>
    <cfRule type="expression" dxfId="22" priority="2" stopIfTrue="1">
      <formula>D4="R"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FF00"/>
  </sheetPr>
  <dimension ref="A1:AQ32"/>
  <sheetViews>
    <sheetView tabSelected="1" workbookViewId="0">
      <pane xSplit="23235" topLeftCell="BI1"/>
      <selection activeCell="C37" sqref="C37"/>
      <selection pane="topRight" activeCell="BI1" sqref="BI1"/>
    </sheetView>
  </sheetViews>
  <sheetFormatPr baseColWidth="10" defaultRowHeight="15"/>
  <cols>
    <col min="1" max="1" width="28.5703125" style="1" customWidth="1"/>
    <col min="2" max="2" width="13" style="1" bestFit="1" customWidth="1"/>
    <col min="3" max="3" width="8.5703125" style="1" customWidth="1"/>
    <col min="4" max="4" width="4.140625" style="1" customWidth="1"/>
    <col min="5" max="5" width="4" style="1" bestFit="1" customWidth="1"/>
    <col min="6" max="8" width="3.85546875" style="1" customWidth="1"/>
    <col min="9" max="9" width="3.42578125" style="1" bestFit="1" customWidth="1"/>
    <col min="10" max="10" width="4.28515625" style="1" customWidth="1"/>
    <col min="11" max="11" width="3.85546875" style="1" customWidth="1"/>
    <col min="12" max="12" width="4.28515625" style="1" customWidth="1"/>
    <col min="13" max="16" width="3.85546875" style="1" customWidth="1"/>
    <col min="17" max="17" width="3.85546875" style="1" bestFit="1" customWidth="1"/>
    <col min="18" max="18" width="3.85546875" style="1" customWidth="1"/>
    <col min="19" max="19" width="4" style="1" bestFit="1" customWidth="1"/>
    <col min="20" max="23" width="3.85546875" style="1" customWidth="1"/>
    <col min="24" max="24" width="4.28515625" style="1" customWidth="1"/>
    <col min="25" max="25" width="3.85546875" style="1" customWidth="1"/>
    <col min="26" max="26" width="4" style="1" customWidth="1"/>
    <col min="27" max="30" width="3.85546875" style="1" customWidth="1"/>
    <col min="31" max="31" width="4.140625" style="1" customWidth="1"/>
    <col min="32" max="32" width="3.85546875" style="1" customWidth="1"/>
    <col min="33" max="33" width="4.140625" style="1" customWidth="1"/>
    <col min="34" max="34" width="3.85546875" style="1" customWidth="1"/>
    <col min="35" max="16384" width="11.42578125" style="1"/>
  </cols>
  <sheetData>
    <row r="1" spans="1:43" ht="15.75">
      <c r="A1" s="18">
        <v>2018</v>
      </c>
      <c r="B1" s="16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</row>
    <row r="2" spans="1:43" ht="19.5">
      <c r="A2" s="68" t="s">
        <v>15</v>
      </c>
      <c r="B2" s="67">
        <f ca="1">INDEX(Présents,1,DAY(TODAY()))</f>
        <v>0</v>
      </c>
      <c r="C2" s="4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</row>
    <row r="3" spans="1:43" ht="19.5">
      <c r="A3" s="68" t="s">
        <v>17</v>
      </c>
      <c r="B3" s="67">
        <f ca="1">INDEX(D30:AH30,1,DAY(TODAY()))</f>
        <v>4</v>
      </c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</row>
    <row r="4" spans="1:43" ht="19.5">
      <c r="A4" s="68" t="s">
        <v>32</v>
      </c>
      <c r="B4" s="67">
        <f>COUNTIF(A9:A18,"&gt;&lt;")-4</f>
        <v>-1</v>
      </c>
    </row>
    <row r="5" spans="1:43" ht="18.75">
      <c r="A5" s="3"/>
      <c r="B5" s="4"/>
      <c r="C5" s="4"/>
      <c r="D5" s="59"/>
      <c r="E5" s="59"/>
      <c r="F5" s="59"/>
      <c r="G5" s="59"/>
      <c r="H5" s="59"/>
      <c r="I5" s="59"/>
      <c r="J5" s="59"/>
      <c r="K5" s="59"/>
      <c r="L5" s="59"/>
      <c r="M5" s="59"/>
      <c r="N5" s="59"/>
      <c r="O5" s="59"/>
      <c r="P5" s="59"/>
      <c r="Q5" s="59"/>
      <c r="R5" s="59"/>
      <c r="S5" s="59"/>
      <c r="T5" s="59"/>
      <c r="U5" s="59"/>
      <c r="V5" s="59"/>
      <c r="W5" s="59"/>
      <c r="X5" s="59"/>
      <c r="Y5" s="59"/>
      <c r="Z5" s="59"/>
      <c r="AA5" s="59"/>
      <c r="AB5" s="59"/>
      <c r="AC5" s="59"/>
      <c r="AD5" s="59"/>
      <c r="AE5" s="59"/>
      <c r="AF5" s="59"/>
      <c r="AG5" s="59"/>
      <c r="AH5" s="59"/>
    </row>
    <row r="6" spans="1:43" ht="18.75">
      <c r="A6" s="4"/>
      <c r="B6" s="4"/>
      <c r="C6" s="4"/>
      <c r="D6" s="60" t="s">
        <v>0</v>
      </c>
      <c r="E6" s="60"/>
      <c r="F6" s="60"/>
      <c r="G6" s="60"/>
      <c r="H6" s="60"/>
      <c r="I6" s="60"/>
      <c r="J6" s="60"/>
      <c r="K6" s="60"/>
      <c r="L6" s="60"/>
      <c r="M6" s="61">
        <f>+A7+DATE(2018,A7-1,31)</f>
        <v>43447</v>
      </c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  <c r="AA6" s="61"/>
      <c r="AB6" s="61"/>
      <c r="AC6" s="61"/>
      <c r="AD6" s="61"/>
      <c r="AE6" s="61"/>
      <c r="AF6" s="61"/>
      <c r="AG6" s="61"/>
      <c r="AH6" s="61"/>
    </row>
    <row r="7" spans="1:43" ht="21">
      <c r="A7" s="17">
        <v>12</v>
      </c>
      <c r="B7" s="5"/>
      <c r="C7" s="5"/>
      <c r="D7" s="30">
        <f>DATE(A$1,A$7,1)</f>
        <v>43435</v>
      </c>
      <c r="E7" s="31">
        <f>IF(D7="","",IF(MONTH(D7+1)=$A$7,D7+1,""))</f>
        <v>43436</v>
      </c>
      <c r="F7" s="31">
        <f t="shared" ref="F7:AH7" si="0">IF(E7="","",IF(MONTH(E7+1)=$A$7,E7+1,""))</f>
        <v>43437</v>
      </c>
      <c r="G7" s="31">
        <f t="shared" si="0"/>
        <v>43438</v>
      </c>
      <c r="H7" s="31">
        <f t="shared" si="0"/>
        <v>43439</v>
      </c>
      <c r="I7" s="31">
        <f t="shared" si="0"/>
        <v>43440</v>
      </c>
      <c r="J7" s="31">
        <f t="shared" si="0"/>
        <v>43441</v>
      </c>
      <c r="K7" s="31">
        <f t="shared" si="0"/>
        <v>43442</v>
      </c>
      <c r="L7" s="31">
        <f t="shared" si="0"/>
        <v>43443</v>
      </c>
      <c r="M7" s="31">
        <f t="shared" si="0"/>
        <v>43444</v>
      </c>
      <c r="N7" s="31">
        <f t="shared" si="0"/>
        <v>43445</v>
      </c>
      <c r="O7" s="31">
        <f t="shared" si="0"/>
        <v>43446</v>
      </c>
      <c r="P7" s="31">
        <f t="shared" si="0"/>
        <v>43447</v>
      </c>
      <c r="Q7" s="31">
        <f t="shared" si="0"/>
        <v>43448</v>
      </c>
      <c r="R7" s="31">
        <f t="shared" si="0"/>
        <v>43449</v>
      </c>
      <c r="S7" s="31">
        <f t="shared" si="0"/>
        <v>43450</v>
      </c>
      <c r="T7" s="31">
        <f t="shared" si="0"/>
        <v>43451</v>
      </c>
      <c r="U7" s="31">
        <f t="shared" si="0"/>
        <v>43452</v>
      </c>
      <c r="V7" s="31">
        <f t="shared" si="0"/>
        <v>43453</v>
      </c>
      <c r="W7" s="31">
        <f t="shared" si="0"/>
        <v>43454</v>
      </c>
      <c r="X7" s="31">
        <f t="shared" si="0"/>
        <v>43455</v>
      </c>
      <c r="Y7" s="31">
        <f t="shared" si="0"/>
        <v>43456</v>
      </c>
      <c r="Z7" s="31">
        <f t="shared" si="0"/>
        <v>43457</v>
      </c>
      <c r="AA7" s="31">
        <f t="shared" si="0"/>
        <v>43458</v>
      </c>
      <c r="AB7" s="31">
        <f t="shared" si="0"/>
        <v>43459</v>
      </c>
      <c r="AC7" s="31">
        <f t="shared" si="0"/>
        <v>43460</v>
      </c>
      <c r="AD7" s="31">
        <f t="shared" si="0"/>
        <v>43461</v>
      </c>
      <c r="AE7" s="31">
        <f t="shared" si="0"/>
        <v>43462</v>
      </c>
      <c r="AF7" s="31">
        <f t="shared" si="0"/>
        <v>43463</v>
      </c>
      <c r="AG7" s="31">
        <f t="shared" si="0"/>
        <v>43464</v>
      </c>
      <c r="AH7" s="31">
        <f t="shared" si="0"/>
        <v>43465</v>
      </c>
    </row>
    <row r="8" spans="1:43" ht="15.75">
      <c r="A8" s="33" t="s">
        <v>1</v>
      </c>
      <c r="B8" s="33" t="s">
        <v>2</v>
      </c>
      <c r="C8" s="33" t="s">
        <v>3</v>
      </c>
      <c r="D8" s="34">
        <f>DATE(A$1,A$7,1)</f>
        <v>43435</v>
      </c>
      <c r="E8" s="35">
        <f>IF(D8="","",IF(MONTH(D8+1)=$A$7,D8+1,""))</f>
        <v>43436</v>
      </c>
      <c r="F8" s="35">
        <f t="shared" ref="F8:AH8" si="1">IF(E8="","",IF(MONTH(E8+1)=$A$7,E8+1,""))</f>
        <v>43437</v>
      </c>
      <c r="G8" s="35">
        <f t="shared" si="1"/>
        <v>43438</v>
      </c>
      <c r="H8" s="35">
        <f t="shared" si="1"/>
        <v>43439</v>
      </c>
      <c r="I8" s="35">
        <f t="shared" si="1"/>
        <v>43440</v>
      </c>
      <c r="J8" s="35">
        <f t="shared" si="1"/>
        <v>43441</v>
      </c>
      <c r="K8" s="35">
        <f t="shared" si="1"/>
        <v>43442</v>
      </c>
      <c r="L8" s="35">
        <f t="shared" si="1"/>
        <v>43443</v>
      </c>
      <c r="M8" s="35">
        <f t="shared" si="1"/>
        <v>43444</v>
      </c>
      <c r="N8" s="35">
        <f t="shared" si="1"/>
        <v>43445</v>
      </c>
      <c r="O8" s="35">
        <f t="shared" si="1"/>
        <v>43446</v>
      </c>
      <c r="P8" s="35">
        <f t="shared" si="1"/>
        <v>43447</v>
      </c>
      <c r="Q8" s="35">
        <f t="shared" si="1"/>
        <v>43448</v>
      </c>
      <c r="R8" s="35">
        <f t="shared" si="1"/>
        <v>43449</v>
      </c>
      <c r="S8" s="35">
        <f t="shared" si="1"/>
        <v>43450</v>
      </c>
      <c r="T8" s="35">
        <f t="shared" si="1"/>
        <v>43451</v>
      </c>
      <c r="U8" s="35">
        <f t="shared" si="1"/>
        <v>43452</v>
      </c>
      <c r="V8" s="35">
        <f t="shared" si="1"/>
        <v>43453</v>
      </c>
      <c r="W8" s="35">
        <f t="shared" si="1"/>
        <v>43454</v>
      </c>
      <c r="X8" s="35">
        <f t="shared" si="1"/>
        <v>43455</v>
      </c>
      <c r="Y8" s="35">
        <f t="shared" si="1"/>
        <v>43456</v>
      </c>
      <c r="Z8" s="35">
        <f t="shared" si="1"/>
        <v>43457</v>
      </c>
      <c r="AA8" s="35">
        <f t="shared" si="1"/>
        <v>43458</v>
      </c>
      <c r="AB8" s="35">
        <f t="shared" si="1"/>
        <v>43459</v>
      </c>
      <c r="AC8" s="35">
        <f t="shared" si="1"/>
        <v>43460</v>
      </c>
      <c r="AD8" s="35">
        <f t="shared" si="1"/>
        <v>43461</v>
      </c>
      <c r="AE8" s="35">
        <f t="shared" si="1"/>
        <v>43462</v>
      </c>
      <c r="AF8" s="35">
        <f t="shared" si="1"/>
        <v>43463</v>
      </c>
      <c r="AG8" s="35">
        <f t="shared" si="1"/>
        <v>43464</v>
      </c>
      <c r="AH8" s="35">
        <f t="shared" si="1"/>
        <v>43465</v>
      </c>
      <c r="AI8" s="65" t="s">
        <v>23</v>
      </c>
      <c r="AJ8" s="65" t="s">
        <v>24</v>
      </c>
      <c r="AK8" s="65" t="s">
        <v>25</v>
      </c>
      <c r="AL8" s="65" t="s">
        <v>26</v>
      </c>
      <c r="AM8" s="65" t="s">
        <v>27</v>
      </c>
      <c r="AN8" s="65" t="s">
        <v>28</v>
      </c>
      <c r="AO8" s="65" t="s">
        <v>29</v>
      </c>
      <c r="AP8" s="65" t="s">
        <v>30</v>
      </c>
      <c r="AQ8" s="65" t="s">
        <v>31</v>
      </c>
    </row>
    <row r="9" spans="1:43" ht="18.75">
      <c r="A9" s="36"/>
      <c r="B9" s="37"/>
      <c r="C9" s="37"/>
      <c r="D9" s="38"/>
      <c r="E9" s="39"/>
      <c r="F9" s="39"/>
      <c r="G9" s="38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  <c r="AH9" s="39"/>
      <c r="AI9" s="65">
        <f>COUNTIF(D9:AH9,"CO")</f>
        <v>0</v>
      </c>
      <c r="AJ9" s="65">
        <f>COUNTIF(D9:AH9,"M")</f>
        <v>0</v>
      </c>
      <c r="AK9" s="65">
        <f>COUNTIF(D9:AH9,"MP")</f>
        <v>0</v>
      </c>
      <c r="AL9" s="65">
        <f>COUNTIF(D9:AH9,"Démission")</f>
        <v>0</v>
      </c>
      <c r="AM9" s="66">
        <f>COUNTIF(D9:AH9,"Arret")</f>
        <v>0</v>
      </c>
      <c r="AN9" s="66">
        <f>COUNTIF(D9:AH9,"Mise en demeure")</f>
        <v>0</v>
      </c>
      <c r="AO9" s="66">
        <f>COUNTIF(D9:AH9,"Permuter a")</f>
        <v>0</v>
      </c>
      <c r="AP9" s="66">
        <f>COUNTIF(D9:AH9,"Permuter de")</f>
        <v>0</v>
      </c>
      <c r="AQ9" s="66">
        <f>COUNTIF(D9:AH9,"Nouveau")</f>
        <v>0</v>
      </c>
    </row>
    <row r="10" spans="1:43" ht="18.75">
      <c r="A10" s="36" t="s">
        <v>8</v>
      </c>
      <c r="B10" s="37"/>
      <c r="C10" s="37" t="s">
        <v>12</v>
      </c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9"/>
      <c r="AI10" s="65">
        <f t="shared" ref="AI10:AI27" si="2">COUNTIF(D10:AH10,"CO")</f>
        <v>0</v>
      </c>
      <c r="AJ10" s="65">
        <f t="shared" ref="AJ10:AJ27" si="3">COUNTIF(D10:AH10,"M")</f>
        <v>0</v>
      </c>
      <c r="AK10" s="65">
        <f t="shared" ref="AK10:AK27" si="4">COUNTIF(D10:AH10,"MP")</f>
        <v>0</v>
      </c>
      <c r="AL10" s="65">
        <f t="shared" ref="AL10:AL27" si="5">COUNTIF(D10:AH10,"Démission")</f>
        <v>0</v>
      </c>
      <c r="AM10" s="66">
        <f t="shared" ref="AM10:AM27" si="6">COUNTIF(D10:AH10,"Arret")</f>
        <v>0</v>
      </c>
      <c r="AN10" s="66">
        <f t="shared" ref="AN10:AN27" si="7">COUNTIF(D10:AH10,"Mise en demeure")</f>
        <v>0</v>
      </c>
      <c r="AO10" s="66">
        <f t="shared" ref="AO10:AO27" si="8">COUNTIF(D10:AH10,"Permuter a")</f>
        <v>0</v>
      </c>
      <c r="AP10" s="66">
        <f t="shared" ref="AP10:AP27" si="9">COUNTIF(D10:AH10,"Permuter de")</f>
        <v>0</v>
      </c>
      <c r="AQ10" s="66">
        <f t="shared" ref="AQ10:AQ27" si="10">COUNTIF(D10:AH10,"Nouveau")</f>
        <v>0</v>
      </c>
    </row>
    <row r="11" spans="1:43" ht="18.75">
      <c r="A11" s="64"/>
      <c r="B11" s="37"/>
      <c r="C11" s="37" t="s">
        <v>12</v>
      </c>
      <c r="D11" s="39"/>
      <c r="E11" s="39"/>
      <c r="F11" s="38"/>
      <c r="G11" s="58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9"/>
      <c r="AD11" s="39"/>
      <c r="AE11" s="39"/>
      <c r="AF11" s="39"/>
      <c r="AG11" s="39"/>
      <c r="AH11" s="39"/>
      <c r="AI11" s="65">
        <f t="shared" si="2"/>
        <v>0</v>
      </c>
      <c r="AJ11" s="65">
        <f t="shared" si="3"/>
        <v>0</v>
      </c>
      <c r="AK11" s="65">
        <f t="shared" si="4"/>
        <v>0</v>
      </c>
      <c r="AL11" s="65">
        <f t="shared" si="5"/>
        <v>0</v>
      </c>
      <c r="AM11" s="66">
        <f t="shared" si="6"/>
        <v>0</v>
      </c>
      <c r="AN11" s="66">
        <f t="shared" si="7"/>
        <v>0</v>
      </c>
      <c r="AO11" s="66">
        <f t="shared" si="8"/>
        <v>0</v>
      </c>
      <c r="AP11" s="66">
        <f t="shared" si="9"/>
        <v>0</v>
      </c>
      <c r="AQ11" s="66">
        <f t="shared" si="10"/>
        <v>0</v>
      </c>
    </row>
    <row r="12" spans="1:43" ht="18.75">
      <c r="A12" s="40"/>
      <c r="B12" s="37"/>
      <c r="C12" s="37"/>
      <c r="D12" s="39"/>
      <c r="E12" s="39"/>
      <c r="F12" s="39"/>
      <c r="G12" s="39"/>
      <c r="H12" s="39"/>
      <c r="I12" s="39"/>
      <c r="J12" s="39"/>
      <c r="K12" s="39"/>
      <c r="L12" s="57"/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9"/>
      <c r="AD12" s="39"/>
      <c r="AE12" s="39"/>
      <c r="AF12" s="39"/>
      <c r="AG12" s="39"/>
      <c r="AH12" s="39"/>
      <c r="AI12" s="65">
        <f t="shared" si="2"/>
        <v>0</v>
      </c>
      <c r="AJ12" s="65">
        <f t="shared" si="3"/>
        <v>0</v>
      </c>
      <c r="AK12" s="65">
        <f t="shared" si="4"/>
        <v>0</v>
      </c>
      <c r="AL12" s="65">
        <f t="shared" si="5"/>
        <v>0</v>
      </c>
      <c r="AM12" s="66">
        <f t="shared" si="6"/>
        <v>0</v>
      </c>
      <c r="AN12" s="66">
        <f t="shared" si="7"/>
        <v>0</v>
      </c>
      <c r="AO12" s="66">
        <f t="shared" si="8"/>
        <v>0</v>
      </c>
      <c r="AP12" s="66">
        <f t="shared" si="9"/>
        <v>0</v>
      </c>
      <c r="AQ12" s="66">
        <f t="shared" si="10"/>
        <v>0</v>
      </c>
    </row>
    <row r="13" spans="1:43" ht="18.75">
      <c r="A13" s="36" t="s">
        <v>10</v>
      </c>
      <c r="B13" s="37"/>
      <c r="C13" s="37" t="s">
        <v>4</v>
      </c>
      <c r="D13" s="38"/>
      <c r="E13" s="38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39"/>
      <c r="AD13" s="39"/>
      <c r="AE13" s="39"/>
      <c r="AF13" s="39"/>
      <c r="AG13" s="39"/>
      <c r="AH13" s="39"/>
      <c r="AI13" s="65">
        <f t="shared" si="2"/>
        <v>0</v>
      </c>
      <c r="AJ13" s="65">
        <f t="shared" si="3"/>
        <v>0</v>
      </c>
      <c r="AK13" s="65">
        <f t="shared" si="4"/>
        <v>0</v>
      </c>
      <c r="AL13" s="65">
        <f t="shared" si="5"/>
        <v>0</v>
      </c>
      <c r="AM13" s="66">
        <f t="shared" si="6"/>
        <v>0</v>
      </c>
      <c r="AN13" s="66">
        <f t="shared" si="7"/>
        <v>0</v>
      </c>
      <c r="AO13" s="66">
        <f t="shared" si="8"/>
        <v>0</v>
      </c>
      <c r="AP13" s="66">
        <f t="shared" si="9"/>
        <v>0</v>
      </c>
      <c r="AQ13" s="66">
        <f t="shared" si="10"/>
        <v>0</v>
      </c>
    </row>
    <row r="14" spans="1:43" ht="18.75">
      <c r="A14" s="36" t="s">
        <v>11</v>
      </c>
      <c r="B14" s="37"/>
      <c r="C14" s="37" t="s">
        <v>4</v>
      </c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39"/>
      <c r="AI14" s="65">
        <f t="shared" si="2"/>
        <v>0</v>
      </c>
      <c r="AJ14" s="65">
        <f t="shared" si="3"/>
        <v>0</v>
      </c>
      <c r="AK14" s="65">
        <f t="shared" si="4"/>
        <v>0</v>
      </c>
      <c r="AL14" s="65">
        <f t="shared" si="5"/>
        <v>0</v>
      </c>
      <c r="AM14" s="66">
        <f t="shared" si="6"/>
        <v>0</v>
      </c>
      <c r="AN14" s="66">
        <f t="shared" si="7"/>
        <v>0</v>
      </c>
      <c r="AO14" s="66">
        <f t="shared" si="8"/>
        <v>0</v>
      </c>
      <c r="AP14" s="66">
        <f t="shared" si="9"/>
        <v>0</v>
      </c>
      <c r="AQ14" s="66">
        <f t="shared" si="10"/>
        <v>0</v>
      </c>
    </row>
    <row r="15" spans="1:43" ht="18.75">
      <c r="A15" s="72"/>
      <c r="B15" s="73"/>
      <c r="C15" s="73"/>
      <c r="D15" s="74"/>
      <c r="E15" s="74"/>
      <c r="F15" s="74"/>
      <c r="G15" s="74"/>
      <c r="H15" s="74"/>
      <c r="I15" s="74"/>
      <c r="J15" s="74"/>
      <c r="K15" s="74"/>
      <c r="L15" s="74"/>
      <c r="M15" s="74"/>
      <c r="N15" s="74"/>
      <c r="O15" s="74"/>
      <c r="P15" s="74"/>
      <c r="Q15" s="74"/>
      <c r="R15" s="74"/>
      <c r="S15" s="74"/>
      <c r="T15" s="74"/>
      <c r="U15" s="74"/>
      <c r="V15" s="74"/>
      <c r="W15" s="74"/>
      <c r="X15" s="74"/>
      <c r="Y15" s="74"/>
      <c r="Z15" s="74"/>
      <c r="AA15" s="74"/>
      <c r="AB15" s="74"/>
      <c r="AC15" s="74"/>
      <c r="AD15" s="74"/>
      <c r="AE15" s="74"/>
      <c r="AF15" s="74"/>
      <c r="AG15" s="74"/>
      <c r="AH15" s="74"/>
      <c r="AI15" s="65">
        <f t="shared" si="2"/>
        <v>0</v>
      </c>
      <c r="AJ15" s="65">
        <f t="shared" si="3"/>
        <v>0</v>
      </c>
      <c r="AK15" s="65">
        <f t="shared" si="4"/>
        <v>0</v>
      </c>
      <c r="AL15" s="65">
        <f t="shared" si="5"/>
        <v>0</v>
      </c>
      <c r="AM15" s="66">
        <f t="shared" si="6"/>
        <v>0</v>
      </c>
      <c r="AN15" s="66">
        <f t="shared" si="7"/>
        <v>0</v>
      </c>
      <c r="AO15" s="66">
        <f t="shared" si="8"/>
        <v>0</v>
      </c>
      <c r="AP15" s="66">
        <f t="shared" si="9"/>
        <v>0</v>
      </c>
      <c r="AQ15" s="66">
        <f t="shared" si="10"/>
        <v>0</v>
      </c>
    </row>
    <row r="16" spans="1:43" ht="18.75">
      <c r="A16" s="72"/>
      <c r="B16" s="73"/>
      <c r="C16" s="73"/>
      <c r="D16" s="74"/>
      <c r="E16" s="74"/>
      <c r="F16" s="74"/>
      <c r="G16" s="74"/>
      <c r="H16" s="74"/>
      <c r="I16" s="74"/>
      <c r="J16" s="74"/>
      <c r="K16" s="74"/>
      <c r="L16" s="74"/>
      <c r="M16" s="74"/>
      <c r="N16" s="74"/>
      <c r="O16" s="74"/>
      <c r="P16" s="74"/>
      <c r="Q16" s="74"/>
      <c r="R16" s="74"/>
      <c r="S16" s="74"/>
      <c r="T16" s="74"/>
      <c r="U16" s="74"/>
      <c r="V16" s="74"/>
      <c r="W16" s="74"/>
      <c r="X16" s="74"/>
      <c r="Y16" s="74"/>
      <c r="Z16" s="74"/>
      <c r="AA16" s="74"/>
      <c r="AB16" s="74"/>
      <c r="AC16" s="74"/>
      <c r="AD16" s="74"/>
      <c r="AE16" s="74"/>
      <c r="AF16" s="74"/>
      <c r="AG16" s="74"/>
      <c r="AH16" s="74"/>
      <c r="AI16" s="65">
        <f t="shared" si="2"/>
        <v>0</v>
      </c>
      <c r="AJ16" s="65">
        <f t="shared" si="3"/>
        <v>0</v>
      </c>
      <c r="AK16" s="65">
        <f t="shared" si="4"/>
        <v>0</v>
      </c>
      <c r="AL16" s="65">
        <f t="shared" si="5"/>
        <v>0</v>
      </c>
      <c r="AM16" s="66">
        <f t="shared" si="6"/>
        <v>0</v>
      </c>
      <c r="AN16" s="66">
        <f t="shared" si="7"/>
        <v>0</v>
      </c>
      <c r="AO16" s="66">
        <f t="shared" si="8"/>
        <v>0</v>
      </c>
      <c r="AP16" s="66">
        <f t="shared" si="9"/>
        <v>0</v>
      </c>
      <c r="AQ16" s="66">
        <f t="shared" si="10"/>
        <v>0</v>
      </c>
    </row>
    <row r="17" spans="1:43" ht="18.75">
      <c r="A17" s="72"/>
      <c r="B17" s="73"/>
      <c r="C17" s="73"/>
      <c r="D17" s="74"/>
      <c r="E17" s="74"/>
      <c r="F17" s="74"/>
      <c r="G17" s="74"/>
      <c r="H17" s="74"/>
      <c r="I17" s="74"/>
      <c r="J17" s="74"/>
      <c r="K17" s="74"/>
      <c r="L17" s="74"/>
      <c r="M17" s="74"/>
      <c r="N17" s="74"/>
      <c r="O17" s="74"/>
      <c r="P17" s="74"/>
      <c r="Q17" s="74"/>
      <c r="R17" s="74"/>
      <c r="S17" s="74"/>
      <c r="T17" s="74"/>
      <c r="U17" s="74"/>
      <c r="V17" s="74"/>
      <c r="W17" s="74"/>
      <c r="X17" s="74"/>
      <c r="Y17" s="74"/>
      <c r="Z17" s="74"/>
      <c r="AA17" s="74"/>
      <c r="AB17" s="74"/>
      <c r="AC17" s="74"/>
      <c r="AD17" s="74"/>
      <c r="AE17" s="74"/>
      <c r="AF17" s="74"/>
      <c r="AG17" s="74"/>
      <c r="AH17" s="74"/>
      <c r="AI17" s="65">
        <f t="shared" si="2"/>
        <v>0</v>
      </c>
      <c r="AJ17" s="65">
        <f t="shared" si="3"/>
        <v>0</v>
      </c>
      <c r="AK17" s="65">
        <f t="shared" si="4"/>
        <v>0</v>
      </c>
      <c r="AL17" s="65">
        <f t="shared" si="5"/>
        <v>0</v>
      </c>
      <c r="AM17" s="66">
        <f t="shared" si="6"/>
        <v>0</v>
      </c>
      <c r="AN17" s="66">
        <f t="shared" si="7"/>
        <v>0</v>
      </c>
      <c r="AO17" s="66">
        <f t="shared" si="8"/>
        <v>0</v>
      </c>
      <c r="AP17" s="66">
        <f t="shared" si="9"/>
        <v>0</v>
      </c>
      <c r="AQ17" s="66">
        <f t="shared" si="10"/>
        <v>0</v>
      </c>
    </row>
    <row r="18" spans="1:43" ht="19.5" thickBot="1">
      <c r="A18" s="54"/>
      <c r="B18" s="55"/>
      <c r="C18" s="55"/>
      <c r="D18" s="56"/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56"/>
      <c r="Q18" s="56"/>
      <c r="R18" s="56"/>
      <c r="S18" s="56"/>
      <c r="T18" s="56"/>
      <c r="U18" s="56"/>
      <c r="V18" s="56"/>
      <c r="W18" s="56"/>
      <c r="X18" s="56"/>
      <c r="Y18" s="56"/>
      <c r="Z18" s="56"/>
      <c r="AA18" s="56"/>
      <c r="AB18" s="56"/>
      <c r="AC18" s="56"/>
      <c r="AD18" s="56"/>
      <c r="AE18" s="56"/>
      <c r="AF18" s="56"/>
      <c r="AG18" s="56"/>
      <c r="AH18" s="56"/>
      <c r="AI18" s="65">
        <f t="shared" si="2"/>
        <v>0</v>
      </c>
      <c r="AJ18" s="65">
        <f t="shared" si="3"/>
        <v>0</v>
      </c>
      <c r="AK18" s="65">
        <f t="shared" si="4"/>
        <v>0</v>
      </c>
      <c r="AL18" s="65">
        <f t="shared" si="5"/>
        <v>0</v>
      </c>
      <c r="AM18" s="66">
        <f t="shared" si="6"/>
        <v>0</v>
      </c>
      <c r="AN18" s="66">
        <f t="shared" si="7"/>
        <v>0</v>
      </c>
      <c r="AO18" s="66">
        <f t="shared" si="8"/>
        <v>0</v>
      </c>
      <c r="AP18" s="66">
        <f t="shared" si="9"/>
        <v>0</v>
      </c>
      <c r="AQ18" s="66">
        <f t="shared" si="10"/>
        <v>0</v>
      </c>
    </row>
    <row r="19" spans="1:43" ht="19.5" thickTop="1">
      <c r="A19" s="40"/>
      <c r="B19" s="37"/>
      <c r="C19" s="37"/>
      <c r="D19" s="39"/>
      <c r="E19" s="39"/>
      <c r="F19" s="38"/>
      <c r="G19" s="69" t="s">
        <v>33</v>
      </c>
      <c r="H19" s="70"/>
      <c r="I19" s="70"/>
      <c r="J19" s="70"/>
      <c r="K19" s="70"/>
      <c r="L19" s="70"/>
      <c r="M19" s="70"/>
      <c r="N19" s="70"/>
      <c r="O19" s="70"/>
      <c r="P19" s="70"/>
      <c r="Q19" s="70"/>
      <c r="R19" s="70"/>
      <c r="S19" s="71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2"/>
      <c r="AE19" s="52"/>
      <c r="AF19" s="52"/>
      <c r="AG19" s="53"/>
      <c r="AH19" s="52"/>
      <c r="AI19" s="65">
        <f t="shared" si="2"/>
        <v>0</v>
      </c>
      <c r="AJ19" s="65">
        <f t="shared" si="3"/>
        <v>0</v>
      </c>
      <c r="AK19" s="65">
        <f t="shared" si="4"/>
        <v>0</v>
      </c>
      <c r="AL19" s="65">
        <f t="shared" si="5"/>
        <v>0</v>
      </c>
      <c r="AM19" s="66">
        <f t="shared" si="6"/>
        <v>0</v>
      </c>
      <c r="AN19" s="66">
        <f t="shared" si="7"/>
        <v>0</v>
      </c>
      <c r="AO19" s="66">
        <f t="shared" si="8"/>
        <v>0</v>
      </c>
      <c r="AP19" s="66">
        <f t="shared" si="9"/>
        <v>0</v>
      </c>
      <c r="AQ19" s="66">
        <f t="shared" si="10"/>
        <v>0</v>
      </c>
    </row>
    <row r="20" spans="1:43" ht="18.75">
      <c r="A20" s="40" t="s">
        <v>9</v>
      </c>
      <c r="B20" s="37"/>
      <c r="C20" s="37" t="s">
        <v>12</v>
      </c>
      <c r="D20" s="39"/>
      <c r="E20" s="39"/>
      <c r="F20" s="38"/>
      <c r="G20" s="58" t="s">
        <v>22</v>
      </c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39"/>
      <c r="AB20" s="39"/>
      <c r="AC20" s="39"/>
      <c r="AD20" s="39"/>
      <c r="AE20" s="39"/>
      <c r="AF20" s="39"/>
      <c r="AG20" s="39"/>
      <c r="AH20" s="39"/>
      <c r="AI20" s="65">
        <f t="shared" si="2"/>
        <v>0</v>
      </c>
      <c r="AJ20" s="65">
        <f t="shared" si="3"/>
        <v>0</v>
      </c>
      <c r="AK20" s="65">
        <f t="shared" si="4"/>
        <v>0</v>
      </c>
      <c r="AL20" s="65">
        <f t="shared" si="5"/>
        <v>1</v>
      </c>
      <c r="AM20" s="66">
        <f t="shared" si="6"/>
        <v>0</v>
      </c>
      <c r="AN20" s="66">
        <f t="shared" si="7"/>
        <v>0</v>
      </c>
      <c r="AO20" s="66">
        <f t="shared" si="8"/>
        <v>0</v>
      </c>
      <c r="AP20" s="66">
        <f t="shared" si="9"/>
        <v>0</v>
      </c>
      <c r="AQ20" s="66">
        <f t="shared" si="10"/>
        <v>0</v>
      </c>
    </row>
    <row r="21" spans="1:43" ht="18.75">
      <c r="A21" s="36"/>
      <c r="B21" s="43"/>
      <c r="C21" s="44"/>
      <c r="D21" s="39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39"/>
      <c r="AE21" s="39"/>
      <c r="AF21" s="39"/>
      <c r="AG21" s="39"/>
      <c r="AH21" s="39"/>
      <c r="AI21" s="65">
        <f t="shared" si="2"/>
        <v>0</v>
      </c>
      <c r="AJ21" s="65">
        <f t="shared" si="3"/>
        <v>0</v>
      </c>
      <c r="AK21" s="65">
        <f t="shared" si="4"/>
        <v>0</v>
      </c>
      <c r="AL21" s="65">
        <f t="shared" si="5"/>
        <v>0</v>
      </c>
      <c r="AM21" s="66">
        <f t="shared" si="6"/>
        <v>0</v>
      </c>
      <c r="AN21" s="66">
        <f t="shared" si="7"/>
        <v>0</v>
      </c>
      <c r="AO21" s="66">
        <f t="shared" si="8"/>
        <v>0</v>
      </c>
      <c r="AP21" s="66">
        <f t="shared" si="9"/>
        <v>0</v>
      </c>
      <c r="AQ21" s="66">
        <f t="shared" si="10"/>
        <v>0</v>
      </c>
    </row>
    <row r="22" spans="1:43" ht="18.75">
      <c r="A22" s="42"/>
      <c r="B22" s="37"/>
      <c r="C22" s="37"/>
      <c r="D22" s="38"/>
      <c r="E22" s="39"/>
      <c r="F22" s="39"/>
      <c r="G22" s="38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  <c r="AD22" s="39"/>
      <c r="AE22" s="39"/>
      <c r="AF22" s="39"/>
      <c r="AG22" s="38"/>
      <c r="AH22" s="39"/>
      <c r="AI22" s="65">
        <f t="shared" si="2"/>
        <v>0</v>
      </c>
      <c r="AJ22" s="65">
        <f t="shared" si="3"/>
        <v>0</v>
      </c>
      <c r="AK22" s="65">
        <f t="shared" si="4"/>
        <v>0</v>
      </c>
      <c r="AL22" s="65">
        <f t="shared" si="5"/>
        <v>0</v>
      </c>
      <c r="AM22" s="66">
        <f t="shared" si="6"/>
        <v>0</v>
      </c>
      <c r="AN22" s="66">
        <f t="shared" si="7"/>
        <v>0</v>
      </c>
      <c r="AO22" s="66">
        <f t="shared" si="8"/>
        <v>0</v>
      </c>
      <c r="AP22" s="66">
        <f t="shared" si="9"/>
        <v>0</v>
      </c>
      <c r="AQ22" s="66">
        <f t="shared" si="10"/>
        <v>0</v>
      </c>
    </row>
    <row r="23" spans="1:43" ht="18.75">
      <c r="A23" s="42"/>
      <c r="B23" s="37"/>
      <c r="C23" s="37"/>
      <c r="D23" s="39"/>
      <c r="E23" s="39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39"/>
      <c r="AC23" s="39"/>
      <c r="AD23" s="39"/>
      <c r="AE23" s="39"/>
      <c r="AF23" s="39"/>
      <c r="AG23" s="39"/>
      <c r="AH23" s="39"/>
      <c r="AI23" s="65">
        <f t="shared" si="2"/>
        <v>0</v>
      </c>
      <c r="AJ23" s="65">
        <f t="shared" si="3"/>
        <v>0</v>
      </c>
      <c r="AK23" s="65">
        <f t="shared" si="4"/>
        <v>0</v>
      </c>
      <c r="AL23" s="65">
        <f t="shared" si="5"/>
        <v>0</v>
      </c>
      <c r="AM23" s="66">
        <f t="shared" si="6"/>
        <v>0</v>
      </c>
      <c r="AN23" s="66">
        <f t="shared" si="7"/>
        <v>0</v>
      </c>
      <c r="AO23" s="66">
        <f t="shared" si="8"/>
        <v>0</v>
      </c>
      <c r="AP23" s="66">
        <f t="shared" si="9"/>
        <v>0</v>
      </c>
      <c r="AQ23" s="66">
        <f t="shared" si="10"/>
        <v>0</v>
      </c>
    </row>
    <row r="24" spans="1:43" ht="18.75">
      <c r="A24" s="42"/>
      <c r="B24" s="37"/>
      <c r="C24" s="37"/>
      <c r="D24" s="39"/>
      <c r="E24" s="39"/>
      <c r="F24" s="38"/>
      <c r="G24" s="39"/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39"/>
      <c r="Z24" s="39"/>
      <c r="AA24" s="39"/>
      <c r="AB24" s="39"/>
      <c r="AC24" s="39"/>
      <c r="AD24" s="39"/>
      <c r="AE24" s="39"/>
      <c r="AF24" s="39"/>
      <c r="AG24" s="46"/>
      <c r="AH24" s="39"/>
      <c r="AI24" s="65">
        <f t="shared" si="2"/>
        <v>0</v>
      </c>
      <c r="AJ24" s="65">
        <f t="shared" si="3"/>
        <v>0</v>
      </c>
      <c r="AK24" s="65">
        <f t="shared" si="4"/>
        <v>0</v>
      </c>
      <c r="AL24" s="65">
        <f t="shared" si="5"/>
        <v>0</v>
      </c>
      <c r="AM24" s="66">
        <f t="shared" si="6"/>
        <v>0</v>
      </c>
      <c r="AN24" s="66">
        <f t="shared" si="7"/>
        <v>0</v>
      </c>
      <c r="AO24" s="66">
        <f t="shared" si="8"/>
        <v>0</v>
      </c>
      <c r="AP24" s="66">
        <f t="shared" si="9"/>
        <v>0</v>
      </c>
      <c r="AQ24" s="66">
        <f t="shared" si="10"/>
        <v>0</v>
      </c>
    </row>
    <row r="25" spans="1:43" ht="18.75">
      <c r="A25" s="62"/>
      <c r="B25" s="37"/>
      <c r="C25" s="37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39"/>
      <c r="AG25" s="39"/>
      <c r="AH25" s="39"/>
      <c r="AI25" s="65">
        <f t="shared" si="2"/>
        <v>0</v>
      </c>
      <c r="AJ25" s="65">
        <f t="shared" si="3"/>
        <v>0</v>
      </c>
      <c r="AK25" s="65">
        <f t="shared" si="4"/>
        <v>0</v>
      </c>
      <c r="AL25" s="65">
        <f t="shared" si="5"/>
        <v>0</v>
      </c>
      <c r="AM25" s="66">
        <f t="shared" si="6"/>
        <v>0</v>
      </c>
      <c r="AN25" s="66">
        <f t="shared" si="7"/>
        <v>0</v>
      </c>
      <c r="AO25" s="66">
        <f t="shared" si="8"/>
        <v>0</v>
      </c>
      <c r="AP25" s="66">
        <f t="shared" si="9"/>
        <v>0</v>
      </c>
      <c r="AQ25" s="66">
        <f t="shared" si="10"/>
        <v>0</v>
      </c>
    </row>
    <row r="26" spans="1:43" ht="18.75">
      <c r="A26" s="42"/>
      <c r="B26" s="37"/>
      <c r="C26" s="37"/>
      <c r="D26" s="39"/>
      <c r="E26" s="38"/>
      <c r="F26" s="39"/>
      <c r="G26" s="39"/>
      <c r="H26" s="39"/>
      <c r="I26" s="39"/>
      <c r="J26" s="39"/>
      <c r="K26" s="39"/>
      <c r="L26" s="39"/>
      <c r="M26" s="39"/>
      <c r="N26" s="39"/>
      <c r="O26" s="39"/>
      <c r="P26" s="39"/>
      <c r="Q26" s="39"/>
      <c r="R26" s="39"/>
      <c r="S26" s="39"/>
      <c r="T26" s="39"/>
      <c r="U26" s="39"/>
      <c r="V26" s="39"/>
      <c r="W26" s="39"/>
      <c r="X26" s="39"/>
      <c r="Y26" s="39"/>
      <c r="Z26" s="39"/>
      <c r="AA26" s="39"/>
      <c r="AB26" s="39"/>
      <c r="AC26" s="39"/>
      <c r="AD26" s="39"/>
      <c r="AE26" s="39"/>
      <c r="AF26" s="39"/>
      <c r="AG26" s="39"/>
      <c r="AH26" s="39"/>
      <c r="AI26" s="65">
        <f t="shared" si="2"/>
        <v>0</v>
      </c>
      <c r="AJ26" s="65">
        <f t="shared" si="3"/>
        <v>0</v>
      </c>
      <c r="AK26" s="65">
        <f t="shared" si="4"/>
        <v>0</v>
      </c>
      <c r="AL26" s="65">
        <f t="shared" si="5"/>
        <v>0</v>
      </c>
      <c r="AM26" s="66">
        <f t="shared" si="6"/>
        <v>0</v>
      </c>
      <c r="AN26" s="66">
        <f t="shared" si="7"/>
        <v>0</v>
      </c>
      <c r="AO26" s="66">
        <f t="shared" si="8"/>
        <v>0</v>
      </c>
      <c r="AP26" s="66">
        <f t="shared" si="9"/>
        <v>0</v>
      </c>
      <c r="AQ26" s="66">
        <f t="shared" si="10"/>
        <v>0</v>
      </c>
    </row>
    <row r="27" spans="1:43" ht="18.75">
      <c r="A27" s="63"/>
      <c r="B27" s="48"/>
      <c r="C27" s="48"/>
      <c r="D27" s="39"/>
      <c r="E27" s="49"/>
      <c r="F27" s="39"/>
      <c r="G27" s="39"/>
      <c r="H27" s="39"/>
      <c r="I27" s="39"/>
      <c r="J27" s="39"/>
      <c r="K27" s="39"/>
      <c r="L27" s="39"/>
      <c r="M27" s="39"/>
      <c r="N27" s="39"/>
      <c r="O27" s="39"/>
      <c r="P27" s="39"/>
      <c r="Q27" s="39"/>
      <c r="R27" s="39"/>
      <c r="S27" s="39"/>
      <c r="T27" s="39"/>
      <c r="U27" s="39"/>
      <c r="V27" s="39"/>
      <c r="W27" s="39"/>
      <c r="X27" s="39"/>
      <c r="Y27" s="39"/>
      <c r="Z27" s="39"/>
      <c r="AA27" s="39"/>
      <c r="AB27" s="39"/>
      <c r="AC27" s="39"/>
      <c r="AD27" s="39"/>
      <c r="AE27" s="39"/>
      <c r="AF27" s="39"/>
      <c r="AG27" s="39"/>
      <c r="AH27" s="39"/>
      <c r="AI27" s="78">
        <f t="shared" si="2"/>
        <v>0</v>
      </c>
      <c r="AJ27" s="78">
        <f t="shared" si="3"/>
        <v>0</v>
      </c>
      <c r="AK27" s="78">
        <f t="shared" si="4"/>
        <v>0</v>
      </c>
      <c r="AL27" s="78">
        <f t="shared" si="5"/>
        <v>0</v>
      </c>
      <c r="AM27" s="79">
        <f t="shared" si="6"/>
        <v>0</v>
      </c>
      <c r="AN27" s="79">
        <f t="shared" si="7"/>
        <v>0</v>
      </c>
      <c r="AO27" s="79">
        <f t="shared" si="8"/>
        <v>0</v>
      </c>
      <c r="AP27" s="79">
        <f t="shared" si="9"/>
        <v>0</v>
      </c>
      <c r="AQ27" s="79">
        <f t="shared" si="10"/>
        <v>0</v>
      </c>
    </row>
    <row r="28" spans="1:43" ht="15.75">
      <c r="A28" s="10"/>
      <c r="B28" s="8"/>
      <c r="C28" s="9"/>
      <c r="D28" s="32">
        <f>D7</f>
        <v>43435</v>
      </c>
      <c r="E28" s="32">
        <f>IF(D28="","",IF(MONTH(D28+1)=$A$7,D28+1,""))</f>
        <v>43436</v>
      </c>
      <c r="F28" s="32">
        <f t="shared" ref="F28:AH28" si="11">IF(E28="","",IF(MONTH(E28+1)=$A$7,E28+1,""))</f>
        <v>43437</v>
      </c>
      <c r="G28" s="32">
        <f t="shared" si="11"/>
        <v>43438</v>
      </c>
      <c r="H28" s="32">
        <f t="shared" si="11"/>
        <v>43439</v>
      </c>
      <c r="I28" s="32">
        <f t="shared" si="11"/>
        <v>43440</v>
      </c>
      <c r="J28" s="32">
        <f t="shared" si="11"/>
        <v>43441</v>
      </c>
      <c r="K28" s="32">
        <f t="shared" si="11"/>
        <v>43442</v>
      </c>
      <c r="L28" s="32">
        <f t="shared" si="11"/>
        <v>43443</v>
      </c>
      <c r="M28" s="32">
        <f t="shared" si="11"/>
        <v>43444</v>
      </c>
      <c r="N28" s="32">
        <f t="shared" si="11"/>
        <v>43445</v>
      </c>
      <c r="O28" s="32">
        <f t="shared" si="11"/>
        <v>43446</v>
      </c>
      <c r="P28" s="32">
        <f t="shared" si="11"/>
        <v>43447</v>
      </c>
      <c r="Q28" s="32">
        <f t="shared" si="11"/>
        <v>43448</v>
      </c>
      <c r="R28" s="32">
        <f t="shared" si="11"/>
        <v>43449</v>
      </c>
      <c r="S28" s="32">
        <f t="shared" si="11"/>
        <v>43450</v>
      </c>
      <c r="T28" s="32">
        <f t="shared" si="11"/>
        <v>43451</v>
      </c>
      <c r="U28" s="32">
        <f t="shared" si="11"/>
        <v>43452</v>
      </c>
      <c r="V28" s="32">
        <f t="shared" si="11"/>
        <v>43453</v>
      </c>
      <c r="W28" s="32">
        <f t="shared" si="11"/>
        <v>43454</v>
      </c>
      <c r="X28" s="32">
        <f t="shared" si="11"/>
        <v>43455</v>
      </c>
      <c r="Y28" s="32">
        <f t="shared" si="11"/>
        <v>43456</v>
      </c>
      <c r="Z28" s="32">
        <f t="shared" si="11"/>
        <v>43457</v>
      </c>
      <c r="AA28" s="32">
        <f t="shared" si="11"/>
        <v>43458</v>
      </c>
      <c r="AB28" s="32">
        <f t="shared" si="11"/>
        <v>43459</v>
      </c>
      <c r="AC28" s="32">
        <f t="shared" si="11"/>
        <v>43460</v>
      </c>
      <c r="AD28" s="32">
        <f t="shared" si="11"/>
        <v>43461</v>
      </c>
      <c r="AE28" s="32">
        <f t="shared" si="11"/>
        <v>43462</v>
      </c>
      <c r="AF28" s="32">
        <f t="shared" si="11"/>
        <v>43463</v>
      </c>
      <c r="AG28" s="32">
        <f t="shared" si="11"/>
        <v>43464</v>
      </c>
      <c r="AH28" s="77">
        <f t="shared" si="11"/>
        <v>43465</v>
      </c>
      <c r="AI28" s="80">
        <f>SUM(AI9:AI27)</f>
        <v>0</v>
      </c>
      <c r="AJ28" s="80">
        <f t="shared" ref="AJ28:AQ28" si="12">SUM(AJ9:AJ27)</f>
        <v>0</v>
      </c>
      <c r="AK28" s="80">
        <f t="shared" si="12"/>
        <v>0</v>
      </c>
      <c r="AL28" s="80">
        <f t="shared" si="12"/>
        <v>1</v>
      </c>
      <c r="AM28" s="80">
        <f t="shared" si="12"/>
        <v>0</v>
      </c>
      <c r="AN28" s="80">
        <f t="shared" si="12"/>
        <v>0</v>
      </c>
      <c r="AO28" s="80">
        <f t="shared" si="12"/>
        <v>0</v>
      </c>
      <c r="AP28" s="80">
        <f t="shared" si="12"/>
        <v>0</v>
      </c>
      <c r="AQ28" s="80">
        <f t="shared" si="12"/>
        <v>0</v>
      </c>
    </row>
    <row r="29" spans="1:43" ht="15.75">
      <c r="A29" s="10"/>
      <c r="B29" s="8"/>
      <c r="C29" s="9"/>
      <c r="D29" s="11">
        <v>1</v>
      </c>
      <c r="E29" s="7">
        <f>IF(D28="","",IF(MONTH(D28+1)=$A$7,D28+1,""))</f>
        <v>43436</v>
      </c>
      <c r="F29" s="7">
        <f t="shared" ref="F29:AH29" si="13">IF(E28="","",IF(MONTH(E28+1)=$A$7,E28+1,""))</f>
        <v>43437</v>
      </c>
      <c r="G29" s="7">
        <f t="shared" si="13"/>
        <v>43438</v>
      </c>
      <c r="H29" s="7">
        <f t="shared" si="13"/>
        <v>43439</v>
      </c>
      <c r="I29" s="7">
        <f t="shared" si="13"/>
        <v>43440</v>
      </c>
      <c r="J29" s="7">
        <f t="shared" si="13"/>
        <v>43441</v>
      </c>
      <c r="K29" s="7">
        <f t="shared" si="13"/>
        <v>43442</v>
      </c>
      <c r="L29" s="7">
        <f t="shared" si="13"/>
        <v>43443</v>
      </c>
      <c r="M29" s="7">
        <f t="shared" si="13"/>
        <v>43444</v>
      </c>
      <c r="N29" s="7">
        <f t="shared" si="13"/>
        <v>43445</v>
      </c>
      <c r="O29" s="7">
        <f t="shared" si="13"/>
        <v>43446</v>
      </c>
      <c r="P29" s="7">
        <f t="shared" si="13"/>
        <v>43447</v>
      </c>
      <c r="Q29" s="7">
        <f t="shared" si="13"/>
        <v>43448</v>
      </c>
      <c r="R29" s="7">
        <f t="shared" si="13"/>
        <v>43449</v>
      </c>
      <c r="S29" s="7">
        <f t="shared" si="13"/>
        <v>43450</v>
      </c>
      <c r="T29" s="7">
        <f t="shared" si="13"/>
        <v>43451</v>
      </c>
      <c r="U29" s="7">
        <f t="shared" si="13"/>
        <v>43452</v>
      </c>
      <c r="V29" s="7">
        <f t="shared" si="13"/>
        <v>43453</v>
      </c>
      <c r="W29" s="7">
        <f t="shared" si="13"/>
        <v>43454</v>
      </c>
      <c r="X29" s="7">
        <f t="shared" si="13"/>
        <v>43455</v>
      </c>
      <c r="Y29" s="7">
        <f t="shared" si="13"/>
        <v>43456</v>
      </c>
      <c r="Z29" s="7">
        <f t="shared" si="13"/>
        <v>43457</v>
      </c>
      <c r="AA29" s="7">
        <f t="shared" si="13"/>
        <v>43458</v>
      </c>
      <c r="AB29" s="7">
        <f t="shared" si="13"/>
        <v>43459</v>
      </c>
      <c r="AC29" s="7">
        <f t="shared" si="13"/>
        <v>43460</v>
      </c>
      <c r="AD29" s="7">
        <f t="shared" si="13"/>
        <v>43461</v>
      </c>
      <c r="AE29" s="7">
        <f t="shared" si="13"/>
        <v>43462</v>
      </c>
      <c r="AF29" s="7">
        <f t="shared" si="13"/>
        <v>43463</v>
      </c>
      <c r="AG29" s="7">
        <f t="shared" si="13"/>
        <v>43464</v>
      </c>
      <c r="AH29" s="75">
        <f t="shared" si="13"/>
        <v>43465</v>
      </c>
      <c r="AI29" s="76"/>
      <c r="AJ29" s="76"/>
      <c r="AK29" s="76"/>
      <c r="AL29" s="76"/>
      <c r="AM29" s="76"/>
      <c r="AN29" s="76"/>
      <c r="AO29" s="76"/>
      <c r="AP29" s="76"/>
      <c r="AQ29" s="76"/>
    </row>
    <row r="30" spans="1:43">
      <c r="A30" s="8"/>
      <c r="B30" s="12" t="s">
        <v>5</v>
      </c>
      <c r="C30" s="12">
        <f>SUM(D30:AH30)</f>
        <v>124</v>
      </c>
      <c r="D30" s="13">
        <f>4-(D31+D32)</f>
        <v>4</v>
      </c>
      <c r="E30" s="13">
        <f t="shared" ref="E30:AH30" si="14">4-(E31+E32)</f>
        <v>4</v>
      </c>
      <c r="F30" s="13">
        <f t="shared" si="14"/>
        <v>4</v>
      </c>
      <c r="G30" s="13">
        <f t="shared" si="14"/>
        <v>4</v>
      </c>
      <c r="H30" s="13">
        <f t="shared" si="14"/>
        <v>4</v>
      </c>
      <c r="I30" s="13">
        <f t="shared" si="14"/>
        <v>4</v>
      </c>
      <c r="J30" s="13">
        <f t="shared" si="14"/>
        <v>4</v>
      </c>
      <c r="K30" s="13">
        <f t="shared" si="14"/>
        <v>4</v>
      </c>
      <c r="L30" s="13">
        <f t="shared" si="14"/>
        <v>4</v>
      </c>
      <c r="M30" s="13">
        <f t="shared" si="14"/>
        <v>4</v>
      </c>
      <c r="N30" s="13">
        <f t="shared" si="14"/>
        <v>4</v>
      </c>
      <c r="O30" s="13">
        <f t="shared" si="14"/>
        <v>4</v>
      </c>
      <c r="P30" s="13">
        <f t="shared" si="14"/>
        <v>4</v>
      </c>
      <c r="Q30" s="13">
        <f t="shared" si="14"/>
        <v>4</v>
      </c>
      <c r="R30" s="13">
        <f t="shared" si="14"/>
        <v>4</v>
      </c>
      <c r="S30" s="13">
        <f t="shared" si="14"/>
        <v>4</v>
      </c>
      <c r="T30" s="13">
        <f t="shared" si="14"/>
        <v>4</v>
      </c>
      <c r="U30" s="13">
        <f t="shared" si="14"/>
        <v>4</v>
      </c>
      <c r="V30" s="13">
        <f t="shared" si="14"/>
        <v>4</v>
      </c>
      <c r="W30" s="13">
        <f t="shared" si="14"/>
        <v>4</v>
      </c>
      <c r="X30" s="13">
        <f t="shared" si="14"/>
        <v>4</v>
      </c>
      <c r="Y30" s="13">
        <f t="shared" si="14"/>
        <v>4</v>
      </c>
      <c r="Z30" s="13">
        <f t="shared" si="14"/>
        <v>4</v>
      </c>
      <c r="AA30" s="13">
        <f t="shared" si="14"/>
        <v>4</v>
      </c>
      <c r="AB30" s="13">
        <f t="shared" si="14"/>
        <v>4</v>
      </c>
      <c r="AC30" s="13">
        <f t="shared" si="14"/>
        <v>4</v>
      </c>
      <c r="AD30" s="13">
        <f t="shared" si="14"/>
        <v>4</v>
      </c>
      <c r="AE30" s="13">
        <f t="shared" si="14"/>
        <v>4</v>
      </c>
      <c r="AF30" s="13">
        <f t="shared" si="14"/>
        <v>4</v>
      </c>
      <c r="AG30" s="13">
        <f t="shared" si="14"/>
        <v>4</v>
      </c>
      <c r="AH30" s="13">
        <f t="shared" si="14"/>
        <v>4</v>
      </c>
    </row>
    <row r="31" spans="1:43">
      <c r="A31" s="8"/>
      <c r="B31" s="12" t="s">
        <v>6</v>
      </c>
      <c r="C31" s="12">
        <f>SUM(D31:AH31)</f>
        <v>0</v>
      </c>
      <c r="D31" s="14">
        <f>COUNTIF(D9:D27,"P")+COUNTIF(D9:D27,"PX")+COUNTIF(D9:D27,"½P")+COUNTIF(D9:D27,"AR")</f>
        <v>0</v>
      </c>
      <c r="E31" s="14">
        <f t="shared" ref="E31:AH31" si="15">COUNTIF(E9:E27,"P")+COUNTIF(E9:E27,"PX") +COUNTIF(E9:E27,"½P")</f>
        <v>0</v>
      </c>
      <c r="F31" s="14">
        <f t="shared" si="15"/>
        <v>0</v>
      </c>
      <c r="G31" s="14">
        <f t="shared" si="15"/>
        <v>0</v>
      </c>
      <c r="H31" s="14">
        <f t="shared" si="15"/>
        <v>0</v>
      </c>
      <c r="I31" s="14">
        <f t="shared" si="15"/>
        <v>0</v>
      </c>
      <c r="J31" s="14">
        <f t="shared" si="15"/>
        <v>0</v>
      </c>
      <c r="K31" s="14">
        <f t="shared" si="15"/>
        <v>0</v>
      </c>
      <c r="L31" s="14">
        <f t="shared" si="15"/>
        <v>0</v>
      </c>
      <c r="M31" s="14">
        <f t="shared" si="15"/>
        <v>0</v>
      </c>
      <c r="N31" s="14">
        <f t="shared" si="15"/>
        <v>0</v>
      </c>
      <c r="O31" s="14">
        <f t="shared" si="15"/>
        <v>0</v>
      </c>
      <c r="P31" s="14">
        <f t="shared" si="15"/>
        <v>0</v>
      </c>
      <c r="Q31" s="14">
        <f t="shared" si="15"/>
        <v>0</v>
      </c>
      <c r="R31" s="14">
        <f t="shared" si="15"/>
        <v>0</v>
      </c>
      <c r="S31" s="14">
        <f t="shared" si="15"/>
        <v>0</v>
      </c>
      <c r="T31" s="14">
        <f t="shared" si="15"/>
        <v>0</v>
      </c>
      <c r="U31" s="14">
        <f t="shared" si="15"/>
        <v>0</v>
      </c>
      <c r="V31" s="14">
        <f t="shared" si="15"/>
        <v>0</v>
      </c>
      <c r="W31" s="14">
        <f t="shared" si="15"/>
        <v>0</v>
      </c>
      <c r="X31" s="14">
        <f t="shared" si="15"/>
        <v>0</v>
      </c>
      <c r="Y31" s="14">
        <f t="shared" si="15"/>
        <v>0</v>
      </c>
      <c r="Z31" s="14">
        <f t="shared" si="15"/>
        <v>0</v>
      </c>
      <c r="AA31" s="14">
        <f t="shared" si="15"/>
        <v>0</v>
      </c>
      <c r="AB31" s="14">
        <f t="shared" si="15"/>
        <v>0</v>
      </c>
      <c r="AC31" s="14">
        <f t="shared" si="15"/>
        <v>0</v>
      </c>
      <c r="AD31" s="14">
        <f t="shared" si="15"/>
        <v>0</v>
      </c>
      <c r="AE31" s="14">
        <f t="shared" si="15"/>
        <v>0</v>
      </c>
      <c r="AF31" s="14">
        <f t="shared" si="15"/>
        <v>0</v>
      </c>
      <c r="AG31" s="14">
        <f t="shared" si="15"/>
        <v>0</v>
      </c>
      <c r="AH31" s="14">
        <f t="shared" si="15"/>
        <v>0</v>
      </c>
    </row>
    <row r="32" spans="1:43">
      <c r="A32" s="8"/>
      <c r="B32" s="12" t="s">
        <v>7</v>
      </c>
      <c r="C32" s="12">
        <f>SUM(D32:AH32)</f>
        <v>0</v>
      </c>
      <c r="D32" s="14">
        <f t="shared" ref="D32:AH32" si="16">COUNTIF(D9:D27,"X")+COUNTIF(D9:D27,"PX")+COUNTIF(D9:D27,"AX")+COUNTIF(D9:D27,"XX")+COUNTIF(D9:D27,"½X")</f>
        <v>0</v>
      </c>
      <c r="E32" s="14">
        <f t="shared" si="16"/>
        <v>0</v>
      </c>
      <c r="F32" s="14">
        <f t="shared" si="16"/>
        <v>0</v>
      </c>
      <c r="G32" s="14">
        <f t="shared" si="16"/>
        <v>0</v>
      </c>
      <c r="H32" s="14">
        <f t="shared" si="16"/>
        <v>0</v>
      </c>
      <c r="I32" s="14">
        <f t="shared" si="16"/>
        <v>0</v>
      </c>
      <c r="J32" s="14">
        <f t="shared" si="16"/>
        <v>0</v>
      </c>
      <c r="K32" s="14">
        <f t="shared" si="16"/>
        <v>0</v>
      </c>
      <c r="L32" s="14">
        <f t="shared" si="16"/>
        <v>0</v>
      </c>
      <c r="M32" s="14">
        <f t="shared" si="16"/>
        <v>0</v>
      </c>
      <c r="N32" s="14">
        <f t="shared" si="16"/>
        <v>0</v>
      </c>
      <c r="O32" s="14">
        <f t="shared" si="16"/>
        <v>0</v>
      </c>
      <c r="P32" s="14">
        <f t="shared" si="16"/>
        <v>0</v>
      </c>
      <c r="Q32" s="14">
        <f t="shared" si="16"/>
        <v>0</v>
      </c>
      <c r="R32" s="14">
        <f t="shared" si="16"/>
        <v>0</v>
      </c>
      <c r="S32" s="14">
        <f t="shared" si="16"/>
        <v>0</v>
      </c>
      <c r="T32" s="14">
        <f t="shared" si="16"/>
        <v>0</v>
      </c>
      <c r="U32" s="14">
        <f t="shared" si="16"/>
        <v>0</v>
      </c>
      <c r="V32" s="14">
        <f t="shared" si="16"/>
        <v>0</v>
      </c>
      <c r="W32" s="14">
        <f t="shared" si="16"/>
        <v>0</v>
      </c>
      <c r="X32" s="14">
        <f t="shared" si="16"/>
        <v>0</v>
      </c>
      <c r="Y32" s="14">
        <f t="shared" si="16"/>
        <v>0</v>
      </c>
      <c r="Z32" s="14">
        <f t="shared" si="16"/>
        <v>0</v>
      </c>
      <c r="AA32" s="14">
        <f t="shared" si="16"/>
        <v>0</v>
      </c>
      <c r="AB32" s="14">
        <f t="shared" si="16"/>
        <v>0</v>
      </c>
      <c r="AC32" s="14">
        <f t="shared" si="16"/>
        <v>0</v>
      </c>
      <c r="AD32" s="14">
        <f t="shared" si="16"/>
        <v>0</v>
      </c>
      <c r="AE32" s="14">
        <f t="shared" si="16"/>
        <v>0</v>
      </c>
      <c r="AF32" s="14">
        <f t="shared" si="16"/>
        <v>0</v>
      </c>
      <c r="AG32" s="14">
        <f t="shared" si="16"/>
        <v>0</v>
      </c>
      <c r="AH32" s="14">
        <f t="shared" si="16"/>
        <v>0</v>
      </c>
    </row>
  </sheetData>
  <mergeCells count="4">
    <mergeCell ref="G19:S19"/>
    <mergeCell ref="D5:AH5"/>
    <mergeCell ref="D6:L6"/>
    <mergeCell ref="M6:AH6"/>
  </mergeCells>
  <conditionalFormatting sqref="D28:AH29">
    <cfRule type="timePeriod" dxfId="21" priority="8" stopIfTrue="1" timePeriod="today">
      <formula>FLOOR(D28,1)=TODAY()</formula>
    </cfRule>
    <cfRule type="expression" dxfId="20" priority="9" stopIfTrue="1">
      <formula>WEEKDAY(D$7,1)&gt;5</formula>
    </cfRule>
  </conditionalFormatting>
  <conditionalFormatting sqref="D7:AH8">
    <cfRule type="timePeriod" dxfId="19" priority="10" stopIfTrue="1" timePeriod="today">
      <formula>FLOOR(D7,1)=TODAY()</formula>
    </cfRule>
    <cfRule type="expression" dxfId="18" priority="11" stopIfTrue="1">
      <formula>WEEKDAY(D$7,1)&gt;5</formula>
    </cfRule>
  </conditionalFormatting>
  <dataValidations count="1">
    <dataValidation type="list" allowBlank="1" showInputMessage="1" showErrorMessage="1" sqref="C9:C26">
      <formula1>"SEM, JOUR, NUIT, 24/48,J/N/48, =,"</formula1>
    </dataValidation>
  </dataValidations>
  <pageMargins left="0.70866141732283472" right="0.70866141732283472" top="0.74803149606299213" bottom="0.74803149606299213" header="0.31496062992125984" footer="0.31496062992125984"/>
  <pageSetup paperSize="9" scale="75" orientation="landscape" verticalDpi="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FF00"/>
  </sheetPr>
  <dimension ref="A1:AH29"/>
  <sheetViews>
    <sheetView workbookViewId="0">
      <selection activeCell="A8" sqref="A8:AH24"/>
    </sheetView>
  </sheetViews>
  <sheetFormatPr baseColWidth="10" defaultRowHeight="15"/>
  <cols>
    <col min="1" max="1" width="28.5703125" style="1" customWidth="1"/>
    <col min="2" max="2" width="13" style="1" bestFit="1" customWidth="1"/>
    <col min="3" max="3" width="8.5703125" style="1" customWidth="1"/>
    <col min="4" max="4" width="4.140625" style="1" customWidth="1"/>
    <col min="5" max="5" width="4" style="1" bestFit="1" customWidth="1"/>
    <col min="6" max="8" width="3.85546875" style="1" customWidth="1"/>
    <col min="9" max="9" width="3.42578125" style="1" bestFit="1" customWidth="1"/>
    <col min="10" max="10" width="4.28515625" style="1" customWidth="1"/>
    <col min="11" max="11" width="3.85546875" style="1" customWidth="1"/>
    <col min="12" max="12" width="4.28515625" style="1" customWidth="1"/>
    <col min="13" max="16" width="3.85546875" style="1" customWidth="1"/>
    <col min="17" max="17" width="3.85546875" style="1" bestFit="1" customWidth="1"/>
    <col min="18" max="18" width="3.85546875" style="1" customWidth="1"/>
    <col min="19" max="19" width="4" style="1" bestFit="1" customWidth="1"/>
    <col min="20" max="23" width="3.85546875" style="1" customWidth="1"/>
    <col min="24" max="24" width="4.28515625" style="1" customWidth="1"/>
    <col min="25" max="25" width="3.85546875" style="1" customWidth="1"/>
    <col min="26" max="26" width="4" style="1" customWidth="1"/>
    <col min="27" max="30" width="3.85546875" style="1" customWidth="1"/>
    <col min="31" max="31" width="4.140625" style="1" customWidth="1"/>
    <col min="32" max="32" width="3.85546875" style="1" customWidth="1"/>
    <col min="33" max="33" width="4.140625" style="1" customWidth="1"/>
    <col min="34" max="34" width="3.85546875" style="1" customWidth="1"/>
    <col min="35" max="16384" width="11.42578125" style="1"/>
  </cols>
  <sheetData>
    <row r="1" spans="1:34" ht="15.75">
      <c r="A1" s="18">
        <v>2018</v>
      </c>
      <c r="B1" s="16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</row>
    <row r="2" spans="1:34" ht="19.5">
      <c r="A2" s="15" t="s">
        <v>15</v>
      </c>
      <c r="B2" s="20">
        <f ca="1">INDEX(Présents,1,DAY(TODAY()))</f>
        <v>0</v>
      </c>
      <c r="C2" s="4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</row>
    <row r="3" spans="1:34" ht="19.5">
      <c r="A3" s="15" t="s">
        <v>17</v>
      </c>
      <c r="B3" s="20">
        <f ca="1">INDEX(D27:AH27,1,DAY(TODAY()))</f>
        <v>4</v>
      </c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</row>
    <row r="4" spans="1:34" ht="19.5">
      <c r="A4" s="15"/>
      <c r="B4" s="20"/>
    </row>
    <row r="5" spans="1:34" ht="18.75">
      <c r="A5" s="3"/>
      <c r="B5" s="4"/>
      <c r="C5" s="4"/>
      <c r="D5" s="59"/>
      <c r="E5" s="59"/>
      <c r="F5" s="59"/>
      <c r="G5" s="59"/>
      <c r="H5" s="59"/>
      <c r="I5" s="59"/>
      <c r="J5" s="59"/>
      <c r="K5" s="59"/>
      <c r="L5" s="59"/>
      <c r="M5" s="59"/>
      <c r="N5" s="59"/>
      <c r="O5" s="59"/>
      <c r="P5" s="59"/>
      <c r="Q5" s="59"/>
      <c r="R5" s="59"/>
      <c r="S5" s="59"/>
      <c r="T5" s="59"/>
      <c r="U5" s="59"/>
      <c r="V5" s="59"/>
      <c r="W5" s="59"/>
      <c r="X5" s="59"/>
      <c r="Y5" s="59"/>
      <c r="Z5" s="59"/>
      <c r="AA5" s="59"/>
      <c r="AB5" s="59"/>
      <c r="AC5" s="59"/>
      <c r="AD5" s="59"/>
      <c r="AE5" s="59"/>
      <c r="AF5" s="59"/>
      <c r="AG5" s="59"/>
      <c r="AH5" s="59"/>
    </row>
    <row r="6" spans="1:34" ht="18.75">
      <c r="A6" s="4"/>
      <c r="B6" s="4"/>
      <c r="C6" s="4"/>
      <c r="D6" s="60" t="s">
        <v>0</v>
      </c>
      <c r="E6" s="60"/>
      <c r="F6" s="60"/>
      <c r="G6" s="60"/>
      <c r="H6" s="60"/>
      <c r="I6" s="60"/>
      <c r="J6" s="60"/>
      <c r="K6" s="60"/>
      <c r="L6" s="60"/>
      <c r="M6" s="61">
        <f>+A7+DATE(2018,A7-1,31)</f>
        <v>43447</v>
      </c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  <c r="AA6" s="61"/>
      <c r="AB6" s="61"/>
      <c r="AC6" s="61"/>
      <c r="AD6" s="61"/>
      <c r="AE6" s="61"/>
      <c r="AF6" s="61"/>
      <c r="AG6" s="61"/>
      <c r="AH6" s="61"/>
    </row>
    <row r="7" spans="1:34" ht="21">
      <c r="A7" s="17">
        <v>12</v>
      </c>
      <c r="B7" s="5"/>
      <c r="C7" s="5"/>
      <c r="D7" s="6">
        <f>DATE(A$1,A$7,1)</f>
        <v>43435</v>
      </c>
      <c r="E7" s="19">
        <f>IF(D7="","",IF(MONTH(D7+1)=$A$7,D7+1,""))</f>
        <v>43436</v>
      </c>
      <c r="F7" s="19">
        <f t="shared" ref="F7:AH8" si="0">IF(E7="","",IF(MONTH(E7+1)=$A$7,E7+1,""))</f>
        <v>43437</v>
      </c>
      <c r="G7" s="19">
        <f t="shared" si="0"/>
        <v>43438</v>
      </c>
      <c r="H7" s="19">
        <f t="shared" si="0"/>
        <v>43439</v>
      </c>
      <c r="I7" s="19">
        <f t="shared" si="0"/>
        <v>43440</v>
      </c>
      <c r="J7" s="19">
        <f t="shared" si="0"/>
        <v>43441</v>
      </c>
      <c r="K7" s="19">
        <f t="shared" si="0"/>
        <v>43442</v>
      </c>
      <c r="L7" s="19">
        <f t="shared" si="0"/>
        <v>43443</v>
      </c>
      <c r="M7" s="19">
        <f t="shared" si="0"/>
        <v>43444</v>
      </c>
      <c r="N7" s="19">
        <f t="shared" si="0"/>
        <v>43445</v>
      </c>
      <c r="O7" s="19">
        <f t="shared" si="0"/>
        <v>43446</v>
      </c>
      <c r="P7" s="19">
        <f t="shared" si="0"/>
        <v>43447</v>
      </c>
      <c r="Q7" s="19">
        <f t="shared" si="0"/>
        <v>43448</v>
      </c>
      <c r="R7" s="19">
        <f t="shared" si="0"/>
        <v>43449</v>
      </c>
      <c r="S7" s="19">
        <f t="shared" si="0"/>
        <v>43450</v>
      </c>
      <c r="T7" s="19">
        <f t="shared" si="0"/>
        <v>43451</v>
      </c>
      <c r="U7" s="19">
        <f t="shared" si="0"/>
        <v>43452</v>
      </c>
      <c r="V7" s="19">
        <f t="shared" si="0"/>
        <v>43453</v>
      </c>
      <c r="W7" s="19">
        <f t="shared" si="0"/>
        <v>43454</v>
      </c>
      <c r="X7" s="19">
        <f t="shared" si="0"/>
        <v>43455</v>
      </c>
      <c r="Y7" s="19">
        <f t="shared" si="0"/>
        <v>43456</v>
      </c>
      <c r="Z7" s="19">
        <f t="shared" si="0"/>
        <v>43457</v>
      </c>
      <c r="AA7" s="19">
        <f t="shared" si="0"/>
        <v>43458</v>
      </c>
      <c r="AB7" s="19">
        <f t="shared" si="0"/>
        <v>43459</v>
      </c>
      <c r="AC7" s="19">
        <f t="shared" si="0"/>
        <v>43460</v>
      </c>
      <c r="AD7" s="19">
        <f t="shared" si="0"/>
        <v>43461</v>
      </c>
      <c r="AE7" s="19">
        <f t="shared" si="0"/>
        <v>43462</v>
      </c>
      <c r="AF7" s="19">
        <f t="shared" si="0"/>
        <v>43463</v>
      </c>
      <c r="AG7" s="19">
        <f t="shared" si="0"/>
        <v>43464</v>
      </c>
      <c r="AH7" s="19">
        <f t="shared" si="0"/>
        <v>43465</v>
      </c>
    </row>
    <row r="8" spans="1:34" ht="15.75">
      <c r="A8" s="33" t="s">
        <v>1</v>
      </c>
      <c r="B8" s="33" t="s">
        <v>2</v>
      </c>
      <c r="C8" s="33" t="s">
        <v>3</v>
      </c>
      <c r="D8" s="34">
        <f>DATE(A$1,A$7,1)</f>
        <v>43435</v>
      </c>
      <c r="E8" s="35">
        <f>IF(D8="","",IF(MONTH(D8+1)=$A$7,D8+1,""))</f>
        <v>43436</v>
      </c>
      <c r="F8" s="35">
        <f t="shared" si="0"/>
        <v>43437</v>
      </c>
      <c r="G8" s="35">
        <f t="shared" si="0"/>
        <v>43438</v>
      </c>
      <c r="H8" s="35">
        <f t="shared" si="0"/>
        <v>43439</v>
      </c>
      <c r="I8" s="35">
        <f t="shared" si="0"/>
        <v>43440</v>
      </c>
      <c r="J8" s="35">
        <f t="shared" si="0"/>
        <v>43441</v>
      </c>
      <c r="K8" s="35">
        <f t="shared" si="0"/>
        <v>43442</v>
      </c>
      <c r="L8" s="35">
        <f t="shared" si="0"/>
        <v>43443</v>
      </c>
      <c r="M8" s="35">
        <f t="shared" si="0"/>
        <v>43444</v>
      </c>
      <c r="N8" s="35">
        <f t="shared" si="0"/>
        <v>43445</v>
      </c>
      <c r="O8" s="35">
        <f t="shared" si="0"/>
        <v>43446</v>
      </c>
      <c r="P8" s="35">
        <f t="shared" si="0"/>
        <v>43447</v>
      </c>
      <c r="Q8" s="35">
        <f t="shared" si="0"/>
        <v>43448</v>
      </c>
      <c r="R8" s="35">
        <f t="shared" si="0"/>
        <v>43449</v>
      </c>
      <c r="S8" s="35">
        <f t="shared" si="0"/>
        <v>43450</v>
      </c>
      <c r="T8" s="35">
        <f t="shared" si="0"/>
        <v>43451</v>
      </c>
      <c r="U8" s="35">
        <f t="shared" si="0"/>
        <v>43452</v>
      </c>
      <c r="V8" s="35">
        <f t="shared" si="0"/>
        <v>43453</v>
      </c>
      <c r="W8" s="35">
        <f t="shared" si="0"/>
        <v>43454</v>
      </c>
      <c r="X8" s="35">
        <f t="shared" si="0"/>
        <v>43455</v>
      </c>
      <c r="Y8" s="35">
        <f t="shared" si="0"/>
        <v>43456</v>
      </c>
      <c r="Z8" s="35">
        <f t="shared" si="0"/>
        <v>43457</v>
      </c>
      <c r="AA8" s="35">
        <f t="shared" si="0"/>
        <v>43458</v>
      </c>
      <c r="AB8" s="35">
        <f t="shared" si="0"/>
        <v>43459</v>
      </c>
      <c r="AC8" s="35">
        <f t="shared" si="0"/>
        <v>43460</v>
      </c>
      <c r="AD8" s="35">
        <f t="shared" si="0"/>
        <v>43461</v>
      </c>
      <c r="AE8" s="35">
        <f t="shared" si="0"/>
        <v>43462</v>
      </c>
      <c r="AF8" s="35">
        <f t="shared" si="0"/>
        <v>43463</v>
      </c>
      <c r="AG8" s="35">
        <f t="shared" si="0"/>
        <v>43464</v>
      </c>
      <c r="AH8" s="35">
        <f t="shared" si="0"/>
        <v>43465</v>
      </c>
    </row>
    <row r="9" spans="1:34" ht="18.75">
      <c r="A9" s="36"/>
      <c r="B9" s="37"/>
      <c r="C9" s="37"/>
      <c r="D9" s="38"/>
      <c r="E9" s="39"/>
      <c r="F9" s="39"/>
      <c r="G9" s="38"/>
      <c r="H9" s="39"/>
      <c r="I9" s="39"/>
      <c r="J9" s="39"/>
      <c r="K9" s="39"/>
      <c r="L9" s="39" t="s">
        <v>13</v>
      </c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  <c r="AH9" s="39"/>
    </row>
    <row r="10" spans="1:34" ht="18.75">
      <c r="A10" s="36" t="s">
        <v>8</v>
      </c>
      <c r="B10" s="37"/>
      <c r="C10" s="37" t="s">
        <v>12</v>
      </c>
      <c r="D10" s="39"/>
      <c r="E10" s="39"/>
      <c r="F10" s="39"/>
      <c r="G10" s="39"/>
      <c r="H10" s="39"/>
      <c r="I10" s="39"/>
      <c r="J10" s="39"/>
      <c r="K10" s="39"/>
      <c r="L10" s="39" t="s">
        <v>13</v>
      </c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9"/>
    </row>
    <row r="11" spans="1:34" ht="18.75">
      <c r="A11" s="40" t="s">
        <v>9</v>
      </c>
      <c r="B11" s="37"/>
      <c r="C11" s="37" t="s">
        <v>12</v>
      </c>
      <c r="D11" s="39"/>
      <c r="E11" s="39"/>
      <c r="F11" s="38"/>
      <c r="G11" s="39"/>
      <c r="H11" s="39"/>
      <c r="I11" s="39"/>
      <c r="J11" s="39"/>
      <c r="K11" s="39"/>
      <c r="L11" s="39" t="s">
        <v>13</v>
      </c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9"/>
      <c r="AD11" s="39"/>
      <c r="AE11" s="39"/>
      <c r="AF11" s="39"/>
      <c r="AG11" s="39"/>
      <c r="AH11" s="39"/>
    </row>
    <row r="12" spans="1:34" ht="18.75">
      <c r="A12" s="40"/>
      <c r="B12" s="37"/>
      <c r="C12" s="37"/>
      <c r="D12" s="39"/>
      <c r="E12" s="39"/>
      <c r="F12" s="39"/>
      <c r="G12" s="39"/>
      <c r="H12" s="39"/>
      <c r="I12" s="39"/>
      <c r="J12" s="39"/>
      <c r="K12" s="39"/>
      <c r="L12" s="41" t="s">
        <v>16</v>
      </c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9"/>
      <c r="AD12" s="39"/>
      <c r="AE12" s="39"/>
      <c r="AF12" s="39"/>
      <c r="AG12" s="39"/>
      <c r="AH12" s="39"/>
    </row>
    <row r="13" spans="1:34" ht="18.75">
      <c r="A13" s="36" t="s">
        <v>10</v>
      </c>
      <c r="B13" s="37"/>
      <c r="C13" s="37" t="s">
        <v>4</v>
      </c>
      <c r="D13" s="38"/>
      <c r="E13" s="38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39"/>
      <c r="AD13" s="39"/>
      <c r="AE13" s="39"/>
      <c r="AF13" s="39"/>
      <c r="AG13" s="39"/>
      <c r="AH13" s="39"/>
    </row>
    <row r="14" spans="1:34" ht="18.75">
      <c r="A14" s="36" t="s">
        <v>11</v>
      </c>
      <c r="B14" s="37"/>
      <c r="C14" s="37" t="s">
        <v>4</v>
      </c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39"/>
    </row>
    <row r="15" spans="1:34" ht="19.5" thickBot="1">
      <c r="A15" s="54"/>
      <c r="B15" s="55"/>
      <c r="C15" s="55"/>
      <c r="D15" s="56"/>
      <c r="E15" s="56"/>
      <c r="F15" s="56"/>
      <c r="G15" s="56"/>
      <c r="H15" s="56"/>
      <c r="I15" s="56"/>
      <c r="J15" s="56"/>
      <c r="K15" s="56"/>
      <c r="L15" s="56"/>
      <c r="M15" s="56"/>
      <c r="N15" s="56"/>
      <c r="O15" s="56"/>
      <c r="P15" s="56"/>
      <c r="Q15" s="56"/>
      <c r="R15" s="56"/>
      <c r="S15" s="56"/>
      <c r="T15" s="56"/>
      <c r="U15" s="56"/>
      <c r="V15" s="56"/>
      <c r="W15" s="56"/>
      <c r="X15" s="56"/>
      <c r="Y15" s="56"/>
      <c r="Z15" s="56"/>
      <c r="AA15" s="56"/>
      <c r="AB15" s="56"/>
      <c r="AC15" s="56"/>
      <c r="AD15" s="56"/>
      <c r="AE15" s="56"/>
      <c r="AF15" s="56"/>
      <c r="AG15" s="56"/>
      <c r="AH15" s="56"/>
    </row>
    <row r="16" spans="1:34" ht="19.5" thickTop="1">
      <c r="A16" s="50"/>
      <c r="B16" s="51"/>
      <c r="C16" s="51"/>
      <c r="D16" s="52"/>
      <c r="E16" s="53"/>
      <c r="F16" s="53"/>
      <c r="G16" s="53"/>
      <c r="H16" s="52"/>
      <c r="I16" s="52"/>
      <c r="J16" s="52"/>
      <c r="K16" s="52"/>
      <c r="L16" s="52"/>
      <c r="M16" s="52"/>
      <c r="N16" s="52"/>
      <c r="O16" s="52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2"/>
      <c r="AE16" s="52"/>
      <c r="AF16" s="52"/>
      <c r="AG16" s="53"/>
      <c r="AH16" s="52"/>
    </row>
    <row r="17" spans="1:34" ht="18.75">
      <c r="A17" s="42"/>
      <c r="B17" s="37"/>
      <c r="C17" s="37"/>
      <c r="D17" s="39"/>
      <c r="E17" s="3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39"/>
      <c r="AB17" s="39"/>
      <c r="AC17" s="39"/>
      <c r="AD17" s="39"/>
      <c r="AE17" s="39"/>
      <c r="AF17" s="39"/>
      <c r="AG17" s="39"/>
      <c r="AH17" s="39"/>
    </row>
    <row r="18" spans="1:34" ht="18.75">
      <c r="A18" s="36"/>
      <c r="B18" s="43"/>
      <c r="C18" s="44"/>
      <c r="D18" s="39"/>
      <c r="E18" s="39"/>
      <c r="F18" s="39"/>
      <c r="G18" s="39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39"/>
      <c r="Y18" s="39"/>
      <c r="Z18" s="39"/>
      <c r="AA18" s="39"/>
      <c r="AB18" s="39"/>
      <c r="AC18" s="39"/>
      <c r="AD18" s="39"/>
      <c r="AE18" s="39"/>
      <c r="AF18" s="39"/>
      <c r="AG18" s="39"/>
      <c r="AH18" s="39"/>
    </row>
    <row r="19" spans="1:34" ht="18.75">
      <c r="A19" s="42"/>
      <c r="B19" s="37"/>
      <c r="C19" s="37"/>
      <c r="D19" s="38"/>
      <c r="E19" s="39"/>
      <c r="F19" s="39"/>
      <c r="G19" s="38"/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39"/>
      <c r="AD19" s="39"/>
      <c r="AE19" s="39"/>
      <c r="AF19" s="39"/>
      <c r="AG19" s="38"/>
      <c r="AH19" s="39"/>
    </row>
    <row r="20" spans="1:34" ht="18.75">
      <c r="A20" s="42"/>
      <c r="B20" s="37"/>
      <c r="C20" s="37"/>
      <c r="D20" s="39"/>
      <c r="E20" s="39"/>
      <c r="F20" s="39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39"/>
      <c r="AB20" s="39"/>
      <c r="AC20" s="39"/>
      <c r="AD20" s="39"/>
      <c r="AE20" s="39"/>
      <c r="AF20" s="39"/>
      <c r="AG20" s="39"/>
      <c r="AH20" s="39"/>
    </row>
    <row r="21" spans="1:34" ht="18.75">
      <c r="A21" s="45"/>
      <c r="B21" s="37"/>
      <c r="C21" s="37"/>
      <c r="D21" s="39"/>
      <c r="E21" s="39"/>
      <c r="F21" s="38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39"/>
      <c r="AE21" s="39"/>
      <c r="AF21" s="39"/>
      <c r="AG21" s="46"/>
      <c r="AH21" s="39"/>
    </row>
    <row r="22" spans="1:34" ht="18.75">
      <c r="A22" s="47"/>
      <c r="B22" s="37"/>
      <c r="C22" s="37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  <c r="AD22" s="39"/>
      <c r="AE22" s="39"/>
      <c r="AF22" s="39"/>
      <c r="AG22" s="39"/>
      <c r="AH22" s="39"/>
    </row>
    <row r="23" spans="1:34" ht="18.75">
      <c r="A23" s="42"/>
      <c r="B23" s="37"/>
      <c r="C23" s="37"/>
      <c r="D23" s="39"/>
      <c r="E23" s="38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39"/>
      <c r="AC23" s="39"/>
      <c r="AD23" s="39"/>
      <c r="AE23" s="39"/>
      <c r="AF23" s="39"/>
      <c r="AG23" s="39"/>
      <c r="AH23" s="39"/>
    </row>
    <row r="24" spans="1:34" ht="18.75">
      <c r="A24" s="48"/>
      <c r="B24" s="48"/>
      <c r="C24" s="48"/>
      <c r="D24" s="39"/>
      <c r="E24" s="49"/>
      <c r="F24" s="39"/>
      <c r="G24" s="39"/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39"/>
      <c r="Z24" s="39"/>
      <c r="AA24" s="39"/>
      <c r="AB24" s="39"/>
      <c r="AC24" s="39"/>
      <c r="AD24" s="39"/>
      <c r="AE24" s="39"/>
      <c r="AF24" s="39"/>
      <c r="AG24" s="39"/>
      <c r="AH24" s="39"/>
    </row>
    <row r="25" spans="1:34">
      <c r="A25" s="10"/>
      <c r="B25" s="8"/>
      <c r="C25" s="9"/>
      <c r="D25" s="6">
        <f>D7</f>
        <v>43435</v>
      </c>
      <c r="E25" s="6">
        <f>IF(D25="","",IF(MONTH(D25+1)=$A$7,D25+1,""))</f>
        <v>43436</v>
      </c>
      <c r="F25" s="6">
        <f t="shared" ref="F25:AH25" si="1">IF(E25="","",IF(MONTH(E25+1)=$A$7,E25+1,""))</f>
        <v>43437</v>
      </c>
      <c r="G25" s="6">
        <f t="shared" si="1"/>
        <v>43438</v>
      </c>
      <c r="H25" s="6">
        <f t="shared" si="1"/>
        <v>43439</v>
      </c>
      <c r="I25" s="6">
        <f t="shared" si="1"/>
        <v>43440</v>
      </c>
      <c r="J25" s="6">
        <f t="shared" si="1"/>
        <v>43441</v>
      </c>
      <c r="K25" s="6">
        <f t="shared" si="1"/>
        <v>43442</v>
      </c>
      <c r="L25" s="6">
        <f t="shared" si="1"/>
        <v>43443</v>
      </c>
      <c r="M25" s="6">
        <f t="shared" si="1"/>
        <v>43444</v>
      </c>
      <c r="N25" s="6">
        <f t="shared" si="1"/>
        <v>43445</v>
      </c>
      <c r="O25" s="6">
        <f t="shared" si="1"/>
        <v>43446</v>
      </c>
      <c r="P25" s="6">
        <f t="shared" si="1"/>
        <v>43447</v>
      </c>
      <c r="Q25" s="6">
        <f t="shared" si="1"/>
        <v>43448</v>
      </c>
      <c r="R25" s="6">
        <f t="shared" si="1"/>
        <v>43449</v>
      </c>
      <c r="S25" s="6">
        <f t="shared" si="1"/>
        <v>43450</v>
      </c>
      <c r="T25" s="6">
        <f t="shared" si="1"/>
        <v>43451</v>
      </c>
      <c r="U25" s="6">
        <f t="shared" si="1"/>
        <v>43452</v>
      </c>
      <c r="V25" s="6">
        <f t="shared" si="1"/>
        <v>43453</v>
      </c>
      <c r="W25" s="6">
        <f t="shared" si="1"/>
        <v>43454</v>
      </c>
      <c r="X25" s="6">
        <f t="shared" si="1"/>
        <v>43455</v>
      </c>
      <c r="Y25" s="6">
        <f t="shared" si="1"/>
        <v>43456</v>
      </c>
      <c r="Z25" s="6">
        <f t="shared" si="1"/>
        <v>43457</v>
      </c>
      <c r="AA25" s="6">
        <f t="shared" si="1"/>
        <v>43458</v>
      </c>
      <c r="AB25" s="6">
        <f t="shared" si="1"/>
        <v>43459</v>
      </c>
      <c r="AC25" s="6">
        <f t="shared" si="1"/>
        <v>43460</v>
      </c>
      <c r="AD25" s="6">
        <f t="shared" si="1"/>
        <v>43461</v>
      </c>
      <c r="AE25" s="6">
        <f t="shared" si="1"/>
        <v>43462</v>
      </c>
      <c r="AF25" s="6">
        <f t="shared" si="1"/>
        <v>43463</v>
      </c>
      <c r="AG25" s="6">
        <f t="shared" si="1"/>
        <v>43464</v>
      </c>
      <c r="AH25" s="6">
        <f t="shared" si="1"/>
        <v>43465</v>
      </c>
    </row>
    <row r="26" spans="1:34">
      <c r="A26" s="10"/>
      <c r="B26" s="8"/>
      <c r="C26" s="9"/>
      <c r="D26" s="11">
        <v>1</v>
      </c>
      <c r="E26" s="7">
        <f>IF(D25="","",IF(MONTH(D25+1)=$A$7,D25+1,""))</f>
        <v>43436</v>
      </c>
      <c r="F26" s="7">
        <f t="shared" ref="F26:AH26" si="2">IF(E25="","",IF(MONTH(E25+1)=$A$7,E25+1,""))</f>
        <v>43437</v>
      </c>
      <c r="G26" s="7">
        <f t="shared" si="2"/>
        <v>43438</v>
      </c>
      <c r="H26" s="7">
        <f t="shared" si="2"/>
        <v>43439</v>
      </c>
      <c r="I26" s="7">
        <f t="shared" si="2"/>
        <v>43440</v>
      </c>
      <c r="J26" s="7">
        <f t="shared" si="2"/>
        <v>43441</v>
      </c>
      <c r="K26" s="7">
        <f t="shared" si="2"/>
        <v>43442</v>
      </c>
      <c r="L26" s="7">
        <f t="shared" si="2"/>
        <v>43443</v>
      </c>
      <c r="M26" s="7">
        <f t="shared" si="2"/>
        <v>43444</v>
      </c>
      <c r="N26" s="7">
        <f t="shared" si="2"/>
        <v>43445</v>
      </c>
      <c r="O26" s="7">
        <f t="shared" si="2"/>
        <v>43446</v>
      </c>
      <c r="P26" s="7">
        <f t="shared" si="2"/>
        <v>43447</v>
      </c>
      <c r="Q26" s="7">
        <f t="shared" si="2"/>
        <v>43448</v>
      </c>
      <c r="R26" s="7">
        <f t="shared" si="2"/>
        <v>43449</v>
      </c>
      <c r="S26" s="7">
        <f t="shared" si="2"/>
        <v>43450</v>
      </c>
      <c r="T26" s="7">
        <f t="shared" si="2"/>
        <v>43451</v>
      </c>
      <c r="U26" s="7">
        <f t="shared" si="2"/>
        <v>43452</v>
      </c>
      <c r="V26" s="7">
        <f t="shared" si="2"/>
        <v>43453</v>
      </c>
      <c r="W26" s="7">
        <f t="shared" si="2"/>
        <v>43454</v>
      </c>
      <c r="X26" s="7">
        <f t="shared" si="2"/>
        <v>43455</v>
      </c>
      <c r="Y26" s="7">
        <f t="shared" si="2"/>
        <v>43456</v>
      </c>
      <c r="Z26" s="7">
        <f t="shared" si="2"/>
        <v>43457</v>
      </c>
      <c r="AA26" s="7">
        <f t="shared" si="2"/>
        <v>43458</v>
      </c>
      <c r="AB26" s="7">
        <f t="shared" si="2"/>
        <v>43459</v>
      </c>
      <c r="AC26" s="7">
        <f t="shared" si="2"/>
        <v>43460</v>
      </c>
      <c r="AD26" s="7">
        <f t="shared" si="2"/>
        <v>43461</v>
      </c>
      <c r="AE26" s="7">
        <f t="shared" si="2"/>
        <v>43462</v>
      </c>
      <c r="AF26" s="7">
        <f t="shared" si="2"/>
        <v>43463</v>
      </c>
      <c r="AG26" s="7">
        <f t="shared" si="2"/>
        <v>43464</v>
      </c>
      <c r="AH26" s="7">
        <f t="shared" si="2"/>
        <v>43465</v>
      </c>
    </row>
    <row r="27" spans="1:34">
      <c r="A27" s="8"/>
      <c r="B27" s="12" t="s">
        <v>5</v>
      </c>
      <c r="C27" s="12">
        <f>SUM(D27:AH27)</f>
        <v>121</v>
      </c>
      <c r="D27" s="13">
        <f>4-(D28+D29)</f>
        <v>4</v>
      </c>
      <c r="E27" s="13">
        <f t="shared" ref="E27:AH27" si="3">4-(E28+E29)</f>
        <v>4</v>
      </c>
      <c r="F27" s="13">
        <f t="shared" si="3"/>
        <v>4</v>
      </c>
      <c r="G27" s="13">
        <f t="shared" si="3"/>
        <v>4</v>
      </c>
      <c r="H27" s="13">
        <f t="shared" si="3"/>
        <v>4</v>
      </c>
      <c r="I27" s="13">
        <f t="shared" si="3"/>
        <v>4</v>
      </c>
      <c r="J27" s="13">
        <f t="shared" si="3"/>
        <v>4</v>
      </c>
      <c r="K27" s="13">
        <f t="shared" si="3"/>
        <v>4</v>
      </c>
      <c r="L27" s="13">
        <f t="shared" si="3"/>
        <v>1</v>
      </c>
      <c r="M27" s="13">
        <f t="shared" si="3"/>
        <v>4</v>
      </c>
      <c r="N27" s="13">
        <f t="shared" si="3"/>
        <v>4</v>
      </c>
      <c r="O27" s="13">
        <f t="shared" si="3"/>
        <v>4</v>
      </c>
      <c r="P27" s="13">
        <f t="shared" si="3"/>
        <v>4</v>
      </c>
      <c r="Q27" s="13">
        <f t="shared" si="3"/>
        <v>4</v>
      </c>
      <c r="R27" s="13">
        <f t="shared" si="3"/>
        <v>4</v>
      </c>
      <c r="S27" s="13">
        <f t="shared" si="3"/>
        <v>4</v>
      </c>
      <c r="T27" s="13">
        <f t="shared" si="3"/>
        <v>4</v>
      </c>
      <c r="U27" s="13">
        <f t="shared" si="3"/>
        <v>4</v>
      </c>
      <c r="V27" s="13">
        <f t="shared" si="3"/>
        <v>4</v>
      </c>
      <c r="W27" s="13">
        <f t="shared" si="3"/>
        <v>4</v>
      </c>
      <c r="X27" s="13">
        <f t="shared" si="3"/>
        <v>4</v>
      </c>
      <c r="Y27" s="13">
        <f t="shared" si="3"/>
        <v>4</v>
      </c>
      <c r="Z27" s="13">
        <f t="shared" si="3"/>
        <v>4</v>
      </c>
      <c r="AA27" s="13">
        <f t="shared" si="3"/>
        <v>4</v>
      </c>
      <c r="AB27" s="13">
        <f t="shared" si="3"/>
        <v>4</v>
      </c>
      <c r="AC27" s="13">
        <f t="shared" si="3"/>
        <v>4</v>
      </c>
      <c r="AD27" s="13">
        <f t="shared" si="3"/>
        <v>4</v>
      </c>
      <c r="AE27" s="13">
        <f t="shared" si="3"/>
        <v>4</v>
      </c>
      <c r="AF27" s="13">
        <f t="shared" si="3"/>
        <v>4</v>
      </c>
      <c r="AG27" s="13">
        <f t="shared" si="3"/>
        <v>4</v>
      </c>
      <c r="AH27" s="13">
        <f t="shared" si="3"/>
        <v>4</v>
      </c>
    </row>
    <row r="28" spans="1:34">
      <c r="A28" s="8"/>
      <c r="B28" s="12" t="s">
        <v>6</v>
      </c>
      <c r="C28" s="12">
        <f>SUM(D28:AH28)</f>
        <v>3</v>
      </c>
      <c r="D28" s="14">
        <f>COUNTIF(D9:D24,"P")+COUNTIF(D9:D24,"PX")+COUNTIF(D9:D24,"½P")+COUNTIF(D9:D24,"AR")</f>
        <v>0</v>
      </c>
      <c r="E28" s="14">
        <f t="shared" ref="E28:AH28" si="4">COUNTIF(E9:E24,"P")+COUNTIF(E9:E24,"PX") +COUNTIF(E9:E24,"½P")</f>
        <v>0</v>
      </c>
      <c r="F28" s="14">
        <f t="shared" si="4"/>
        <v>0</v>
      </c>
      <c r="G28" s="14">
        <f t="shared" si="4"/>
        <v>0</v>
      </c>
      <c r="H28" s="14">
        <f t="shared" si="4"/>
        <v>0</v>
      </c>
      <c r="I28" s="14">
        <f t="shared" si="4"/>
        <v>0</v>
      </c>
      <c r="J28" s="14">
        <f t="shared" si="4"/>
        <v>0</v>
      </c>
      <c r="K28" s="14">
        <f t="shared" si="4"/>
        <v>0</v>
      </c>
      <c r="L28" s="14">
        <f t="shared" si="4"/>
        <v>3</v>
      </c>
      <c r="M28" s="14">
        <f t="shared" si="4"/>
        <v>0</v>
      </c>
      <c r="N28" s="14">
        <f t="shared" si="4"/>
        <v>0</v>
      </c>
      <c r="O28" s="14">
        <f t="shared" si="4"/>
        <v>0</v>
      </c>
      <c r="P28" s="14">
        <f t="shared" si="4"/>
        <v>0</v>
      </c>
      <c r="Q28" s="14">
        <f t="shared" si="4"/>
        <v>0</v>
      </c>
      <c r="R28" s="14">
        <f t="shared" si="4"/>
        <v>0</v>
      </c>
      <c r="S28" s="14">
        <f t="shared" si="4"/>
        <v>0</v>
      </c>
      <c r="T28" s="14">
        <f t="shared" si="4"/>
        <v>0</v>
      </c>
      <c r="U28" s="14">
        <f t="shared" si="4"/>
        <v>0</v>
      </c>
      <c r="V28" s="14">
        <f t="shared" si="4"/>
        <v>0</v>
      </c>
      <c r="W28" s="14">
        <f t="shared" si="4"/>
        <v>0</v>
      </c>
      <c r="X28" s="14">
        <f t="shared" si="4"/>
        <v>0</v>
      </c>
      <c r="Y28" s="14">
        <f t="shared" si="4"/>
        <v>0</v>
      </c>
      <c r="Z28" s="14">
        <f t="shared" si="4"/>
        <v>0</v>
      </c>
      <c r="AA28" s="14">
        <f t="shared" si="4"/>
        <v>0</v>
      </c>
      <c r="AB28" s="14">
        <f t="shared" si="4"/>
        <v>0</v>
      </c>
      <c r="AC28" s="14">
        <f t="shared" si="4"/>
        <v>0</v>
      </c>
      <c r="AD28" s="14">
        <f t="shared" si="4"/>
        <v>0</v>
      </c>
      <c r="AE28" s="14">
        <f t="shared" si="4"/>
        <v>0</v>
      </c>
      <c r="AF28" s="14">
        <f t="shared" si="4"/>
        <v>0</v>
      </c>
      <c r="AG28" s="14">
        <f t="shared" si="4"/>
        <v>0</v>
      </c>
      <c r="AH28" s="14">
        <f t="shared" si="4"/>
        <v>0</v>
      </c>
    </row>
    <row r="29" spans="1:34">
      <c r="A29" s="8"/>
      <c r="B29" s="12" t="s">
        <v>7</v>
      </c>
      <c r="C29" s="12">
        <f>SUM(D29:AH29)</f>
        <v>0</v>
      </c>
      <c r="D29" s="14">
        <f t="shared" ref="D29:AH29" si="5">COUNTIF(D9:D24,"X")+COUNTIF(D9:D24,"PX")+COUNTIF(D9:D24,"AX")+COUNTIF(D9:D24,"XX")+COUNTIF(D9:D24,"½X")</f>
        <v>0</v>
      </c>
      <c r="E29" s="14">
        <f t="shared" si="5"/>
        <v>0</v>
      </c>
      <c r="F29" s="14">
        <f t="shared" si="5"/>
        <v>0</v>
      </c>
      <c r="G29" s="14">
        <f t="shared" si="5"/>
        <v>0</v>
      </c>
      <c r="H29" s="14">
        <f t="shared" si="5"/>
        <v>0</v>
      </c>
      <c r="I29" s="14">
        <f t="shared" si="5"/>
        <v>0</v>
      </c>
      <c r="J29" s="14">
        <f t="shared" si="5"/>
        <v>0</v>
      </c>
      <c r="K29" s="14">
        <f t="shared" si="5"/>
        <v>0</v>
      </c>
      <c r="L29" s="14">
        <f t="shared" si="5"/>
        <v>0</v>
      </c>
      <c r="M29" s="14">
        <f t="shared" si="5"/>
        <v>0</v>
      </c>
      <c r="N29" s="14">
        <f t="shared" si="5"/>
        <v>0</v>
      </c>
      <c r="O29" s="14">
        <f t="shared" si="5"/>
        <v>0</v>
      </c>
      <c r="P29" s="14">
        <f t="shared" si="5"/>
        <v>0</v>
      </c>
      <c r="Q29" s="14">
        <f t="shared" si="5"/>
        <v>0</v>
      </c>
      <c r="R29" s="14">
        <f t="shared" si="5"/>
        <v>0</v>
      </c>
      <c r="S29" s="14">
        <f t="shared" si="5"/>
        <v>0</v>
      </c>
      <c r="T29" s="14">
        <f t="shared" si="5"/>
        <v>0</v>
      </c>
      <c r="U29" s="14">
        <f t="shared" si="5"/>
        <v>0</v>
      </c>
      <c r="V29" s="14">
        <f t="shared" si="5"/>
        <v>0</v>
      </c>
      <c r="W29" s="14">
        <f t="shared" si="5"/>
        <v>0</v>
      </c>
      <c r="X29" s="14">
        <f t="shared" si="5"/>
        <v>0</v>
      </c>
      <c r="Y29" s="14">
        <f t="shared" si="5"/>
        <v>0</v>
      </c>
      <c r="Z29" s="14">
        <f t="shared" si="5"/>
        <v>0</v>
      </c>
      <c r="AA29" s="14">
        <f t="shared" si="5"/>
        <v>0</v>
      </c>
      <c r="AB29" s="14">
        <f t="shared" si="5"/>
        <v>0</v>
      </c>
      <c r="AC29" s="14">
        <f t="shared" si="5"/>
        <v>0</v>
      </c>
      <c r="AD29" s="14">
        <f t="shared" si="5"/>
        <v>0</v>
      </c>
      <c r="AE29" s="14">
        <f t="shared" si="5"/>
        <v>0</v>
      </c>
      <c r="AF29" s="14">
        <f t="shared" si="5"/>
        <v>0</v>
      </c>
      <c r="AG29" s="14">
        <f t="shared" si="5"/>
        <v>0</v>
      </c>
      <c r="AH29" s="14">
        <f t="shared" si="5"/>
        <v>0</v>
      </c>
    </row>
  </sheetData>
  <mergeCells count="3">
    <mergeCell ref="D5:AH5"/>
    <mergeCell ref="D6:L6"/>
    <mergeCell ref="M6:AH6"/>
  </mergeCells>
  <conditionalFormatting sqref="D25:AH26">
    <cfRule type="timePeriod" dxfId="17" priority="3" stopIfTrue="1" timePeriod="today">
      <formula>FLOOR(D25,1)=TODAY()</formula>
    </cfRule>
    <cfRule type="expression" dxfId="16" priority="4" stopIfTrue="1">
      <formula>WEEKDAY(D$7,1)&gt;5</formula>
    </cfRule>
  </conditionalFormatting>
  <conditionalFormatting sqref="D7:AH7">
    <cfRule type="timePeriod" dxfId="15" priority="5" stopIfTrue="1" timePeriod="today">
      <formula>FLOOR(D7,1)=TODAY()</formula>
    </cfRule>
    <cfRule type="expression" dxfId="14" priority="6" stopIfTrue="1">
      <formula>WEEKDAY(D$7,1)&gt;5</formula>
    </cfRule>
  </conditionalFormatting>
  <conditionalFormatting sqref="D8:AH8">
    <cfRule type="timePeriod" dxfId="13" priority="1" stopIfTrue="1" timePeriod="today">
      <formula>FLOOR(D8,1)=TODAY()</formula>
    </cfRule>
    <cfRule type="expression" dxfId="12" priority="2" stopIfTrue="1">
      <formula>WEEKDAY(D$7,1)&gt;5</formula>
    </cfRule>
  </conditionalFormatting>
  <dataValidations count="1">
    <dataValidation type="list" allowBlank="1" showInputMessage="1" showErrorMessage="1" sqref="C9:C23">
      <formula1>"SEM, JOUR, NUIT, 24/48,J/N/48, =,"</formula1>
    </dataValidation>
  </dataValidations>
  <pageMargins left="0.70866141732283472" right="0.70866141732283472" top="0.74803149606299213" bottom="0.74803149606299213" header="0.31496062992125984" footer="0.31496062992125984"/>
  <pageSetup paperSize="9" scale="75" orientation="landscape" verticalDpi="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FFFF00"/>
  </sheetPr>
  <dimension ref="A1:AH29"/>
  <sheetViews>
    <sheetView workbookViewId="0">
      <selection activeCell="B17" sqref="B17"/>
    </sheetView>
  </sheetViews>
  <sheetFormatPr baseColWidth="10" defaultRowHeight="15"/>
  <cols>
    <col min="1" max="1" width="28.5703125" style="1" customWidth="1"/>
    <col min="2" max="2" width="13" style="1" bestFit="1" customWidth="1"/>
    <col min="3" max="3" width="8.5703125" style="1" customWidth="1"/>
    <col min="4" max="4" width="4.140625" style="1" customWidth="1"/>
    <col min="5" max="5" width="4" style="1" bestFit="1" customWidth="1"/>
    <col min="6" max="8" width="3.85546875" style="1" customWidth="1"/>
    <col min="9" max="9" width="3.42578125" style="1" bestFit="1" customWidth="1"/>
    <col min="10" max="10" width="4.28515625" style="1" customWidth="1"/>
    <col min="11" max="11" width="3.85546875" style="1" customWidth="1"/>
    <col min="12" max="12" width="4.28515625" style="1" customWidth="1"/>
    <col min="13" max="16" width="3.85546875" style="1" customWidth="1"/>
    <col min="17" max="17" width="3.85546875" style="1" bestFit="1" customWidth="1"/>
    <col min="18" max="18" width="3.85546875" style="1" customWidth="1"/>
    <col min="19" max="19" width="4" style="1" bestFit="1" customWidth="1"/>
    <col min="20" max="23" width="3.85546875" style="1" customWidth="1"/>
    <col min="24" max="24" width="4.28515625" style="1" customWidth="1"/>
    <col min="25" max="25" width="3.85546875" style="1" customWidth="1"/>
    <col min="26" max="26" width="4" style="1" customWidth="1"/>
    <col min="27" max="30" width="3.85546875" style="1" customWidth="1"/>
    <col min="31" max="31" width="4.140625" style="1" customWidth="1"/>
    <col min="32" max="32" width="3.85546875" style="1" customWidth="1"/>
    <col min="33" max="33" width="4.140625" style="1" customWidth="1"/>
    <col min="34" max="34" width="3.85546875" style="1" customWidth="1"/>
    <col min="35" max="16384" width="11.42578125" style="1"/>
  </cols>
  <sheetData>
    <row r="1" spans="1:34" ht="15.75">
      <c r="A1" s="18">
        <v>2018</v>
      </c>
      <c r="B1" s="16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</row>
    <row r="2" spans="1:34" ht="19.5">
      <c r="A2" s="15" t="s">
        <v>15</v>
      </c>
      <c r="B2" s="20">
        <f ca="1">INDEX(Présents,1,DAY(TODAY()))</f>
        <v>0</v>
      </c>
      <c r="C2" s="4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</row>
    <row r="3" spans="1:34" ht="19.5">
      <c r="A3" s="15" t="s">
        <v>17</v>
      </c>
      <c r="B3" s="20">
        <f ca="1">INDEX(D27:AH27,1,DAY(TODAY()))</f>
        <v>4</v>
      </c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</row>
    <row r="4" spans="1:34" ht="19.5">
      <c r="A4" s="15"/>
      <c r="B4" s="20"/>
    </row>
    <row r="5" spans="1:34" ht="18.75">
      <c r="A5" s="3"/>
      <c r="B5" s="4"/>
      <c r="C5" s="4"/>
      <c r="D5" s="59"/>
      <c r="E5" s="59"/>
      <c r="F5" s="59"/>
      <c r="G5" s="59"/>
      <c r="H5" s="59"/>
      <c r="I5" s="59"/>
      <c r="J5" s="59"/>
      <c r="K5" s="59"/>
      <c r="L5" s="59"/>
      <c r="M5" s="59"/>
      <c r="N5" s="59"/>
      <c r="O5" s="59"/>
      <c r="P5" s="59"/>
      <c r="Q5" s="59"/>
      <c r="R5" s="59"/>
      <c r="S5" s="59"/>
      <c r="T5" s="59"/>
      <c r="U5" s="59"/>
      <c r="V5" s="59"/>
      <c r="W5" s="59"/>
      <c r="X5" s="59"/>
      <c r="Y5" s="59"/>
      <c r="Z5" s="59"/>
      <c r="AA5" s="59"/>
      <c r="AB5" s="59"/>
      <c r="AC5" s="59"/>
      <c r="AD5" s="59"/>
      <c r="AE5" s="59"/>
      <c r="AF5" s="59"/>
      <c r="AG5" s="59"/>
      <c r="AH5" s="59"/>
    </row>
    <row r="6" spans="1:34" ht="18.75">
      <c r="A6" s="4"/>
      <c r="B6" s="4"/>
      <c r="C6" s="4"/>
      <c r="D6" s="60" t="s">
        <v>0</v>
      </c>
      <c r="E6" s="60"/>
      <c r="F6" s="60"/>
      <c r="G6" s="60"/>
      <c r="H6" s="60"/>
      <c r="I6" s="60"/>
      <c r="J6" s="60"/>
      <c r="K6" s="60"/>
      <c r="L6" s="60"/>
      <c r="M6" s="61">
        <f>+A7+DATE(2018,A7-1,31)</f>
        <v>43447</v>
      </c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  <c r="AA6" s="61"/>
      <c r="AB6" s="61"/>
      <c r="AC6" s="61"/>
      <c r="AD6" s="61"/>
      <c r="AE6" s="61"/>
      <c r="AF6" s="61"/>
      <c r="AG6" s="61"/>
      <c r="AH6" s="61"/>
    </row>
    <row r="7" spans="1:34" ht="21">
      <c r="A7" s="17">
        <v>12</v>
      </c>
      <c r="B7" s="5"/>
      <c r="C7" s="5"/>
      <c r="D7" s="6">
        <f>DATE(A$1,A$7,1)</f>
        <v>43435</v>
      </c>
      <c r="E7" s="19">
        <f>IF(D7="","",IF(MONTH(D7+1)=$A$7,D7+1,""))</f>
        <v>43436</v>
      </c>
      <c r="F7" s="19">
        <f t="shared" ref="F7:U8" si="0">IF(E7="","",IF(MONTH(E7+1)=$A$7,E7+1,""))</f>
        <v>43437</v>
      </c>
      <c r="G7" s="19">
        <f t="shared" si="0"/>
        <v>43438</v>
      </c>
      <c r="H7" s="19">
        <f t="shared" si="0"/>
        <v>43439</v>
      </c>
      <c r="I7" s="19">
        <f t="shared" si="0"/>
        <v>43440</v>
      </c>
      <c r="J7" s="19">
        <f t="shared" si="0"/>
        <v>43441</v>
      </c>
      <c r="K7" s="19">
        <f t="shared" si="0"/>
        <v>43442</v>
      </c>
      <c r="L7" s="19">
        <f t="shared" si="0"/>
        <v>43443</v>
      </c>
      <c r="M7" s="19">
        <f t="shared" si="0"/>
        <v>43444</v>
      </c>
      <c r="N7" s="19">
        <f t="shared" si="0"/>
        <v>43445</v>
      </c>
      <c r="O7" s="19">
        <f t="shared" si="0"/>
        <v>43446</v>
      </c>
      <c r="P7" s="19">
        <f t="shared" si="0"/>
        <v>43447</v>
      </c>
      <c r="Q7" s="19">
        <f t="shared" si="0"/>
        <v>43448</v>
      </c>
      <c r="R7" s="19">
        <f t="shared" si="0"/>
        <v>43449</v>
      </c>
      <c r="S7" s="19">
        <f t="shared" si="0"/>
        <v>43450</v>
      </c>
      <c r="T7" s="19">
        <f t="shared" si="0"/>
        <v>43451</v>
      </c>
      <c r="U7" s="19">
        <f t="shared" si="0"/>
        <v>43452</v>
      </c>
      <c r="V7" s="19">
        <f t="shared" ref="V7:AH8" si="1">IF(U7="","",IF(MONTH(U7+1)=$A$7,U7+1,""))</f>
        <v>43453</v>
      </c>
      <c r="W7" s="19">
        <f t="shared" si="1"/>
        <v>43454</v>
      </c>
      <c r="X7" s="19">
        <f t="shared" si="1"/>
        <v>43455</v>
      </c>
      <c r="Y7" s="19">
        <f t="shared" si="1"/>
        <v>43456</v>
      </c>
      <c r="Z7" s="19">
        <f t="shared" si="1"/>
        <v>43457</v>
      </c>
      <c r="AA7" s="19">
        <f t="shared" si="1"/>
        <v>43458</v>
      </c>
      <c r="AB7" s="19">
        <f t="shared" si="1"/>
        <v>43459</v>
      </c>
      <c r="AC7" s="19">
        <f t="shared" si="1"/>
        <v>43460</v>
      </c>
      <c r="AD7" s="19">
        <f t="shared" si="1"/>
        <v>43461</v>
      </c>
      <c r="AE7" s="19">
        <f t="shared" si="1"/>
        <v>43462</v>
      </c>
      <c r="AF7" s="19">
        <f t="shared" si="1"/>
        <v>43463</v>
      </c>
      <c r="AG7" s="19">
        <f t="shared" si="1"/>
        <v>43464</v>
      </c>
      <c r="AH7" s="19">
        <f t="shared" si="1"/>
        <v>43465</v>
      </c>
    </row>
    <row r="8" spans="1:34" ht="15.75">
      <c r="A8" s="33" t="s">
        <v>1</v>
      </c>
      <c r="B8" s="33" t="s">
        <v>2</v>
      </c>
      <c r="C8" s="33" t="s">
        <v>3</v>
      </c>
      <c r="D8" s="34">
        <f>DATE(A$1,A$7,1)</f>
        <v>43435</v>
      </c>
      <c r="E8" s="35">
        <f>IF(D8="","",IF(MONTH(D8+1)=$A$7,D8+1,""))</f>
        <v>43436</v>
      </c>
      <c r="F8" s="35">
        <f t="shared" si="0"/>
        <v>43437</v>
      </c>
      <c r="G8" s="35">
        <f t="shared" si="0"/>
        <v>43438</v>
      </c>
      <c r="H8" s="35">
        <f t="shared" si="0"/>
        <v>43439</v>
      </c>
      <c r="I8" s="35">
        <f t="shared" si="0"/>
        <v>43440</v>
      </c>
      <c r="J8" s="35">
        <f t="shared" si="0"/>
        <v>43441</v>
      </c>
      <c r="K8" s="35">
        <f t="shared" si="0"/>
        <v>43442</v>
      </c>
      <c r="L8" s="35">
        <f t="shared" si="0"/>
        <v>43443</v>
      </c>
      <c r="M8" s="35">
        <f t="shared" si="0"/>
        <v>43444</v>
      </c>
      <c r="N8" s="35">
        <f t="shared" si="0"/>
        <v>43445</v>
      </c>
      <c r="O8" s="35">
        <f t="shared" si="0"/>
        <v>43446</v>
      </c>
      <c r="P8" s="35">
        <f t="shared" si="0"/>
        <v>43447</v>
      </c>
      <c r="Q8" s="35">
        <f t="shared" si="0"/>
        <v>43448</v>
      </c>
      <c r="R8" s="35">
        <f t="shared" si="0"/>
        <v>43449</v>
      </c>
      <c r="S8" s="35">
        <f t="shared" si="0"/>
        <v>43450</v>
      </c>
      <c r="T8" s="35">
        <f t="shared" si="0"/>
        <v>43451</v>
      </c>
      <c r="U8" s="35">
        <f t="shared" si="0"/>
        <v>43452</v>
      </c>
      <c r="V8" s="35">
        <f t="shared" si="1"/>
        <v>43453</v>
      </c>
      <c r="W8" s="35">
        <f t="shared" si="1"/>
        <v>43454</v>
      </c>
      <c r="X8" s="35">
        <f t="shared" si="1"/>
        <v>43455</v>
      </c>
      <c r="Y8" s="35">
        <f t="shared" si="1"/>
        <v>43456</v>
      </c>
      <c r="Z8" s="35">
        <f t="shared" si="1"/>
        <v>43457</v>
      </c>
      <c r="AA8" s="35">
        <f t="shared" si="1"/>
        <v>43458</v>
      </c>
      <c r="AB8" s="35">
        <f t="shared" si="1"/>
        <v>43459</v>
      </c>
      <c r="AC8" s="35">
        <f t="shared" si="1"/>
        <v>43460</v>
      </c>
      <c r="AD8" s="35">
        <f t="shared" si="1"/>
        <v>43461</v>
      </c>
      <c r="AE8" s="35">
        <f t="shared" si="1"/>
        <v>43462</v>
      </c>
      <c r="AF8" s="35">
        <f t="shared" si="1"/>
        <v>43463</v>
      </c>
      <c r="AG8" s="35">
        <f t="shared" si="1"/>
        <v>43464</v>
      </c>
      <c r="AH8" s="35">
        <f t="shared" si="1"/>
        <v>43465</v>
      </c>
    </row>
    <row r="9" spans="1:34" ht="18.75">
      <c r="A9" s="36"/>
      <c r="B9" s="37"/>
      <c r="C9" s="37"/>
      <c r="D9" s="38"/>
      <c r="E9" s="39"/>
      <c r="F9" s="39"/>
      <c r="G9" s="38"/>
      <c r="H9" s="39"/>
      <c r="I9" s="39"/>
      <c r="J9" s="39"/>
      <c r="K9" s="39"/>
      <c r="L9" s="39" t="s">
        <v>13</v>
      </c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  <c r="AH9" s="39"/>
    </row>
    <row r="10" spans="1:34" ht="18.75">
      <c r="A10" s="36" t="s">
        <v>8</v>
      </c>
      <c r="B10" s="37"/>
      <c r="C10" s="37" t="s">
        <v>12</v>
      </c>
      <c r="D10" s="39"/>
      <c r="E10" s="39"/>
      <c r="F10" s="39"/>
      <c r="G10" s="39"/>
      <c r="H10" s="39"/>
      <c r="I10" s="39"/>
      <c r="J10" s="39"/>
      <c r="K10" s="39"/>
      <c r="L10" s="39" t="s">
        <v>13</v>
      </c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9"/>
    </row>
    <row r="11" spans="1:34" ht="18.75">
      <c r="A11" s="40" t="s">
        <v>9</v>
      </c>
      <c r="B11" s="37"/>
      <c r="C11" s="37" t="s">
        <v>12</v>
      </c>
      <c r="D11" s="39"/>
      <c r="E11" s="39"/>
      <c r="F11" s="38"/>
      <c r="G11" s="39"/>
      <c r="H11" s="39"/>
      <c r="I11" s="39"/>
      <c r="J11" s="39"/>
      <c r="K11" s="39"/>
      <c r="L11" s="39" t="s">
        <v>13</v>
      </c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9"/>
      <c r="AD11" s="39"/>
      <c r="AE11" s="39"/>
      <c r="AF11" s="39"/>
      <c r="AG11" s="39"/>
      <c r="AH11" s="39"/>
    </row>
    <row r="12" spans="1:34" ht="18.75">
      <c r="A12" s="40"/>
      <c r="B12" s="37"/>
      <c r="C12" s="37"/>
      <c r="D12" s="39"/>
      <c r="E12" s="39"/>
      <c r="F12" s="39"/>
      <c r="G12" s="39"/>
      <c r="H12" s="39"/>
      <c r="I12" s="39"/>
      <c r="J12" s="39"/>
      <c r="K12" s="39"/>
      <c r="L12" s="41" t="s">
        <v>16</v>
      </c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9"/>
      <c r="AD12" s="39"/>
      <c r="AE12" s="39"/>
      <c r="AF12" s="39"/>
      <c r="AG12" s="39"/>
      <c r="AH12" s="39"/>
    </row>
    <row r="13" spans="1:34" ht="18.75">
      <c r="A13" s="36" t="s">
        <v>10</v>
      </c>
      <c r="B13" s="37"/>
      <c r="C13" s="37" t="s">
        <v>4</v>
      </c>
      <c r="D13" s="38"/>
      <c r="E13" s="38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39"/>
      <c r="AD13" s="39"/>
      <c r="AE13" s="39"/>
      <c r="AF13" s="39"/>
      <c r="AG13" s="39"/>
      <c r="AH13" s="39"/>
    </row>
    <row r="14" spans="1:34" ht="18.75">
      <c r="A14" s="36" t="s">
        <v>11</v>
      </c>
      <c r="B14" s="37"/>
      <c r="C14" s="37" t="s">
        <v>4</v>
      </c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39"/>
    </row>
    <row r="15" spans="1:34" ht="19.5" thickBot="1">
      <c r="A15" s="54"/>
      <c r="B15" s="55"/>
      <c r="C15" s="55"/>
      <c r="D15" s="56"/>
      <c r="E15" s="56"/>
      <c r="F15" s="56"/>
      <c r="G15" s="56"/>
      <c r="H15" s="56"/>
      <c r="I15" s="56"/>
      <c r="J15" s="56"/>
      <c r="K15" s="56"/>
      <c r="L15" s="56"/>
      <c r="M15" s="56"/>
      <c r="N15" s="56"/>
      <c r="O15" s="56"/>
      <c r="P15" s="56"/>
      <c r="Q15" s="56"/>
      <c r="R15" s="56"/>
      <c r="S15" s="56"/>
      <c r="T15" s="56"/>
      <c r="U15" s="56"/>
      <c r="V15" s="56"/>
      <c r="W15" s="56"/>
      <c r="X15" s="56"/>
      <c r="Y15" s="56"/>
      <c r="Z15" s="56"/>
      <c r="AA15" s="56"/>
      <c r="AB15" s="56"/>
      <c r="AC15" s="56"/>
      <c r="AD15" s="56"/>
      <c r="AE15" s="56"/>
      <c r="AF15" s="56"/>
      <c r="AG15" s="56"/>
      <c r="AH15" s="56"/>
    </row>
    <row r="16" spans="1:34" ht="19.5" thickTop="1">
      <c r="A16" s="50"/>
      <c r="B16" s="51"/>
      <c r="C16" s="51"/>
      <c r="D16" s="52"/>
      <c r="E16" s="53"/>
      <c r="F16" s="53"/>
      <c r="G16" s="53"/>
      <c r="H16" s="52"/>
      <c r="I16" s="52"/>
      <c r="J16" s="52"/>
      <c r="K16" s="52"/>
      <c r="L16" s="52"/>
      <c r="M16" s="52"/>
      <c r="N16" s="52"/>
      <c r="O16" s="52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2"/>
      <c r="AE16" s="52"/>
      <c r="AF16" s="52"/>
      <c r="AG16" s="53"/>
      <c r="AH16" s="52"/>
    </row>
    <row r="17" spans="1:34" ht="18.75">
      <c r="A17" s="42"/>
      <c r="B17" s="37"/>
      <c r="C17" s="37"/>
      <c r="D17" s="39"/>
      <c r="E17" s="3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39"/>
      <c r="AB17" s="39"/>
      <c r="AC17" s="39"/>
      <c r="AD17" s="39"/>
      <c r="AE17" s="39"/>
      <c r="AF17" s="39"/>
      <c r="AG17" s="39"/>
      <c r="AH17" s="39"/>
    </row>
    <row r="18" spans="1:34" ht="18.75">
      <c r="A18" s="36"/>
      <c r="B18" s="43"/>
      <c r="C18" s="44"/>
      <c r="D18" s="39"/>
      <c r="E18" s="39"/>
      <c r="F18" s="39"/>
      <c r="G18" s="39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39"/>
      <c r="Y18" s="39"/>
      <c r="Z18" s="39"/>
      <c r="AA18" s="39"/>
      <c r="AB18" s="39"/>
      <c r="AC18" s="39"/>
      <c r="AD18" s="39"/>
      <c r="AE18" s="39"/>
      <c r="AF18" s="39"/>
      <c r="AG18" s="39"/>
      <c r="AH18" s="39"/>
    </row>
    <row r="19" spans="1:34" ht="18.75">
      <c r="A19" s="42"/>
      <c r="B19" s="37"/>
      <c r="C19" s="37"/>
      <c r="D19" s="38"/>
      <c r="E19" s="39"/>
      <c r="F19" s="39"/>
      <c r="G19" s="38"/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39"/>
      <c r="AD19" s="39"/>
      <c r="AE19" s="39"/>
      <c r="AF19" s="39"/>
      <c r="AG19" s="38"/>
      <c r="AH19" s="39"/>
    </row>
    <row r="20" spans="1:34" ht="18.75">
      <c r="A20" s="42"/>
      <c r="B20" s="37"/>
      <c r="C20" s="37"/>
      <c r="D20" s="39"/>
      <c r="E20" s="39"/>
      <c r="F20" s="39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39"/>
      <c r="AB20" s="39"/>
      <c r="AC20" s="39"/>
      <c r="AD20" s="39"/>
      <c r="AE20" s="39"/>
      <c r="AF20" s="39"/>
      <c r="AG20" s="39"/>
      <c r="AH20" s="39"/>
    </row>
    <row r="21" spans="1:34" ht="18.75">
      <c r="A21" s="45"/>
      <c r="B21" s="37"/>
      <c r="C21" s="37"/>
      <c r="D21" s="39"/>
      <c r="E21" s="39"/>
      <c r="F21" s="38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39"/>
      <c r="AE21" s="39"/>
      <c r="AF21" s="39"/>
      <c r="AG21" s="46"/>
      <c r="AH21" s="39"/>
    </row>
    <row r="22" spans="1:34" ht="18.75">
      <c r="A22" s="47"/>
      <c r="B22" s="37"/>
      <c r="C22" s="37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  <c r="AD22" s="39"/>
      <c r="AE22" s="39"/>
      <c r="AF22" s="39"/>
      <c r="AG22" s="39"/>
      <c r="AH22" s="39"/>
    </row>
    <row r="23" spans="1:34" ht="18.75">
      <c r="A23" s="42"/>
      <c r="B23" s="37"/>
      <c r="C23" s="37"/>
      <c r="D23" s="39"/>
      <c r="E23" s="38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39"/>
      <c r="AC23" s="39"/>
      <c r="AD23" s="39"/>
      <c r="AE23" s="39"/>
      <c r="AF23" s="39"/>
      <c r="AG23" s="39"/>
      <c r="AH23" s="39"/>
    </row>
    <row r="24" spans="1:34" ht="18.75">
      <c r="A24" s="48"/>
      <c r="B24" s="48"/>
      <c r="C24" s="48"/>
      <c r="D24" s="39"/>
      <c r="E24" s="49"/>
      <c r="F24" s="39"/>
      <c r="G24" s="39"/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39"/>
      <c r="Z24" s="39"/>
      <c r="AA24" s="39"/>
      <c r="AB24" s="39"/>
      <c r="AC24" s="39"/>
      <c r="AD24" s="39"/>
      <c r="AE24" s="39"/>
      <c r="AF24" s="39"/>
      <c r="AG24" s="39"/>
      <c r="AH24" s="39"/>
    </row>
    <row r="25" spans="1:34">
      <c r="A25" s="10"/>
      <c r="B25" s="8"/>
      <c r="C25" s="9"/>
      <c r="D25" s="6">
        <f>D7</f>
        <v>43435</v>
      </c>
      <c r="E25" s="6">
        <f>IF(D25="","",IF(MONTH(D25+1)=$A$7,D25+1,""))</f>
        <v>43436</v>
      </c>
      <c r="F25" s="6">
        <f t="shared" ref="F25:AH25" si="2">IF(E25="","",IF(MONTH(E25+1)=$A$7,E25+1,""))</f>
        <v>43437</v>
      </c>
      <c r="G25" s="6">
        <f t="shared" si="2"/>
        <v>43438</v>
      </c>
      <c r="H25" s="6">
        <f t="shared" si="2"/>
        <v>43439</v>
      </c>
      <c r="I25" s="6">
        <f t="shared" si="2"/>
        <v>43440</v>
      </c>
      <c r="J25" s="6">
        <f t="shared" si="2"/>
        <v>43441</v>
      </c>
      <c r="K25" s="6">
        <f t="shared" si="2"/>
        <v>43442</v>
      </c>
      <c r="L25" s="6">
        <f t="shared" si="2"/>
        <v>43443</v>
      </c>
      <c r="M25" s="6">
        <f t="shared" si="2"/>
        <v>43444</v>
      </c>
      <c r="N25" s="6">
        <f t="shared" si="2"/>
        <v>43445</v>
      </c>
      <c r="O25" s="6">
        <f t="shared" si="2"/>
        <v>43446</v>
      </c>
      <c r="P25" s="6">
        <f t="shared" si="2"/>
        <v>43447</v>
      </c>
      <c r="Q25" s="6">
        <f t="shared" si="2"/>
        <v>43448</v>
      </c>
      <c r="R25" s="6">
        <f t="shared" si="2"/>
        <v>43449</v>
      </c>
      <c r="S25" s="6">
        <f t="shared" si="2"/>
        <v>43450</v>
      </c>
      <c r="T25" s="6">
        <f t="shared" si="2"/>
        <v>43451</v>
      </c>
      <c r="U25" s="6">
        <f t="shared" si="2"/>
        <v>43452</v>
      </c>
      <c r="V25" s="6">
        <f t="shared" si="2"/>
        <v>43453</v>
      </c>
      <c r="W25" s="6">
        <f t="shared" si="2"/>
        <v>43454</v>
      </c>
      <c r="X25" s="6">
        <f t="shared" si="2"/>
        <v>43455</v>
      </c>
      <c r="Y25" s="6">
        <f t="shared" si="2"/>
        <v>43456</v>
      </c>
      <c r="Z25" s="6">
        <f t="shared" si="2"/>
        <v>43457</v>
      </c>
      <c r="AA25" s="6">
        <f t="shared" si="2"/>
        <v>43458</v>
      </c>
      <c r="AB25" s="6">
        <f t="shared" si="2"/>
        <v>43459</v>
      </c>
      <c r="AC25" s="6">
        <f t="shared" si="2"/>
        <v>43460</v>
      </c>
      <c r="AD25" s="6">
        <f t="shared" si="2"/>
        <v>43461</v>
      </c>
      <c r="AE25" s="6">
        <f t="shared" si="2"/>
        <v>43462</v>
      </c>
      <c r="AF25" s="6">
        <f t="shared" si="2"/>
        <v>43463</v>
      </c>
      <c r="AG25" s="6">
        <f t="shared" si="2"/>
        <v>43464</v>
      </c>
      <c r="AH25" s="6">
        <f t="shared" si="2"/>
        <v>43465</v>
      </c>
    </row>
    <row r="26" spans="1:34">
      <c r="A26" s="10"/>
      <c r="B26" s="8"/>
      <c r="C26" s="9"/>
      <c r="D26" s="11">
        <v>1</v>
      </c>
      <c r="E26" s="7">
        <f>IF(D25="","",IF(MONTH(D25+1)=$A$7,D25+1,""))</f>
        <v>43436</v>
      </c>
      <c r="F26" s="7">
        <f t="shared" ref="F26:AH26" si="3">IF(E25="","",IF(MONTH(E25+1)=$A$7,E25+1,""))</f>
        <v>43437</v>
      </c>
      <c r="G26" s="7">
        <f t="shared" si="3"/>
        <v>43438</v>
      </c>
      <c r="H26" s="7">
        <f t="shared" si="3"/>
        <v>43439</v>
      </c>
      <c r="I26" s="7">
        <f t="shared" si="3"/>
        <v>43440</v>
      </c>
      <c r="J26" s="7">
        <f t="shared" si="3"/>
        <v>43441</v>
      </c>
      <c r="K26" s="7">
        <f t="shared" si="3"/>
        <v>43442</v>
      </c>
      <c r="L26" s="7">
        <f t="shared" si="3"/>
        <v>43443</v>
      </c>
      <c r="M26" s="7">
        <f t="shared" si="3"/>
        <v>43444</v>
      </c>
      <c r="N26" s="7">
        <f t="shared" si="3"/>
        <v>43445</v>
      </c>
      <c r="O26" s="7">
        <f t="shared" si="3"/>
        <v>43446</v>
      </c>
      <c r="P26" s="7">
        <f t="shared" si="3"/>
        <v>43447</v>
      </c>
      <c r="Q26" s="7">
        <f t="shared" si="3"/>
        <v>43448</v>
      </c>
      <c r="R26" s="7">
        <f t="shared" si="3"/>
        <v>43449</v>
      </c>
      <c r="S26" s="7">
        <f t="shared" si="3"/>
        <v>43450</v>
      </c>
      <c r="T26" s="7">
        <f t="shared" si="3"/>
        <v>43451</v>
      </c>
      <c r="U26" s="7">
        <f t="shared" si="3"/>
        <v>43452</v>
      </c>
      <c r="V26" s="7">
        <f t="shared" si="3"/>
        <v>43453</v>
      </c>
      <c r="W26" s="7">
        <f t="shared" si="3"/>
        <v>43454</v>
      </c>
      <c r="X26" s="7">
        <f t="shared" si="3"/>
        <v>43455</v>
      </c>
      <c r="Y26" s="7">
        <f t="shared" si="3"/>
        <v>43456</v>
      </c>
      <c r="Z26" s="7">
        <f t="shared" si="3"/>
        <v>43457</v>
      </c>
      <c r="AA26" s="7">
        <f t="shared" si="3"/>
        <v>43458</v>
      </c>
      <c r="AB26" s="7">
        <f t="shared" si="3"/>
        <v>43459</v>
      </c>
      <c r="AC26" s="7">
        <f t="shared" si="3"/>
        <v>43460</v>
      </c>
      <c r="AD26" s="7">
        <f t="shared" si="3"/>
        <v>43461</v>
      </c>
      <c r="AE26" s="7">
        <f t="shared" si="3"/>
        <v>43462</v>
      </c>
      <c r="AF26" s="7">
        <f t="shared" si="3"/>
        <v>43463</v>
      </c>
      <c r="AG26" s="7">
        <f t="shared" si="3"/>
        <v>43464</v>
      </c>
      <c r="AH26" s="7">
        <f t="shared" si="3"/>
        <v>43465</v>
      </c>
    </row>
    <row r="27" spans="1:34">
      <c r="A27" s="8"/>
      <c r="B27" s="12" t="s">
        <v>5</v>
      </c>
      <c r="C27" s="12">
        <f>SUM(D27:AH27)</f>
        <v>121</v>
      </c>
      <c r="D27" s="13">
        <f>4-(D28+D29)</f>
        <v>4</v>
      </c>
      <c r="E27" s="13">
        <f t="shared" ref="E27:AH27" si="4">4-(E28+E29)</f>
        <v>4</v>
      </c>
      <c r="F27" s="13">
        <f t="shared" si="4"/>
        <v>4</v>
      </c>
      <c r="G27" s="13">
        <f t="shared" si="4"/>
        <v>4</v>
      </c>
      <c r="H27" s="13">
        <f t="shared" si="4"/>
        <v>4</v>
      </c>
      <c r="I27" s="13">
        <f t="shared" si="4"/>
        <v>4</v>
      </c>
      <c r="J27" s="13">
        <f t="shared" si="4"/>
        <v>4</v>
      </c>
      <c r="K27" s="13">
        <f t="shared" si="4"/>
        <v>4</v>
      </c>
      <c r="L27" s="13">
        <f t="shared" si="4"/>
        <v>1</v>
      </c>
      <c r="M27" s="13">
        <f t="shared" si="4"/>
        <v>4</v>
      </c>
      <c r="N27" s="13">
        <f t="shared" si="4"/>
        <v>4</v>
      </c>
      <c r="O27" s="13">
        <f t="shared" si="4"/>
        <v>4</v>
      </c>
      <c r="P27" s="13">
        <f t="shared" si="4"/>
        <v>4</v>
      </c>
      <c r="Q27" s="13">
        <f t="shared" si="4"/>
        <v>4</v>
      </c>
      <c r="R27" s="13">
        <f t="shared" si="4"/>
        <v>4</v>
      </c>
      <c r="S27" s="13">
        <f t="shared" si="4"/>
        <v>4</v>
      </c>
      <c r="T27" s="13">
        <f t="shared" si="4"/>
        <v>4</v>
      </c>
      <c r="U27" s="13">
        <f t="shared" si="4"/>
        <v>4</v>
      </c>
      <c r="V27" s="13">
        <f t="shared" si="4"/>
        <v>4</v>
      </c>
      <c r="W27" s="13">
        <f t="shared" si="4"/>
        <v>4</v>
      </c>
      <c r="X27" s="13">
        <f t="shared" si="4"/>
        <v>4</v>
      </c>
      <c r="Y27" s="13">
        <f t="shared" si="4"/>
        <v>4</v>
      </c>
      <c r="Z27" s="13">
        <f t="shared" si="4"/>
        <v>4</v>
      </c>
      <c r="AA27" s="13">
        <f t="shared" si="4"/>
        <v>4</v>
      </c>
      <c r="AB27" s="13">
        <f t="shared" si="4"/>
        <v>4</v>
      </c>
      <c r="AC27" s="13">
        <f t="shared" si="4"/>
        <v>4</v>
      </c>
      <c r="AD27" s="13">
        <f t="shared" si="4"/>
        <v>4</v>
      </c>
      <c r="AE27" s="13">
        <f t="shared" si="4"/>
        <v>4</v>
      </c>
      <c r="AF27" s="13">
        <f t="shared" si="4"/>
        <v>4</v>
      </c>
      <c r="AG27" s="13">
        <f t="shared" si="4"/>
        <v>4</v>
      </c>
      <c r="AH27" s="13">
        <f t="shared" si="4"/>
        <v>4</v>
      </c>
    </row>
    <row r="28" spans="1:34">
      <c r="A28" s="8"/>
      <c r="B28" s="12" t="s">
        <v>6</v>
      </c>
      <c r="C28" s="12">
        <f>SUM(D28:AH28)</f>
        <v>3</v>
      </c>
      <c r="D28" s="14">
        <f>COUNTIF(D9:D24,"P")+COUNTIF(D9:D24,"PX")+COUNTIF(D9:D24,"½P")+COUNTIF(D9:D24,"AR")</f>
        <v>0</v>
      </c>
      <c r="E28" s="14">
        <f t="shared" ref="E28:AH28" si="5">COUNTIF(E9:E24,"P")+COUNTIF(E9:E24,"PX") +COUNTIF(E9:E24,"½P")</f>
        <v>0</v>
      </c>
      <c r="F28" s="14">
        <f t="shared" si="5"/>
        <v>0</v>
      </c>
      <c r="G28" s="14">
        <f t="shared" si="5"/>
        <v>0</v>
      </c>
      <c r="H28" s="14">
        <f t="shared" si="5"/>
        <v>0</v>
      </c>
      <c r="I28" s="14">
        <f t="shared" si="5"/>
        <v>0</v>
      </c>
      <c r="J28" s="14">
        <f t="shared" si="5"/>
        <v>0</v>
      </c>
      <c r="K28" s="14">
        <f t="shared" si="5"/>
        <v>0</v>
      </c>
      <c r="L28" s="14">
        <f t="shared" si="5"/>
        <v>3</v>
      </c>
      <c r="M28" s="14">
        <f t="shared" si="5"/>
        <v>0</v>
      </c>
      <c r="N28" s="14">
        <f t="shared" si="5"/>
        <v>0</v>
      </c>
      <c r="O28" s="14">
        <f t="shared" si="5"/>
        <v>0</v>
      </c>
      <c r="P28" s="14">
        <f t="shared" si="5"/>
        <v>0</v>
      </c>
      <c r="Q28" s="14">
        <f t="shared" si="5"/>
        <v>0</v>
      </c>
      <c r="R28" s="14">
        <f t="shared" si="5"/>
        <v>0</v>
      </c>
      <c r="S28" s="14">
        <f t="shared" si="5"/>
        <v>0</v>
      </c>
      <c r="T28" s="14">
        <f t="shared" si="5"/>
        <v>0</v>
      </c>
      <c r="U28" s="14">
        <f t="shared" si="5"/>
        <v>0</v>
      </c>
      <c r="V28" s="14">
        <f t="shared" si="5"/>
        <v>0</v>
      </c>
      <c r="W28" s="14">
        <f t="shared" si="5"/>
        <v>0</v>
      </c>
      <c r="X28" s="14">
        <f t="shared" si="5"/>
        <v>0</v>
      </c>
      <c r="Y28" s="14">
        <f t="shared" si="5"/>
        <v>0</v>
      </c>
      <c r="Z28" s="14">
        <f t="shared" si="5"/>
        <v>0</v>
      </c>
      <c r="AA28" s="14">
        <f t="shared" si="5"/>
        <v>0</v>
      </c>
      <c r="AB28" s="14">
        <f t="shared" si="5"/>
        <v>0</v>
      </c>
      <c r="AC28" s="14">
        <f t="shared" si="5"/>
        <v>0</v>
      </c>
      <c r="AD28" s="14">
        <f t="shared" si="5"/>
        <v>0</v>
      </c>
      <c r="AE28" s="14">
        <f t="shared" si="5"/>
        <v>0</v>
      </c>
      <c r="AF28" s="14">
        <f t="shared" si="5"/>
        <v>0</v>
      </c>
      <c r="AG28" s="14">
        <f t="shared" si="5"/>
        <v>0</v>
      </c>
      <c r="AH28" s="14">
        <f t="shared" si="5"/>
        <v>0</v>
      </c>
    </row>
    <row r="29" spans="1:34">
      <c r="A29" s="8"/>
      <c r="B29" s="12" t="s">
        <v>7</v>
      </c>
      <c r="C29" s="12">
        <f>SUM(D29:AH29)</f>
        <v>0</v>
      </c>
      <c r="D29" s="14">
        <f t="shared" ref="D29:AH29" si="6">COUNTIF(D9:D24,"X")+COUNTIF(D9:D24,"PX")+COUNTIF(D9:D24,"AX")+COUNTIF(D9:D24,"XX")+COUNTIF(D9:D24,"½X")</f>
        <v>0</v>
      </c>
      <c r="E29" s="14">
        <f t="shared" si="6"/>
        <v>0</v>
      </c>
      <c r="F29" s="14">
        <f t="shared" si="6"/>
        <v>0</v>
      </c>
      <c r="G29" s="14">
        <f t="shared" si="6"/>
        <v>0</v>
      </c>
      <c r="H29" s="14">
        <f t="shared" si="6"/>
        <v>0</v>
      </c>
      <c r="I29" s="14">
        <f t="shared" si="6"/>
        <v>0</v>
      </c>
      <c r="J29" s="14">
        <f t="shared" si="6"/>
        <v>0</v>
      </c>
      <c r="K29" s="14">
        <f t="shared" si="6"/>
        <v>0</v>
      </c>
      <c r="L29" s="14">
        <f t="shared" si="6"/>
        <v>0</v>
      </c>
      <c r="M29" s="14">
        <f t="shared" si="6"/>
        <v>0</v>
      </c>
      <c r="N29" s="14">
        <f t="shared" si="6"/>
        <v>0</v>
      </c>
      <c r="O29" s="14">
        <f t="shared" si="6"/>
        <v>0</v>
      </c>
      <c r="P29" s="14">
        <f t="shared" si="6"/>
        <v>0</v>
      </c>
      <c r="Q29" s="14">
        <f t="shared" si="6"/>
        <v>0</v>
      </c>
      <c r="R29" s="14">
        <f t="shared" si="6"/>
        <v>0</v>
      </c>
      <c r="S29" s="14">
        <f t="shared" si="6"/>
        <v>0</v>
      </c>
      <c r="T29" s="14">
        <f t="shared" si="6"/>
        <v>0</v>
      </c>
      <c r="U29" s="14">
        <f t="shared" si="6"/>
        <v>0</v>
      </c>
      <c r="V29" s="14">
        <f t="shared" si="6"/>
        <v>0</v>
      </c>
      <c r="W29" s="14">
        <f t="shared" si="6"/>
        <v>0</v>
      </c>
      <c r="X29" s="14">
        <f t="shared" si="6"/>
        <v>0</v>
      </c>
      <c r="Y29" s="14">
        <f t="shared" si="6"/>
        <v>0</v>
      </c>
      <c r="Z29" s="14">
        <f t="shared" si="6"/>
        <v>0</v>
      </c>
      <c r="AA29" s="14">
        <f t="shared" si="6"/>
        <v>0</v>
      </c>
      <c r="AB29" s="14">
        <f t="shared" si="6"/>
        <v>0</v>
      </c>
      <c r="AC29" s="14">
        <f t="shared" si="6"/>
        <v>0</v>
      </c>
      <c r="AD29" s="14">
        <f t="shared" si="6"/>
        <v>0</v>
      </c>
      <c r="AE29" s="14">
        <f t="shared" si="6"/>
        <v>0</v>
      </c>
      <c r="AF29" s="14">
        <f t="shared" si="6"/>
        <v>0</v>
      </c>
      <c r="AG29" s="14">
        <f t="shared" si="6"/>
        <v>0</v>
      </c>
      <c r="AH29" s="14">
        <f t="shared" si="6"/>
        <v>0</v>
      </c>
    </row>
  </sheetData>
  <mergeCells count="3">
    <mergeCell ref="D5:AH5"/>
    <mergeCell ref="D6:L6"/>
    <mergeCell ref="M6:AH6"/>
  </mergeCells>
  <conditionalFormatting sqref="D25:AH26">
    <cfRule type="timePeriod" dxfId="11" priority="3" stopIfTrue="1" timePeriod="today">
      <formula>FLOOR(D25,1)=TODAY()</formula>
    </cfRule>
    <cfRule type="expression" dxfId="10" priority="4" stopIfTrue="1">
      <formula>WEEKDAY(D$7,1)&gt;5</formula>
    </cfRule>
  </conditionalFormatting>
  <conditionalFormatting sqref="D7:AH7">
    <cfRule type="timePeriod" dxfId="9" priority="5" stopIfTrue="1" timePeriod="today">
      <formula>FLOOR(D7,1)=TODAY()</formula>
    </cfRule>
    <cfRule type="expression" dxfId="8" priority="6" stopIfTrue="1">
      <formula>WEEKDAY(D$7,1)&gt;5</formula>
    </cfRule>
  </conditionalFormatting>
  <conditionalFormatting sqref="D8:AH8">
    <cfRule type="timePeriod" dxfId="7" priority="1" stopIfTrue="1" timePeriod="today">
      <formula>FLOOR(D8,1)=TODAY()</formula>
    </cfRule>
    <cfRule type="expression" dxfId="6" priority="2" stopIfTrue="1">
      <formula>WEEKDAY(D$7,1)&gt;5</formula>
    </cfRule>
  </conditionalFormatting>
  <dataValidations count="1">
    <dataValidation type="list" allowBlank="1" showInputMessage="1" showErrorMessage="1" sqref="C9:C23">
      <formula1>"SEM, JOUR, NUIT, 24/48,J/N/48, =,"</formula1>
    </dataValidation>
  </dataValidations>
  <pageMargins left="0.70866141732283472" right="0.70866141732283472" top="0.74803149606299213" bottom="0.74803149606299213" header="0.31496062992125984" footer="0.31496062992125984"/>
  <pageSetup paperSize="9" scale="75" orientation="landscape" verticalDpi="0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FFF00"/>
  </sheetPr>
  <dimension ref="A1:AH29"/>
  <sheetViews>
    <sheetView workbookViewId="0">
      <selection activeCell="B19" sqref="B19"/>
    </sheetView>
  </sheetViews>
  <sheetFormatPr baseColWidth="10" defaultRowHeight="15"/>
  <cols>
    <col min="1" max="1" width="28.5703125" style="1" customWidth="1"/>
    <col min="2" max="2" width="13" style="1" bestFit="1" customWidth="1"/>
    <col min="3" max="3" width="8.5703125" style="1" customWidth="1"/>
    <col min="4" max="4" width="4.140625" style="1" customWidth="1"/>
    <col min="5" max="5" width="4" style="1" bestFit="1" customWidth="1"/>
    <col min="6" max="8" width="3.85546875" style="1" customWidth="1"/>
    <col min="9" max="9" width="3.42578125" style="1" bestFit="1" customWidth="1"/>
    <col min="10" max="10" width="4.28515625" style="1" customWidth="1"/>
    <col min="11" max="11" width="3.85546875" style="1" customWidth="1"/>
    <col min="12" max="12" width="4.28515625" style="1" customWidth="1"/>
    <col min="13" max="16" width="3.85546875" style="1" customWidth="1"/>
    <col min="17" max="17" width="3.85546875" style="1" bestFit="1" customWidth="1"/>
    <col min="18" max="18" width="3.85546875" style="1" customWidth="1"/>
    <col min="19" max="19" width="4" style="1" bestFit="1" customWidth="1"/>
    <col min="20" max="23" width="3.85546875" style="1" customWidth="1"/>
    <col min="24" max="24" width="4.28515625" style="1" customWidth="1"/>
    <col min="25" max="25" width="3.85546875" style="1" customWidth="1"/>
    <col min="26" max="26" width="4" style="1" customWidth="1"/>
    <col min="27" max="30" width="3.85546875" style="1" customWidth="1"/>
    <col min="31" max="31" width="4.140625" style="1" customWidth="1"/>
    <col min="32" max="32" width="3.85546875" style="1" customWidth="1"/>
    <col min="33" max="33" width="4.140625" style="1" customWidth="1"/>
    <col min="34" max="34" width="3.85546875" style="1" customWidth="1"/>
    <col min="35" max="16384" width="11.42578125" style="1"/>
  </cols>
  <sheetData>
    <row r="1" spans="1:34" ht="15.75">
      <c r="A1" s="18">
        <v>2018</v>
      </c>
      <c r="B1" s="16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</row>
    <row r="2" spans="1:34" ht="19.5">
      <c r="A2" s="15" t="s">
        <v>15</v>
      </c>
      <c r="B2" s="20">
        <f ca="1">INDEX(Présents,1,DAY(TODAY()))</f>
        <v>0</v>
      </c>
      <c r="C2" s="4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</row>
    <row r="3" spans="1:34" ht="19.5">
      <c r="A3" s="15" t="s">
        <v>17</v>
      </c>
      <c r="B3" s="20">
        <f ca="1">INDEX(D27:AH27,1,DAY(TODAY()))</f>
        <v>4</v>
      </c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</row>
    <row r="4" spans="1:34" ht="19.5">
      <c r="A4" s="15"/>
      <c r="B4" s="20"/>
    </row>
    <row r="5" spans="1:34" ht="18.75">
      <c r="A5" s="3"/>
      <c r="B5" s="4"/>
      <c r="C5" s="4"/>
      <c r="D5" s="59"/>
      <c r="E5" s="59"/>
      <c r="F5" s="59"/>
      <c r="G5" s="59"/>
      <c r="H5" s="59"/>
      <c r="I5" s="59"/>
      <c r="J5" s="59"/>
      <c r="K5" s="59"/>
      <c r="L5" s="59"/>
      <c r="M5" s="59"/>
      <c r="N5" s="59"/>
      <c r="O5" s="59"/>
      <c r="P5" s="59"/>
      <c r="Q5" s="59"/>
      <c r="R5" s="59"/>
      <c r="S5" s="59"/>
      <c r="T5" s="59"/>
      <c r="U5" s="59"/>
      <c r="V5" s="59"/>
      <c r="W5" s="59"/>
      <c r="X5" s="59"/>
      <c r="Y5" s="59"/>
      <c r="Z5" s="59"/>
      <c r="AA5" s="59"/>
      <c r="AB5" s="59"/>
      <c r="AC5" s="59"/>
      <c r="AD5" s="59"/>
      <c r="AE5" s="59"/>
      <c r="AF5" s="59"/>
      <c r="AG5" s="59"/>
      <c r="AH5" s="59"/>
    </row>
    <row r="6" spans="1:34" ht="18.75">
      <c r="A6" s="4"/>
      <c r="B6" s="4"/>
      <c r="C6" s="4"/>
      <c r="D6" s="60" t="s">
        <v>0</v>
      </c>
      <c r="E6" s="60"/>
      <c r="F6" s="60"/>
      <c r="G6" s="60"/>
      <c r="H6" s="60"/>
      <c r="I6" s="60"/>
      <c r="J6" s="60"/>
      <c r="K6" s="60"/>
      <c r="L6" s="60"/>
      <c r="M6" s="61">
        <f>+A7+DATE(2018,A7-1,31)</f>
        <v>43447</v>
      </c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  <c r="AA6" s="61"/>
      <c r="AB6" s="61"/>
      <c r="AC6" s="61"/>
      <c r="AD6" s="61"/>
      <c r="AE6" s="61"/>
      <c r="AF6" s="61"/>
      <c r="AG6" s="61"/>
      <c r="AH6" s="61"/>
    </row>
    <row r="7" spans="1:34" ht="21">
      <c r="A7" s="17">
        <v>12</v>
      </c>
      <c r="B7" s="5"/>
      <c r="C7" s="5"/>
      <c r="D7" s="6">
        <f>DATE(A$1,A$7,1)</f>
        <v>43435</v>
      </c>
      <c r="E7" s="19">
        <f>IF(D7="","",IF(MONTH(D7+1)=$A$7,D7+1,""))</f>
        <v>43436</v>
      </c>
      <c r="F7" s="19">
        <f t="shared" ref="F7:U8" si="0">IF(E7="","",IF(MONTH(E7+1)=$A$7,E7+1,""))</f>
        <v>43437</v>
      </c>
      <c r="G7" s="19">
        <f t="shared" si="0"/>
        <v>43438</v>
      </c>
      <c r="H7" s="19">
        <f t="shared" si="0"/>
        <v>43439</v>
      </c>
      <c r="I7" s="19">
        <f t="shared" si="0"/>
        <v>43440</v>
      </c>
      <c r="J7" s="19">
        <f t="shared" si="0"/>
        <v>43441</v>
      </c>
      <c r="K7" s="19">
        <f t="shared" si="0"/>
        <v>43442</v>
      </c>
      <c r="L7" s="19">
        <f t="shared" si="0"/>
        <v>43443</v>
      </c>
      <c r="M7" s="19">
        <f t="shared" si="0"/>
        <v>43444</v>
      </c>
      <c r="N7" s="19">
        <f t="shared" si="0"/>
        <v>43445</v>
      </c>
      <c r="O7" s="19">
        <f t="shared" si="0"/>
        <v>43446</v>
      </c>
      <c r="P7" s="19">
        <f t="shared" si="0"/>
        <v>43447</v>
      </c>
      <c r="Q7" s="19">
        <f t="shared" si="0"/>
        <v>43448</v>
      </c>
      <c r="R7" s="19">
        <f t="shared" si="0"/>
        <v>43449</v>
      </c>
      <c r="S7" s="19">
        <f t="shared" si="0"/>
        <v>43450</v>
      </c>
      <c r="T7" s="19">
        <f t="shared" si="0"/>
        <v>43451</v>
      </c>
      <c r="U7" s="19">
        <f t="shared" si="0"/>
        <v>43452</v>
      </c>
      <c r="V7" s="19">
        <f t="shared" ref="V7:AH8" si="1">IF(U7="","",IF(MONTH(U7+1)=$A$7,U7+1,""))</f>
        <v>43453</v>
      </c>
      <c r="W7" s="19">
        <f t="shared" si="1"/>
        <v>43454</v>
      </c>
      <c r="X7" s="19">
        <f t="shared" si="1"/>
        <v>43455</v>
      </c>
      <c r="Y7" s="19">
        <f t="shared" si="1"/>
        <v>43456</v>
      </c>
      <c r="Z7" s="19">
        <f t="shared" si="1"/>
        <v>43457</v>
      </c>
      <c r="AA7" s="19">
        <f t="shared" si="1"/>
        <v>43458</v>
      </c>
      <c r="AB7" s="19">
        <f t="shared" si="1"/>
        <v>43459</v>
      </c>
      <c r="AC7" s="19">
        <f t="shared" si="1"/>
        <v>43460</v>
      </c>
      <c r="AD7" s="19">
        <f t="shared" si="1"/>
        <v>43461</v>
      </c>
      <c r="AE7" s="19">
        <f t="shared" si="1"/>
        <v>43462</v>
      </c>
      <c r="AF7" s="19">
        <f t="shared" si="1"/>
        <v>43463</v>
      </c>
      <c r="AG7" s="19">
        <f t="shared" si="1"/>
        <v>43464</v>
      </c>
      <c r="AH7" s="19">
        <f t="shared" si="1"/>
        <v>43465</v>
      </c>
    </row>
    <row r="8" spans="1:34" ht="15.75">
      <c r="A8" s="33" t="s">
        <v>1</v>
      </c>
      <c r="B8" s="33" t="s">
        <v>2</v>
      </c>
      <c r="C8" s="33" t="s">
        <v>3</v>
      </c>
      <c r="D8" s="34">
        <f>DATE(A$1,A$7,1)</f>
        <v>43435</v>
      </c>
      <c r="E8" s="35">
        <f>IF(D8="","",IF(MONTH(D8+1)=$A$7,D8+1,""))</f>
        <v>43436</v>
      </c>
      <c r="F8" s="35">
        <f t="shared" si="0"/>
        <v>43437</v>
      </c>
      <c r="G8" s="35">
        <f t="shared" si="0"/>
        <v>43438</v>
      </c>
      <c r="H8" s="35">
        <f t="shared" si="0"/>
        <v>43439</v>
      </c>
      <c r="I8" s="35">
        <f t="shared" si="0"/>
        <v>43440</v>
      </c>
      <c r="J8" s="35">
        <f t="shared" si="0"/>
        <v>43441</v>
      </c>
      <c r="K8" s="35">
        <f t="shared" si="0"/>
        <v>43442</v>
      </c>
      <c r="L8" s="35">
        <f t="shared" si="0"/>
        <v>43443</v>
      </c>
      <c r="M8" s="35">
        <f t="shared" si="0"/>
        <v>43444</v>
      </c>
      <c r="N8" s="35">
        <f t="shared" si="0"/>
        <v>43445</v>
      </c>
      <c r="O8" s="35">
        <f t="shared" si="0"/>
        <v>43446</v>
      </c>
      <c r="P8" s="35">
        <f t="shared" si="0"/>
        <v>43447</v>
      </c>
      <c r="Q8" s="35">
        <f t="shared" si="0"/>
        <v>43448</v>
      </c>
      <c r="R8" s="35">
        <f t="shared" si="0"/>
        <v>43449</v>
      </c>
      <c r="S8" s="35">
        <f t="shared" si="0"/>
        <v>43450</v>
      </c>
      <c r="T8" s="35">
        <f t="shared" si="0"/>
        <v>43451</v>
      </c>
      <c r="U8" s="35">
        <f t="shared" si="0"/>
        <v>43452</v>
      </c>
      <c r="V8" s="35">
        <f t="shared" si="1"/>
        <v>43453</v>
      </c>
      <c r="W8" s="35">
        <f t="shared" si="1"/>
        <v>43454</v>
      </c>
      <c r="X8" s="35">
        <f t="shared" si="1"/>
        <v>43455</v>
      </c>
      <c r="Y8" s="35">
        <f t="shared" si="1"/>
        <v>43456</v>
      </c>
      <c r="Z8" s="35">
        <f t="shared" si="1"/>
        <v>43457</v>
      </c>
      <c r="AA8" s="35">
        <f t="shared" si="1"/>
        <v>43458</v>
      </c>
      <c r="AB8" s="35">
        <f t="shared" si="1"/>
        <v>43459</v>
      </c>
      <c r="AC8" s="35">
        <f t="shared" si="1"/>
        <v>43460</v>
      </c>
      <c r="AD8" s="35">
        <f t="shared" si="1"/>
        <v>43461</v>
      </c>
      <c r="AE8" s="35">
        <f t="shared" si="1"/>
        <v>43462</v>
      </c>
      <c r="AF8" s="35">
        <f t="shared" si="1"/>
        <v>43463</v>
      </c>
      <c r="AG8" s="35">
        <f t="shared" si="1"/>
        <v>43464</v>
      </c>
      <c r="AH8" s="35">
        <f t="shared" si="1"/>
        <v>43465</v>
      </c>
    </row>
    <row r="9" spans="1:34" ht="18.75">
      <c r="A9" s="36"/>
      <c r="B9" s="37"/>
      <c r="C9" s="37"/>
      <c r="D9" s="38"/>
      <c r="E9" s="39"/>
      <c r="F9" s="39"/>
      <c r="G9" s="38"/>
      <c r="H9" s="39"/>
      <c r="I9" s="39"/>
      <c r="J9" s="39"/>
      <c r="K9" s="39"/>
      <c r="L9" s="39" t="s">
        <v>13</v>
      </c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  <c r="AH9" s="39"/>
    </row>
    <row r="10" spans="1:34" ht="18.75">
      <c r="A10" s="36" t="s">
        <v>8</v>
      </c>
      <c r="B10" s="37"/>
      <c r="C10" s="37" t="s">
        <v>12</v>
      </c>
      <c r="D10" s="39"/>
      <c r="E10" s="39"/>
      <c r="F10" s="39"/>
      <c r="G10" s="39"/>
      <c r="H10" s="39"/>
      <c r="I10" s="39"/>
      <c r="J10" s="39"/>
      <c r="K10" s="39"/>
      <c r="L10" s="39" t="s">
        <v>13</v>
      </c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9"/>
    </row>
    <row r="11" spans="1:34" ht="18.75">
      <c r="A11" s="40" t="s">
        <v>9</v>
      </c>
      <c r="B11" s="37"/>
      <c r="C11" s="37" t="s">
        <v>12</v>
      </c>
      <c r="D11" s="39"/>
      <c r="E11" s="39"/>
      <c r="F11" s="38"/>
      <c r="G11" s="39"/>
      <c r="H11" s="39"/>
      <c r="I11" s="39"/>
      <c r="J11" s="39"/>
      <c r="K11" s="39"/>
      <c r="L11" s="39" t="s">
        <v>13</v>
      </c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9"/>
      <c r="AD11" s="39"/>
      <c r="AE11" s="39"/>
      <c r="AF11" s="39"/>
      <c r="AG11" s="39"/>
      <c r="AH11" s="39"/>
    </row>
    <row r="12" spans="1:34" ht="18.75">
      <c r="A12" s="40"/>
      <c r="B12" s="37"/>
      <c r="C12" s="37"/>
      <c r="D12" s="39"/>
      <c r="E12" s="39"/>
      <c r="F12" s="39"/>
      <c r="G12" s="39"/>
      <c r="H12" s="39"/>
      <c r="I12" s="39"/>
      <c r="J12" s="39"/>
      <c r="K12" s="39"/>
      <c r="L12" s="41" t="s">
        <v>16</v>
      </c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9"/>
      <c r="AD12" s="39"/>
      <c r="AE12" s="39"/>
      <c r="AF12" s="39"/>
      <c r="AG12" s="39"/>
      <c r="AH12" s="39"/>
    </row>
    <row r="13" spans="1:34" ht="18.75">
      <c r="A13" s="36" t="s">
        <v>10</v>
      </c>
      <c r="B13" s="37"/>
      <c r="C13" s="37" t="s">
        <v>4</v>
      </c>
      <c r="D13" s="38"/>
      <c r="E13" s="38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39"/>
      <c r="AD13" s="39"/>
      <c r="AE13" s="39"/>
      <c r="AF13" s="39"/>
      <c r="AG13" s="39"/>
      <c r="AH13" s="39"/>
    </row>
    <row r="14" spans="1:34" ht="18.75">
      <c r="A14" s="36" t="s">
        <v>11</v>
      </c>
      <c r="B14" s="37"/>
      <c r="C14" s="37" t="s">
        <v>4</v>
      </c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39"/>
    </row>
    <row r="15" spans="1:34" ht="19.5" thickBot="1">
      <c r="A15" s="54"/>
      <c r="B15" s="55"/>
      <c r="C15" s="55"/>
      <c r="D15" s="56"/>
      <c r="E15" s="56"/>
      <c r="F15" s="56"/>
      <c r="G15" s="56"/>
      <c r="H15" s="56"/>
      <c r="I15" s="56"/>
      <c r="J15" s="56"/>
      <c r="K15" s="56"/>
      <c r="L15" s="56"/>
      <c r="M15" s="56"/>
      <c r="N15" s="56"/>
      <c r="O15" s="56"/>
      <c r="P15" s="56"/>
      <c r="Q15" s="56"/>
      <c r="R15" s="56"/>
      <c r="S15" s="56"/>
      <c r="T15" s="56"/>
      <c r="U15" s="56"/>
      <c r="V15" s="56"/>
      <c r="W15" s="56"/>
      <c r="X15" s="56"/>
      <c r="Y15" s="56"/>
      <c r="Z15" s="56"/>
      <c r="AA15" s="56"/>
      <c r="AB15" s="56"/>
      <c r="AC15" s="56"/>
      <c r="AD15" s="56"/>
      <c r="AE15" s="56"/>
      <c r="AF15" s="56"/>
      <c r="AG15" s="56"/>
      <c r="AH15" s="56"/>
    </row>
    <row r="16" spans="1:34" ht="19.5" thickTop="1">
      <c r="A16" s="50"/>
      <c r="B16" s="51"/>
      <c r="C16" s="51"/>
      <c r="D16" s="52"/>
      <c r="E16" s="53"/>
      <c r="F16" s="53"/>
      <c r="G16" s="53"/>
      <c r="H16" s="52"/>
      <c r="I16" s="52"/>
      <c r="J16" s="52"/>
      <c r="K16" s="52"/>
      <c r="L16" s="52"/>
      <c r="M16" s="52"/>
      <c r="N16" s="52"/>
      <c r="O16" s="52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2"/>
      <c r="AE16" s="52"/>
      <c r="AF16" s="52"/>
      <c r="AG16" s="53"/>
      <c r="AH16" s="52"/>
    </row>
    <row r="17" spans="1:34" ht="18.75">
      <c r="A17" s="42"/>
      <c r="B17" s="37"/>
      <c r="C17" s="37"/>
      <c r="D17" s="39"/>
      <c r="E17" s="3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39"/>
      <c r="AB17" s="39"/>
      <c r="AC17" s="39"/>
      <c r="AD17" s="39"/>
      <c r="AE17" s="39"/>
      <c r="AF17" s="39"/>
      <c r="AG17" s="39"/>
      <c r="AH17" s="39"/>
    </row>
    <row r="18" spans="1:34" ht="18.75">
      <c r="A18" s="36"/>
      <c r="B18" s="43"/>
      <c r="C18" s="44"/>
      <c r="D18" s="39"/>
      <c r="E18" s="39"/>
      <c r="F18" s="39"/>
      <c r="G18" s="39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39"/>
      <c r="Y18" s="39"/>
      <c r="Z18" s="39"/>
      <c r="AA18" s="39"/>
      <c r="AB18" s="39"/>
      <c r="AC18" s="39"/>
      <c r="AD18" s="39"/>
      <c r="AE18" s="39"/>
      <c r="AF18" s="39"/>
      <c r="AG18" s="39"/>
      <c r="AH18" s="39"/>
    </row>
    <row r="19" spans="1:34" ht="18.75">
      <c r="A19" s="42"/>
      <c r="B19" s="37"/>
      <c r="C19" s="37"/>
      <c r="D19" s="38"/>
      <c r="E19" s="39"/>
      <c r="F19" s="39"/>
      <c r="G19" s="38"/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39"/>
      <c r="AD19" s="39"/>
      <c r="AE19" s="39"/>
      <c r="AF19" s="39"/>
      <c r="AG19" s="38"/>
      <c r="AH19" s="39"/>
    </row>
    <row r="20" spans="1:34" ht="18.75">
      <c r="A20" s="42"/>
      <c r="B20" s="37"/>
      <c r="C20" s="37"/>
      <c r="D20" s="39"/>
      <c r="E20" s="39"/>
      <c r="F20" s="39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39"/>
      <c r="AB20" s="39"/>
      <c r="AC20" s="39"/>
      <c r="AD20" s="39"/>
      <c r="AE20" s="39"/>
      <c r="AF20" s="39"/>
      <c r="AG20" s="39"/>
      <c r="AH20" s="39"/>
    </row>
    <row r="21" spans="1:34" ht="18.75">
      <c r="A21" s="45"/>
      <c r="B21" s="37"/>
      <c r="C21" s="37"/>
      <c r="D21" s="39"/>
      <c r="E21" s="39"/>
      <c r="F21" s="38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39"/>
      <c r="AE21" s="39"/>
      <c r="AF21" s="39"/>
      <c r="AG21" s="46"/>
      <c r="AH21" s="39"/>
    </row>
    <row r="22" spans="1:34" ht="18.75">
      <c r="A22" s="47"/>
      <c r="B22" s="37"/>
      <c r="C22" s="37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  <c r="AD22" s="39"/>
      <c r="AE22" s="39"/>
      <c r="AF22" s="39"/>
      <c r="AG22" s="39"/>
      <c r="AH22" s="39"/>
    </row>
    <row r="23" spans="1:34" ht="18.75">
      <c r="A23" s="42"/>
      <c r="B23" s="37"/>
      <c r="C23" s="37"/>
      <c r="D23" s="39"/>
      <c r="E23" s="38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39"/>
      <c r="AC23" s="39"/>
      <c r="AD23" s="39"/>
      <c r="AE23" s="39"/>
      <c r="AF23" s="39"/>
      <c r="AG23" s="39"/>
      <c r="AH23" s="39"/>
    </row>
    <row r="24" spans="1:34" ht="18.75">
      <c r="A24" s="48"/>
      <c r="B24" s="48"/>
      <c r="C24" s="48"/>
      <c r="D24" s="39"/>
      <c r="E24" s="49"/>
      <c r="F24" s="39"/>
      <c r="G24" s="39"/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39"/>
      <c r="Z24" s="39"/>
      <c r="AA24" s="39"/>
      <c r="AB24" s="39"/>
      <c r="AC24" s="39"/>
      <c r="AD24" s="39"/>
      <c r="AE24" s="39"/>
      <c r="AF24" s="39"/>
      <c r="AG24" s="39"/>
      <c r="AH24" s="39"/>
    </row>
    <row r="25" spans="1:34">
      <c r="A25" s="10"/>
      <c r="B25" s="8"/>
      <c r="C25" s="9"/>
      <c r="D25" s="6">
        <f>D7</f>
        <v>43435</v>
      </c>
      <c r="E25" s="6">
        <f>IF(D25="","",IF(MONTH(D25+1)=$A$7,D25+1,""))</f>
        <v>43436</v>
      </c>
      <c r="F25" s="6">
        <f t="shared" ref="F25:AH25" si="2">IF(E25="","",IF(MONTH(E25+1)=$A$7,E25+1,""))</f>
        <v>43437</v>
      </c>
      <c r="G25" s="6">
        <f t="shared" si="2"/>
        <v>43438</v>
      </c>
      <c r="H25" s="6">
        <f t="shared" si="2"/>
        <v>43439</v>
      </c>
      <c r="I25" s="6">
        <f t="shared" si="2"/>
        <v>43440</v>
      </c>
      <c r="J25" s="6">
        <f t="shared" si="2"/>
        <v>43441</v>
      </c>
      <c r="K25" s="6">
        <f t="shared" si="2"/>
        <v>43442</v>
      </c>
      <c r="L25" s="6">
        <f t="shared" si="2"/>
        <v>43443</v>
      </c>
      <c r="M25" s="6">
        <f t="shared" si="2"/>
        <v>43444</v>
      </c>
      <c r="N25" s="6">
        <f t="shared" si="2"/>
        <v>43445</v>
      </c>
      <c r="O25" s="6">
        <f t="shared" si="2"/>
        <v>43446</v>
      </c>
      <c r="P25" s="6">
        <f t="shared" si="2"/>
        <v>43447</v>
      </c>
      <c r="Q25" s="6">
        <f t="shared" si="2"/>
        <v>43448</v>
      </c>
      <c r="R25" s="6">
        <f t="shared" si="2"/>
        <v>43449</v>
      </c>
      <c r="S25" s="6">
        <f t="shared" si="2"/>
        <v>43450</v>
      </c>
      <c r="T25" s="6">
        <f t="shared" si="2"/>
        <v>43451</v>
      </c>
      <c r="U25" s="6">
        <f t="shared" si="2"/>
        <v>43452</v>
      </c>
      <c r="V25" s="6">
        <f t="shared" si="2"/>
        <v>43453</v>
      </c>
      <c r="W25" s="6">
        <f t="shared" si="2"/>
        <v>43454</v>
      </c>
      <c r="X25" s="6">
        <f t="shared" si="2"/>
        <v>43455</v>
      </c>
      <c r="Y25" s="6">
        <f t="shared" si="2"/>
        <v>43456</v>
      </c>
      <c r="Z25" s="6">
        <f t="shared" si="2"/>
        <v>43457</v>
      </c>
      <c r="AA25" s="6">
        <f t="shared" si="2"/>
        <v>43458</v>
      </c>
      <c r="AB25" s="6">
        <f t="shared" si="2"/>
        <v>43459</v>
      </c>
      <c r="AC25" s="6">
        <f t="shared" si="2"/>
        <v>43460</v>
      </c>
      <c r="AD25" s="6">
        <f t="shared" si="2"/>
        <v>43461</v>
      </c>
      <c r="AE25" s="6">
        <f t="shared" si="2"/>
        <v>43462</v>
      </c>
      <c r="AF25" s="6">
        <f t="shared" si="2"/>
        <v>43463</v>
      </c>
      <c r="AG25" s="6">
        <f t="shared" si="2"/>
        <v>43464</v>
      </c>
      <c r="AH25" s="6">
        <f t="shared" si="2"/>
        <v>43465</v>
      </c>
    </row>
    <row r="26" spans="1:34">
      <c r="A26" s="10"/>
      <c r="B26" s="8"/>
      <c r="C26" s="9"/>
      <c r="D26" s="11">
        <v>1</v>
      </c>
      <c r="E26" s="7">
        <f>IF(D25="","",IF(MONTH(D25+1)=$A$7,D25+1,""))</f>
        <v>43436</v>
      </c>
      <c r="F26" s="7">
        <f t="shared" ref="F26:AH26" si="3">IF(E25="","",IF(MONTH(E25+1)=$A$7,E25+1,""))</f>
        <v>43437</v>
      </c>
      <c r="G26" s="7">
        <f t="shared" si="3"/>
        <v>43438</v>
      </c>
      <c r="H26" s="7">
        <f t="shared" si="3"/>
        <v>43439</v>
      </c>
      <c r="I26" s="7">
        <f t="shared" si="3"/>
        <v>43440</v>
      </c>
      <c r="J26" s="7">
        <f t="shared" si="3"/>
        <v>43441</v>
      </c>
      <c r="K26" s="7">
        <f t="shared" si="3"/>
        <v>43442</v>
      </c>
      <c r="L26" s="7">
        <f t="shared" si="3"/>
        <v>43443</v>
      </c>
      <c r="M26" s="7">
        <f t="shared" si="3"/>
        <v>43444</v>
      </c>
      <c r="N26" s="7">
        <f t="shared" si="3"/>
        <v>43445</v>
      </c>
      <c r="O26" s="7">
        <f t="shared" si="3"/>
        <v>43446</v>
      </c>
      <c r="P26" s="7">
        <f t="shared" si="3"/>
        <v>43447</v>
      </c>
      <c r="Q26" s="7">
        <f t="shared" si="3"/>
        <v>43448</v>
      </c>
      <c r="R26" s="7">
        <f t="shared" si="3"/>
        <v>43449</v>
      </c>
      <c r="S26" s="7">
        <f t="shared" si="3"/>
        <v>43450</v>
      </c>
      <c r="T26" s="7">
        <f t="shared" si="3"/>
        <v>43451</v>
      </c>
      <c r="U26" s="7">
        <f t="shared" si="3"/>
        <v>43452</v>
      </c>
      <c r="V26" s="7">
        <f t="shared" si="3"/>
        <v>43453</v>
      </c>
      <c r="W26" s="7">
        <f t="shared" si="3"/>
        <v>43454</v>
      </c>
      <c r="X26" s="7">
        <f t="shared" si="3"/>
        <v>43455</v>
      </c>
      <c r="Y26" s="7">
        <f t="shared" si="3"/>
        <v>43456</v>
      </c>
      <c r="Z26" s="7">
        <f t="shared" si="3"/>
        <v>43457</v>
      </c>
      <c r="AA26" s="7">
        <f t="shared" si="3"/>
        <v>43458</v>
      </c>
      <c r="AB26" s="7">
        <f t="shared" si="3"/>
        <v>43459</v>
      </c>
      <c r="AC26" s="7">
        <f t="shared" si="3"/>
        <v>43460</v>
      </c>
      <c r="AD26" s="7">
        <f t="shared" si="3"/>
        <v>43461</v>
      </c>
      <c r="AE26" s="7">
        <f t="shared" si="3"/>
        <v>43462</v>
      </c>
      <c r="AF26" s="7">
        <f t="shared" si="3"/>
        <v>43463</v>
      </c>
      <c r="AG26" s="7">
        <f t="shared" si="3"/>
        <v>43464</v>
      </c>
      <c r="AH26" s="7">
        <f t="shared" si="3"/>
        <v>43465</v>
      </c>
    </row>
    <row r="27" spans="1:34">
      <c r="A27" s="8"/>
      <c r="B27" s="12" t="s">
        <v>5</v>
      </c>
      <c r="C27" s="12">
        <f>SUM(D27:AH27)</f>
        <v>121</v>
      </c>
      <c r="D27" s="13">
        <f>4-(D28+D29)</f>
        <v>4</v>
      </c>
      <c r="E27" s="13">
        <f t="shared" ref="E27:AH27" si="4">4-(E28+E29)</f>
        <v>4</v>
      </c>
      <c r="F27" s="13">
        <f t="shared" si="4"/>
        <v>4</v>
      </c>
      <c r="G27" s="13">
        <f t="shared" si="4"/>
        <v>4</v>
      </c>
      <c r="H27" s="13">
        <f t="shared" si="4"/>
        <v>4</v>
      </c>
      <c r="I27" s="13">
        <f t="shared" si="4"/>
        <v>4</v>
      </c>
      <c r="J27" s="13">
        <f t="shared" si="4"/>
        <v>4</v>
      </c>
      <c r="K27" s="13">
        <f t="shared" si="4"/>
        <v>4</v>
      </c>
      <c r="L27" s="13">
        <f t="shared" si="4"/>
        <v>1</v>
      </c>
      <c r="M27" s="13">
        <f t="shared" si="4"/>
        <v>4</v>
      </c>
      <c r="N27" s="13">
        <f t="shared" si="4"/>
        <v>4</v>
      </c>
      <c r="O27" s="13">
        <f t="shared" si="4"/>
        <v>4</v>
      </c>
      <c r="P27" s="13">
        <f t="shared" si="4"/>
        <v>4</v>
      </c>
      <c r="Q27" s="13">
        <f t="shared" si="4"/>
        <v>4</v>
      </c>
      <c r="R27" s="13">
        <f t="shared" si="4"/>
        <v>4</v>
      </c>
      <c r="S27" s="13">
        <f t="shared" si="4"/>
        <v>4</v>
      </c>
      <c r="T27" s="13">
        <f t="shared" si="4"/>
        <v>4</v>
      </c>
      <c r="U27" s="13">
        <f t="shared" si="4"/>
        <v>4</v>
      </c>
      <c r="V27" s="13">
        <f t="shared" si="4"/>
        <v>4</v>
      </c>
      <c r="W27" s="13">
        <f t="shared" si="4"/>
        <v>4</v>
      </c>
      <c r="X27" s="13">
        <f t="shared" si="4"/>
        <v>4</v>
      </c>
      <c r="Y27" s="13">
        <f t="shared" si="4"/>
        <v>4</v>
      </c>
      <c r="Z27" s="13">
        <f t="shared" si="4"/>
        <v>4</v>
      </c>
      <c r="AA27" s="13">
        <f t="shared" si="4"/>
        <v>4</v>
      </c>
      <c r="AB27" s="13">
        <f t="shared" si="4"/>
        <v>4</v>
      </c>
      <c r="AC27" s="13">
        <f t="shared" si="4"/>
        <v>4</v>
      </c>
      <c r="AD27" s="13">
        <f t="shared" si="4"/>
        <v>4</v>
      </c>
      <c r="AE27" s="13">
        <f t="shared" si="4"/>
        <v>4</v>
      </c>
      <c r="AF27" s="13">
        <f t="shared" si="4"/>
        <v>4</v>
      </c>
      <c r="AG27" s="13">
        <f t="shared" si="4"/>
        <v>4</v>
      </c>
      <c r="AH27" s="13">
        <f t="shared" si="4"/>
        <v>4</v>
      </c>
    </row>
    <row r="28" spans="1:34">
      <c r="A28" s="8"/>
      <c r="B28" s="12" t="s">
        <v>6</v>
      </c>
      <c r="C28" s="12">
        <f>SUM(D28:AH28)</f>
        <v>3</v>
      </c>
      <c r="D28" s="14">
        <f>COUNTIF(D9:D24,"P")+COUNTIF(D9:D24,"PX")+COUNTIF(D9:D24,"½P")+COUNTIF(D9:D24,"AR")</f>
        <v>0</v>
      </c>
      <c r="E28" s="14">
        <f t="shared" ref="E28:AH28" si="5">COUNTIF(E9:E24,"P")+COUNTIF(E9:E24,"PX") +COUNTIF(E9:E24,"½P")</f>
        <v>0</v>
      </c>
      <c r="F28" s="14">
        <f t="shared" si="5"/>
        <v>0</v>
      </c>
      <c r="G28" s="14">
        <f t="shared" si="5"/>
        <v>0</v>
      </c>
      <c r="H28" s="14">
        <f t="shared" si="5"/>
        <v>0</v>
      </c>
      <c r="I28" s="14">
        <f t="shared" si="5"/>
        <v>0</v>
      </c>
      <c r="J28" s="14">
        <f t="shared" si="5"/>
        <v>0</v>
      </c>
      <c r="K28" s="14">
        <f t="shared" si="5"/>
        <v>0</v>
      </c>
      <c r="L28" s="14">
        <f t="shared" si="5"/>
        <v>3</v>
      </c>
      <c r="M28" s="14">
        <f t="shared" si="5"/>
        <v>0</v>
      </c>
      <c r="N28" s="14">
        <f t="shared" si="5"/>
        <v>0</v>
      </c>
      <c r="O28" s="14">
        <f t="shared" si="5"/>
        <v>0</v>
      </c>
      <c r="P28" s="14">
        <f t="shared" si="5"/>
        <v>0</v>
      </c>
      <c r="Q28" s="14">
        <f t="shared" si="5"/>
        <v>0</v>
      </c>
      <c r="R28" s="14">
        <f t="shared" si="5"/>
        <v>0</v>
      </c>
      <c r="S28" s="14">
        <f t="shared" si="5"/>
        <v>0</v>
      </c>
      <c r="T28" s="14">
        <f t="shared" si="5"/>
        <v>0</v>
      </c>
      <c r="U28" s="14">
        <f t="shared" si="5"/>
        <v>0</v>
      </c>
      <c r="V28" s="14">
        <f t="shared" si="5"/>
        <v>0</v>
      </c>
      <c r="W28" s="14">
        <f t="shared" si="5"/>
        <v>0</v>
      </c>
      <c r="X28" s="14">
        <f t="shared" si="5"/>
        <v>0</v>
      </c>
      <c r="Y28" s="14">
        <f t="shared" si="5"/>
        <v>0</v>
      </c>
      <c r="Z28" s="14">
        <f t="shared" si="5"/>
        <v>0</v>
      </c>
      <c r="AA28" s="14">
        <f t="shared" si="5"/>
        <v>0</v>
      </c>
      <c r="AB28" s="14">
        <f t="shared" si="5"/>
        <v>0</v>
      </c>
      <c r="AC28" s="14">
        <f t="shared" si="5"/>
        <v>0</v>
      </c>
      <c r="AD28" s="14">
        <f t="shared" si="5"/>
        <v>0</v>
      </c>
      <c r="AE28" s="14">
        <f t="shared" si="5"/>
        <v>0</v>
      </c>
      <c r="AF28" s="14">
        <f t="shared" si="5"/>
        <v>0</v>
      </c>
      <c r="AG28" s="14">
        <f t="shared" si="5"/>
        <v>0</v>
      </c>
      <c r="AH28" s="14">
        <f t="shared" si="5"/>
        <v>0</v>
      </c>
    </row>
    <row r="29" spans="1:34">
      <c r="A29" s="8"/>
      <c r="B29" s="12" t="s">
        <v>7</v>
      </c>
      <c r="C29" s="12">
        <f>SUM(D29:AH29)</f>
        <v>0</v>
      </c>
      <c r="D29" s="14">
        <f t="shared" ref="D29:AH29" si="6">COUNTIF(D9:D24,"X")+COUNTIF(D9:D24,"PX")+COUNTIF(D9:D24,"AX")+COUNTIF(D9:D24,"XX")+COUNTIF(D9:D24,"½X")</f>
        <v>0</v>
      </c>
      <c r="E29" s="14">
        <f t="shared" si="6"/>
        <v>0</v>
      </c>
      <c r="F29" s="14">
        <f t="shared" si="6"/>
        <v>0</v>
      </c>
      <c r="G29" s="14">
        <f t="shared" si="6"/>
        <v>0</v>
      </c>
      <c r="H29" s="14">
        <f t="shared" si="6"/>
        <v>0</v>
      </c>
      <c r="I29" s="14">
        <f t="shared" si="6"/>
        <v>0</v>
      </c>
      <c r="J29" s="14">
        <f t="shared" si="6"/>
        <v>0</v>
      </c>
      <c r="K29" s="14">
        <f t="shared" si="6"/>
        <v>0</v>
      </c>
      <c r="L29" s="14">
        <f t="shared" si="6"/>
        <v>0</v>
      </c>
      <c r="M29" s="14">
        <f t="shared" si="6"/>
        <v>0</v>
      </c>
      <c r="N29" s="14">
        <f t="shared" si="6"/>
        <v>0</v>
      </c>
      <c r="O29" s="14">
        <f t="shared" si="6"/>
        <v>0</v>
      </c>
      <c r="P29" s="14">
        <f t="shared" si="6"/>
        <v>0</v>
      </c>
      <c r="Q29" s="14">
        <f t="shared" si="6"/>
        <v>0</v>
      </c>
      <c r="R29" s="14">
        <f t="shared" si="6"/>
        <v>0</v>
      </c>
      <c r="S29" s="14">
        <f t="shared" si="6"/>
        <v>0</v>
      </c>
      <c r="T29" s="14">
        <f t="shared" si="6"/>
        <v>0</v>
      </c>
      <c r="U29" s="14">
        <f t="shared" si="6"/>
        <v>0</v>
      </c>
      <c r="V29" s="14">
        <f t="shared" si="6"/>
        <v>0</v>
      </c>
      <c r="W29" s="14">
        <f t="shared" si="6"/>
        <v>0</v>
      </c>
      <c r="X29" s="14">
        <f t="shared" si="6"/>
        <v>0</v>
      </c>
      <c r="Y29" s="14">
        <f t="shared" si="6"/>
        <v>0</v>
      </c>
      <c r="Z29" s="14">
        <f t="shared" si="6"/>
        <v>0</v>
      </c>
      <c r="AA29" s="14">
        <f t="shared" si="6"/>
        <v>0</v>
      </c>
      <c r="AB29" s="14">
        <f t="shared" si="6"/>
        <v>0</v>
      </c>
      <c r="AC29" s="14">
        <f t="shared" si="6"/>
        <v>0</v>
      </c>
      <c r="AD29" s="14">
        <f t="shared" si="6"/>
        <v>0</v>
      </c>
      <c r="AE29" s="14">
        <f t="shared" si="6"/>
        <v>0</v>
      </c>
      <c r="AF29" s="14">
        <f t="shared" si="6"/>
        <v>0</v>
      </c>
      <c r="AG29" s="14">
        <f t="shared" si="6"/>
        <v>0</v>
      </c>
      <c r="AH29" s="14">
        <f t="shared" si="6"/>
        <v>0</v>
      </c>
    </row>
  </sheetData>
  <mergeCells count="3">
    <mergeCell ref="D5:AH5"/>
    <mergeCell ref="D6:L6"/>
    <mergeCell ref="M6:AH6"/>
  </mergeCells>
  <conditionalFormatting sqref="D25:AH26">
    <cfRule type="timePeriod" dxfId="5" priority="3" stopIfTrue="1" timePeriod="today">
      <formula>FLOOR(D25,1)=TODAY()</formula>
    </cfRule>
    <cfRule type="expression" dxfId="4" priority="4" stopIfTrue="1">
      <formula>WEEKDAY(D$7,1)&gt;5</formula>
    </cfRule>
  </conditionalFormatting>
  <conditionalFormatting sqref="D7:AH7">
    <cfRule type="timePeriod" dxfId="3" priority="5" stopIfTrue="1" timePeriod="today">
      <formula>FLOOR(D7,1)=TODAY()</formula>
    </cfRule>
    <cfRule type="expression" dxfId="2" priority="6" stopIfTrue="1">
      <formula>WEEKDAY(D$7,1)&gt;5</formula>
    </cfRule>
  </conditionalFormatting>
  <conditionalFormatting sqref="D8:AH8">
    <cfRule type="timePeriod" dxfId="1" priority="1" stopIfTrue="1" timePeriod="today">
      <formula>FLOOR(D8,1)=TODAY()</formula>
    </cfRule>
    <cfRule type="expression" dxfId="0" priority="2" stopIfTrue="1">
      <formula>WEEKDAY(D$7,1)&gt;5</formula>
    </cfRule>
  </conditionalFormatting>
  <dataValidations count="1">
    <dataValidation type="list" allowBlank="1" showInputMessage="1" showErrorMessage="1" sqref="C9:C23">
      <formula1>"SEM, JOUR, NUIT, 24/48,J/N/48, =,"</formula1>
    </dataValidation>
  </dataValidations>
  <pageMargins left="0.70866141732283472" right="0.70866141732283472" top="0.74803149606299213" bottom="0.74803149606299213" header="0.31496062992125984" footer="0.31496062992125984"/>
  <pageSetup paperSize="9" scale="75" orientation="landscape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tableau de bord</vt:lpstr>
      <vt:lpstr>feuil</vt:lpstr>
      <vt:lpstr>feuil (2)</vt:lpstr>
      <vt:lpstr>feuil (3)</vt:lpstr>
      <vt:lpstr>feuil (4)</vt:lpstr>
      <vt:lpstr>'feuil (2)'!absences</vt:lpstr>
      <vt:lpstr>'feuil (3)'!absences</vt:lpstr>
      <vt:lpstr>'feuil (4)'!absences</vt:lpstr>
      <vt:lpstr>'feuil (2)'!Présents</vt:lpstr>
      <vt:lpstr>'feuil (3)'!Présents</vt:lpstr>
      <vt:lpstr>'feuil (4)'!Présents</vt:lpstr>
      <vt:lpstr>Présents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SIDALI</dc:creator>
  <cp:lastModifiedBy>SIDALI</cp:lastModifiedBy>
  <dcterms:created xsi:type="dcterms:W3CDTF">2018-12-06T12:46:01Z</dcterms:created>
  <dcterms:modified xsi:type="dcterms:W3CDTF">2018-12-20T06:42:31Z</dcterms:modified>
</cp:coreProperties>
</file>