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 activeTab="1"/>
  </bookViews>
  <sheets>
    <sheet name="tableau de bord" sheetId="2" r:id="rId1"/>
    <sheet name="SITE 1" sheetId="1" r:id="rId2"/>
    <sheet name="SITE 2" sheetId="6" r:id="rId3"/>
    <sheet name="feuil (3)" sheetId="7" r:id="rId4"/>
    <sheet name="feuil (4)" sheetId="8" r:id="rId5"/>
  </sheets>
  <externalReferences>
    <externalReference r:id="rId6"/>
  </externalReferences>
  <definedNames>
    <definedName name="absences" localSheetId="3">'feuil (3)'!$D$36:$AH$36</definedName>
    <definedName name="absences" localSheetId="4">'feuil (4)'!$D$36:$AH$36</definedName>
    <definedName name="absences" localSheetId="2">'SITE 2'!$D$36:$AH$36</definedName>
    <definedName name="absences">'SITE 1'!$D$27:$AH$27</definedName>
    <definedName name="ActiveRow" localSheetId="3">18</definedName>
    <definedName name="ActiveRow" localSheetId="4">18</definedName>
    <definedName name="ActiveRow" localSheetId="1">18</definedName>
    <definedName name="ActiveRow" localSheetId="2">18</definedName>
    <definedName name="ActiveRow">14</definedName>
    <definedName name="ActiveRow1">19</definedName>
    <definedName name="DINGLI_METAL" localSheetId="3">#REF!</definedName>
    <definedName name="DINGLI_METAL" localSheetId="4">#REF!</definedName>
    <definedName name="DINGLI_METAL" localSheetId="1">#REF!</definedName>
    <definedName name="DINGLI_METAL" localSheetId="2">#REF!</definedName>
    <definedName name="DINGLI_METAL">#REF!</definedName>
    <definedName name="FEUIL3" localSheetId="3">#REF!</definedName>
    <definedName name="FEUIL3" localSheetId="4">#REF!</definedName>
    <definedName name="FEUIL3" localSheetId="2">#REF!</definedName>
    <definedName name="FEUIL3">#REF!</definedName>
    <definedName name="Présents" localSheetId="3">'feuil (3)'!$D$28:$AH$28</definedName>
    <definedName name="Présents" localSheetId="4">'feuil (4)'!$D$28:$AH$28</definedName>
    <definedName name="Présents" localSheetId="2">'SITE 2'!$D$28:$AH$28</definedName>
    <definedName name="Présents">'SITE 1'!$D$19:$AH$19</definedName>
    <definedName name="Semaines">[1]Conditionnement!$BA$7:$BA$68</definedName>
    <definedName name="ZZZ" localSheetId="3">#REF!</definedName>
    <definedName name="ZZZ" localSheetId="4">#REF!</definedName>
    <definedName name="ZZZ" localSheetId="1">#REF!</definedName>
    <definedName name="ZZZ" localSheetId="2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AH29" i="8" l="1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 s="1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E27" i="8" s="1"/>
  <c r="D28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D27" i="8"/>
  <c r="E8" i="8"/>
  <c r="F8" i="8" s="1"/>
  <c r="G8" i="8" s="1"/>
  <c r="H8" i="8" s="1"/>
  <c r="I8" i="8" s="1"/>
  <c r="J8" i="8" s="1"/>
  <c r="K8" i="8" s="1"/>
  <c r="L8" i="8" s="1"/>
  <c r="M8" i="8" s="1"/>
  <c r="N8" i="8" s="1"/>
  <c r="O8" i="8" s="1"/>
  <c r="P8" i="8" s="1"/>
  <c r="Q8" i="8" s="1"/>
  <c r="R8" i="8" s="1"/>
  <c r="S8" i="8" s="1"/>
  <c r="T8" i="8" s="1"/>
  <c r="U8" i="8" s="1"/>
  <c r="V8" i="8" s="1"/>
  <c r="W8" i="8" s="1"/>
  <c r="X8" i="8" s="1"/>
  <c r="Y8" i="8" s="1"/>
  <c r="Z8" i="8" s="1"/>
  <c r="AA8" i="8" s="1"/>
  <c r="AB8" i="8" s="1"/>
  <c r="AC8" i="8" s="1"/>
  <c r="AD8" i="8" s="1"/>
  <c r="AE8" i="8" s="1"/>
  <c r="AF8" i="8" s="1"/>
  <c r="AG8" i="8" s="1"/>
  <c r="AH8" i="8" s="1"/>
  <c r="D8" i="8"/>
  <c r="D7" i="8"/>
  <c r="D25" i="8" s="1"/>
  <c r="M6" i="8"/>
  <c r="B3" i="8"/>
  <c r="C7" i="2" s="1"/>
  <c r="B2" i="8"/>
  <c r="B7" i="2" s="1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 s="1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B2" i="7" s="1"/>
  <c r="B6" i="2" s="1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E27" i="7" s="1"/>
  <c r="D28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D27" i="7"/>
  <c r="E8" i="7"/>
  <c r="F8" i="7" s="1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AA8" i="7" s="1"/>
  <c r="AB8" i="7" s="1"/>
  <c r="AC8" i="7" s="1"/>
  <c r="AD8" i="7" s="1"/>
  <c r="AE8" i="7" s="1"/>
  <c r="AF8" i="7" s="1"/>
  <c r="AG8" i="7" s="1"/>
  <c r="AH8" i="7" s="1"/>
  <c r="D8" i="7"/>
  <c r="D7" i="7"/>
  <c r="E7" i="7" s="1"/>
  <c r="F7" i="7" s="1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AA7" i="7" s="1"/>
  <c r="AB7" i="7" s="1"/>
  <c r="AC7" i="7" s="1"/>
  <c r="AD7" i="7" s="1"/>
  <c r="AE7" i="7" s="1"/>
  <c r="AF7" i="7" s="1"/>
  <c r="AG7" i="7" s="1"/>
  <c r="AH7" i="7" s="1"/>
  <c r="M6" i="7"/>
  <c r="B3" i="7"/>
  <c r="C6" i="2" s="1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 s="1"/>
  <c r="AH28" i="6"/>
  <c r="AG28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 s="1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B3" i="6" s="1"/>
  <c r="C5" i="2" s="1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8" i="6"/>
  <c r="E8" i="6" s="1"/>
  <c r="F8" i="6" s="1"/>
  <c r="G8" i="6" s="1"/>
  <c r="H8" i="6" s="1"/>
  <c r="I8" i="6" s="1"/>
  <c r="J8" i="6" s="1"/>
  <c r="K8" i="6" s="1"/>
  <c r="L8" i="6" s="1"/>
  <c r="M8" i="6" s="1"/>
  <c r="N8" i="6" s="1"/>
  <c r="O8" i="6" s="1"/>
  <c r="P8" i="6" s="1"/>
  <c r="Q8" i="6" s="1"/>
  <c r="R8" i="6" s="1"/>
  <c r="S8" i="6" s="1"/>
  <c r="T8" i="6" s="1"/>
  <c r="U8" i="6" s="1"/>
  <c r="V8" i="6" s="1"/>
  <c r="W8" i="6" s="1"/>
  <c r="X8" i="6" s="1"/>
  <c r="Y8" i="6" s="1"/>
  <c r="Z8" i="6" s="1"/>
  <c r="AA8" i="6" s="1"/>
  <c r="AB8" i="6" s="1"/>
  <c r="AC8" i="6" s="1"/>
  <c r="AD8" i="6" s="1"/>
  <c r="AE8" i="6" s="1"/>
  <c r="AF8" i="6" s="1"/>
  <c r="AG8" i="6" s="1"/>
  <c r="AH8" i="6" s="1"/>
  <c r="E7" i="6"/>
  <c r="F7" i="6" s="1"/>
  <c r="G7" i="6" s="1"/>
  <c r="H7" i="6" s="1"/>
  <c r="I7" i="6" s="1"/>
  <c r="J7" i="6" s="1"/>
  <c r="K7" i="6" s="1"/>
  <c r="L7" i="6" s="1"/>
  <c r="M7" i="6" s="1"/>
  <c r="N7" i="6" s="1"/>
  <c r="O7" i="6" s="1"/>
  <c r="P7" i="6" s="1"/>
  <c r="Q7" i="6" s="1"/>
  <c r="R7" i="6" s="1"/>
  <c r="S7" i="6" s="1"/>
  <c r="T7" i="6" s="1"/>
  <c r="U7" i="6" s="1"/>
  <c r="V7" i="6" s="1"/>
  <c r="W7" i="6" s="1"/>
  <c r="X7" i="6" s="1"/>
  <c r="Y7" i="6" s="1"/>
  <c r="Z7" i="6" s="1"/>
  <c r="AA7" i="6" s="1"/>
  <c r="AB7" i="6" s="1"/>
  <c r="AC7" i="6" s="1"/>
  <c r="AD7" i="6" s="1"/>
  <c r="AE7" i="6" s="1"/>
  <c r="AF7" i="6" s="1"/>
  <c r="AG7" i="6" s="1"/>
  <c r="AH7" i="6" s="1"/>
  <c r="D7" i="6"/>
  <c r="D25" i="6" s="1"/>
  <c r="E26" i="6" s="1"/>
  <c r="M6" i="6"/>
  <c r="B2" i="6"/>
  <c r="B5" i="2" s="1"/>
  <c r="C28" i="8" l="1"/>
  <c r="C27" i="8"/>
  <c r="C27" i="7"/>
  <c r="C28" i="7"/>
  <c r="D27" i="6"/>
  <c r="C27" i="6" s="1"/>
  <c r="E26" i="8"/>
  <c r="E25" i="8"/>
  <c r="E7" i="8"/>
  <c r="F7" i="8" s="1"/>
  <c r="G7" i="8" s="1"/>
  <c r="H7" i="8" s="1"/>
  <c r="I7" i="8" s="1"/>
  <c r="J7" i="8" s="1"/>
  <c r="K7" i="8" s="1"/>
  <c r="L7" i="8" s="1"/>
  <c r="M7" i="8" s="1"/>
  <c r="N7" i="8" s="1"/>
  <c r="O7" i="8" s="1"/>
  <c r="P7" i="8" s="1"/>
  <c r="Q7" i="8" s="1"/>
  <c r="R7" i="8" s="1"/>
  <c r="S7" i="8" s="1"/>
  <c r="T7" i="8" s="1"/>
  <c r="U7" i="8" s="1"/>
  <c r="V7" i="8" s="1"/>
  <c r="W7" i="8" s="1"/>
  <c r="X7" i="8" s="1"/>
  <c r="Y7" i="8" s="1"/>
  <c r="Z7" i="8" s="1"/>
  <c r="AA7" i="8" s="1"/>
  <c r="AB7" i="8" s="1"/>
  <c r="AC7" i="8" s="1"/>
  <c r="AD7" i="8" s="1"/>
  <c r="AE7" i="8" s="1"/>
  <c r="AF7" i="8" s="1"/>
  <c r="AG7" i="8" s="1"/>
  <c r="AH7" i="8" s="1"/>
  <c r="D25" i="7"/>
  <c r="E25" i="6"/>
  <c r="D5" i="2"/>
  <c r="E5" i="2"/>
  <c r="D6" i="2"/>
  <c r="E6" i="2"/>
  <c r="D7" i="2"/>
  <c r="E7" i="2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F26" i="8" l="1"/>
  <c r="F25" i="8"/>
  <c r="E26" i="7"/>
  <c r="E25" i="7"/>
  <c r="F26" i="6"/>
  <c r="F25" i="6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H19" i="1"/>
  <c r="AH18" i="1" s="1"/>
  <c r="AG19" i="1"/>
  <c r="AF19" i="1"/>
  <c r="AF18" i="1" s="1"/>
  <c r="AE19" i="1"/>
  <c r="AD19" i="1"/>
  <c r="AD18" i="1" s="1"/>
  <c r="AC19" i="1"/>
  <c r="AB19" i="1"/>
  <c r="AB18" i="1" s="1"/>
  <c r="AA19" i="1"/>
  <c r="Z19" i="1"/>
  <c r="Z18" i="1" s="1"/>
  <c r="Y19" i="1"/>
  <c r="X19" i="1"/>
  <c r="X18" i="1" s="1"/>
  <c r="W19" i="1"/>
  <c r="V19" i="1"/>
  <c r="V18" i="1" s="1"/>
  <c r="U19" i="1"/>
  <c r="T19" i="1"/>
  <c r="T18" i="1" s="1"/>
  <c r="S19" i="1"/>
  <c r="R19" i="1"/>
  <c r="R18" i="1" s="1"/>
  <c r="Q19" i="1"/>
  <c r="P19" i="1"/>
  <c r="P18" i="1" s="1"/>
  <c r="O19" i="1"/>
  <c r="N19" i="1"/>
  <c r="N18" i="1" s="1"/>
  <c r="M19" i="1"/>
  <c r="L19" i="1"/>
  <c r="B2" i="1" s="1"/>
  <c r="B4" i="2" s="1"/>
  <c r="K19" i="1"/>
  <c r="J19" i="1"/>
  <c r="J18" i="1" s="1"/>
  <c r="I19" i="1"/>
  <c r="H19" i="1"/>
  <c r="H18" i="1" s="1"/>
  <c r="G19" i="1"/>
  <c r="F19" i="1"/>
  <c r="F18" i="1" s="1"/>
  <c r="E19" i="1"/>
  <c r="D19" i="1"/>
  <c r="D16" i="1"/>
  <c r="E18" i="1" l="1"/>
  <c r="G18" i="1"/>
  <c r="K18" i="1"/>
  <c r="M18" i="1"/>
  <c r="O18" i="1"/>
  <c r="Q18" i="1"/>
  <c r="S18" i="1"/>
  <c r="U18" i="1"/>
  <c r="W18" i="1"/>
  <c r="Y18" i="1"/>
  <c r="AA18" i="1"/>
  <c r="AC18" i="1"/>
  <c r="AE18" i="1"/>
  <c r="AG18" i="1"/>
  <c r="I18" i="1"/>
  <c r="G26" i="8"/>
  <c r="G25" i="8"/>
  <c r="F26" i="7"/>
  <c r="F25" i="7"/>
  <c r="G26" i="6"/>
  <c r="G25" i="6"/>
  <c r="D4" i="2"/>
  <c r="E4" i="2"/>
  <c r="L18" i="1"/>
  <c r="D18" i="1"/>
  <c r="C20" i="1"/>
  <c r="C19" i="1"/>
  <c r="E17" i="1"/>
  <c r="E16" i="1"/>
  <c r="M6" i="1"/>
  <c r="H26" i="8" l="1"/>
  <c r="H25" i="8"/>
  <c r="G26" i="7"/>
  <c r="G25" i="7"/>
  <c r="H26" i="6"/>
  <c r="H25" i="6"/>
  <c r="B3" i="1"/>
  <c r="C4" i="2" s="1"/>
  <c r="C18" i="1"/>
  <c r="F17" i="1"/>
  <c r="F16" i="1"/>
  <c r="I26" i="8" l="1"/>
  <c r="I25" i="8"/>
  <c r="H26" i="7"/>
  <c r="H25" i="7"/>
  <c r="I26" i="6"/>
  <c r="I25" i="6"/>
  <c r="G17" i="1"/>
  <c r="G16" i="1"/>
  <c r="J26" i="8" l="1"/>
  <c r="J25" i="8"/>
  <c r="I26" i="7"/>
  <c r="I25" i="7"/>
  <c r="J26" i="6"/>
  <c r="J25" i="6"/>
  <c r="H17" i="1"/>
  <c r="H16" i="1"/>
  <c r="K26" i="8" l="1"/>
  <c r="K25" i="8"/>
  <c r="J26" i="7"/>
  <c r="J25" i="7"/>
  <c r="K26" i="6"/>
  <c r="K25" i="6"/>
  <c r="I17" i="1"/>
  <c r="I16" i="1"/>
  <c r="L26" i="8" l="1"/>
  <c r="L25" i="8"/>
  <c r="K26" i="7"/>
  <c r="K25" i="7"/>
  <c r="L26" i="6"/>
  <c r="L25" i="6"/>
  <c r="J17" i="1"/>
  <c r="J16" i="1"/>
  <c r="M26" i="8" l="1"/>
  <c r="M25" i="8"/>
  <c r="L26" i="7"/>
  <c r="L25" i="7"/>
  <c r="M26" i="6"/>
  <c r="M25" i="6"/>
  <c r="K17" i="1"/>
  <c r="K16" i="1"/>
  <c r="N26" i="8" l="1"/>
  <c r="N25" i="8"/>
  <c r="M26" i="7"/>
  <c r="M25" i="7"/>
  <c r="N26" i="6"/>
  <c r="N25" i="6"/>
  <c r="L17" i="1"/>
  <c r="L16" i="1"/>
  <c r="O26" i="8" l="1"/>
  <c r="O25" i="8"/>
  <c r="N26" i="7"/>
  <c r="N25" i="7"/>
  <c r="O26" i="6"/>
  <c r="O25" i="6"/>
  <c r="M17" i="1"/>
  <c r="M16" i="1"/>
  <c r="P26" i="8" l="1"/>
  <c r="P25" i="8"/>
  <c r="O26" i="7"/>
  <c r="O25" i="7"/>
  <c r="P26" i="6"/>
  <c r="P25" i="6"/>
  <c r="N17" i="1"/>
  <c r="N16" i="1"/>
  <c r="Q26" i="8" l="1"/>
  <c r="Q25" i="8"/>
  <c r="P26" i="7"/>
  <c r="P25" i="7"/>
  <c r="Q26" i="6"/>
  <c r="Q25" i="6"/>
  <c r="O17" i="1"/>
  <c r="O16" i="1"/>
  <c r="R26" i="8" l="1"/>
  <c r="R25" i="8"/>
  <c r="Q26" i="7"/>
  <c r="Q25" i="7"/>
  <c r="R26" i="6"/>
  <c r="R25" i="6"/>
  <c r="P17" i="1"/>
  <c r="P16" i="1"/>
  <c r="S26" i="8" l="1"/>
  <c r="S25" i="8"/>
  <c r="R26" i="7"/>
  <c r="R25" i="7"/>
  <c r="S26" i="6"/>
  <c r="S25" i="6"/>
  <c r="Q17" i="1"/>
  <c r="Q16" i="1"/>
  <c r="T26" i="8" l="1"/>
  <c r="T25" i="8"/>
  <c r="S26" i="7"/>
  <c r="S25" i="7"/>
  <c r="T26" i="6"/>
  <c r="T25" i="6"/>
  <c r="R17" i="1"/>
  <c r="R16" i="1"/>
  <c r="U26" i="8" l="1"/>
  <c r="U25" i="8"/>
  <c r="T26" i="7"/>
  <c r="T25" i="7"/>
  <c r="U26" i="6"/>
  <c r="U25" i="6"/>
  <c r="S17" i="1"/>
  <c r="S16" i="1"/>
  <c r="V26" i="8" l="1"/>
  <c r="V25" i="8"/>
  <c r="U26" i="7"/>
  <c r="U25" i="7"/>
  <c r="V26" i="6"/>
  <c r="V25" i="6"/>
  <c r="T17" i="1"/>
  <c r="T16" i="1"/>
  <c r="W26" i="8" l="1"/>
  <c r="W25" i="8"/>
  <c r="V26" i="7"/>
  <c r="V25" i="7"/>
  <c r="W26" i="6"/>
  <c r="W25" i="6"/>
  <c r="U17" i="1"/>
  <c r="U16" i="1"/>
  <c r="X26" i="8" l="1"/>
  <c r="X25" i="8"/>
  <c r="W26" i="7"/>
  <c r="W25" i="7"/>
  <c r="X26" i="6"/>
  <c r="X25" i="6"/>
  <c r="V17" i="1"/>
  <c r="V16" i="1"/>
  <c r="Y26" i="8" l="1"/>
  <c r="Y25" i="8"/>
  <c r="X26" i="7"/>
  <c r="X25" i="7"/>
  <c r="Y26" i="6"/>
  <c r="Y25" i="6"/>
  <c r="W17" i="1"/>
  <c r="W16" i="1"/>
  <c r="Z26" i="8" l="1"/>
  <c r="Z25" i="8"/>
  <c r="Y26" i="7"/>
  <c r="Y25" i="7"/>
  <c r="Z26" i="6"/>
  <c r="Z25" i="6"/>
  <c r="X17" i="1"/>
  <c r="X16" i="1"/>
  <c r="AA26" i="8" l="1"/>
  <c r="AA25" i="8"/>
  <c r="Z26" i="7"/>
  <c r="Z25" i="7"/>
  <c r="AA26" i="6"/>
  <c r="AA25" i="6"/>
  <c r="Y17" i="1"/>
  <c r="Y16" i="1"/>
  <c r="AB26" i="8" l="1"/>
  <c r="AB25" i="8"/>
  <c r="AA26" i="7"/>
  <c r="AA25" i="7"/>
  <c r="AB26" i="6"/>
  <c r="AB25" i="6"/>
  <c r="Z17" i="1"/>
  <c r="Z16" i="1"/>
  <c r="AC26" i="8" l="1"/>
  <c r="AC25" i="8"/>
  <c r="AB26" i="7"/>
  <c r="AB25" i="7"/>
  <c r="AC26" i="6"/>
  <c r="AC25" i="6"/>
  <c r="AA17" i="1"/>
  <c r="AA16" i="1"/>
  <c r="AD26" i="8" l="1"/>
  <c r="AD25" i="8"/>
  <c r="AC26" i="7"/>
  <c r="AC25" i="7"/>
  <c r="AD26" i="6"/>
  <c r="AD25" i="6"/>
  <c r="AB17" i="1"/>
  <c r="AB16" i="1"/>
  <c r="AE26" i="8" l="1"/>
  <c r="AE25" i="8"/>
  <c r="AD26" i="7"/>
  <c r="AD25" i="7"/>
  <c r="AE26" i="6"/>
  <c r="AE25" i="6"/>
  <c r="AC17" i="1"/>
  <c r="AC16" i="1"/>
  <c r="AF26" i="8" l="1"/>
  <c r="AF25" i="8"/>
  <c r="AE26" i="7"/>
  <c r="AE25" i="7"/>
  <c r="AF26" i="6"/>
  <c r="AF25" i="6"/>
  <c r="AD17" i="1"/>
  <c r="AD16" i="1"/>
  <c r="AG26" i="8" l="1"/>
  <c r="AG25" i="8"/>
  <c r="AF26" i="7"/>
  <c r="AF25" i="7"/>
  <c r="AG26" i="6"/>
  <c r="AG25" i="6"/>
  <c r="AE17" i="1"/>
  <c r="AE16" i="1"/>
  <c r="AH26" i="8" l="1"/>
  <c r="AH25" i="8"/>
  <c r="AG26" i="7"/>
  <c r="AG25" i="7"/>
  <c r="AH26" i="6"/>
  <c r="AH25" i="6"/>
  <c r="AF17" i="1"/>
  <c r="AF16" i="1"/>
  <c r="AH26" i="7" l="1"/>
  <c r="AH25" i="7"/>
  <c r="AG17" i="1"/>
  <c r="AG16" i="1"/>
  <c r="AH17" i="1" l="1"/>
  <c r="AH16" i="1"/>
</calcChain>
</file>

<file path=xl/comments1.xml><?xml version="1.0" encoding="utf-8"?>
<comments xmlns="http://schemas.openxmlformats.org/spreadsheetml/2006/main">
  <authors>
    <author>SIDALI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Deus (02) APS Jour
Deux (02) APS Nuit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Un (01) APS Jour
Deux (02) APS Nuit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C/S + Huit (07) Elé Jour
Huit (08) Elé Nuit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C/S +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Huit (08) Elé Jour
Huit (08) Elé Nuit</t>
        </r>
      </text>
    </comment>
  </commentList>
</comments>
</file>

<file path=xl/comments2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3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4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5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sharedStrings.xml><?xml version="1.0" encoding="utf-8"?>
<sst xmlns="http://schemas.openxmlformats.org/spreadsheetml/2006/main" count="78" uniqueCount="24">
  <si>
    <t xml:space="preserve">MOIS DE  :   </t>
  </si>
  <si>
    <r>
      <t xml:space="preserve">Nom </t>
    </r>
    <r>
      <rPr>
        <b/>
        <sz val="12"/>
        <rFont val="Calibri"/>
        <family val="2"/>
      </rPr>
      <t>&amp;</t>
    </r>
    <r>
      <rPr>
        <b/>
        <sz val="12"/>
        <rFont val="Cambria"/>
        <family val="1"/>
        <scheme val="major"/>
      </rPr>
      <t xml:space="preserve"> Prénom</t>
    </r>
  </si>
  <si>
    <t>Fonc.</t>
  </si>
  <si>
    <t>Roul.</t>
  </si>
  <si>
    <t>NUIT</t>
  </si>
  <si>
    <t>ABS</t>
  </si>
  <si>
    <t>PRE</t>
  </si>
  <si>
    <t>JS</t>
  </si>
  <si>
    <t>SIDALI</t>
  </si>
  <si>
    <t>OMAR</t>
  </si>
  <si>
    <t>MOHAMED</t>
  </si>
  <si>
    <t>HOCINE</t>
  </si>
  <si>
    <t>JOUR</t>
  </si>
  <si>
    <t>P</t>
  </si>
  <si>
    <t>Rest</t>
  </si>
  <si>
    <t>Nombre Présents</t>
  </si>
  <si>
    <t>A</t>
  </si>
  <si>
    <t>Nombre ABS</t>
  </si>
  <si>
    <t>SITE N° 01</t>
  </si>
  <si>
    <t>SITE N° 02</t>
  </si>
  <si>
    <t>SITE N° 03</t>
  </si>
  <si>
    <t>SITE N° 04</t>
  </si>
  <si>
    <t xml:space="preserve">permuter a </t>
  </si>
  <si>
    <t xml:space="preserve">PERMUTER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</si>
</sst>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;;;"/>
    <numFmt numFmtId="165" formatCode="ddd"/>
    <numFmt numFmtId="166" formatCode="dd"/>
    <numFmt numFmtId="167" formatCode="_(* #,##0.00_);_(* \(#,##0.0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rgb="FFFF0000"/>
      <name val="Aharoni"/>
      <charset val="177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mbria"/>
      <family val="1"/>
      <scheme val="major"/>
    </font>
    <font>
      <b/>
      <sz val="12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b/>
      <sz val="14"/>
      <color rgb="FF000000"/>
      <name val="Calibri"/>
      <family val="2"/>
    </font>
    <font>
      <b/>
      <sz val="14"/>
      <color rgb="FFFFFF00"/>
      <name val="Calibri"/>
      <family val="2"/>
      <scheme val="minor"/>
    </font>
    <font>
      <sz val="12"/>
      <color rgb="FF000000"/>
      <name val="Calibri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1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family val="2"/>
    </font>
    <font>
      <sz val="11"/>
      <color indexed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sz val="8"/>
      <name val="Arial"/>
      <family val="2"/>
    </font>
    <font>
      <sz val="8"/>
      <name val="Verdana"/>
      <family val="2"/>
    </font>
    <font>
      <b/>
      <sz val="14"/>
      <color theme="1"/>
      <name val="Calibri"/>
      <family val="2"/>
      <scheme val="minor"/>
    </font>
    <font>
      <sz val="10.5"/>
      <color rgb="FFE8E8E8"/>
      <name val="Courier New"/>
      <family val="3"/>
    </font>
    <font>
      <b/>
      <sz val="10"/>
      <name val="Times New Roman"/>
      <family val="1"/>
    </font>
    <font>
      <b/>
      <sz val="14"/>
      <color rgb="FF222222"/>
      <name val="Courier New"/>
      <family val="3"/>
    </font>
    <font>
      <b/>
      <sz val="36"/>
      <name val="Wingdings 2"/>
      <family val="1"/>
      <charset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/>
      <right style="dotted">
        <color indexed="64"/>
      </right>
      <top/>
      <bottom style="medium">
        <color theme="0"/>
      </bottom>
      <diagonal/>
    </border>
    <border>
      <left style="hair">
        <color indexed="64"/>
      </left>
      <right style="hair">
        <color indexed="64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14" fontId="26" fillId="2" borderId="2">
      <alignment horizontal="center" vertical="center"/>
    </xf>
    <xf numFmtId="0" fontId="27" fillId="0" borderId="0" applyNumberFormat="0" applyFill="0" applyBorder="0" applyAlignment="0" applyProtection="0"/>
    <xf numFmtId="167" fontId="20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/>
    <xf numFmtId="0" fontId="20" fillId="0" borderId="0"/>
    <xf numFmtId="0" fontId="30" fillId="0" borderId="0"/>
    <xf numFmtId="0" fontId="31" fillId="0" borderId="0"/>
    <xf numFmtId="9" fontId="20" fillId="0" borderId="0" applyFont="0" applyFill="0" applyBorder="0" applyAlignment="0" applyProtection="0"/>
    <xf numFmtId="49" fontId="32" fillId="0" borderId="0">
      <alignment horizontal="center" vertical="center"/>
    </xf>
    <xf numFmtId="0" fontId="33" fillId="0" borderId="0">
      <alignment vertical="top"/>
    </xf>
  </cellStyleXfs>
  <cellXfs count="62">
    <xf numFmtId="0" fontId="0" fillId="0" borderId="0" xfId="0"/>
    <xf numFmtId="0" fontId="0" fillId="0" borderId="0" xfId="0" applyFill="1"/>
    <xf numFmtId="0" fontId="2" fillId="0" borderId="0" xfId="0" applyFont="1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0" xfId="0" applyFont="1" applyFill="1" applyBorder="1"/>
    <xf numFmtId="165" fontId="9" fillId="0" borderId="1" xfId="0" applyNumberFormat="1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/>
    </xf>
    <xf numFmtId="0" fontId="22" fillId="0" borderId="0" xfId="0" applyFont="1" applyFill="1"/>
    <xf numFmtId="0" fontId="22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left"/>
    </xf>
    <xf numFmtId="166" fontId="9" fillId="0" borderId="3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NumberFormat="1" applyFont="1" applyFill="1" applyBorder="1" applyAlignment="1">
      <alignment horizontal="center" vertical="center" readingOrder="1"/>
    </xf>
    <xf numFmtId="0" fontId="0" fillId="0" borderId="1" xfId="0" applyNumberFormat="1" applyFill="1" applyBorder="1" applyAlignment="1">
      <alignment horizontal="center" vertical="center" readingOrder="1"/>
    </xf>
    <xf numFmtId="0" fontId="3" fillId="4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/>
    </xf>
    <xf numFmtId="165" fontId="34" fillId="0" borderId="2" xfId="0" applyNumberFormat="1" applyFont="1" applyFill="1" applyBorder="1" applyAlignment="1">
      <alignment horizontal="center"/>
    </xf>
    <xf numFmtId="0" fontId="35" fillId="0" borderId="0" xfId="0" applyFont="1"/>
    <xf numFmtId="0" fontId="6" fillId="6" borderId="4" xfId="0" applyFont="1" applyFill="1" applyBorder="1" applyAlignment="1" applyProtection="1">
      <alignment horizontal="center" vertical="center"/>
      <protection locked="0"/>
    </xf>
    <xf numFmtId="0" fontId="18" fillId="7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/>
    <xf numFmtId="0" fontId="36" fillId="0" borderId="0" xfId="0" applyFont="1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39" fillId="8" borderId="6" xfId="0" applyFont="1" applyFill="1" applyBorder="1" applyAlignment="1">
      <alignment horizontal="center" vertical="center"/>
    </xf>
    <xf numFmtId="0" fontId="39" fillId="8" borderId="8" xfId="0" applyFont="1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165" fontId="9" fillId="0" borderId="3" xfId="0" applyNumberFormat="1" applyFont="1" applyFill="1" applyBorder="1" applyAlignment="1">
      <alignment horizontal="center" vertical="center"/>
    </xf>
    <xf numFmtId="165" fontId="34" fillId="0" borderId="10" xfId="0" applyNumberFormat="1" applyFont="1" applyFill="1" applyBorder="1" applyAlignment="1">
      <alignment horizontal="center"/>
    </xf>
    <xf numFmtId="165" fontId="9" fillId="0" borderId="1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166" fontId="9" fillId="0" borderId="12" xfId="0" applyNumberFormat="1" applyFont="1" applyFill="1" applyBorder="1" applyAlignment="1">
      <alignment horizontal="center" vertical="center"/>
    </xf>
    <xf numFmtId="166" fontId="34" fillId="0" borderId="12" xfId="0" applyNumberFormat="1" applyFont="1" applyFill="1" applyBorder="1" applyAlignment="1">
      <alignment horizontal="center"/>
    </xf>
    <xf numFmtId="0" fontId="12" fillId="0" borderId="12" xfId="0" applyFont="1" applyFill="1" applyBorder="1" applyAlignment="1">
      <alignment vertical="top" wrapText="1"/>
    </xf>
    <xf numFmtId="0" fontId="13" fillId="0" borderId="12" xfId="0" applyFont="1" applyFill="1" applyBorder="1" applyAlignment="1">
      <alignment horizontal="center" vertical="center"/>
    </xf>
    <xf numFmtId="0" fontId="14" fillId="5" borderId="12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>
      <alignment horizontal="left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/>
    <xf numFmtId="0" fontId="13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7" fillId="0" borderId="12" xfId="0" applyFont="1" applyFill="1" applyBorder="1"/>
    <xf numFmtId="0" fontId="18" fillId="0" borderId="12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>
      <alignment vertical="top" wrapText="1"/>
    </xf>
    <xf numFmtId="0" fontId="0" fillId="0" borderId="12" xfId="0" applyFill="1" applyBorder="1"/>
    <xf numFmtId="166" fontId="15" fillId="0" borderId="12" xfId="0" applyNumberFormat="1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/>
    <xf numFmtId="0" fontId="13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  <protection locked="0"/>
    </xf>
    <xf numFmtId="0" fontId="14" fillId="5" borderId="14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/>
    <xf numFmtId="0" fontId="13" fillId="0" borderId="13" xfId="0" applyFont="1" applyFill="1" applyBorder="1" applyAlignment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40" fillId="0" borderId="0" xfId="0" applyFont="1"/>
    <xf numFmtId="17" fontId="5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left"/>
    </xf>
  </cellXfs>
  <cellStyles count="15">
    <cellStyle name="20 % - Accent3 2" xfId="1"/>
    <cellStyle name="20 % - Accent3 3" xfId="2"/>
    <cellStyle name="20 % - Accent3 4" xfId="3"/>
    <cellStyle name="Flashing" xfId="4"/>
    <cellStyle name="jour" xfId="14"/>
    <cellStyle name="Lien hypertexte 2" xfId="5"/>
    <cellStyle name="Milliers 2" xfId="6"/>
    <cellStyle name="Normal" xfId="0" builtinId="0"/>
    <cellStyle name="Normal 2" xfId="7"/>
    <cellStyle name="Normal 3" xfId="8"/>
    <cellStyle name="Normal 4" xfId="9"/>
    <cellStyle name="Normal 5" xfId="10"/>
    <cellStyle name="Normal 6" xfId="11"/>
    <cellStyle name="Pourcentage 2" xfId="12"/>
    <cellStyle name="Style 1" xfId="13"/>
  </cellStyles>
  <dxfs count="24"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238124</xdr:colOff>
      <xdr:row>11</xdr:row>
      <xdr:rowOff>114300</xdr:rowOff>
    </xdr:from>
    <xdr:ext cx="7296151" cy="1619250"/>
    <xdr:sp macro="" textlink="">
      <xdr:nvSpPr>
        <xdr:cNvPr id="2" name="ZoneTexte 1"/>
        <xdr:cNvSpPr txBox="1"/>
      </xdr:nvSpPr>
      <xdr:spPr>
        <a:xfrm>
          <a:off x="8277224" y="2714625"/>
          <a:ext cx="7296151" cy="161925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BONJOUR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j'ai presque 148 feuilles (pointage des sites)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souhaiteriez que quand je  mention dans la ligne "permuter A......exp site 2" automatiquement cette ligne copier coller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 la feuille du site 2 est ont mentionne que cette ligne est "permuter de .......site 1"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merci</a:t>
          </a:r>
          <a:endParaRPr lang="fr-FR" sz="12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47625</xdr:colOff>
      <xdr:row>9</xdr:row>
      <xdr:rowOff>219075</xdr:rowOff>
    </xdr:from>
    <xdr:ext cx="525978" cy="264560"/>
    <xdr:sp macro="" textlink="">
      <xdr:nvSpPr>
        <xdr:cNvPr id="3" name="ZoneTexte 2"/>
        <xdr:cNvSpPr txBox="1"/>
      </xdr:nvSpPr>
      <xdr:spPr>
        <a:xfrm>
          <a:off x="5219700" y="2343150"/>
          <a:ext cx="5259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SITE</a:t>
          </a:r>
          <a:r>
            <a:rPr lang="fr-FR" sz="1100" baseline="0"/>
            <a:t> 1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190500</xdr:colOff>
      <xdr:row>9</xdr:row>
      <xdr:rowOff>219075</xdr:rowOff>
    </xdr:from>
    <xdr:ext cx="525978" cy="264560"/>
    <xdr:sp macro="" textlink="">
      <xdr:nvSpPr>
        <xdr:cNvPr id="2" name="ZoneTexte 1"/>
        <xdr:cNvSpPr txBox="1"/>
      </xdr:nvSpPr>
      <xdr:spPr>
        <a:xfrm>
          <a:off x="5076825" y="2343150"/>
          <a:ext cx="5259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SITE 1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_travail_conges_absences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_général"/>
      <sheetName val="Conditionnement"/>
      <sheetName val="Energie"/>
      <sheetName val="Abattoir"/>
      <sheetName val="Magasin"/>
      <sheetName val="planning_travail_conges_absence"/>
    </sheetNames>
    <sheetDataSet>
      <sheetData sheetId="0" refreshError="1"/>
      <sheetData sheetId="1"/>
      <sheetData sheetId="2">
        <row r="7">
          <cell r="BA7">
            <v>1</v>
          </cell>
        </row>
        <row r="8">
          <cell r="BA8">
            <v>2</v>
          </cell>
        </row>
        <row r="9">
          <cell r="BA9">
            <v>3</v>
          </cell>
        </row>
        <row r="10">
          <cell r="BA10">
            <v>4</v>
          </cell>
        </row>
        <row r="11">
          <cell r="BA11">
            <v>5</v>
          </cell>
        </row>
        <row r="12">
          <cell r="BA12">
            <v>6</v>
          </cell>
        </row>
        <row r="13">
          <cell r="BA13">
            <v>7</v>
          </cell>
        </row>
        <row r="14">
          <cell r="BA14">
            <v>8</v>
          </cell>
        </row>
        <row r="15">
          <cell r="BA15">
            <v>9</v>
          </cell>
        </row>
        <row r="16">
          <cell r="BA16">
            <v>10</v>
          </cell>
        </row>
        <row r="17">
          <cell r="BA17">
            <v>11</v>
          </cell>
        </row>
        <row r="18">
          <cell r="BA18">
            <v>12</v>
          </cell>
        </row>
        <row r="19">
          <cell r="BA19">
            <v>13</v>
          </cell>
        </row>
        <row r="20">
          <cell r="BA20">
            <v>16</v>
          </cell>
        </row>
        <row r="21">
          <cell r="BA21">
            <v>17</v>
          </cell>
        </row>
        <row r="23">
          <cell r="BA23">
            <v>18</v>
          </cell>
        </row>
        <row r="24">
          <cell r="BA24">
            <v>19</v>
          </cell>
        </row>
        <row r="25">
          <cell r="BA25">
            <v>20</v>
          </cell>
        </row>
        <row r="26">
          <cell r="BA26">
            <v>21</v>
          </cell>
        </row>
        <row r="27">
          <cell r="BA27">
            <v>22</v>
          </cell>
        </row>
        <row r="28">
          <cell r="BA28">
            <v>23</v>
          </cell>
        </row>
        <row r="29">
          <cell r="BA29">
            <v>24</v>
          </cell>
        </row>
        <row r="30">
          <cell r="BA30">
            <v>25</v>
          </cell>
        </row>
        <row r="31">
          <cell r="BA31">
            <v>26</v>
          </cell>
        </row>
        <row r="32">
          <cell r="BA32">
            <v>27</v>
          </cell>
        </row>
        <row r="33">
          <cell r="BA33">
            <v>28</v>
          </cell>
        </row>
        <row r="34">
          <cell r="BA34">
            <v>29</v>
          </cell>
        </row>
        <row r="39">
          <cell r="BA39">
            <v>30</v>
          </cell>
        </row>
        <row r="44">
          <cell r="BA44">
            <v>31</v>
          </cell>
        </row>
        <row r="49">
          <cell r="BA49">
            <v>35</v>
          </cell>
        </row>
        <row r="50">
          <cell r="BA50">
            <v>36</v>
          </cell>
        </row>
        <row r="51">
          <cell r="BA51">
            <v>37</v>
          </cell>
        </row>
        <row r="52">
          <cell r="BA52">
            <v>38</v>
          </cell>
        </row>
        <row r="53">
          <cell r="BA53">
            <v>39</v>
          </cell>
        </row>
        <row r="54">
          <cell r="BA54">
            <v>40</v>
          </cell>
        </row>
        <row r="55">
          <cell r="BA55">
            <v>41</v>
          </cell>
        </row>
        <row r="56">
          <cell r="BA56">
            <v>42</v>
          </cell>
        </row>
        <row r="57">
          <cell r="BA57">
            <v>43</v>
          </cell>
        </row>
        <row r="58">
          <cell r="BA58">
            <v>44</v>
          </cell>
        </row>
        <row r="59">
          <cell r="BA59">
            <v>45</v>
          </cell>
        </row>
        <row r="60">
          <cell r="BA60">
            <v>46</v>
          </cell>
        </row>
        <row r="61">
          <cell r="BA61">
            <v>47</v>
          </cell>
        </row>
        <row r="62">
          <cell r="BA62">
            <v>48</v>
          </cell>
        </row>
        <row r="63">
          <cell r="BA63">
            <v>49</v>
          </cell>
        </row>
        <row r="64">
          <cell r="BA64">
            <v>50</v>
          </cell>
        </row>
        <row r="65">
          <cell r="BA65">
            <v>51</v>
          </cell>
        </row>
        <row r="66">
          <cell r="BA66">
            <v>52</v>
          </cell>
        </row>
        <row r="67">
          <cell r="BA67">
            <v>53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11"/>
  <sheetViews>
    <sheetView workbookViewId="0">
      <selection activeCell="C15" sqref="C15"/>
    </sheetView>
  </sheetViews>
  <sheetFormatPr baseColWidth="10" defaultRowHeight="15"/>
  <cols>
    <col min="1" max="1" width="21.28515625" customWidth="1"/>
  </cols>
  <sheetData>
    <row r="3" spans="1:5" ht="19.5" thickBot="1">
      <c r="A3" s="28"/>
      <c r="B3" s="21" t="s">
        <v>6</v>
      </c>
      <c r="C3" s="22" t="s">
        <v>14</v>
      </c>
      <c r="D3" s="23"/>
    </row>
    <row r="4" spans="1:5" ht="45" thickBot="1">
      <c r="A4" s="27" t="s">
        <v>18</v>
      </c>
      <c r="B4" s="25">
        <f ca="1">'SITE 1'!B2</f>
        <v>0</v>
      </c>
      <c r="C4" s="22">
        <f ca="1">'SITE 1'!B3</f>
        <v>4</v>
      </c>
      <c r="D4" s="24" t="str">
        <f ca="1">IF(B4=4,"R","Q")</f>
        <v>Q</v>
      </c>
      <c r="E4" s="24" t="str">
        <f ca="1">IF(B4=3,"R","Q")</f>
        <v>Q</v>
      </c>
    </row>
    <row r="5" spans="1:5" ht="45" thickBot="1">
      <c r="A5" s="26" t="s">
        <v>19</v>
      </c>
      <c r="B5" s="25">
        <f ca="1">'SITE 2'!B2</f>
        <v>0</v>
      </c>
      <c r="C5" s="22">
        <f ca="1">'SITE 2'!B3</f>
        <v>4</v>
      </c>
      <c r="D5" s="24" t="str">
        <f t="shared" ref="D5:D7" ca="1" si="0">IF(B5=4,"R","Q")</f>
        <v>Q</v>
      </c>
      <c r="E5" s="24" t="str">
        <f t="shared" ref="E5:E7" ca="1" si="1">IF(C5=4,"R","Q")</f>
        <v>R</v>
      </c>
    </row>
    <row r="6" spans="1:5" ht="45" thickBot="1">
      <c r="A6" s="26" t="s">
        <v>20</v>
      </c>
      <c r="B6" s="25">
        <f ca="1">'feuil (3)'!B2</f>
        <v>0</v>
      </c>
      <c r="C6" s="22">
        <f ca="1">'feuil (3)'!B3</f>
        <v>4</v>
      </c>
      <c r="D6" s="24" t="str">
        <f t="shared" ca="1" si="0"/>
        <v>Q</v>
      </c>
      <c r="E6" s="24" t="str">
        <f t="shared" ca="1" si="1"/>
        <v>R</v>
      </c>
    </row>
    <row r="7" spans="1:5" ht="45" thickBot="1">
      <c r="A7" s="26" t="s">
        <v>21</v>
      </c>
      <c r="B7" s="25">
        <f ca="1">'feuil (4)'!B2</f>
        <v>0</v>
      </c>
      <c r="C7" s="22">
        <f ca="1">'feuil (4)'!B3</f>
        <v>4</v>
      </c>
      <c r="D7" s="24" t="str">
        <f t="shared" ca="1" si="0"/>
        <v>Q</v>
      </c>
      <c r="E7" s="24" t="str">
        <f t="shared" ca="1" si="1"/>
        <v>R</v>
      </c>
    </row>
    <row r="11" spans="1:5" ht="15.75" thickBot="1">
      <c r="B11" s="29"/>
    </row>
  </sheetData>
  <conditionalFormatting sqref="D4:E7">
    <cfRule type="expression" dxfId="23" priority="1" stopIfTrue="1">
      <formula>D4="Q"</formula>
    </cfRule>
    <cfRule type="expression" dxfId="22" priority="2" stopIfTrue="1">
      <formula>D4="R"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AH20"/>
  <sheetViews>
    <sheetView tabSelected="1" workbookViewId="0">
      <selection activeCell="A16" sqref="A16:XFD24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INDEX(D18:AH18,1,DAY(TODAY()))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34" ht="18.75">
      <c r="A6" s="4"/>
      <c r="B6" s="4"/>
      <c r="C6" s="4"/>
      <c r="D6" s="60" t="s">
        <v>0</v>
      </c>
      <c r="E6" s="60"/>
      <c r="F6" s="60"/>
      <c r="G6" s="60"/>
      <c r="H6" s="60"/>
      <c r="I6" s="60"/>
      <c r="J6" s="60"/>
      <c r="K6" s="60"/>
      <c r="L6" s="60"/>
      <c r="M6" s="61">
        <f>+A7+DATE(2018,A7-1,31)</f>
        <v>43447</v>
      </c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</row>
    <row r="7" spans="1:34" ht="21">
      <c r="A7" s="17">
        <v>12</v>
      </c>
      <c r="B7" s="5"/>
      <c r="C7" s="5"/>
      <c r="D7" s="30">
        <f>DATE(A$1,A$7,1)</f>
        <v>43435</v>
      </c>
      <c r="E7" s="31">
        <f>IF(D7="","",IF(MONTH(D7+1)=$A$7,D7+1,""))</f>
        <v>43436</v>
      </c>
      <c r="F7" s="31">
        <f t="shared" ref="F7:AH7" si="0">IF(E7="","",IF(MONTH(E7+1)=$A$7,E7+1,""))</f>
        <v>43437</v>
      </c>
      <c r="G7" s="31">
        <f t="shared" si="0"/>
        <v>43438</v>
      </c>
      <c r="H7" s="31">
        <f t="shared" si="0"/>
        <v>43439</v>
      </c>
      <c r="I7" s="31">
        <f t="shared" si="0"/>
        <v>43440</v>
      </c>
      <c r="J7" s="31">
        <f t="shared" si="0"/>
        <v>43441</v>
      </c>
      <c r="K7" s="31">
        <f t="shared" si="0"/>
        <v>43442</v>
      </c>
      <c r="L7" s="31">
        <f t="shared" si="0"/>
        <v>43443</v>
      </c>
      <c r="M7" s="31">
        <f t="shared" si="0"/>
        <v>43444</v>
      </c>
      <c r="N7" s="31">
        <f t="shared" si="0"/>
        <v>43445</v>
      </c>
      <c r="O7" s="31">
        <f t="shared" si="0"/>
        <v>43446</v>
      </c>
      <c r="P7" s="31">
        <f t="shared" si="0"/>
        <v>43447</v>
      </c>
      <c r="Q7" s="31">
        <f t="shared" si="0"/>
        <v>43448</v>
      </c>
      <c r="R7" s="31">
        <f t="shared" si="0"/>
        <v>43449</v>
      </c>
      <c r="S7" s="31">
        <f t="shared" si="0"/>
        <v>43450</v>
      </c>
      <c r="T7" s="31">
        <f t="shared" si="0"/>
        <v>43451</v>
      </c>
      <c r="U7" s="31">
        <f t="shared" si="0"/>
        <v>43452</v>
      </c>
      <c r="V7" s="31">
        <f t="shared" si="0"/>
        <v>43453</v>
      </c>
      <c r="W7" s="31">
        <f t="shared" si="0"/>
        <v>43454</v>
      </c>
      <c r="X7" s="31">
        <f t="shared" si="0"/>
        <v>43455</v>
      </c>
      <c r="Y7" s="31">
        <f t="shared" si="0"/>
        <v>43456</v>
      </c>
      <c r="Z7" s="31">
        <f t="shared" si="0"/>
        <v>43457</v>
      </c>
      <c r="AA7" s="31">
        <f t="shared" si="0"/>
        <v>43458</v>
      </c>
      <c r="AB7" s="31">
        <f t="shared" si="0"/>
        <v>43459</v>
      </c>
      <c r="AC7" s="31">
        <f t="shared" si="0"/>
        <v>43460</v>
      </c>
      <c r="AD7" s="31">
        <f t="shared" si="0"/>
        <v>43461</v>
      </c>
      <c r="AE7" s="31">
        <f t="shared" si="0"/>
        <v>43462</v>
      </c>
      <c r="AF7" s="31">
        <f t="shared" si="0"/>
        <v>43463</v>
      </c>
      <c r="AG7" s="31">
        <f t="shared" si="0"/>
        <v>43464</v>
      </c>
      <c r="AH7" s="31">
        <f t="shared" si="0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ref="F8:AH8" si="1">IF(E8="","",IF(MONTH(E8+1)=$A$7,E8+1,""))</f>
        <v>43437</v>
      </c>
      <c r="G8" s="35">
        <f t="shared" si="1"/>
        <v>43438</v>
      </c>
      <c r="H8" s="35">
        <f t="shared" si="1"/>
        <v>43439</v>
      </c>
      <c r="I8" s="35">
        <f t="shared" si="1"/>
        <v>43440</v>
      </c>
      <c r="J8" s="35">
        <f t="shared" si="1"/>
        <v>43441</v>
      </c>
      <c r="K8" s="35">
        <f t="shared" si="1"/>
        <v>43442</v>
      </c>
      <c r="L8" s="35">
        <f t="shared" si="1"/>
        <v>43443</v>
      </c>
      <c r="M8" s="35">
        <f t="shared" si="1"/>
        <v>43444</v>
      </c>
      <c r="N8" s="35">
        <f t="shared" si="1"/>
        <v>43445</v>
      </c>
      <c r="O8" s="35">
        <f t="shared" si="1"/>
        <v>43446</v>
      </c>
      <c r="P8" s="35">
        <f t="shared" si="1"/>
        <v>43447</v>
      </c>
      <c r="Q8" s="35">
        <f t="shared" si="1"/>
        <v>43448</v>
      </c>
      <c r="R8" s="35">
        <f t="shared" si="1"/>
        <v>43449</v>
      </c>
      <c r="S8" s="35">
        <f t="shared" si="1"/>
        <v>43450</v>
      </c>
      <c r="T8" s="35">
        <f t="shared" si="1"/>
        <v>43451</v>
      </c>
      <c r="U8" s="35">
        <f t="shared" si="1"/>
        <v>43452</v>
      </c>
      <c r="V8" s="35">
        <f t="shared" si="1"/>
        <v>43453</v>
      </c>
      <c r="W8" s="35">
        <f t="shared" si="1"/>
        <v>43454</v>
      </c>
      <c r="X8" s="35">
        <f t="shared" si="1"/>
        <v>43455</v>
      </c>
      <c r="Y8" s="35">
        <f t="shared" si="1"/>
        <v>43456</v>
      </c>
      <c r="Z8" s="35">
        <f t="shared" si="1"/>
        <v>43457</v>
      </c>
      <c r="AA8" s="35">
        <f t="shared" si="1"/>
        <v>43458</v>
      </c>
      <c r="AB8" s="35">
        <f t="shared" si="1"/>
        <v>43459</v>
      </c>
      <c r="AC8" s="35">
        <f t="shared" si="1"/>
        <v>43460</v>
      </c>
      <c r="AD8" s="35">
        <f t="shared" si="1"/>
        <v>43461</v>
      </c>
      <c r="AE8" s="35">
        <f t="shared" si="1"/>
        <v>43462</v>
      </c>
      <c r="AF8" s="35">
        <f t="shared" si="1"/>
        <v>43463</v>
      </c>
      <c r="AG8" s="35">
        <f t="shared" si="1"/>
        <v>43464</v>
      </c>
      <c r="AH8" s="35">
        <f t="shared" si="1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8</v>
      </c>
      <c r="B10" s="37"/>
      <c r="C10" s="37" t="s">
        <v>12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58"/>
      <c r="H11" s="39"/>
      <c r="I11" s="39" t="s">
        <v>22</v>
      </c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57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 t="s">
        <v>10</v>
      </c>
      <c r="B13" s="37"/>
      <c r="C13" s="37" t="s">
        <v>4</v>
      </c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 t="s">
        <v>11</v>
      </c>
      <c r="B14" s="37"/>
      <c r="C14" s="37" t="s">
        <v>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5.75" thickTop="1">
      <c r="A16" s="10"/>
      <c r="B16" s="8"/>
      <c r="C16" s="9"/>
      <c r="D16" s="32">
        <f>D7</f>
        <v>43435</v>
      </c>
      <c r="E16" s="32">
        <f>IF(D16="","",IF(MONTH(D16+1)=$A$7,D16+1,""))</f>
        <v>43436</v>
      </c>
      <c r="F16" s="32">
        <f t="shared" ref="F16:AH16" si="2">IF(E16="","",IF(MONTH(E16+1)=$A$7,E16+1,""))</f>
        <v>43437</v>
      </c>
      <c r="G16" s="32">
        <f t="shared" si="2"/>
        <v>43438</v>
      </c>
      <c r="H16" s="32">
        <f t="shared" si="2"/>
        <v>43439</v>
      </c>
      <c r="I16" s="32">
        <f t="shared" si="2"/>
        <v>43440</v>
      </c>
      <c r="J16" s="32">
        <f t="shared" si="2"/>
        <v>43441</v>
      </c>
      <c r="K16" s="32">
        <f t="shared" si="2"/>
        <v>43442</v>
      </c>
      <c r="L16" s="32">
        <f t="shared" si="2"/>
        <v>43443</v>
      </c>
      <c r="M16" s="32">
        <f t="shared" si="2"/>
        <v>43444</v>
      </c>
      <c r="N16" s="32">
        <f t="shared" si="2"/>
        <v>43445</v>
      </c>
      <c r="O16" s="32">
        <f t="shared" si="2"/>
        <v>43446</v>
      </c>
      <c r="P16" s="32">
        <f t="shared" si="2"/>
        <v>43447</v>
      </c>
      <c r="Q16" s="32">
        <f t="shared" si="2"/>
        <v>43448</v>
      </c>
      <c r="R16" s="32">
        <f t="shared" si="2"/>
        <v>43449</v>
      </c>
      <c r="S16" s="32">
        <f t="shared" si="2"/>
        <v>43450</v>
      </c>
      <c r="T16" s="32">
        <f t="shared" si="2"/>
        <v>43451</v>
      </c>
      <c r="U16" s="32">
        <f t="shared" si="2"/>
        <v>43452</v>
      </c>
      <c r="V16" s="32">
        <f t="shared" si="2"/>
        <v>43453</v>
      </c>
      <c r="W16" s="32">
        <f t="shared" si="2"/>
        <v>43454</v>
      </c>
      <c r="X16" s="32">
        <f t="shared" si="2"/>
        <v>43455</v>
      </c>
      <c r="Y16" s="32">
        <f t="shared" si="2"/>
        <v>43456</v>
      </c>
      <c r="Z16" s="32">
        <f t="shared" si="2"/>
        <v>43457</v>
      </c>
      <c r="AA16" s="32">
        <f t="shared" si="2"/>
        <v>43458</v>
      </c>
      <c r="AB16" s="32">
        <f t="shared" si="2"/>
        <v>43459</v>
      </c>
      <c r="AC16" s="32">
        <f t="shared" si="2"/>
        <v>43460</v>
      </c>
      <c r="AD16" s="32">
        <f t="shared" si="2"/>
        <v>43461</v>
      </c>
      <c r="AE16" s="32">
        <f t="shared" si="2"/>
        <v>43462</v>
      </c>
      <c r="AF16" s="32">
        <f t="shared" si="2"/>
        <v>43463</v>
      </c>
      <c r="AG16" s="32">
        <f t="shared" si="2"/>
        <v>43464</v>
      </c>
      <c r="AH16" s="32">
        <f t="shared" si="2"/>
        <v>43465</v>
      </c>
    </row>
    <row r="17" spans="1:34">
      <c r="A17" s="10"/>
      <c r="B17" s="8"/>
      <c r="C17" s="9"/>
      <c r="D17" s="11">
        <v>1</v>
      </c>
      <c r="E17" s="7">
        <f>IF(D16="","",IF(MONTH(D16+1)=$A$7,D16+1,""))</f>
        <v>43436</v>
      </c>
      <c r="F17" s="7">
        <f t="shared" ref="F17:AH17" si="3">IF(E16="","",IF(MONTH(E16+1)=$A$7,E16+1,""))</f>
        <v>43437</v>
      </c>
      <c r="G17" s="7">
        <f t="shared" si="3"/>
        <v>43438</v>
      </c>
      <c r="H17" s="7">
        <f t="shared" si="3"/>
        <v>43439</v>
      </c>
      <c r="I17" s="7">
        <f t="shared" si="3"/>
        <v>43440</v>
      </c>
      <c r="J17" s="7">
        <f t="shared" si="3"/>
        <v>43441</v>
      </c>
      <c r="K17" s="7">
        <f t="shared" si="3"/>
        <v>43442</v>
      </c>
      <c r="L17" s="7">
        <f t="shared" si="3"/>
        <v>43443</v>
      </c>
      <c r="M17" s="7">
        <f t="shared" si="3"/>
        <v>43444</v>
      </c>
      <c r="N17" s="7">
        <f t="shared" si="3"/>
        <v>43445</v>
      </c>
      <c r="O17" s="7">
        <f t="shared" si="3"/>
        <v>43446</v>
      </c>
      <c r="P17" s="7">
        <f t="shared" si="3"/>
        <v>43447</v>
      </c>
      <c r="Q17" s="7">
        <f t="shared" si="3"/>
        <v>43448</v>
      </c>
      <c r="R17" s="7">
        <f t="shared" si="3"/>
        <v>43449</v>
      </c>
      <c r="S17" s="7">
        <f t="shared" si="3"/>
        <v>43450</v>
      </c>
      <c r="T17" s="7">
        <f t="shared" si="3"/>
        <v>43451</v>
      </c>
      <c r="U17" s="7">
        <f t="shared" si="3"/>
        <v>43452</v>
      </c>
      <c r="V17" s="7">
        <f t="shared" si="3"/>
        <v>43453</v>
      </c>
      <c r="W17" s="7">
        <f t="shared" si="3"/>
        <v>43454</v>
      </c>
      <c r="X17" s="7">
        <f t="shared" si="3"/>
        <v>43455</v>
      </c>
      <c r="Y17" s="7">
        <f t="shared" si="3"/>
        <v>43456</v>
      </c>
      <c r="Z17" s="7">
        <f t="shared" si="3"/>
        <v>43457</v>
      </c>
      <c r="AA17" s="7">
        <f t="shared" si="3"/>
        <v>43458</v>
      </c>
      <c r="AB17" s="7">
        <f t="shared" si="3"/>
        <v>43459</v>
      </c>
      <c r="AC17" s="7">
        <f t="shared" si="3"/>
        <v>43460</v>
      </c>
      <c r="AD17" s="7">
        <f t="shared" si="3"/>
        <v>43461</v>
      </c>
      <c r="AE17" s="7">
        <f t="shared" si="3"/>
        <v>43462</v>
      </c>
      <c r="AF17" s="7">
        <f t="shared" si="3"/>
        <v>43463</v>
      </c>
      <c r="AG17" s="7">
        <f t="shared" si="3"/>
        <v>43464</v>
      </c>
      <c r="AH17" s="7">
        <f t="shared" si="3"/>
        <v>43465</v>
      </c>
    </row>
    <row r="18" spans="1:34">
      <c r="A18" s="8"/>
      <c r="B18" s="12" t="s">
        <v>5</v>
      </c>
      <c r="C18" s="12">
        <f>SUM(D18:AH18)</f>
        <v>124</v>
      </c>
      <c r="D18" s="13">
        <f>4-(D19+D20)</f>
        <v>4</v>
      </c>
      <c r="E18" s="13">
        <f t="shared" ref="E18:AH18" si="4">4-(E19+E20)</f>
        <v>4</v>
      </c>
      <c r="F18" s="13">
        <f t="shared" si="4"/>
        <v>4</v>
      </c>
      <c r="G18" s="13">
        <f t="shared" si="4"/>
        <v>4</v>
      </c>
      <c r="H18" s="13">
        <f t="shared" si="4"/>
        <v>4</v>
      </c>
      <c r="I18" s="13">
        <f t="shared" si="4"/>
        <v>4</v>
      </c>
      <c r="J18" s="13">
        <f t="shared" si="4"/>
        <v>4</v>
      </c>
      <c r="K18" s="13">
        <f t="shared" si="4"/>
        <v>4</v>
      </c>
      <c r="L18" s="13">
        <f t="shared" si="4"/>
        <v>4</v>
      </c>
      <c r="M18" s="13">
        <f t="shared" si="4"/>
        <v>4</v>
      </c>
      <c r="N18" s="13">
        <f t="shared" si="4"/>
        <v>4</v>
      </c>
      <c r="O18" s="13">
        <f t="shared" si="4"/>
        <v>4</v>
      </c>
      <c r="P18" s="13">
        <f t="shared" si="4"/>
        <v>4</v>
      </c>
      <c r="Q18" s="13">
        <f t="shared" si="4"/>
        <v>4</v>
      </c>
      <c r="R18" s="13">
        <f t="shared" si="4"/>
        <v>4</v>
      </c>
      <c r="S18" s="13">
        <f t="shared" si="4"/>
        <v>4</v>
      </c>
      <c r="T18" s="13">
        <f t="shared" si="4"/>
        <v>4</v>
      </c>
      <c r="U18" s="13">
        <f t="shared" si="4"/>
        <v>4</v>
      </c>
      <c r="V18" s="13">
        <f t="shared" si="4"/>
        <v>4</v>
      </c>
      <c r="W18" s="13">
        <f t="shared" si="4"/>
        <v>4</v>
      </c>
      <c r="X18" s="13">
        <f t="shared" si="4"/>
        <v>4</v>
      </c>
      <c r="Y18" s="13">
        <f t="shared" si="4"/>
        <v>4</v>
      </c>
      <c r="Z18" s="13">
        <f t="shared" si="4"/>
        <v>4</v>
      </c>
      <c r="AA18" s="13">
        <f t="shared" si="4"/>
        <v>4</v>
      </c>
      <c r="AB18" s="13">
        <f t="shared" si="4"/>
        <v>4</v>
      </c>
      <c r="AC18" s="13">
        <f t="shared" si="4"/>
        <v>4</v>
      </c>
      <c r="AD18" s="13">
        <f t="shared" si="4"/>
        <v>4</v>
      </c>
      <c r="AE18" s="13">
        <f t="shared" si="4"/>
        <v>4</v>
      </c>
      <c r="AF18" s="13">
        <f t="shared" si="4"/>
        <v>4</v>
      </c>
      <c r="AG18" s="13">
        <f t="shared" si="4"/>
        <v>4</v>
      </c>
      <c r="AH18" s="13">
        <f t="shared" si="4"/>
        <v>4</v>
      </c>
    </row>
    <row r="19" spans="1:34">
      <c r="A19" s="8"/>
      <c r="B19" s="12" t="s">
        <v>6</v>
      </c>
      <c r="C19" s="12">
        <f>SUM(D19:AH19)</f>
        <v>0</v>
      </c>
      <c r="D19" s="14">
        <f>COUNTIF(D9:D15,"P")+COUNTIF(D9:D15,"PX")+COUNTIF(D9:D15,"½P")+COUNTIF(D9:D15,"AR")</f>
        <v>0</v>
      </c>
      <c r="E19" s="14">
        <f>COUNTIF(E9:E15,"P")+COUNTIF(E9:E15,"PX") +COUNTIF(E9:E15,"½P")</f>
        <v>0</v>
      </c>
      <c r="F19" s="14">
        <f>COUNTIF(F9:F15,"P")+COUNTIF(F9:F15,"PX") +COUNTIF(F9:F15,"½P")</f>
        <v>0</v>
      </c>
      <c r="G19" s="14">
        <f>COUNTIF(G9:G15,"P")+COUNTIF(G9:G15,"PX") +COUNTIF(G9:G15,"½P")</f>
        <v>0</v>
      </c>
      <c r="H19" s="14">
        <f>COUNTIF(H9:H15,"P")+COUNTIF(H9:H15,"PX") +COUNTIF(H9:H15,"½P")</f>
        <v>0</v>
      </c>
      <c r="I19" s="14">
        <f>COUNTIF(I9:I15,"P")+COUNTIF(I9:I15,"PX") +COUNTIF(I9:I15,"½P")</f>
        <v>0</v>
      </c>
      <c r="J19" s="14">
        <f>COUNTIF(J9:J15,"P")+COUNTIF(J9:J15,"PX") +COUNTIF(J9:J15,"½P")</f>
        <v>0</v>
      </c>
      <c r="K19" s="14">
        <f>COUNTIF(K9:K15,"P")+COUNTIF(K9:K15,"PX") +COUNTIF(K9:K15,"½P")</f>
        <v>0</v>
      </c>
      <c r="L19" s="14">
        <f>COUNTIF(L9:L15,"P")+COUNTIF(L9:L15,"PX") +COUNTIF(L9:L15,"½P")</f>
        <v>0</v>
      </c>
      <c r="M19" s="14">
        <f>COUNTIF(M9:M15,"P")+COUNTIF(M9:M15,"PX") +COUNTIF(M9:M15,"½P")</f>
        <v>0</v>
      </c>
      <c r="N19" s="14">
        <f>COUNTIF(N9:N15,"P")+COUNTIF(N9:N15,"PX") +COUNTIF(N9:N15,"½P")</f>
        <v>0</v>
      </c>
      <c r="O19" s="14">
        <f>COUNTIF(O9:O15,"P")+COUNTIF(O9:O15,"PX") +COUNTIF(O9:O15,"½P")</f>
        <v>0</v>
      </c>
      <c r="P19" s="14">
        <f>COUNTIF(P9:P15,"P")+COUNTIF(P9:P15,"PX") +COUNTIF(P9:P15,"½P")</f>
        <v>0</v>
      </c>
      <c r="Q19" s="14">
        <f>COUNTIF(Q9:Q15,"P")+COUNTIF(Q9:Q15,"PX") +COUNTIF(Q9:Q15,"½P")</f>
        <v>0</v>
      </c>
      <c r="R19" s="14">
        <f>COUNTIF(R9:R15,"P")+COUNTIF(R9:R15,"PX") +COUNTIF(R9:R15,"½P")</f>
        <v>0</v>
      </c>
      <c r="S19" s="14">
        <f>COUNTIF(S9:S15,"P")+COUNTIF(S9:S15,"PX") +COUNTIF(S9:S15,"½P")</f>
        <v>0</v>
      </c>
      <c r="T19" s="14">
        <f>COUNTIF(T9:T15,"P")+COUNTIF(T9:T15,"PX") +COUNTIF(T9:T15,"½P")</f>
        <v>0</v>
      </c>
      <c r="U19" s="14">
        <f>COUNTIF(U9:U15,"P")+COUNTIF(U9:U15,"PX") +COUNTIF(U9:U15,"½P")</f>
        <v>0</v>
      </c>
      <c r="V19" s="14">
        <f>COUNTIF(V9:V15,"P")+COUNTIF(V9:V15,"PX") +COUNTIF(V9:V15,"½P")</f>
        <v>0</v>
      </c>
      <c r="W19" s="14">
        <f>COUNTIF(W9:W15,"P")+COUNTIF(W9:W15,"PX") +COUNTIF(W9:W15,"½P")</f>
        <v>0</v>
      </c>
      <c r="X19" s="14">
        <f>COUNTIF(X9:X15,"P")+COUNTIF(X9:X15,"PX") +COUNTIF(X9:X15,"½P")</f>
        <v>0</v>
      </c>
      <c r="Y19" s="14">
        <f>COUNTIF(Y9:Y15,"P")+COUNTIF(Y9:Y15,"PX") +COUNTIF(Y9:Y15,"½P")</f>
        <v>0</v>
      </c>
      <c r="Z19" s="14">
        <f>COUNTIF(Z9:Z15,"P")+COUNTIF(Z9:Z15,"PX") +COUNTIF(Z9:Z15,"½P")</f>
        <v>0</v>
      </c>
      <c r="AA19" s="14">
        <f>COUNTIF(AA9:AA15,"P")+COUNTIF(AA9:AA15,"PX") +COUNTIF(AA9:AA15,"½P")</f>
        <v>0</v>
      </c>
      <c r="AB19" s="14">
        <f>COUNTIF(AB9:AB15,"P")+COUNTIF(AB9:AB15,"PX") +COUNTIF(AB9:AB15,"½P")</f>
        <v>0</v>
      </c>
      <c r="AC19" s="14">
        <f>COUNTIF(AC9:AC15,"P")+COUNTIF(AC9:AC15,"PX") +COUNTIF(AC9:AC15,"½P")</f>
        <v>0</v>
      </c>
      <c r="AD19" s="14">
        <f>COUNTIF(AD9:AD15,"P")+COUNTIF(AD9:AD15,"PX") +COUNTIF(AD9:AD15,"½P")</f>
        <v>0</v>
      </c>
      <c r="AE19" s="14">
        <f>COUNTIF(AE9:AE15,"P")+COUNTIF(AE9:AE15,"PX") +COUNTIF(AE9:AE15,"½P")</f>
        <v>0</v>
      </c>
      <c r="AF19" s="14">
        <f>COUNTIF(AF9:AF15,"P")+COUNTIF(AF9:AF15,"PX") +COUNTIF(AF9:AF15,"½P")</f>
        <v>0</v>
      </c>
      <c r="AG19" s="14">
        <f>COUNTIF(AG9:AG15,"P")+COUNTIF(AG9:AG15,"PX") +COUNTIF(AG9:AG15,"½P")</f>
        <v>0</v>
      </c>
      <c r="AH19" s="14">
        <f>COUNTIF(AH9:AH15,"P")+COUNTIF(AH9:AH15,"PX") +COUNTIF(AH9:AH15,"½P")</f>
        <v>0</v>
      </c>
    </row>
    <row r="20" spans="1:34">
      <c r="A20" s="8"/>
      <c r="B20" s="12" t="s">
        <v>7</v>
      </c>
      <c r="C20" s="12">
        <f>SUM(D20:AH20)</f>
        <v>0</v>
      </c>
      <c r="D20" s="14">
        <f>COUNTIF(D9:D15,"X")+COUNTIF(D9:D15,"PX")+COUNTIF(D9:D15,"AX")+COUNTIF(D9:D15,"XX")+COUNTIF(D9:D15,"½X")</f>
        <v>0</v>
      </c>
      <c r="E20" s="14">
        <f>COUNTIF(E9:E15,"X")+COUNTIF(E9:E15,"PX")+COUNTIF(E9:E15,"AX")+COUNTIF(E9:E15,"XX")+COUNTIF(E9:E15,"½X")</f>
        <v>0</v>
      </c>
      <c r="F20" s="14">
        <f>COUNTIF(F9:F15,"X")+COUNTIF(F9:F15,"PX")+COUNTIF(F9:F15,"AX")+COUNTIF(F9:F15,"XX")+COUNTIF(F9:F15,"½X")</f>
        <v>0</v>
      </c>
      <c r="G20" s="14">
        <f>COUNTIF(G9:G15,"X")+COUNTIF(G9:G15,"PX")+COUNTIF(G9:G15,"AX")+COUNTIF(G9:G15,"XX")+COUNTIF(G9:G15,"½X")</f>
        <v>0</v>
      </c>
      <c r="H20" s="14">
        <f>COUNTIF(H9:H15,"X")+COUNTIF(H9:H15,"PX")+COUNTIF(H9:H15,"AX")+COUNTIF(H9:H15,"XX")+COUNTIF(H9:H15,"½X")</f>
        <v>0</v>
      </c>
      <c r="I20" s="14">
        <f>COUNTIF(I9:I15,"X")+COUNTIF(I9:I15,"PX")+COUNTIF(I9:I15,"AX")+COUNTIF(I9:I15,"XX")+COUNTIF(I9:I15,"½X")</f>
        <v>0</v>
      </c>
      <c r="J20" s="14">
        <f>COUNTIF(J9:J15,"X")+COUNTIF(J9:J15,"PX")+COUNTIF(J9:J15,"AX")+COUNTIF(J9:J15,"XX")+COUNTIF(J9:J15,"½X")</f>
        <v>0</v>
      </c>
      <c r="K20" s="14">
        <f>COUNTIF(K9:K15,"X")+COUNTIF(K9:K15,"PX")+COUNTIF(K9:K15,"AX")+COUNTIF(K9:K15,"XX")+COUNTIF(K9:K15,"½X")</f>
        <v>0</v>
      </c>
      <c r="L20" s="14">
        <f>COUNTIF(L9:L15,"X")+COUNTIF(L9:L15,"PX")+COUNTIF(L9:L15,"AX")+COUNTIF(L9:L15,"XX")+COUNTIF(L9:L15,"½X")</f>
        <v>0</v>
      </c>
      <c r="M20" s="14">
        <f>COUNTIF(M9:M15,"X")+COUNTIF(M9:M15,"PX")+COUNTIF(M9:M15,"AX")+COUNTIF(M9:M15,"XX")+COUNTIF(M9:M15,"½X")</f>
        <v>0</v>
      </c>
      <c r="N20" s="14">
        <f>COUNTIF(N9:N15,"X")+COUNTIF(N9:N15,"PX")+COUNTIF(N9:N15,"AX")+COUNTIF(N9:N15,"XX")+COUNTIF(N9:N15,"½X")</f>
        <v>0</v>
      </c>
      <c r="O20" s="14">
        <f>COUNTIF(O9:O15,"X")+COUNTIF(O9:O15,"PX")+COUNTIF(O9:O15,"AX")+COUNTIF(O9:O15,"XX")+COUNTIF(O9:O15,"½X")</f>
        <v>0</v>
      </c>
      <c r="P20" s="14">
        <f>COUNTIF(P9:P15,"X")+COUNTIF(P9:P15,"PX")+COUNTIF(P9:P15,"AX")+COUNTIF(P9:P15,"XX")+COUNTIF(P9:P15,"½X")</f>
        <v>0</v>
      </c>
      <c r="Q20" s="14">
        <f>COUNTIF(Q9:Q15,"X")+COUNTIF(Q9:Q15,"PX")+COUNTIF(Q9:Q15,"AX")+COUNTIF(Q9:Q15,"XX")+COUNTIF(Q9:Q15,"½X")</f>
        <v>0</v>
      </c>
      <c r="R20" s="14">
        <f>COUNTIF(R9:R15,"X")+COUNTIF(R9:R15,"PX")+COUNTIF(R9:R15,"AX")+COUNTIF(R9:R15,"XX")+COUNTIF(R9:R15,"½X")</f>
        <v>0</v>
      </c>
      <c r="S20" s="14">
        <f>COUNTIF(S9:S15,"X")+COUNTIF(S9:S15,"PX")+COUNTIF(S9:S15,"AX")+COUNTIF(S9:S15,"XX")+COUNTIF(S9:S15,"½X")</f>
        <v>0</v>
      </c>
      <c r="T20" s="14">
        <f>COUNTIF(T9:T15,"X")+COUNTIF(T9:T15,"PX")+COUNTIF(T9:T15,"AX")+COUNTIF(T9:T15,"XX")+COUNTIF(T9:T15,"½X")</f>
        <v>0</v>
      </c>
      <c r="U20" s="14">
        <f>COUNTIF(U9:U15,"X")+COUNTIF(U9:U15,"PX")+COUNTIF(U9:U15,"AX")+COUNTIF(U9:U15,"XX")+COUNTIF(U9:U15,"½X")</f>
        <v>0</v>
      </c>
      <c r="V20" s="14">
        <f>COUNTIF(V9:V15,"X")+COUNTIF(V9:V15,"PX")+COUNTIF(V9:V15,"AX")+COUNTIF(V9:V15,"XX")+COUNTIF(V9:V15,"½X")</f>
        <v>0</v>
      </c>
      <c r="W20" s="14">
        <f>COUNTIF(W9:W15,"X")+COUNTIF(W9:W15,"PX")+COUNTIF(W9:W15,"AX")+COUNTIF(W9:W15,"XX")+COUNTIF(W9:W15,"½X")</f>
        <v>0</v>
      </c>
      <c r="X20" s="14">
        <f>COUNTIF(X9:X15,"X")+COUNTIF(X9:X15,"PX")+COUNTIF(X9:X15,"AX")+COUNTIF(X9:X15,"XX")+COUNTIF(X9:X15,"½X")</f>
        <v>0</v>
      </c>
      <c r="Y20" s="14">
        <f>COUNTIF(Y9:Y15,"X")+COUNTIF(Y9:Y15,"PX")+COUNTIF(Y9:Y15,"AX")+COUNTIF(Y9:Y15,"XX")+COUNTIF(Y9:Y15,"½X")</f>
        <v>0</v>
      </c>
      <c r="Z20" s="14">
        <f>COUNTIF(Z9:Z15,"X")+COUNTIF(Z9:Z15,"PX")+COUNTIF(Z9:Z15,"AX")+COUNTIF(Z9:Z15,"XX")+COUNTIF(Z9:Z15,"½X")</f>
        <v>0</v>
      </c>
      <c r="AA20" s="14">
        <f>COUNTIF(AA9:AA15,"X")+COUNTIF(AA9:AA15,"PX")+COUNTIF(AA9:AA15,"AX")+COUNTIF(AA9:AA15,"XX")+COUNTIF(AA9:AA15,"½X")</f>
        <v>0</v>
      </c>
      <c r="AB20" s="14">
        <f>COUNTIF(AB9:AB15,"X")+COUNTIF(AB9:AB15,"PX")+COUNTIF(AB9:AB15,"AX")+COUNTIF(AB9:AB15,"XX")+COUNTIF(AB9:AB15,"½X")</f>
        <v>0</v>
      </c>
      <c r="AC20" s="14">
        <f>COUNTIF(AC9:AC15,"X")+COUNTIF(AC9:AC15,"PX")+COUNTIF(AC9:AC15,"AX")+COUNTIF(AC9:AC15,"XX")+COUNTIF(AC9:AC15,"½X")</f>
        <v>0</v>
      </c>
      <c r="AD20" s="14">
        <f>COUNTIF(AD9:AD15,"X")+COUNTIF(AD9:AD15,"PX")+COUNTIF(AD9:AD15,"AX")+COUNTIF(AD9:AD15,"XX")+COUNTIF(AD9:AD15,"½X")</f>
        <v>0</v>
      </c>
      <c r="AE20" s="14">
        <f>COUNTIF(AE9:AE15,"X")+COUNTIF(AE9:AE15,"PX")+COUNTIF(AE9:AE15,"AX")+COUNTIF(AE9:AE15,"XX")+COUNTIF(AE9:AE15,"½X")</f>
        <v>0</v>
      </c>
      <c r="AF20" s="14">
        <f>COUNTIF(AF9:AF15,"X")+COUNTIF(AF9:AF15,"PX")+COUNTIF(AF9:AF15,"AX")+COUNTIF(AF9:AF15,"XX")+COUNTIF(AF9:AF15,"½X")</f>
        <v>0</v>
      </c>
      <c r="AG20" s="14">
        <f>COUNTIF(AG9:AG15,"X")+COUNTIF(AG9:AG15,"PX")+COUNTIF(AG9:AG15,"AX")+COUNTIF(AG9:AG15,"XX")+COUNTIF(AG9:AG15,"½X")</f>
        <v>0</v>
      </c>
      <c r="AH20" s="14">
        <f>COUNTIF(AH9:AH15,"X")+COUNTIF(AH9:AH15,"PX")+COUNTIF(AH9:AH15,"AX")+COUNTIF(AH9:AH15,"XX")+COUNTIF(AH9:AH15,"½X")</f>
        <v>0</v>
      </c>
    </row>
  </sheetData>
  <mergeCells count="3">
    <mergeCell ref="D5:AH5"/>
    <mergeCell ref="D6:L6"/>
    <mergeCell ref="M6:AH6"/>
  </mergeCells>
  <conditionalFormatting sqref="D16:AH17">
    <cfRule type="timePeriod" dxfId="21" priority="4" stopIfTrue="1" timePeriod="today">
      <formula>FLOOR(D16,1)=TODAY()</formula>
    </cfRule>
    <cfRule type="expression" dxfId="20" priority="5" stopIfTrue="1">
      <formula>WEEKDAY(D$7,1)&gt;5</formula>
    </cfRule>
  </conditionalFormatting>
  <conditionalFormatting sqref="D7:AH8">
    <cfRule type="timePeriod" dxfId="19" priority="6" stopIfTrue="1" timePeriod="today">
      <formula>FLOOR(D7,1)=TODAY()</formula>
    </cfRule>
    <cfRule type="expression" dxfId="18" priority="7" stopIfTrue="1">
      <formula>WEEKDAY(D$7,1)&gt;5</formula>
    </cfRule>
  </conditionalFormatting>
  <dataValidations count="1">
    <dataValidation type="list" allowBlank="1" showInputMessage="1" showErrorMessage="1" sqref="C9:C15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AH29"/>
  <sheetViews>
    <sheetView workbookViewId="0">
      <selection activeCell="O13" sqref="O13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34" ht="18.75">
      <c r="A6" s="4"/>
      <c r="B6" s="4"/>
      <c r="C6" s="4"/>
      <c r="D6" s="60" t="s">
        <v>0</v>
      </c>
      <c r="E6" s="60"/>
      <c r="F6" s="60"/>
      <c r="G6" s="60"/>
      <c r="H6" s="60"/>
      <c r="I6" s="60"/>
      <c r="J6" s="60"/>
      <c r="K6" s="60"/>
      <c r="L6" s="60"/>
      <c r="M6" s="61">
        <f>+A7+DATE(2018,A7-1,31)</f>
        <v>43447</v>
      </c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AH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si="0"/>
        <v>43453</v>
      </c>
      <c r="W7" s="19">
        <f t="shared" si="0"/>
        <v>43454</v>
      </c>
      <c r="X7" s="19">
        <f t="shared" si="0"/>
        <v>43455</v>
      </c>
      <c r="Y7" s="19">
        <f t="shared" si="0"/>
        <v>43456</v>
      </c>
      <c r="Z7" s="19">
        <f t="shared" si="0"/>
        <v>43457</v>
      </c>
      <c r="AA7" s="19">
        <f t="shared" si="0"/>
        <v>43458</v>
      </c>
      <c r="AB7" s="19">
        <f t="shared" si="0"/>
        <v>43459</v>
      </c>
      <c r="AC7" s="19">
        <f t="shared" si="0"/>
        <v>43460</v>
      </c>
      <c r="AD7" s="19">
        <f t="shared" si="0"/>
        <v>43461</v>
      </c>
      <c r="AE7" s="19">
        <f t="shared" si="0"/>
        <v>43462</v>
      </c>
      <c r="AF7" s="19">
        <f t="shared" si="0"/>
        <v>43463</v>
      </c>
      <c r="AG7" s="19">
        <f t="shared" si="0"/>
        <v>43464</v>
      </c>
      <c r="AH7" s="19">
        <f t="shared" si="0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si="0"/>
        <v>43437</v>
      </c>
      <c r="G8" s="35">
        <f t="shared" si="0"/>
        <v>43438</v>
      </c>
      <c r="H8" s="35">
        <f t="shared" si="0"/>
        <v>43439</v>
      </c>
      <c r="I8" s="35">
        <f t="shared" si="0"/>
        <v>43440</v>
      </c>
      <c r="J8" s="35">
        <f t="shared" si="0"/>
        <v>43441</v>
      </c>
      <c r="K8" s="35">
        <f t="shared" si="0"/>
        <v>43442</v>
      </c>
      <c r="L8" s="35">
        <f t="shared" si="0"/>
        <v>43443</v>
      </c>
      <c r="M8" s="35">
        <f t="shared" si="0"/>
        <v>43444</v>
      </c>
      <c r="N8" s="35">
        <f t="shared" si="0"/>
        <v>43445</v>
      </c>
      <c r="O8" s="35">
        <f t="shared" si="0"/>
        <v>43446</v>
      </c>
      <c r="P8" s="35">
        <f t="shared" si="0"/>
        <v>43447</v>
      </c>
      <c r="Q8" s="35">
        <f t="shared" si="0"/>
        <v>43448</v>
      </c>
      <c r="R8" s="35">
        <f t="shared" si="0"/>
        <v>43449</v>
      </c>
      <c r="S8" s="35">
        <f t="shared" si="0"/>
        <v>43450</v>
      </c>
      <c r="T8" s="35">
        <f t="shared" si="0"/>
        <v>43451</v>
      </c>
      <c r="U8" s="35">
        <f t="shared" si="0"/>
        <v>43452</v>
      </c>
      <c r="V8" s="35">
        <f t="shared" si="0"/>
        <v>43453</v>
      </c>
      <c r="W8" s="35">
        <f t="shared" si="0"/>
        <v>43454</v>
      </c>
      <c r="X8" s="35">
        <f t="shared" si="0"/>
        <v>43455</v>
      </c>
      <c r="Y8" s="35">
        <f t="shared" si="0"/>
        <v>43456</v>
      </c>
      <c r="Z8" s="35">
        <f t="shared" si="0"/>
        <v>43457</v>
      </c>
      <c r="AA8" s="35">
        <f t="shared" si="0"/>
        <v>43458</v>
      </c>
      <c r="AB8" s="35">
        <f t="shared" si="0"/>
        <v>43459</v>
      </c>
      <c r="AC8" s="35">
        <f t="shared" si="0"/>
        <v>43460</v>
      </c>
      <c r="AD8" s="35">
        <f t="shared" si="0"/>
        <v>43461</v>
      </c>
      <c r="AE8" s="35">
        <f t="shared" si="0"/>
        <v>43462</v>
      </c>
      <c r="AF8" s="35">
        <f t="shared" si="0"/>
        <v>43463</v>
      </c>
      <c r="AG8" s="35">
        <f t="shared" si="0"/>
        <v>43464</v>
      </c>
      <c r="AH8" s="35">
        <f t="shared" si="0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/>
      <c r="B10" s="37"/>
      <c r="C10" s="37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39"/>
      <c r="H11" s="39" t="s">
        <v>23</v>
      </c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57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/>
      <c r="B13" s="37"/>
      <c r="C13" s="37"/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/>
      <c r="B14" s="37"/>
      <c r="C14" s="37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9.5" thickTop="1">
      <c r="A16" s="50"/>
      <c r="B16" s="51"/>
      <c r="C16" s="51"/>
      <c r="D16" s="52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3"/>
      <c r="AH16" s="52"/>
    </row>
    <row r="17" spans="1:34" ht="18.75">
      <c r="A17" s="42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36"/>
      <c r="B18" s="43"/>
      <c r="C18" s="44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18.75">
      <c r="A19" s="42"/>
      <c r="B19" s="37"/>
      <c r="C19" s="37"/>
      <c r="D19" s="38"/>
      <c r="E19" s="39"/>
      <c r="F19" s="39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9"/>
    </row>
    <row r="20" spans="1:34" ht="18.75">
      <c r="A20" s="42"/>
      <c r="B20" s="37"/>
      <c r="C20" s="37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45"/>
      <c r="B21" s="37"/>
      <c r="C21" s="37"/>
      <c r="D21" s="39"/>
      <c r="E21" s="39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6"/>
      <c r="AH21" s="39"/>
    </row>
    <row r="22" spans="1:34" ht="18.75">
      <c r="A22" s="47"/>
      <c r="B22" s="37"/>
      <c r="C22" s="37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18.75">
      <c r="A23" s="42"/>
      <c r="B23" s="37"/>
      <c r="C23" s="37"/>
      <c r="D23" s="39"/>
      <c r="E23" s="3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18.75">
      <c r="A24" s="48"/>
      <c r="B24" s="48"/>
      <c r="C24" s="48"/>
      <c r="D24" s="39"/>
      <c r="E24" s="4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1">IF(E25="","",IF(MONTH(E25+1)=$A$7,E25+1,""))</f>
        <v>43437</v>
      </c>
      <c r="G25" s="6">
        <f t="shared" si="1"/>
        <v>43438</v>
      </c>
      <c r="H25" s="6">
        <f t="shared" si="1"/>
        <v>43439</v>
      </c>
      <c r="I25" s="6">
        <f t="shared" si="1"/>
        <v>43440</v>
      </c>
      <c r="J25" s="6">
        <f t="shared" si="1"/>
        <v>43441</v>
      </c>
      <c r="K25" s="6">
        <f t="shared" si="1"/>
        <v>43442</v>
      </c>
      <c r="L25" s="6">
        <f t="shared" si="1"/>
        <v>43443</v>
      </c>
      <c r="M25" s="6">
        <f t="shared" si="1"/>
        <v>43444</v>
      </c>
      <c r="N25" s="6">
        <f t="shared" si="1"/>
        <v>43445</v>
      </c>
      <c r="O25" s="6">
        <f t="shared" si="1"/>
        <v>43446</v>
      </c>
      <c r="P25" s="6">
        <f t="shared" si="1"/>
        <v>43447</v>
      </c>
      <c r="Q25" s="6">
        <f t="shared" si="1"/>
        <v>43448</v>
      </c>
      <c r="R25" s="6">
        <f t="shared" si="1"/>
        <v>43449</v>
      </c>
      <c r="S25" s="6">
        <f t="shared" si="1"/>
        <v>43450</v>
      </c>
      <c r="T25" s="6">
        <f t="shared" si="1"/>
        <v>43451</v>
      </c>
      <c r="U25" s="6">
        <f t="shared" si="1"/>
        <v>43452</v>
      </c>
      <c r="V25" s="6">
        <f t="shared" si="1"/>
        <v>43453</v>
      </c>
      <c r="W25" s="6">
        <f t="shared" si="1"/>
        <v>43454</v>
      </c>
      <c r="X25" s="6">
        <f t="shared" si="1"/>
        <v>43455</v>
      </c>
      <c r="Y25" s="6">
        <f t="shared" si="1"/>
        <v>43456</v>
      </c>
      <c r="Z25" s="6">
        <f t="shared" si="1"/>
        <v>43457</v>
      </c>
      <c r="AA25" s="6">
        <f t="shared" si="1"/>
        <v>43458</v>
      </c>
      <c r="AB25" s="6">
        <f t="shared" si="1"/>
        <v>43459</v>
      </c>
      <c r="AC25" s="6">
        <f t="shared" si="1"/>
        <v>43460</v>
      </c>
      <c r="AD25" s="6">
        <f t="shared" si="1"/>
        <v>43461</v>
      </c>
      <c r="AE25" s="6">
        <f t="shared" si="1"/>
        <v>43462</v>
      </c>
      <c r="AF25" s="6">
        <f t="shared" si="1"/>
        <v>43463</v>
      </c>
      <c r="AG25" s="6">
        <f t="shared" si="1"/>
        <v>43464</v>
      </c>
      <c r="AH25" s="6">
        <f t="shared" si="1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2">IF(E25="","",IF(MONTH(E25+1)=$A$7,E25+1,""))</f>
        <v>43437</v>
      </c>
      <c r="G26" s="7">
        <f t="shared" si="2"/>
        <v>43438</v>
      </c>
      <c r="H26" s="7">
        <f t="shared" si="2"/>
        <v>43439</v>
      </c>
      <c r="I26" s="7">
        <f t="shared" si="2"/>
        <v>43440</v>
      </c>
      <c r="J26" s="7">
        <f t="shared" si="2"/>
        <v>43441</v>
      </c>
      <c r="K26" s="7">
        <f t="shared" si="2"/>
        <v>43442</v>
      </c>
      <c r="L26" s="7">
        <f t="shared" si="2"/>
        <v>43443</v>
      </c>
      <c r="M26" s="7">
        <f t="shared" si="2"/>
        <v>43444</v>
      </c>
      <c r="N26" s="7">
        <f t="shared" si="2"/>
        <v>43445</v>
      </c>
      <c r="O26" s="7">
        <f t="shared" si="2"/>
        <v>43446</v>
      </c>
      <c r="P26" s="7">
        <f t="shared" si="2"/>
        <v>43447</v>
      </c>
      <c r="Q26" s="7">
        <f t="shared" si="2"/>
        <v>43448</v>
      </c>
      <c r="R26" s="7">
        <f t="shared" si="2"/>
        <v>43449</v>
      </c>
      <c r="S26" s="7">
        <f t="shared" si="2"/>
        <v>43450</v>
      </c>
      <c r="T26" s="7">
        <f t="shared" si="2"/>
        <v>43451</v>
      </c>
      <c r="U26" s="7">
        <f t="shared" si="2"/>
        <v>43452</v>
      </c>
      <c r="V26" s="7">
        <f t="shared" si="2"/>
        <v>43453</v>
      </c>
      <c r="W26" s="7">
        <f t="shared" si="2"/>
        <v>43454</v>
      </c>
      <c r="X26" s="7">
        <f t="shared" si="2"/>
        <v>43455</v>
      </c>
      <c r="Y26" s="7">
        <f t="shared" si="2"/>
        <v>43456</v>
      </c>
      <c r="Z26" s="7">
        <f t="shared" si="2"/>
        <v>43457</v>
      </c>
      <c r="AA26" s="7">
        <f t="shared" si="2"/>
        <v>43458</v>
      </c>
      <c r="AB26" s="7">
        <f t="shared" si="2"/>
        <v>43459</v>
      </c>
      <c r="AC26" s="7">
        <f t="shared" si="2"/>
        <v>43460</v>
      </c>
      <c r="AD26" s="7">
        <f t="shared" si="2"/>
        <v>43461</v>
      </c>
      <c r="AE26" s="7">
        <f t="shared" si="2"/>
        <v>43462</v>
      </c>
      <c r="AF26" s="7">
        <f t="shared" si="2"/>
        <v>43463</v>
      </c>
      <c r="AG26" s="7">
        <f t="shared" si="2"/>
        <v>43464</v>
      </c>
      <c r="AH26" s="7">
        <f t="shared" si="2"/>
        <v>43465</v>
      </c>
    </row>
    <row r="27" spans="1:34">
      <c r="A27" s="8"/>
      <c r="B27" s="12" t="s">
        <v>5</v>
      </c>
      <c r="C27" s="12">
        <f>SUM(D27:AH27)</f>
        <v>124</v>
      </c>
      <c r="D27" s="13">
        <f>4-(D28+D29)</f>
        <v>4</v>
      </c>
      <c r="E27" s="13">
        <f t="shared" ref="E27:AH27" si="3">4-(E28+E29)</f>
        <v>4</v>
      </c>
      <c r="F27" s="13">
        <f t="shared" si="3"/>
        <v>4</v>
      </c>
      <c r="G27" s="13">
        <f t="shared" si="3"/>
        <v>4</v>
      </c>
      <c r="H27" s="13">
        <f t="shared" si="3"/>
        <v>4</v>
      </c>
      <c r="I27" s="13">
        <f t="shared" si="3"/>
        <v>4</v>
      </c>
      <c r="J27" s="13">
        <f t="shared" si="3"/>
        <v>4</v>
      </c>
      <c r="K27" s="13">
        <f t="shared" si="3"/>
        <v>4</v>
      </c>
      <c r="L27" s="13">
        <f t="shared" si="3"/>
        <v>4</v>
      </c>
      <c r="M27" s="13">
        <f t="shared" si="3"/>
        <v>4</v>
      </c>
      <c r="N27" s="13">
        <f t="shared" si="3"/>
        <v>4</v>
      </c>
      <c r="O27" s="13">
        <f t="shared" si="3"/>
        <v>4</v>
      </c>
      <c r="P27" s="13">
        <f t="shared" si="3"/>
        <v>4</v>
      </c>
      <c r="Q27" s="13">
        <f t="shared" si="3"/>
        <v>4</v>
      </c>
      <c r="R27" s="13">
        <f t="shared" si="3"/>
        <v>4</v>
      </c>
      <c r="S27" s="13">
        <f t="shared" si="3"/>
        <v>4</v>
      </c>
      <c r="T27" s="13">
        <f t="shared" si="3"/>
        <v>4</v>
      </c>
      <c r="U27" s="13">
        <f t="shared" si="3"/>
        <v>4</v>
      </c>
      <c r="V27" s="13">
        <f t="shared" si="3"/>
        <v>4</v>
      </c>
      <c r="W27" s="13">
        <f t="shared" si="3"/>
        <v>4</v>
      </c>
      <c r="X27" s="13">
        <f t="shared" si="3"/>
        <v>4</v>
      </c>
      <c r="Y27" s="13">
        <f t="shared" si="3"/>
        <v>4</v>
      </c>
      <c r="Z27" s="13">
        <f t="shared" si="3"/>
        <v>4</v>
      </c>
      <c r="AA27" s="13">
        <f t="shared" si="3"/>
        <v>4</v>
      </c>
      <c r="AB27" s="13">
        <f t="shared" si="3"/>
        <v>4</v>
      </c>
      <c r="AC27" s="13">
        <f t="shared" si="3"/>
        <v>4</v>
      </c>
      <c r="AD27" s="13">
        <f t="shared" si="3"/>
        <v>4</v>
      </c>
      <c r="AE27" s="13">
        <f t="shared" si="3"/>
        <v>4</v>
      </c>
      <c r="AF27" s="13">
        <f t="shared" si="3"/>
        <v>4</v>
      </c>
      <c r="AG27" s="13">
        <f t="shared" si="3"/>
        <v>4</v>
      </c>
      <c r="AH27" s="13">
        <f t="shared" si="3"/>
        <v>4</v>
      </c>
    </row>
    <row r="28" spans="1:34">
      <c r="A28" s="8"/>
      <c r="B28" s="12" t="s">
        <v>6</v>
      </c>
      <c r="C28" s="12">
        <f>SUM(D28:AH28)</f>
        <v>0</v>
      </c>
      <c r="D28" s="14">
        <f>COUNTIF(D9:D24,"P")+COUNTIF(D9:D24,"PX")+COUNTIF(D9:D24,"½P")+COUNTIF(D9:D24,"AR")</f>
        <v>0</v>
      </c>
      <c r="E28" s="14">
        <f t="shared" ref="E28:AH28" si="4">COUNTIF(E9:E24,"P")+COUNTIF(E9:E24,"PX") +COUNTIF(E9:E24,"½P")</f>
        <v>0</v>
      </c>
      <c r="F28" s="14">
        <f t="shared" si="4"/>
        <v>0</v>
      </c>
      <c r="G28" s="14">
        <f t="shared" si="4"/>
        <v>0</v>
      </c>
      <c r="H28" s="14">
        <f t="shared" si="4"/>
        <v>0</v>
      </c>
      <c r="I28" s="14">
        <f t="shared" si="4"/>
        <v>0</v>
      </c>
      <c r="J28" s="14">
        <f t="shared" si="4"/>
        <v>0</v>
      </c>
      <c r="K28" s="14">
        <f t="shared" si="4"/>
        <v>0</v>
      </c>
      <c r="L28" s="14">
        <f t="shared" si="4"/>
        <v>0</v>
      </c>
      <c r="M28" s="14">
        <f t="shared" si="4"/>
        <v>0</v>
      </c>
      <c r="N28" s="14">
        <f t="shared" si="4"/>
        <v>0</v>
      </c>
      <c r="O28" s="14">
        <f t="shared" si="4"/>
        <v>0</v>
      </c>
      <c r="P28" s="14">
        <f t="shared" si="4"/>
        <v>0</v>
      </c>
      <c r="Q28" s="14">
        <f t="shared" si="4"/>
        <v>0</v>
      </c>
      <c r="R28" s="14">
        <f t="shared" si="4"/>
        <v>0</v>
      </c>
      <c r="S28" s="14">
        <f t="shared" si="4"/>
        <v>0</v>
      </c>
      <c r="T28" s="14">
        <f t="shared" si="4"/>
        <v>0</v>
      </c>
      <c r="U28" s="14">
        <f t="shared" si="4"/>
        <v>0</v>
      </c>
      <c r="V28" s="14">
        <f t="shared" si="4"/>
        <v>0</v>
      </c>
      <c r="W28" s="14">
        <f t="shared" si="4"/>
        <v>0</v>
      </c>
      <c r="X28" s="14">
        <f t="shared" si="4"/>
        <v>0</v>
      </c>
      <c r="Y28" s="14">
        <f t="shared" si="4"/>
        <v>0</v>
      </c>
      <c r="Z28" s="14">
        <f t="shared" si="4"/>
        <v>0</v>
      </c>
      <c r="AA28" s="14">
        <f t="shared" si="4"/>
        <v>0</v>
      </c>
      <c r="AB28" s="14">
        <f t="shared" si="4"/>
        <v>0</v>
      </c>
      <c r="AC28" s="14">
        <f t="shared" si="4"/>
        <v>0</v>
      </c>
      <c r="AD28" s="14">
        <f t="shared" si="4"/>
        <v>0</v>
      </c>
      <c r="AE28" s="14">
        <f t="shared" si="4"/>
        <v>0</v>
      </c>
      <c r="AF28" s="14">
        <f t="shared" si="4"/>
        <v>0</v>
      </c>
      <c r="AG28" s="14">
        <f t="shared" si="4"/>
        <v>0</v>
      </c>
      <c r="AH28" s="14">
        <f t="shared" si="4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5">COUNTIF(D9:D24,"X")+COUNTIF(D9:D24,"PX")+COUNTIF(D9:D24,"AX")+COUNTIF(D9:D24,"XX")+COUNTIF(D9:D24,"½X")</f>
        <v>0</v>
      </c>
      <c r="E29" s="14">
        <f t="shared" si="5"/>
        <v>0</v>
      </c>
      <c r="F29" s="14">
        <f t="shared" si="5"/>
        <v>0</v>
      </c>
      <c r="G29" s="14">
        <f t="shared" si="5"/>
        <v>0</v>
      </c>
      <c r="H29" s="14">
        <f t="shared" si="5"/>
        <v>0</v>
      </c>
      <c r="I29" s="14">
        <f t="shared" si="5"/>
        <v>0</v>
      </c>
      <c r="J29" s="14">
        <f t="shared" si="5"/>
        <v>0</v>
      </c>
      <c r="K29" s="14">
        <f t="shared" si="5"/>
        <v>0</v>
      </c>
      <c r="L29" s="14">
        <f t="shared" si="5"/>
        <v>0</v>
      </c>
      <c r="M29" s="14">
        <f t="shared" si="5"/>
        <v>0</v>
      </c>
      <c r="N29" s="14">
        <f t="shared" si="5"/>
        <v>0</v>
      </c>
      <c r="O29" s="14">
        <f t="shared" si="5"/>
        <v>0</v>
      </c>
      <c r="P29" s="14">
        <f t="shared" si="5"/>
        <v>0</v>
      </c>
      <c r="Q29" s="14">
        <f t="shared" si="5"/>
        <v>0</v>
      </c>
      <c r="R29" s="14">
        <f t="shared" si="5"/>
        <v>0</v>
      </c>
      <c r="S29" s="14">
        <f t="shared" si="5"/>
        <v>0</v>
      </c>
      <c r="T29" s="14">
        <f t="shared" si="5"/>
        <v>0</v>
      </c>
      <c r="U29" s="14">
        <f t="shared" si="5"/>
        <v>0</v>
      </c>
      <c r="V29" s="14">
        <f t="shared" si="5"/>
        <v>0</v>
      </c>
      <c r="W29" s="14">
        <f t="shared" si="5"/>
        <v>0</v>
      </c>
      <c r="X29" s="14">
        <f t="shared" si="5"/>
        <v>0</v>
      </c>
      <c r="Y29" s="14">
        <f t="shared" si="5"/>
        <v>0</v>
      </c>
      <c r="Z29" s="14">
        <f t="shared" si="5"/>
        <v>0</v>
      </c>
      <c r="AA29" s="14">
        <f t="shared" si="5"/>
        <v>0</v>
      </c>
      <c r="AB29" s="14">
        <f t="shared" si="5"/>
        <v>0</v>
      </c>
      <c r="AC29" s="14">
        <f t="shared" si="5"/>
        <v>0</v>
      </c>
      <c r="AD29" s="14">
        <f t="shared" si="5"/>
        <v>0</v>
      </c>
      <c r="AE29" s="14">
        <f t="shared" si="5"/>
        <v>0</v>
      </c>
      <c r="AF29" s="14">
        <f t="shared" si="5"/>
        <v>0</v>
      </c>
      <c r="AG29" s="14">
        <f t="shared" si="5"/>
        <v>0</v>
      </c>
      <c r="AH29" s="14">
        <f t="shared" si="5"/>
        <v>0</v>
      </c>
    </row>
  </sheetData>
  <mergeCells count="3">
    <mergeCell ref="D5:AH5"/>
    <mergeCell ref="D6:L6"/>
    <mergeCell ref="M6:AH6"/>
  </mergeCells>
  <conditionalFormatting sqref="D25:AH26">
    <cfRule type="timePeriod" dxfId="17" priority="3" stopIfTrue="1" timePeriod="today">
      <formula>FLOOR(D25,1)=TODAY()</formula>
    </cfRule>
    <cfRule type="expression" dxfId="16" priority="4" stopIfTrue="1">
      <formula>WEEKDAY(D$7,1)&gt;5</formula>
    </cfRule>
  </conditionalFormatting>
  <conditionalFormatting sqref="D7:AH7">
    <cfRule type="timePeriod" dxfId="15" priority="5" stopIfTrue="1" timePeriod="today">
      <formula>FLOOR(D7,1)=TODAY()</formula>
    </cfRule>
    <cfRule type="expression" dxfId="14" priority="6" stopIfTrue="1">
      <formula>WEEKDAY(D$7,1)&gt;5</formula>
    </cfRule>
  </conditionalFormatting>
  <conditionalFormatting sqref="D8:AH8">
    <cfRule type="timePeriod" dxfId="13" priority="1" stopIfTrue="1" timePeriod="today">
      <formula>FLOOR(D8,1)=TODAY()</formula>
    </cfRule>
    <cfRule type="expression" dxfId="12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AH29"/>
  <sheetViews>
    <sheetView workbookViewId="0">
      <selection activeCell="B17" sqref="B17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34" ht="18.75">
      <c r="A6" s="4"/>
      <c r="B6" s="4"/>
      <c r="C6" s="4"/>
      <c r="D6" s="60" t="s">
        <v>0</v>
      </c>
      <c r="E6" s="60"/>
      <c r="F6" s="60"/>
      <c r="G6" s="60"/>
      <c r="H6" s="60"/>
      <c r="I6" s="60"/>
      <c r="J6" s="60"/>
      <c r="K6" s="60"/>
      <c r="L6" s="60"/>
      <c r="M6" s="61">
        <f>+A7+DATE(2018,A7-1,31)</f>
        <v>43447</v>
      </c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U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ref="V7:AH8" si="1">IF(U7="","",IF(MONTH(U7+1)=$A$7,U7+1,""))</f>
        <v>43453</v>
      </c>
      <c r="W7" s="19">
        <f t="shared" si="1"/>
        <v>43454</v>
      </c>
      <c r="X7" s="19">
        <f t="shared" si="1"/>
        <v>43455</v>
      </c>
      <c r="Y7" s="19">
        <f t="shared" si="1"/>
        <v>43456</v>
      </c>
      <c r="Z7" s="19">
        <f t="shared" si="1"/>
        <v>43457</v>
      </c>
      <c r="AA7" s="19">
        <f t="shared" si="1"/>
        <v>43458</v>
      </c>
      <c r="AB7" s="19">
        <f t="shared" si="1"/>
        <v>43459</v>
      </c>
      <c r="AC7" s="19">
        <f t="shared" si="1"/>
        <v>43460</v>
      </c>
      <c r="AD7" s="19">
        <f t="shared" si="1"/>
        <v>43461</v>
      </c>
      <c r="AE7" s="19">
        <f t="shared" si="1"/>
        <v>43462</v>
      </c>
      <c r="AF7" s="19">
        <f t="shared" si="1"/>
        <v>43463</v>
      </c>
      <c r="AG7" s="19">
        <f t="shared" si="1"/>
        <v>43464</v>
      </c>
      <c r="AH7" s="19">
        <f t="shared" si="1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si="0"/>
        <v>43437</v>
      </c>
      <c r="G8" s="35">
        <f t="shared" si="0"/>
        <v>43438</v>
      </c>
      <c r="H8" s="35">
        <f t="shared" si="0"/>
        <v>43439</v>
      </c>
      <c r="I8" s="35">
        <f t="shared" si="0"/>
        <v>43440</v>
      </c>
      <c r="J8" s="35">
        <f t="shared" si="0"/>
        <v>43441</v>
      </c>
      <c r="K8" s="35">
        <f t="shared" si="0"/>
        <v>43442</v>
      </c>
      <c r="L8" s="35">
        <f t="shared" si="0"/>
        <v>43443</v>
      </c>
      <c r="M8" s="35">
        <f t="shared" si="0"/>
        <v>43444</v>
      </c>
      <c r="N8" s="35">
        <f t="shared" si="0"/>
        <v>43445</v>
      </c>
      <c r="O8" s="35">
        <f t="shared" si="0"/>
        <v>43446</v>
      </c>
      <c r="P8" s="35">
        <f t="shared" si="0"/>
        <v>43447</v>
      </c>
      <c r="Q8" s="35">
        <f t="shared" si="0"/>
        <v>43448</v>
      </c>
      <c r="R8" s="35">
        <f t="shared" si="0"/>
        <v>43449</v>
      </c>
      <c r="S8" s="35">
        <f t="shared" si="0"/>
        <v>43450</v>
      </c>
      <c r="T8" s="35">
        <f t="shared" si="0"/>
        <v>43451</v>
      </c>
      <c r="U8" s="35">
        <f t="shared" si="0"/>
        <v>43452</v>
      </c>
      <c r="V8" s="35">
        <f t="shared" si="1"/>
        <v>43453</v>
      </c>
      <c r="W8" s="35">
        <f t="shared" si="1"/>
        <v>43454</v>
      </c>
      <c r="X8" s="35">
        <f t="shared" si="1"/>
        <v>43455</v>
      </c>
      <c r="Y8" s="35">
        <f t="shared" si="1"/>
        <v>43456</v>
      </c>
      <c r="Z8" s="35">
        <f t="shared" si="1"/>
        <v>43457</v>
      </c>
      <c r="AA8" s="35">
        <f t="shared" si="1"/>
        <v>43458</v>
      </c>
      <c r="AB8" s="35">
        <f t="shared" si="1"/>
        <v>43459</v>
      </c>
      <c r="AC8" s="35">
        <f t="shared" si="1"/>
        <v>43460</v>
      </c>
      <c r="AD8" s="35">
        <f t="shared" si="1"/>
        <v>43461</v>
      </c>
      <c r="AE8" s="35">
        <f t="shared" si="1"/>
        <v>43462</v>
      </c>
      <c r="AF8" s="35">
        <f t="shared" si="1"/>
        <v>43463</v>
      </c>
      <c r="AG8" s="35">
        <f t="shared" si="1"/>
        <v>43464</v>
      </c>
      <c r="AH8" s="35">
        <f t="shared" si="1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 t="s">
        <v>13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8</v>
      </c>
      <c r="B10" s="37"/>
      <c r="C10" s="37" t="s">
        <v>12</v>
      </c>
      <c r="D10" s="39"/>
      <c r="E10" s="39"/>
      <c r="F10" s="39"/>
      <c r="G10" s="39"/>
      <c r="H10" s="39"/>
      <c r="I10" s="39"/>
      <c r="J10" s="39"/>
      <c r="K10" s="39"/>
      <c r="L10" s="39" t="s">
        <v>13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39"/>
      <c r="H11" s="39"/>
      <c r="I11" s="39"/>
      <c r="J11" s="39"/>
      <c r="K11" s="39"/>
      <c r="L11" s="39" t="s">
        <v>13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41" t="s">
        <v>16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 t="s">
        <v>10</v>
      </c>
      <c r="B13" s="37"/>
      <c r="C13" s="37" t="s">
        <v>4</v>
      </c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 t="s">
        <v>11</v>
      </c>
      <c r="B14" s="37"/>
      <c r="C14" s="37" t="s">
        <v>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9.5" thickTop="1">
      <c r="A16" s="50"/>
      <c r="B16" s="51"/>
      <c r="C16" s="51"/>
      <c r="D16" s="52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3"/>
      <c r="AH16" s="52"/>
    </row>
    <row r="17" spans="1:34" ht="18.75">
      <c r="A17" s="42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36"/>
      <c r="B18" s="43"/>
      <c r="C18" s="44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18.75">
      <c r="A19" s="42"/>
      <c r="B19" s="37"/>
      <c r="C19" s="37"/>
      <c r="D19" s="38"/>
      <c r="E19" s="39"/>
      <c r="F19" s="39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9"/>
    </row>
    <row r="20" spans="1:34" ht="18.75">
      <c r="A20" s="42"/>
      <c r="B20" s="37"/>
      <c r="C20" s="37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45"/>
      <c r="B21" s="37"/>
      <c r="C21" s="37"/>
      <c r="D21" s="39"/>
      <c r="E21" s="39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6"/>
      <c r="AH21" s="39"/>
    </row>
    <row r="22" spans="1:34" ht="18.75">
      <c r="A22" s="47"/>
      <c r="B22" s="37"/>
      <c r="C22" s="37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18.75">
      <c r="A23" s="42"/>
      <c r="B23" s="37"/>
      <c r="C23" s="37"/>
      <c r="D23" s="39"/>
      <c r="E23" s="3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18.75">
      <c r="A24" s="48"/>
      <c r="B24" s="48"/>
      <c r="C24" s="48"/>
      <c r="D24" s="39"/>
      <c r="E24" s="4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2">IF(E25="","",IF(MONTH(E25+1)=$A$7,E25+1,""))</f>
        <v>43437</v>
      </c>
      <c r="G25" s="6">
        <f t="shared" si="2"/>
        <v>43438</v>
      </c>
      <c r="H25" s="6">
        <f t="shared" si="2"/>
        <v>43439</v>
      </c>
      <c r="I25" s="6">
        <f t="shared" si="2"/>
        <v>43440</v>
      </c>
      <c r="J25" s="6">
        <f t="shared" si="2"/>
        <v>43441</v>
      </c>
      <c r="K25" s="6">
        <f t="shared" si="2"/>
        <v>43442</v>
      </c>
      <c r="L25" s="6">
        <f t="shared" si="2"/>
        <v>43443</v>
      </c>
      <c r="M25" s="6">
        <f t="shared" si="2"/>
        <v>43444</v>
      </c>
      <c r="N25" s="6">
        <f t="shared" si="2"/>
        <v>43445</v>
      </c>
      <c r="O25" s="6">
        <f t="shared" si="2"/>
        <v>43446</v>
      </c>
      <c r="P25" s="6">
        <f t="shared" si="2"/>
        <v>43447</v>
      </c>
      <c r="Q25" s="6">
        <f t="shared" si="2"/>
        <v>43448</v>
      </c>
      <c r="R25" s="6">
        <f t="shared" si="2"/>
        <v>43449</v>
      </c>
      <c r="S25" s="6">
        <f t="shared" si="2"/>
        <v>43450</v>
      </c>
      <c r="T25" s="6">
        <f t="shared" si="2"/>
        <v>43451</v>
      </c>
      <c r="U25" s="6">
        <f t="shared" si="2"/>
        <v>43452</v>
      </c>
      <c r="V25" s="6">
        <f t="shared" si="2"/>
        <v>43453</v>
      </c>
      <c r="W25" s="6">
        <f t="shared" si="2"/>
        <v>43454</v>
      </c>
      <c r="X25" s="6">
        <f t="shared" si="2"/>
        <v>43455</v>
      </c>
      <c r="Y25" s="6">
        <f t="shared" si="2"/>
        <v>43456</v>
      </c>
      <c r="Z25" s="6">
        <f t="shared" si="2"/>
        <v>43457</v>
      </c>
      <c r="AA25" s="6">
        <f t="shared" si="2"/>
        <v>43458</v>
      </c>
      <c r="AB25" s="6">
        <f t="shared" si="2"/>
        <v>43459</v>
      </c>
      <c r="AC25" s="6">
        <f t="shared" si="2"/>
        <v>43460</v>
      </c>
      <c r="AD25" s="6">
        <f t="shared" si="2"/>
        <v>43461</v>
      </c>
      <c r="AE25" s="6">
        <f t="shared" si="2"/>
        <v>43462</v>
      </c>
      <c r="AF25" s="6">
        <f t="shared" si="2"/>
        <v>43463</v>
      </c>
      <c r="AG25" s="6">
        <f t="shared" si="2"/>
        <v>43464</v>
      </c>
      <c r="AH25" s="6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1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3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11" priority="3" stopIfTrue="1" timePeriod="today">
      <formula>FLOOR(D25,1)=TODAY()</formula>
    </cfRule>
    <cfRule type="expression" dxfId="10" priority="4" stopIfTrue="1">
      <formula>WEEKDAY(D$7,1)&gt;5</formula>
    </cfRule>
  </conditionalFormatting>
  <conditionalFormatting sqref="D7:AH7">
    <cfRule type="timePeriod" dxfId="9" priority="5" stopIfTrue="1" timePeriod="today">
      <formula>FLOOR(D7,1)=TODAY()</formula>
    </cfRule>
    <cfRule type="expression" dxfId="8" priority="6" stopIfTrue="1">
      <formula>WEEKDAY(D$7,1)&gt;5</formula>
    </cfRule>
  </conditionalFormatting>
  <conditionalFormatting sqref="D8:AH8">
    <cfRule type="timePeriod" dxfId="7" priority="1" stopIfTrue="1" timePeriod="today">
      <formula>FLOOR(D8,1)=TODAY()</formula>
    </cfRule>
    <cfRule type="expression" dxfId="6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FF00"/>
  </sheetPr>
  <dimension ref="A1:AH29"/>
  <sheetViews>
    <sheetView workbookViewId="0">
      <selection activeCell="B19" sqref="B19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34" ht="18.75">
      <c r="A6" s="4"/>
      <c r="B6" s="4"/>
      <c r="C6" s="4"/>
      <c r="D6" s="60" t="s">
        <v>0</v>
      </c>
      <c r="E6" s="60"/>
      <c r="F6" s="60"/>
      <c r="G6" s="60"/>
      <c r="H6" s="60"/>
      <c r="I6" s="60"/>
      <c r="J6" s="60"/>
      <c r="K6" s="60"/>
      <c r="L6" s="60"/>
      <c r="M6" s="61">
        <f>+A7+DATE(2018,A7-1,31)</f>
        <v>43447</v>
      </c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U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ref="V7:AH8" si="1">IF(U7="","",IF(MONTH(U7+1)=$A$7,U7+1,""))</f>
        <v>43453</v>
      </c>
      <c r="W7" s="19">
        <f t="shared" si="1"/>
        <v>43454</v>
      </c>
      <c r="X7" s="19">
        <f t="shared" si="1"/>
        <v>43455</v>
      </c>
      <c r="Y7" s="19">
        <f t="shared" si="1"/>
        <v>43456</v>
      </c>
      <c r="Z7" s="19">
        <f t="shared" si="1"/>
        <v>43457</v>
      </c>
      <c r="AA7" s="19">
        <f t="shared" si="1"/>
        <v>43458</v>
      </c>
      <c r="AB7" s="19">
        <f t="shared" si="1"/>
        <v>43459</v>
      </c>
      <c r="AC7" s="19">
        <f t="shared" si="1"/>
        <v>43460</v>
      </c>
      <c r="AD7" s="19">
        <f t="shared" si="1"/>
        <v>43461</v>
      </c>
      <c r="AE7" s="19">
        <f t="shared" si="1"/>
        <v>43462</v>
      </c>
      <c r="AF7" s="19">
        <f t="shared" si="1"/>
        <v>43463</v>
      </c>
      <c r="AG7" s="19">
        <f t="shared" si="1"/>
        <v>43464</v>
      </c>
      <c r="AH7" s="19">
        <f t="shared" si="1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si="0"/>
        <v>43437</v>
      </c>
      <c r="G8" s="35">
        <f t="shared" si="0"/>
        <v>43438</v>
      </c>
      <c r="H8" s="35">
        <f t="shared" si="0"/>
        <v>43439</v>
      </c>
      <c r="I8" s="35">
        <f t="shared" si="0"/>
        <v>43440</v>
      </c>
      <c r="J8" s="35">
        <f t="shared" si="0"/>
        <v>43441</v>
      </c>
      <c r="K8" s="35">
        <f t="shared" si="0"/>
        <v>43442</v>
      </c>
      <c r="L8" s="35">
        <f t="shared" si="0"/>
        <v>43443</v>
      </c>
      <c r="M8" s="35">
        <f t="shared" si="0"/>
        <v>43444</v>
      </c>
      <c r="N8" s="35">
        <f t="shared" si="0"/>
        <v>43445</v>
      </c>
      <c r="O8" s="35">
        <f t="shared" si="0"/>
        <v>43446</v>
      </c>
      <c r="P8" s="35">
        <f t="shared" si="0"/>
        <v>43447</v>
      </c>
      <c r="Q8" s="35">
        <f t="shared" si="0"/>
        <v>43448</v>
      </c>
      <c r="R8" s="35">
        <f t="shared" si="0"/>
        <v>43449</v>
      </c>
      <c r="S8" s="35">
        <f t="shared" si="0"/>
        <v>43450</v>
      </c>
      <c r="T8" s="35">
        <f t="shared" si="0"/>
        <v>43451</v>
      </c>
      <c r="U8" s="35">
        <f t="shared" si="0"/>
        <v>43452</v>
      </c>
      <c r="V8" s="35">
        <f t="shared" si="1"/>
        <v>43453</v>
      </c>
      <c r="W8" s="35">
        <f t="shared" si="1"/>
        <v>43454</v>
      </c>
      <c r="X8" s="35">
        <f t="shared" si="1"/>
        <v>43455</v>
      </c>
      <c r="Y8" s="35">
        <f t="shared" si="1"/>
        <v>43456</v>
      </c>
      <c r="Z8" s="35">
        <f t="shared" si="1"/>
        <v>43457</v>
      </c>
      <c r="AA8" s="35">
        <f t="shared" si="1"/>
        <v>43458</v>
      </c>
      <c r="AB8" s="35">
        <f t="shared" si="1"/>
        <v>43459</v>
      </c>
      <c r="AC8" s="35">
        <f t="shared" si="1"/>
        <v>43460</v>
      </c>
      <c r="AD8" s="35">
        <f t="shared" si="1"/>
        <v>43461</v>
      </c>
      <c r="AE8" s="35">
        <f t="shared" si="1"/>
        <v>43462</v>
      </c>
      <c r="AF8" s="35">
        <f t="shared" si="1"/>
        <v>43463</v>
      </c>
      <c r="AG8" s="35">
        <f t="shared" si="1"/>
        <v>43464</v>
      </c>
      <c r="AH8" s="35">
        <f t="shared" si="1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 t="s">
        <v>13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8</v>
      </c>
      <c r="B10" s="37"/>
      <c r="C10" s="37" t="s">
        <v>12</v>
      </c>
      <c r="D10" s="39"/>
      <c r="E10" s="39"/>
      <c r="F10" s="39"/>
      <c r="G10" s="39"/>
      <c r="H10" s="39"/>
      <c r="I10" s="39"/>
      <c r="J10" s="39"/>
      <c r="K10" s="39"/>
      <c r="L10" s="39" t="s">
        <v>13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39"/>
      <c r="H11" s="39"/>
      <c r="I11" s="39"/>
      <c r="J11" s="39"/>
      <c r="K11" s="39"/>
      <c r="L11" s="39" t="s">
        <v>13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41" t="s">
        <v>16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 t="s">
        <v>10</v>
      </c>
      <c r="B13" s="37"/>
      <c r="C13" s="37" t="s">
        <v>4</v>
      </c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 t="s">
        <v>11</v>
      </c>
      <c r="B14" s="37"/>
      <c r="C14" s="37" t="s">
        <v>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9.5" thickTop="1">
      <c r="A16" s="50"/>
      <c r="B16" s="51"/>
      <c r="C16" s="51"/>
      <c r="D16" s="52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3"/>
      <c r="AH16" s="52"/>
    </row>
    <row r="17" spans="1:34" ht="18.75">
      <c r="A17" s="42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36"/>
      <c r="B18" s="43"/>
      <c r="C18" s="44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18.75">
      <c r="A19" s="42"/>
      <c r="B19" s="37"/>
      <c r="C19" s="37"/>
      <c r="D19" s="38"/>
      <c r="E19" s="39"/>
      <c r="F19" s="39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9"/>
    </row>
    <row r="20" spans="1:34" ht="18.75">
      <c r="A20" s="42"/>
      <c r="B20" s="37"/>
      <c r="C20" s="37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45"/>
      <c r="B21" s="37"/>
      <c r="C21" s="37"/>
      <c r="D21" s="39"/>
      <c r="E21" s="39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6"/>
      <c r="AH21" s="39"/>
    </row>
    <row r="22" spans="1:34" ht="18.75">
      <c r="A22" s="47"/>
      <c r="B22" s="37"/>
      <c r="C22" s="37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18.75">
      <c r="A23" s="42"/>
      <c r="B23" s="37"/>
      <c r="C23" s="37"/>
      <c r="D23" s="39"/>
      <c r="E23" s="3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18.75">
      <c r="A24" s="48"/>
      <c r="B24" s="48"/>
      <c r="C24" s="48"/>
      <c r="D24" s="39"/>
      <c r="E24" s="4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2">IF(E25="","",IF(MONTH(E25+1)=$A$7,E25+1,""))</f>
        <v>43437</v>
      </c>
      <c r="G25" s="6">
        <f t="shared" si="2"/>
        <v>43438</v>
      </c>
      <c r="H25" s="6">
        <f t="shared" si="2"/>
        <v>43439</v>
      </c>
      <c r="I25" s="6">
        <f t="shared" si="2"/>
        <v>43440</v>
      </c>
      <c r="J25" s="6">
        <f t="shared" si="2"/>
        <v>43441</v>
      </c>
      <c r="K25" s="6">
        <f t="shared" si="2"/>
        <v>43442</v>
      </c>
      <c r="L25" s="6">
        <f t="shared" si="2"/>
        <v>43443</v>
      </c>
      <c r="M25" s="6">
        <f t="shared" si="2"/>
        <v>43444</v>
      </c>
      <c r="N25" s="6">
        <f t="shared" si="2"/>
        <v>43445</v>
      </c>
      <c r="O25" s="6">
        <f t="shared" si="2"/>
        <v>43446</v>
      </c>
      <c r="P25" s="6">
        <f t="shared" si="2"/>
        <v>43447</v>
      </c>
      <c r="Q25" s="6">
        <f t="shared" si="2"/>
        <v>43448</v>
      </c>
      <c r="R25" s="6">
        <f t="shared" si="2"/>
        <v>43449</v>
      </c>
      <c r="S25" s="6">
        <f t="shared" si="2"/>
        <v>43450</v>
      </c>
      <c r="T25" s="6">
        <f t="shared" si="2"/>
        <v>43451</v>
      </c>
      <c r="U25" s="6">
        <f t="shared" si="2"/>
        <v>43452</v>
      </c>
      <c r="V25" s="6">
        <f t="shared" si="2"/>
        <v>43453</v>
      </c>
      <c r="W25" s="6">
        <f t="shared" si="2"/>
        <v>43454</v>
      </c>
      <c r="X25" s="6">
        <f t="shared" si="2"/>
        <v>43455</v>
      </c>
      <c r="Y25" s="6">
        <f t="shared" si="2"/>
        <v>43456</v>
      </c>
      <c r="Z25" s="6">
        <f t="shared" si="2"/>
        <v>43457</v>
      </c>
      <c r="AA25" s="6">
        <f t="shared" si="2"/>
        <v>43458</v>
      </c>
      <c r="AB25" s="6">
        <f t="shared" si="2"/>
        <v>43459</v>
      </c>
      <c r="AC25" s="6">
        <f t="shared" si="2"/>
        <v>43460</v>
      </c>
      <c r="AD25" s="6">
        <f t="shared" si="2"/>
        <v>43461</v>
      </c>
      <c r="AE25" s="6">
        <f t="shared" si="2"/>
        <v>43462</v>
      </c>
      <c r="AF25" s="6">
        <f t="shared" si="2"/>
        <v>43463</v>
      </c>
      <c r="AG25" s="6">
        <f t="shared" si="2"/>
        <v>43464</v>
      </c>
      <c r="AH25" s="6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1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3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5" priority="3" stopIfTrue="1" timePeriod="today">
      <formula>FLOOR(D25,1)=TODAY()</formula>
    </cfRule>
    <cfRule type="expression" dxfId="4" priority="4" stopIfTrue="1">
      <formula>WEEKDAY(D$7,1)&gt;5</formula>
    </cfRule>
  </conditionalFormatting>
  <conditionalFormatting sqref="D7:AH7">
    <cfRule type="timePeriod" dxfId="3" priority="5" stopIfTrue="1" timePeriod="today">
      <formula>FLOOR(D7,1)=TODAY()</formula>
    </cfRule>
    <cfRule type="expression" dxfId="2" priority="6" stopIfTrue="1">
      <formula>WEEKDAY(D$7,1)&gt;5</formula>
    </cfRule>
  </conditionalFormatting>
  <conditionalFormatting sqref="D8:AH8">
    <cfRule type="timePeriod" dxfId="1" priority="1" stopIfTrue="1" timePeriod="today">
      <formula>FLOOR(D8,1)=TODAY()</formula>
    </cfRule>
    <cfRule type="expression" dxfId="0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tableau de bord</vt:lpstr>
      <vt:lpstr>SITE 1</vt:lpstr>
      <vt:lpstr>SITE 2</vt:lpstr>
      <vt:lpstr>feuil (3)</vt:lpstr>
      <vt:lpstr>feuil (4)</vt:lpstr>
      <vt:lpstr>'feuil (3)'!absences</vt:lpstr>
      <vt:lpstr>'feuil (4)'!absences</vt:lpstr>
      <vt:lpstr>'SITE 2'!absences</vt:lpstr>
      <vt:lpstr>absences</vt:lpstr>
      <vt:lpstr>'feuil (3)'!Présents</vt:lpstr>
      <vt:lpstr>'feuil (4)'!Présents</vt:lpstr>
      <vt:lpstr>'SITE 2'!Présents</vt:lpstr>
      <vt:lpstr>Présents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SIDALI</dc:creator>
  <cp:lastModifiedBy>SIDALI</cp:lastModifiedBy>
  <dcterms:created xsi:type="dcterms:W3CDTF">2018-12-06T12:46:01Z</dcterms:created>
  <dcterms:modified xsi:type="dcterms:W3CDTF">2018-12-31T04:10:36Z</dcterms:modified>
</cp:coreProperties>
</file>