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3715" windowHeight="10035" activeTab="1"/>
  </bookViews>
  <sheets>
    <sheet name="tableau de bord" sheetId="2" r:id="rId1"/>
    <sheet name="feuil" sheetId="1" r:id="rId2"/>
    <sheet name="feuil (2)" sheetId="6" r:id="rId3"/>
    <sheet name="feuil (3)" sheetId="7" r:id="rId4"/>
    <sheet name="feuil (4)" sheetId="8" r:id="rId5"/>
  </sheets>
  <externalReferences>
    <externalReference r:id="rId6"/>
  </externalReferences>
  <definedNames>
    <definedName name="absences" localSheetId="2">'feuil (2)'!$D$36:$AH$36</definedName>
    <definedName name="absences" localSheetId="3">'feuil (3)'!$D$36:$AH$36</definedName>
    <definedName name="absences" localSheetId="4">'feuil (4)'!$D$36:$AH$36</definedName>
    <definedName name="absences">feuil!$D$36:$AH$36</definedName>
    <definedName name="ActiveRow" localSheetId="1">18</definedName>
    <definedName name="ActiveRow" localSheetId="2">18</definedName>
    <definedName name="ActiveRow" localSheetId="3">18</definedName>
    <definedName name="ActiveRow" localSheetId="4">18</definedName>
    <definedName name="ActiveRow">14</definedName>
    <definedName name="ActiveRow1">19</definedName>
    <definedName name="DINGLI_METAL" localSheetId="1">#REF!</definedName>
    <definedName name="DINGLI_METAL" localSheetId="2">#REF!</definedName>
    <definedName name="DINGLI_METAL" localSheetId="3">#REF!</definedName>
    <definedName name="DINGLI_METAL" localSheetId="4">#REF!</definedName>
    <definedName name="DINGLI_METAL">#REF!</definedName>
    <definedName name="FEUIL3" localSheetId="2">#REF!</definedName>
    <definedName name="FEUIL3" localSheetId="3">#REF!</definedName>
    <definedName name="FEUIL3" localSheetId="4">#REF!</definedName>
    <definedName name="FEUIL3">#REF!</definedName>
    <definedName name="Présents" localSheetId="2">'feuil (2)'!$D$28:$AH$28</definedName>
    <definedName name="Présents" localSheetId="3">'feuil (3)'!$D$28:$AH$28</definedName>
    <definedName name="Présents" localSheetId="4">'feuil (4)'!$D$28:$AH$28</definedName>
    <definedName name="Présents">feuil!$D$28:$AH$28</definedName>
    <definedName name="Semaines">[1]Conditionnement!$BA$7:$BA$68</definedName>
    <definedName name="ZZZ" localSheetId="1">#REF!</definedName>
    <definedName name="ZZZ" localSheetId="2">#REF!</definedName>
    <definedName name="ZZZ" localSheetId="3">#REF!</definedName>
    <definedName name="ZZZ" localSheetId="4">#REF!</definedName>
    <definedName name="ZZZ">#REF!</definedName>
  </definedNames>
  <calcPr calcId="145621"/>
</workbook>
</file>

<file path=xl/calcChain.xml><?xml version="1.0" encoding="utf-8"?>
<calcChain xmlns="http://schemas.openxmlformats.org/spreadsheetml/2006/main">
  <c r="AH29" i="8" l="1"/>
  <c r="AG29" i="8"/>
  <c r="AF29" i="8"/>
  <c r="AE29" i="8"/>
  <c r="AD29" i="8"/>
  <c r="AC29" i="8"/>
  <c r="AB29" i="8"/>
  <c r="AA29" i="8"/>
  <c r="Z29" i="8"/>
  <c r="Y29" i="8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D29" i="8"/>
  <c r="C29" i="8" s="1"/>
  <c r="AH28" i="8"/>
  <c r="AG28" i="8"/>
  <c r="AF28" i="8"/>
  <c r="AE28" i="8"/>
  <c r="AD28" i="8"/>
  <c r="AC28" i="8"/>
  <c r="AB28" i="8"/>
  <c r="AA28" i="8"/>
  <c r="Z28" i="8"/>
  <c r="Y28" i="8"/>
  <c r="X28" i="8"/>
  <c r="W28" i="8"/>
  <c r="V28" i="8"/>
  <c r="U28" i="8"/>
  <c r="T28" i="8"/>
  <c r="S28" i="8"/>
  <c r="R28" i="8"/>
  <c r="Q28" i="8"/>
  <c r="P28" i="8"/>
  <c r="O28" i="8"/>
  <c r="N28" i="8"/>
  <c r="M28" i="8"/>
  <c r="L28" i="8"/>
  <c r="K28" i="8"/>
  <c r="J28" i="8"/>
  <c r="I28" i="8"/>
  <c r="H28" i="8"/>
  <c r="G28" i="8"/>
  <c r="F28" i="8"/>
  <c r="E28" i="8"/>
  <c r="E27" i="8" s="1"/>
  <c r="D28" i="8"/>
  <c r="AH27" i="8"/>
  <c r="AG27" i="8"/>
  <c r="AF27" i="8"/>
  <c r="AE27" i="8"/>
  <c r="AD27" i="8"/>
  <c r="AC27" i="8"/>
  <c r="AB27" i="8"/>
  <c r="AA27" i="8"/>
  <c r="Z27" i="8"/>
  <c r="Y27" i="8"/>
  <c r="X27" i="8"/>
  <c r="W27" i="8"/>
  <c r="V27" i="8"/>
  <c r="U27" i="8"/>
  <c r="T27" i="8"/>
  <c r="S27" i="8"/>
  <c r="R27" i="8"/>
  <c r="Q27" i="8"/>
  <c r="P27" i="8"/>
  <c r="O27" i="8"/>
  <c r="N27" i="8"/>
  <c r="M27" i="8"/>
  <c r="L27" i="8"/>
  <c r="K27" i="8"/>
  <c r="J27" i="8"/>
  <c r="I27" i="8"/>
  <c r="H27" i="8"/>
  <c r="G27" i="8"/>
  <c r="F27" i="8"/>
  <c r="D27" i="8"/>
  <c r="E8" i="8"/>
  <c r="F8" i="8" s="1"/>
  <c r="G8" i="8" s="1"/>
  <c r="H8" i="8" s="1"/>
  <c r="I8" i="8" s="1"/>
  <c r="J8" i="8" s="1"/>
  <c r="K8" i="8" s="1"/>
  <c r="L8" i="8" s="1"/>
  <c r="M8" i="8" s="1"/>
  <c r="N8" i="8" s="1"/>
  <c r="O8" i="8" s="1"/>
  <c r="P8" i="8" s="1"/>
  <c r="Q8" i="8" s="1"/>
  <c r="R8" i="8" s="1"/>
  <c r="S8" i="8" s="1"/>
  <c r="T8" i="8" s="1"/>
  <c r="U8" i="8" s="1"/>
  <c r="V8" i="8" s="1"/>
  <c r="W8" i="8" s="1"/>
  <c r="X8" i="8" s="1"/>
  <c r="Y8" i="8" s="1"/>
  <c r="Z8" i="8" s="1"/>
  <c r="AA8" i="8" s="1"/>
  <c r="AB8" i="8" s="1"/>
  <c r="AC8" i="8" s="1"/>
  <c r="AD8" i="8" s="1"/>
  <c r="AE8" i="8" s="1"/>
  <c r="AF8" i="8" s="1"/>
  <c r="AG8" i="8" s="1"/>
  <c r="AH8" i="8" s="1"/>
  <c r="D8" i="8"/>
  <c r="D7" i="8"/>
  <c r="D25" i="8" s="1"/>
  <c r="M6" i="8"/>
  <c r="B3" i="8"/>
  <c r="C7" i="2" s="1"/>
  <c r="B2" i="8"/>
  <c r="B7" i="2" s="1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D29" i="7"/>
  <c r="C29" i="7" s="1"/>
  <c r="AH28" i="7"/>
  <c r="AG28" i="7"/>
  <c r="AF28" i="7"/>
  <c r="AE28" i="7"/>
  <c r="AD28" i="7"/>
  <c r="AC28" i="7"/>
  <c r="AB28" i="7"/>
  <c r="AA28" i="7"/>
  <c r="Z28" i="7"/>
  <c r="Y28" i="7"/>
  <c r="X28" i="7"/>
  <c r="W28" i="7"/>
  <c r="V28" i="7"/>
  <c r="B2" i="7" s="1"/>
  <c r="B6" i="2" s="1"/>
  <c r="U28" i="7"/>
  <c r="T28" i="7"/>
  <c r="S28" i="7"/>
  <c r="R28" i="7"/>
  <c r="Q28" i="7"/>
  <c r="P28" i="7"/>
  <c r="O28" i="7"/>
  <c r="N28" i="7"/>
  <c r="M28" i="7"/>
  <c r="L28" i="7"/>
  <c r="K28" i="7"/>
  <c r="J28" i="7"/>
  <c r="I28" i="7"/>
  <c r="H28" i="7"/>
  <c r="G28" i="7"/>
  <c r="F28" i="7"/>
  <c r="E28" i="7"/>
  <c r="E27" i="7" s="1"/>
  <c r="D28" i="7"/>
  <c r="AH27" i="7"/>
  <c r="AG27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N27" i="7"/>
  <c r="M27" i="7"/>
  <c r="L27" i="7"/>
  <c r="K27" i="7"/>
  <c r="J27" i="7"/>
  <c r="I27" i="7"/>
  <c r="H27" i="7"/>
  <c r="G27" i="7"/>
  <c r="F27" i="7"/>
  <c r="D27" i="7"/>
  <c r="E8" i="7"/>
  <c r="F8" i="7" s="1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R8" i="7" s="1"/>
  <c r="S8" i="7" s="1"/>
  <c r="T8" i="7" s="1"/>
  <c r="U8" i="7" s="1"/>
  <c r="V8" i="7" s="1"/>
  <c r="W8" i="7" s="1"/>
  <c r="X8" i="7" s="1"/>
  <c r="Y8" i="7" s="1"/>
  <c r="Z8" i="7" s="1"/>
  <c r="AA8" i="7" s="1"/>
  <c r="AB8" i="7" s="1"/>
  <c r="AC8" i="7" s="1"/>
  <c r="AD8" i="7" s="1"/>
  <c r="AE8" i="7" s="1"/>
  <c r="AF8" i="7" s="1"/>
  <c r="AG8" i="7" s="1"/>
  <c r="AH8" i="7" s="1"/>
  <c r="D8" i="7"/>
  <c r="D7" i="7"/>
  <c r="E7" i="7" s="1"/>
  <c r="F7" i="7" s="1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S7" i="7" s="1"/>
  <c r="T7" i="7" s="1"/>
  <c r="U7" i="7" s="1"/>
  <c r="V7" i="7" s="1"/>
  <c r="W7" i="7" s="1"/>
  <c r="X7" i="7" s="1"/>
  <c r="Y7" i="7" s="1"/>
  <c r="Z7" i="7" s="1"/>
  <c r="AA7" i="7" s="1"/>
  <c r="AB7" i="7" s="1"/>
  <c r="AC7" i="7" s="1"/>
  <c r="AD7" i="7" s="1"/>
  <c r="AE7" i="7" s="1"/>
  <c r="AF7" i="7" s="1"/>
  <c r="AG7" i="7" s="1"/>
  <c r="AH7" i="7" s="1"/>
  <c r="M6" i="7"/>
  <c r="B3" i="7"/>
  <c r="C6" i="2" s="1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D29" i="6"/>
  <c r="C29" i="6" s="1"/>
  <c r="AH28" i="6"/>
  <c r="AG28" i="6"/>
  <c r="AF28" i="6"/>
  <c r="AE28" i="6"/>
  <c r="AD28" i="6"/>
  <c r="AC28" i="6"/>
  <c r="AB28" i="6"/>
  <c r="AA28" i="6"/>
  <c r="Z28" i="6"/>
  <c r="Y28" i="6"/>
  <c r="X28" i="6"/>
  <c r="W28" i="6"/>
  <c r="V28" i="6"/>
  <c r="U28" i="6"/>
  <c r="T28" i="6"/>
  <c r="S28" i="6"/>
  <c r="R28" i="6"/>
  <c r="Q28" i="6"/>
  <c r="P28" i="6"/>
  <c r="O28" i="6"/>
  <c r="N28" i="6"/>
  <c r="M28" i="6"/>
  <c r="L28" i="6"/>
  <c r="K28" i="6"/>
  <c r="J28" i="6"/>
  <c r="I28" i="6"/>
  <c r="H28" i="6"/>
  <c r="G28" i="6"/>
  <c r="F28" i="6"/>
  <c r="E28" i="6"/>
  <c r="D28" i="6"/>
  <c r="C28" i="6" s="1"/>
  <c r="AH27" i="6"/>
  <c r="AG27" i="6"/>
  <c r="AF27" i="6"/>
  <c r="AE27" i="6"/>
  <c r="AD27" i="6"/>
  <c r="AC27" i="6"/>
  <c r="AB27" i="6"/>
  <c r="AA27" i="6"/>
  <c r="Z27" i="6"/>
  <c r="Y27" i="6"/>
  <c r="X27" i="6"/>
  <c r="W27" i="6"/>
  <c r="V27" i="6"/>
  <c r="B3" i="6" s="1"/>
  <c r="C5" i="2" s="1"/>
  <c r="U27" i="6"/>
  <c r="T27" i="6"/>
  <c r="S27" i="6"/>
  <c r="R27" i="6"/>
  <c r="Q27" i="6"/>
  <c r="P27" i="6"/>
  <c r="O27" i="6"/>
  <c r="N27" i="6"/>
  <c r="M27" i="6"/>
  <c r="L27" i="6"/>
  <c r="K27" i="6"/>
  <c r="J27" i="6"/>
  <c r="I27" i="6"/>
  <c r="H27" i="6"/>
  <c r="G27" i="6"/>
  <c r="F27" i="6"/>
  <c r="E27" i="6"/>
  <c r="D8" i="6"/>
  <c r="E8" i="6" s="1"/>
  <c r="F8" i="6" s="1"/>
  <c r="G8" i="6" s="1"/>
  <c r="H8" i="6" s="1"/>
  <c r="I8" i="6" s="1"/>
  <c r="J8" i="6" s="1"/>
  <c r="K8" i="6" s="1"/>
  <c r="L8" i="6" s="1"/>
  <c r="M8" i="6" s="1"/>
  <c r="N8" i="6" s="1"/>
  <c r="O8" i="6" s="1"/>
  <c r="P8" i="6" s="1"/>
  <c r="Q8" i="6" s="1"/>
  <c r="R8" i="6" s="1"/>
  <c r="S8" i="6" s="1"/>
  <c r="T8" i="6" s="1"/>
  <c r="U8" i="6" s="1"/>
  <c r="V8" i="6" s="1"/>
  <c r="W8" i="6" s="1"/>
  <c r="X8" i="6" s="1"/>
  <c r="Y8" i="6" s="1"/>
  <c r="Z8" i="6" s="1"/>
  <c r="AA8" i="6" s="1"/>
  <c r="AB8" i="6" s="1"/>
  <c r="AC8" i="6" s="1"/>
  <c r="AD8" i="6" s="1"/>
  <c r="AE8" i="6" s="1"/>
  <c r="AF8" i="6" s="1"/>
  <c r="AG8" i="6" s="1"/>
  <c r="AH8" i="6" s="1"/>
  <c r="E7" i="6"/>
  <c r="F7" i="6" s="1"/>
  <c r="G7" i="6" s="1"/>
  <c r="H7" i="6" s="1"/>
  <c r="I7" i="6" s="1"/>
  <c r="J7" i="6" s="1"/>
  <c r="K7" i="6" s="1"/>
  <c r="L7" i="6" s="1"/>
  <c r="M7" i="6" s="1"/>
  <c r="N7" i="6" s="1"/>
  <c r="O7" i="6" s="1"/>
  <c r="P7" i="6" s="1"/>
  <c r="Q7" i="6" s="1"/>
  <c r="R7" i="6" s="1"/>
  <c r="S7" i="6" s="1"/>
  <c r="T7" i="6" s="1"/>
  <c r="U7" i="6" s="1"/>
  <c r="V7" i="6" s="1"/>
  <c r="W7" i="6" s="1"/>
  <c r="X7" i="6" s="1"/>
  <c r="Y7" i="6" s="1"/>
  <c r="Z7" i="6" s="1"/>
  <c r="AA7" i="6" s="1"/>
  <c r="AB7" i="6" s="1"/>
  <c r="AC7" i="6" s="1"/>
  <c r="AD7" i="6" s="1"/>
  <c r="AE7" i="6" s="1"/>
  <c r="AF7" i="6" s="1"/>
  <c r="AG7" i="6" s="1"/>
  <c r="AH7" i="6" s="1"/>
  <c r="D7" i="6"/>
  <c r="D25" i="6" s="1"/>
  <c r="E26" i="6" s="1"/>
  <c r="M6" i="6"/>
  <c r="B2" i="6"/>
  <c r="B5" i="2" s="1"/>
  <c r="C28" i="8" l="1"/>
  <c r="C27" i="8"/>
  <c r="C27" i="7"/>
  <c r="C28" i="7"/>
  <c r="D27" i="6"/>
  <c r="C27" i="6" s="1"/>
  <c r="E26" i="8"/>
  <c r="E25" i="8"/>
  <c r="E7" i="8"/>
  <c r="F7" i="8" s="1"/>
  <c r="G7" i="8" s="1"/>
  <c r="H7" i="8" s="1"/>
  <c r="I7" i="8" s="1"/>
  <c r="J7" i="8" s="1"/>
  <c r="K7" i="8" s="1"/>
  <c r="L7" i="8" s="1"/>
  <c r="M7" i="8" s="1"/>
  <c r="N7" i="8" s="1"/>
  <c r="O7" i="8" s="1"/>
  <c r="P7" i="8" s="1"/>
  <c r="Q7" i="8" s="1"/>
  <c r="R7" i="8" s="1"/>
  <c r="S7" i="8" s="1"/>
  <c r="T7" i="8" s="1"/>
  <c r="U7" i="8" s="1"/>
  <c r="V7" i="8" s="1"/>
  <c r="W7" i="8" s="1"/>
  <c r="X7" i="8" s="1"/>
  <c r="Y7" i="8" s="1"/>
  <c r="Z7" i="8" s="1"/>
  <c r="AA7" i="8" s="1"/>
  <c r="AB7" i="8" s="1"/>
  <c r="AC7" i="8" s="1"/>
  <c r="AD7" i="8" s="1"/>
  <c r="AE7" i="8" s="1"/>
  <c r="AF7" i="8" s="1"/>
  <c r="AG7" i="8" s="1"/>
  <c r="AH7" i="8" s="1"/>
  <c r="D25" i="7"/>
  <c r="E25" i="6"/>
  <c r="D5" i="2"/>
  <c r="E5" i="2"/>
  <c r="D6" i="2"/>
  <c r="E6" i="2"/>
  <c r="D7" i="2"/>
  <c r="E7" i="2"/>
  <c r="F8" i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E8" i="1"/>
  <c r="D8" i="1"/>
  <c r="F7" i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E7" i="1"/>
  <c r="D7" i="1"/>
  <c r="F26" i="8" l="1"/>
  <c r="F25" i="8"/>
  <c r="E26" i="7"/>
  <c r="E25" i="7"/>
  <c r="F26" i="6"/>
  <c r="F25" i="6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AH28" i="1"/>
  <c r="AH27" i="1" s="1"/>
  <c r="AG28" i="1"/>
  <c r="AG27" i="1" s="1"/>
  <c r="AF28" i="1"/>
  <c r="AF27" i="1" s="1"/>
  <c r="AE28" i="1"/>
  <c r="AE27" i="1" s="1"/>
  <c r="AD28" i="1"/>
  <c r="AD27" i="1" s="1"/>
  <c r="AC28" i="1"/>
  <c r="AC27" i="1" s="1"/>
  <c r="AB28" i="1"/>
  <c r="AB27" i="1" s="1"/>
  <c r="AA28" i="1"/>
  <c r="AA27" i="1" s="1"/>
  <c r="Z28" i="1"/>
  <c r="Z27" i="1" s="1"/>
  <c r="Y28" i="1"/>
  <c r="Y27" i="1" s="1"/>
  <c r="X28" i="1"/>
  <c r="X27" i="1" s="1"/>
  <c r="W28" i="1"/>
  <c r="W27" i="1" s="1"/>
  <c r="V28" i="1"/>
  <c r="V27" i="1" s="1"/>
  <c r="U28" i="1"/>
  <c r="U27" i="1" s="1"/>
  <c r="T28" i="1"/>
  <c r="T27" i="1" s="1"/>
  <c r="S28" i="1"/>
  <c r="S27" i="1" s="1"/>
  <c r="R28" i="1"/>
  <c r="R27" i="1" s="1"/>
  <c r="Q28" i="1"/>
  <c r="Q27" i="1" s="1"/>
  <c r="P28" i="1"/>
  <c r="P27" i="1" s="1"/>
  <c r="O28" i="1"/>
  <c r="O27" i="1" s="1"/>
  <c r="N28" i="1"/>
  <c r="N27" i="1" s="1"/>
  <c r="M28" i="1"/>
  <c r="M27" i="1" s="1"/>
  <c r="L28" i="1"/>
  <c r="B2" i="1" s="1"/>
  <c r="B4" i="2" s="1"/>
  <c r="K28" i="1"/>
  <c r="K27" i="1" s="1"/>
  <c r="J28" i="1"/>
  <c r="J27" i="1" s="1"/>
  <c r="I28" i="1"/>
  <c r="I27" i="1" s="1"/>
  <c r="H28" i="1"/>
  <c r="H27" i="1" s="1"/>
  <c r="G28" i="1"/>
  <c r="G27" i="1" s="1"/>
  <c r="F28" i="1"/>
  <c r="F27" i="1" s="1"/>
  <c r="E28" i="1"/>
  <c r="E27" i="1" s="1"/>
  <c r="D28" i="1"/>
  <c r="D25" i="1"/>
  <c r="G26" i="8" l="1"/>
  <c r="G25" i="8"/>
  <c r="F26" i="7"/>
  <c r="F25" i="7"/>
  <c r="G26" i="6"/>
  <c r="G25" i="6"/>
  <c r="D4" i="2"/>
  <c r="E4" i="2"/>
  <c r="L27" i="1"/>
  <c r="D27" i="1"/>
  <c r="C29" i="1"/>
  <c r="C28" i="1"/>
  <c r="E26" i="1"/>
  <c r="E25" i="1"/>
  <c r="M6" i="1"/>
  <c r="H26" i="8" l="1"/>
  <c r="H25" i="8"/>
  <c r="G26" i="7"/>
  <c r="G25" i="7"/>
  <c r="H26" i="6"/>
  <c r="H25" i="6"/>
  <c r="B3" i="1"/>
  <c r="C4" i="2" s="1"/>
  <c r="C27" i="1"/>
  <c r="F26" i="1"/>
  <c r="F25" i="1"/>
  <c r="I26" i="8" l="1"/>
  <c r="I25" i="8"/>
  <c r="H26" i="7"/>
  <c r="H25" i="7"/>
  <c r="I26" i="6"/>
  <c r="I25" i="6"/>
  <c r="G26" i="1"/>
  <c r="G25" i="1"/>
  <c r="J26" i="8" l="1"/>
  <c r="J25" i="8"/>
  <c r="I26" i="7"/>
  <c r="I25" i="7"/>
  <c r="J26" i="6"/>
  <c r="J25" i="6"/>
  <c r="H26" i="1"/>
  <c r="H25" i="1"/>
  <c r="K26" i="8" l="1"/>
  <c r="K25" i="8"/>
  <c r="J26" i="7"/>
  <c r="J25" i="7"/>
  <c r="K26" i="6"/>
  <c r="K25" i="6"/>
  <c r="I26" i="1"/>
  <c r="I25" i="1"/>
  <c r="L26" i="8" l="1"/>
  <c r="L25" i="8"/>
  <c r="K26" i="7"/>
  <c r="K25" i="7"/>
  <c r="L26" i="6"/>
  <c r="L25" i="6"/>
  <c r="J26" i="1"/>
  <c r="J25" i="1"/>
  <c r="M26" i="8" l="1"/>
  <c r="M25" i="8"/>
  <c r="L26" i="7"/>
  <c r="L25" i="7"/>
  <c r="M26" i="6"/>
  <c r="M25" i="6"/>
  <c r="K26" i="1"/>
  <c r="K25" i="1"/>
  <c r="N26" i="8" l="1"/>
  <c r="N25" i="8"/>
  <c r="M26" i="7"/>
  <c r="M25" i="7"/>
  <c r="N26" i="6"/>
  <c r="N25" i="6"/>
  <c r="L26" i="1"/>
  <c r="L25" i="1"/>
  <c r="O26" i="8" l="1"/>
  <c r="O25" i="8"/>
  <c r="N26" i="7"/>
  <c r="N25" i="7"/>
  <c r="O26" i="6"/>
  <c r="O25" i="6"/>
  <c r="M26" i="1"/>
  <c r="M25" i="1"/>
  <c r="P26" i="8" l="1"/>
  <c r="P25" i="8"/>
  <c r="O26" i="7"/>
  <c r="O25" i="7"/>
  <c r="P26" i="6"/>
  <c r="P25" i="6"/>
  <c r="N26" i="1"/>
  <c r="N25" i="1"/>
  <c r="Q26" i="8" l="1"/>
  <c r="Q25" i="8"/>
  <c r="P26" i="7"/>
  <c r="P25" i="7"/>
  <c r="Q26" i="6"/>
  <c r="Q25" i="6"/>
  <c r="O26" i="1"/>
  <c r="O25" i="1"/>
  <c r="R26" i="8" l="1"/>
  <c r="R25" i="8"/>
  <c r="Q26" i="7"/>
  <c r="Q25" i="7"/>
  <c r="R26" i="6"/>
  <c r="R25" i="6"/>
  <c r="P26" i="1"/>
  <c r="P25" i="1"/>
  <c r="S26" i="8" l="1"/>
  <c r="S25" i="8"/>
  <c r="R26" i="7"/>
  <c r="R25" i="7"/>
  <c r="S26" i="6"/>
  <c r="S25" i="6"/>
  <c r="Q26" i="1"/>
  <c r="Q25" i="1"/>
  <c r="T26" i="8" l="1"/>
  <c r="T25" i="8"/>
  <c r="S26" i="7"/>
  <c r="S25" i="7"/>
  <c r="T26" i="6"/>
  <c r="T25" i="6"/>
  <c r="R26" i="1"/>
  <c r="R25" i="1"/>
  <c r="U26" i="8" l="1"/>
  <c r="U25" i="8"/>
  <c r="T26" i="7"/>
  <c r="T25" i="7"/>
  <c r="U26" i="6"/>
  <c r="U25" i="6"/>
  <c r="S26" i="1"/>
  <c r="S25" i="1"/>
  <c r="V26" i="8" l="1"/>
  <c r="V25" i="8"/>
  <c r="U26" i="7"/>
  <c r="U25" i="7"/>
  <c r="V26" i="6"/>
  <c r="V25" i="6"/>
  <c r="T26" i="1"/>
  <c r="T25" i="1"/>
  <c r="W26" i="8" l="1"/>
  <c r="W25" i="8"/>
  <c r="V26" i="7"/>
  <c r="V25" i="7"/>
  <c r="W26" i="6"/>
  <c r="W25" i="6"/>
  <c r="U26" i="1"/>
  <c r="U25" i="1"/>
  <c r="X26" i="8" l="1"/>
  <c r="X25" i="8"/>
  <c r="W26" i="7"/>
  <c r="W25" i="7"/>
  <c r="X26" i="6"/>
  <c r="X25" i="6"/>
  <c r="V26" i="1"/>
  <c r="V25" i="1"/>
  <c r="Y26" i="8" l="1"/>
  <c r="Y25" i="8"/>
  <c r="X26" i="7"/>
  <c r="X25" i="7"/>
  <c r="Y26" i="6"/>
  <c r="Y25" i="6"/>
  <c r="W26" i="1"/>
  <c r="W25" i="1"/>
  <c r="Z26" i="8" l="1"/>
  <c r="Z25" i="8"/>
  <c r="Y26" i="7"/>
  <c r="Y25" i="7"/>
  <c r="Z26" i="6"/>
  <c r="Z25" i="6"/>
  <c r="X26" i="1"/>
  <c r="X25" i="1"/>
  <c r="AA26" i="8" l="1"/>
  <c r="AA25" i="8"/>
  <c r="Z26" i="7"/>
  <c r="Z25" i="7"/>
  <c r="AA26" i="6"/>
  <c r="AA25" i="6"/>
  <c r="Y26" i="1"/>
  <c r="Y25" i="1"/>
  <c r="AB26" i="8" l="1"/>
  <c r="AB25" i="8"/>
  <c r="AA26" i="7"/>
  <c r="AA25" i="7"/>
  <c r="AB26" i="6"/>
  <c r="AB25" i="6"/>
  <c r="Z26" i="1"/>
  <c r="Z25" i="1"/>
  <c r="AC26" i="8" l="1"/>
  <c r="AC25" i="8"/>
  <c r="AB26" i="7"/>
  <c r="AB25" i="7"/>
  <c r="AC26" i="6"/>
  <c r="AC25" i="6"/>
  <c r="AA26" i="1"/>
  <c r="AA25" i="1"/>
  <c r="AD26" i="8" l="1"/>
  <c r="AD25" i="8"/>
  <c r="AC26" i="7"/>
  <c r="AC25" i="7"/>
  <c r="AD26" i="6"/>
  <c r="AD25" i="6"/>
  <c r="AB26" i="1"/>
  <c r="AB25" i="1"/>
  <c r="AE26" i="8" l="1"/>
  <c r="AE25" i="8"/>
  <c r="AD26" i="7"/>
  <c r="AD25" i="7"/>
  <c r="AE26" i="6"/>
  <c r="AE25" i="6"/>
  <c r="AC26" i="1"/>
  <c r="AC25" i="1"/>
  <c r="AF26" i="8" l="1"/>
  <c r="AF25" i="8"/>
  <c r="AE26" i="7"/>
  <c r="AE25" i="7"/>
  <c r="AF26" i="6"/>
  <c r="AF25" i="6"/>
  <c r="AD26" i="1"/>
  <c r="AD25" i="1"/>
  <c r="AG26" i="8" l="1"/>
  <c r="AG25" i="8"/>
  <c r="AF26" i="7"/>
  <c r="AF25" i="7"/>
  <c r="AG26" i="6"/>
  <c r="AG25" i="6"/>
  <c r="AE26" i="1"/>
  <c r="AE25" i="1"/>
  <c r="AH26" i="8" l="1"/>
  <c r="AH25" i="8"/>
  <c r="AG26" i="7"/>
  <c r="AG25" i="7"/>
  <c r="AH26" i="6"/>
  <c r="AH25" i="6"/>
  <c r="AF26" i="1"/>
  <c r="AF25" i="1"/>
  <c r="AH26" i="7" l="1"/>
  <c r="AH25" i="7"/>
  <c r="AG26" i="1"/>
  <c r="AG25" i="1"/>
  <c r="AH26" i="1" l="1"/>
  <c r="AH25" i="1"/>
</calcChain>
</file>

<file path=xl/comments1.xml><?xml version="1.0" encoding="utf-8"?>
<comments xmlns="http://schemas.openxmlformats.org/spreadsheetml/2006/main">
  <authors>
    <author>SIDALI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>SIDALI: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Deus (02) APS Jour
Deux (02) APS Nuit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>SIDALI: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Un (01) APS Jour
Deux (02) APS Nuit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SIDALI: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C/S + Huit (07) Elé Jour
Huit (08) Elé Nuit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>SIDALI: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C/S +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Huit (08) Elé Jour
Huit (08) Elé Nuit</t>
        </r>
      </text>
    </comment>
  </commentList>
</comments>
</file>

<file path=xl/comments2.xml><?xml version="1.0" encoding="utf-8"?>
<comments xmlns="http://schemas.openxmlformats.org/spreadsheetml/2006/main">
  <authors>
    <author>SIDALI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LE NOMBRE DE PRESENCE JOUR FIGURE DANS CETT CELLULE</t>
        </r>
      </text>
    </comment>
  </commentList>
</comments>
</file>

<file path=xl/comments3.xml><?xml version="1.0" encoding="utf-8"?>
<comments xmlns="http://schemas.openxmlformats.org/spreadsheetml/2006/main">
  <authors>
    <author>SIDALI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LE NOMBRE DE PRESENCE JOUR FIGURE DANS CETT CELLULE</t>
        </r>
      </text>
    </comment>
  </commentList>
</comments>
</file>

<file path=xl/comments4.xml><?xml version="1.0" encoding="utf-8"?>
<comments xmlns="http://schemas.openxmlformats.org/spreadsheetml/2006/main">
  <authors>
    <author>SIDALI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LE NOMBRE DE PRESENCE JOUR FIGURE DANS CETT CELLULE</t>
        </r>
      </text>
    </comment>
  </commentList>
</comments>
</file>

<file path=xl/comments5.xml><?xml version="1.0" encoding="utf-8"?>
<comments xmlns="http://schemas.openxmlformats.org/spreadsheetml/2006/main">
  <authors>
    <author>SIDALI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LE NOMBRE DE PRESENCE JOUR FIGURE DANS CETT CELLULE</t>
        </r>
      </text>
    </comment>
  </commentList>
</comments>
</file>

<file path=xl/sharedStrings.xml><?xml version="1.0" encoding="utf-8"?>
<sst xmlns="http://schemas.openxmlformats.org/spreadsheetml/2006/main" count="90" uniqueCount="23">
  <si>
    <t xml:space="preserve">MOIS DE  :   </t>
  </si>
  <si>
    <r>
      <t xml:space="preserve">Nom </t>
    </r>
    <r>
      <rPr>
        <b/>
        <sz val="12"/>
        <rFont val="Calibri"/>
        <family val="2"/>
      </rPr>
      <t>&amp;</t>
    </r>
    <r>
      <rPr>
        <b/>
        <sz val="12"/>
        <rFont val="Cambria"/>
        <family val="1"/>
        <scheme val="major"/>
      </rPr>
      <t xml:space="preserve"> Prénom</t>
    </r>
  </si>
  <si>
    <t>Fonc.</t>
  </si>
  <si>
    <t>Roul.</t>
  </si>
  <si>
    <t>NUIT</t>
  </si>
  <si>
    <t>ABS</t>
  </si>
  <si>
    <t>PRE</t>
  </si>
  <si>
    <t>JS</t>
  </si>
  <si>
    <t>SIDALI</t>
  </si>
  <si>
    <t>OMAR</t>
  </si>
  <si>
    <t>MOHAMED</t>
  </si>
  <si>
    <t>HOCINE</t>
  </si>
  <si>
    <t>JOUR</t>
  </si>
  <si>
    <t>P</t>
  </si>
  <si>
    <t>Rest</t>
  </si>
  <si>
    <t>Nombre Présents</t>
  </si>
  <si>
    <t>A</t>
  </si>
  <si>
    <t>Nombre ABS</t>
  </si>
  <si>
    <t>SITE N° 01</t>
  </si>
  <si>
    <t>SITE N° 02</t>
  </si>
  <si>
    <t>SITE N° 03</t>
  </si>
  <si>
    <t>SITE N° 04</t>
  </si>
  <si>
    <t>Démission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</si>
</sst>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;;;"/>
    <numFmt numFmtId="165" formatCode="ddd"/>
    <numFmt numFmtId="166" formatCode="dd"/>
    <numFmt numFmtId="167" formatCode="_(* #,##0.00_);_(* \(#,##0.00\);_(* &quot;-&quot;??_);_(@_)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i/>
      <sz val="11"/>
      <name val="Calibri"/>
      <family val="2"/>
      <scheme val="minor"/>
    </font>
    <font>
      <b/>
      <sz val="14"/>
      <color rgb="FFFF0000"/>
      <name val="Aharoni"/>
      <charset val="177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mbria"/>
      <family val="1"/>
      <scheme val="major"/>
    </font>
    <font>
      <b/>
      <sz val="12"/>
      <name val="Calibri"/>
      <family val="2"/>
    </font>
    <font>
      <b/>
      <sz val="14"/>
      <name val="Calibri"/>
      <family val="2"/>
    </font>
    <font>
      <sz val="12"/>
      <name val="Calibri"/>
      <family val="2"/>
    </font>
    <font>
      <b/>
      <sz val="14"/>
      <color rgb="FF000000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Arial"/>
      <family val="2"/>
    </font>
    <font>
      <b/>
      <sz val="14"/>
      <color rgb="FF000000"/>
      <name val="Calibri"/>
      <family val="2"/>
    </font>
    <font>
      <b/>
      <sz val="14"/>
      <color rgb="FFFFFF00"/>
      <name val="Calibri"/>
      <family val="2"/>
      <scheme val="minor"/>
    </font>
    <font>
      <sz val="12"/>
      <color rgb="FF000000"/>
      <name val="Calibri"/>
      <family val="2"/>
    </font>
    <font>
      <sz val="10"/>
      <name val="Arial"/>
      <family val="2"/>
    </font>
    <font>
      <b/>
      <sz val="9"/>
      <name val="Calibri"/>
      <family val="2"/>
      <scheme val="minor"/>
    </font>
    <font>
      <sz val="10"/>
      <name val="Times New Roman"/>
      <family val="1"/>
    </font>
    <font>
      <b/>
      <sz val="11"/>
      <color rgb="FFFF0000"/>
      <name val="Calibri"/>
      <family val="2"/>
      <scheme val="minor"/>
    </font>
    <font>
      <sz val="11"/>
      <name val="Calibri"/>
      <family val="2"/>
    </font>
    <font>
      <b/>
      <sz val="9"/>
      <color indexed="81"/>
      <name val="Tahoma"/>
      <family val="2"/>
    </font>
    <font>
      <sz val="11"/>
      <color indexed="10"/>
      <name val="Calibri"/>
      <family val="2"/>
      <scheme val="minor"/>
    </font>
    <font>
      <u/>
      <sz val="10"/>
      <color theme="10"/>
      <name val="Arial"/>
      <family val="2"/>
    </font>
    <font>
      <sz val="10"/>
      <color rgb="FF000000"/>
      <name val="Arial1"/>
    </font>
    <font>
      <sz val="11"/>
      <color rgb="FF000000"/>
      <name val="Calibri"/>
      <family val="2"/>
    </font>
    <font>
      <sz val="8"/>
      <name val="Arial"/>
      <family val="2"/>
    </font>
    <font>
      <sz val="8"/>
      <name val="Verdana"/>
      <family val="2"/>
    </font>
    <font>
      <b/>
      <sz val="14"/>
      <color theme="1"/>
      <name val="Calibri"/>
      <family val="2"/>
      <scheme val="minor"/>
    </font>
    <font>
      <sz val="10.5"/>
      <color rgb="FFE8E8E8"/>
      <name val="Courier New"/>
      <family val="3"/>
    </font>
    <font>
      <b/>
      <sz val="10"/>
      <name val="Times New Roman"/>
      <family val="1"/>
    </font>
    <font>
      <b/>
      <sz val="14"/>
      <color rgb="FF222222"/>
      <name val="Courier New"/>
      <family val="3"/>
    </font>
    <font>
      <b/>
      <sz val="36"/>
      <name val="Wingdings 2"/>
      <family val="1"/>
      <charset val="2"/>
    </font>
    <font>
      <sz val="9"/>
      <color indexed="81"/>
      <name val="Tahoma"/>
      <family val="2"/>
    </font>
    <font>
      <b/>
      <sz val="10"/>
      <color indexed="81"/>
      <name val="Tahoma"/>
      <family val="2"/>
    </font>
    <font>
      <b/>
      <sz val="14"/>
      <color theme="0"/>
      <name val="Calibri"/>
      <family val="2"/>
      <scheme val="minor"/>
    </font>
    <font>
      <sz val="12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0"/>
      </top>
      <bottom style="medium">
        <color theme="0"/>
      </bottom>
      <diagonal/>
    </border>
    <border>
      <left/>
      <right style="dotted">
        <color indexed="64"/>
      </right>
      <top/>
      <bottom style="medium">
        <color theme="0"/>
      </bottom>
      <diagonal/>
    </border>
    <border>
      <left style="hair">
        <color indexed="64"/>
      </left>
      <right style="hair">
        <color indexed="64"/>
      </right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</borders>
  <cellStyleXfs count="15">
    <xf numFmtId="0" fontId="0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14" fontId="26" fillId="2" borderId="2">
      <alignment horizontal="center" vertical="center"/>
    </xf>
    <xf numFmtId="0" fontId="27" fillId="0" borderId="0" applyNumberFormat="0" applyFill="0" applyBorder="0" applyAlignment="0" applyProtection="0"/>
    <xf numFmtId="167" fontId="20" fillId="0" borderId="0" applyFont="0" applyFill="0" applyBorder="0" applyAlignment="0" applyProtection="0"/>
    <xf numFmtId="0" fontId="28" fillId="0" borderId="0" applyNumberFormat="0" applyBorder="0" applyProtection="0"/>
    <xf numFmtId="0" fontId="29" fillId="0" borderId="0"/>
    <xf numFmtId="0" fontId="20" fillId="0" borderId="0"/>
    <xf numFmtId="0" fontId="30" fillId="0" borderId="0"/>
    <xf numFmtId="0" fontId="31" fillId="0" borderId="0"/>
    <xf numFmtId="9" fontId="20" fillId="0" borderId="0" applyFont="0" applyFill="0" applyBorder="0" applyAlignment="0" applyProtection="0"/>
    <xf numFmtId="49" fontId="32" fillId="0" borderId="0">
      <alignment horizontal="center" vertical="center"/>
    </xf>
    <xf numFmtId="0" fontId="33" fillId="0" borderId="0">
      <alignment vertical="top"/>
    </xf>
  </cellStyleXfs>
  <cellXfs count="67">
    <xf numFmtId="0" fontId="0" fillId="0" borderId="0" xfId="0"/>
    <xf numFmtId="0" fontId="0" fillId="0" borderId="0" xfId="0" applyFill="1"/>
    <xf numFmtId="0" fontId="2" fillId="0" borderId="0" xfId="0" applyFont="1" applyFill="1"/>
    <xf numFmtId="164" fontId="4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8" fillId="0" borderId="0" xfId="0" applyFont="1" applyFill="1" applyBorder="1"/>
    <xf numFmtId="165" fontId="9" fillId="0" borderId="1" xfId="0" applyNumberFormat="1" applyFont="1" applyFill="1" applyBorder="1" applyAlignment="1">
      <alignment horizontal="center" vertical="center"/>
    </xf>
    <xf numFmtId="166" fontId="9" fillId="0" borderId="1" xfId="0" applyNumberFormat="1" applyFont="1" applyFill="1" applyBorder="1" applyAlignment="1">
      <alignment horizontal="center" vertical="center"/>
    </xf>
    <xf numFmtId="0" fontId="22" fillId="0" borderId="0" xfId="0" applyFont="1" applyFill="1"/>
    <xf numFmtId="0" fontId="22" fillId="0" borderId="0" xfId="0" applyFont="1" applyFill="1" applyAlignment="1">
      <alignment horizontal="center" vertical="center"/>
    </xf>
    <xf numFmtId="0" fontId="21" fillId="0" borderId="0" xfId="0" applyFont="1" applyFill="1" applyBorder="1" applyAlignment="1">
      <alignment horizontal="left"/>
    </xf>
    <xf numFmtId="166" fontId="9" fillId="0" borderId="3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/>
    </xf>
    <xf numFmtId="0" fontId="24" fillId="0" borderId="1" xfId="0" applyNumberFormat="1" applyFont="1" applyFill="1" applyBorder="1" applyAlignment="1">
      <alignment horizontal="center" vertical="center" readingOrder="1"/>
    </xf>
    <xf numFmtId="0" fontId="0" fillId="0" borderId="1" xfId="0" applyNumberFormat="1" applyFill="1" applyBorder="1" applyAlignment="1">
      <alignment horizontal="center" vertical="center" readingOrder="1"/>
    </xf>
    <xf numFmtId="0" fontId="3" fillId="4" borderId="0" xfId="0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166" fontId="7" fillId="4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/>
    </xf>
    <xf numFmtId="165" fontId="34" fillId="0" borderId="2" xfId="0" applyNumberFormat="1" applyFont="1" applyFill="1" applyBorder="1" applyAlignment="1">
      <alignment horizontal="center"/>
    </xf>
    <xf numFmtId="0" fontId="35" fillId="0" borderId="0" xfId="0" applyFont="1"/>
    <xf numFmtId="0" fontId="6" fillId="6" borderId="4" xfId="0" applyFont="1" applyFill="1" applyBorder="1" applyAlignment="1" applyProtection="1">
      <alignment horizontal="center" vertical="center"/>
      <protection locked="0"/>
    </xf>
    <xf numFmtId="0" fontId="18" fillId="7" borderId="4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/>
    <xf numFmtId="0" fontId="36" fillId="0" borderId="0" xfId="0" applyFont="1" applyFill="1" applyBorder="1" applyAlignment="1" applyProtection="1">
      <alignment horizontal="center" vertical="center"/>
      <protection locked="0"/>
    </xf>
    <xf numFmtId="0" fontId="6" fillId="6" borderId="5" xfId="0" applyFont="1" applyFill="1" applyBorder="1" applyAlignment="1" applyProtection="1">
      <alignment horizontal="center" vertical="center"/>
      <protection locked="0"/>
    </xf>
    <xf numFmtId="0" fontId="39" fillId="8" borderId="6" xfId="0" applyFont="1" applyFill="1" applyBorder="1" applyAlignment="1">
      <alignment horizontal="center" vertical="center"/>
    </xf>
    <xf numFmtId="0" fontId="39" fillId="8" borderId="8" xfId="0" applyFont="1" applyFill="1" applyBorder="1" applyAlignment="1">
      <alignment horizontal="center" vertical="center"/>
    </xf>
    <xf numFmtId="0" fontId="0" fillId="0" borderId="7" xfId="0" applyBorder="1"/>
    <xf numFmtId="0" fontId="0" fillId="0" borderId="9" xfId="0" applyBorder="1"/>
    <xf numFmtId="17" fontId="5" fillId="4" borderId="1" xfId="0" applyNumberFormat="1" applyFont="1" applyFill="1" applyBorder="1" applyAlignment="1">
      <alignment horizontal="center"/>
    </xf>
    <xf numFmtId="17" fontId="6" fillId="4" borderId="1" xfId="0" applyNumberFormat="1" applyFont="1" applyFill="1" applyBorder="1" applyAlignment="1">
      <alignment horizontal="center"/>
    </xf>
    <xf numFmtId="17" fontId="6" fillId="4" borderId="1" xfId="0" applyNumberFormat="1" applyFont="1" applyFill="1" applyBorder="1" applyAlignment="1">
      <alignment horizontal="left"/>
    </xf>
    <xf numFmtId="165" fontId="9" fillId="0" borderId="3" xfId="0" applyNumberFormat="1" applyFont="1" applyFill="1" applyBorder="1" applyAlignment="1">
      <alignment horizontal="center" vertical="center"/>
    </xf>
    <xf numFmtId="165" fontId="34" fillId="0" borderId="10" xfId="0" applyNumberFormat="1" applyFont="1" applyFill="1" applyBorder="1" applyAlignment="1">
      <alignment horizontal="center"/>
    </xf>
    <xf numFmtId="165" fontId="9" fillId="0" borderId="11" xfId="0" applyNumberFormat="1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166" fontId="9" fillId="0" borderId="12" xfId="0" applyNumberFormat="1" applyFont="1" applyFill="1" applyBorder="1" applyAlignment="1">
      <alignment horizontal="center" vertical="center"/>
    </xf>
    <xf numFmtId="166" fontId="34" fillId="0" borderId="12" xfId="0" applyNumberFormat="1" applyFont="1" applyFill="1" applyBorder="1" applyAlignment="1">
      <alignment horizontal="center"/>
    </xf>
    <xf numFmtId="0" fontId="12" fillId="0" borderId="12" xfId="0" applyFont="1" applyFill="1" applyBorder="1" applyAlignment="1">
      <alignment vertical="top" wrapText="1"/>
    </xf>
    <xf numFmtId="0" fontId="13" fillId="0" borderId="12" xfId="0" applyFont="1" applyFill="1" applyBorder="1" applyAlignment="1">
      <alignment horizontal="center" vertical="center"/>
    </xf>
    <xf numFmtId="0" fontId="14" fillId="5" borderId="12" xfId="0" applyFont="1" applyFill="1" applyBorder="1" applyAlignment="1" applyProtection="1">
      <alignment horizontal="center" vertical="center"/>
      <protection locked="0"/>
    </xf>
    <xf numFmtId="0" fontId="15" fillId="0" borderId="12" xfId="0" applyFont="1" applyFill="1" applyBorder="1" applyAlignment="1" applyProtection="1">
      <alignment horizontal="center" vertical="center"/>
      <protection locked="0"/>
    </xf>
    <xf numFmtId="0" fontId="15" fillId="0" borderId="12" xfId="0" applyFont="1" applyFill="1" applyBorder="1" applyAlignment="1">
      <alignment horizontal="left"/>
    </xf>
    <xf numFmtId="0" fontId="6" fillId="6" borderId="12" xfId="0" applyFont="1" applyFill="1" applyBorder="1" applyAlignment="1" applyProtection="1">
      <alignment horizontal="center" vertical="center"/>
      <protection locked="0"/>
    </xf>
    <xf numFmtId="0" fontId="12" fillId="0" borderId="12" xfId="0" applyFont="1" applyFill="1" applyBorder="1"/>
    <xf numFmtId="0" fontId="13" fillId="0" borderId="1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/>
    </xf>
    <xf numFmtId="0" fontId="17" fillId="0" borderId="12" xfId="0" applyFont="1" applyFill="1" applyBorder="1"/>
    <xf numFmtId="0" fontId="18" fillId="0" borderId="12" xfId="0" applyFont="1" applyFill="1" applyBorder="1" applyAlignment="1" applyProtection="1">
      <alignment horizontal="center" vertical="center"/>
      <protection locked="0"/>
    </xf>
    <xf numFmtId="0" fontId="19" fillId="0" borderId="12" xfId="0" applyFont="1" applyFill="1" applyBorder="1" applyAlignment="1">
      <alignment vertical="top" wrapText="1"/>
    </xf>
    <xf numFmtId="0" fontId="0" fillId="0" borderId="12" xfId="0" applyFill="1" applyBorder="1"/>
    <xf numFmtId="166" fontId="15" fillId="0" borderId="12" xfId="0" applyNumberFormat="1" applyFont="1" applyFill="1" applyBorder="1" applyAlignment="1" applyProtection="1">
      <alignment horizontal="center" vertical="center"/>
      <protection locked="0"/>
    </xf>
    <xf numFmtId="0" fontId="12" fillId="0" borderId="14" xfId="0" applyFont="1" applyFill="1" applyBorder="1"/>
    <xf numFmtId="0" fontId="13" fillId="0" borderId="14" xfId="0" applyFont="1" applyFill="1" applyBorder="1" applyAlignment="1">
      <alignment horizontal="center" vertical="center"/>
    </xf>
    <xf numFmtId="0" fontId="15" fillId="0" borderId="14" xfId="0" applyFont="1" applyFill="1" applyBorder="1" applyAlignment="1" applyProtection="1">
      <alignment horizontal="center" vertical="center"/>
      <protection locked="0"/>
    </xf>
    <xf numFmtId="0" fontId="14" fillId="5" borderId="14" xfId="0" applyFont="1" applyFill="1" applyBorder="1" applyAlignment="1" applyProtection="1">
      <alignment horizontal="center" vertical="center"/>
      <protection locked="0"/>
    </xf>
    <xf numFmtId="0" fontId="12" fillId="0" borderId="13" xfId="0" applyFont="1" applyFill="1" applyBorder="1"/>
    <xf numFmtId="0" fontId="13" fillId="0" borderId="13" xfId="0" applyFont="1" applyFill="1" applyBorder="1" applyAlignment="1">
      <alignment horizontal="center" vertical="center"/>
    </xf>
    <xf numFmtId="0" fontId="15" fillId="0" borderId="13" xfId="0" applyFont="1" applyFill="1" applyBorder="1" applyAlignment="1" applyProtection="1">
      <alignment horizontal="center" vertical="center"/>
      <protection locked="0"/>
    </xf>
    <xf numFmtId="0" fontId="12" fillId="6" borderId="12" xfId="0" applyFont="1" applyFill="1" applyBorder="1"/>
    <xf numFmtId="0" fontId="12" fillId="6" borderId="12" xfId="0" applyFont="1" applyFill="1" applyBorder="1" applyAlignment="1">
      <alignment vertical="top" wrapText="1"/>
    </xf>
    <xf numFmtId="0" fontId="17" fillId="6" borderId="12" xfId="0" applyFont="1" applyFill="1" applyBorder="1"/>
    <xf numFmtId="0" fontId="19" fillId="6" borderId="12" xfId="0" applyFont="1" applyFill="1" applyBorder="1" applyAlignment="1">
      <alignment vertical="top" wrapText="1"/>
    </xf>
    <xf numFmtId="0" fontId="0" fillId="6" borderId="12" xfId="0" applyFill="1" applyBorder="1"/>
    <xf numFmtId="0" fontId="6" fillId="0" borderId="12" xfId="0" applyFont="1" applyFill="1" applyBorder="1" applyAlignment="1" applyProtection="1">
      <alignment horizontal="center" vertical="center"/>
      <protection locked="0"/>
    </xf>
    <xf numFmtId="0" fontId="40" fillId="0" borderId="0" xfId="0" applyFont="1"/>
  </cellXfs>
  <cellStyles count="15">
    <cellStyle name="20 % - Accent3 2" xfId="1"/>
    <cellStyle name="20 % - Accent3 3" xfId="2"/>
    <cellStyle name="20 % - Accent3 4" xfId="3"/>
    <cellStyle name="Flashing" xfId="4"/>
    <cellStyle name="jour" xfId="14"/>
    <cellStyle name="Lien hypertexte 2" xfId="5"/>
    <cellStyle name="Milliers 2" xfId="6"/>
    <cellStyle name="Normal" xfId="0" builtinId="0"/>
    <cellStyle name="Normal 2" xfId="7"/>
    <cellStyle name="Normal 3" xfId="8"/>
    <cellStyle name="Normal 4" xfId="9"/>
    <cellStyle name="Normal 5" xfId="10"/>
    <cellStyle name="Normal 6" xfId="11"/>
    <cellStyle name="Pourcentage 2" xfId="12"/>
    <cellStyle name="Style 1" xfId="13"/>
  </cellStyles>
  <dxfs count="24"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238124</xdr:colOff>
      <xdr:row>8</xdr:row>
      <xdr:rowOff>219075</xdr:rowOff>
    </xdr:from>
    <xdr:ext cx="5057775" cy="1619250"/>
    <xdr:sp macro="" textlink="">
      <xdr:nvSpPr>
        <xdr:cNvPr id="2" name="ZoneTexte 1"/>
        <xdr:cNvSpPr txBox="1"/>
      </xdr:nvSpPr>
      <xdr:spPr>
        <a:xfrm>
          <a:off x="6467474" y="2105025"/>
          <a:ext cx="5057775" cy="1619250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Couper coller une ligne selon condition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0"/>
            <a:t>j'ai  04 </a:t>
          </a:r>
          <a:r>
            <a:rPr lang="fr-FR" sz="12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condition</a:t>
          </a:r>
          <a:r>
            <a:rPr lang="fr-FR" sz="1200" b="0"/>
            <a:t>s (Démission - Arret - Mise en Demeure - PERMUTER A)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0"/>
            <a:t>&amp; plusieurs feuils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Je souhaiterai que lorsqu'une  condition est tapée dans la ligne ,</a:t>
          </a:r>
        </a:p>
        <a:p>
          <a:r>
            <a:rPr lang="fr-FR" sz="12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la ligne soit coupée et collée dans le</a:t>
          </a:r>
          <a:r>
            <a:rPr lang="fr-FR" sz="1200" b="0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meme tableau </a:t>
          </a:r>
          <a:r>
            <a:rPr lang="fr-FR" sz="12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en dessous </a:t>
          </a:r>
        </a:p>
        <a:p>
          <a:endParaRPr lang="fr-FR" sz="1200" b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2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je </a:t>
          </a: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souhaiterai aussi que ce code fonction sur tous les feuils</a:t>
          </a:r>
          <a:r>
            <a:rPr lang="fr-FR" sz="1100" b="0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 sz="1200" b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7</xdr:col>
      <xdr:colOff>171450</xdr:colOff>
      <xdr:row>10</xdr:row>
      <xdr:rowOff>152400</xdr:rowOff>
    </xdr:from>
    <xdr:to>
      <xdr:col>14</xdr:col>
      <xdr:colOff>171450</xdr:colOff>
      <xdr:row>10</xdr:row>
      <xdr:rowOff>219075</xdr:rowOff>
    </xdr:to>
    <xdr:cxnSp macro="">
      <xdr:nvCxnSpPr>
        <xdr:cNvPr id="4" name="Connecteur droit avec flèche 3"/>
        <xdr:cNvCxnSpPr/>
      </xdr:nvCxnSpPr>
      <xdr:spPr>
        <a:xfrm flipH="1" flipV="1">
          <a:off x="4572000" y="2514600"/>
          <a:ext cx="1828800" cy="66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561975</xdr:colOff>
      <xdr:row>10</xdr:row>
      <xdr:rowOff>228600</xdr:rowOff>
    </xdr:from>
    <xdr:to>
      <xdr:col>6</xdr:col>
      <xdr:colOff>219076</xdr:colOff>
      <xdr:row>15</xdr:row>
      <xdr:rowOff>133350</xdr:rowOff>
    </xdr:to>
    <xdr:cxnSp macro="">
      <xdr:nvCxnSpPr>
        <xdr:cNvPr id="5" name="Connecteur droit avec flèche 4"/>
        <xdr:cNvCxnSpPr/>
      </xdr:nvCxnSpPr>
      <xdr:spPr>
        <a:xfrm flipH="1">
          <a:off x="3333750" y="2590800"/>
          <a:ext cx="1028701" cy="1104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IDALI/Downloads/planning_travail_conges_absences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lanning_général"/>
      <sheetName val="Conditionnement"/>
      <sheetName val="Energie"/>
      <sheetName val="Abattoir"/>
      <sheetName val="Magasin"/>
      <sheetName val="planning_travail_conges_absence"/>
    </sheetNames>
    <sheetDataSet>
      <sheetData sheetId="0" refreshError="1"/>
      <sheetData sheetId="1"/>
      <sheetData sheetId="2">
        <row r="7">
          <cell r="BA7">
            <v>1</v>
          </cell>
        </row>
        <row r="8">
          <cell r="BA8">
            <v>2</v>
          </cell>
        </row>
        <row r="9">
          <cell r="BA9">
            <v>3</v>
          </cell>
        </row>
        <row r="10">
          <cell r="BA10">
            <v>4</v>
          </cell>
        </row>
        <row r="11">
          <cell r="BA11">
            <v>5</v>
          </cell>
        </row>
        <row r="12">
          <cell r="BA12">
            <v>6</v>
          </cell>
        </row>
        <row r="13">
          <cell r="BA13">
            <v>7</v>
          </cell>
        </row>
        <row r="14">
          <cell r="BA14">
            <v>8</v>
          </cell>
        </row>
        <row r="15">
          <cell r="BA15">
            <v>9</v>
          </cell>
        </row>
        <row r="16">
          <cell r="BA16">
            <v>10</v>
          </cell>
        </row>
        <row r="17">
          <cell r="BA17">
            <v>11</v>
          </cell>
        </row>
        <row r="18">
          <cell r="BA18">
            <v>12</v>
          </cell>
        </row>
        <row r="19">
          <cell r="BA19">
            <v>13</v>
          </cell>
        </row>
        <row r="20">
          <cell r="BA20">
            <v>16</v>
          </cell>
        </row>
        <row r="21">
          <cell r="BA21">
            <v>17</v>
          </cell>
        </row>
        <row r="23">
          <cell r="BA23">
            <v>18</v>
          </cell>
        </row>
        <row r="24">
          <cell r="BA24">
            <v>19</v>
          </cell>
        </row>
        <row r="25">
          <cell r="BA25">
            <v>20</v>
          </cell>
        </row>
        <row r="26">
          <cell r="BA26">
            <v>21</v>
          </cell>
        </row>
        <row r="27">
          <cell r="BA27">
            <v>22</v>
          </cell>
        </row>
        <row r="28">
          <cell r="BA28">
            <v>23</v>
          </cell>
        </row>
        <row r="29">
          <cell r="BA29">
            <v>24</v>
          </cell>
        </row>
        <row r="30">
          <cell r="BA30">
            <v>25</v>
          </cell>
        </row>
        <row r="31">
          <cell r="BA31">
            <v>26</v>
          </cell>
        </row>
        <row r="32">
          <cell r="BA32">
            <v>27</v>
          </cell>
        </row>
        <row r="33">
          <cell r="BA33">
            <v>28</v>
          </cell>
        </row>
        <row r="34">
          <cell r="BA34">
            <v>29</v>
          </cell>
        </row>
        <row r="39">
          <cell r="BA39">
            <v>30</v>
          </cell>
        </row>
        <row r="44">
          <cell r="BA44">
            <v>31</v>
          </cell>
        </row>
        <row r="49">
          <cell r="BA49">
            <v>35</v>
          </cell>
        </row>
        <row r="50">
          <cell r="BA50">
            <v>36</v>
          </cell>
        </row>
        <row r="51">
          <cell r="BA51">
            <v>37</v>
          </cell>
        </row>
        <row r="52">
          <cell r="BA52">
            <v>38</v>
          </cell>
        </row>
        <row r="53">
          <cell r="BA53">
            <v>39</v>
          </cell>
        </row>
        <row r="54">
          <cell r="BA54">
            <v>40</v>
          </cell>
        </row>
        <row r="55">
          <cell r="BA55">
            <v>41</v>
          </cell>
        </row>
        <row r="56">
          <cell r="BA56">
            <v>42</v>
          </cell>
        </row>
        <row r="57">
          <cell r="BA57">
            <v>43</v>
          </cell>
        </row>
        <row r="58">
          <cell r="BA58">
            <v>44</v>
          </cell>
        </row>
        <row r="59">
          <cell r="BA59">
            <v>45</v>
          </cell>
        </row>
        <row r="60">
          <cell r="BA60">
            <v>46</v>
          </cell>
        </row>
        <row r="61">
          <cell r="BA61">
            <v>47</v>
          </cell>
        </row>
        <row r="62">
          <cell r="BA62">
            <v>48</v>
          </cell>
        </row>
        <row r="63">
          <cell r="BA63">
            <v>49</v>
          </cell>
        </row>
        <row r="64">
          <cell r="BA64">
            <v>50</v>
          </cell>
        </row>
        <row r="65">
          <cell r="BA65">
            <v>51</v>
          </cell>
        </row>
        <row r="66">
          <cell r="BA66">
            <v>52</v>
          </cell>
        </row>
        <row r="67">
          <cell r="BA67">
            <v>53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E11"/>
  <sheetViews>
    <sheetView workbookViewId="0">
      <selection activeCell="C15" sqref="C15"/>
    </sheetView>
  </sheetViews>
  <sheetFormatPr baseColWidth="10" defaultRowHeight="15"/>
  <cols>
    <col min="1" max="1" width="21.28515625" customWidth="1"/>
  </cols>
  <sheetData>
    <row r="3" spans="1:5" ht="19.5" thickBot="1">
      <c r="A3" s="28"/>
      <c r="B3" s="21" t="s">
        <v>6</v>
      </c>
      <c r="C3" s="22" t="s">
        <v>14</v>
      </c>
      <c r="D3" s="23"/>
    </row>
    <row r="4" spans="1:5" ht="45" thickBot="1">
      <c r="A4" s="27" t="s">
        <v>18</v>
      </c>
      <c r="B4" s="25">
        <f ca="1">feuil!B2</f>
        <v>0</v>
      </c>
      <c r="C4" s="22">
        <f ca="1">feuil!B3</f>
        <v>4</v>
      </c>
      <c r="D4" s="24" t="str">
        <f ca="1">IF(B4=4,"R","Q")</f>
        <v>Q</v>
      </c>
      <c r="E4" s="24" t="str">
        <f ca="1">IF(B4=3,"R","Q")</f>
        <v>Q</v>
      </c>
    </row>
    <row r="5" spans="1:5" ht="45" thickBot="1">
      <c r="A5" s="26" t="s">
        <v>19</v>
      </c>
      <c r="B5" s="25">
        <f ca="1">'feuil (2)'!B2</f>
        <v>0</v>
      </c>
      <c r="C5" s="22">
        <f ca="1">'feuil (2)'!B3</f>
        <v>4</v>
      </c>
      <c r="D5" s="24" t="str">
        <f t="shared" ref="D5:D7" ca="1" si="0">IF(B5=4,"R","Q")</f>
        <v>Q</v>
      </c>
      <c r="E5" s="24" t="str">
        <f t="shared" ref="E5:E7" ca="1" si="1">IF(C5=4,"R","Q")</f>
        <v>R</v>
      </c>
    </row>
    <row r="6" spans="1:5" ht="45" thickBot="1">
      <c r="A6" s="26" t="s">
        <v>20</v>
      </c>
      <c r="B6" s="25">
        <f ca="1">'feuil (3)'!B2</f>
        <v>0</v>
      </c>
      <c r="C6" s="22">
        <f ca="1">'feuil (3)'!B3</f>
        <v>4</v>
      </c>
      <c r="D6" s="24" t="str">
        <f t="shared" ca="1" si="0"/>
        <v>Q</v>
      </c>
      <c r="E6" s="24" t="str">
        <f t="shared" ca="1" si="1"/>
        <v>R</v>
      </c>
    </row>
    <row r="7" spans="1:5" ht="45" thickBot="1">
      <c r="A7" s="26" t="s">
        <v>21</v>
      </c>
      <c r="B7" s="25">
        <f ca="1">'feuil (4)'!B2</f>
        <v>0</v>
      </c>
      <c r="C7" s="22">
        <f ca="1">'feuil (4)'!B3</f>
        <v>4</v>
      </c>
      <c r="D7" s="24" t="str">
        <f t="shared" ca="1" si="0"/>
        <v>Q</v>
      </c>
      <c r="E7" s="24" t="str">
        <f t="shared" ca="1" si="1"/>
        <v>R</v>
      </c>
    </row>
    <row r="11" spans="1:5" ht="15.75" thickBot="1">
      <c r="B11" s="29"/>
    </row>
  </sheetData>
  <conditionalFormatting sqref="D4:E7">
    <cfRule type="expression" dxfId="19" priority="1" stopIfTrue="1">
      <formula>D4="Q"</formula>
    </cfRule>
    <cfRule type="expression" dxfId="18" priority="2" stopIfTrue="1">
      <formula>D4="R"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00"/>
  </sheetPr>
  <dimension ref="A1:AH29"/>
  <sheetViews>
    <sheetView tabSelected="1" workbookViewId="0">
      <selection activeCell="Y18" sqref="Y18"/>
    </sheetView>
  </sheetViews>
  <sheetFormatPr baseColWidth="10" defaultRowHeight="15"/>
  <cols>
    <col min="1" max="1" width="28.5703125" style="1" customWidth="1"/>
    <col min="2" max="2" width="13" style="1" bestFit="1" customWidth="1"/>
    <col min="3" max="3" width="8.5703125" style="1" customWidth="1"/>
    <col min="4" max="4" width="4.140625" style="1" customWidth="1"/>
    <col min="5" max="5" width="4" style="1" bestFit="1" customWidth="1"/>
    <col min="6" max="8" width="3.85546875" style="1" customWidth="1"/>
    <col min="9" max="9" width="3.42578125" style="1" bestFit="1" customWidth="1"/>
    <col min="10" max="10" width="4.28515625" style="1" customWidth="1"/>
    <col min="11" max="11" width="3.85546875" style="1" customWidth="1"/>
    <col min="12" max="12" width="4.28515625" style="1" customWidth="1"/>
    <col min="13" max="16" width="3.85546875" style="1" customWidth="1"/>
    <col min="17" max="17" width="3.85546875" style="1" bestFit="1" customWidth="1"/>
    <col min="18" max="18" width="3.85546875" style="1" customWidth="1"/>
    <col min="19" max="19" width="4" style="1" bestFit="1" customWidth="1"/>
    <col min="20" max="23" width="3.85546875" style="1" customWidth="1"/>
    <col min="24" max="24" width="4.28515625" style="1" customWidth="1"/>
    <col min="25" max="25" width="3.85546875" style="1" customWidth="1"/>
    <col min="26" max="26" width="4" style="1" customWidth="1"/>
    <col min="27" max="30" width="3.85546875" style="1" customWidth="1"/>
    <col min="31" max="31" width="4.140625" style="1" customWidth="1"/>
    <col min="32" max="32" width="3.85546875" style="1" customWidth="1"/>
    <col min="33" max="33" width="4.140625" style="1" customWidth="1"/>
    <col min="34" max="34" width="3.85546875" style="1" customWidth="1"/>
    <col min="35" max="16384" width="11.42578125" style="1"/>
  </cols>
  <sheetData>
    <row r="1" spans="1:34" ht="15.75">
      <c r="A1" s="18">
        <v>2018</v>
      </c>
      <c r="B1" s="1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9.5">
      <c r="A2" s="15" t="s">
        <v>15</v>
      </c>
      <c r="B2" s="20">
        <f ca="1">INDEX(Présents,1,DAY(TODAY()))</f>
        <v>0</v>
      </c>
      <c r="C2" s="4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9.5">
      <c r="A3" s="15" t="s">
        <v>17</v>
      </c>
      <c r="B3" s="20">
        <f ca="1">INDEX(D27:AH27,1,DAY(TODAY()))</f>
        <v>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9.5">
      <c r="A4" s="15"/>
      <c r="B4" s="20"/>
    </row>
    <row r="5" spans="1:34" ht="18.75">
      <c r="A5" s="3"/>
      <c r="B5" s="4"/>
      <c r="C5" s="4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</row>
    <row r="6" spans="1:34" ht="18.75">
      <c r="A6" s="4"/>
      <c r="B6" s="4"/>
      <c r="C6" s="4"/>
      <c r="D6" s="31" t="s">
        <v>0</v>
      </c>
      <c r="E6" s="31"/>
      <c r="F6" s="31"/>
      <c r="G6" s="31"/>
      <c r="H6" s="31"/>
      <c r="I6" s="31"/>
      <c r="J6" s="31"/>
      <c r="K6" s="31"/>
      <c r="L6" s="31"/>
      <c r="M6" s="32">
        <f>+A7+DATE(2018,A7-1,31)</f>
        <v>43447</v>
      </c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34" ht="21">
      <c r="A7" s="17">
        <v>12</v>
      </c>
      <c r="B7" s="5"/>
      <c r="C7" s="5"/>
      <c r="D7" s="33">
        <f>DATE(A$1,A$7,1)</f>
        <v>43435</v>
      </c>
      <c r="E7" s="34">
        <f>IF(D7="","",IF(MONTH(D7+1)=$A$7,D7+1,""))</f>
        <v>43436</v>
      </c>
      <c r="F7" s="34">
        <f t="shared" ref="F7:AH7" si="0">IF(E7="","",IF(MONTH(E7+1)=$A$7,E7+1,""))</f>
        <v>43437</v>
      </c>
      <c r="G7" s="34">
        <f t="shared" si="0"/>
        <v>43438</v>
      </c>
      <c r="H7" s="34">
        <f t="shared" si="0"/>
        <v>43439</v>
      </c>
      <c r="I7" s="34">
        <f t="shared" si="0"/>
        <v>43440</v>
      </c>
      <c r="J7" s="34">
        <f t="shared" si="0"/>
        <v>43441</v>
      </c>
      <c r="K7" s="34">
        <f t="shared" si="0"/>
        <v>43442</v>
      </c>
      <c r="L7" s="34">
        <f t="shared" si="0"/>
        <v>43443</v>
      </c>
      <c r="M7" s="34">
        <f t="shared" si="0"/>
        <v>43444</v>
      </c>
      <c r="N7" s="34">
        <f t="shared" si="0"/>
        <v>43445</v>
      </c>
      <c r="O7" s="34">
        <f t="shared" si="0"/>
        <v>43446</v>
      </c>
      <c r="P7" s="34">
        <f t="shared" si="0"/>
        <v>43447</v>
      </c>
      <c r="Q7" s="34">
        <f t="shared" si="0"/>
        <v>43448</v>
      </c>
      <c r="R7" s="34">
        <f t="shared" si="0"/>
        <v>43449</v>
      </c>
      <c r="S7" s="34">
        <f t="shared" si="0"/>
        <v>43450</v>
      </c>
      <c r="T7" s="34">
        <f t="shared" si="0"/>
        <v>43451</v>
      </c>
      <c r="U7" s="34">
        <f t="shared" si="0"/>
        <v>43452</v>
      </c>
      <c r="V7" s="34">
        <f t="shared" si="0"/>
        <v>43453</v>
      </c>
      <c r="W7" s="34">
        <f t="shared" si="0"/>
        <v>43454</v>
      </c>
      <c r="X7" s="34">
        <f t="shared" si="0"/>
        <v>43455</v>
      </c>
      <c r="Y7" s="34">
        <f t="shared" si="0"/>
        <v>43456</v>
      </c>
      <c r="Z7" s="34">
        <f t="shared" si="0"/>
        <v>43457</v>
      </c>
      <c r="AA7" s="34">
        <f t="shared" si="0"/>
        <v>43458</v>
      </c>
      <c r="AB7" s="34">
        <f t="shared" si="0"/>
        <v>43459</v>
      </c>
      <c r="AC7" s="34">
        <f t="shared" si="0"/>
        <v>43460</v>
      </c>
      <c r="AD7" s="34">
        <f t="shared" si="0"/>
        <v>43461</v>
      </c>
      <c r="AE7" s="34">
        <f t="shared" si="0"/>
        <v>43462</v>
      </c>
      <c r="AF7" s="34">
        <f t="shared" si="0"/>
        <v>43463</v>
      </c>
      <c r="AG7" s="34">
        <f t="shared" si="0"/>
        <v>43464</v>
      </c>
      <c r="AH7" s="34">
        <f t="shared" si="0"/>
        <v>43465</v>
      </c>
    </row>
    <row r="8" spans="1:34" ht="15.75">
      <c r="A8" s="36" t="s">
        <v>1</v>
      </c>
      <c r="B8" s="36" t="s">
        <v>2</v>
      </c>
      <c r="C8" s="36" t="s">
        <v>3</v>
      </c>
      <c r="D8" s="37">
        <f>DATE(A$1,A$7,1)</f>
        <v>43435</v>
      </c>
      <c r="E8" s="38">
        <f>IF(D8="","",IF(MONTH(D8+1)=$A$7,D8+1,""))</f>
        <v>43436</v>
      </c>
      <c r="F8" s="38">
        <f t="shared" ref="F8:AH8" si="1">IF(E8="","",IF(MONTH(E8+1)=$A$7,E8+1,""))</f>
        <v>43437</v>
      </c>
      <c r="G8" s="38">
        <f t="shared" si="1"/>
        <v>43438</v>
      </c>
      <c r="H8" s="38">
        <f t="shared" si="1"/>
        <v>43439</v>
      </c>
      <c r="I8" s="38">
        <f t="shared" si="1"/>
        <v>43440</v>
      </c>
      <c r="J8" s="38">
        <f t="shared" si="1"/>
        <v>43441</v>
      </c>
      <c r="K8" s="38">
        <f t="shared" si="1"/>
        <v>43442</v>
      </c>
      <c r="L8" s="38">
        <f t="shared" si="1"/>
        <v>43443</v>
      </c>
      <c r="M8" s="38">
        <f t="shared" si="1"/>
        <v>43444</v>
      </c>
      <c r="N8" s="38">
        <f t="shared" si="1"/>
        <v>43445</v>
      </c>
      <c r="O8" s="38">
        <f t="shared" si="1"/>
        <v>43446</v>
      </c>
      <c r="P8" s="38">
        <f t="shared" si="1"/>
        <v>43447</v>
      </c>
      <c r="Q8" s="38">
        <f t="shared" si="1"/>
        <v>43448</v>
      </c>
      <c r="R8" s="38">
        <f t="shared" si="1"/>
        <v>43449</v>
      </c>
      <c r="S8" s="38">
        <f t="shared" si="1"/>
        <v>43450</v>
      </c>
      <c r="T8" s="38">
        <f t="shared" si="1"/>
        <v>43451</v>
      </c>
      <c r="U8" s="38">
        <f t="shared" si="1"/>
        <v>43452</v>
      </c>
      <c r="V8" s="38">
        <f t="shared" si="1"/>
        <v>43453</v>
      </c>
      <c r="W8" s="38">
        <f t="shared" si="1"/>
        <v>43454</v>
      </c>
      <c r="X8" s="38">
        <f t="shared" si="1"/>
        <v>43455</v>
      </c>
      <c r="Y8" s="38">
        <f t="shared" si="1"/>
        <v>43456</v>
      </c>
      <c r="Z8" s="38">
        <f t="shared" si="1"/>
        <v>43457</v>
      </c>
      <c r="AA8" s="38">
        <f t="shared" si="1"/>
        <v>43458</v>
      </c>
      <c r="AB8" s="38">
        <f t="shared" si="1"/>
        <v>43459</v>
      </c>
      <c r="AC8" s="38">
        <f t="shared" si="1"/>
        <v>43460</v>
      </c>
      <c r="AD8" s="38">
        <f t="shared" si="1"/>
        <v>43461</v>
      </c>
      <c r="AE8" s="38">
        <f t="shared" si="1"/>
        <v>43462</v>
      </c>
      <c r="AF8" s="38">
        <f t="shared" si="1"/>
        <v>43463</v>
      </c>
      <c r="AG8" s="38">
        <f t="shared" si="1"/>
        <v>43464</v>
      </c>
      <c r="AH8" s="38">
        <f t="shared" si="1"/>
        <v>43465</v>
      </c>
    </row>
    <row r="9" spans="1:34" ht="18.75">
      <c r="A9" s="39"/>
      <c r="B9" s="40"/>
      <c r="C9" s="40"/>
      <c r="D9" s="41"/>
      <c r="E9" s="42"/>
      <c r="F9" s="42"/>
      <c r="G9" s="41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</row>
    <row r="10" spans="1:34" ht="18.75">
      <c r="A10" s="39" t="s">
        <v>8</v>
      </c>
      <c r="B10" s="40"/>
      <c r="C10" s="40" t="s">
        <v>12</v>
      </c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</row>
    <row r="11" spans="1:34" ht="18.75">
      <c r="A11" s="43" t="s">
        <v>9</v>
      </c>
      <c r="B11" s="40"/>
      <c r="C11" s="40" t="s">
        <v>12</v>
      </c>
      <c r="D11" s="42"/>
      <c r="E11" s="42"/>
      <c r="F11" s="41"/>
      <c r="G11" s="66" t="s">
        <v>22</v>
      </c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</row>
    <row r="12" spans="1:34" ht="18.75">
      <c r="A12" s="43"/>
      <c r="B12" s="40"/>
      <c r="C12" s="40"/>
      <c r="D12" s="42"/>
      <c r="E12" s="42"/>
      <c r="F12" s="42"/>
      <c r="G12" s="42"/>
      <c r="H12" s="42"/>
      <c r="I12" s="42"/>
      <c r="J12" s="42"/>
      <c r="K12" s="42"/>
      <c r="L12" s="65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</row>
    <row r="13" spans="1:34" ht="18.75">
      <c r="A13" s="39" t="s">
        <v>10</v>
      </c>
      <c r="B13" s="40"/>
      <c r="C13" s="40" t="s">
        <v>4</v>
      </c>
      <c r="D13" s="41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</row>
    <row r="14" spans="1:34" ht="18.75">
      <c r="A14" s="39" t="s">
        <v>11</v>
      </c>
      <c r="B14" s="40"/>
      <c r="C14" s="40" t="s">
        <v>4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</row>
    <row r="15" spans="1:34" ht="19.5" thickBot="1">
      <c r="A15" s="57"/>
      <c r="B15" s="58"/>
      <c r="C15" s="58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</row>
    <row r="16" spans="1:34" ht="19.5" thickTop="1">
      <c r="A16" s="43" t="s">
        <v>9</v>
      </c>
      <c r="B16" s="40"/>
      <c r="C16" s="40" t="s">
        <v>12</v>
      </c>
      <c r="D16" s="42"/>
      <c r="E16" s="42"/>
      <c r="F16" s="41"/>
      <c r="G16" s="66" t="s">
        <v>22</v>
      </c>
      <c r="H16" s="42"/>
      <c r="I16" s="42"/>
      <c r="J16" s="42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6"/>
      <c r="AH16" s="55"/>
    </row>
    <row r="17" spans="1:34" ht="18.75">
      <c r="A17" s="60"/>
      <c r="B17" s="40"/>
      <c r="C17" s="40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</row>
    <row r="18" spans="1:34" ht="18.75">
      <c r="A18" s="61"/>
      <c r="B18" s="46"/>
      <c r="C18" s="47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</row>
    <row r="19" spans="1:34" ht="18.75">
      <c r="A19" s="60"/>
      <c r="B19" s="40"/>
      <c r="C19" s="40"/>
      <c r="D19" s="41"/>
      <c r="E19" s="42"/>
      <c r="F19" s="42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1"/>
      <c r="AH19" s="42"/>
    </row>
    <row r="20" spans="1:34" ht="18.75">
      <c r="A20" s="60"/>
      <c r="B20" s="40"/>
      <c r="C20" s="40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</row>
    <row r="21" spans="1:34" ht="18.75">
      <c r="A21" s="62"/>
      <c r="B21" s="40"/>
      <c r="C21" s="40"/>
      <c r="D21" s="42"/>
      <c r="E21" s="42"/>
      <c r="F21" s="41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9"/>
      <c r="AH21" s="42"/>
    </row>
    <row r="22" spans="1:34" ht="18.75">
      <c r="A22" s="63"/>
      <c r="B22" s="40"/>
      <c r="C22" s="40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</row>
    <row r="23" spans="1:34" ht="18.75">
      <c r="A23" s="60"/>
      <c r="B23" s="40"/>
      <c r="C23" s="40"/>
      <c r="D23" s="42"/>
      <c r="E23" s="41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</row>
    <row r="24" spans="1:34" ht="18.75">
      <c r="A24" s="64"/>
      <c r="B24" s="51"/>
      <c r="C24" s="51"/>
      <c r="D24" s="42"/>
      <c r="E24" s="5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</row>
    <row r="25" spans="1:34">
      <c r="A25" s="10"/>
      <c r="B25" s="8"/>
      <c r="C25" s="9"/>
      <c r="D25" s="35">
        <f>D7</f>
        <v>43435</v>
      </c>
      <c r="E25" s="35">
        <f>IF(D25="","",IF(MONTH(D25+1)=$A$7,D25+1,""))</f>
        <v>43436</v>
      </c>
      <c r="F25" s="35">
        <f t="shared" ref="F25:AH25" si="2">IF(E25="","",IF(MONTH(E25+1)=$A$7,E25+1,""))</f>
        <v>43437</v>
      </c>
      <c r="G25" s="35">
        <f t="shared" si="2"/>
        <v>43438</v>
      </c>
      <c r="H25" s="35">
        <f t="shared" si="2"/>
        <v>43439</v>
      </c>
      <c r="I25" s="35">
        <f t="shared" si="2"/>
        <v>43440</v>
      </c>
      <c r="J25" s="35">
        <f t="shared" si="2"/>
        <v>43441</v>
      </c>
      <c r="K25" s="35">
        <f t="shared" si="2"/>
        <v>43442</v>
      </c>
      <c r="L25" s="35">
        <f t="shared" si="2"/>
        <v>43443</v>
      </c>
      <c r="M25" s="35">
        <f t="shared" si="2"/>
        <v>43444</v>
      </c>
      <c r="N25" s="35">
        <f t="shared" si="2"/>
        <v>43445</v>
      </c>
      <c r="O25" s="35">
        <f t="shared" si="2"/>
        <v>43446</v>
      </c>
      <c r="P25" s="35">
        <f t="shared" si="2"/>
        <v>43447</v>
      </c>
      <c r="Q25" s="35">
        <f t="shared" si="2"/>
        <v>43448</v>
      </c>
      <c r="R25" s="35">
        <f t="shared" si="2"/>
        <v>43449</v>
      </c>
      <c r="S25" s="35">
        <f t="shared" si="2"/>
        <v>43450</v>
      </c>
      <c r="T25" s="35">
        <f t="shared" si="2"/>
        <v>43451</v>
      </c>
      <c r="U25" s="35">
        <f t="shared" si="2"/>
        <v>43452</v>
      </c>
      <c r="V25" s="35">
        <f t="shared" si="2"/>
        <v>43453</v>
      </c>
      <c r="W25" s="35">
        <f t="shared" si="2"/>
        <v>43454</v>
      </c>
      <c r="X25" s="35">
        <f t="shared" si="2"/>
        <v>43455</v>
      </c>
      <c r="Y25" s="35">
        <f t="shared" si="2"/>
        <v>43456</v>
      </c>
      <c r="Z25" s="35">
        <f t="shared" si="2"/>
        <v>43457</v>
      </c>
      <c r="AA25" s="35">
        <f t="shared" si="2"/>
        <v>43458</v>
      </c>
      <c r="AB25" s="35">
        <f t="shared" si="2"/>
        <v>43459</v>
      </c>
      <c r="AC25" s="35">
        <f t="shared" si="2"/>
        <v>43460</v>
      </c>
      <c r="AD25" s="35">
        <f t="shared" si="2"/>
        <v>43461</v>
      </c>
      <c r="AE25" s="35">
        <f t="shared" si="2"/>
        <v>43462</v>
      </c>
      <c r="AF25" s="35">
        <f t="shared" si="2"/>
        <v>43463</v>
      </c>
      <c r="AG25" s="35">
        <f t="shared" si="2"/>
        <v>43464</v>
      </c>
      <c r="AH25" s="35">
        <f t="shared" si="2"/>
        <v>43465</v>
      </c>
    </row>
    <row r="26" spans="1:34">
      <c r="A26" s="10"/>
      <c r="B26" s="8"/>
      <c r="C26" s="9"/>
      <c r="D26" s="11">
        <v>1</v>
      </c>
      <c r="E26" s="7">
        <f>IF(D25="","",IF(MONTH(D25+1)=$A$7,D25+1,""))</f>
        <v>43436</v>
      </c>
      <c r="F26" s="7">
        <f t="shared" ref="F26:AH26" si="3">IF(E25="","",IF(MONTH(E25+1)=$A$7,E25+1,""))</f>
        <v>43437</v>
      </c>
      <c r="G26" s="7">
        <f t="shared" si="3"/>
        <v>43438</v>
      </c>
      <c r="H26" s="7">
        <f t="shared" si="3"/>
        <v>43439</v>
      </c>
      <c r="I26" s="7">
        <f t="shared" si="3"/>
        <v>43440</v>
      </c>
      <c r="J26" s="7">
        <f t="shared" si="3"/>
        <v>43441</v>
      </c>
      <c r="K26" s="7">
        <f t="shared" si="3"/>
        <v>43442</v>
      </c>
      <c r="L26" s="7">
        <f t="shared" si="3"/>
        <v>43443</v>
      </c>
      <c r="M26" s="7">
        <f t="shared" si="3"/>
        <v>43444</v>
      </c>
      <c r="N26" s="7">
        <f t="shared" si="3"/>
        <v>43445</v>
      </c>
      <c r="O26" s="7">
        <f t="shared" si="3"/>
        <v>43446</v>
      </c>
      <c r="P26" s="7">
        <f t="shared" si="3"/>
        <v>43447</v>
      </c>
      <c r="Q26" s="7">
        <f t="shared" si="3"/>
        <v>43448</v>
      </c>
      <c r="R26" s="7">
        <f t="shared" si="3"/>
        <v>43449</v>
      </c>
      <c r="S26" s="7">
        <f t="shared" si="3"/>
        <v>43450</v>
      </c>
      <c r="T26" s="7">
        <f t="shared" si="3"/>
        <v>43451</v>
      </c>
      <c r="U26" s="7">
        <f t="shared" si="3"/>
        <v>43452</v>
      </c>
      <c r="V26" s="7">
        <f t="shared" si="3"/>
        <v>43453</v>
      </c>
      <c r="W26" s="7">
        <f t="shared" si="3"/>
        <v>43454</v>
      </c>
      <c r="X26" s="7">
        <f t="shared" si="3"/>
        <v>43455</v>
      </c>
      <c r="Y26" s="7">
        <f t="shared" si="3"/>
        <v>43456</v>
      </c>
      <c r="Z26" s="7">
        <f t="shared" si="3"/>
        <v>43457</v>
      </c>
      <c r="AA26" s="7">
        <f t="shared" si="3"/>
        <v>43458</v>
      </c>
      <c r="AB26" s="7">
        <f t="shared" si="3"/>
        <v>43459</v>
      </c>
      <c r="AC26" s="7">
        <f t="shared" si="3"/>
        <v>43460</v>
      </c>
      <c r="AD26" s="7">
        <f t="shared" si="3"/>
        <v>43461</v>
      </c>
      <c r="AE26" s="7">
        <f t="shared" si="3"/>
        <v>43462</v>
      </c>
      <c r="AF26" s="7">
        <f t="shared" si="3"/>
        <v>43463</v>
      </c>
      <c r="AG26" s="7">
        <f t="shared" si="3"/>
        <v>43464</v>
      </c>
      <c r="AH26" s="7">
        <f t="shared" si="3"/>
        <v>43465</v>
      </c>
    </row>
    <row r="27" spans="1:34">
      <c r="A27" s="8"/>
      <c r="B27" s="12" t="s">
        <v>5</v>
      </c>
      <c r="C27" s="12">
        <f>SUM(D27:AH27)</f>
        <v>124</v>
      </c>
      <c r="D27" s="13">
        <f>4-(D28+D29)</f>
        <v>4</v>
      </c>
      <c r="E27" s="13">
        <f t="shared" ref="E27:AH27" si="4">4-(E28+E29)</f>
        <v>4</v>
      </c>
      <c r="F27" s="13">
        <f t="shared" si="4"/>
        <v>4</v>
      </c>
      <c r="G27" s="13">
        <f t="shared" si="4"/>
        <v>4</v>
      </c>
      <c r="H27" s="13">
        <f t="shared" si="4"/>
        <v>4</v>
      </c>
      <c r="I27" s="13">
        <f t="shared" si="4"/>
        <v>4</v>
      </c>
      <c r="J27" s="13">
        <f t="shared" si="4"/>
        <v>4</v>
      </c>
      <c r="K27" s="13">
        <f t="shared" si="4"/>
        <v>4</v>
      </c>
      <c r="L27" s="13">
        <f t="shared" si="4"/>
        <v>4</v>
      </c>
      <c r="M27" s="13">
        <f t="shared" si="4"/>
        <v>4</v>
      </c>
      <c r="N27" s="13">
        <f t="shared" si="4"/>
        <v>4</v>
      </c>
      <c r="O27" s="13">
        <f t="shared" si="4"/>
        <v>4</v>
      </c>
      <c r="P27" s="13">
        <f t="shared" si="4"/>
        <v>4</v>
      </c>
      <c r="Q27" s="13">
        <f t="shared" si="4"/>
        <v>4</v>
      </c>
      <c r="R27" s="13">
        <f t="shared" si="4"/>
        <v>4</v>
      </c>
      <c r="S27" s="13">
        <f t="shared" si="4"/>
        <v>4</v>
      </c>
      <c r="T27" s="13">
        <f t="shared" si="4"/>
        <v>4</v>
      </c>
      <c r="U27" s="13">
        <f t="shared" si="4"/>
        <v>4</v>
      </c>
      <c r="V27" s="13">
        <f t="shared" si="4"/>
        <v>4</v>
      </c>
      <c r="W27" s="13">
        <f t="shared" si="4"/>
        <v>4</v>
      </c>
      <c r="X27" s="13">
        <f t="shared" si="4"/>
        <v>4</v>
      </c>
      <c r="Y27" s="13">
        <f t="shared" si="4"/>
        <v>4</v>
      </c>
      <c r="Z27" s="13">
        <f t="shared" si="4"/>
        <v>4</v>
      </c>
      <c r="AA27" s="13">
        <f t="shared" si="4"/>
        <v>4</v>
      </c>
      <c r="AB27" s="13">
        <f t="shared" si="4"/>
        <v>4</v>
      </c>
      <c r="AC27" s="13">
        <f t="shared" si="4"/>
        <v>4</v>
      </c>
      <c r="AD27" s="13">
        <f t="shared" si="4"/>
        <v>4</v>
      </c>
      <c r="AE27" s="13">
        <f t="shared" si="4"/>
        <v>4</v>
      </c>
      <c r="AF27" s="13">
        <f t="shared" si="4"/>
        <v>4</v>
      </c>
      <c r="AG27" s="13">
        <f t="shared" si="4"/>
        <v>4</v>
      </c>
      <c r="AH27" s="13">
        <f t="shared" si="4"/>
        <v>4</v>
      </c>
    </row>
    <row r="28" spans="1:34">
      <c r="A28" s="8"/>
      <c r="B28" s="12" t="s">
        <v>6</v>
      </c>
      <c r="C28" s="12">
        <f>SUM(D28:AH28)</f>
        <v>0</v>
      </c>
      <c r="D28" s="14">
        <f>COUNTIF(D9:D24,"P")+COUNTIF(D9:D24,"PX")+COUNTIF(D9:D24,"½P")+COUNTIF(D9:D24,"AR")</f>
        <v>0</v>
      </c>
      <c r="E28" s="14">
        <f t="shared" ref="E28:AH28" si="5">COUNTIF(E9:E24,"P")+COUNTIF(E9:E24,"PX") +COUNTIF(E9:E24,"½P")</f>
        <v>0</v>
      </c>
      <c r="F28" s="14">
        <f t="shared" si="5"/>
        <v>0</v>
      </c>
      <c r="G28" s="14">
        <f t="shared" si="5"/>
        <v>0</v>
      </c>
      <c r="H28" s="14">
        <f t="shared" si="5"/>
        <v>0</v>
      </c>
      <c r="I28" s="14">
        <f t="shared" si="5"/>
        <v>0</v>
      </c>
      <c r="J28" s="14">
        <f t="shared" si="5"/>
        <v>0</v>
      </c>
      <c r="K28" s="14">
        <f t="shared" si="5"/>
        <v>0</v>
      </c>
      <c r="L28" s="14">
        <f t="shared" si="5"/>
        <v>0</v>
      </c>
      <c r="M28" s="14">
        <f t="shared" si="5"/>
        <v>0</v>
      </c>
      <c r="N28" s="14">
        <f t="shared" si="5"/>
        <v>0</v>
      </c>
      <c r="O28" s="14">
        <f t="shared" si="5"/>
        <v>0</v>
      </c>
      <c r="P28" s="14">
        <f t="shared" si="5"/>
        <v>0</v>
      </c>
      <c r="Q28" s="14">
        <f t="shared" si="5"/>
        <v>0</v>
      </c>
      <c r="R28" s="14">
        <f t="shared" si="5"/>
        <v>0</v>
      </c>
      <c r="S28" s="14">
        <f t="shared" si="5"/>
        <v>0</v>
      </c>
      <c r="T28" s="14">
        <f t="shared" si="5"/>
        <v>0</v>
      </c>
      <c r="U28" s="14">
        <f t="shared" si="5"/>
        <v>0</v>
      </c>
      <c r="V28" s="14">
        <f t="shared" si="5"/>
        <v>0</v>
      </c>
      <c r="W28" s="14">
        <f t="shared" si="5"/>
        <v>0</v>
      </c>
      <c r="X28" s="14">
        <f t="shared" si="5"/>
        <v>0</v>
      </c>
      <c r="Y28" s="14">
        <f t="shared" si="5"/>
        <v>0</v>
      </c>
      <c r="Z28" s="14">
        <f t="shared" si="5"/>
        <v>0</v>
      </c>
      <c r="AA28" s="14">
        <f t="shared" si="5"/>
        <v>0</v>
      </c>
      <c r="AB28" s="14">
        <f t="shared" si="5"/>
        <v>0</v>
      </c>
      <c r="AC28" s="14">
        <f t="shared" si="5"/>
        <v>0</v>
      </c>
      <c r="AD28" s="14">
        <f t="shared" si="5"/>
        <v>0</v>
      </c>
      <c r="AE28" s="14">
        <f t="shared" si="5"/>
        <v>0</v>
      </c>
      <c r="AF28" s="14">
        <f t="shared" si="5"/>
        <v>0</v>
      </c>
      <c r="AG28" s="14">
        <f t="shared" si="5"/>
        <v>0</v>
      </c>
      <c r="AH28" s="14">
        <f t="shared" si="5"/>
        <v>0</v>
      </c>
    </row>
    <row r="29" spans="1:34">
      <c r="A29" s="8"/>
      <c r="B29" s="12" t="s">
        <v>7</v>
      </c>
      <c r="C29" s="12">
        <f>SUM(D29:AH29)</f>
        <v>0</v>
      </c>
      <c r="D29" s="14">
        <f t="shared" ref="D29:AH29" si="6">COUNTIF(D9:D24,"X")+COUNTIF(D9:D24,"PX")+COUNTIF(D9:D24,"AX")+COUNTIF(D9:D24,"XX")+COUNTIF(D9:D24,"½X")</f>
        <v>0</v>
      </c>
      <c r="E29" s="14">
        <f t="shared" si="6"/>
        <v>0</v>
      </c>
      <c r="F29" s="14">
        <f t="shared" si="6"/>
        <v>0</v>
      </c>
      <c r="G29" s="14">
        <f t="shared" si="6"/>
        <v>0</v>
      </c>
      <c r="H29" s="14">
        <f t="shared" si="6"/>
        <v>0</v>
      </c>
      <c r="I29" s="14">
        <f t="shared" si="6"/>
        <v>0</v>
      </c>
      <c r="J29" s="14">
        <f t="shared" si="6"/>
        <v>0</v>
      </c>
      <c r="K29" s="14">
        <f t="shared" si="6"/>
        <v>0</v>
      </c>
      <c r="L29" s="14">
        <f t="shared" si="6"/>
        <v>0</v>
      </c>
      <c r="M29" s="14">
        <f t="shared" si="6"/>
        <v>0</v>
      </c>
      <c r="N29" s="14">
        <f t="shared" si="6"/>
        <v>0</v>
      </c>
      <c r="O29" s="14">
        <f t="shared" si="6"/>
        <v>0</v>
      </c>
      <c r="P29" s="14">
        <f t="shared" si="6"/>
        <v>0</v>
      </c>
      <c r="Q29" s="14">
        <f t="shared" si="6"/>
        <v>0</v>
      </c>
      <c r="R29" s="14">
        <f t="shared" si="6"/>
        <v>0</v>
      </c>
      <c r="S29" s="14">
        <f t="shared" si="6"/>
        <v>0</v>
      </c>
      <c r="T29" s="14">
        <f t="shared" si="6"/>
        <v>0</v>
      </c>
      <c r="U29" s="14">
        <f t="shared" si="6"/>
        <v>0</v>
      </c>
      <c r="V29" s="14">
        <f t="shared" si="6"/>
        <v>0</v>
      </c>
      <c r="W29" s="14">
        <f t="shared" si="6"/>
        <v>0</v>
      </c>
      <c r="X29" s="14">
        <f t="shared" si="6"/>
        <v>0</v>
      </c>
      <c r="Y29" s="14">
        <f t="shared" si="6"/>
        <v>0</v>
      </c>
      <c r="Z29" s="14">
        <f t="shared" si="6"/>
        <v>0</v>
      </c>
      <c r="AA29" s="14">
        <f t="shared" si="6"/>
        <v>0</v>
      </c>
      <c r="AB29" s="14">
        <f t="shared" si="6"/>
        <v>0</v>
      </c>
      <c r="AC29" s="14">
        <f t="shared" si="6"/>
        <v>0</v>
      </c>
      <c r="AD29" s="14">
        <f t="shared" si="6"/>
        <v>0</v>
      </c>
      <c r="AE29" s="14">
        <f t="shared" si="6"/>
        <v>0</v>
      </c>
      <c r="AF29" s="14">
        <f t="shared" si="6"/>
        <v>0</v>
      </c>
      <c r="AG29" s="14">
        <f t="shared" si="6"/>
        <v>0</v>
      </c>
      <c r="AH29" s="14">
        <f t="shared" si="6"/>
        <v>0</v>
      </c>
    </row>
  </sheetData>
  <mergeCells count="3">
    <mergeCell ref="D5:AH5"/>
    <mergeCell ref="D6:L6"/>
    <mergeCell ref="M6:AH6"/>
  </mergeCells>
  <conditionalFormatting sqref="D25:AH26">
    <cfRule type="timePeriod" dxfId="23" priority="4" stopIfTrue="1" timePeriod="today">
      <formula>FLOOR(D25,1)=TODAY()</formula>
    </cfRule>
    <cfRule type="expression" dxfId="22" priority="5" stopIfTrue="1">
      <formula>WEEKDAY(D$7,1)&gt;5</formula>
    </cfRule>
  </conditionalFormatting>
  <conditionalFormatting sqref="D7:AH8">
    <cfRule type="timePeriod" dxfId="21" priority="6" stopIfTrue="1" timePeriod="today">
      <formula>FLOOR(D7,1)=TODAY()</formula>
    </cfRule>
    <cfRule type="expression" dxfId="20" priority="7" stopIfTrue="1">
      <formula>WEEKDAY(D$7,1)&gt;5</formula>
    </cfRule>
  </conditionalFormatting>
  <dataValidations count="1">
    <dataValidation type="list" allowBlank="1" showInputMessage="1" showErrorMessage="1" sqref="C9:C23">
      <formula1>"SEM, JOUR, NUIT, 24/48,J/N/48, =,"</formula1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FF00"/>
  </sheetPr>
  <dimension ref="A1:AH29"/>
  <sheetViews>
    <sheetView workbookViewId="0">
      <selection activeCell="A8" sqref="A8:AH24"/>
    </sheetView>
  </sheetViews>
  <sheetFormatPr baseColWidth="10" defaultRowHeight="15"/>
  <cols>
    <col min="1" max="1" width="28.5703125" style="1" customWidth="1"/>
    <col min="2" max="2" width="13" style="1" bestFit="1" customWidth="1"/>
    <col min="3" max="3" width="8.5703125" style="1" customWidth="1"/>
    <col min="4" max="4" width="4.140625" style="1" customWidth="1"/>
    <col min="5" max="5" width="4" style="1" bestFit="1" customWidth="1"/>
    <col min="6" max="8" width="3.85546875" style="1" customWidth="1"/>
    <col min="9" max="9" width="3.42578125" style="1" bestFit="1" customWidth="1"/>
    <col min="10" max="10" width="4.28515625" style="1" customWidth="1"/>
    <col min="11" max="11" width="3.85546875" style="1" customWidth="1"/>
    <col min="12" max="12" width="4.28515625" style="1" customWidth="1"/>
    <col min="13" max="16" width="3.85546875" style="1" customWidth="1"/>
    <col min="17" max="17" width="3.85546875" style="1" bestFit="1" customWidth="1"/>
    <col min="18" max="18" width="3.85546875" style="1" customWidth="1"/>
    <col min="19" max="19" width="4" style="1" bestFit="1" customWidth="1"/>
    <col min="20" max="23" width="3.85546875" style="1" customWidth="1"/>
    <col min="24" max="24" width="4.28515625" style="1" customWidth="1"/>
    <col min="25" max="25" width="3.85546875" style="1" customWidth="1"/>
    <col min="26" max="26" width="4" style="1" customWidth="1"/>
    <col min="27" max="30" width="3.85546875" style="1" customWidth="1"/>
    <col min="31" max="31" width="4.140625" style="1" customWidth="1"/>
    <col min="32" max="32" width="3.85546875" style="1" customWidth="1"/>
    <col min="33" max="33" width="4.140625" style="1" customWidth="1"/>
    <col min="34" max="34" width="3.85546875" style="1" customWidth="1"/>
    <col min="35" max="16384" width="11.42578125" style="1"/>
  </cols>
  <sheetData>
    <row r="1" spans="1:34" ht="15.75">
      <c r="A1" s="18">
        <v>2018</v>
      </c>
      <c r="B1" s="1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9.5">
      <c r="A2" s="15" t="s">
        <v>15</v>
      </c>
      <c r="B2" s="20">
        <f ca="1">INDEX(Présents,1,DAY(TODAY()))</f>
        <v>0</v>
      </c>
      <c r="C2" s="4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9.5">
      <c r="A3" s="15" t="s">
        <v>17</v>
      </c>
      <c r="B3" s="20">
        <f ca="1">INDEX(D27:AH27,1,DAY(TODAY()))</f>
        <v>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9.5">
      <c r="A4" s="15"/>
      <c r="B4" s="20"/>
    </row>
    <row r="5" spans="1:34" ht="18.75">
      <c r="A5" s="3"/>
      <c r="B5" s="4"/>
      <c r="C5" s="4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</row>
    <row r="6" spans="1:34" ht="18.75">
      <c r="A6" s="4"/>
      <c r="B6" s="4"/>
      <c r="C6" s="4"/>
      <c r="D6" s="31" t="s">
        <v>0</v>
      </c>
      <c r="E6" s="31"/>
      <c r="F6" s="31"/>
      <c r="G6" s="31"/>
      <c r="H6" s="31"/>
      <c r="I6" s="31"/>
      <c r="J6" s="31"/>
      <c r="K6" s="31"/>
      <c r="L6" s="31"/>
      <c r="M6" s="32">
        <f>+A7+DATE(2018,A7-1,31)</f>
        <v>43447</v>
      </c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34" ht="21">
      <c r="A7" s="17">
        <v>12</v>
      </c>
      <c r="B7" s="5"/>
      <c r="C7" s="5"/>
      <c r="D7" s="6">
        <f>DATE(A$1,A$7,1)</f>
        <v>43435</v>
      </c>
      <c r="E7" s="19">
        <f>IF(D7="","",IF(MONTH(D7+1)=$A$7,D7+1,""))</f>
        <v>43436</v>
      </c>
      <c r="F7" s="19">
        <f t="shared" ref="F7:AH8" si="0">IF(E7="","",IF(MONTH(E7+1)=$A$7,E7+1,""))</f>
        <v>43437</v>
      </c>
      <c r="G7" s="19">
        <f t="shared" si="0"/>
        <v>43438</v>
      </c>
      <c r="H7" s="19">
        <f t="shared" si="0"/>
        <v>43439</v>
      </c>
      <c r="I7" s="19">
        <f t="shared" si="0"/>
        <v>43440</v>
      </c>
      <c r="J7" s="19">
        <f t="shared" si="0"/>
        <v>43441</v>
      </c>
      <c r="K7" s="19">
        <f t="shared" si="0"/>
        <v>43442</v>
      </c>
      <c r="L7" s="19">
        <f t="shared" si="0"/>
        <v>43443</v>
      </c>
      <c r="M7" s="19">
        <f t="shared" si="0"/>
        <v>43444</v>
      </c>
      <c r="N7" s="19">
        <f t="shared" si="0"/>
        <v>43445</v>
      </c>
      <c r="O7" s="19">
        <f t="shared" si="0"/>
        <v>43446</v>
      </c>
      <c r="P7" s="19">
        <f t="shared" si="0"/>
        <v>43447</v>
      </c>
      <c r="Q7" s="19">
        <f t="shared" si="0"/>
        <v>43448</v>
      </c>
      <c r="R7" s="19">
        <f t="shared" si="0"/>
        <v>43449</v>
      </c>
      <c r="S7" s="19">
        <f t="shared" si="0"/>
        <v>43450</v>
      </c>
      <c r="T7" s="19">
        <f t="shared" si="0"/>
        <v>43451</v>
      </c>
      <c r="U7" s="19">
        <f t="shared" si="0"/>
        <v>43452</v>
      </c>
      <c r="V7" s="19">
        <f t="shared" si="0"/>
        <v>43453</v>
      </c>
      <c r="W7" s="19">
        <f t="shared" si="0"/>
        <v>43454</v>
      </c>
      <c r="X7" s="19">
        <f t="shared" si="0"/>
        <v>43455</v>
      </c>
      <c r="Y7" s="19">
        <f t="shared" si="0"/>
        <v>43456</v>
      </c>
      <c r="Z7" s="19">
        <f t="shared" si="0"/>
        <v>43457</v>
      </c>
      <c r="AA7" s="19">
        <f t="shared" si="0"/>
        <v>43458</v>
      </c>
      <c r="AB7" s="19">
        <f t="shared" si="0"/>
        <v>43459</v>
      </c>
      <c r="AC7" s="19">
        <f t="shared" si="0"/>
        <v>43460</v>
      </c>
      <c r="AD7" s="19">
        <f t="shared" si="0"/>
        <v>43461</v>
      </c>
      <c r="AE7" s="19">
        <f t="shared" si="0"/>
        <v>43462</v>
      </c>
      <c r="AF7" s="19">
        <f t="shared" si="0"/>
        <v>43463</v>
      </c>
      <c r="AG7" s="19">
        <f t="shared" si="0"/>
        <v>43464</v>
      </c>
      <c r="AH7" s="19">
        <f t="shared" si="0"/>
        <v>43465</v>
      </c>
    </row>
    <row r="8" spans="1:34" ht="15.75">
      <c r="A8" s="36" t="s">
        <v>1</v>
      </c>
      <c r="B8" s="36" t="s">
        <v>2</v>
      </c>
      <c r="C8" s="36" t="s">
        <v>3</v>
      </c>
      <c r="D8" s="37">
        <f>DATE(A$1,A$7,1)</f>
        <v>43435</v>
      </c>
      <c r="E8" s="38">
        <f>IF(D8="","",IF(MONTH(D8+1)=$A$7,D8+1,""))</f>
        <v>43436</v>
      </c>
      <c r="F8" s="38">
        <f t="shared" si="0"/>
        <v>43437</v>
      </c>
      <c r="G8" s="38">
        <f t="shared" si="0"/>
        <v>43438</v>
      </c>
      <c r="H8" s="38">
        <f t="shared" si="0"/>
        <v>43439</v>
      </c>
      <c r="I8" s="38">
        <f t="shared" si="0"/>
        <v>43440</v>
      </c>
      <c r="J8" s="38">
        <f t="shared" si="0"/>
        <v>43441</v>
      </c>
      <c r="K8" s="38">
        <f t="shared" si="0"/>
        <v>43442</v>
      </c>
      <c r="L8" s="38">
        <f t="shared" si="0"/>
        <v>43443</v>
      </c>
      <c r="M8" s="38">
        <f t="shared" si="0"/>
        <v>43444</v>
      </c>
      <c r="N8" s="38">
        <f t="shared" si="0"/>
        <v>43445</v>
      </c>
      <c r="O8" s="38">
        <f t="shared" si="0"/>
        <v>43446</v>
      </c>
      <c r="P8" s="38">
        <f t="shared" si="0"/>
        <v>43447</v>
      </c>
      <c r="Q8" s="38">
        <f t="shared" si="0"/>
        <v>43448</v>
      </c>
      <c r="R8" s="38">
        <f t="shared" si="0"/>
        <v>43449</v>
      </c>
      <c r="S8" s="38">
        <f t="shared" si="0"/>
        <v>43450</v>
      </c>
      <c r="T8" s="38">
        <f t="shared" si="0"/>
        <v>43451</v>
      </c>
      <c r="U8" s="38">
        <f t="shared" si="0"/>
        <v>43452</v>
      </c>
      <c r="V8" s="38">
        <f t="shared" si="0"/>
        <v>43453</v>
      </c>
      <c r="W8" s="38">
        <f t="shared" si="0"/>
        <v>43454</v>
      </c>
      <c r="X8" s="38">
        <f t="shared" si="0"/>
        <v>43455</v>
      </c>
      <c r="Y8" s="38">
        <f t="shared" si="0"/>
        <v>43456</v>
      </c>
      <c r="Z8" s="38">
        <f t="shared" si="0"/>
        <v>43457</v>
      </c>
      <c r="AA8" s="38">
        <f t="shared" si="0"/>
        <v>43458</v>
      </c>
      <c r="AB8" s="38">
        <f t="shared" si="0"/>
        <v>43459</v>
      </c>
      <c r="AC8" s="38">
        <f t="shared" si="0"/>
        <v>43460</v>
      </c>
      <c r="AD8" s="38">
        <f t="shared" si="0"/>
        <v>43461</v>
      </c>
      <c r="AE8" s="38">
        <f t="shared" si="0"/>
        <v>43462</v>
      </c>
      <c r="AF8" s="38">
        <f t="shared" si="0"/>
        <v>43463</v>
      </c>
      <c r="AG8" s="38">
        <f t="shared" si="0"/>
        <v>43464</v>
      </c>
      <c r="AH8" s="38">
        <f t="shared" si="0"/>
        <v>43465</v>
      </c>
    </row>
    <row r="9" spans="1:34" ht="18.75">
      <c r="A9" s="39"/>
      <c r="B9" s="40"/>
      <c r="C9" s="40"/>
      <c r="D9" s="41"/>
      <c r="E9" s="42"/>
      <c r="F9" s="42"/>
      <c r="G9" s="41"/>
      <c r="H9" s="42"/>
      <c r="I9" s="42"/>
      <c r="J9" s="42"/>
      <c r="K9" s="42"/>
      <c r="L9" s="42" t="s">
        <v>13</v>
      </c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</row>
    <row r="10" spans="1:34" ht="18.75">
      <c r="A10" s="39" t="s">
        <v>8</v>
      </c>
      <c r="B10" s="40"/>
      <c r="C10" s="40" t="s">
        <v>12</v>
      </c>
      <c r="D10" s="42"/>
      <c r="E10" s="42"/>
      <c r="F10" s="42"/>
      <c r="G10" s="42"/>
      <c r="H10" s="42"/>
      <c r="I10" s="42"/>
      <c r="J10" s="42"/>
      <c r="K10" s="42"/>
      <c r="L10" s="42" t="s">
        <v>13</v>
      </c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</row>
    <row r="11" spans="1:34" ht="18.75">
      <c r="A11" s="43" t="s">
        <v>9</v>
      </c>
      <c r="B11" s="40"/>
      <c r="C11" s="40" t="s">
        <v>12</v>
      </c>
      <c r="D11" s="42"/>
      <c r="E11" s="42"/>
      <c r="F11" s="41"/>
      <c r="G11" s="42"/>
      <c r="H11" s="42"/>
      <c r="I11" s="42"/>
      <c r="J11" s="42"/>
      <c r="K11" s="42"/>
      <c r="L11" s="42" t="s">
        <v>13</v>
      </c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</row>
    <row r="12" spans="1:34" ht="18.75">
      <c r="A12" s="43"/>
      <c r="B12" s="40"/>
      <c r="C12" s="40"/>
      <c r="D12" s="42"/>
      <c r="E12" s="42"/>
      <c r="F12" s="42"/>
      <c r="G12" s="42"/>
      <c r="H12" s="42"/>
      <c r="I12" s="42"/>
      <c r="J12" s="42"/>
      <c r="K12" s="42"/>
      <c r="L12" s="44" t="s">
        <v>16</v>
      </c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</row>
    <row r="13" spans="1:34" ht="18.75">
      <c r="A13" s="39" t="s">
        <v>10</v>
      </c>
      <c r="B13" s="40"/>
      <c r="C13" s="40" t="s">
        <v>4</v>
      </c>
      <c r="D13" s="41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</row>
    <row r="14" spans="1:34" ht="18.75">
      <c r="A14" s="39" t="s">
        <v>11</v>
      </c>
      <c r="B14" s="40"/>
      <c r="C14" s="40" t="s">
        <v>4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</row>
    <row r="15" spans="1:34" ht="19.5" thickBot="1">
      <c r="A15" s="57"/>
      <c r="B15" s="58"/>
      <c r="C15" s="58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</row>
    <row r="16" spans="1:34" ht="19.5" thickTop="1">
      <c r="A16" s="53"/>
      <c r="B16" s="54"/>
      <c r="C16" s="54"/>
      <c r="D16" s="55"/>
      <c r="E16" s="56"/>
      <c r="F16" s="56"/>
      <c r="G16" s="56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6"/>
      <c r="AH16" s="55"/>
    </row>
    <row r="17" spans="1:34" ht="18.75">
      <c r="A17" s="45"/>
      <c r="B17" s="40"/>
      <c r="C17" s="40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</row>
    <row r="18" spans="1:34" ht="18.75">
      <c r="A18" s="39"/>
      <c r="B18" s="46"/>
      <c r="C18" s="47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</row>
    <row r="19" spans="1:34" ht="18.75">
      <c r="A19" s="45"/>
      <c r="B19" s="40"/>
      <c r="C19" s="40"/>
      <c r="D19" s="41"/>
      <c r="E19" s="42"/>
      <c r="F19" s="42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1"/>
      <c r="AH19" s="42"/>
    </row>
    <row r="20" spans="1:34" ht="18.75">
      <c r="A20" s="45"/>
      <c r="B20" s="40"/>
      <c r="C20" s="40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</row>
    <row r="21" spans="1:34" ht="18.75">
      <c r="A21" s="48"/>
      <c r="B21" s="40"/>
      <c r="C21" s="40"/>
      <c r="D21" s="42"/>
      <c r="E21" s="42"/>
      <c r="F21" s="41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9"/>
      <c r="AH21" s="42"/>
    </row>
    <row r="22" spans="1:34" ht="18.75">
      <c r="A22" s="50"/>
      <c r="B22" s="40"/>
      <c r="C22" s="40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</row>
    <row r="23" spans="1:34" ht="18.75">
      <c r="A23" s="45"/>
      <c r="B23" s="40"/>
      <c r="C23" s="40"/>
      <c r="D23" s="42"/>
      <c r="E23" s="41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</row>
    <row r="24" spans="1:34" ht="18.75">
      <c r="A24" s="51"/>
      <c r="B24" s="51"/>
      <c r="C24" s="51"/>
      <c r="D24" s="42"/>
      <c r="E24" s="5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</row>
    <row r="25" spans="1:34">
      <c r="A25" s="10"/>
      <c r="B25" s="8"/>
      <c r="C25" s="9"/>
      <c r="D25" s="6">
        <f>D7</f>
        <v>43435</v>
      </c>
      <c r="E25" s="6">
        <f>IF(D25="","",IF(MONTH(D25+1)=$A$7,D25+1,""))</f>
        <v>43436</v>
      </c>
      <c r="F25" s="6">
        <f t="shared" ref="F25:AH25" si="1">IF(E25="","",IF(MONTH(E25+1)=$A$7,E25+1,""))</f>
        <v>43437</v>
      </c>
      <c r="G25" s="6">
        <f t="shared" si="1"/>
        <v>43438</v>
      </c>
      <c r="H25" s="6">
        <f t="shared" si="1"/>
        <v>43439</v>
      </c>
      <c r="I25" s="6">
        <f t="shared" si="1"/>
        <v>43440</v>
      </c>
      <c r="J25" s="6">
        <f t="shared" si="1"/>
        <v>43441</v>
      </c>
      <c r="K25" s="6">
        <f t="shared" si="1"/>
        <v>43442</v>
      </c>
      <c r="L25" s="6">
        <f t="shared" si="1"/>
        <v>43443</v>
      </c>
      <c r="M25" s="6">
        <f t="shared" si="1"/>
        <v>43444</v>
      </c>
      <c r="N25" s="6">
        <f t="shared" si="1"/>
        <v>43445</v>
      </c>
      <c r="O25" s="6">
        <f t="shared" si="1"/>
        <v>43446</v>
      </c>
      <c r="P25" s="6">
        <f t="shared" si="1"/>
        <v>43447</v>
      </c>
      <c r="Q25" s="6">
        <f t="shared" si="1"/>
        <v>43448</v>
      </c>
      <c r="R25" s="6">
        <f t="shared" si="1"/>
        <v>43449</v>
      </c>
      <c r="S25" s="6">
        <f t="shared" si="1"/>
        <v>43450</v>
      </c>
      <c r="T25" s="6">
        <f t="shared" si="1"/>
        <v>43451</v>
      </c>
      <c r="U25" s="6">
        <f t="shared" si="1"/>
        <v>43452</v>
      </c>
      <c r="V25" s="6">
        <f t="shared" si="1"/>
        <v>43453</v>
      </c>
      <c r="W25" s="6">
        <f t="shared" si="1"/>
        <v>43454</v>
      </c>
      <c r="X25" s="6">
        <f t="shared" si="1"/>
        <v>43455</v>
      </c>
      <c r="Y25" s="6">
        <f t="shared" si="1"/>
        <v>43456</v>
      </c>
      <c r="Z25" s="6">
        <f t="shared" si="1"/>
        <v>43457</v>
      </c>
      <c r="AA25" s="6">
        <f t="shared" si="1"/>
        <v>43458</v>
      </c>
      <c r="AB25" s="6">
        <f t="shared" si="1"/>
        <v>43459</v>
      </c>
      <c r="AC25" s="6">
        <f t="shared" si="1"/>
        <v>43460</v>
      </c>
      <c r="AD25" s="6">
        <f t="shared" si="1"/>
        <v>43461</v>
      </c>
      <c r="AE25" s="6">
        <f t="shared" si="1"/>
        <v>43462</v>
      </c>
      <c r="AF25" s="6">
        <f t="shared" si="1"/>
        <v>43463</v>
      </c>
      <c r="AG25" s="6">
        <f t="shared" si="1"/>
        <v>43464</v>
      </c>
      <c r="AH25" s="6">
        <f t="shared" si="1"/>
        <v>43465</v>
      </c>
    </row>
    <row r="26" spans="1:34">
      <c r="A26" s="10"/>
      <c r="B26" s="8"/>
      <c r="C26" s="9"/>
      <c r="D26" s="11">
        <v>1</v>
      </c>
      <c r="E26" s="7">
        <f>IF(D25="","",IF(MONTH(D25+1)=$A$7,D25+1,""))</f>
        <v>43436</v>
      </c>
      <c r="F26" s="7">
        <f t="shared" ref="F26:AH26" si="2">IF(E25="","",IF(MONTH(E25+1)=$A$7,E25+1,""))</f>
        <v>43437</v>
      </c>
      <c r="G26" s="7">
        <f t="shared" si="2"/>
        <v>43438</v>
      </c>
      <c r="H26" s="7">
        <f t="shared" si="2"/>
        <v>43439</v>
      </c>
      <c r="I26" s="7">
        <f t="shared" si="2"/>
        <v>43440</v>
      </c>
      <c r="J26" s="7">
        <f t="shared" si="2"/>
        <v>43441</v>
      </c>
      <c r="K26" s="7">
        <f t="shared" si="2"/>
        <v>43442</v>
      </c>
      <c r="L26" s="7">
        <f t="shared" si="2"/>
        <v>43443</v>
      </c>
      <c r="M26" s="7">
        <f t="shared" si="2"/>
        <v>43444</v>
      </c>
      <c r="N26" s="7">
        <f t="shared" si="2"/>
        <v>43445</v>
      </c>
      <c r="O26" s="7">
        <f t="shared" si="2"/>
        <v>43446</v>
      </c>
      <c r="P26" s="7">
        <f t="shared" si="2"/>
        <v>43447</v>
      </c>
      <c r="Q26" s="7">
        <f t="shared" si="2"/>
        <v>43448</v>
      </c>
      <c r="R26" s="7">
        <f t="shared" si="2"/>
        <v>43449</v>
      </c>
      <c r="S26" s="7">
        <f t="shared" si="2"/>
        <v>43450</v>
      </c>
      <c r="T26" s="7">
        <f t="shared" si="2"/>
        <v>43451</v>
      </c>
      <c r="U26" s="7">
        <f t="shared" si="2"/>
        <v>43452</v>
      </c>
      <c r="V26" s="7">
        <f t="shared" si="2"/>
        <v>43453</v>
      </c>
      <c r="W26" s="7">
        <f t="shared" si="2"/>
        <v>43454</v>
      </c>
      <c r="X26" s="7">
        <f t="shared" si="2"/>
        <v>43455</v>
      </c>
      <c r="Y26" s="7">
        <f t="shared" si="2"/>
        <v>43456</v>
      </c>
      <c r="Z26" s="7">
        <f t="shared" si="2"/>
        <v>43457</v>
      </c>
      <c r="AA26" s="7">
        <f t="shared" si="2"/>
        <v>43458</v>
      </c>
      <c r="AB26" s="7">
        <f t="shared" si="2"/>
        <v>43459</v>
      </c>
      <c r="AC26" s="7">
        <f t="shared" si="2"/>
        <v>43460</v>
      </c>
      <c r="AD26" s="7">
        <f t="shared" si="2"/>
        <v>43461</v>
      </c>
      <c r="AE26" s="7">
        <f t="shared" si="2"/>
        <v>43462</v>
      </c>
      <c r="AF26" s="7">
        <f t="shared" si="2"/>
        <v>43463</v>
      </c>
      <c r="AG26" s="7">
        <f t="shared" si="2"/>
        <v>43464</v>
      </c>
      <c r="AH26" s="7">
        <f t="shared" si="2"/>
        <v>43465</v>
      </c>
    </row>
    <row r="27" spans="1:34">
      <c r="A27" s="8"/>
      <c r="B27" s="12" t="s">
        <v>5</v>
      </c>
      <c r="C27" s="12">
        <f>SUM(D27:AH27)</f>
        <v>121</v>
      </c>
      <c r="D27" s="13">
        <f>4-(D28+D29)</f>
        <v>4</v>
      </c>
      <c r="E27" s="13">
        <f t="shared" ref="E27:AH27" si="3">4-(E28+E29)</f>
        <v>4</v>
      </c>
      <c r="F27" s="13">
        <f t="shared" si="3"/>
        <v>4</v>
      </c>
      <c r="G27" s="13">
        <f t="shared" si="3"/>
        <v>4</v>
      </c>
      <c r="H27" s="13">
        <f t="shared" si="3"/>
        <v>4</v>
      </c>
      <c r="I27" s="13">
        <f t="shared" si="3"/>
        <v>4</v>
      </c>
      <c r="J27" s="13">
        <f t="shared" si="3"/>
        <v>4</v>
      </c>
      <c r="K27" s="13">
        <f t="shared" si="3"/>
        <v>4</v>
      </c>
      <c r="L27" s="13">
        <f t="shared" si="3"/>
        <v>1</v>
      </c>
      <c r="M27" s="13">
        <f t="shared" si="3"/>
        <v>4</v>
      </c>
      <c r="N27" s="13">
        <f t="shared" si="3"/>
        <v>4</v>
      </c>
      <c r="O27" s="13">
        <f t="shared" si="3"/>
        <v>4</v>
      </c>
      <c r="P27" s="13">
        <f t="shared" si="3"/>
        <v>4</v>
      </c>
      <c r="Q27" s="13">
        <f t="shared" si="3"/>
        <v>4</v>
      </c>
      <c r="R27" s="13">
        <f t="shared" si="3"/>
        <v>4</v>
      </c>
      <c r="S27" s="13">
        <f t="shared" si="3"/>
        <v>4</v>
      </c>
      <c r="T27" s="13">
        <f t="shared" si="3"/>
        <v>4</v>
      </c>
      <c r="U27" s="13">
        <f t="shared" si="3"/>
        <v>4</v>
      </c>
      <c r="V27" s="13">
        <f t="shared" si="3"/>
        <v>4</v>
      </c>
      <c r="W27" s="13">
        <f t="shared" si="3"/>
        <v>4</v>
      </c>
      <c r="X27" s="13">
        <f t="shared" si="3"/>
        <v>4</v>
      </c>
      <c r="Y27" s="13">
        <f t="shared" si="3"/>
        <v>4</v>
      </c>
      <c r="Z27" s="13">
        <f t="shared" si="3"/>
        <v>4</v>
      </c>
      <c r="AA27" s="13">
        <f t="shared" si="3"/>
        <v>4</v>
      </c>
      <c r="AB27" s="13">
        <f t="shared" si="3"/>
        <v>4</v>
      </c>
      <c r="AC27" s="13">
        <f t="shared" si="3"/>
        <v>4</v>
      </c>
      <c r="AD27" s="13">
        <f t="shared" si="3"/>
        <v>4</v>
      </c>
      <c r="AE27" s="13">
        <f t="shared" si="3"/>
        <v>4</v>
      </c>
      <c r="AF27" s="13">
        <f t="shared" si="3"/>
        <v>4</v>
      </c>
      <c r="AG27" s="13">
        <f t="shared" si="3"/>
        <v>4</v>
      </c>
      <c r="AH27" s="13">
        <f t="shared" si="3"/>
        <v>4</v>
      </c>
    </row>
    <row r="28" spans="1:34">
      <c r="A28" s="8"/>
      <c r="B28" s="12" t="s">
        <v>6</v>
      </c>
      <c r="C28" s="12">
        <f>SUM(D28:AH28)</f>
        <v>3</v>
      </c>
      <c r="D28" s="14">
        <f>COUNTIF(D9:D24,"P")+COUNTIF(D9:D24,"PX")+COUNTIF(D9:D24,"½P")+COUNTIF(D9:D24,"AR")</f>
        <v>0</v>
      </c>
      <c r="E28" s="14">
        <f t="shared" ref="E28:AH28" si="4">COUNTIF(E9:E24,"P")+COUNTIF(E9:E24,"PX") +COUNTIF(E9:E24,"½P")</f>
        <v>0</v>
      </c>
      <c r="F28" s="14">
        <f t="shared" si="4"/>
        <v>0</v>
      </c>
      <c r="G28" s="14">
        <f t="shared" si="4"/>
        <v>0</v>
      </c>
      <c r="H28" s="14">
        <f t="shared" si="4"/>
        <v>0</v>
      </c>
      <c r="I28" s="14">
        <f t="shared" si="4"/>
        <v>0</v>
      </c>
      <c r="J28" s="14">
        <f t="shared" si="4"/>
        <v>0</v>
      </c>
      <c r="K28" s="14">
        <f t="shared" si="4"/>
        <v>0</v>
      </c>
      <c r="L28" s="14">
        <f t="shared" si="4"/>
        <v>3</v>
      </c>
      <c r="M28" s="14">
        <f t="shared" si="4"/>
        <v>0</v>
      </c>
      <c r="N28" s="14">
        <f t="shared" si="4"/>
        <v>0</v>
      </c>
      <c r="O28" s="14">
        <f t="shared" si="4"/>
        <v>0</v>
      </c>
      <c r="P28" s="14">
        <f t="shared" si="4"/>
        <v>0</v>
      </c>
      <c r="Q28" s="14">
        <f t="shared" si="4"/>
        <v>0</v>
      </c>
      <c r="R28" s="14">
        <f t="shared" si="4"/>
        <v>0</v>
      </c>
      <c r="S28" s="14">
        <f t="shared" si="4"/>
        <v>0</v>
      </c>
      <c r="T28" s="14">
        <f t="shared" si="4"/>
        <v>0</v>
      </c>
      <c r="U28" s="14">
        <f t="shared" si="4"/>
        <v>0</v>
      </c>
      <c r="V28" s="14">
        <f t="shared" si="4"/>
        <v>0</v>
      </c>
      <c r="W28" s="14">
        <f t="shared" si="4"/>
        <v>0</v>
      </c>
      <c r="X28" s="14">
        <f t="shared" si="4"/>
        <v>0</v>
      </c>
      <c r="Y28" s="14">
        <f t="shared" si="4"/>
        <v>0</v>
      </c>
      <c r="Z28" s="14">
        <f t="shared" si="4"/>
        <v>0</v>
      </c>
      <c r="AA28" s="14">
        <f t="shared" si="4"/>
        <v>0</v>
      </c>
      <c r="AB28" s="14">
        <f t="shared" si="4"/>
        <v>0</v>
      </c>
      <c r="AC28" s="14">
        <f t="shared" si="4"/>
        <v>0</v>
      </c>
      <c r="AD28" s="14">
        <f t="shared" si="4"/>
        <v>0</v>
      </c>
      <c r="AE28" s="14">
        <f t="shared" si="4"/>
        <v>0</v>
      </c>
      <c r="AF28" s="14">
        <f t="shared" si="4"/>
        <v>0</v>
      </c>
      <c r="AG28" s="14">
        <f t="shared" si="4"/>
        <v>0</v>
      </c>
      <c r="AH28" s="14">
        <f t="shared" si="4"/>
        <v>0</v>
      </c>
    </row>
    <row r="29" spans="1:34">
      <c r="A29" s="8"/>
      <c r="B29" s="12" t="s">
        <v>7</v>
      </c>
      <c r="C29" s="12">
        <f>SUM(D29:AH29)</f>
        <v>0</v>
      </c>
      <c r="D29" s="14">
        <f t="shared" ref="D29:AH29" si="5">COUNTIF(D9:D24,"X")+COUNTIF(D9:D24,"PX")+COUNTIF(D9:D24,"AX")+COUNTIF(D9:D24,"XX")+COUNTIF(D9:D24,"½X")</f>
        <v>0</v>
      </c>
      <c r="E29" s="14">
        <f t="shared" si="5"/>
        <v>0</v>
      </c>
      <c r="F29" s="14">
        <f t="shared" si="5"/>
        <v>0</v>
      </c>
      <c r="G29" s="14">
        <f t="shared" si="5"/>
        <v>0</v>
      </c>
      <c r="H29" s="14">
        <f t="shared" si="5"/>
        <v>0</v>
      </c>
      <c r="I29" s="14">
        <f t="shared" si="5"/>
        <v>0</v>
      </c>
      <c r="J29" s="14">
        <f t="shared" si="5"/>
        <v>0</v>
      </c>
      <c r="K29" s="14">
        <f t="shared" si="5"/>
        <v>0</v>
      </c>
      <c r="L29" s="14">
        <f t="shared" si="5"/>
        <v>0</v>
      </c>
      <c r="M29" s="14">
        <f t="shared" si="5"/>
        <v>0</v>
      </c>
      <c r="N29" s="14">
        <f t="shared" si="5"/>
        <v>0</v>
      </c>
      <c r="O29" s="14">
        <f t="shared" si="5"/>
        <v>0</v>
      </c>
      <c r="P29" s="14">
        <f t="shared" si="5"/>
        <v>0</v>
      </c>
      <c r="Q29" s="14">
        <f t="shared" si="5"/>
        <v>0</v>
      </c>
      <c r="R29" s="14">
        <f t="shared" si="5"/>
        <v>0</v>
      </c>
      <c r="S29" s="14">
        <f t="shared" si="5"/>
        <v>0</v>
      </c>
      <c r="T29" s="14">
        <f t="shared" si="5"/>
        <v>0</v>
      </c>
      <c r="U29" s="14">
        <f t="shared" si="5"/>
        <v>0</v>
      </c>
      <c r="V29" s="14">
        <f t="shared" si="5"/>
        <v>0</v>
      </c>
      <c r="W29" s="14">
        <f t="shared" si="5"/>
        <v>0</v>
      </c>
      <c r="X29" s="14">
        <f t="shared" si="5"/>
        <v>0</v>
      </c>
      <c r="Y29" s="14">
        <f t="shared" si="5"/>
        <v>0</v>
      </c>
      <c r="Z29" s="14">
        <f t="shared" si="5"/>
        <v>0</v>
      </c>
      <c r="AA29" s="14">
        <f t="shared" si="5"/>
        <v>0</v>
      </c>
      <c r="AB29" s="14">
        <f t="shared" si="5"/>
        <v>0</v>
      </c>
      <c r="AC29" s="14">
        <f t="shared" si="5"/>
        <v>0</v>
      </c>
      <c r="AD29" s="14">
        <f t="shared" si="5"/>
        <v>0</v>
      </c>
      <c r="AE29" s="14">
        <f t="shared" si="5"/>
        <v>0</v>
      </c>
      <c r="AF29" s="14">
        <f t="shared" si="5"/>
        <v>0</v>
      </c>
      <c r="AG29" s="14">
        <f t="shared" si="5"/>
        <v>0</v>
      </c>
      <c r="AH29" s="14">
        <f t="shared" si="5"/>
        <v>0</v>
      </c>
    </row>
  </sheetData>
  <mergeCells count="3">
    <mergeCell ref="D5:AH5"/>
    <mergeCell ref="D6:L6"/>
    <mergeCell ref="M6:AH6"/>
  </mergeCells>
  <conditionalFormatting sqref="D25:AH26">
    <cfRule type="timePeriod" dxfId="17" priority="3" stopIfTrue="1" timePeriod="today">
      <formula>FLOOR(D25,1)=TODAY()</formula>
    </cfRule>
    <cfRule type="expression" dxfId="16" priority="4" stopIfTrue="1">
      <formula>WEEKDAY(D$7,1)&gt;5</formula>
    </cfRule>
  </conditionalFormatting>
  <conditionalFormatting sqref="D7:AH7">
    <cfRule type="timePeriod" dxfId="15" priority="5" stopIfTrue="1" timePeriod="today">
      <formula>FLOOR(D7,1)=TODAY()</formula>
    </cfRule>
    <cfRule type="expression" dxfId="14" priority="6" stopIfTrue="1">
      <formula>WEEKDAY(D$7,1)&gt;5</formula>
    </cfRule>
  </conditionalFormatting>
  <conditionalFormatting sqref="D8:AH8">
    <cfRule type="timePeriod" dxfId="5" priority="1" stopIfTrue="1" timePeriod="today">
      <formula>FLOOR(D8,1)=TODAY()</formula>
    </cfRule>
    <cfRule type="expression" dxfId="4" priority="2" stopIfTrue="1">
      <formula>WEEKDAY(D$7,1)&gt;5</formula>
    </cfRule>
  </conditionalFormatting>
  <dataValidations count="1">
    <dataValidation type="list" allowBlank="1" showInputMessage="1" showErrorMessage="1" sqref="C9:C23">
      <formula1>"SEM, JOUR, NUIT, 24/48,J/N/48, =,"</formula1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FF00"/>
  </sheetPr>
  <dimension ref="A1:AH29"/>
  <sheetViews>
    <sheetView workbookViewId="0">
      <selection activeCell="B17" sqref="B17"/>
    </sheetView>
  </sheetViews>
  <sheetFormatPr baseColWidth="10" defaultRowHeight="15"/>
  <cols>
    <col min="1" max="1" width="28.5703125" style="1" customWidth="1"/>
    <col min="2" max="2" width="13" style="1" bestFit="1" customWidth="1"/>
    <col min="3" max="3" width="8.5703125" style="1" customWidth="1"/>
    <col min="4" max="4" width="4.140625" style="1" customWidth="1"/>
    <col min="5" max="5" width="4" style="1" bestFit="1" customWidth="1"/>
    <col min="6" max="8" width="3.85546875" style="1" customWidth="1"/>
    <col min="9" max="9" width="3.42578125" style="1" bestFit="1" customWidth="1"/>
    <col min="10" max="10" width="4.28515625" style="1" customWidth="1"/>
    <col min="11" max="11" width="3.85546875" style="1" customWidth="1"/>
    <col min="12" max="12" width="4.28515625" style="1" customWidth="1"/>
    <col min="13" max="16" width="3.85546875" style="1" customWidth="1"/>
    <col min="17" max="17" width="3.85546875" style="1" bestFit="1" customWidth="1"/>
    <col min="18" max="18" width="3.85546875" style="1" customWidth="1"/>
    <col min="19" max="19" width="4" style="1" bestFit="1" customWidth="1"/>
    <col min="20" max="23" width="3.85546875" style="1" customWidth="1"/>
    <col min="24" max="24" width="4.28515625" style="1" customWidth="1"/>
    <col min="25" max="25" width="3.85546875" style="1" customWidth="1"/>
    <col min="26" max="26" width="4" style="1" customWidth="1"/>
    <col min="27" max="30" width="3.85546875" style="1" customWidth="1"/>
    <col min="31" max="31" width="4.140625" style="1" customWidth="1"/>
    <col min="32" max="32" width="3.85546875" style="1" customWidth="1"/>
    <col min="33" max="33" width="4.140625" style="1" customWidth="1"/>
    <col min="34" max="34" width="3.85546875" style="1" customWidth="1"/>
    <col min="35" max="16384" width="11.42578125" style="1"/>
  </cols>
  <sheetData>
    <row r="1" spans="1:34" ht="15.75">
      <c r="A1" s="18">
        <v>2018</v>
      </c>
      <c r="B1" s="1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9.5">
      <c r="A2" s="15" t="s">
        <v>15</v>
      </c>
      <c r="B2" s="20">
        <f ca="1">INDEX(Présents,1,DAY(TODAY()))</f>
        <v>0</v>
      </c>
      <c r="C2" s="4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9.5">
      <c r="A3" s="15" t="s">
        <v>17</v>
      </c>
      <c r="B3" s="20">
        <f ca="1">INDEX(D27:AH27,1,DAY(TODAY()))</f>
        <v>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9.5">
      <c r="A4" s="15"/>
      <c r="B4" s="20"/>
    </row>
    <row r="5" spans="1:34" ht="18.75">
      <c r="A5" s="3"/>
      <c r="B5" s="4"/>
      <c r="C5" s="4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</row>
    <row r="6" spans="1:34" ht="18.75">
      <c r="A6" s="4"/>
      <c r="B6" s="4"/>
      <c r="C6" s="4"/>
      <c r="D6" s="31" t="s">
        <v>0</v>
      </c>
      <c r="E6" s="31"/>
      <c r="F6" s="31"/>
      <c r="G6" s="31"/>
      <c r="H6" s="31"/>
      <c r="I6" s="31"/>
      <c r="J6" s="31"/>
      <c r="K6" s="31"/>
      <c r="L6" s="31"/>
      <c r="M6" s="32">
        <f>+A7+DATE(2018,A7-1,31)</f>
        <v>43447</v>
      </c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34" ht="21">
      <c r="A7" s="17">
        <v>12</v>
      </c>
      <c r="B7" s="5"/>
      <c r="C7" s="5"/>
      <c r="D7" s="6">
        <f>DATE(A$1,A$7,1)</f>
        <v>43435</v>
      </c>
      <c r="E7" s="19">
        <f>IF(D7="","",IF(MONTH(D7+1)=$A$7,D7+1,""))</f>
        <v>43436</v>
      </c>
      <c r="F7" s="19">
        <f t="shared" ref="F7:U8" si="0">IF(E7="","",IF(MONTH(E7+1)=$A$7,E7+1,""))</f>
        <v>43437</v>
      </c>
      <c r="G7" s="19">
        <f t="shared" si="0"/>
        <v>43438</v>
      </c>
      <c r="H7" s="19">
        <f t="shared" si="0"/>
        <v>43439</v>
      </c>
      <c r="I7" s="19">
        <f t="shared" si="0"/>
        <v>43440</v>
      </c>
      <c r="J7" s="19">
        <f t="shared" si="0"/>
        <v>43441</v>
      </c>
      <c r="K7" s="19">
        <f t="shared" si="0"/>
        <v>43442</v>
      </c>
      <c r="L7" s="19">
        <f t="shared" si="0"/>
        <v>43443</v>
      </c>
      <c r="M7" s="19">
        <f t="shared" si="0"/>
        <v>43444</v>
      </c>
      <c r="N7" s="19">
        <f t="shared" si="0"/>
        <v>43445</v>
      </c>
      <c r="O7" s="19">
        <f t="shared" si="0"/>
        <v>43446</v>
      </c>
      <c r="P7" s="19">
        <f t="shared" si="0"/>
        <v>43447</v>
      </c>
      <c r="Q7" s="19">
        <f t="shared" si="0"/>
        <v>43448</v>
      </c>
      <c r="R7" s="19">
        <f t="shared" si="0"/>
        <v>43449</v>
      </c>
      <c r="S7" s="19">
        <f t="shared" si="0"/>
        <v>43450</v>
      </c>
      <c r="T7" s="19">
        <f t="shared" si="0"/>
        <v>43451</v>
      </c>
      <c r="U7" s="19">
        <f t="shared" si="0"/>
        <v>43452</v>
      </c>
      <c r="V7" s="19">
        <f t="shared" ref="V7:AH8" si="1">IF(U7="","",IF(MONTH(U7+1)=$A$7,U7+1,""))</f>
        <v>43453</v>
      </c>
      <c r="W7" s="19">
        <f t="shared" si="1"/>
        <v>43454</v>
      </c>
      <c r="X7" s="19">
        <f t="shared" si="1"/>
        <v>43455</v>
      </c>
      <c r="Y7" s="19">
        <f t="shared" si="1"/>
        <v>43456</v>
      </c>
      <c r="Z7" s="19">
        <f t="shared" si="1"/>
        <v>43457</v>
      </c>
      <c r="AA7" s="19">
        <f t="shared" si="1"/>
        <v>43458</v>
      </c>
      <c r="AB7" s="19">
        <f t="shared" si="1"/>
        <v>43459</v>
      </c>
      <c r="AC7" s="19">
        <f t="shared" si="1"/>
        <v>43460</v>
      </c>
      <c r="AD7" s="19">
        <f t="shared" si="1"/>
        <v>43461</v>
      </c>
      <c r="AE7" s="19">
        <f t="shared" si="1"/>
        <v>43462</v>
      </c>
      <c r="AF7" s="19">
        <f t="shared" si="1"/>
        <v>43463</v>
      </c>
      <c r="AG7" s="19">
        <f t="shared" si="1"/>
        <v>43464</v>
      </c>
      <c r="AH7" s="19">
        <f t="shared" si="1"/>
        <v>43465</v>
      </c>
    </row>
    <row r="8" spans="1:34" ht="15.75">
      <c r="A8" s="36" t="s">
        <v>1</v>
      </c>
      <c r="B8" s="36" t="s">
        <v>2</v>
      </c>
      <c r="C8" s="36" t="s">
        <v>3</v>
      </c>
      <c r="D8" s="37">
        <f>DATE(A$1,A$7,1)</f>
        <v>43435</v>
      </c>
      <c r="E8" s="38">
        <f>IF(D8="","",IF(MONTH(D8+1)=$A$7,D8+1,""))</f>
        <v>43436</v>
      </c>
      <c r="F8" s="38">
        <f t="shared" si="0"/>
        <v>43437</v>
      </c>
      <c r="G8" s="38">
        <f t="shared" si="0"/>
        <v>43438</v>
      </c>
      <c r="H8" s="38">
        <f t="shared" si="0"/>
        <v>43439</v>
      </c>
      <c r="I8" s="38">
        <f t="shared" si="0"/>
        <v>43440</v>
      </c>
      <c r="J8" s="38">
        <f t="shared" si="0"/>
        <v>43441</v>
      </c>
      <c r="K8" s="38">
        <f t="shared" si="0"/>
        <v>43442</v>
      </c>
      <c r="L8" s="38">
        <f t="shared" si="0"/>
        <v>43443</v>
      </c>
      <c r="M8" s="38">
        <f t="shared" si="0"/>
        <v>43444</v>
      </c>
      <c r="N8" s="38">
        <f t="shared" si="0"/>
        <v>43445</v>
      </c>
      <c r="O8" s="38">
        <f t="shared" si="0"/>
        <v>43446</v>
      </c>
      <c r="P8" s="38">
        <f t="shared" si="0"/>
        <v>43447</v>
      </c>
      <c r="Q8" s="38">
        <f t="shared" si="0"/>
        <v>43448</v>
      </c>
      <c r="R8" s="38">
        <f t="shared" si="0"/>
        <v>43449</v>
      </c>
      <c r="S8" s="38">
        <f t="shared" si="0"/>
        <v>43450</v>
      </c>
      <c r="T8" s="38">
        <f t="shared" si="0"/>
        <v>43451</v>
      </c>
      <c r="U8" s="38">
        <f t="shared" si="0"/>
        <v>43452</v>
      </c>
      <c r="V8" s="38">
        <f t="shared" si="1"/>
        <v>43453</v>
      </c>
      <c r="W8" s="38">
        <f t="shared" si="1"/>
        <v>43454</v>
      </c>
      <c r="X8" s="38">
        <f t="shared" si="1"/>
        <v>43455</v>
      </c>
      <c r="Y8" s="38">
        <f t="shared" si="1"/>
        <v>43456</v>
      </c>
      <c r="Z8" s="38">
        <f t="shared" si="1"/>
        <v>43457</v>
      </c>
      <c r="AA8" s="38">
        <f t="shared" si="1"/>
        <v>43458</v>
      </c>
      <c r="AB8" s="38">
        <f t="shared" si="1"/>
        <v>43459</v>
      </c>
      <c r="AC8" s="38">
        <f t="shared" si="1"/>
        <v>43460</v>
      </c>
      <c r="AD8" s="38">
        <f t="shared" si="1"/>
        <v>43461</v>
      </c>
      <c r="AE8" s="38">
        <f t="shared" si="1"/>
        <v>43462</v>
      </c>
      <c r="AF8" s="38">
        <f t="shared" si="1"/>
        <v>43463</v>
      </c>
      <c r="AG8" s="38">
        <f t="shared" si="1"/>
        <v>43464</v>
      </c>
      <c r="AH8" s="38">
        <f t="shared" si="1"/>
        <v>43465</v>
      </c>
    </row>
    <row r="9" spans="1:34" ht="18.75">
      <c r="A9" s="39"/>
      <c r="B9" s="40"/>
      <c r="C9" s="40"/>
      <c r="D9" s="41"/>
      <c r="E9" s="42"/>
      <c r="F9" s="42"/>
      <c r="G9" s="41"/>
      <c r="H9" s="42"/>
      <c r="I9" s="42"/>
      <c r="J9" s="42"/>
      <c r="K9" s="42"/>
      <c r="L9" s="42" t="s">
        <v>13</v>
      </c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</row>
    <row r="10" spans="1:34" ht="18.75">
      <c r="A10" s="39" t="s">
        <v>8</v>
      </c>
      <c r="B10" s="40"/>
      <c r="C10" s="40" t="s">
        <v>12</v>
      </c>
      <c r="D10" s="42"/>
      <c r="E10" s="42"/>
      <c r="F10" s="42"/>
      <c r="G10" s="42"/>
      <c r="H10" s="42"/>
      <c r="I10" s="42"/>
      <c r="J10" s="42"/>
      <c r="K10" s="42"/>
      <c r="L10" s="42" t="s">
        <v>13</v>
      </c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</row>
    <row r="11" spans="1:34" ht="18.75">
      <c r="A11" s="43" t="s">
        <v>9</v>
      </c>
      <c r="B11" s="40"/>
      <c r="C11" s="40" t="s">
        <v>12</v>
      </c>
      <c r="D11" s="42"/>
      <c r="E11" s="42"/>
      <c r="F11" s="41"/>
      <c r="G11" s="42"/>
      <c r="H11" s="42"/>
      <c r="I11" s="42"/>
      <c r="J11" s="42"/>
      <c r="K11" s="42"/>
      <c r="L11" s="42" t="s">
        <v>13</v>
      </c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</row>
    <row r="12" spans="1:34" ht="18.75">
      <c r="A12" s="43"/>
      <c r="B12" s="40"/>
      <c r="C12" s="40"/>
      <c r="D12" s="42"/>
      <c r="E12" s="42"/>
      <c r="F12" s="42"/>
      <c r="G12" s="42"/>
      <c r="H12" s="42"/>
      <c r="I12" s="42"/>
      <c r="J12" s="42"/>
      <c r="K12" s="42"/>
      <c r="L12" s="44" t="s">
        <v>16</v>
      </c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</row>
    <row r="13" spans="1:34" ht="18.75">
      <c r="A13" s="39" t="s">
        <v>10</v>
      </c>
      <c r="B13" s="40"/>
      <c r="C13" s="40" t="s">
        <v>4</v>
      </c>
      <c r="D13" s="41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</row>
    <row r="14" spans="1:34" ht="18.75">
      <c r="A14" s="39" t="s">
        <v>11</v>
      </c>
      <c r="B14" s="40"/>
      <c r="C14" s="40" t="s">
        <v>4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</row>
    <row r="15" spans="1:34" ht="19.5" thickBot="1">
      <c r="A15" s="57"/>
      <c r="B15" s="58"/>
      <c r="C15" s="58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</row>
    <row r="16" spans="1:34" ht="19.5" thickTop="1">
      <c r="A16" s="53"/>
      <c r="B16" s="54"/>
      <c r="C16" s="54"/>
      <c r="D16" s="55"/>
      <c r="E16" s="56"/>
      <c r="F16" s="56"/>
      <c r="G16" s="56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6"/>
      <c r="AH16" s="55"/>
    </row>
    <row r="17" spans="1:34" ht="18.75">
      <c r="A17" s="45"/>
      <c r="B17" s="40"/>
      <c r="C17" s="40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</row>
    <row r="18" spans="1:34" ht="18.75">
      <c r="A18" s="39"/>
      <c r="B18" s="46"/>
      <c r="C18" s="47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</row>
    <row r="19" spans="1:34" ht="18.75">
      <c r="A19" s="45"/>
      <c r="B19" s="40"/>
      <c r="C19" s="40"/>
      <c r="D19" s="41"/>
      <c r="E19" s="42"/>
      <c r="F19" s="42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1"/>
      <c r="AH19" s="42"/>
    </row>
    <row r="20" spans="1:34" ht="18.75">
      <c r="A20" s="45"/>
      <c r="B20" s="40"/>
      <c r="C20" s="40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</row>
    <row r="21" spans="1:34" ht="18.75">
      <c r="A21" s="48"/>
      <c r="B21" s="40"/>
      <c r="C21" s="40"/>
      <c r="D21" s="42"/>
      <c r="E21" s="42"/>
      <c r="F21" s="41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9"/>
      <c r="AH21" s="42"/>
    </row>
    <row r="22" spans="1:34" ht="18.75">
      <c r="A22" s="50"/>
      <c r="B22" s="40"/>
      <c r="C22" s="40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</row>
    <row r="23" spans="1:34" ht="18.75">
      <c r="A23" s="45"/>
      <c r="B23" s="40"/>
      <c r="C23" s="40"/>
      <c r="D23" s="42"/>
      <c r="E23" s="41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</row>
    <row r="24" spans="1:34" ht="18.75">
      <c r="A24" s="51"/>
      <c r="B24" s="51"/>
      <c r="C24" s="51"/>
      <c r="D24" s="42"/>
      <c r="E24" s="5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</row>
    <row r="25" spans="1:34">
      <c r="A25" s="10"/>
      <c r="B25" s="8"/>
      <c r="C25" s="9"/>
      <c r="D25" s="6">
        <f>D7</f>
        <v>43435</v>
      </c>
      <c r="E25" s="6">
        <f>IF(D25="","",IF(MONTH(D25+1)=$A$7,D25+1,""))</f>
        <v>43436</v>
      </c>
      <c r="F25" s="6">
        <f t="shared" ref="F25:AH25" si="2">IF(E25="","",IF(MONTH(E25+1)=$A$7,E25+1,""))</f>
        <v>43437</v>
      </c>
      <c r="G25" s="6">
        <f t="shared" si="2"/>
        <v>43438</v>
      </c>
      <c r="H25" s="6">
        <f t="shared" si="2"/>
        <v>43439</v>
      </c>
      <c r="I25" s="6">
        <f t="shared" si="2"/>
        <v>43440</v>
      </c>
      <c r="J25" s="6">
        <f t="shared" si="2"/>
        <v>43441</v>
      </c>
      <c r="K25" s="6">
        <f t="shared" si="2"/>
        <v>43442</v>
      </c>
      <c r="L25" s="6">
        <f t="shared" si="2"/>
        <v>43443</v>
      </c>
      <c r="M25" s="6">
        <f t="shared" si="2"/>
        <v>43444</v>
      </c>
      <c r="N25" s="6">
        <f t="shared" si="2"/>
        <v>43445</v>
      </c>
      <c r="O25" s="6">
        <f t="shared" si="2"/>
        <v>43446</v>
      </c>
      <c r="P25" s="6">
        <f t="shared" si="2"/>
        <v>43447</v>
      </c>
      <c r="Q25" s="6">
        <f t="shared" si="2"/>
        <v>43448</v>
      </c>
      <c r="R25" s="6">
        <f t="shared" si="2"/>
        <v>43449</v>
      </c>
      <c r="S25" s="6">
        <f t="shared" si="2"/>
        <v>43450</v>
      </c>
      <c r="T25" s="6">
        <f t="shared" si="2"/>
        <v>43451</v>
      </c>
      <c r="U25" s="6">
        <f t="shared" si="2"/>
        <v>43452</v>
      </c>
      <c r="V25" s="6">
        <f t="shared" si="2"/>
        <v>43453</v>
      </c>
      <c r="W25" s="6">
        <f t="shared" si="2"/>
        <v>43454</v>
      </c>
      <c r="X25" s="6">
        <f t="shared" si="2"/>
        <v>43455</v>
      </c>
      <c r="Y25" s="6">
        <f t="shared" si="2"/>
        <v>43456</v>
      </c>
      <c r="Z25" s="6">
        <f t="shared" si="2"/>
        <v>43457</v>
      </c>
      <c r="AA25" s="6">
        <f t="shared" si="2"/>
        <v>43458</v>
      </c>
      <c r="AB25" s="6">
        <f t="shared" si="2"/>
        <v>43459</v>
      </c>
      <c r="AC25" s="6">
        <f t="shared" si="2"/>
        <v>43460</v>
      </c>
      <c r="AD25" s="6">
        <f t="shared" si="2"/>
        <v>43461</v>
      </c>
      <c r="AE25" s="6">
        <f t="shared" si="2"/>
        <v>43462</v>
      </c>
      <c r="AF25" s="6">
        <f t="shared" si="2"/>
        <v>43463</v>
      </c>
      <c r="AG25" s="6">
        <f t="shared" si="2"/>
        <v>43464</v>
      </c>
      <c r="AH25" s="6">
        <f t="shared" si="2"/>
        <v>43465</v>
      </c>
    </row>
    <row r="26" spans="1:34">
      <c r="A26" s="10"/>
      <c r="B26" s="8"/>
      <c r="C26" s="9"/>
      <c r="D26" s="11">
        <v>1</v>
      </c>
      <c r="E26" s="7">
        <f>IF(D25="","",IF(MONTH(D25+1)=$A$7,D25+1,""))</f>
        <v>43436</v>
      </c>
      <c r="F26" s="7">
        <f t="shared" ref="F26:AH26" si="3">IF(E25="","",IF(MONTH(E25+1)=$A$7,E25+1,""))</f>
        <v>43437</v>
      </c>
      <c r="G26" s="7">
        <f t="shared" si="3"/>
        <v>43438</v>
      </c>
      <c r="H26" s="7">
        <f t="shared" si="3"/>
        <v>43439</v>
      </c>
      <c r="I26" s="7">
        <f t="shared" si="3"/>
        <v>43440</v>
      </c>
      <c r="J26" s="7">
        <f t="shared" si="3"/>
        <v>43441</v>
      </c>
      <c r="K26" s="7">
        <f t="shared" si="3"/>
        <v>43442</v>
      </c>
      <c r="L26" s="7">
        <f t="shared" si="3"/>
        <v>43443</v>
      </c>
      <c r="M26" s="7">
        <f t="shared" si="3"/>
        <v>43444</v>
      </c>
      <c r="N26" s="7">
        <f t="shared" si="3"/>
        <v>43445</v>
      </c>
      <c r="O26" s="7">
        <f t="shared" si="3"/>
        <v>43446</v>
      </c>
      <c r="P26" s="7">
        <f t="shared" si="3"/>
        <v>43447</v>
      </c>
      <c r="Q26" s="7">
        <f t="shared" si="3"/>
        <v>43448</v>
      </c>
      <c r="R26" s="7">
        <f t="shared" si="3"/>
        <v>43449</v>
      </c>
      <c r="S26" s="7">
        <f t="shared" si="3"/>
        <v>43450</v>
      </c>
      <c r="T26" s="7">
        <f t="shared" si="3"/>
        <v>43451</v>
      </c>
      <c r="U26" s="7">
        <f t="shared" si="3"/>
        <v>43452</v>
      </c>
      <c r="V26" s="7">
        <f t="shared" si="3"/>
        <v>43453</v>
      </c>
      <c r="W26" s="7">
        <f t="shared" si="3"/>
        <v>43454</v>
      </c>
      <c r="X26" s="7">
        <f t="shared" si="3"/>
        <v>43455</v>
      </c>
      <c r="Y26" s="7">
        <f t="shared" si="3"/>
        <v>43456</v>
      </c>
      <c r="Z26" s="7">
        <f t="shared" si="3"/>
        <v>43457</v>
      </c>
      <c r="AA26" s="7">
        <f t="shared" si="3"/>
        <v>43458</v>
      </c>
      <c r="AB26" s="7">
        <f t="shared" si="3"/>
        <v>43459</v>
      </c>
      <c r="AC26" s="7">
        <f t="shared" si="3"/>
        <v>43460</v>
      </c>
      <c r="AD26" s="7">
        <f t="shared" si="3"/>
        <v>43461</v>
      </c>
      <c r="AE26" s="7">
        <f t="shared" si="3"/>
        <v>43462</v>
      </c>
      <c r="AF26" s="7">
        <f t="shared" si="3"/>
        <v>43463</v>
      </c>
      <c r="AG26" s="7">
        <f t="shared" si="3"/>
        <v>43464</v>
      </c>
      <c r="AH26" s="7">
        <f t="shared" si="3"/>
        <v>43465</v>
      </c>
    </row>
    <row r="27" spans="1:34">
      <c r="A27" s="8"/>
      <c r="B27" s="12" t="s">
        <v>5</v>
      </c>
      <c r="C27" s="12">
        <f>SUM(D27:AH27)</f>
        <v>121</v>
      </c>
      <c r="D27" s="13">
        <f>4-(D28+D29)</f>
        <v>4</v>
      </c>
      <c r="E27" s="13">
        <f t="shared" ref="E27:AH27" si="4">4-(E28+E29)</f>
        <v>4</v>
      </c>
      <c r="F27" s="13">
        <f t="shared" si="4"/>
        <v>4</v>
      </c>
      <c r="G27" s="13">
        <f t="shared" si="4"/>
        <v>4</v>
      </c>
      <c r="H27" s="13">
        <f t="shared" si="4"/>
        <v>4</v>
      </c>
      <c r="I27" s="13">
        <f t="shared" si="4"/>
        <v>4</v>
      </c>
      <c r="J27" s="13">
        <f t="shared" si="4"/>
        <v>4</v>
      </c>
      <c r="K27" s="13">
        <f t="shared" si="4"/>
        <v>4</v>
      </c>
      <c r="L27" s="13">
        <f t="shared" si="4"/>
        <v>1</v>
      </c>
      <c r="M27" s="13">
        <f t="shared" si="4"/>
        <v>4</v>
      </c>
      <c r="N27" s="13">
        <f t="shared" si="4"/>
        <v>4</v>
      </c>
      <c r="O27" s="13">
        <f t="shared" si="4"/>
        <v>4</v>
      </c>
      <c r="P27" s="13">
        <f t="shared" si="4"/>
        <v>4</v>
      </c>
      <c r="Q27" s="13">
        <f t="shared" si="4"/>
        <v>4</v>
      </c>
      <c r="R27" s="13">
        <f t="shared" si="4"/>
        <v>4</v>
      </c>
      <c r="S27" s="13">
        <f t="shared" si="4"/>
        <v>4</v>
      </c>
      <c r="T27" s="13">
        <f t="shared" si="4"/>
        <v>4</v>
      </c>
      <c r="U27" s="13">
        <f t="shared" si="4"/>
        <v>4</v>
      </c>
      <c r="V27" s="13">
        <f t="shared" si="4"/>
        <v>4</v>
      </c>
      <c r="W27" s="13">
        <f t="shared" si="4"/>
        <v>4</v>
      </c>
      <c r="X27" s="13">
        <f t="shared" si="4"/>
        <v>4</v>
      </c>
      <c r="Y27" s="13">
        <f t="shared" si="4"/>
        <v>4</v>
      </c>
      <c r="Z27" s="13">
        <f t="shared" si="4"/>
        <v>4</v>
      </c>
      <c r="AA27" s="13">
        <f t="shared" si="4"/>
        <v>4</v>
      </c>
      <c r="AB27" s="13">
        <f t="shared" si="4"/>
        <v>4</v>
      </c>
      <c r="AC27" s="13">
        <f t="shared" si="4"/>
        <v>4</v>
      </c>
      <c r="AD27" s="13">
        <f t="shared" si="4"/>
        <v>4</v>
      </c>
      <c r="AE27" s="13">
        <f t="shared" si="4"/>
        <v>4</v>
      </c>
      <c r="AF27" s="13">
        <f t="shared" si="4"/>
        <v>4</v>
      </c>
      <c r="AG27" s="13">
        <f t="shared" si="4"/>
        <v>4</v>
      </c>
      <c r="AH27" s="13">
        <f t="shared" si="4"/>
        <v>4</v>
      </c>
    </row>
    <row r="28" spans="1:34">
      <c r="A28" s="8"/>
      <c r="B28" s="12" t="s">
        <v>6</v>
      </c>
      <c r="C28" s="12">
        <f>SUM(D28:AH28)</f>
        <v>3</v>
      </c>
      <c r="D28" s="14">
        <f>COUNTIF(D9:D24,"P")+COUNTIF(D9:D24,"PX")+COUNTIF(D9:D24,"½P")+COUNTIF(D9:D24,"AR")</f>
        <v>0</v>
      </c>
      <c r="E28" s="14">
        <f t="shared" ref="E28:AH28" si="5">COUNTIF(E9:E24,"P")+COUNTIF(E9:E24,"PX") +COUNTIF(E9:E24,"½P")</f>
        <v>0</v>
      </c>
      <c r="F28" s="14">
        <f t="shared" si="5"/>
        <v>0</v>
      </c>
      <c r="G28" s="14">
        <f t="shared" si="5"/>
        <v>0</v>
      </c>
      <c r="H28" s="14">
        <f t="shared" si="5"/>
        <v>0</v>
      </c>
      <c r="I28" s="14">
        <f t="shared" si="5"/>
        <v>0</v>
      </c>
      <c r="J28" s="14">
        <f t="shared" si="5"/>
        <v>0</v>
      </c>
      <c r="K28" s="14">
        <f t="shared" si="5"/>
        <v>0</v>
      </c>
      <c r="L28" s="14">
        <f t="shared" si="5"/>
        <v>3</v>
      </c>
      <c r="M28" s="14">
        <f t="shared" si="5"/>
        <v>0</v>
      </c>
      <c r="N28" s="14">
        <f t="shared" si="5"/>
        <v>0</v>
      </c>
      <c r="O28" s="14">
        <f t="shared" si="5"/>
        <v>0</v>
      </c>
      <c r="P28" s="14">
        <f t="shared" si="5"/>
        <v>0</v>
      </c>
      <c r="Q28" s="14">
        <f t="shared" si="5"/>
        <v>0</v>
      </c>
      <c r="R28" s="14">
        <f t="shared" si="5"/>
        <v>0</v>
      </c>
      <c r="S28" s="14">
        <f t="shared" si="5"/>
        <v>0</v>
      </c>
      <c r="T28" s="14">
        <f t="shared" si="5"/>
        <v>0</v>
      </c>
      <c r="U28" s="14">
        <f t="shared" si="5"/>
        <v>0</v>
      </c>
      <c r="V28" s="14">
        <f t="shared" si="5"/>
        <v>0</v>
      </c>
      <c r="W28" s="14">
        <f t="shared" si="5"/>
        <v>0</v>
      </c>
      <c r="X28" s="14">
        <f t="shared" si="5"/>
        <v>0</v>
      </c>
      <c r="Y28" s="14">
        <f t="shared" si="5"/>
        <v>0</v>
      </c>
      <c r="Z28" s="14">
        <f t="shared" si="5"/>
        <v>0</v>
      </c>
      <c r="AA28" s="14">
        <f t="shared" si="5"/>
        <v>0</v>
      </c>
      <c r="AB28" s="14">
        <f t="shared" si="5"/>
        <v>0</v>
      </c>
      <c r="AC28" s="14">
        <f t="shared" si="5"/>
        <v>0</v>
      </c>
      <c r="AD28" s="14">
        <f t="shared" si="5"/>
        <v>0</v>
      </c>
      <c r="AE28" s="14">
        <f t="shared" si="5"/>
        <v>0</v>
      </c>
      <c r="AF28" s="14">
        <f t="shared" si="5"/>
        <v>0</v>
      </c>
      <c r="AG28" s="14">
        <f t="shared" si="5"/>
        <v>0</v>
      </c>
      <c r="AH28" s="14">
        <f t="shared" si="5"/>
        <v>0</v>
      </c>
    </row>
    <row r="29" spans="1:34">
      <c r="A29" s="8"/>
      <c r="B29" s="12" t="s">
        <v>7</v>
      </c>
      <c r="C29" s="12">
        <f>SUM(D29:AH29)</f>
        <v>0</v>
      </c>
      <c r="D29" s="14">
        <f t="shared" ref="D29:AH29" si="6">COUNTIF(D9:D24,"X")+COUNTIF(D9:D24,"PX")+COUNTIF(D9:D24,"AX")+COUNTIF(D9:D24,"XX")+COUNTIF(D9:D24,"½X")</f>
        <v>0</v>
      </c>
      <c r="E29" s="14">
        <f t="shared" si="6"/>
        <v>0</v>
      </c>
      <c r="F29" s="14">
        <f t="shared" si="6"/>
        <v>0</v>
      </c>
      <c r="G29" s="14">
        <f t="shared" si="6"/>
        <v>0</v>
      </c>
      <c r="H29" s="14">
        <f t="shared" si="6"/>
        <v>0</v>
      </c>
      <c r="I29" s="14">
        <f t="shared" si="6"/>
        <v>0</v>
      </c>
      <c r="J29" s="14">
        <f t="shared" si="6"/>
        <v>0</v>
      </c>
      <c r="K29" s="14">
        <f t="shared" si="6"/>
        <v>0</v>
      </c>
      <c r="L29" s="14">
        <f t="shared" si="6"/>
        <v>0</v>
      </c>
      <c r="M29" s="14">
        <f t="shared" si="6"/>
        <v>0</v>
      </c>
      <c r="N29" s="14">
        <f t="shared" si="6"/>
        <v>0</v>
      </c>
      <c r="O29" s="14">
        <f t="shared" si="6"/>
        <v>0</v>
      </c>
      <c r="P29" s="14">
        <f t="shared" si="6"/>
        <v>0</v>
      </c>
      <c r="Q29" s="14">
        <f t="shared" si="6"/>
        <v>0</v>
      </c>
      <c r="R29" s="14">
        <f t="shared" si="6"/>
        <v>0</v>
      </c>
      <c r="S29" s="14">
        <f t="shared" si="6"/>
        <v>0</v>
      </c>
      <c r="T29" s="14">
        <f t="shared" si="6"/>
        <v>0</v>
      </c>
      <c r="U29" s="14">
        <f t="shared" si="6"/>
        <v>0</v>
      </c>
      <c r="V29" s="14">
        <f t="shared" si="6"/>
        <v>0</v>
      </c>
      <c r="W29" s="14">
        <f t="shared" si="6"/>
        <v>0</v>
      </c>
      <c r="X29" s="14">
        <f t="shared" si="6"/>
        <v>0</v>
      </c>
      <c r="Y29" s="14">
        <f t="shared" si="6"/>
        <v>0</v>
      </c>
      <c r="Z29" s="14">
        <f t="shared" si="6"/>
        <v>0</v>
      </c>
      <c r="AA29" s="14">
        <f t="shared" si="6"/>
        <v>0</v>
      </c>
      <c r="AB29" s="14">
        <f t="shared" si="6"/>
        <v>0</v>
      </c>
      <c r="AC29" s="14">
        <f t="shared" si="6"/>
        <v>0</v>
      </c>
      <c r="AD29" s="14">
        <f t="shared" si="6"/>
        <v>0</v>
      </c>
      <c r="AE29" s="14">
        <f t="shared" si="6"/>
        <v>0</v>
      </c>
      <c r="AF29" s="14">
        <f t="shared" si="6"/>
        <v>0</v>
      </c>
      <c r="AG29" s="14">
        <f t="shared" si="6"/>
        <v>0</v>
      </c>
      <c r="AH29" s="14">
        <f t="shared" si="6"/>
        <v>0</v>
      </c>
    </row>
  </sheetData>
  <mergeCells count="3">
    <mergeCell ref="D5:AH5"/>
    <mergeCell ref="D6:L6"/>
    <mergeCell ref="M6:AH6"/>
  </mergeCells>
  <conditionalFormatting sqref="D25:AH26">
    <cfRule type="timePeriod" dxfId="13" priority="3" stopIfTrue="1" timePeriod="today">
      <formula>FLOOR(D25,1)=TODAY()</formula>
    </cfRule>
    <cfRule type="expression" dxfId="12" priority="4" stopIfTrue="1">
      <formula>WEEKDAY(D$7,1)&gt;5</formula>
    </cfRule>
  </conditionalFormatting>
  <conditionalFormatting sqref="D7:AH7">
    <cfRule type="timePeriod" dxfId="11" priority="5" stopIfTrue="1" timePeriod="today">
      <formula>FLOOR(D7,1)=TODAY()</formula>
    </cfRule>
    <cfRule type="expression" dxfId="10" priority="6" stopIfTrue="1">
      <formula>WEEKDAY(D$7,1)&gt;5</formula>
    </cfRule>
  </conditionalFormatting>
  <conditionalFormatting sqref="D8:AH8">
    <cfRule type="timePeriod" dxfId="3" priority="1" stopIfTrue="1" timePeriod="today">
      <formula>FLOOR(D8,1)=TODAY()</formula>
    </cfRule>
    <cfRule type="expression" dxfId="2" priority="2" stopIfTrue="1">
      <formula>WEEKDAY(D$7,1)&gt;5</formula>
    </cfRule>
  </conditionalFormatting>
  <dataValidations count="1">
    <dataValidation type="list" allowBlank="1" showInputMessage="1" showErrorMessage="1" sqref="C9:C23">
      <formula1>"SEM, JOUR, NUIT, 24/48,J/N/48, =,"</formula1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FF00"/>
  </sheetPr>
  <dimension ref="A1:AH29"/>
  <sheetViews>
    <sheetView workbookViewId="0">
      <selection activeCell="B19" sqref="B19"/>
    </sheetView>
  </sheetViews>
  <sheetFormatPr baseColWidth="10" defaultRowHeight="15"/>
  <cols>
    <col min="1" max="1" width="28.5703125" style="1" customWidth="1"/>
    <col min="2" max="2" width="13" style="1" bestFit="1" customWidth="1"/>
    <col min="3" max="3" width="8.5703125" style="1" customWidth="1"/>
    <col min="4" max="4" width="4.140625" style="1" customWidth="1"/>
    <col min="5" max="5" width="4" style="1" bestFit="1" customWidth="1"/>
    <col min="6" max="8" width="3.85546875" style="1" customWidth="1"/>
    <col min="9" max="9" width="3.42578125" style="1" bestFit="1" customWidth="1"/>
    <col min="10" max="10" width="4.28515625" style="1" customWidth="1"/>
    <col min="11" max="11" width="3.85546875" style="1" customWidth="1"/>
    <col min="12" max="12" width="4.28515625" style="1" customWidth="1"/>
    <col min="13" max="16" width="3.85546875" style="1" customWidth="1"/>
    <col min="17" max="17" width="3.85546875" style="1" bestFit="1" customWidth="1"/>
    <col min="18" max="18" width="3.85546875" style="1" customWidth="1"/>
    <col min="19" max="19" width="4" style="1" bestFit="1" customWidth="1"/>
    <col min="20" max="23" width="3.85546875" style="1" customWidth="1"/>
    <col min="24" max="24" width="4.28515625" style="1" customWidth="1"/>
    <col min="25" max="25" width="3.85546875" style="1" customWidth="1"/>
    <col min="26" max="26" width="4" style="1" customWidth="1"/>
    <col min="27" max="30" width="3.85546875" style="1" customWidth="1"/>
    <col min="31" max="31" width="4.140625" style="1" customWidth="1"/>
    <col min="32" max="32" width="3.85546875" style="1" customWidth="1"/>
    <col min="33" max="33" width="4.140625" style="1" customWidth="1"/>
    <col min="34" max="34" width="3.85546875" style="1" customWidth="1"/>
    <col min="35" max="16384" width="11.42578125" style="1"/>
  </cols>
  <sheetData>
    <row r="1" spans="1:34" ht="15.75">
      <c r="A1" s="18">
        <v>2018</v>
      </c>
      <c r="B1" s="1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9.5">
      <c r="A2" s="15" t="s">
        <v>15</v>
      </c>
      <c r="B2" s="20">
        <f ca="1">INDEX(Présents,1,DAY(TODAY()))</f>
        <v>0</v>
      </c>
      <c r="C2" s="4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9.5">
      <c r="A3" s="15" t="s">
        <v>17</v>
      </c>
      <c r="B3" s="20">
        <f ca="1">INDEX(D27:AH27,1,DAY(TODAY()))</f>
        <v>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9.5">
      <c r="A4" s="15"/>
      <c r="B4" s="20"/>
    </row>
    <row r="5" spans="1:34" ht="18.75">
      <c r="A5" s="3"/>
      <c r="B5" s="4"/>
      <c r="C5" s="4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</row>
    <row r="6" spans="1:34" ht="18.75">
      <c r="A6" s="4"/>
      <c r="B6" s="4"/>
      <c r="C6" s="4"/>
      <c r="D6" s="31" t="s">
        <v>0</v>
      </c>
      <c r="E6" s="31"/>
      <c r="F6" s="31"/>
      <c r="G6" s="31"/>
      <c r="H6" s="31"/>
      <c r="I6" s="31"/>
      <c r="J6" s="31"/>
      <c r="K6" s="31"/>
      <c r="L6" s="31"/>
      <c r="M6" s="32">
        <f>+A7+DATE(2018,A7-1,31)</f>
        <v>43447</v>
      </c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34" ht="21">
      <c r="A7" s="17">
        <v>12</v>
      </c>
      <c r="B7" s="5"/>
      <c r="C7" s="5"/>
      <c r="D7" s="6">
        <f>DATE(A$1,A$7,1)</f>
        <v>43435</v>
      </c>
      <c r="E7" s="19">
        <f>IF(D7="","",IF(MONTH(D7+1)=$A$7,D7+1,""))</f>
        <v>43436</v>
      </c>
      <c r="F7" s="19">
        <f t="shared" ref="F7:U8" si="0">IF(E7="","",IF(MONTH(E7+1)=$A$7,E7+1,""))</f>
        <v>43437</v>
      </c>
      <c r="G7" s="19">
        <f t="shared" si="0"/>
        <v>43438</v>
      </c>
      <c r="H7" s="19">
        <f t="shared" si="0"/>
        <v>43439</v>
      </c>
      <c r="I7" s="19">
        <f t="shared" si="0"/>
        <v>43440</v>
      </c>
      <c r="J7" s="19">
        <f t="shared" si="0"/>
        <v>43441</v>
      </c>
      <c r="K7" s="19">
        <f t="shared" si="0"/>
        <v>43442</v>
      </c>
      <c r="L7" s="19">
        <f t="shared" si="0"/>
        <v>43443</v>
      </c>
      <c r="M7" s="19">
        <f t="shared" si="0"/>
        <v>43444</v>
      </c>
      <c r="N7" s="19">
        <f t="shared" si="0"/>
        <v>43445</v>
      </c>
      <c r="O7" s="19">
        <f t="shared" si="0"/>
        <v>43446</v>
      </c>
      <c r="P7" s="19">
        <f t="shared" si="0"/>
        <v>43447</v>
      </c>
      <c r="Q7" s="19">
        <f t="shared" si="0"/>
        <v>43448</v>
      </c>
      <c r="R7" s="19">
        <f t="shared" si="0"/>
        <v>43449</v>
      </c>
      <c r="S7" s="19">
        <f t="shared" si="0"/>
        <v>43450</v>
      </c>
      <c r="T7" s="19">
        <f t="shared" si="0"/>
        <v>43451</v>
      </c>
      <c r="U7" s="19">
        <f t="shared" si="0"/>
        <v>43452</v>
      </c>
      <c r="V7" s="19">
        <f t="shared" ref="V7:AH8" si="1">IF(U7="","",IF(MONTH(U7+1)=$A$7,U7+1,""))</f>
        <v>43453</v>
      </c>
      <c r="W7" s="19">
        <f t="shared" si="1"/>
        <v>43454</v>
      </c>
      <c r="X7" s="19">
        <f t="shared" si="1"/>
        <v>43455</v>
      </c>
      <c r="Y7" s="19">
        <f t="shared" si="1"/>
        <v>43456</v>
      </c>
      <c r="Z7" s="19">
        <f t="shared" si="1"/>
        <v>43457</v>
      </c>
      <c r="AA7" s="19">
        <f t="shared" si="1"/>
        <v>43458</v>
      </c>
      <c r="AB7" s="19">
        <f t="shared" si="1"/>
        <v>43459</v>
      </c>
      <c r="AC7" s="19">
        <f t="shared" si="1"/>
        <v>43460</v>
      </c>
      <c r="AD7" s="19">
        <f t="shared" si="1"/>
        <v>43461</v>
      </c>
      <c r="AE7" s="19">
        <f t="shared" si="1"/>
        <v>43462</v>
      </c>
      <c r="AF7" s="19">
        <f t="shared" si="1"/>
        <v>43463</v>
      </c>
      <c r="AG7" s="19">
        <f t="shared" si="1"/>
        <v>43464</v>
      </c>
      <c r="AH7" s="19">
        <f t="shared" si="1"/>
        <v>43465</v>
      </c>
    </row>
    <row r="8" spans="1:34" ht="15.75">
      <c r="A8" s="36" t="s">
        <v>1</v>
      </c>
      <c r="B8" s="36" t="s">
        <v>2</v>
      </c>
      <c r="C8" s="36" t="s">
        <v>3</v>
      </c>
      <c r="D8" s="37">
        <f>DATE(A$1,A$7,1)</f>
        <v>43435</v>
      </c>
      <c r="E8" s="38">
        <f>IF(D8="","",IF(MONTH(D8+1)=$A$7,D8+1,""))</f>
        <v>43436</v>
      </c>
      <c r="F8" s="38">
        <f t="shared" si="0"/>
        <v>43437</v>
      </c>
      <c r="G8" s="38">
        <f t="shared" si="0"/>
        <v>43438</v>
      </c>
      <c r="H8" s="38">
        <f t="shared" si="0"/>
        <v>43439</v>
      </c>
      <c r="I8" s="38">
        <f t="shared" si="0"/>
        <v>43440</v>
      </c>
      <c r="J8" s="38">
        <f t="shared" si="0"/>
        <v>43441</v>
      </c>
      <c r="K8" s="38">
        <f t="shared" si="0"/>
        <v>43442</v>
      </c>
      <c r="L8" s="38">
        <f t="shared" si="0"/>
        <v>43443</v>
      </c>
      <c r="M8" s="38">
        <f t="shared" si="0"/>
        <v>43444</v>
      </c>
      <c r="N8" s="38">
        <f t="shared" si="0"/>
        <v>43445</v>
      </c>
      <c r="O8" s="38">
        <f t="shared" si="0"/>
        <v>43446</v>
      </c>
      <c r="P8" s="38">
        <f t="shared" si="0"/>
        <v>43447</v>
      </c>
      <c r="Q8" s="38">
        <f t="shared" si="0"/>
        <v>43448</v>
      </c>
      <c r="R8" s="38">
        <f t="shared" si="0"/>
        <v>43449</v>
      </c>
      <c r="S8" s="38">
        <f t="shared" si="0"/>
        <v>43450</v>
      </c>
      <c r="T8" s="38">
        <f t="shared" si="0"/>
        <v>43451</v>
      </c>
      <c r="U8" s="38">
        <f t="shared" si="0"/>
        <v>43452</v>
      </c>
      <c r="V8" s="38">
        <f t="shared" si="1"/>
        <v>43453</v>
      </c>
      <c r="W8" s="38">
        <f t="shared" si="1"/>
        <v>43454</v>
      </c>
      <c r="X8" s="38">
        <f t="shared" si="1"/>
        <v>43455</v>
      </c>
      <c r="Y8" s="38">
        <f t="shared" si="1"/>
        <v>43456</v>
      </c>
      <c r="Z8" s="38">
        <f t="shared" si="1"/>
        <v>43457</v>
      </c>
      <c r="AA8" s="38">
        <f t="shared" si="1"/>
        <v>43458</v>
      </c>
      <c r="AB8" s="38">
        <f t="shared" si="1"/>
        <v>43459</v>
      </c>
      <c r="AC8" s="38">
        <f t="shared" si="1"/>
        <v>43460</v>
      </c>
      <c r="AD8" s="38">
        <f t="shared" si="1"/>
        <v>43461</v>
      </c>
      <c r="AE8" s="38">
        <f t="shared" si="1"/>
        <v>43462</v>
      </c>
      <c r="AF8" s="38">
        <f t="shared" si="1"/>
        <v>43463</v>
      </c>
      <c r="AG8" s="38">
        <f t="shared" si="1"/>
        <v>43464</v>
      </c>
      <c r="AH8" s="38">
        <f t="shared" si="1"/>
        <v>43465</v>
      </c>
    </row>
    <row r="9" spans="1:34" ht="18.75">
      <c r="A9" s="39"/>
      <c r="B9" s="40"/>
      <c r="C9" s="40"/>
      <c r="D9" s="41"/>
      <c r="E9" s="42"/>
      <c r="F9" s="42"/>
      <c r="G9" s="41"/>
      <c r="H9" s="42"/>
      <c r="I9" s="42"/>
      <c r="J9" s="42"/>
      <c r="K9" s="42"/>
      <c r="L9" s="42" t="s">
        <v>13</v>
      </c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</row>
    <row r="10" spans="1:34" ht="18.75">
      <c r="A10" s="39" t="s">
        <v>8</v>
      </c>
      <c r="B10" s="40"/>
      <c r="C10" s="40" t="s">
        <v>12</v>
      </c>
      <c r="D10" s="42"/>
      <c r="E10" s="42"/>
      <c r="F10" s="42"/>
      <c r="G10" s="42"/>
      <c r="H10" s="42"/>
      <c r="I10" s="42"/>
      <c r="J10" s="42"/>
      <c r="K10" s="42"/>
      <c r="L10" s="42" t="s">
        <v>13</v>
      </c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</row>
    <row r="11" spans="1:34" ht="18.75">
      <c r="A11" s="43" t="s">
        <v>9</v>
      </c>
      <c r="B11" s="40"/>
      <c r="C11" s="40" t="s">
        <v>12</v>
      </c>
      <c r="D11" s="42"/>
      <c r="E11" s="42"/>
      <c r="F11" s="41"/>
      <c r="G11" s="42"/>
      <c r="H11" s="42"/>
      <c r="I11" s="42"/>
      <c r="J11" s="42"/>
      <c r="K11" s="42"/>
      <c r="L11" s="42" t="s">
        <v>13</v>
      </c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</row>
    <row r="12" spans="1:34" ht="18.75">
      <c r="A12" s="43"/>
      <c r="B12" s="40"/>
      <c r="C12" s="40"/>
      <c r="D12" s="42"/>
      <c r="E12" s="42"/>
      <c r="F12" s="42"/>
      <c r="G12" s="42"/>
      <c r="H12" s="42"/>
      <c r="I12" s="42"/>
      <c r="J12" s="42"/>
      <c r="K12" s="42"/>
      <c r="L12" s="44" t="s">
        <v>16</v>
      </c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</row>
    <row r="13" spans="1:34" ht="18.75">
      <c r="A13" s="39" t="s">
        <v>10</v>
      </c>
      <c r="B13" s="40"/>
      <c r="C13" s="40" t="s">
        <v>4</v>
      </c>
      <c r="D13" s="41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</row>
    <row r="14" spans="1:34" ht="18.75">
      <c r="A14" s="39" t="s">
        <v>11</v>
      </c>
      <c r="B14" s="40"/>
      <c r="C14" s="40" t="s">
        <v>4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</row>
    <row r="15" spans="1:34" ht="19.5" thickBot="1">
      <c r="A15" s="57"/>
      <c r="B15" s="58"/>
      <c r="C15" s="58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</row>
    <row r="16" spans="1:34" ht="19.5" thickTop="1">
      <c r="A16" s="53"/>
      <c r="B16" s="54"/>
      <c r="C16" s="54"/>
      <c r="D16" s="55"/>
      <c r="E16" s="56"/>
      <c r="F16" s="56"/>
      <c r="G16" s="56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6"/>
      <c r="AH16" s="55"/>
    </row>
    <row r="17" spans="1:34" ht="18.75">
      <c r="A17" s="45"/>
      <c r="B17" s="40"/>
      <c r="C17" s="40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</row>
    <row r="18" spans="1:34" ht="18.75">
      <c r="A18" s="39"/>
      <c r="B18" s="46"/>
      <c r="C18" s="47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</row>
    <row r="19" spans="1:34" ht="18.75">
      <c r="A19" s="45"/>
      <c r="B19" s="40"/>
      <c r="C19" s="40"/>
      <c r="D19" s="41"/>
      <c r="E19" s="42"/>
      <c r="F19" s="42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1"/>
      <c r="AH19" s="42"/>
    </row>
    <row r="20" spans="1:34" ht="18.75">
      <c r="A20" s="45"/>
      <c r="B20" s="40"/>
      <c r="C20" s="40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</row>
    <row r="21" spans="1:34" ht="18.75">
      <c r="A21" s="48"/>
      <c r="B21" s="40"/>
      <c r="C21" s="40"/>
      <c r="D21" s="42"/>
      <c r="E21" s="42"/>
      <c r="F21" s="41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9"/>
      <c r="AH21" s="42"/>
    </row>
    <row r="22" spans="1:34" ht="18.75">
      <c r="A22" s="50"/>
      <c r="B22" s="40"/>
      <c r="C22" s="40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</row>
    <row r="23" spans="1:34" ht="18.75">
      <c r="A23" s="45"/>
      <c r="B23" s="40"/>
      <c r="C23" s="40"/>
      <c r="D23" s="42"/>
      <c r="E23" s="41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</row>
    <row r="24" spans="1:34" ht="18.75">
      <c r="A24" s="51"/>
      <c r="B24" s="51"/>
      <c r="C24" s="51"/>
      <c r="D24" s="42"/>
      <c r="E24" s="5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</row>
    <row r="25" spans="1:34">
      <c r="A25" s="10"/>
      <c r="B25" s="8"/>
      <c r="C25" s="9"/>
      <c r="D25" s="6">
        <f>D7</f>
        <v>43435</v>
      </c>
      <c r="E25" s="6">
        <f>IF(D25="","",IF(MONTH(D25+1)=$A$7,D25+1,""))</f>
        <v>43436</v>
      </c>
      <c r="F25" s="6">
        <f t="shared" ref="F25:AH25" si="2">IF(E25="","",IF(MONTH(E25+1)=$A$7,E25+1,""))</f>
        <v>43437</v>
      </c>
      <c r="G25" s="6">
        <f t="shared" si="2"/>
        <v>43438</v>
      </c>
      <c r="H25" s="6">
        <f t="shared" si="2"/>
        <v>43439</v>
      </c>
      <c r="I25" s="6">
        <f t="shared" si="2"/>
        <v>43440</v>
      </c>
      <c r="J25" s="6">
        <f t="shared" si="2"/>
        <v>43441</v>
      </c>
      <c r="K25" s="6">
        <f t="shared" si="2"/>
        <v>43442</v>
      </c>
      <c r="L25" s="6">
        <f t="shared" si="2"/>
        <v>43443</v>
      </c>
      <c r="M25" s="6">
        <f t="shared" si="2"/>
        <v>43444</v>
      </c>
      <c r="N25" s="6">
        <f t="shared" si="2"/>
        <v>43445</v>
      </c>
      <c r="O25" s="6">
        <f t="shared" si="2"/>
        <v>43446</v>
      </c>
      <c r="P25" s="6">
        <f t="shared" si="2"/>
        <v>43447</v>
      </c>
      <c r="Q25" s="6">
        <f t="shared" si="2"/>
        <v>43448</v>
      </c>
      <c r="R25" s="6">
        <f t="shared" si="2"/>
        <v>43449</v>
      </c>
      <c r="S25" s="6">
        <f t="shared" si="2"/>
        <v>43450</v>
      </c>
      <c r="T25" s="6">
        <f t="shared" si="2"/>
        <v>43451</v>
      </c>
      <c r="U25" s="6">
        <f t="shared" si="2"/>
        <v>43452</v>
      </c>
      <c r="V25" s="6">
        <f t="shared" si="2"/>
        <v>43453</v>
      </c>
      <c r="W25" s="6">
        <f t="shared" si="2"/>
        <v>43454</v>
      </c>
      <c r="X25" s="6">
        <f t="shared" si="2"/>
        <v>43455</v>
      </c>
      <c r="Y25" s="6">
        <f t="shared" si="2"/>
        <v>43456</v>
      </c>
      <c r="Z25" s="6">
        <f t="shared" si="2"/>
        <v>43457</v>
      </c>
      <c r="AA25" s="6">
        <f t="shared" si="2"/>
        <v>43458</v>
      </c>
      <c r="AB25" s="6">
        <f t="shared" si="2"/>
        <v>43459</v>
      </c>
      <c r="AC25" s="6">
        <f t="shared" si="2"/>
        <v>43460</v>
      </c>
      <c r="AD25" s="6">
        <f t="shared" si="2"/>
        <v>43461</v>
      </c>
      <c r="AE25" s="6">
        <f t="shared" si="2"/>
        <v>43462</v>
      </c>
      <c r="AF25" s="6">
        <f t="shared" si="2"/>
        <v>43463</v>
      </c>
      <c r="AG25" s="6">
        <f t="shared" si="2"/>
        <v>43464</v>
      </c>
      <c r="AH25" s="6">
        <f t="shared" si="2"/>
        <v>43465</v>
      </c>
    </row>
    <row r="26" spans="1:34">
      <c r="A26" s="10"/>
      <c r="B26" s="8"/>
      <c r="C26" s="9"/>
      <c r="D26" s="11">
        <v>1</v>
      </c>
      <c r="E26" s="7">
        <f>IF(D25="","",IF(MONTH(D25+1)=$A$7,D25+1,""))</f>
        <v>43436</v>
      </c>
      <c r="F26" s="7">
        <f t="shared" ref="F26:AH26" si="3">IF(E25="","",IF(MONTH(E25+1)=$A$7,E25+1,""))</f>
        <v>43437</v>
      </c>
      <c r="G26" s="7">
        <f t="shared" si="3"/>
        <v>43438</v>
      </c>
      <c r="H26" s="7">
        <f t="shared" si="3"/>
        <v>43439</v>
      </c>
      <c r="I26" s="7">
        <f t="shared" si="3"/>
        <v>43440</v>
      </c>
      <c r="J26" s="7">
        <f t="shared" si="3"/>
        <v>43441</v>
      </c>
      <c r="K26" s="7">
        <f t="shared" si="3"/>
        <v>43442</v>
      </c>
      <c r="L26" s="7">
        <f t="shared" si="3"/>
        <v>43443</v>
      </c>
      <c r="M26" s="7">
        <f t="shared" si="3"/>
        <v>43444</v>
      </c>
      <c r="N26" s="7">
        <f t="shared" si="3"/>
        <v>43445</v>
      </c>
      <c r="O26" s="7">
        <f t="shared" si="3"/>
        <v>43446</v>
      </c>
      <c r="P26" s="7">
        <f t="shared" si="3"/>
        <v>43447</v>
      </c>
      <c r="Q26" s="7">
        <f t="shared" si="3"/>
        <v>43448</v>
      </c>
      <c r="R26" s="7">
        <f t="shared" si="3"/>
        <v>43449</v>
      </c>
      <c r="S26" s="7">
        <f t="shared" si="3"/>
        <v>43450</v>
      </c>
      <c r="T26" s="7">
        <f t="shared" si="3"/>
        <v>43451</v>
      </c>
      <c r="U26" s="7">
        <f t="shared" si="3"/>
        <v>43452</v>
      </c>
      <c r="V26" s="7">
        <f t="shared" si="3"/>
        <v>43453</v>
      </c>
      <c r="W26" s="7">
        <f t="shared" si="3"/>
        <v>43454</v>
      </c>
      <c r="X26" s="7">
        <f t="shared" si="3"/>
        <v>43455</v>
      </c>
      <c r="Y26" s="7">
        <f t="shared" si="3"/>
        <v>43456</v>
      </c>
      <c r="Z26" s="7">
        <f t="shared" si="3"/>
        <v>43457</v>
      </c>
      <c r="AA26" s="7">
        <f t="shared" si="3"/>
        <v>43458</v>
      </c>
      <c r="AB26" s="7">
        <f t="shared" si="3"/>
        <v>43459</v>
      </c>
      <c r="AC26" s="7">
        <f t="shared" si="3"/>
        <v>43460</v>
      </c>
      <c r="AD26" s="7">
        <f t="shared" si="3"/>
        <v>43461</v>
      </c>
      <c r="AE26" s="7">
        <f t="shared" si="3"/>
        <v>43462</v>
      </c>
      <c r="AF26" s="7">
        <f t="shared" si="3"/>
        <v>43463</v>
      </c>
      <c r="AG26" s="7">
        <f t="shared" si="3"/>
        <v>43464</v>
      </c>
      <c r="AH26" s="7">
        <f t="shared" si="3"/>
        <v>43465</v>
      </c>
    </row>
    <row r="27" spans="1:34">
      <c r="A27" s="8"/>
      <c r="B27" s="12" t="s">
        <v>5</v>
      </c>
      <c r="C27" s="12">
        <f>SUM(D27:AH27)</f>
        <v>121</v>
      </c>
      <c r="D27" s="13">
        <f>4-(D28+D29)</f>
        <v>4</v>
      </c>
      <c r="E27" s="13">
        <f t="shared" ref="E27:AH27" si="4">4-(E28+E29)</f>
        <v>4</v>
      </c>
      <c r="F27" s="13">
        <f t="shared" si="4"/>
        <v>4</v>
      </c>
      <c r="G27" s="13">
        <f t="shared" si="4"/>
        <v>4</v>
      </c>
      <c r="H27" s="13">
        <f t="shared" si="4"/>
        <v>4</v>
      </c>
      <c r="I27" s="13">
        <f t="shared" si="4"/>
        <v>4</v>
      </c>
      <c r="J27" s="13">
        <f t="shared" si="4"/>
        <v>4</v>
      </c>
      <c r="K27" s="13">
        <f t="shared" si="4"/>
        <v>4</v>
      </c>
      <c r="L27" s="13">
        <f t="shared" si="4"/>
        <v>1</v>
      </c>
      <c r="M27" s="13">
        <f t="shared" si="4"/>
        <v>4</v>
      </c>
      <c r="N27" s="13">
        <f t="shared" si="4"/>
        <v>4</v>
      </c>
      <c r="O27" s="13">
        <f t="shared" si="4"/>
        <v>4</v>
      </c>
      <c r="P27" s="13">
        <f t="shared" si="4"/>
        <v>4</v>
      </c>
      <c r="Q27" s="13">
        <f t="shared" si="4"/>
        <v>4</v>
      </c>
      <c r="R27" s="13">
        <f t="shared" si="4"/>
        <v>4</v>
      </c>
      <c r="S27" s="13">
        <f t="shared" si="4"/>
        <v>4</v>
      </c>
      <c r="T27" s="13">
        <f t="shared" si="4"/>
        <v>4</v>
      </c>
      <c r="U27" s="13">
        <f t="shared" si="4"/>
        <v>4</v>
      </c>
      <c r="V27" s="13">
        <f t="shared" si="4"/>
        <v>4</v>
      </c>
      <c r="W27" s="13">
        <f t="shared" si="4"/>
        <v>4</v>
      </c>
      <c r="X27" s="13">
        <f t="shared" si="4"/>
        <v>4</v>
      </c>
      <c r="Y27" s="13">
        <f t="shared" si="4"/>
        <v>4</v>
      </c>
      <c r="Z27" s="13">
        <f t="shared" si="4"/>
        <v>4</v>
      </c>
      <c r="AA27" s="13">
        <f t="shared" si="4"/>
        <v>4</v>
      </c>
      <c r="AB27" s="13">
        <f t="shared" si="4"/>
        <v>4</v>
      </c>
      <c r="AC27" s="13">
        <f t="shared" si="4"/>
        <v>4</v>
      </c>
      <c r="AD27" s="13">
        <f t="shared" si="4"/>
        <v>4</v>
      </c>
      <c r="AE27" s="13">
        <f t="shared" si="4"/>
        <v>4</v>
      </c>
      <c r="AF27" s="13">
        <f t="shared" si="4"/>
        <v>4</v>
      </c>
      <c r="AG27" s="13">
        <f t="shared" si="4"/>
        <v>4</v>
      </c>
      <c r="AH27" s="13">
        <f t="shared" si="4"/>
        <v>4</v>
      </c>
    </row>
    <row r="28" spans="1:34">
      <c r="A28" s="8"/>
      <c r="B28" s="12" t="s">
        <v>6</v>
      </c>
      <c r="C28" s="12">
        <f>SUM(D28:AH28)</f>
        <v>3</v>
      </c>
      <c r="D28" s="14">
        <f>COUNTIF(D9:D24,"P")+COUNTIF(D9:D24,"PX")+COUNTIF(D9:D24,"½P")+COUNTIF(D9:D24,"AR")</f>
        <v>0</v>
      </c>
      <c r="E28" s="14">
        <f t="shared" ref="E28:AH28" si="5">COUNTIF(E9:E24,"P")+COUNTIF(E9:E24,"PX") +COUNTIF(E9:E24,"½P")</f>
        <v>0</v>
      </c>
      <c r="F28" s="14">
        <f t="shared" si="5"/>
        <v>0</v>
      </c>
      <c r="G28" s="14">
        <f t="shared" si="5"/>
        <v>0</v>
      </c>
      <c r="H28" s="14">
        <f t="shared" si="5"/>
        <v>0</v>
      </c>
      <c r="I28" s="14">
        <f t="shared" si="5"/>
        <v>0</v>
      </c>
      <c r="J28" s="14">
        <f t="shared" si="5"/>
        <v>0</v>
      </c>
      <c r="K28" s="14">
        <f t="shared" si="5"/>
        <v>0</v>
      </c>
      <c r="L28" s="14">
        <f t="shared" si="5"/>
        <v>3</v>
      </c>
      <c r="M28" s="14">
        <f t="shared" si="5"/>
        <v>0</v>
      </c>
      <c r="N28" s="14">
        <f t="shared" si="5"/>
        <v>0</v>
      </c>
      <c r="O28" s="14">
        <f t="shared" si="5"/>
        <v>0</v>
      </c>
      <c r="P28" s="14">
        <f t="shared" si="5"/>
        <v>0</v>
      </c>
      <c r="Q28" s="14">
        <f t="shared" si="5"/>
        <v>0</v>
      </c>
      <c r="R28" s="14">
        <f t="shared" si="5"/>
        <v>0</v>
      </c>
      <c r="S28" s="14">
        <f t="shared" si="5"/>
        <v>0</v>
      </c>
      <c r="T28" s="14">
        <f t="shared" si="5"/>
        <v>0</v>
      </c>
      <c r="U28" s="14">
        <f t="shared" si="5"/>
        <v>0</v>
      </c>
      <c r="V28" s="14">
        <f t="shared" si="5"/>
        <v>0</v>
      </c>
      <c r="W28" s="14">
        <f t="shared" si="5"/>
        <v>0</v>
      </c>
      <c r="X28" s="14">
        <f t="shared" si="5"/>
        <v>0</v>
      </c>
      <c r="Y28" s="14">
        <f t="shared" si="5"/>
        <v>0</v>
      </c>
      <c r="Z28" s="14">
        <f t="shared" si="5"/>
        <v>0</v>
      </c>
      <c r="AA28" s="14">
        <f t="shared" si="5"/>
        <v>0</v>
      </c>
      <c r="AB28" s="14">
        <f t="shared" si="5"/>
        <v>0</v>
      </c>
      <c r="AC28" s="14">
        <f t="shared" si="5"/>
        <v>0</v>
      </c>
      <c r="AD28" s="14">
        <f t="shared" si="5"/>
        <v>0</v>
      </c>
      <c r="AE28" s="14">
        <f t="shared" si="5"/>
        <v>0</v>
      </c>
      <c r="AF28" s="14">
        <f t="shared" si="5"/>
        <v>0</v>
      </c>
      <c r="AG28" s="14">
        <f t="shared" si="5"/>
        <v>0</v>
      </c>
      <c r="AH28" s="14">
        <f t="shared" si="5"/>
        <v>0</v>
      </c>
    </row>
    <row r="29" spans="1:34">
      <c r="A29" s="8"/>
      <c r="B29" s="12" t="s">
        <v>7</v>
      </c>
      <c r="C29" s="12">
        <f>SUM(D29:AH29)</f>
        <v>0</v>
      </c>
      <c r="D29" s="14">
        <f t="shared" ref="D29:AH29" si="6">COUNTIF(D9:D24,"X")+COUNTIF(D9:D24,"PX")+COUNTIF(D9:D24,"AX")+COUNTIF(D9:D24,"XX")+COUNTIF(D9:D24,"½X")</f>
        <v>0</v>
      </c>
      <c r="E29" s="14">
        <f t="shared" si="6"/>
        <v>0</v>
      </c>
      <c r="F29" s="14">
        <f t="shared" si="6"/>
        <v>0</v>
      </c>
      <c r="G29" s="14">
        <f t="shared" si="6"/>
        <v>0</v>
      </c>
      <c r="H29" s="14">
        <f t="shared" si="6"/>
        <v>0</v>
      </c>
      <c r="I29" s="14">
        <f t="shared" si="6"/>
        <v>0</v>
      </c>
      <c r="J29" s="14">
        <f t="shared" si="6"/>
        <v>0</v>
      </c>
      <c r="K29" s="14">
        <f t="shared" si="6"/>
        <v>0</v>
      </c>
      <c r="L29" s="14">
        <f t="shared" si="6"/>
        <v>0</v>
      </c>
      <c r="M29" s="14">
        <f t="shared" si="6"/>
        <v>0</v>
      </c>
      <c r="N29" s="14">
        <f t="shared" si="6"/>
        <v>0</v>
      </c>
      <c r="O29" s="14">
        <f t="shared" si="6"/>
        <v>0</v>
      </c>
      <c r="P29" s="14">
        <f t="shared" si="6"/>
        <v>0</v>
      </c>
      <c r="Q29" s="14">
        <f t="shared" si="6"/>
        <v>0</v>
      </c>
      <c r="R29" s="14">
        <f t="shared" si="6"/>
        <v>0</v>
      </c>
      <c r="S29" s="14">
        <f t="shared" si="6"/>
        <v>0</v>
      </c>
      <c r="T29" s="14">
        <f t="shared" si="6"/>
        <v>0</v>
      </c>
      <c r="U29" s="14">
        <f t="shared" si="6"/>
        <v>0</v>
      </c>
      <c r="V29" s="14">
        <f t="shared" si="6"/>
        <v>0</v>
      </c>
      <c r="W29" s="14">
        <f t="shared" si="6"/>
        <v>0</v>
      </c>
      <c r="X29" s="14">
        <f t="shared" si="6"/>
        <v>0</v>
      </c>
      <c r="Y29" s="14">
        <f t="shared" si="6"/>
        <v>0</v>
      </c>
      <c r="Z29" s="14">
        <f t="shared" si="6"/>
        <v>0</v>
      </c>
      <c r="AA29" s="14">
        <f t="shared" si="6"/>
        <v>0</v>
      </c>
      <c r="AB29" s="14">
        <f t="shared" si="6"/>
        <v>0</v>
      </c>
      <c r="AC29" s="14">
        <f t="shared" si="6"/>
        <v>0</v>
      </c>
      <c r="AD29" s="14">
        <f t="shared" si="6"/>
        <v>0</v>
      </c>
      <c r="AE29" s="14">
        <f t="shared" si="6"/>
        <v>0</v>
      </c>
      <c r="AF29" s="14">
        <f t="shared" si="6"/>
        <v>0</v>
      </c>
      <c r="AG29" s="14">
        <f t="shared" si="6"/>
        <v>0</v>
      </c>
      <c r="AH29" s="14">
        <f t="shared" si="6"/>
        <v>0</v>
      </c>
    </row>
  </sheetData>
  <mergeCells count="3">
    <mergeCell ref="D5:AH5"/>
    <mergeCell ref="D6:L6"/>
    <mergeCell ref="M6:AH6"/>
  </mergeCells>
  <conditionalFormatting sqref="D25:AH26">
    <cfRule type="timePeriod" dxfId="9" priority="3" stopIfTrue="1" timePeriod="today">
      <formula>FLOOR(D25,1)=TODAY()</formula>
    </cfRule>
    <cfRule type="expression" dxfId="8" priority="4" stopIfTrue="1">
      <formula>WEEKDAY(D$7,1)&gt;5</formula>
    </cfRule>
  </conditionalFormatting>
  <conditionalFormatting sqref="D7:AH7">
    <cfRule type="timePeriod" dxfId="7" priority="5" stopIfTrue="1" timePeriod="today">
      <formula>FLOOR(D7,1)=TODAY()</formula>
    </cfRule>
    <cfRule type="expression" dxfId="6" priority="6" stopIfTrue="1">
      <formula>WEEKDAY(D$7,1)&gt;5</formula>
    </cfRule>
  </conditionalFormatting>
  <conditionalFormatting sqref="D8:AH8">
    <cfRule type="timePeriod" dxfId="1" priority="1" stopIfTrue="1" timePeriod="today">
      <formula>FLOOR(D8,1)=TODAY()</formula>
    </cfRule>
    <cfRule type="expression" dxfId="0" priority="2" stopIfTrue="1">
      <formula>WEEKDAY(D$7,1)&gt;5</formula>
    </cfRule>
  </conditionalFormatting>
  <dataValidations count="1">
    <dataValidation type="list" allowBlank="1" showInputMessage="1" showErrorMessage="1" sqref="C9:C23">
      <formula1>"SEM, JOUR, NUIT, 24/48,J/N/48, =,"</formula1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tableau de bord</vt:lpstr>
      <vt:lpstr>feuil</vt:lpstr>
      <vt:lpstr>feuil (2)</vt:lpstr>
      <vt:lpstr>feuil (3)</vt:lpstr>
      <vt:lpstr>feuil (4)</vt:lpstr>
      <vt:lpstr>'feuil (2)'!absences</vt:lpstr>
      <vt:lpstr>'feuil (3)'!absences</vt:lpstr>
      <vt:lpstr>'feuil (4)'!absences</vt:lpstr>
      <vt:lpstr>absences</vt:lpstr>
      <vt:lpstr>'feuil (2)'!Présents</vt:lpstr>
      <vt:lpstr>'feuil (3)'!Présents</vt:lpstr>
      <vt:lpstr>'feuil (4)'!Présents</vt:lpstr>
      <vt:lpstr>Présents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SIDALI</dc:creator>
  <cp:lastModifiedBy>SIDALI</cp:lastModifiedBy>
  <dcterms:created xsi:type="dcterms:W3CDTF">2018-12-06T12:46:01Z</dcterms:created>
  <dcterms:modified xsi:type="dcterms:W3CDTF">2018-12-19T11:26:18Z</dcterms:modified>
</cp:coreProperties>
</file>