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 codeName="{22E68647-3C60-695B-3CA0-4895CD717B8A}"/>
  <workbookPr codeName="ThisWorkbook"/>
  <mc:AlternateContent xmlns:mc="http://schemas.openxmlformats.org/markup-compatibility/2006">
    <mc:Choice Requires="x15">
      <x15ac:absPath xmlns:x15ac="http://schemas.microsoft.com/office/spreadsheetml/2010/11/ac" url="D:\Christophe Septembre 2013\Documents\Trés Perso\"/>
    </mc:Choice>
  </mc:AlternateContent>
  <xr:revisionPtr revIDLastSave="0" documentId="13_ncr:1_{9F25B25B-5585-4ECD-9C65-D988D15ABA30}" xr6:coauthVersionLast="40" xr6:coauthVersionMax="40" xr10:uidLastSave="{00000000-0000-0000-0000-000000000000}"/>
  <bookViews>
    <workbookView xWindow="0" yWindow="0" windowWidth="19200" windowHeight="12435" xr2:uid="{00000000-000D-0000-FFFF-FFFF00000000}"/>
  </bookViews>
  <sheets>
    <sheet name="Tableau de Bord" sheetId="1" r:id="rId1"/>
    <sheet name="Chauffeurs" sheetId="2" r:id="rId2"/>
    <sheet name="Matériel" sheetId="3" r:id="rId3"/>
    <sheet name="Suivi" sheetId="4" r:id="rId4"/>
  </sheets>
  <definedNames>
    <definedName name="Dbleu">Suivi!$C$5</definedName>
    <definedName name="Dorange">Suivi!$C$2</definedName>
    <definedName name="Drouge">Suivi!$C$4</definedName>
    <definedName name="Dvert">Suivi!$C$3</definedName>
    <definedName name="SuiviDates">'Tableau de Bord'!$E$14:$J$50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2" l="1"/>
  <c r="J76" i="1"/>
  <c r="I76" i="1"/>
  <c r="H76" i="1"/>
  <c r="G76" i="1"/>
  <c r="F76" i="1"/>
  <c r="E76" i="1"/>
  <c r="J75" i="1"/>
  <c r="I75" i="1"/>
  <c r="H75" i="1"/>
  <c r="G75" i="1"/>
  <c r="F75" i="1"/>
  <c r="E75" i="1"/>
  <c r="J74" i="1"/>
  <c r="I74" i="1"/>
  <c r="H74" i="1"/>
  <c r="G74" i="1"/>
  <c r="F74" i="1"/>
  <c r="E74" i="1"/>
  <c r="J73" i="1"/>
  <c r="I73" i="1"/>
  <c r="H73" i="1"/>
  <c r="G73" i="1"/>
  <c r="F73" i="1"/>
  <c r="E73" i="1"/>
  <c r="J72" i="1"/>
  <c r="I72" i="1"/>
  <c r="H72" i="1"/>
  <c r="G72" i="1"/>
  <c r="F72" i="1"/>
  <c r="E72" i="1"/>
  <c r="J71" i="1"/>
  <c r="I71" i="1"/>
  <c r="H71" i="1"/>
  <c r="G71" i="1"/>
  <c r="F71" i="1"/>
  <c r="E71" i="1"/>
  <c r="J70" i="1"/>
  <c r="I70" i="1"/>
  <c r="H70" i="1"/>
  <c r="G70" i="1"/>
  <c r="F70" i="1"/>
  <c r="E70" i="1"/>
  <c r="J69" i="1"/>
  <c r="I69" i="1"/>
  <c r="H69" i="1"/>
  <c r="G69" i="1"/>
  <c r="F69" i="1"/>
  <c r="E69" i="1"/>
  <c r="J68" i="1"/>
  <c r="I68" i="1"/>
  <c r="H68" i="1"/>
  <c r="G68" i="1"/>
  <c r="F68" i="1"/>
  <c r="E68" i="1"/>
  <c r="J67" i="1"/>
  <c r="I67" i="1"/>
  <c r="H67" i="1"/>
  <c r="G67" i="1"/>
  <c r="F67" i="1"/>
  <c r="E67" i="1"/>
  <c r="J14" i="1"/>
  <c r="I14" i="1"/>
  <c r="H14" i="1"/>
  <c r="G14" i="1"/>
  <c r="F14" i="1"/>
  <c r="E14" i="1"/>
  <c r="E36" i="1"/>
  <c r="F36" i="1"/>
  <c r="G36" i="1"/>
  <c r="H36" i="1"/>
  <c r="I36" i="1"/>
  <c r="J36" i="1"/>
  <c r="J66" i="1"/>
  <c r="I66" i="1"/>
  <c r="H66" i="1"/>
  <c r="G66" i="1"/>
  <c r="F66" i="1"/>
  <c r="E66" i="1"/>
  <c r="J65" i="1"/>
  <c r="I65" i="1"/>
  <c r="H65" i="1"/>
  <c r="G65" i="1"/>
  <c r="F65" i="1"/>
  <c r="E65" i="1"/>
  <c r="J64" i="1"/>
  <c r="I64" i="1"/>
  <c r="H64" i="1"/>
  <c r="G64" i="1"/>
  <c r="F64" i="1"/>
  <c r="E64" i="1"/>
  <c r="J63" i="1"/>
  <c r="I63" i="1"/>
  <c r="H63" i="1"/>
  <c r="G63" i="1"/>
  <c r="F63" i="1"/>
  <c r="E63" i="1"/>
  <c r="J62" i="1"/>
  <c r="I62" i="1"/>
  <c r="H62" i="1"/>
  <c r="G62" i="1"/>
  <c r="F62" i="1"/>
  <c r="E62" i="1"/>
  <c r="J61" i="1"/>
  <c r="I61" i="1"/>
  <c r="H61" i="1"/>
  <c r="G61" i="1"/>
  <c r="F61" i="1"/>
  <c r="E61" i="1"/>
  <c r="J60" i="1"/>
  <c r="I60" i="1"/>
  <c r="H60" i="1"/>
  <c r="G60" i="1"/>
  <c r="F60" i="1"/>
  <c r="E60" i="1"/>
  <c r="J59" i="1"/>
  <c r="I59" i="1"/>
  <c r="H59" i="1"/>
  <c r="G59" i="1"/>
  <c r="F59" i="1"/>
  <c r="E59" i="1"/>
  <c r="J58" i="1"/>
  <c r="I58" i="1"/>
  <c r="H58" i="1"/>
  <c r="G58" i="1"/>
  <c r="F58" i="1"/>
  <c r="E58" i="1"/>
  <c r="J57" i="1"/>
  <c r="I57" i="1"/>
  <c r="H57" i="1"/>
  <c r="G57" i="1"/>
  <c r="F57" i="1"/>
  <c r="E57" i="1"/>
  <c r="J56" i="1"/>
  <c r="I56" i="1"/>
  <c r="H56" i="1"/>
  <c r="G56" i="1"/>
  <c r="F56" i="1"/>
  <c r="E56" i="1"/>
  <c r="J55" i="1"/>
  <c r="I55" i="1"/>
  <c r="H55" i="1"/>
  <c r="G55" i="1"/>
  <c r="F55" i="1"/>
  <c r="E55" i="1"/>
  <c r="J54" i="1"/>
  <c r="I54" i="1"/>
  <c r="H54" i="1"/>
  <c r="G54" i="1"/>
  <c r="F54" i="1"/>
  <c r="E54" i="1"/>
  <c r="J53" i="1"/>
  <c r="I53" i="1"/>
  <c r="H53" i="1"/>
  <c r="G53" i="1"/>
  <c r="F53" i="1"/>
  <c r="E53" i="1"/>
  <c r="J52" i="1"/>
  <c r="I52" i="1"/>
  <c r="H52" i="1"/>
  <c r="G52" i="1"/>
  <c r="F52" i="1"/>
  <c r="E52" i="1"/>
  <c r="J51" i="1"/>
  <c r="I51" i="1"/>
  <c r="H51" i="1"/>
  <c r="G51" i="1"/>
  <c r="F51" i="1"/>
  <c r="E51" i="1"/>
  <c r="J50" i="1"/>
  <c r="I50" i="1"/>
  <c r="H50" i="1"/>
  <c r="G50" i="1"/>
  <c r="F50" i="1"/>
  <c r="E50" i="1"/>
  <c r="J49" i="1"/>
  <c r="I49" i="1"/>
  <c r="H49" i="1"/>
  <c r="G49" i="1"/>
  <c r="F49" i="1"/>
  <c r="E49" i="1"/>
  <c r="J48" i="1"/>
  <c r="I48" i="1"/>
  <c r="H48" i="1"/>
  <c r="G48" i="1"/>
  <c r="F48" i="1"/>
  <c r="E48" i="1"/>
  <c r="J47" i="1"/>
  <c r="I47" i="1"/>
  <c r="H47" i="1"/>
  <c r="G47" i="1"/>
  <c r="F47" i="1"/>
  <c r="E47" i="1"/>
  <c r="J46" i="1"/>
  <c r="I46" i="1"/>
  <c r="H46" i="1"/>
  <c r="G46" i="1"/>
  <c r="F46" i="1"/>
  <c r="E46" i="1"/>
  <c r="J45" i="1"/>
  <c r="I45" i="1"/>
  <c r="H45" i="1"/>
  <c r="G45" i="1"/>
  <c r="F45" i="1"/>
  <c r="E45" i="1"/>
  <c r="J44" i="1"/>
  <c r="I44" i="1"/>
  <c r="H44" i="1"/>
  <c r="G44" i="1"/>
  <c r="F44" i="1"/>
  <c r="E44" i="1"/>
  <c r="J43" i="1"/>
  <c r="I43" i="1"/>
  <c r="H43" i="1"/>
  <c r="G43" i="1"/>
  <c r="F43" i="1"/>
  <c r="E43" i="1"/>
  <c r="J42" i="1"/>
  <c r="I42" i="1"/>
  <c r="H42" i="1"/>
  <c r="G42" i="1"/>
  <c r="F42" i="1"/>
  <c r="E42" i="1"/>
  <c r="J41" i="1"/>
  <c r="I41" i="1"/>
  <c r="H41" i="1"/>
  <c r="G41" i="1"/>
  <c r="F41" i="1"/>
  <c r="E41" i="1"/>
  <c r="J40" i="1"/>
  <c r="I40" i="1"/>
  <c r="H40" i="1"/>
  <c r="G40" i="1"/>
  <c r="F40" i="1"/>
  <c r="E40" i="1"/>
  <c r="J39" i="1"/>
  <c r="I39" i="1"/>
  <c r="H39" i="1"/>
  <c r="G39" i="1"/>
  <c r="F39" i="1"/>
  <c r="E39" i="1"/>
  <c r="J38" i="1"/>
  <c r="I38" i="1"/>
  <c r="H38" i="1"/>
  <c r="G38" i="1"/>
  <c r="F38" i="1"/>
  <c r="E38" i="1"/>
  <c r="J37" i="1"/>
  <c r="I37" i="1"/>
  <c r="H37" i="1"/>
  <c r="G37" i="1"/>
  <c r="F37" i="1"/>
  <c r="E37" i="1"/>
  <c r="C8" i="1"/>
  <c r="C7" i="1"/>
  <c r="E1" i="3"/>
  <c r="F1" i="3"/>
  <c r="C6" i="1"/>
  <c r="B1" i="2"/>
  <c r="F1" i="2"/>
  <c r="C1" i="2"/>
  <c r="G1" i="2"/>
  <c r="D1" i="2"/>
  <c r="H1" i="2"/>
  <c r="G1" i="3"/>
</calcChain>
</file>

<file path=xl/sharedStrings.xml><?xml version="1.0" encoding="utf-8"?>
<sst xmlns="http://schemas.openxmlformats.org/spreadsheetml/2006/main" count="26" uniqueCount="22">
  <si>
    <t>Chauffeurs</t>
  </si>
  <si>
    <t>Tracteur</t>
  </si>
  <si>
    <t>Remorque</t>
  </si>
  <si>
    <t>CT Tracteur</t>
  </si>
  <si>
    <t>CT Remorque</t>
  </si>
  <si>
    <t>CT Chronotachygraphe</t>
  </si>
  <si>
    <t>Tracteurs/Remorques</t>
  </si>
  <si>
    <t>Visite Médicale Entreprise</t>
  </si>
  <si>
    <t>Visite Médicale Permis</t>
  </si>
  <si>
    <t>Légende</t>
  </si>
  <si>
    <t>NORMAL</t>
  </si>
  <si>
    <t>Jours</t>
  </si>
  <si>
    <t>Orange</t>
  </si>
  <si>
    <t>Vert</t>
  </si>
  <si>
    <t>Délai</t>
  </si>
  <si>
    <t>CT Véhicules</t>
  </si>
  <si>
    <t>Rouge</t>
  </si>
  <si>
    <t>FCO</t>
  </si>
  <si>
    <t>Délai 3 Jours</t>
  </si>
  <si>
    <t>MUSSOTTE Ch</t>
  </si>
  <si>
    <t>8993PG33</t>
  </si>
  <si>
    <t>ES-942-EV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</si>
</sst>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3" x14ac:knownFonts="1">
    <font>
      <sz val="11"/>
      <name val="Calibri"/>
      <family val="2"/>
      <scheme val="minor"/>
    </font>
    <font>
      <b/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b/>
      <sz val="11"/>
      <color rgb="FFFF0000"/>
      <name val="Calibri"/>
      <family val="2"/>
      <scheme val="minor"/>
    </font>
    <font>
      <b/>
      <sz val="14"/>
      <color theme="1"/>
      <name val="Times New Roman"/>
      <family val="1"/>
    </font>
    <font>
      <b/>
      <sz val="20"/>
      <name val="Times New Roman"/>
      <family val="1"/>
    </font>
    <font>
      <b/>
      <sz val="20"/>
      <color theme="1"/>
      <name val="Times New Roman"/>
      <family val="1"/>
    </font>
    <font>
      <sz val="20"/>
      <color theme="1"/>
      <name val="Calibri"/>
      <family val="2"/>
      <scheme val="minor"/>
    </font>
    <font>
      <b/>
      <sz val="14"/>
      <name val="Times New Roman"/>
      <family val="1"/>
    </font>
    <font>
      <b/>
      <sz val="16"/>
      <color theme="1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b/>
      <sz val="2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63377788628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1" xfId="0" applyFont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 shrinkToFit="1"/>
    </xf>
    <xf numFmtId="164" fontId="1" fillId="0" borderId="0" xfId="0" applyNumberFormat="1" applyFont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0" borderId="0" xfId="0" applyFont="1"/>
    <xf numFmtId="0" fontId="5" fillId="0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0" xfId="0" applyFill="1"/>
    <xf numFmtId="0" fontId="1" fillId="0" borderId="0" xfId="0" applyFont="1" applyFill="1" applyBorder="1" applyAlignment="1">
      <alignment horizontal="center" vertical="center" shrinkToFit="1"/>
    </xf>
    <xf numFmtId="164" fontId="1" fillId="0" borderId="1" xfId="0" applyNumberFormat="1" applyFont="1" applyBorder="1" applyAlignment="1" applyProtection="1">
      <alignment horizontal="center" vertical="center" shrinkToFit="1"/>
      <protection hidden="1"/>
    </xf>
    <xf numFmtId="0" fontId="4" fillId="0" borderId="1" xfId="0" applyFont="1" applyBorder="1" applyAlignment="1" applyProtection="1">
      <alignment horizontal="center" vertical="center" shrinkToFit="1"/>
      <protection locked="0"/>
    </xf>
    <xf numFmtId="0" fontId="4" fillId="0" borderId="1" xfId="0" applyFont="1" applyFill="1" applyBorder="1" applyAlignment="1" applyProtection="1">
      <alignment horizontal="center" vertical="center" shrinkToFit="1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 shrinkToFit="1"/>
      <protection locked="0"/>
    </xf>
    <xf numFmtId="0" fontId="1" fillId="0" borderId="1" xfId="0" applyFont="1" applyFill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horizontal="center" vertical="center"/>
      <protection locked="0"/>
    </xf>
    <xf numFmtId="0" fontId="4" fillId="4" borderId="1" xfId="0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/>
    </xf>
    <xf numFmtId="164" fontId="10" fillId="0" borderId="0" xfId="0" applyNumberFormat="1" applyFont="1" applyAlignment="1">
      <alignment horizontal="center" vertical="center" shrinkToFit="1"/>
    </xf>
    <xf numFmtId="164" fontId="10" fillId="0" borderId="0" xfId="0" applyNumberFormat="1" applyFont="1" applyAlignment="1" applyProtection="1">
      <alignment horizontal="center" vertical="center" shrinkToFit="1"/>
      <protection locked="0"/>
    </xf>
    <xf numFmtId="164" fontId="1" fillId="0" borderId="1" xfId="0" applyNumberFormat="1" applyFont="1" applyFill="1" applyBorder="1" applyAlignment="1">
      <alignment horizontal="center" vertical="center" shrinkToFit="1"/>
    </xf>
    <xf numFmtId="164" fontId="10" fillId="0" borderId="1" xfId="0" applyNumberFormat="1" applyFont="1" applyBorder="1" applyAlignment="1">
      <alignment horizontal="center" vertical="center" shrinkToFit="1"/>
    </xf>
    <xf numFmtId="164" fontId="10" fillId="0" borderId="0" xfId="0" applyNumberFormat="1" applyFont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11" fillId="5" borderId="1" xfId="0" applyFont="1" applyFill="1" applyBorder="1"/>
    <xf numFmtId="0" fontId="0" fillId="5" borderId="1" xfId="0" applyFill="1" applyBorder="1"/>
    <xf numFmtId="0" fontId="12" fillId="5" borderId="1" xfId="0" applyFont="1" applyFill="1" applyBorder="1" applyAlignment="1">
      <alignment horizontal="center"/>
    </xf>
    <xf numFmtId="0" fontId="4" fillId="5" borderId="1" xfId="0" applyFont="1" applyFill="1" applyBorder="1" applyAlignment="1" applyProtection="1">
      <alignment horizontal="center" vertical="center"/>
    </xf>
  </cellXfs>
  <cellStyles count="1">
    <cellStyle name="Normal" xfId="0" builtinId="0" customBuiltin="1"/>
  </cellStyles>
  <dxfs count="8">
    <dxf>
      <fill>
        <patternFill>
          <bgColor theme="4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2105744</xdr:colOff>
      <xdr:row>0</xdr:row>
      <xdr:rowOff>131259</xdr:rowOff>
    </xdr:from>
    <xdr:ext cx="4785348" cy="2628220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9090744" y="131259"/>
          <a:ext cx="4785348" cy="262822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0" cap="none" spc="0">
              <a:ln w="0">
                <a:solidFill>
                  <a:sysClr val="windowText" lastClr="000000"/>
                </a:solidFill>
              </a:ln>
              <a:blipFill>
                <a:blip xmlns:r="http://schemas.openxmlformats.org/officeDocument/2006/relationships" r:embed="rId1"/>
                <a:tile tx="0" ty="0" sx="100000" sy="100000" flip="none" algn="tl"/>
              </a:blipFill>
              <a:effectLst>
                <a:reflection blurRad="6350" stA="53000" endA="300" endPos="35500" dir="5400000" sy="-90000" algn="bl" rotWithShape="0"/>
              </a:effectLst>
            </a:rPr>
            <a:t>Tableau de Bord</a:t>
          </a:r>
        </a:p>
        <a:p>
          <a:pPr algn="ctr"/>
          <a:r>
            <a:rPr lang="fr-FR" sz="5400" b="0" cap="none" spc="0">
              <a:ln w="0">
                <a:solidFill>
                  <a:sysClr val="windowText" lastClr="000000"/>
                </a:solidFill>
              </a:ln>
              <a:blipFill>
                <a:blip xmlns:r="http://schemas.openxmlformats.org/officeDocument/2006/relationships" r:embed="rId1"/>
                <a:tile tx="0" ty="0" sx="100000" sy="100000" flip="none" algn="tl"/>
              </a:blipFill>
              <a:effectLst>
                <a:reflection blurRad="6350" stA="53000" endA="300" endPos="35500" dir="5400000" sy="-90000" algn="bl" rotWithShape="0"/>
              </a:effectLst>
            </a:rPr>
            <a:t>Chauffeur</a:t>
          </a:r>
        </a:p>
        <a:p>
          <a:pPr algn="ctr"/>
          <a:r>
            <a:rPr lang="fr-FR" sz="5400" b="0" cap="none" spc="0">
              <a:ln w="0">
                <a:solidFill>
                  <a:sysClr val="windowText" lastClr="000000"/>
                </a:solidFill>
              </a:ln>
              <a:blipFill>
                <a:blip xmlns:r="http://schemas.openxmlformats.org/officeDocument/2006/relationships" r:embed="rId1"/>
                <a:tile tx="0" ty="0" sx="100000" sy="100000" flip="none" algn="tl"/>
              </a:blipFill>
              <a:effectLst>
                <a:reflection blurRad="6350" stA="53000" endA="300" endPos="35500" dir="5400000" sy="-90000" algn="bl" rotWithShape="0"/>
              </a:effectLst>
            </a:rPr>
            <a:t> &amp; Matériel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XFC76"/>
  <sheetViews>
    <sheetView tabSelected="1" zoomScale="60" zoomScaleNormal="60" workbookViewId="0">
      <pane xSplit="1" ySplit="13" topLeftCell="B14" activePane="bottomRight" state="frozen"/>
      <selection pane="topRight" activeCell="B1" sqref="B1"/>
      <selection pane="bottomLeft" activeCell="A14" sqref="A14"/>
      <selection pane="bottomRight" activeCell="B5" sqref="B5"/>
    </sheetView>
  </sheetViews>
  <sheetFormatPr baseColWidth="10" defaultColWidth="0" defaultRowHeight="15.75" zeroHeight="1" x14ac:dyDescent="0.25"/>
  <cols>
    <col min="1" max="1" width="3.7109375" customWidth="1"/>
    <col min="2" max="2" width="28.28515625" style="3" customWidth="1"/>
    <col min="3" max="3" width="38.7109375" style="3" customWidth="1"/>
    <col min="4" max="9" width="33.7109375" style="3" customWidth="1"/>
    <col min="10" max="10" width="40" style="3" customWidth="1"/>
    <col min="11" max="16383" width="11.42578125" hidden="1"/>
    <col min="16384" max="16384" width="6.42578125" customWidth="1"/>
  </cols>
  <sheetData>
    <row r="1" spans="1:10" x14ac:dyDescent="0.25">
      <c r="A1" s="15"/>
    </row>
    <row r="2" spans="1:10" x14ac:dyDescent="0.25"/>
    <row r="3" spans="1:10" x14ac:dyDescent="0.25"/>
    <row r="4" spans="1:10" x14ac:dyDescent="0.25"/>
    <row r="5" spans="1:10" ht="35.1" customHeight="1" x14ac:dyDescent="0.25">
      <c r="B5" s="24" t="s">
        <v>9</v>
      </c>
      <c r="C5" s="23" t="s">
        <v>18</v>
      </c>
    </row>
    <row r="6" spans="1:10" ht="35.1" customHeight="1" x14ac:dyDescent="0.25">
      <c r="C6" s="26" t="str">
        <f>"ATTENTION Délai "&amp;Dorange&amp;" Jours"</f>
        <v>ATTENTION Délai 13 Jours</v>
      </c>
    </row>
    <row r="7" spans="1:10" ht="35.1" customHeight="1" x14ac:dyDescent="0.25">
      <c r="C7" s="25" t="str">
        <f>"A PREVOIR Délai "&amp;Dvert&amp;" Jours"</f>
        <v>A PREVOIR Délai 30 Jours</v>
      </c>
    </row>
    <row r="8" spans="1:10" ht="35.1" customHeight="1" x14ac:dyDescent="0.25">
      <c r="C8" s="37" t="str">
        <f>"Normal "&amp;Dbleu&amp;" Jours"</f>
        <v>Normal  Jours</v>
      </c>
    </row>
    <row r="9" spans="1:10" x14ac:dyDescent="0.25"/>
    <row r="10" spans="1:10" x14ac:dyDescent="0.25"/>
    <row r="11" spans="1:10" x14ac:dyDescent="0.25"/>
    <row r="12" spans="1:10" x14ac:dyDescent="0.25"/>
    <row r="13" spans="1:10" ht="35.1" customHeight="1" x14ac:dyDescent="0.25">
      <c r="B13" s="18" t="s">
        <v>0</v>
      </c>
      <c r="C13" s="18" t="s">
        <v>1</v>
      </c>
      <c r="D13" s="18" t="s">
        <v>2</v>
      </c>
      <c r="E13" s="18" t="s">
        <v>3</v>
      </c>
      <c r="F13" s="18" t="s">
        <v>4</v>
      </c>
      <c r="G13" s="19" t="s">
        <v>5</v>
      </c>
      <c r="H13" s="20" t="s">
        <v>7</v>
      </c>
      <c r="I13" s="20" t="s">
        <v>8</v>
      </c>
      <c r="J13" s="20" t="s">
        <v>17</v>
      </c>
    </row>
    <row r="14" spans="1:10" ht="35.1" customHeight="1" x14ac:dyDescent="0.25">
      <c r="B14" s="22" t="s">
        <v>19</v>
      </c>
      <c r="C14" s="22" t="s">
        <v>21</v>
      </c>
      <c r="D14" s="22" t="s">
        <v>20</v>
      </c>
      <c r="E14" s="17">
        <f>IFERROR(VLOOKUP($C14,Matériel!$A:$C,2,FALSE),"")</f>
        <v>43810</v>
      </c>
      <c r="F14" s="17">
        <f>IFERROR(VLOOKUP($D14,Matériel!$A:$C,2,FALSE),"")</f>
        <v>43751</v>
      </c>
      <c r="G14" s="17">
        <f>IFERROR(VLOOKUP($C14,Matériel!$A:$C,3,FALSE),"")</f>
        <v>43823</v>
      </c>
      <c r="H14" s="17">
        <f>IFERROR(VLOOKUP($B14,Chauffeurs!$A:$D,2,FALSE),"")</f>
        <v>43448</v>
      </c>
      <c r="I14" s="17">
        <f>IFERROR(VLOOKUP($B14,Chauffeurs!$A:$D,3,FALSE),"")</f>
        <v>43470</v>
      </c>
      <c r="J14" s="17">
        <f>IFERROR(VLOOKUP($B14,Chauffeurs!$A:$D,4,FALSE),"")</f>
        <v>43518</v>
      </c>
    </row>
    <row r="15" spans="1:10" ht="35.1" customHeight="1" x14ac:dyDescent="0.25">
      <c r="B15" s="22"/>
      <c r="C15" s="22"/>
      <c r="D15" s="22"/>
      <c r="E15" s="17"/>
      <c r="F15" s="17"/>
      <c r="G15" s="17"/>
      <c r="H15" s="17"/>
      <c r="I15" s="17"/>
      <c r="J15" s="17"/>
    </row>
    <row r="16" spans="1:10" ht="35.1" customHeight="1" x14ac:dyDescent="0.25">
      <c r="B16" s="22"/>
      <c r="C16" s="22"/>
      <c r="D16" s="22"/>
      <c r="E16" s="17"/>
      <c r="F16" s="17"/>
      <c r="G16" s="17"/>
      <c r="H16" s="17"/>
      <c r="I16" s="17"/>
      <c r="J16" s="17"/>
    </row>
    <row r="17" spans="2:10" ht="35.1" customHeight="1" x14ac:dyDescent="0.25">
      <c r="B17" s="22"/>
      <c r="C17" s="22"/>
      <c r="D17" s="22"/>
      <c r="E17" s="17"/>
      <c r="F17" s="17"/>
      <c r="G17" s="17"/>
      <c r="H17" s="17"/>
      <c r="I17" s="17"/>
      <c r="J17" s="17"/>
    </row>
    <row r="18" spans="2:10" ht="35.1" customHeight="1" x14ac:dyDescent="0.25">
      <c r="B18" s="22"/>
      <c r="C18" s="22"/>
      <c r="D18" s="22"/>
      <c r="E18" s="17"/>
      <c r="F18" s="17"/>
      <c r="G18" s="17"/>
      <c r="H18" s="17"/>
      <c r="I18" s="17"/>
      <c r="J18" s="17"/>
    </row>
    <row r="19" spans="2:10" ht="35.1" customHeight="1" x14ac:dyDescent="0.25">
      <c r="B19" s="22"/>
      <c r="C19" s="22"/>
      <c r="D19" s="22"/>
      <c r="E19" s="17"/>
      <c r="F19" s="17"/>
      <c r="G19" s="17"/>
      <c r="H19" s="17"/>
      <c r="I19" s="17"/>
      <c r="J19" s="17"/>
    </row>
    <row r="20" spans="2:10" ht="35.1" customHeight="1" x14ac:dyDescent="0.25">
      <c r="B20" s="22"/>
      <c r="C20" s="22"/>
      <c r="D20" s="22"/>
      <c r="E20" s="17"/>
      <c r="F20" s="17"/>
      <c r="G20" s="17"/>
      <c r="H20" s="17"/>
      <c r="I20" s="17"/>
      <c r="J20" s="17"/>
    </row>
    <row r="21" spans="2:10" ht="35.1" customHeight="1" x14ac:dyDescent="0.25">
      <c r="B21" s="22"/>
      <c r="C21" s="22"/>
      <c r="D21" s="22"/>
      <c r="E21" s="17"/>
      <c r="F21" s="17"/>
      <c r="G21" s="17"/>
      <c r="H21" s="17"/>
      <c r="I21" s="17"/>
      <c r="J21" s="17"/>
    </row>
    <row r="22" spans="2:10" ht="35.1" customHeight="1" x14ac:dyDescent="0.25">
      <c r="B22" s="22"/>
      <c r="C22" s="22"/>
      <c r="D22" s="22"/>
      <c r="E22" s="17"/>
      <c r="F22" s="17"/>
      <c r="G22" s="17"/>
      <c r="H22" s="17"/>
      <c r="I22" s="17"/>
      <c r="J22" s="17"/>
    </row>
    <row r="23" spans="2:10" ht="35.1" customHeight="1" x14ac:dyDescent="0.25">
      <c r="B23" s="22"/>
      <c r="C23" s="22"/>
      <c r="D23" s="22"/>
      <c r="E23" s="17"/>
      <c r="F23" s="17"/>
      <c r="G23" s="17"/>
      <c r="H23" s="17"/>
      <c r="I23" s="17"/>
      <c r="J23" s="17"/>
    </row>
    <row r="24" spans="2:10" ht="35.1" customHeight="1" x14ac:dyDescent="0.25">
      <c r="B24" s="22"/>
      <c r="C24" s="22"/>
      <c r="D24" s="22"/>
      <c r="E24" s="17"/>
      <c r="F24" s="17"/>
      <c r="G24" s="17"/>
      <c r="H24" s="17"/>
      <c r="I24" s="17"/>
      <c r="J24" s="17"/>
    </row>
    <row r="25" spans="2:10" ht="35.1" customHeight="1" x14ac:dyDescent="0.25">
      <c r="B25" s="22"/>
      <c r="C25" s="22"/>
      <c r="D25" s="22"/>
      <c r="E25" s="17"/>
      <c r="F25" s="17"/>
      <c r="G25" s="17"/>
      <c r="H25" s="17"/>
      <c r="I25" s="17"/>
      <c r="J25" s="17"/>
    </row>
    <row r="26" spans="2:10" ht="35.1" customHeight="1" x14ac:dyDescent="0.25">
      <c r="B26" s="22"/>
      <c r="C26" s="22"/>
      <c r="D26" s="22"/>
      <c r="E26" s="17"/>
      <c r="F26" s="17"/>
      <c r="G26" s="17"/>
      <c r="H26" s="17"/>
      <c r="I26" s="17"/>
      <c r="J26" s="17"/>
    </row>
    <row r="27" spans="2:10" ht="35.1" customHeight="1" x14ac:dyDescent="0.25">
      <c r="B27" s="22"/>
      <c r="C27" s="22"/>
      <c r="D27" s="22"/>
      <c r="E27" s="17"/>
      <c r="F27" s="17"/>
      <c r="G27" s="17"/>
      <c r="H27" s="17"/>
      <c r="I27" s="17"/>
      <c r="J27" s="17"/>
    </row>
    <row r="28" spans="2:10" ht="35.1" customHeight="1" x14ac:dyDescent="0.25">
      <c r="B28" s="22"/>
      <c r="C28" s="22"/>
      <c r="D28" s="22"/>
      <c r="E28" s="17"/>
      <c r="F28" s="17"/>
      <c r="G28" s="17"/>
      <c r="H28" s="17"/>
      <c r="I28" s="17"/>
      <c r="J28" s="17"/>
    </row>
    <row r="29" spans="2:10" ht="35.1" customHeight="1" x14ac:dyDescent="0.25">
      <c r="B29" s="22"/>
      <c r="C29" s="22"/>
      <c r="D29" s="22"/>
      <c r="E29" s="17"/>
      <c r="F29" s="17"/>
      <c r="G29" s="17"/>
      <c r="H29" s="17"/>
      <c r="I29" s="17"/>
      <c r="J29" s="17"/>
    </row>
    <row r="30" spans="2:10" ht="35.1" customHeight="1" x14ac:dyDescent="0.25">
      <c r="B30" s="22"/>
      <c r="C30" s="22"/>
      <c r="D30" s="22"/>
      <c r="E30" s="17"/>
      <c r="F30" s="17"/>
      <c r="G30" s="17"/>
      <c r="H30" s="17"/>
      <c r="I30" s="17"/>
      <c r="J30" s="17"/>
    </row>
    <row r="31" spans="2:10" ht="35.1" customHeight="1" x14ac:dyDescent="0.25">
      <c r="B31" s="22"/>
      <c r="C31" s="22"/>
      <c r="D31" s="22"/>
      <c r="E31" s="17"/>
      <c r="F31" s="17"/>
      <c r="G31" s="17"/>
      <c r="H31" s="17"/>
      <c r="I31" s="17"/>
      <c r="J31" s="17"/>
    </row>
    <row r="32" spans="2:10" ht="35.1" customHeight="1" x14ac:dyDescent="0.25">
      <c r="B32" s="22"/>
      <c r="C32" s="22"/>
      <c r="D32" s="22"/>
      <c r="E32" s="17"/>
      <c r="F32" s="17"/>
      <c r="G32" s="17"/>
      <c r="H32" s="17"/>
      <c r="I32" s="17"/>
      <c r="J32" s="17"/>
    </row>
    <row r="33" spans="2:10" ht="35.1" customHeight="1" x14ac:dyDescent="0.25">
      <c r="B33" s="22"/>
      <c r="C33" s="22"/>
      <c r="D33" s="22"/>
      <c r="E33" s="17"/>
      <c r="F33" s="17"/>
      <c r="G33" s="17"/>
      <c r="H33" s="17"/>
      <c r="I33" s="17"/>
      <c r="J33" s="17"/>
    </row>
    <row r="34" spans="2:10" ht="35.1" customHeight="1" x14ac:dyDescent="0.25">
      <c r="B34" s="22"/>
      <c r="C34" s="22"/>
      <c r="D34" s="22"/>
      <c r="E34" s="17"/>
      <c r="F34" s="17"/>
      <c r="G34" s="17"/>
      <c r="H34" s="17"/>
      <c r="I34" s="17"/>
      <c r="J34" s="17"/>
    </row>
    <row r="35" spans="2:10" ht="35.1" customHeight="1" x14ac:dyDescent="0.25">
      <c r="B35" s="22"/>
      <c r="C35" s="22"/>
      <c r="D35" s="22"/>
      <c r="E35" s="17"/>
      <c r="F35" s="17"/>
      <c r="G35" s="17"/>
      <c r="H35" s="17"/>
      <c r="I35" s="17"/>
      <c r="J35" s="17"/>
    </row>
    <row r="36" spans="2:10" ht="21" customHeight="1" x14ac:dyDescent="0.25">
      <c r="B36" s="22"/>
      <c r="C36" s="22"/>
      <c r="D36" s="22"/>
      <c r="E36" s="17" t="str">
        <f>IFERROR(VLOOKUP($C36,Matériel!$A:$C,2,FALSE),"")</f>
        <v/>
      </c>
      <c r="F36" s="17" t="str">
        <f>IFERROR(VLOOKUP($D36,Matériel!$A:$C,2,FALSE),"")</f>
        <v/>
      </c>
      <c r="G36" s="17" t="str">
        <f>IFERROR(VLOOKUP($C36,Matériel!$A:$C,3,FALSE),"")</f>
        <v/>
      </c>
      <c r="H36" s="17" t="str">
        <f>IFERROR(VLOOKUP($B36,Chauffeurs!$A:$D,2,FALSE),"")</f>
        <v/>
      </c>
      <c r="I36" s="17" t="str">
        <f>IFERROR(VLOOKUP($B36,Chauffeurs!$A:$D,3,FALSE),"")</f>
        <v/>
      </c>
      <c r="J36" s="17" t="str">
        <f>IFERROR(VLOOKUP($B36,Chauffeurs!$A:$D,4,FALSE),"")</f>
        <v/>
      </c>
    </row>
    <row r="37" spans="2:10" ht="21" customHeight="1" x14ac:dyDescent="0.25">
      <c r="B37" s="21"/>
      <c r="C37" s="21"/>
      <c r="D37" s="21"/>
      <c r="E37" s="17" t="str">
        <f>IFERROR(VLOOKUP($C37,Matériel!$A:$C,2,FALSE),"")</f>
        <v/>
      </c>
      <c r="F37" s="17" t="str">
        <f>IFERROR(VLOOKUP($D37,Matériel!$A:$C,2,FALSE),"")</f>
        <v/>
      </c>
      <c r="G37" s="17" t="str">
        <f>IFERROR(VLOOKUP($C37,Matériel!$A:$C,3,FALSE),"")</f>
        <v/>
      </c>
      <c r="H37" s="17" t="str">
        <f>IFERROR(VLOOKUP($B37,Chauffeurs!$A:$D,2,FALSE),"")</f>
        <v/>
      </c>
      <c r="I37" s="17" t="str">
        <f>IFERROR(VLOOKUP($B37,Chauffeurs!$A:$D,3,FALSE),"")</f>
        <v/>
      </c>
      <c r="J37" s="17" t="str">
        <f>IFERROR(VLOOKUP($B37,Chauffeurs!$A:$D,4,FALSE),"")</f>
        <v/>
      </c>
    </row>
    <row r="38" spans="2:10" ht="21" customHeight="1" x14ac:dyDescent="0.25">
      <c r="B38" s="21"/>
      <c r="C38" s="21"/>
      <c r="D38" s="21"/>
      <c r="E38" s="17" t="str">
        <f>IFERROR(VLOOKUP($C38,Matériel!$A:$C,2,FALSE),"")</f>
        <v/>
      </c>
      <c r="F38" s="17" t="str">
        <f>IFERROR(VLOOKUP($D38,Matériel!$A:$C,2,FALSE),"")</f>
        <v/>
      </c>
      <c r="G38" s="17" t="str">
        <f>IFERROR(VLOOKUP($C38,Matériel!$A:$C,3,FALSE),"")</f>
        <v/>
      </c>
      <c r="H38" s="17" t="str">
        <f>IFERROR(VLOOKUP($B38,Chauffeurs!$A:$D,2,FALSE),"")</f>
        <v/>
      </c>
      <c r="I38" s="17" t="str">
        <f>IFERROR(VLOOKUP($B38,Chauffeurs!$A:$D,3,FALSE),"")</f>
        <v/>
      </c>
      <c r="J38" s="17" t="str">
        <f>IFERROR(VLOOKUP($B38,Chauffeurs!$A:$D,4,FALSE),"")</f>
        <v/>
      </c>
    </row>
    <row r="39" spans="2:10" ht="21" customHeight="1" x14ac:dyDescent="0.25">
      <c r="B39" s="21"/>
      <c r="C39" s="21"/>
      <c r="D39" s="21"/>
      <c r="E39" s="17" t="str">
        <f>IFERROR(VLOOKUP($C39,Matériel!$A:$C,2,FALSE),"")</f>
        <v/>
      </c>
      <c r="F39" s="17" t="str">
        <f>IFERROR(VLOOKUP($D39,Matériel!$A:$C,2,FALSE),"")</f>
        <v/>
      </c>
      <c r="G39" s="17" t="str">
        <f>IFERROR(VLOOKUP($C39,Matériel!$A:$C,3,FALSE),"")</f>
        <v/>
      </c>
      <c r="H39" s="17" t="str">
        <f>IFERROR(VLOOKUP($B39,Chauffeurs!$A:$D,2,FALSE),"")</f>
        <v/>
      </c>
      <c r="I39" s="17" t="str">
        <f>IFERROR(VLOOKUP($B39,Chauffeurs!$A:$D,3,FALSE),"")</f>
        <v/>
      </c>
      <c r="J39" s="17" t="str">
        <f>IFERROR(VLOOKUP($B39,Chauffeurs!$A:$D,4,FALSE),"")</f>
        <v/>
      </c>
    </row>
    <row r="40" spans="2:10" ht="21" customHeight="1" x14ac:dyDescent="0.25">
      <c r="B40" s="21"/>
      <c r="C40" s="21"/>
      <c r="D40" s="21"/>
      <c r="E40" s="17" t="str">
        <f>IFERROR(VLOOKUP($C40,Matériel!$A:$C,2,FALSE),"")</f>
        <v/>
      </c>
      <c r="F40" s="17" t="str">
        <f>IFERROR(VLOOKUP($D40,Matériel!$A:$C,2,FALSE),"")</f>
        <v/>
      </c>
      <c r="G40" s="17" t="str">
        <f>IFERROR(VLOOKUP($C40,Matériel!$A:$C,3,FALSE),"")</f>
        <v/>
      </c>
      <c r="H40" s="17" t="str">
        <f>IFERROR(VLOOKUP($B40,Chauffeurs!$A:$D,2,FALSE),"")</f>
        <v/>
      </c>
      <c r="I40" s="17" t="str">
        <f>IFERROR(VLOOKUP($B40,Chauffeurs!$A:$D,3,FALSE),"")</f>
        <v/>
      </c>
      <c r="J40" s="17" t="str">
        <f>IFERROR(VLOOKUP($B40,Chauffeurs!$A:$D,4,FALSE),"")</f>
        <v/>
      </c>
    </row>
    <row r="41" spans="2:10" ht="21" customHeight="1" x14ac:dyDescent="0.25">
      <c r="B41" s="21"/>
      <c r="C41" s="21"/>
      <c r="D41" s="21"/>
      <c r="E41" s="17" t="str">
        <f>IFERROR(VLOOKUP($C41,Matériel!$A:$C,2,FALSE),"")</f>
        <v/>
      </c>
      <c r="F41" s="17" t="str">
        <f>IFERROR(VLOOKUP($D41,Matériel!$A:$C,2,FALSE),"")</f>
        <v/>
      </c>
      <c r="G41" s="17" t="str">
        <f>IFERROR(VLOOKUP($C41,Matériel!$A:$C,3,FALSE),"")</f>
        <v/>
      </c>
      <c r="H41" s="17" t="str">
        <f>IFERROR(VLOOKUP($B41,Chauffeurs!$A:$D,2,FALSE),"")</f>
        <v/>
      </c>
      <c r="I41" s="17" t="str">
        <f>IFERROR(VLOOKUP($B41,Chauffeurs!$A:$D,3,FALSE),"")</f>
        <v/>
      </c>
      <c r="J41" s="17" t="str">
        <f>IFERROR(VLOOKUP($B41,Chauffeurs!$A:$D,4,FALSE),"")</f>
        <v/>
      </c>
    </row>
    <row r="42" spans="2:10" ht="21" customHeight="1" x14ac:dyDescent="0.25">
      <c r="B42" s="21"/>
      <c r="C42" s="21"/>
      <c r="D42" s="21"/>
      <c r="E42" s="17" t="str">
        <f>IFERROR(VLOOKUP($C42,Matériel!$A:$C,2,FALSE),"")</f>
        <v/>
      </c>
      <c r="F42" s="17" t="str">
        <f>IFERROR(VLOOKUP($D42,Matériel!$A:$C,2,FALSE),"")</f>
        <v/>
      </c>
      <c r="G42" s="17" t="str">
        <f>IFERROR(VLOOKUP($C42,Matériel!$A:$C,3,FALSE),"")</f>
        <v/>
      </c>
      <c r="H42" s="17" t="str">
        <f>IFERROR(VLOOKUP($B42,Chauffeurs!$A:$D,2,FALSE),"")</f>
        <v/>
      </c>
      <c r="I42" s="17" t="str">
        <f>IFERROR(VLOOKUP($B42,Chauffeurs!$A:$D,3,FALSE),"")</f>
        <v/>
      </c>
      <c r="J42" s="17" t="str">
        <f>IFERROR(VLOOKUP($B42,Chauffeurs!$A:$D,4,FALSE),"")</f>
        <v/>
      </c>
    </row>
    <row r="43" spans="2:10" ht="21" customHeight="1" x14ac:dyDescent="0.25">
      <c r="B43" s="21"/>
      <c r="C43" s="21"/>
      <c r="D43" s="21"/>
      <c r="E43" s="17" t="str">
        <f>IFERROR(VLOOKUP($C43,Matériel!$A:$C,2,FALSE),"")</f>
        <v/>
      </c>
      <c r="F43" s="17" t="str">
        <f>IFERROR(VLOOKUP($D43,Matériel!$A:$C,2,FALSE),"")</f>
        <v/>
      </c>
      <c r="G43" s="17" t="str">
        <f>IFERROR(VLOOKUP($C43,Matériel!$A:$C,3,FALSE),"")</f>
        <v/>
      </c>
      <c r="H43" s="17" t="str">
        <f>IFERROR(VLOOKUP($B43,Chauffeurs!$A:$D,2,FALSE),"")</f>
        <v/>
      </c>
      <c r="I43" s="17" t="str">
        <f>IFERROR(VLOOKUP($B43,Chauffeurs!$A:$D,3,FALSE),"")</f>
        <v/>
      </c>
      <c r="J43" s="17" t="str">
        <f>IFERROR(VLOOKUP($B43,Chauffeurs!$A:$D,4,FALSE),"")</f>
        <v/>
      </c>
    </row>
    <row r="44" spans="2:10" ht="21" customHeight="1" x14ac:dyDescent="0.25">
      <c r="B44" s="21"/>
      <c r="C44" s="21"/>
      <c r="D44" s="21"/>
      <c r="E44" s="17" t="str">
        <f>IFERROR(VLOOKUP($C44,Matériel!$A:$C,2,FALSE),"")</f>
        <v/>
      </c>
      <c r="F44" s="17" t="str">
        <f>IFERROR(VLOOKUP($D44,Matériel!$A:$C,2,FALSE),"")</f>
        <v/>
      </c>
      <c r="G44" s="17" t="str">
        <f>IFERROR(VLOOKUP($C44,Matériel!$A:$C,3,FALSE),"")</f>
        <v/>
      </c>
      <c r="H44" s="17" t="str">
        <f>IFERROR(VLOOKUP($B44,Chauffeurs!$A:$D,2,FALSE),"")</f>
        <v/>
      </c>
      <c r="I44" s="17" t="str">
        <f>IFERROR(VLOOKUP($B44,Chauffeurs!$A:$D,3,FALSE),"")</f>
        <v/>
      </c>
      <c r="J44" s="17" t="str">
        <f>IFERROR(VLOOKUP($B44,Chauffeurs!$A:$D,4,FALSE),"")</f>
        <v/>
      </c>
    </row>
    <row r="45" spans="2:10" ht="21" customHeight="1" x14ac:dyDescent="0.25">
      <c r="B45" s="21"/>
      <c r="C45" s="21"/>
      <c r="D45" s="21"/>
      <c r="E45" s="17" t="str">
        <f>IFERROR(VLOOKUP($C45,Matériel!$A:$C,2,FALSE),"")</f>
        <v/>
      </c>
      <c r="F45" s="17" t="str">
        <f>IFERROR(VLOOKUP($D45,Matériel!$A:$C,2,FALSE),"")</f>
        <v/>
      </c>
      <c r="G45" s="17" t="str">
        <f>IFERROR(VLOOKUP($C45,Matériel!$A:$C,3,FALSE),"")</f>
        <v/>
      </c>
      <c r="H45" s="17" t="str">
        <f>IFERROR(VLOOKUP($B45,Chauffeurs!$A:$D,2,FALSE),"")</f>
        <v/>
      </c>
      <c r="I45" s="17" t="str">
        <f>IFERROR(VLOOKUP($B45,Chauffeurs!$A:$D,3,FALSE),"")</f>
        <v/>
      </c>
      <c r="J45" s="17" t="str">
        <f>IFERROR(VLOOKUP($B45,Chauffeurs!$A:$D,4,FALSE),"")</f>
        <v/>
      </c>
    </row>
    <row r="46" spans="2:10" ht="21" customHeight="1" x14ac:dyDescent="0.25">
      <c r="B46" s="21"/>
      <c r="C46" s="21"/>
      <c r="D46" s="21"/>
      <c r="E46" s="17" t="str">
        <f>IFERROR(VLOOKUP($C46,Matériel!$A:$C,2,FALSE),"")</f>
        <v/>
      </c>
      <c r="F46" s="17" t="str">
        <f>IFERROR(VLOOKUP($D46,Matériel!$A:$C,2,FALSE),"")</f>
        <v/>
      </c>
      <c r="G46" s="17" t="str">
        <f>IFERROR(VLOOKUP($C46,Matériel!$A:$C,3,FALSE),"")</f>
        <v/>
      </c>
      <c r="H46" s="17" t="str">
        <f>IFERROR(VLOOKUP($B46,Chauffeurs!$A:$D,2,FALSE),"")</f>
        <v/>
      </c>
      <c r="I46" s="17" t="str">
        <f>IFERROR(VLOOKUP($B46,Chauffeurs!$A:$D,3,FALSE),"")</f>
        <v/>
      </c>
      <c r="J46" s="17" t="str">
        <f>IFERROR(VLOOKUP($B46,Chauffeurs!$A:$D,4,FALSE),"")</f>
        <v/>
      </c>
    </row>
    <row r="47" spans="2:10" ht="21" customHeight="1" x14ac:dyDescent="0.25">
      <c r="B47" s="21"/>
      <c r="C47" s="21"/>
      <c r="D47" s="21"/>
      <c r="E47" s="17" t="str">
        <f>IFERROR(VLOOKUP($C47,Matériel!$A:$C,2,FALSE),"")</f>
        <v/>
      </c>
      <c r="F47" s="17" t="str">
        <f>IFERROR(VLOOKUP($D47,Matériel!$A:$C,2,FALSE),"")</f>
        <v/>
      </c>
      <c r="G47" s="17" t="str">
        <f>IFERROR(VLOOKUP($C47,Matériel!$A:$C,3,FALSE),"")</f>
        <v/>
      </c>
      <c r="H47" s="17" t="str">
        <f>IFERROR(VLOOKUP($B47,Chauffeurs!$A:$D,2,FALSE),"")</f>
        <v/>
      </c>
      <c r="I47" s="17" t="str">
        <f>IFERROR(VLOOKUP($B47,Chauffeurs!$A:$D,3,FALSE),"")</f>
        <v/>
      </c>
      <c r="J47" s="17" t="str">
        <f>IFERROR(VLOOKUP($B47,Chauffeurs!$A:$D,4,FALSE),"")</f>
        <v/>
      </c>
    </row>
    <row r="48" spans="2:10" ht="21" customHeight="1" x14ac:dyDescent="0.25">
      <c r="B48" s="21"/>
      <c r="C48" s="21"/>
      <c r="D48" s="21"/>
      <c r="E48" s="17" t="str">
        <f>IFERROR(VLOOKUP($C48,Matériel!$A:$C,2,FALSE),"")</f>
        <v/>
      </c>
      <c r="F48" s="17" t="str">
        <f>IFERROR(VLOOKUP($D48,Matériel!$A:$C,2,FALSE),"")</f>
        <v/>
      </c>
      <c r="G48" s="17" t="str">
        <f>IFERROR(VLOOKUP($C48,Matériel!$A:$C,3,FALSE),"")</f>
        <v/>
      </c>
      <c r="H48" s="17" t="str">
        <f>IFERROR(VLOOKUP($B48,Chauffeurs!$A:$D,2,FALSE),"")</f>
        <v/>
      </c>
      <c r="I48" s="17" t="str">
        <f>IFERROR(VLOOKUP($B48,Chauffeurs!$A:$D,3,FALSE),"")</f>
        <v/>
      </c>
      <c r="J48" s="17" t="str">
        <f>IFERROR(VLOOKUP($B48,Chauffeurs!$A:$D,4,FALSE),"")</f>
        <v/>
      </c>
    </row>
    <row r="49" spans="2:10" ht="21" customHeight="1" x14ac:dyDescent="0.25">
      <c r="B49" s="21"/>
      <c r="C49" s="21"/>
      <c r="D49" s="21"/>
      <c r="E49" s="17" t="str">
        <f>IFERROR(VLOOKUP($C49,Matériel!$A:$C,2,FALSE),"")</f>
        <v/>
      </c>
      <c r="F49" s="17" t="str">
        <f>IFERROR(VLOOKUP($D49,Matériel!$A:$C,2,FALSE),"")</f>
        <v/>
      </c>
      <c r="G49" s="17" t="str">
        <f>IFERROR(VLOOKUP($C49,Matériel!$A:$C,3,FALSE),"")</f>
        <v/>
      </c>
      <c r="H49" s="17" t="str">
        <f>IFERROR(VLOOKUP($B49,Chauffeurs!$A:$D,2,FALSE),"")</f>
        <v/>
      </c>
      <c r="I49" s="17" t="str">
        <f>IFERROR(VLOOKUP($B49,Chauffeurs!$A:$D,3,FALSE),"")</f>
        <v/>
      </c>
      <c r="J49" s="17" t="str">
        <f>IFERROR(VLOOKUP($B49,Chauffeurs!$A:$D,4,FALSE),"")</f>
        <v/>
      </c>
    </row>
    <row r="50" spans="2:10" ht="21" customHeight="1" x14ac:dyDescent="0.25">
      <c r="B50" s="21"/>
      <c r="C50" s="21"/>
      <c r="D50" s="21"/>
      <c r="E50" s="17" t="str">
        <f>IFERROR(VLOOKUP($C50,Matériel!$A:$C,2,FALSE),"")</f>
        <v/>
      </c>
      <c r="F50" s="17" t="str">
        <f>IFERROR(VLOOKUP($D50,Matériel!$A:$C,2,FALSE),"")</f>
        <v/>
      </c>
      <c r="G50" s="17" t="str">
        <f>IFERROR(VLOOKUP($C50,Matériel!$A:$C,3,FALSE),"")</f>
        <v/>
      </c>
      <c r="H50" s="17" t="str">
        <f>IFERROR(VLOOKUP($B50,Chauffeurs!$A:$D,2,FALSE),"")</f>
        <v/>
      </c>
      <c r="I50" s="17" t="str">
        <f>IFERROR(VLOOKUP($B50,Chauffeurs!$A:$D,3,FALSE),"")</f>
        <v/>
      </c>
      <c r="J50" s="17" t="str">
        <f>IFERROR(VLOOKUP($B50,Chauffeurs!$A:$D,4,FALSE),"")</f>
        <v/>
      </c>
    </row>
    <row r="51" spans="2:10" ht="21" customHeight="1" x14ac:dyDescent="0.25">
      <c r="B51" s="21"/>
      <c r="C51" s="21"/>
      <c r="D51" s="21"/>
      <c r="E51" s="17" t="str">
        <f>IFERROR(VLOOKUP($C51,Matériel!$A:$C,2,FALSE),"")</f>
        <v/>
      </c>
      <c r="F51" s="17" t="str">
        <f>IFERROR(VLOOKUP($D51,Matériel!$A:$C,2,FALSE),"")</f>
        <v/>
      </c>
      <c r="G51" s="17" t="str">
        <f>IFERROR(VLOOKUP($C51,Matériel!$A:$C,3,FALSE),"")</f>
        <v/>
      </c>
      <c r="H51" s="17" t="str">
        <f>IFERROR(VLOOKUP($B51,Chauffeurs!$A:$D,2,FALSE),"")</f>
        <v/>
      </c>
      <c r="I51" s="17" t="str">
        <f>IFERROR(VLOOKUP($B51,Chauffeurs!$A:$D,3,FALSE),"")</f>
        <v/>
      </c>
      <c r="J51" s="17" t="str">
        <f>IFERROR(VLOOKUP($B51,Chauffeurs!$A:$D,4,FALSE),"")</f>
        <v/>
      </c>
    </row>
    <row r="52" spans="2:10" ht="21" customHeight="1" x14ac:dyDescent="0.25">
      <c r="B52" s="21"/>
      <c r="C52" s="21"/>
      <c r="D52" s="21"/>
      <c r="E52" s="17" t="str">
        <f>IFERROR(VLOOKUP($C52,Matériel!$A:$C,2,FALSE),"")</f>
        <v/>
      </c>
      <c r="F52" s="17" t="str">
        <f>IFERROR(VLOOKUP($D52,Matériel!$A:$C,2,FALSE),"")</f>
        <v/>
      </c>
      <c r="G52" s="17" t="str">
        <f>IFERROR(VLOOKUP($C52,Matériel!$A:$C,3,FALSE),"")</f>
        <v/>
      </c>
      <c r="H52" s="17" t="str">
        <f>IFERROR(VLOOKUP($B52,Chauffeurs!$A:$D,2,FALSE),"")</f>
        <v/>
      </c>
      <c r="I52" s="17" t="str">
        <f>IFERROR(VLOOKUP($B52,Chauffeurs!$A:$D,3,FALSE),"")</f>
        <v/>
      </c>
      <c r="J52" s="17" t="str">
        <f>IFERROR(VLOOKUP($B52,Chauffeurs!$A:$D,4,FALSE),"")</f>
        <v/>
      </c>
    </row>
    <row r="53" spans="2:10" ht="21" customHeight="1" x14ac:dyDescent="0.25">
      <c r="B53" s="21"/>
      <c r="C53" s="21"/>
      <c r="D53" s="21"/>
      <c r="E53" s="17" t="str">
        <f>IFERROR(VLOOKUP($C53,Matériel!$A:$C,2,FALSE),"")</f>
        <v/>
      </c>
      <c r="F53" s="17" t="str">
        <f>IFERROR(VLOOKUP($D53,Matériel!$A:$C,2,FALSE),"")</f>
        <v/>
      </c>
      <c r="G53" s="17" t="str">
        <f>IFERROR(VLOOKUP($C53,Matériel!$A:$C,3,FALSE),"")</f>
        <v/>
      </c>
      <c r="H53" s="17" t="str">
        <f>IFERROR(VLOOKUP($B53,Chauffeurs!$A:$D,2,FALSE),"")</f>
        <v/>
      </c>
      <c r="I53" s="17" t="str">
        <f>IFERROR(VLOOKUP($B53,Chauffeurs!$A:$D,3,FALSE),"")</f>
        <v/>
      </c>
      <c r="J53" s="17" t="str">
        <f>IFERROR(VLOOKUP($B53,Chauffeurs!$A:$D,4,FALSE),"")</f>
        <v/>
      </c>
    </row>
    <row r="54" spans="2:10" ht="21" customHeight="1" x14ac:dyDescent="0.25">
      <c r="B54" s="21"/>
      <c r="C54" s="21"/>
      <c r="D54" s="21"/>
      <c r="E54" s="17" t="str">
        <f>IFERROR(VLOOKUP($C54,Matériel!$A:$C,2,FALSE),"")</f>
        <v/>
      </c>
      <c r="F54" s="17" t="str">
        <f>IFERROR(VLOOKUP($D54,Matériel!$A:$C,2,FALSE),"")</f>
        <v/>
      </c>
      <c r="G54" s="17" t="str">
        <f>IFERROR(VLOOKUP($C54,Matériel!$A:$C,3,FALSE),"")</f>
        <v/>
      </c>
      <c r="H54" s="17" t="str">
        <f>IFERROR(VLOOKUP($B54,Chauffeurs!$A:$D,2,FALSE),"")</f>
        <v/>
      </c>
      <c r="I54" s="17" t="str">
        <f>IFERROR(VLOOKUP($B54,Chauffeurs!$A:$D,3,FALSE),"")</f>
        <v/>
      </c>
      <c r="J54" s="17" t="str">
        <f>IFERROR(VLOOKUP($B54,Chauffeurs!$A:$D,4,FALSE),"")</f>
        <v/>
      </c>
    </row>
    <row r="55" spans="2:10" ht="21" customHeight="1" x14ac:dyDescent="0.25">
      <c r="B55" s="21"/>
      <c r="C55" s="21"/>
      <c r="D55" s="21"/>
      <c r="E55" s="17" t="str">
        <f>IFERROR(VLOOKUP($C55,Matériel!$A:$C,2,FALSE),"")</f>
        <v/>
      </c>
      <c r="F55" s="17" t="str">
        <f>IFERROR(VLOOKUP($D55,Matériel!$A:$C,2,FALSE),"")</f>
        <v/>
      </c>
      <c r="G55" s="17" t="str">
        <f>IFERROR(VLOOKUP($C55,Matériel!$A:$C,3,FALSE),"")</f>
        <v/>
      </c>
      <c r="H55" s="17" t="str">
        <f>IFERROR(VLOOKUP($B55,Chauffeurs!$A:$D,2,FALSE),"")</f>
        <v/>
      </c>
      <c r="I55" s="17" t="str">
        <f>IFERROR(VLOOKUP($B55,Chauffeurs!$A:$D,3,FALSE),"")</f>
        <v/>
      </c>
      <c r="J55" s="17" t="str">
        <f>IFERROR(VLOOKUP($B55,Chauffeurs!$A:$D,4,FALSE),"")</f>
        <v/>
      </c>
    </row>
    <row r="56" spans="2:10" ht="21" customHeight="1" x14ac:dyDescent="0.25">
      <c r="B56" s="21"/>
      <c r="C56" s="21"/>
      <c r="D56" s="21"/>
      <c r="E56" s="17" t="str">
        <f>IFERROR(VLOOKUP($C56,Matériel!$A:$C,2,FALSE),"")</f>
        <v/>
      </c>
      <c r="F56" s="17" t="str">
        <f>IFERROR(VLOOKUP($D56,Matériel!$A:$C,2,FALSE),"")</f>
        <v/>
      </c>
      <c r="G56" s="17" t="str">
        <f>IFERROR(VLOOKUP($C56,Matériel!$A:$C,3,FALSE),"")</f>
        <v/>
      </c>
      <c r="H56" s="17" t="str">
        <f>IFERROR(VLOOKUP($B56,Chauffeurs!$A:$D,2,FALSE),"")</f>
        <v/>
      </c>
      <c r="I56" s="17" t="str">
        <f>IFERROR(VLOOKUP($B56,Chauffeurs!$A:$D,3,FALSE),"")</f>
        <v/>
      </c>
      <c r="J56" s="17" t="str">
        <f>IFERROR(VLOOKUP($B56,Chauffeurs!$A:$D,4,FALSE),"")</f>
        <v/>
      </c>
    </row>
    <row r="57" spans="2:10" ht="21" customHeight="1" x14ac:dyDescent="0.25">
      <c r="B57" s="21"/>
      <c r="C57" s="21"/>
      <c r="D57" s="21"/>
      <c r="E57" s="17" t="str">
        <f>IFERROR(VLOOKUP($C57,Matériel!$A:$C,2,FALSE),"")</f>
        <v/>
      </c>
      <c r="F57" s="17" t="str">
        <f>IFERROR(VLOOKUP($D57,Matériel!$A:$C,2,FALSE),"")</f>
        <v/>
      </c>
      <c r="G57" s="17" t="str">
        <f>IFERROR(VLOOKUP($C57,Matériel!$A:$C,3,FALSE),"")</f>
        <v/>
      </c>
      <c r="H57" s="17" t="str">
        <f>IFERROR(VLOOKUP($B57,Chauffeurs!$A:$D,2,FALSE),"")</f>
        <v/>
      </c>
      <c r="I57" s="17" t="str">
        <f>IFERROR(VLOOKUP($B57,Chauffeurs!$A:$D,3,FALSE),"")</f>
        <v/>
      </c>
      <c r="J57" s="17" t="str">
        <f>IFERROR(VLOOKUP($B57,Chauffeurs!$A:$D,4,FALSE),"")</f>
        <v/>
      </c>
    </row>
    <row r="58" spans="2:10" ht="21" customHeight="1" x14ac:dyDescent="0.25">
      <c r="B58" s="21"/>
      <c r="C58" s="21"/>
      <c r="D58" s="21"/>
      <c r="E58" s="17" t="str">
        <f>IFERROR(VLOOKUP($C58,Matériel!$A:$C,2,FALSE),"")</f>
        <v/>
      </c>
      <c r="F58" s="17" t="str">
        <f>IFERROR(VLOOKUP($D58,Matériel!$A:$C,2,FALSE),"")</f>
        <v/>
      </c>
      <c r="G58" s="17" t="str">
        <f>IFERROR(VLOOKUP($C58,Matériel!$A:$C,3,FALSE),"")</f>
        <v/>
      </c>
      <c r="H58" s="17" t="str">
        <f>IFERROR(VLOOKUP($B58,Chauffeurs!$A:$D,2,FALSE),"")</f>
        <v/>
      </c>
      <c r="I58" s="17" t="str">
        <f>IFERROR(VLOOKUP($B58,Chauffeurs!$A:$D,3,FALSE),"")</f>
        <v/>
      </c>
      <c r="J58" s="17" t="str">
        <f>IFERROR(VLOOKUP($B58,Chauffeurs!$A:$D,4,FALSE),"")</f>
        <v/>
      </c>
    </row>
    <row r="59" spans="2:10" ht="21" customHeight="1" x14ac:dyDescent="0.25">
      <c r="B59" s="21"/>
      <c r="C59" s="21"/>
      <c r="D59" s="21"/>
      <c r="E59" s="17" t="str">
        <f>IFERROR(VLOOKUP($C59,Matériel!$A:$C,2,FALSE),"")</f>
        <v/>
      </c>
      <c r="F59" s="17" t="str">
        <f>IFERROR(VLOOKUP($D59,Matériel!$A:$C,2,FALSE),"")</f>
        <v/>
      </c>
      <c r="G59" s="17" t="str">
        <f>IFERROR(VLOOKUP($C59,Matériel!$A:$C,3,FALSE),"")</f>
        <v/>
      </c>
      <c r="H59" s="17" t="str">
        <f>IFERROR(VLOOKUP($B59,Chauffeurs!$A:$D,2,FALSE),"")</f>
        <v/>
      </c>
      <c r="I59" s="17" t="str">
        <f>IFERROR(VLOOKUP($B59,Chauffeurs!$A:$D,3,FALSE),"")</f>
        <v/>
      </c>
      <c r="J59" s="17" t="str">
        <f>IFERROR(VLOOKUP($B59,Chauffeurs!$A:$D,4,FALSE),"")</f>
        <v/>
      </c>
    </row>
    <row r="60" spans="2:10" ht="21" customHeight="1" x14ac:dyDescent="0.25">
      <c r="B60" s="21"/>
      <c r="C60" s="21"/>
      <c r="D60" s="21"/>
      <c r="E60" s="17" t="str">
        <f>IFERROR(VLOOKUP($C60,Matériel!$A:$C,2,FALSE),"")</f>
        <v/>
      </c>
      <c r="F60" s="17" t="str">
        <f>IFERROR(VLOOKUP($D60,Matériel!$A:$C,2,FALSE),"")</f>
        <v/>
      </c>
      <c r="G60" s="17" t="str">
        <f>IFERROR(VLOOKUP($C60,Matériel!$A:$C,3,FALSE),"")</f>
        <v/>
      </c>
      <c r="H60" s="17" t="str">
        <f>IFERROR(VLOOKUP($B60,Chauffeurs!$A:$D,2,FALSE),"")</f>
        <v/>
      </c>
      <c r="I60" s="17" t="str">
        <f>IFERROR(VLOOKUP($B60,Chauffeurs!$A:$D,3,FALSE),"")</f>
        <v/>
      </c>
      <c r="J60" s="17" t="str">
        <f>IFERROR(VLOOKUP($B60,Chauffeurs!$A:$D,4,FALSE),"")</f>
        <v/>
      </c>
    </row>
    <row r="61" spans="2:10" ht="21" customHeight="1" x14ac:dyDescent="0.25">
      <c r="B61" s="21"/>
      <c r="C61" s="21"/>
      <c r="D61" s="21"/>
      <c r="E61" s="17" t="str">
        <f>IFERROR(VLOOKUP($C61,Matériel!$A:$C,2,FALSE),"")</f>
        <v/>
      </c>
      <c r="F61" s="17" t="str">
        <f>IFERROR(VLOOKUP($D61,Matériel!$A:$C,2,FALSE),"")</f>
        <v/>
      </c>
      <c r="G61" s="17" t="str">
        <f>IFERROR(VLOOKUP($C61,Matériel!$A:$C,3,FALSE),"")</f>
        <v/>
      </c>
      <c r="H61" s="17" t="str">
        <f>IFERROR(VLOOKUP($B61,Chauffeurs!$A:$D,2,FALSE),"")</f>
        <v/>
      </c>
      <c r="I61" s="17" t="str">
        <f>IFERROR(VLOOKUP($B61,Chauffeurs!$A:$D,3,FALSE),"")</f>
        <v/>
      </c>
      <c r="J61" s="17" t="str">
        <f>IFERROR(VLOOKUP($B61,Chauffeurs!$A:$D,4,FALSE),"")</f>
        <v/>
      </c>
    </row>
    <row r="62" spans="2:10" ht="21" customHeight="1" x14ac:dyDescent="0.25">
      <c r="B62" s="21"/>
      <c r="C62" s="21"/>
      <c r="D62" s="21"/>
      <c r="E62" s="17" t="str">
        <f>IFERROR(VLOOKUP($C62,Matériel!$A:$C,2,FALSE),"")</f>
        <v/>
      </c>
      <c r="F62" s="17" t="str">
        <f>IFERROR(VLOOKUP($D62,Matériel!$A:$C,2,FALSE),"")</f>
        <v/>
      </c>
      <c r="G62" s="17" t="str">
        <f>IFERROR(VLOOKUP($C62,Matériel!$A:$C,3,FALSE),"")</f>
        <v/>
      </c>
      <c r="H62" s="17" t="str">
        <f>IFERROR(VLOOKUP($B62,Chauffeurs!$A:$D,2,FALSE),"")</f>
        <v/>
      </c>
      <c r="I62" s="17" t="str">
        <f>IFERROR(VLOOKUP($B62,Chauffeurs!$A:$D,3,FALSE),"")</f>
        <v/>
      </c>
      <c r="J62" s="17" t="str">
        <f>IFERROR(VLOOKUP($B62,Chauffeurs!$A:$D,4,FALSE),"")</f>
        <v/>
      </c>
    </row>
    <row r="63" spans="2:10" ht="21" customHeight="1" x14ac:dyDescent="0.25">
      <c r="B63" s="21"/>
      <c r="C63" s="21"/>
      <c r="D63" s="21"/>
      <c r="E63" s="17" t="str">
        <f>IFERROR(VLOOKUP($C63,Matériel!$A:$C,2,FALSE),"")</f>
        <v/>
      </c>
      <c r="F63" s="17" t="str">
        <f>IFERROR(VLOOKUP($D63,Matériel!$A:$C,2,FALSE),"")</f>
        <v/>
      </c>
      <c r="G63" s="17" t="str">
        <f>IFERROR(VLOOKUP($C63,Matériel!$A:$C,3,FALSE),"")</f>
        <v/>
      </c>
      <c r="H63" s="17" t="str">
        <f>IFERROR(VLOOKUP($B63,Chauffeurs!$A:$D,2,FALSE),"")</f>
        <v/>
      </c>
      <c r="I63" s="17" t="str">
        <f>IFERROR(VLOOKUP($B63,Chauffeurs!$A:$D,3,FALSE),"")</f>
        <v/>
      </c>
      <c r="J63" s="17" t="str">
        <f>IFERROR(VLOOKUP($B63,Chauffeurs!$A:$D,4,FALSE),"")</f>
        <v/>
      </c>
    </row>
    <row r="64" spans="2:10" ht="21" customHeight="1" x14ac:dyDescent="0.25">
      <c r="B64" s="21"/>
      <c r="C64" s="21"/>
      <c r="D64" s="21"/>
      <c r="E64" s="17" t="str">
        <f>IFERROR(VLOOKUP($C64,Matériel!$A:$C,2,FALSE),"")</f>
        <v/>
      </c>
      <c r="F64" s="17" t="str">
        <f>IFERROR(VLOOKUP($D64,Matériel!$A:$C,2,FALSE),"")</f>
        <v/>
      </c>
      <c r="G64" s="17" t="str">
        <f>IFERROR(VLOOKUP($C64,Matériel!$A:$C,3,FALSE),"")</f>
        <v/>
      </c>
      <c r="H64" s="17" t="str">
        <f>IFERROR(VLOOKUP($B64,Chauffeurs!$A:$D,2,FALSE),"")</f>
        <v/>
      </c>
      <c r="I64" s="17" t="str">
        <f>IFERROR(VLOOKUP($B64,Chauffeurs!$A:$D,3,FALSE),"")</f>
        <v/>
      </c>
      <c r="J64" s="17" t="str">
        <f>IFERROR(VLOOKUP($B64,Chauffeurs!$A:$D,4,FALSE),"")</f>
        <v/>
      </c>
    </row>
    <row r="65" spans="2:10" ht="21" customHeight="1" x14ac:dyDescent="0.25">
      <c r="B65" s="21"/>
      <c r="C65" s="21"/>
      <c r="D65" s="21"/>
      <c r="E65" s="17" t="str">
        <f>IFERROR(VLOOKUP($C65,Matériel!$A:$C,2,FALSE),"")</f>
        <v/>
      </c>
      <c r="F65" s="17" t="str">
        <f>IFERROR(VLOOKUP($D65,Matériel!$A:$C,2,FALSE),"")</f>
        <v/>
      </c>
      <c r="G65" s="17" t="str">
        <f>IFERROR(VLOOKUP($C65,Matériel!$A:$C,3,FALSE),"")</f>
        <v/>
      </c>
      <c r="H65" s="17" t="str">
        <f>IFERROR(VLOOKUP($B65,Chauffeurs!$A:$D,2,FALSE),"")</f>
        <v/>
      </c>
      <c r="I65" s="17" t="str">
        <f>IFERROR(VLOOKUP($B65,Chauffeurs!$A:$D,3,FALSE),"")</f>
        <v/>
      </c>
      <c r="J65" s="17" t="str">
        <f>IFERROR(VLOOKUP($B65,Chauffeurs!$A:$D,4,FALSE),"")</f>
        <v/>
      </c>
    </row>
    <row r="66" spans="2:10" ht="21" customHeight="1" x14ac:dyDescent="0.25">
      <c r="B66" s="21"/>
      <c r="C66" s="21"/>
      <c r="D66" s="21"/>
      <c r="E66" s="17" t="str">
        <f>IFERROR(VLOOKUP($C66,Matériel!$A:$C,2,FALSE),"")</f>
        <v/>
      </c>
      <c r="F66" s="17" t="str">
        <f>IFERROR(VLOOKUP($D66,Matériel!$A:$C,2,FALSE),"")</f>
        <v/>
      </c>
      <c r="G66" s="17" t="str">
        <f>IFERROR(VLOOKUP($C66,Matériel!$A:$C,3,FALSE),"")</f>
        <v/>
      </c>
      <c r="H66" s="17" t="str">
        <f>IFERROR(VLOOKUP($B66,Chauffeurs!$A:$D,2,FALSE),"")</f>
        <v/>
      </c>
      <c r="I66" s="17" t="str">
        <f>IFERROR(VLOOKUP($B66,Chauffeurs!$A:$D,3,FALSE),"")</f>
        <v/>
      </c>
      <c r="J66" s="17" t="str">
        <f>IFERROR(VLOOKUP($B66,Chauffeurs!$A:$D,4,FALSE),"")</f>
        <v/>
      </c>
    </row>
    <row r="67" spans="2:10" ht="21" customHeight="1" x14ac:dyDescent="0.25">
      <c r="B67" s="21"/>
      <c r="C67" s="21"/>
      <c r="D67" s="21"/>
      <c r="E67" s="17" t="str">
        <f>IFERROR(VLOOKUP($C67,Matériel!$A:$C,2,FALSE),"")</f>
        <v/>
      </c>
      <c r="F67" s="17" t="str">
        <f>IFERROR(VLOOKUP($D67,Matériel!$A:$C,2,FALSE),"")</f>
        <v/>
      </c>
      <c r="G67" s="17" t="str">
        <f>IFERROR(VLOOKUP($C67,Matériel!$A:$C,3,FALSE),"")</f>
        <v/>
      </c>
      <c r="H67" s="17" t="str">
        <f>IFERROR(VLOOKUP($B67,Chauffeurs!$A:$D,2,FALSE),"")</f>
        <v/>
      </c>
      <c r="I67" s="17" t="str">
        <f>IFERROR(VLOOKUP($B67,Chauffeurs!$A:$D,3,FALSE),"")</f>
        <v/>
      </c>
      <c r="J67" s="17" t="str">
        <f>IFERROR(VLOOKUP($B67,Chauffeurs!$A:$D,4,FALSE),"")</f>
        <v/>
      </c>
    </row>
    <row r="68" spans="2:10" ht="21" customHeight="1" x14ac:dyDescent="0.25">
      <c r="B68" s="21"/>
      <c r="C68" s="21"/>
      <c r="D68" s="21"/>
      <c r="E68" s="17" t="str">
        <f>IFERROR(VLOOKUP($C68,Matériel!$A:$C,2,FALSE),"")</f>
        <v/>
      </c>
      <c r="F68" s="17" t="str">
        <f>IFERROR(VLOOKUP($D68,Matériel!$A:$C,2,FALSE),"")</f>
        <v/>
      </c>
      <c r="G68" s="17" t="str">
        <f>IFERROR(VLOOKUP($C68,Matériel!$A:$C,3,FALSE),"")</f>
        <v/>
      </c>
      <c r="H68" s="17" t="str">
        <f>IFERROR(VLOOKUP($B68,Chauffeurs!$A:$D,2,FALSE),"")</f>
        <v/>
      </c>
      <c r="I68" s="17" t="str">
        <f>IFERROR(VLOOKUP($B68,Chauffeurs!$A:$D,3,FALSE),"")</f>
        <v/>
      </c>
      <c r="J68" s="17" t="str">
        <f>IFERROR(VLOOKUP($B68,Chauffeurs!$A:$D,4,FALSE),"")</f>
        <v/>
      </c>
    </row>
    <row r="69" spans="2:10" ht="21" customHeight="1" x14ac:dyDescent="0.25">
      <c r="B69" s="21"/>
      <c r="C69" s="21"/>
      <c r="D69" s="21"/>
      <c r="E69" s="17" t="str">
        <f>IFERROR(VLOOKUP($C69,Matériel!$A:$C,2,FALSE),"")</f>
        <v/>
      </c>
      <c r="F69" s="17" t="str">
        <f>IFERROR(VLOOKUP($D69,Matériel!$A:$C,2,FALSE),"")</f>
        <v/>
      </c>
      <c r="G69" s="17" t="str">
        <f>IFERROR(VLOOKUP($C69,Matériel!$A:$C,3,FALSE),"")</f>
        <v/>
      </c>
      <c r="H69" s="17" t="str">
        <f>IFERROR(VLOOKUP($B69,Chauffeurs!$A:$D,2,FALSE),"")</f>
        <v/>
      </c>
      <c r="I69" s="17" t="str">
        <f>IFERROR(VLOOKUP($B69,Chauffeurs!$A:$D,3,FALSE),"")</f>
        <v/>
      </c>
      <c r="J69" s="17" t="str">
        <f>IFERROR(VLOOKUP($B69,Chauffeurs!$A:$D,4,FALSE),"")</f>
        <v/>
      </c>
    </row>
    <row r="70" spans="2:10" ht="21" customHeight="1" x14ac:dyDescent="0.25">
      <c r="B70" s="21"/>
      <c r="C70" s="21"/>
      <c r="D70" s="21"/>
      <c r="E70" s="17" t="str">
        <f>IFERROR(VLOOKUP($C70,Matériel!$A:$C,2,FALSE),"")</f>
        <v/>
      </c>
      <c r="F70" s="17" t="str">
        <f>IFERROR(VLOOKUP($D70,Matériel!$A:$C,2,FALSE),"")</f>
        <v/>
      </c>
      <c r="G70" s="17" t="str">
        <f>IFERROR(VLOOKUP($C70,Matériel!$A:$C,3,FALSE),"")</f>
        <v/>
      </c>
      <c r="H70" s="17" t="str">
        <f>IFERROR(VLOOKUP($B70,Chauffeurs!$A:$D,2,FALSE),"")</f>
        <v/>
      </c>
      <c r="I70" s="17" t="str">
        <f>IFERROR(VLOOKUP($B70,Chauffeurs!$A:$D,3,FALSE),"")</f>
        <v/>
      </c>
      <c r="J70" s="17" t="str">
        <f>IFERROR(VLOOKUP($B70,Chauffeurs!$A:$D,4,FALSE),"")</f>
        <v/>
      </c>
    </row>
    <row r="71" spans="2:10" ht="21" customHeight="1" x14ac:dyDescent="0.25">
      <c r="B71" s="21"/>
      <c r="C71" s="21"/>
      <c r="D71" s="21"/>
      <c r="E71" s="17" t="str">
        <f>IFERROR(VLOOKUP($C71,Matériel!$A:$C,2,FALSE),"")</f>
        <v/>
      </c>
      <c r="F71" s="17" t="str">
        <f>IFERROR(VLOOKUP($D71,Matériel!$A:$C,2,FALSE),"")</f>
        <v/>
      </c>
      <c r="G71" s="17" t="str">
        <f>IFERROR(VLOOKUP($C71,Matériel!$A:$C,3,FALSE),"")</f>
        <v/>
      </c>
      <c r="H71" s="17" t="str">
        <f>IFERROR(VLOOKUP($B71,Chauffeurs!$A:$D,2,FALSE),"")</f>
        <v/>
      </c>
      <c r="I71" s="17" t="str">
        <f>IFERROR(VLOOKUP($B71,Chauffeurs!$A:$D,3,FALSE),"")</f>
        <v/>
      </c>
      <c r="J71" s="17" t="str">
        <f>IFERROR(VLOOKUP($B71,Chauffeurs!$A:$D,4,FALSE),"")</f>
        <v/>
      </c>
    </row>
    <row r="72" spans="2:10" ht="21" customHeight="1" x14ac:dyDescent="0.25">
      <c r="B72" s="21"/>
      <c r="C72" s="21"/>
      <c r="D72" s="21"/>
      <c r="E72" s="17" t="str">
        <f>IFERROR(VLOOKUP($C72,Matériel!$A:$C,2,FALSE),"")</f>
        <v/>
      </c>
      <c r="F72" s="17" t="str">
        <f>IFERROR(VLOOKUP($D72,Matériel!$A:$C,2,FALSE),"")</f>
        <v/>
      </c>
      <c r="G72" s="17" t="str">
        <f>IFERROR(VLOOKUP($C72,Matériel!$A:$C,3,FALSE),"")</f>
        <v/>
      </c>
      <c r="H72" s="17" t="str">
        <f>IFERROR(VLOOKUP($B72,Chauffeurs!$A:$D,2,FALSE),"")</f>
        <v/>
      </c>
      <c r="I72" s="17" t="str">
        <f>IFERROR(VLOOKUP($B72,Chauffeurs!$A:$D,3,FALSE),"")</f>
        <v/>
      </c>
      <c r="J72" s="17" t="str">
        <f>IFERROR(VLOOKUP($B72,Chauffeurs!$A:$D,4,FALSE),"")</f>
        <v/>
      </c>
    </row>
    <row r="73" spans="2:10" ht="21" customHeight="1" x14ac:dyDescent="0.25">
      <c r="B73" s="21"/>
      <c r="C73" s="21"/>
      <c r="D73" s="21"/>
      <c r="E73" s="17" t="str">
        <f>IFERROR(VLOOKUP($C73,Matériel!$A:$C,2,FALSE),"")</f>
        <v/>
      </c>
      <c r="F73" s="17" t="str">
        <f>IFERROR(VLOOKUP($D73,Matériel!$A:$C,2,FALSE),"")</f>
        <v/>
      </c>
      <c r="G73" s="17" t="str">
        <f>IFERROR(VLOOKUP($C73,Matériel!$A:$C,3,FALSE),"")</f>
        <v/>
      </c>
      <c r="H73" s="17" t="str">
        <f>IFERROR(VLOOKUP($B73,Chauffeurs!$A:$D,2,FALSE),"")</f>
        <v/>
      </c>
      <c r="I73" s="17" t="str">
        <f>IFERROR(VLOOKUP($B73,Chauffeurs!$A:$D,3,FALSE),"")</f>
        <v/>
      </c>
      <c r="J73" s="17" t="str">
        <f>IFERROR(VLOOKUP($B73,Chauffeurs!$A:$D,4,FALSE),"")</f>
        <v/>
      </c>
    </row>
    <row r="74" spans="2:10" ht="21" customHeight="1" x14ac:dyDescent="0.25">
      <c r="B74" s="21"/>
      <c r="C74" s="21"/>
      <c r="D74" s="21"/>
      <c r="E74" s="17" t="str">
        <f>IFERROR(VLOOKUP($C74,Matériel!$A:$C,2,FALSE),"")</f>
        <v/>
      </c>
      <c r="F74" s="17" t="str">
        <f>IFERROR(VLOOKUP($D74,Matériel!$A:$C,2,FALSE),"")</f>
        <v/>
      </c>
      <c r="G74" s="17" t="str">
        <f>IFERROR(VLOOKUP($C74,Matériel!$A:$C,3,FALSE),"")</f>
        <v/>
      </c>
      <c r="H74" s="17" t="str">
        <f>IFERROR(VLOOKUP($B74,Chauffeurs!$A:$D,2,FALSE),"")</f>
        <v/>
      </c>
      <c r="I74" s="17" t="str">
        <f>IFERROR(VLOOKUP($B74,Chauffeurs!$A:$D,3,FALSE),"")</f>
        <v/>
      </c>
      <c r="J74" s="17" t="str">
        <f>IFERROR(VLOOKUP($B74,Chauffeurs!$A:$D,4,FALSE),"")</f>
        <v/>
      </c>
    </row>
    <row r="75" spans="2:10" ht="21" customHeight="1" x14ac:dyDescent="0.25">
      <c r="B75" s="21"/>
      <c r="C75" s="21"/>
      <c r="D75" s="21"/>
      <c r="E75" s="17" t="str">
        <f>IFERROR(VLOOKUP($C75,Matériel!$A:$C,2,FALSE),"")</f>
        <v/>
      </c>
      <c r="F75" s="17" t="str">
        <f>IFERROR(VLOOKUP($D75,Matériel!$A:$C,2,FALSE),"")</f>
        <v/>
      </c>
      <c r="G75" s="17" t="str">
        <f>IFERROR(VLOOKUP($C75,Matériel!$A:$C,3,FALSE),"")</f>
        <v/>
      </c>
      <c r="H75" s="17" t="str">
        <f>IFERROR(VLOOKUP($B75,Chauffeurs!$A:$D,2,FALSE),"")</f>
        <v/>
      </c>
      <c r="I75" s="17" t="str">
        <f>IFERROR(VLOOKUP($B75,Chauffeurs!$A:$D,3,FALSE),"")</f>
        <v/>
      </c>
      <c r="J75" s="17" t="str">
        <f>IFERROR(VLOOKUP($B75,Chauffeurs!$A:$D,4,FALSE),"")</f>
        <v/>
      </c>
    </row>
    <row r="76" spans="2:10" ht="21" customHeight="1" x14ac:dyDescent="0.25">
      <c r="B76" s="21"/>
      <c r="C76" s="21"/>
      <c r="D76" s="21"/>
      <c r="E76" s="17" t="str">
        <f>IFERROR(VLOOKUP($C76,Matériel!$A:$C,2,FALSE),"")</f>
        <v/>
      </c>
      <c r="F76" s="17" t="str">
        <f>IFERROR(VLOOKUP($D76,Matériel!$A:$C,2,FALSE),"")</f>
        <v/>
      </c>
      <c r="G76" s="17" t="str">
        <f>IFERROR(VLOOKUP($C76,Matériel!$A:$C,3,FALSE),"")</f>
        <v/>
      </c>
      <c r="H76" s="17" t="str">
        <f>IFERROR(VLOOKUP($B76,Chauffeurs!$A:$D,2,FALSE),"")</f>
        <v/>
      </c>
      <c r="I76" s="17" t="str">
        <f>IFERROR(VLOOKUP($B76,Chauffeurs!$A:$D,3,FALSE),"")</f>
        <v/>
      </c>
      <c r="J76" s="17" t="str">
        <f>IFERROR(VLOOKUP($B76,Chauffeurs!$A:$D,4,FALSE),"")</f>
        <v/>
      </c>
    </row>
  </sheetData>
  <conditionalFormatting sqref="E14:J66">
    <cfRule type="expression" dxfId="7" priority="9" stopIfTrue="1">
      <formula>AND(E14&lt;&gt;"",E14-Drouge&lt;=TODAY())</formula>
    </cfRule>
    <cfRule type="expression" dxfId="6" priority="19" stopIfTrue="1">
      <formula>AND(E14&lt;&gt;"",E14-Dorange&lt;=TODAY())</formula>
    </cfRule>
    <cfRule type="expression" dxfId="5" priority="20" stopIfTrue="1">
      <formula>AND(E14&lt;&gt;"",E14-Dvert&lt;=TODAY())</formula>
    </cfRule>
    <cfRule type="expression" dxfId="4" priority="22">
      <formula>ISNUMBER(E14)</formula>
    </cfRule>
  </conditionalFormatting>
  <conditionalFormatting sqref="E67:J76">
    <cfRule type="expression" dxfId="3" priority="1" stopIfTrue="1">
      <formula>AND(E67&lt;&gt;"",E67-Drouge&lt;=TODAY())</formula>
    </cfRule>
    <cfRule type="expression" dxfId="2" priority="2" stopIfTrue="1">
      <formula>AND(E67&lt;&gt;"",E67-Dorange&lt;=TODAY())</formula>
    </cfRule>
    <cfRule type="expression" dxfId="1" priority="3" stopIfTrue="1">
      <formula>AND(E67&lt;&gt;"",E67-Dvert&lt;=TODAY())</formula>
    </cfRule>
    <cfRule type="expression" dxfId="0" priority="4">
      <formula>ISNUMBER(E67)</formula>
    </cfRule>
  </conditionalFormatting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50"/>
  <sheetViews>
    <sheetView workbookViewId="0">
      <selection activeCell="B2" sqref="B2"/>
    </sheetView>
  </sheetViews>
  <sheetFormatPr baseColWidth="10" defaultColWidth="0" defaultRowHeight="15" zeroHeight="1" x14ac:dyDescent="0.25"/>
  <cols>
    <col min="1" max="1" width="23.42578125" customWidth="1"/>
    <col min="2" max="2" width="27.28515625" customWidth="1"/>
    <col min="3" max="3" width="23.7109375" customWidth="1"/>
    <col min="4" max="4" width="31.85546875" customWidth="1"/>
    <col min="5" max="5" width="6.7109375" customWidth="1"/>
    <col min="6" max="6" width="27.28515625" customWidth="1"/>
    <col min="7" max="7" width="23.7109375" customWidth="1"/>
    <col min="8" max="8" width="17.85546875" customWidth="1"/>
    <col min="9" max="16384" width="9.140625" hidden="1"/>
  </cols>
  <sheetData>
    <row r="1" spans="1:8" ht="15.75" x14ac:dyDescent="0.25">
      <c r="A1" s="1" t="str">
        <f>'Tableau de Bord'!B13</f>
        <v>Chauffeurs</v>
      </c>
      <c r="B1" s="2" t="str">
        <f>'Tableau de Bord'!H13</f>
        <v>Visite Médicale Entreprise</v>
      </c>
      <c r="C1" s="2" t="str">
        <f>'Tableau de Bord'!I13</f>
        <v>Visite Médicale Permis</v>
      </c>
      <c r="D1" s="2" t="str">
        <f>'Tableau de Bord'!J13</f>
        <v>FCO</v>
      </c>
      <c r="F1" s="6" t="str">
        <f>B1</f>
        <v>Visite Médicale Entreprise</v>
      </c>
      <c r="G1" s="6" t="str">
        <f>C1</f>
        <v>Visite Médicale Permis</v>
      </c>
      <c r="H1" s="6" t="str">
        <f>D1</f>
        <v>FCO</v>
      </c>
    </row>
    <row r="2" spans="1:8" ht="15.75" x14ac:dyDescent="0.25">
      <c r="A2" s="8" t="s">
        <v>19</v>
      </c>
      <c r="B2" s="9">
        <v>43448</v>
      </c>
      <c r="C2" s="9">
        <v>43470</v>
      </c>
      <c r="D2" s="9">
        <v>43518</v>
      </c>
      <c r="F2" s="7">
        <v>2</v>
      </c>
      <c r="G2" s="7">
        <v>5</v>
      </c>
      <c r="H2" s="7">
        <v>5</v>
      </c>
    </row>
    <row r="3" spans="1:8" ht="15.75" x14ac:dyDescent="0.25">
      <c r="A3" s="8"/>
      <c r="B3" s="9"/>
      <c r="C3" s="9"/>
      <c r="D3" s="9"/>
    </row>
    <row r="4" spans="1:8" ht="15.75" x14ac:dyDescent="0.25">
      <c r="A4" s="8"/>
      <c r="B4" s="9"/>
      <c r="C4" s="9"/>
      <c r="D4" s="9"/>
    </row>
    <row r="5" spans="1:8" ht="15.75" x14ac:dyDescent="0.25">
      <c r="A5" s="8"/>
      <c r="B5" s="9"/>
      <c r="C5" s="9"/>
      <c r="D5" s="9"/>
    </row>
    <row r="6" spans="1:8" ht="15.75" x14ac:dyDescent="0.25">
      <c r="A6" s="8"/>
      <c r="B6" s="9"/>
      <c r="C6" s="9"/>
      <c r="D6" s="9"/>
    </row>
    <row r="7" spans="1:8" ht="15.75" x14ac:dyDescent="0.25">
      <c r="A7" s="8"/>
      <c r="B7" s="9"/>
      <c r="C7" s="9"/>
      <c r="D7" s="9"/>
    </row>
    <row r="8" spans="1:8" ht="15.75" x14ac:dyDescent="0.25">
      <c r="A8" s="8"/>
      <c r="B8" s="9"/>
      <c r="C8" s="9"/>
      <c r="D8" s="9"/>
    </row>
    <row r="9" spans="1:8" ht="15.75" x14ac:dyDescent="0.25">
      <c r="A9" s="8"/>
      <c r="B9" s="9"/>
      <c r="C9" s="9"/>
      <c r="D9" s="9"/>
    </row>
    <row r="10" spans="1:8" ht="15.75" x14ac:dyDescent="0.25">
      <c r="A10" s="8"/>
      <c r="B10" s="9"/>
      <c r="C10" s="9"/>
      <c r="D10" s="9"/>
    </row>
    <row r="11" spans="1:8" ht="15.75" x14ac:dyDescent="0.25">
      <c r="A11" s="8"/>
      <c r="B11" s="9"/>
      <c r="C11" s="9"/>
      <c r="D11" s="9"/>
    </row>
    <row r="12" spans="1:8" ht="15.75" x14ac:dyDescent="0.25">
      <c r="A12" s="8"/>
      <c r="B12" s="9"/>
      <c r="C12" s="9"/>
      <c r="D12" s="9"/>
    </row>
    <row r="13" spans="1:8" ht="15.75" x14ac:dyDescent="0.25">
      <c r="A13" s="8"/>
      <c r="B13" s="9"/>
      <c r="C13" s="9"/>
      <c r="D13" s="9"/>
    </row>
    <row r="14" spans="1:8" ht="15.75" x14ac:dyDescent="0.25">
      <c r="A14" s="8"/>
      <c r="B14" s="9"/>
      <c r="C14" s="9"/>
      <c r="D14" s="9"/>
    </row>
    <row r="15" spans="1:8" ht="15.75" x14ac:dyDescent="0.25">
      <c r="A15" s="8"/>
      <c r="B15" s="9"/>
      <c r="C15" s="9"/>
      <c r="D15" s="9"/>
    </row>
    <row r="16" spans="1:8" ht="15.75" x14ac:dyDescent="0.25">
      <c r="A16" s="8"/>
      <c r="B16" s="9"/>
      <c r="C16" s="9"/>
      <c r="D16" s="9"/>
    </row>
    <row r="17" spans="1:4" ht="15.75" x14ac:dyDescent="0.25">
      <c r="A17" s="8"/>
      <c r="B17" s="9"/>
      <c r="C17" s="9"/>
      <c r="D17" s="9"/>
    </row>
    <row r="18" spans="1:4" ht="15.75" x14ac:dyDescent="0.25">
      <c r="A18" s="8"/>
      <c r="B18" s="9"/>
      <c r="C18" s="9"/>
      <c r="D18" s="9"/>
    </row>
    <row r="19" spans="1:4" ht="15.75" x14ac:dyDescent="0.25">
      <c r="A19" s="8"/>
      <c r="B19" s="9"/>
      <c r="C19" s="9"/>
      <c r="D19" s="9"/>
    </row>
    <row r="20" spans="1:4" ht="15.75" x14ac:dyDescent="0.25">
      <c r="A20" s="8"/>
      <c r="B20" s="9"/>
      <c r="C20" s="9"/>
      <c r="D20" s="9"/>
    </row>
    <row r="21" spans="1:4" ht="15.75" x14ac:dyDescent="0.25">
      <c r="A21" s="8"/>
      <c r="B21" s="9"/>
      <c r="C21" s="9"/>
      <c r="D21" s="9"/>
    </row>
    <row r="22" spans="1:4" ht="15.75" x14ac:dyDescent="0.25">
      <c r="A22" s="8"/>
      <c r="B22" s="9"/>
      <c r="C22" s="9"/>
      <c r="D22" s="9"/>
    </row>
    <row r="23" spans="1:4" ht="15.75" x14ac:dyDescent="0.25">
      <c r="A23" s="8"/>
      <c r="B23" s="9"/>
      <c r="C23" s="9"/>
      <c r="D23" s="9"/>
    </row>
    <row r="24" spans="1:4" ht="15.75" x14ac:dyDescent="0.25">
      <c r="A24" s="8"/>
      <c r="B24" s="9"/>
      <c r="C24" s="9"/>
      <c r="D24" s="9"/>
    </row>
    <row r="25" spans="1:4" ht="15.75" x14ac:dyDescent="0.25">
      <c r="A25" s="8"/>
      <c r="B25" s="9"/>
      <c r="C25" s="9"/>
      <c r="D25" s="9"/>
    </row>
    <row r="26" spans="1:4" ht="15.75" x14ac:dyDescent="0.25">
      <c r="A26" s="8"/>
      <c r="B26" s="9"/>
      <c r="C26" s="9"/>
      <c r="D26" s="9"/>
    </row>
    <row r="27" spans="1:4" ht="15.75" x14ac:dyDescent="0.25">
      <c r="A27" s="8"/>
      <c r="B27" s="9"/>
      <c r="C27" s="9"/>
      <c r="D27" s="9"/>
    </row>
    <row r="28" spans="1:4" ht="15.75" x14ac:dyDescent="0.25">
      <c r="A28" s="16"/>
      <c r="B28" s="9"/>
      <c r="C28" s="9"/>
      <c r="D28" s="9"/>
    </row>
    <row r="29" spans="1:4" x14ac:dyDescent="0.25"/>
    <row r="30" spans="1:4" x14ac:dyDescent="0.25"/>
    <row r="31" spans="1:4" x14ac:dyDescent="0.25"/>
    <row r="32" spans="1:4" x14ac:dyDescent="0.25"/>
    <row r="33" x14ac:dyDescent="0.25"/>
    <row r="34" x14ac:dyDescent="0.25"/>
    <row r="35" x14ac:dyDescent="0.25"/>
    <row r="36" x14ac:dyDescent="0.25"/>
    <row r="37" x14ac:dyDescent="0.25"/>
    <row r="38" x14ac:dyDescent="0.25"/>
    <row r="39" x14ac:dyDescent="0.25"/>
    <row r="40" x14ac:dyDescent="0.25"/>
    <row r="41" x14ac:dyDescent="0.25"/>
    <row r="42" x14ac:dyDescent="0.25"/>
    <row r="43" x14ac:dyDescent="0.25"/>
    <row r="44" x14ac:dyDescent="0.25"/>
    <row r="45" x14ac:dyDescent="0.25"/>
    <row r="46" x14ac:dyDescent="0.25"/>
    <row r="47" x14ac:dyDescent="0.25"/>
    <row r="48" x14ac:dyDescent="0.25"/>
    <row r="49" x14ac:dyDescent="0.25"/>
    <row r="50" x14ac:dyDescent="0.25"/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G50"/>
  <sheetViews>
    <sheetView workbookViewId="0">
      <selection activeCell="A3" sqref="A3"/>
    </sheetView>
  </sheetViews>
  <sheetFormatPr baseColWidth="10" defaultColWidth="0" defaultRowHeight="15.75" zeroHeight="1" x14ac:dyDescent="0.25"/>
  <cols>
    <col min="1" max="1" width="25.7109375" customWidth="1"/>
    <col min="2" max="2" width="28.7109375" style="27" customWidth="1"/>
    <col min="3" max="3" width="25.7109375" style="27" customWidth="1"/>
    <col min="4" max="4" width="9.140625" customWidth="1"/>
    <col min="5" max="6" width="14.7109375" customWidth="1"/>
    <col min="7" max="7" width="23.7109375" customWidth="1"/>
    <col min="8" max="16384" width="9.140625" hidden="1"/>
  </cols>
  <sheetData>
    <row r="1" spans="1:7" x14ac:dyDescent="0.25">
      <c r="A1" s="1" t="s">
        <v>6</v>
      </c>
      <c r="B1" s="30" t="s">
        <v>15</v>
      </c>
      <c r="C1" s="29" t="s">
        <v>5</v>
      </c>
      <c r="E1" s="4" t="str">
        <f>'Tableau de Bord'!E13</f>
        <v>CT Tracteur</v>
      </c>
      <c r="F1" s="4" t="str">
        <f>'Tableau de Bord'!F13</f>
        <v>CT Remorque</v>
      </c>
      <c r="G1" s="5" t="str">
        <f>'Tableau de Bord'!G13</f>
        <v>CT Chronotachygraphe</v>
      </c>
    </row>
    <row r="2" spans="1:7" x14ac:dyDescent="0.25">
      <c r="A2" s="8" t="s">
        <v>21</v>
      </c>
      <c r="B2" s="31">
        <v>43810</v>
      </c>
      <c r="C2" s="9">
        <v>43823</v>
      </c>
      <c r="E2" s="7">
        <v>1</v>
      </c>
      <c r="F2" s="7">
        <v>1</v>
      </c>
      <c r="G2" s="7">
        <v>2</v>
      </c>
    </row>
    <row r="3" spans="1:7" x14ac:dyDescent="0.25">
      <c r="A3" s="8" t="s">
        <v>20</v>
      </c>
      <c r="B3" s="31">
        <v>43751</v>
      </c>
    </row>
    <row r="4" spans="1:7" x14ac:dyDescent="0.25">
      <c r="A4" s="8"/>
      <c r="B4" s="31"/>
      <c r="C4" s="9"/>
    </row>
    <row r="5" spans="1:7" x14ac:dyDescent="0.25">
      <c r="A5" s="8"/>
      <c r="B5" s="31"/>
    </row>
    <row r="6" spans="1:7" x14ac:dyDescent="0.25">
      <c r="A6" s="16"/>
      <c r="B6" s="28"/>
    </row>
    <row r="7" spans="1:7" x14ac:dyDescent="0.25">
      <c r="A7" s="16"/>
    </row>
    <row r="8" spans="1:7" x14ac:dyDescent="0.25">
      <c r="A8" s="16"/>
      <c r="B8" s="31"/>
      <c r="C8" s="9"/>
    </row>
    <row r="9" spans="1:7" x14ac:dyDescent="0.25">
      <c r="A9" s="16"/>
      <c r="B9" s="31"/>
    </row>
    <row r="10" spans="1:7" x14ac:dyDescent="0.25">
      <c r="A10" s="16"/>
    </row>
    <row r="11" spans="1:7" x14ac:dyDescent="0.25">
      <c r="A11" s="16"/>
    </row>
    <row r="12" spans="1:7" x14ac:dyDescent="0.25"/>
    <row r="13" spans="1:7" x14ac:dyDescent="0.25"/>
    <row r="14" spans="1:7" x14ac:dyDescent="0.25"/>
    <row r="15" spans="1:7" x14ac:dyDescent="0.25"/>
    <row r="16" spans="1:7" x14ac:dyDescent="0.25"/>
    <row r="17" x14ac:dyDescent="0.25"/>
    <row r="18" x14ac:dyDescent="0.25"/>
    <row r="19" x14ac:dyDescent="0.25"/>
    <row r="20" x14ac:dyDescent="0.25"/>
    <row r="21" x14ac:dyDescent="0.25"/>
    <row r="22" x14ac:dyDescent="0.25"/>
    <row r="23" x14ac:dyDescent="0.25"/>
    <row r="24" x14ac:dyDescent="0.25"/>
    <row r="25" x14ac:dyDescent="0.25"/>
    <row r="26" x14ac:dyDescent="0.25"/>
    <row r="27" x14ac:dyDescent="0.25"/>
    <row r="28" x14ac:dyDescent="0.25"/>
    <row r="29" x14ac:dyDescent="0.25"/>
    <row r="30" x14ac:dyDescent="0.25"/>
    <row r="31" x14ac:dyDescent="0.25"/>
    <row r="32" x14ac:dyDescent="0.25"/>
    <row r="33" x14ac:dyDescent="0.25"/>
    <row r="34" x14ac:dyDescent="0.25"/>
    <row r="35" x14ac:dyDescent="0.25"/>
    <row r="36" x14ac:dyDescent="0.25"/>
    <row r="37" x14ac:dyDescent="0.25"/>
    <row r="38" x14ac:dyDescent="0.25"/>
    <row r="39" x14ac:dyDescent="0.25"/>
    <row r="40" x14ac:dyDescent="0.25"/>
    <row r="41" x14ac:dyDescent="0.25"/>
    <row r="42" x14ac:dyDescent="0.25"/>
    <row r="43" x14ac:dyDescent="0.25"/>
    <row r="44" x14ac:dyDescent="0.25"/>
    <row r="45" x14ac:dyDescent="0.25"/>
    <row r="46" x14ac:dyDescent="0.25"/>
    <row r="47" x14ac:dyDescent="0.25"/>
    <row r="48" x14ac:dyDescent="0.25"/>
    <row r="49" x14ac:dyDescent="0.25"/>
    <row r="50" x14ac:dyDescent="0.25"/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D10"/>
  <sheetViews>
    <sheetView workbookViewId="0">
      <selection activeCell="C2" sqref="C2"/>
    </sheetView>
  </sheetViews>
  <sheetFormatPr baseColWidth="10" defaultColWidth="0" defaultRowHeight="26.25" zeroHeight="1" x14ac:dyDescent="0.4"/>
  <cols>
    <col min="1" max="1" width="14.140625" customWidth="1"/>
    <col min="2" max="2" width="9.140625" customWidth="1"/>
    <col min="3" max="3" width="11" style="12" customWidth="1"/>
    <col min="4" max="4" width="9.140625" customWidth="1"/>
    <col min="5" max="16384" width="9.140625" hidden="1"/>
  </cols>
  <sheetData>
    <row r="1" spans="1:3" ht="25.5" x14ac:dyDescent="0.25">
      <c r="A1" s="13" t="s">
        <v>14</v>
      </c>
      <c r="B1" s="14"/>
      <c r="C1" s="13" t="s">
        <v>11</v>
      </c>
    </row>
    <row r="2" spans="1:3" ht="25.5" x14ac:dyDescent="0.25">
      <c r="A2" s="10" t="s">
        <v>12</v>
      </c>
      <c r="B2" s="10"/>
      <c r="C2" s="10">
        <v>13</v>
      </c>
    </row>
    <row r="3" spans="1:3" ht="25.5" x14ac:dyDescent="0.25">
      <c r="A3" s="11" t="s">
        <v>13</v>
      </c>
      <c r="B3" s="11"/>
      <c r="C3" s="11">
        <v>30</v>
      </c>
    </row>
    <row r="4" spans="1:3" ht="25.5" x14ac:dyDescent="0.25">
      <c r="A4" s="32" t="s">
        <v>16</v>
      </c>
      <c r="B4" s="32"/>
      <c r="C4" s="33">
        <v>3</v>
      </c>
    </row>
    <row r="5" spans="1:3" x14ac:dyDescent="0.4">
      <c r="A5" s="34" t="s">
        <v>10</v>
      </c>
      <c r="B5" s="35"/>
      <c r="C5" s="36"/>
    </row>
    <row r="6" spans="1:3" x14ac:dyDescent="0.4"/>
    <row r="7" spans="1:3" x14ac:dyDescent="0.4"/>
    <row r="8" spans="1:3" x14ac:dyDescent="0.4"/>
    <row r="9" spans="1:3" x14ac:dyDescent="0.4"/>
    <row r="10" spans="1:3" x14ac:dyDescent="0.4"/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Tableau de Bord</vt:lpstr>
      <vt:lpstr>Chauffeurs</vt:lpstr>
      <vt:lpstr>Matériel</vt:lpstr>
      <vt:lpstr>Suivi</vt:lpstr>
      <vt:lpstr>Dbleu</vt:lpstr>
      <vt:lpstr>Dorange</vt:lpstr>
      <vt:lpstr>Drouge</vt:lpstr>
      <vt:lpstr>Dvert</vt:lpstr>
      <vt:lpstr>SuiviDates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2014-10-23T15:26:40Z</dcterms:created>
  <dcterms:modified xsi:type="dcterms:W3CDTF">2018-12-11T00:02:32Z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