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38877\Desktop\Fichier CP\"/>
    </mc:Choice>
  </mc:AlternateContent>
  <bookViews>
    <workbookView xWindow="0" yWindow="0" windowWidth="19200" windowHeight="6770"/>
  </bookViews>
  <sheets>
    <sheet name="report" sheetId="8" r:id="rId1"/>
    <sheet name="cp" sheetId="1" r:id="rId2"/>
    <sheet name="Données Fichier CP" sheetId="2" r:id="rId3"/>
  </sheets>
  <definedNames>
    <definedName name="affichage_cp_eq1">cp!$L$9:$AP$20</definedName>
    <definedName name="Annee">cp!$D$5</definedName>
    <definedName name="Comments">report!$D$2:$D$100</definedName>
    <definedName name="couleurs">report!$K$1:$K$3</definedName>
    <definedName name="dates">cp!$L$7:$AP$7</definedName>
    <definedName name="Debut">report!$B$2:$B$100</definedName>
    <definedName name="eq_1">cp!$K$9:$K$20</definedName>
    <definedName name="eq_2" comment="liste des noms et prénoms des collaborateurs de l'équipe 2">cp!#REF!</definedName>
    <definedName name="eq_3" comment="liste des noms et prénoms des collaborateur de l'équipe 3">cp!#REF!</definedName>
    <definedName name="Fin">report!$C$2:$C$100</definedName>
    <definedName name="Noms">report!$A$2:$A$100</definedName>
    <definedName name="reportCP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8" l="1"/>
  <c r="I6" i="8"/>
  <c r="I5" i="8"/>
  <c r="I4" i="8"/>
  <c r="I2" i="8"/>
  <c r="B17" i="2" l="1"/>
  <c r="E6" i="1" s="1"/>
  <c r="C19" i="2" l="1"/>
  <c r="L8" i="1" s="1"/>
  <c r="L7" i="1" l="1"/>
  <c r="M8" i="1"/>
  <c r="C20" i="2"/>
  <c r="N8" i="1" l="1"/>
  <c r="M7" i="1"/>
  <c r="L23" i="1"/>
  <c r="L22" i="1"/>
  <c r="L21" i="1"/>
  <c r="O8" i="1" l="1"/>
  <c r="N7" i="1"/>
  <c r="N22" i="1"/>
  <c r="N23" i="1"/>
  <c r="M22" i="1"/>
  <c r="M21" i="1"/>
  <c r="N21" i="1"/>
  <c r="M23" i="1"/>
  <c r="P8" i="1" l="1"/>
  <c r="O7" i="1"/>
  <c r="O23" i="1"/>
  <c r="O21" i="1"/>
  <c r="O22" i="1"/>
  <c r="Q8" i="1" l="1"/>
  <c r="P7" i="1"/>
  <c r="P23" i="1"/>
  <c r="P21" i="1"/>
  <c r="P22" i="1"/>
  <c r="R8" i="1" l="1"/>
  <c r="Q7" i="1"/>
  <c r="Q23" i="1"/>
  <c r="Q21" i="1"/>
  <c r="Q22" i="1"/>
  <c r="S8" i="1" l="1"/>
  <c r="R7" i="1"/>
  <c r="R22" i="1"/>
  <c r="R23" i="1"/>
  <c r="R21" i="1"/>
  <c r="T8" i="1" l="1"/>
  <c r="S7" i="1"/>
  <c r="S21" i="1"/>
  <c r="S23" i="1"/>
  <c r="S22" i="1"/>
  <c r="U8" i="1" l="1"/>
  <c r="T7" i="1"/>
  <c r="T21" i="1"/>
  <c r="T23" i="1"/>
  <c r="T22" i="1"/>
  <c r="V8" i="1" l="1"/>
  <c r="U7" i="1"/>
  <c r="U22" i="1"/>
  <c r="U23" i="1"/>
  <c r="U21" i="1"/>
  <c r="W8" i="1" l="1"/>
  <c r="V7" i="1"/>
  <c r="V22" i="1"/>
  <c r="V21" i="1"/>
  <c r="V23" i="1"/>
  <c r="X8" i="1" l="1"/>
  <c r="W7" i="1"/>
  <c r="W23" i="1"/>
  <c r="W21" i="1"/>
  <c r="W22" i="1"/>
  <c r="Y8" i="1" l="1"/>
  <c r="X7" i="1"/>
  <c r="X23" i="1"/>
  <c r="X21" i="1"/>
  <c r="X22" i="1"/>
  <c r="Z8" i="1" l="1"/>
  <c r="Y7" i="1"/>
  <c r="Y23" i="1"/>
  <c r="Y22" i="1"/>
  <c r="Y21" i="1"/>
  <c r="AA8" i="1" l="1"/>
  <c r="Z7" i="1"/>
  <c r="Z23" i="1"/>
  <c r="Z21" i="1"/>
  <c r="Z22" i="1"/>
  <c r="AB8" i="1" l="1"/>
  <c r="AA7" i="1"/>
  <c r="AA21" i="1"/>
  <c r="AA22" i="1"/>
  <c r="AA23" i="1"/>
  <c r="AC8" i="1" l="1"/>
  <c r="AB7" i="1"/>
  <c r="AB23" i="1"/>
  <c r="AB21" i="1"/>
  <c r="AB22" i="1"/>
  <c r="AD8" i="1" l="1"/>
  <c r="AC7" i="1"/>
  <c r="AC23" i="1"/>
  <c r="AC21" i="1"/>
  <c r="AC22" i="1"/>
  <c r="AE8" i="1" l="1"/>
  <c r="AD7" i="1"/>
  <c r="AD21" i="1"/>
  <c r="AD23" i="1"/>
  <c r="AD22" i="1"/>
  <c r="AF8" i="1" l="1"/>
  <c r="AE7" i="1"/>
  <c r="AE21" i="1"/>
  <c r="AE22" i="1"/>
  <c r="AE23" i="1"/>
  <c r="AG8" i="1" l="1"/>
  <c r="AF7" i="1"/>
  <c r="AF23" i="1"/>
  <c r="AF21" i="1"/>
  <c r="AF22" i="1"/>
  <c r="AH8" i="1" l="1"/>
  <c r="AG7" i="1"/>
  <c r="AG23" i="1"/>
  <c r="AG22" i="1"/>
  <c r="AG21" i="1"/>
  <c r="AI8" i="1" l="1"/>
  <c r="AH7" i="1"/>
  <c r="AH21" i="1"/>
  <c r="AH23" i="1"/>
  <c r="AH22" i="1"/>
  <c r="AJ8" i="1" l="1"/>
  <c r="AI7" i="1"/>
  <c r="AI21" i="1"/>
  <c r="AI22" i="1"/>
  <c r="AI23" i="1"/>
  <c r="AK8" i="1" l="1"/>
  <c r="AJ7" i="1"/>
  <c r="AJ22" i="1"/>
  <c r="AJ21" i="1"/>
  <c r="AJ23" i="1"/>
  <c r="AL8" i="1" l="1"/>
  <c r="AK7" i="1"/>
  <c r="AK23" i="1"/>
  <c r="AK21" i="1"/>
  <c r="AK22" i="1"/>
  <c r="AM8" i="1" l="1"/>
  <c r="AL7" i="1"/>
  <c r="AL23" i="1"/>
  <c r="AL22" i="1"/>
  <c r="AL21" i="1"/>
  <c r="AN8" i="1" l="1"/>
  <c r="AM7" i="1"/>
  <c r="AM23" i="1"/>
  <c r="AM21" i="1"/>
  <c r="AM22" i="1"/>
  <c r="AO8" i="1" l="1"/>
  <c r="AN7" i="1"/>
  <c r="AN23" i="1"/>
  <c r="AN22" i="1"/>
  <c r="AN21" i="1"/>
  <c r="AP8" i="1" l="1"/>
  <c r="AP7" i="1" s="1"/>
  <c r="AO7" i="1"/>
  <c r="AO23" i="1"/>
  <c r="AO21" i="1"/>
  <c r="AP21" i="1"/>
  <c r="AP23" i="1"/>
  <c r="AO22" i="1"/>
  <c r="AP22" i="1" l="1"/>
  <c r="L6" i="1" l="1"/>
  <c r="M6" i="1" l="1"/>
  <c r="O6" i="1" l="1"/>
  <c r="P6" i="1" l="1"/>
  <c r="Q6" i="1" l="1"/>
  <c r="R6" i="1" l="1"/>
  <c r="S6" i="1" l="1"/>
  <c r="T6" i="1" l="1"/>
  <c r="U6" i="1" l="1"/>
  <c r="V6" i="1" l="1"/>
  <c r="W6" i="1" l="1"/>
  <c r="X6" i="1" l="1"/>
  <c r="Y6" i="1" l="1"/>
  <c r="Z6" i="1" l="1"/>
  <c r="AA6" i="1" l="1"/>
  <c r="AB6" i="1" l="1"/>
  <c r="AC6" i="1" l="1"/>
  <c r="AD6" i="1" l="1"/>
  <c r="AE6" i="1" l="1"/>
  <c r="AF6" i="1" l="1"/>
  <c r="AG6" i="1" l="1"/>
  <c r="AH6" i="1" l="1"/>
  <c r="AI6" i="1" l="1"/>
  <c r="AJ6" i="1" l="1"/>
  <c r="AK6" i="1" l="1"/>
  <c r="AL6" i="1" l="1"/>
  <c r="AM6" i="1" l="1"/>
  <c r="AN6" i="1" l="1"/>
  <c r="AO6" i="1" l="1"/>
  <c r="AP6" i="1" l="1"/>
  <c r="N6" i="1" l="1"/>
</calcChain>
</file>

<file path=xl/comments1.xml><?xml version="1.0" encoding="utf-8"?>
<comments xmlns="http://schemas.openxmlformats.org/spreadsheetml/2006/main">
  <authors>
    <author>Fanny Ricour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</commentList>
</comments>
</file>

<file path=xl/sharedStrings.xml><?xml version="1.0" encoding="utf-8"?>
<sst xmlns="http://schemas.openxmlformats.org/spreadsheetml/2006/main" count="60" uniqueCount="49">
  <si>
    <t>Name</t>
  </si>
  <si>
    <t>Start date</t>
  </si>
  <si>
    <t>End date</t>
  </si>
  <si>
    <t>Comments</t>
  </si>
  <si>
    <t xml:space="preserve">DEMANDES DE CONGES </t>
  </si>
  <si>
    <t>Mois:</t>
  </si>
  <si>
    <t>Année: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</si>
  <si>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</si>
  <si>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</si>
  <si>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</si>
  <si>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</si>
  <si>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</si>
  <si>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</si>
  <si>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</si>
  <si>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</si>
  <si>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</si>
  <si>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</si>
  <si>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</si>
  <si>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</si>
  <si>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Holidays approved</t>
  </si>
  <si>
    <t>Holidays rejected</t>
  </si>
  <si>
    <t>Holidays requested</t>
  </si>
  <si>
    <t>Date de fin</t>
  </si>
  <si>
    <t>Date de début</t>
  </si>
  <si>
    <t>Mois en cours</t>
  </si>
  <si>
    <t>HA = Holidays approved</t>
  </si>
  <si>
    <t>HS= Souhait de congés</t>
  </si>
  <si>
    <t>HS</t>
  </si>
  <si>
    <t>Nbr ev.  Conducteur machine</t>
  </si>
  <si>
    <t>Nbr ev. CEQ + OSLP</t>
  </si>
  <si>
    <t>Nbr ev. Techniciens</t>
  </si>
  <si>
    <t>HR= Holidays Rejected</t>
  </si>
  <si>
    <t>HR</t>
  </si>
  <si>
    <t>HA</t>
  </si>
  <si>
    <t>Y</t>
  </si>
  <si>
    <t>Types de congés:</t>
  </si>
  <si>
    <t>Eté et Noël</t>
  </si>
  <si>
    <t>Autres période scolaire</t>
  </si>
  <si>
    <t>Année</t>
  </si>
  <si>
    <t>Début</t>
  </si>
  <si>
    <t>feriés</t>
  </si>
  <si>
    <t>Fin</t>
  </si>
  <si>
    <t>Noms</t>
  </si>
  <si>
    <t>couleurs</t>
  </si>
  <si>
    <t>BERNARD</t>
  </si>
  <si>
    <t>VALERIE</t>
  </si>
  <si>
    <t>GERARD</t>
  </si>
  <si>
    <t>xxxx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</si>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</sst>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.6"/>
      <color rgb="FF303030"/>
      <name val="Arial"/>
      <family val="2"/>
    </font>
    <font>
      <b/>
      <sz val="10"/>
      <color theme="5"/>
      <name val="Calibri"/>
      <family val="2"/>
      <scheme val="minor"/>
    </font>
    <font>
      <b/>
      <sz val="16"/>
      <color rgb="FF0070C0"/>
      <name val="Arial Rounded MT Bold"/>
      <family val="2"/>
    </font>
    <font>
      <sz val="8"/>
      <color rgb="FFB94F5A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theme="0" tint="-0.24994659260841701"/>
      </left>
      <right/>
      <top style="dashed">
        <color theme="0" tint="-0.24994659260841701"/>
      </top>
      <bottom style="dashed">
        <color theme="0" tint="-0.2499465926084170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Fill="1"/>
    <xf numFmtId="0" fontId="0" fillId="5" borderId="0" xfId="0" applyFill="1"/>
    <xf numFmtId="0" fontId="3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12" fillId="0" borderId="0" xfId="0" applyFont="1" applyAlignment="1">
      <alignment horizontal="left" vertical="center" indent="1"/>
    </xf>
    <xf numFmtId="0" fontId="12" fillId="0" borderId="0" xfId="0" applyFont="1"/>
    <xf numFmtId="14" fontId="0" fillId="0" borderId="0" xfId="0" applyNumberFormat="1"/>
    <xf numFmtId="14" fontId="0" fillId="5" borderId="4" xfId="0" applyNumberFormat="1" applyFill="1" applyBorder="1"/>
    <xf numFmtId="14" fontId="0" fillId="5" borderId="6" xfId="0" applyNumberFormat="1" applyFill="1" applyBorder="1"/>
    <xf numFmtId="0" fontId="0" fillId="3" borderId="0" xfId="0" applyFill="1"/>
    <xf numFmtId="0" fontId="0" fillId="4" borderId="0" xfId="0" applyFill="1" applyAlignment="1">
      <alignment horizontal="center"/>
    </xf>
    <xf numFmtId="0" fontId="0" fillId="3" borderId="3" xfId="0" applyFill="1" applyBorder="1"/>
    <xf numFmtId="0" fontId="0" fillId="3" borderId="5" xfId="0" applyFill="1" applyBorder="1"/>
    <xf numFmtId="0" fontId="0" fillId="5" borderId="0" xfId="0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right"/>
    </xf>
    <xf numFmtId="0" fontId="10" fillId="3" borderId="5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 textRotation="90"/>
    </xf>
    <xf numFmtId="14" fontId="0" fillId="0" borderId="1" xfId="0" applyNumberFormat="1" applyBorder="1" applyAlignment="1">
      <alignment textRotation="90"/>
    </xf>
    <xf numFmtId="0" fontId="5" fillId="8" borderId="1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0" xfId="0" applyFill="1" applyBorder="1"/>
    <xf numFmtId="0" fontId="0" fillId="11" borderId="0" xfId="0" applyFill="1" applyBorder="1" applyAlignment="1">
      <alignment horizontal="center"/>
    </xf>
    <xf numFmtId="0" fontId="0" fillId="0" borderId="13" xfId="0" applyBorder="1"/>
    <xf numFmtId="0" fontId="2" fillId="14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5" fillId="0" borderId="0" xfId="0" applyFont="1" applyBorder="1"/>
    <xf numFmtId="0" fontId="5" fillId="0" borderId="1" xfId="0" applyFont="1" applyBorder="1" applyAlignment="1">
      <alignment horizontal="center" vertical="center"/>
    </xf>
    <xf numFmtId="0" fontId="5" fillId="7" borderId="1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6" borderId="11" xfId="0" applyFont="1" applyFill="1" applyBorder="1" applyAlignment="1">
      <alignment horizontal="center"/>
    </xf>
    <xf numFmtId="0" fontId="16" fillId="6" borderId="12" xfId="0" applyFont="1" applyFill="1" applyBorder="1" applyAlignment="1">
      <alignment horizontal="center"/>
    </xf>
    <xf numFmtId="0" fontId="16" fillId="6" borderId="14" xfId="0" applyFont="1" applyFill="1" applyBorder="1" applyAlignment="1">
      <alignment horizontal="center"/>
    </xf>
    <xf numFmtId="0" fontId="11" fillId="13" borderId="1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18" fillId="14" borderId="0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0" fillId="3" borderId="2" xfId="0" applyFill="1" applyBorder="1"/>
    <xf numFmtId="0" fontId="19" fillId="0" borderId="0" xfId="0" applyFont="1" applyFill="1" applyBorder="1" applyAlignment="1">
      <alignment horizontal="right"/>
    </xf>
    <xf numFmtId="0" fontId="2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5" fillId="12" borderId="0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9" fillId="0" borderId="19" xfId="0" applyFont="1" applyBorder="1" applyAlignment="1">
      <alignment horizontal="center"/>
    </xf>
    <xf numFmtId="0" fontId="0" fillId="9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5" borderId="0" xfId="0" applyFill="1" applyAlignment="1">
      <alignment horizontal="center"/>
    </xf>
    <xf numFmtId="14" fontId="0" fillId="0" borderId="1" xfId="0" applyNumberFormat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50"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E63851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7</xdr:row>
      <xdr:rowOff>44449</xdr:rowOff>
    </xdr:to>
    <xdr:pic>
      <xdr:nvPicPr>
        <xdr:cNvPr id="3" name="Image 2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234" y="966610"/>
          <a:ext cx="29845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9"/>
  <sheetViews>
    <sheetView tabSelected="1" workbookViewId="0">
      <selection activeCell="E4" sqref="E4"/>
    </sheetView>
  </sheetViews>
  <sheetFormatPr baseColWidth="10" defaultRowHeight="14.5" x14ac:dyDescent="0.35"/>
  <cols>
    <col min="1" max="1" width="30.1796875" customWidth="1"/>
    <col min="2" max="2" width="15.54296875" customWidth="1"/>
    <col min="3" max="3" width="15.453125" customWidth="1"/>
    <col min="5" max="5" width="18.81640625" customWidth="1"/>
    <col min="8" max="8" width="10.90625" style="1"/>
  </cols>
  <sheetData>
    <row r="1" spans="1:11" x14ac:dyDescent="0.35">
      <c r="A1" s="2" t="s">
        <v>0</v>
      </c>
      <c r="B1" s="2" t="s">
        <v>1</v>
      </c>
      <c r="C1" s="2" t="s">
        <v>2</v>
      </c>
      <c r="D1" s="35" t="s">
        <v>34</v>
      </c>
      <c r="E1" s="2" t="s">
        <v>3</v>
      </c>
      <c r="H1" s="1" t="s">
        <v>38</v>
      </c>
      <c r="I1" s="64">
        <f>cp!D5</f>
        <v>2018</v>
      </c>
      <c r="J1" s="8" t="s">
        <v>43</v>
      </c>
      <c r="K1" s="69" t="s">
        <v>27</v>
      </c>
    </row>
    <row r="2" spans="1:11" x14ac:dyDescent="0.35">
      <c r="A2" s="3" t="s">
        <v>44</v>
      </c>
      <c r="B2" s="4">
        <v>43460</v>
      </c>
      <c r="C2" s="4">
        <v>43462</v>
      </c>
      <c r="D2" s="36" t="s">
        <v>27</v>
      </c>
      <c r="E2" s="5" t="s">
        <v>47</v>
      </c>
      <c r="H2" s="1" t="s">
        <v>39</v>
      </c>
      <c r="I2" s="66">
        <f>report!$B$2:$B$100</f>
        <v>43460</v>
      </c>
      <c r="K2" s="70" t="s">
        <v>33</v>
      </c>
    </row>
    <row r="3" spans="1:11" x14ac:dyDescent="0.35">
      <c r="A3" s="3" t="s">
        <v>45</v>
      </c>
      <c r="B3" s="4">
        <v>43451</v>
      </c>
      <c r="C3" s="4">
        <v>43455</v>
      </c>
      <c r="D3" s="36" t="s">
        <v>27</v>
      </c>
      <c r="E3" s="5" t="s">
        <v>48</v>
      </c>
      <c r="H3" s="1" t="s">
        <v>40</v>
      </c>
      <c r="I3" s="64"/>
      <c r="K3" s="71" t="s">
        <v>32</v>
      </c>
    </row>
    <row r="4" spans="1:11" x14ac:dyDescent="0.35">
      <c r="A4" s="3" t="s">
        <v>46</v>
      </c>
      <c r="B4" s="4">
        <v>43460</v>
      </c>
      <c r="C4" s="4">
        <v>43462</v>
      </c>
      <c r="D4" s="36" t="s">
        <v>27</v>
      </c>
      <c r="E4" s="5"/>
      <c r="H4" s="1" t="s">
        <v>41</v>
      </c>
      <c r="I4" s="66">
        <f>report!$C$2:$C$100</f>
        <v>43462</v>
      </c>
    </row>
    <row r="5" spans="1:11" x14ac:dyDescent="0.35">
      <c r="A5" s="3"/>
      <c r="B5" s="4"/>
      <c r="C5" s="4"/>
      <c r="D5" s="36"/>
      <c r="E5" s="5"/>
      <c r="H5" s="1" t="s">
        <v>42</v>
      </c>
      <c r="I5" s="64">
        <f>report!$A$2:$A$100</f>
        <v>0</v>
      </c>
    </row>
    <row r="6" spans="1:11" x14ac:dyDescent="0.35">
      <c r="A6" s="3"/>
      <c r="B6" s="4"/>
      <c r="C6" s="4"/>
      <c r="D6" s="36"/>
      <c r="E6" s="7"/>
      <c r="H6" s="1" t="s">
        <v>3</v>
      </c>
      <c r="I6" s="67">
        <f>report!$D$2:$D$100</f>
        <v>0</v>
      </c>
    </row>
    <row r="7" spans="1:11" x14ac:dyDescent="0.35">
      <c r="A7" s="3"/>
      <c r="B7" s="4"/>
      <c r="C7" s="4"/>
      <c r="D7" s="36"/>
      <c r="E7" s="7"/>
    </row>
    <row r="8" spans="1:11" x14ac:dyDescent="0.35">
      <c r="A8" s="6"/>
      <c r="B8" s="4"/>
      <c r="C8" s="4"/>
      <c r="D8" s="36"/>
      <c r="E8" s="7"/>
    </row>
    <row r="9" spans="1:11" x14ac:dyDescent="0.35">
      <c r="A9" s="6"/>
      <c r="B9" s="4"/>
      <c r="C9" s="4"/>
      <c r="D9" s="36"/>
      <c r="E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Q23"/>
  <sheetViews>
    <sheetView showGridLines="0" zoomScale="90" zoomScaleNormal="90" workbookViewId="0">
      <pane ySplit="8" topLeftCell="A9" activePane="bottomLeft" state="frozen"/>
      <selection pane="bottomLeft" activeCell="D6" sqref="D6"/>
    </sheetView>
  </sheetViews>
  <sheetFormatPr baseColWidth="10" defaultRowHeight="14.5" x14ac:dyDescent="0.35"/>
  <cols>
    <col min="1" max="1" width="0.90625" customWidth="1"/>
    <col min="2" max="2" width="1.26953125" customWidth="1"/>
    <col min="3" max="3" width="12.08984375" customWidth="1"/>
    <col min="4" max="4" width="9.90625" customWidth="1"/>
    <col min="5" max="5" width="5.1796875" style="9" customWidth="1"/>
    <col min="6" max="9" width="4" style="9" customWidth="1"/>
    <col min="10" max="10" width="3.81640625" style="9" customWidth="1"/>
    <col min="11" max="11" width="23.36328125" customWidth="1"/>
    <col min="12" max="12" width="3.6328125" style="1" customWidth="1"/>
    <col min="13" max="42" width="3.6328125" customWidth="1"/>
    <col min="43" max="43" width="1.26953125" customWidth="1"/>
  </cols>
  <sheetData>
    <row r="1" spans="2:43" ht="5" customHeight="1" thickBot="1" x14ac:dyDescent="0.4"/>
    <row r="2" spans="2:43" ht="24.5" customHeight="1" thickBot="1" x14ac:dyDescent="0.4">
      <c r="B2" s="73" t="s">
        <v>4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5"/>
    </row>
    <row r="3" spans="2:43" ht="7.5" customHeight="1" x14ac:dyDescent="0.35">
      <c r="B3" s="39"/>
      <c r="C3" s="37"/>
      <c r="D3" s="37"/>
      <c r="E3" s="40"/>
      <c r="F3" s="40"/>
      <c r="G3" s="40"/>
      <c r="H3" s="40"/>
      <c r="I3" s="40"/>
      <c r="J3" s="40"/>
      <c r="K3" s="37"/>
      <c r="L3" s="38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42"/>
    </row>
    <row r="4" spans="2:43" ht="14.5" customHeight="1" thickBot="1" x14ac:dyDescent="0.4">
      <c r="B4" s="39"/>
      <c r="C4" s="61"/>
      <c r="D4" s="62"/>
      <c r="E4" s="40"/>
      <c r="F4" s="40"/>
      <c r="G4" s="40"/>
      <c r="H4" s="40"/>
      <c r="I4" s="40"/>
      <c r="J4" s="40"/>
      <c r="K4" s="41" t="s">
        <v>25</v>
      </c>
      <c r="L4" s="38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42"/>
    </row>
    <row r="5" spans="2:43" x14ac:dyDescent="0.35">
      <c r="B5" s="39"/>
      <c r="C5" s="27" t="s">
        <v>6</v>
      </c>
      <c r="D5" s="25">
        <v>2018</v>
      </c>
      <c r="E5" s="40"/>
      <c r="F5" s="40"/>
      <c r="G5" s="40"/>
      <c r="H5" s="40"/>
      <c r="I5" s="40"/>
      <c r="J5" s="40"/>
      <c r="K5" s="43" t="s">
        <v>31</v>
      </c>
      <c r="L5" s="38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42"/>
    </row>
    <row r="6" spans="2:43" ht="15" thickBot="1" x14ac:dyDescent="0.4">
      <c r="B6" s="39"/>
      <c r="C6" s="28" t="s">
        <v>5</v>
      </c>
      <c r="D6" s="26" t="s">
        <v>18</v>
      </c>
      <c r="E6" s="65" t="str">
        <f>'Données Fichier CP'!B17</f>
        <v>12</v>
      </c>
      <c r="F6" s="63"/>
      <c r="G6" s="29"/>
      <c r="H6" s="29"/>
      <c r="I6" s="29"/>
      <c r="J6" s="29"/>
      <c r="K6" s="44" t="s">
        <v>26</v>
      </c>
      <c r="L6" s="38" t="str">
        <f t="shared" ref="L6:AP6" si="0">IF(L8="L","S "&amp;WEEKNUM(L7),"")</f>
        <v/>
      </c>
      <c r="M6" s="38" t="str">
        <f t="shared" si="0"/>
        <v/>
      </c>
      <c r="N6" s="38" t="str">
        <f t="shared" si="0"/>
        <v/>
      </c>
      <c r="O6" s="38" t="str">
        <f t="shared" si="0"/>
        <v/>
      </c>
      <c r="P6" s="38" t="str">
        <f t="shared" si="0"/>
        <v/>
      </c>
      <c r="Q6" s="38" t="str">
        <f t="shared" si="0"/>
        <v/>
      </c>
      <c r="R6" s="38" t="str">
        <f t="shared" si="0"/>
        <v/>
      </c>
      <c r="S6" s="38" t="str">
        <f t="shared" si="0"/>
        <v/>
      </c>
      <c r="T6" s="38" t="str">
        <f t="shared" si="0"/>
        <v/>
      </c>
      <c r="U6" s="38" t="str">
        <f t="shared" si="0"/>
        <v/>
      </c>
      <c r="V6" s="38" t="str">
        <f t="shared" si="0"/>
        <v/>
      </c>
      <c r="W6" s="38" t="str">
        <f t="shared" si="0"/>
        <v/>
      </c>
      <c r="X6" s="38" t="str">
        <f t="shared" si="0"/>
        <v/>
      </c>
      <c r="Y6" s="38" t="str">
        <f t="shared" si="0"/>
        <v/>
      </c>
      <c r="Z6" s="38" t="str">
        <f t="shared" si="0"/>
        <v/>
      </c>
      <c r="AA6" s="38" t="str">
        <f t="shared" si="0"/>
        <v/>
      </c>
      <c r="AB6" s="38" t="str">
        <f t="shared" si="0"/>
        <v/>
      </c>
      <c r="AC6" s="38" t="str">
        <f t="shared" si="0"/>
        <v/>
      </c>
      <c r="AD6" s="38" t="str">
        <f t="shared" si="0"/>
        <v/>
      </c>
      <c r="AE6" s="38" t="str">
        <f t="shared" si="0"/>
        <v/>
      </c>
      <c r="AF6" s="38" t="str">
        <f t="shared" si="0"/>
        <v/>
      </c>
      <c r="AG6" s="38" t="str">
        <f t="shared" si="0"/>
        <v/>
      </c>
      <c r="AH6" s="38" t="str">
        <f t="shared" si="0"/>
        <v/>
      </c>
      <c r="AI6" s="38" t="str">
        <f t="shared" si="0"/>
        <v/>
      </c>
      <c r="AJ6" s="38" t="str">
        <f t="shared" si="0"/>
        <v/>
      </c>
      <c r="AK6" s="38" t="str">
        <f t="shared" si="0"/>
        <v/>
      </c>
      <c r="AL6" s="38" t="str">
        <f t="shared" si="0"/>
        <v/>
      </c>
      <c r="AM6" s="38" t="str">
        <f t="shared" si="0"/>
        <v/>
      </c>
      <c r="AN6" s="38" t="str">
        <f t="shared" si="0"/>
        <v/>
      </c>
      <c r="AO6" s="38" t="str">
        <f t="shared" si="0"/>
        <v/>
      </c>
      <c r="AP6" s="38" t="str">
        <f t="shared" si="0"/>
        <v/>
      </c>
      <c r="AQ6" s="42"/>
    </row>
    <row r="7" spans="2:43" ht="15" thickBot="1" x14ac:dyDescent="0.4">
      <c r="B7" s="39"/>
      <c r="C7" s="45"/>
      <c r="D7" s="37"/>
      <c r="E7" s="29"/>
      <c r="F7" s="29"/>
      <c r="G7" s="29"/>
      <c r="H7" s="29"/>
      <c r="I7" s="29"/>
      <c r="J7" s="29"/>
      <c r="K7" s="37"/>
      <c r="L7" s="72" t="str">
        <f>CHOOSE(WEEKDAY(L8),"D","L","M","M","J","V","S")</f>
        <v>S</v>
      </c>
      <c r="M7" s="72" t="str">
        <f t="shared" ref="M7:AP7" si="1">CHOOSE(WEEKDAY(M8),"D","L","M","M","J","V","S")</f>
        <v>D</v>
      </c>
      <c r="N7" s="72" t="str">
        <f t="shared" si="1"/>
        <v>L</v>
      </c>
      <c r="O7" s="72" t="str">
        <f t="shared" si="1"/>
        <v>M</v>
      </c>
      <c r="P7" s="72" t="str">
        <f t="shared" si="1"/>
        <v>M</v>
      </c>
      <c r="Q7" s="72" t="str">
        <f t="shared" si="1"/>
        <v>J</v>
      </c>
      <c r="R7" s="72" t="str">
        <f t="shared" si="1"/>
        <v>V</v>
      </c>
      <c r="S7" s="72" t="str">
        <f t="shared" si="1"/>
        <v>S</v>
      </c>
      <c r="T7" s="72" t="str">
        <f t="shared" si="1"/>
        <v>D</v>
      </c>
      <c r="U7" s="72" t="str">
        <f t="shared" si="1"/>
        <v>L</v>
      </c>
      <c r="V7" s="72" t="str">
        <f t="shared" si="1"/>
        <v>M</v>
      </c>
      <c r="W7" s="72" t="str">
        <f t="shared" si="1"/>
        <v>M</v>
      </c>
      <c r="X7" s="72" t="str">
        <f t="shared" si="1"/>
        <v>J</v>
      </c>
      <c r="Y7" s="72" t="str">
        <f t="shared" si="1"/>
        <v>V</v>
      </c>
      <c r="Z7" s="72" t="str">
        <f t="shared" si="1"/>
        <v>S</v>
      </c>
      <c r="AA7" s="72" t="str">
        <f t="shared" si="1"/>
        <v>D</v>
      </c>
      <c r="AB7" s="72" t="str">
        <f t="shared" si="1"/>
        <v>L</v>
      </c>
      <c r="AC7" s="72" t="str">
        <f t="shared" si="1"/>
        <v>M</v>
      </c>
      <c r="AD7" s="72" t="str">
        <f t="shared" si="1"/>
        <v>M</v>
      </c>
      <c r="AE7" s="72" t="str">
        <f t="shared" si="1"/>
        <v>J</v>
      </c>
      <c r="AF7" s="72" t="str">
        <f t="shared" si="1"/>
        <v>V</v>
      </c>
      <c r="AG7" s="72" t="str">
        <f t="shared" si="1"/>
        <v>S</v>
      </c>
      <c r="AH7" s="72" t="str">
        <f t="shared" si="1"/>
        <v>D</v>
      </c>
      <c r="AI7" s="72" t="str">
        <f t="shared" si="1"/>
        <v>L</v>
      </c>
      <c r="AJ7" s="72" t="str">
        <f t="shared" si="1"/>
        <v>M</v>
      </c>
      <c r="AK7" s="72" t="str">
        <f t="shared" si="1"/>
        <v>M</v>
      </c>
      <c r="AL7" s="72" t="str">
        <f t="shared" si="1"/>
        <v>J</v>
      </c>
      <c r="AM7" s="72" t="str">
        <f t="shared" si="1"/>
        <v>V</v>
      </c>
      <c r="AN7" s="72" t="str">
        <f t="shared" si="1"/>
        <v>S</v>
      </c>
      <c r="AO7" s="72" t="str">
        <f t="shared" si="1"/>
        <v>D</v>
      </c>
      <c r="AP7" s="72" t="str">
        <f t="shared" si="1"/>
        <v>L</v>
      </c>
      <c r="AQ7" s="42"/>
    </row>
    <row r="8" spans="2:43" ht="63" customHeight="1" thickBot="1" x14ac:dyDescent="0.4">
      <c r="B8" s="39"/>
      <c r="C8" s="37"/>
      <c r="D8" s="37"/>
      <c r="E8" s="57"/>
      <c r="F8" s="57"/>
      <c r="G8" s="57"/>
      <c r="H8" s="57"/>
      <c r="I8" s="57"/>
      <c r="J8" s="57"/>
      <c r="K8" s="68"/>
      <c r="L8" s="30">
        <f>'Données Fichier CP'!C19</f>
        <v>43435</v>
      </c>
      <c r="M8" s="31">
        <f>L8+1</f>
        <v>43436</v>
      </c>
      <c r="N8" s="31">
        <f t="shared" ref="N8" si="2">M8+1</f>
        <v>43437</v>
      </c>
      <c r="O8" s="31">
        <f t="shared" ref="O8:AL8" si="3">N8+1</f>
        <v>43438</v>
      </c>
      <c r="P8" s="31">
        <f t="shared" si="3"/>
        <v>43439</v>
      </c>
      <c r="Q8" s="31">
        <f t="shared" si="3"/>
        <v>43440</v>
      </c>
      <c r="R8" s="31">
        <f t="shared" si="3"/>
        <v>43441</v>
      </c>
      <c r="S8" s="31">
        <f t="shared" si="3"/>
        <v>43442</v>
      </c>
      <c r="T8" s="31">
        <f t="shared" si="3"/>
        <v>43443</v>
      </c>
      <c r="U8" s="31">
        <f t="shared" si="3"/>
        <v>43444</v>
      </c>
      <c r="V8" s="31">
        <f t="shared" si="3"/>
        <v>43445</v>
      </c>
      <c r="W8" s="31">
        <f t="shared" si="3"/>
        <v>43446</v>
      </c>
      <c r="X8" s="31">
        <f t="shared" si="3"/>
        <v>43447</v>
      </c>
      <c r="Y8" s="31">
        <f t="shared" si="3"/>
        <v>43448</v>
      </c>
      <c r="Z8" s="31">
        <f t="shared" si="3"/>
        <v>43449</v>
      </c>
      <c r="AA8" s="31">
        <f t="shared" si="3"/>
        <v>43450</v>
      </c>
      <c r="AB8" s="31">
        <f t="shared" si="3"/>
        <v>43451</v>
      </c>
      <c r="AC8" s="31">
        <f t="shared" si="3"/>
        <v>43452</v>
      </c>
      <c r="AD8" s="31">
        <f t="shared" si="3"/>
        <v>43453</v>
      </c>
      <c r="AE8" s="31">
        <f t="shared" si="3"/>
        <v>43454</v>
      </c>
      <c r="AF8" s="31">
        <f t="shared" si="3"/>
        <v>43455</v>
      </c>
      <c r="AG8" s="31">
        <f t="shared" si="3"/>
        <v>43456</v>
      </c>
      <c r="AH8" s="31">
        <f t="shared" si="3"/>
        <v>43457</v>
      </c>
      <c r="AI8" s="31">
        <f t="shared" si="3"/>
        <v>43458</v>
      </c>
      <c r="AJ8" s="31">
        <f t="shared" si="3"/>
        <v>43459</v>
      </c>
      <c r="AK8" s="31">
        <f t="shared" si="3"/>
        <v>43460</v>
      </c>
      <c r="AL8" s="31">
        <f t="shared" si="3"/>
        <v>43461</v>
      </c>
      <c r="AM8" s="31">
        <f t="shared" ref="AM8:AP8" si="4">AL8+1</f>
        <v>43462</v>
      </c>
      <c r="AN8" s="31">
        <f t="shared" si="4"/>
        <v>43463</v>
      </c>
      <c r="AO8" s="31">
        <f t="shared" si="4"/>
        <v>43464</v>
      </c>
      <c r="AP8" s="31">
        <f t="shared" si="4"/>
        <v>43465</v>
      </c>
      <c r="AQ8" s="42"/>
    </row>
    <row r="9" spans="2:43" x14ac:dyDescent="0.35">
      <c r="B9" s="39"/>
      <c r="C9" s="37"/>
      <c r="D9" s="37"/>
      <c r="E9" s="58"/>
      <c r="F9" s="58"/>
      <c r="G9" s="58"/>
      <c r="H9" s="58"/>
      <c r="I9" s="58"/>
      <c r="J9" s="59"/>
      <c r="K9" s="52" t="s">
        <v>44</v>
      </c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2"/>
    </row>
    <row r="10" spans="2:43" ht="15" thickBot="1" x14ac:dyDescent="0.4">
      <c r="B10" s="39"/>
      <c r="C10" s="37"/>
      <c r="D10" s="37"/>
      <c r="E10" s="58"/>
      <c r="F10" s="58"/>
      <c r="G10" s="58"/>
      <c r="H10" s="58"/>
      <c r="I10" s="58"/>
      <c r="J10" s="59"/>
      <c r="K10" s="32" t="s">
        <v>45</v>
      </c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2"/>
    </row>
    <row r="11" spans="2:43" x14ac:dyDescent="0.35">
      <c r="B11" s="39"/>
      <c r="C11" s="33"/>
      <c r="D11" s="55"/>
      <c r="E11" s="58"/>
      <c r="F11" s="58"/>
      <c r="G11" s="58"/>
      <c r="H11" s="58"/>
      <c r="I11" s="58"/>
      <c r="J11" s="59"/>
      <c r="K11" s="32" t="s">
        <v>46</v>
      </c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2"/>
    </row>
    <row r="12" spans="2:43" ht="15" thickBot="1" x14ac:dyDescent="0.4">
      <c r="B12" s="39"/>
      <c r="C12" s="34"/>
      <c r="D12" s="56"/>
      <c r="E12" s="58"/>
      <c r="F12" s="58"/>
      <c r="G12" s="58"/>
      <c r="H12" s="58"/>
      <c r="I12" s="58"/>
      <c r="J12" s="59"/>
      <c r="K12" s="32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2"/>
    </row>
    <row r="13" spans="2:43" x14ac:dyDescent="0.35">
      <c r="B13" s="39"/>
      <c r="C13" s="37"/>
      <c r="D13" s="37"/>
      <c r="E13" s="58"/>
      <c r="F13" s="58"/>
      <c r="G13" s="58"/>
      <c r="H13" s="58"/>
      <c r="I13" s="58"/>
      <c r="J13" s="59"/>
      <c r="K13" s="32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2"/>
    </row>
    <row r="14" spans="2:43" x14ac:dyDescent="0.35">
      <c r="B14" s="39"/>
      <c r="C14" s="37"/>
      <c r="D14" s="37"/>
      <c r="E14" s="58"/>
      <c r="F14" s="58"/>
      <c r="G14" s="58"/>
      <c r="H14" s="58"/>
      <c r="I14" s="58"/>
      <c r="J14" s="59"/>
      <c r="K14" s="32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2"/>
    </row>
    <row r="15" spans="2:43" x14ac:dyDescent="0.35">
      <c r="B15" s="39"/>
      <c r="C15" s="37"/>
      <c r="D15" s="37"/>
      <c r="E15" s="58"/>
      <c r="F15" s="58"/>
      <c r="G15" s="58"/>
      <c r="H15" s="58"/>
      <c r="I15" s="58"/>
      <c r="J15" s="59"/>
      <c r="K15" s="32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2"/>
    </row>
    <row r="16" spans="2:43" x14ac:dyDescent="0.35">
      <c r="B16" s="39"/>
      <c r="C16" s="37"/>
      <c r="D16" s="37"/>
      <c r="E16" s="58"/>
      <c r="F16" s="58"/>
      <c r="G16" s="58"/>
      <c r="H16" s="58"/>
      <c r="I16" s="58"/>
      <c r="J16" s="59"/>
      <c r="K16" s="32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2"/>
    </row>
    <row r="17" spans="2:43" x14ac:dyDescent="0.35">
      <c r="B17" s="39"/>
      <c r="C17" s="37"/>
      <c r="D17" s="37"/>
      <c r="E17" s="58"/>
      <c r="F17" s="58"/>
      <c r="G17" s="58"/>
      <c r="H17" s="58"/>
      <c r="I17" s="58"/>
      <c r="J17" s="59"/>
      <c r="K17" s="32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2"/>
    </row>
    <row r="18" spans="2:43" x14ac:dyDescent="0.35">
      <c r="B18" s="39"/>
      <c r="C18" s="37"/>
      <c r="D18" s="37"/>
      <c r="E18" s="58"/>
      <c r="F18" s="58"/>
      <c r="G18" s="58"/>
      <c r="H18" s="58"/>
      <c r="I18" s="58"/>
      <c r="J18" s="59"/>
      <c r="K18" s="32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2"/>
    </row>
    <row r="19" spans="2:43" x14ac:dyDescent="0.35">
      <c r="B19" s="39"/>
      <c r="C19" s="37"/>
      <c r="D19" s="37"/>
      <c r="E19" s="58"/>
      <c r="F19" s="58"/>
      <c r="G19" s="58"/>
      <c r="H19" s="58"/>
      <c r="I19" s="58"/>
      <c r="J19" s="59"/>
      <c r="K19" s="47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2"/>
    </row>
    <row r="20" spans="2:43" ht="15" thickBot="1" x14ac:dyDescent="0.4">
      <c r="B20" s="39"/>
      <c r="C20" s="37"/>
      <c r="D20" s="37"/>
      <c r="E20" s="58"/>
      <c r="F20" s="58"/>
      <c r="G20" s="58"/>
      <c r="H20" s="58"/>
      <c r="I20" s="58"/>
      <c r="J20" s="59"/>
      <c r="K20" s="53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2"/>
    </row>
    <row r="21" spans="2:43" x14ac:dyDescent="0.35">
      <c r="B21" s="39"/>
      <c r="C21" s="37"/>
      <c r="D21" s="37"/>
      <c r="E21" s="40"/>
      <c r="F21" s="40"/>
      <c r="G21" s="40"/>
      <c r="H21" s="40"/>
      <c r="I21" s="40"/>
      <c r="J21" s="40"/>
      <c r="K21" s="51" t="s">
        <v>29</v>
      </c>
      <c r="L21" s="48">
        <f>COUNTIF(L9:L10,"HS")+COUNTIF(L9:L10,"HA")</f>
        <v>0</v>
      </c>
      <c r="M21" s="48">
        <f t="shared" ref="M21:AP21" si="5">COUNTIF(M9:M10,"HS")+COUNTIF(M9:M10,"HA")</f>
        <v>0</v>
      </c>
      <c r="N21" s="48">
        <f t="shared" si="5"/>
        <v>0</v>
      </c>
      <c r="O21" s="48">
        <f t="shared" si="5"/>
        <v>0</v>
      </c>
      <c r="P21" s="48">
        <f t="shared" si="5"/>
        <v>0</v>
      </c>
      <c r="Q21" s="48">
        <f t="shared" si="5"/>
        <v>0</v>
      </c>
      <c r="R21" s="48">
        <f t="shared" si="5"/>
        <v>0</v>
      </c>
      <c r="S21" s="48">
        <f t="shared" si="5"/>
        <v>0</v>
      </c>
      <c r="T21" s="48">
        <f t="shared" si="5"/>
        <v>0</v>
      </c>
      <c r="U21" s="48">
        <f t="shared" si="5"/>
        <v>0</v>
      </c>
      <c r="V21" s="48">
        <f t="shared" si="5"/>
        <v>0</v>
      </c>
      <c r="W21" s="48">
        <f t="shared" si="5"/>
        <v>0</v>
      </c>
      <c r="X21" s="48">
        <f t="shared" si="5"/>
        <v>0</v>
      </c>
      <c r="Y21" s="48">
        <f t="shared" si="5"/>
        <v>0</v>
      </c>
      <c r="Z21" s="48">
        <f t="shared" si="5"/>
        <v>0</v>
      </c>
      <c r="AA21" s="48">
        <f t="shared" si="5"/>
        <v>0</v>
      </c>
      <c r="AB21" s="48">
        <f t="shared" si="5"/>
        <v>0</v>
      </c>
      <c r="AC21" s="48">
        <f t="shared" si="5"/>
        <v>0</v>
      </c>
      <c r="AD21" s="48">
        <f t="shared" si="5"/>
        <v>0</v>
      </c>
      <c r="AE21" s="48">
        <f t="shared" si="5"/>
        <v>0</v>
      </c>
      <c r="AF21" s="48">
        <f t="shared" si="5"/>
        <v>0</v>
      </c>
      <c r="AG21" s="48">
        <f t="shared" si="5"/>
        <v>0</v>
      </c>
      <c r="AH21" s="48">
        <f t="shared" si="5"/>
        <v>0</v>
      </c>
      <c r="AI21" s="48">
        <f t="shared" si="5"/>
        <v>0</v>
      </c>
      <c r="AJ21" s="48">
        <f t="shared" si="5"/>
        <v>0</v>
      </c>
      <c r="AK21" s="48">
        <f t="shared" si="5"/>
        <v>0</v>
      </c>
      <c r="AL21" s="48">
        <f t="shared" si="5"/>
        <v>0</v>
      </c>
      <c r="AM21" s="48">
        <f t="shared" si="5"/>
        <v>0</v>
      </c>
      <c r="AN21" s="48">
        <f t="shared" si="5"/>
        <v>0</v>
      </c>
      <c r="AO21" s="48">
        <f t="shared" si="5"/>
        <v>0</v>
      </c>
      <c r="AP21" s="48">
        <f t="shared" si="5"/>
        <v>0</v>
      </c>
      <c r="AQ21" s="42"/>
    </row>
    <row r="22" spans="2:43" ht="15" customHeight="1" x14ac:dyDescent="0.35">
      <c r="B22" s="39"/>
      <c r="C22" s="37"/>
      <c r="D22" s="37"/>
      <c r="E22" s="40"/>
      <c r="F22" s="40"/>
      <c r="G22" s="40"/>
      <c r="H22" s="40"/>
      <c r="I22" s="40"/>
      <c r="J22" s="40"/>
      <c r="K22" s="49" t="s">
        <v>28</v>
      </c>
      <c r="L22" s="48">
        <f>COUNTIF(L11:L18,"HS")+COUNTIF(L11:L18,"HA")</f>
        <v>0</v>
      </c>
      <c r="M22" s="48">
        <f t="shared" ref="M22:AP22" si="6">COUNTIF(M11:M18,"HS")+COUNTIF(M11:M18,"HA")</f>
        <v>0</v>
      </c>
      <c r="N22" s="48">
        <f t="shared" si="6"/>
        <v>0</v>
      </c>
      <c r="O22" s="48">
        <f t="shared" si="6"/>
        <v>0</v>
      </c>
      <c r="P22" s="48">
        <f t="shared" si="6"/>
        <v>0</v>
      </c>
      <c r="Q22" s="48">
        <f t="shared" si="6"/>
        <v>0</v>
      </c>
      <c r="R22" s="48">
        <f t="shared" si="6"/>
        <v>0</v>
      </c>
      <c r="S22" s="48">
        <f t="shared" si="6"/>
        <v>0</v>
      </c>
      <c r="T22" s="48">
        <f t="shared" si="6"/>
        <v>0</v>
      </c>
      <c r="U22" s="48">
        <f t="shared" si="6"/>
        <v>0</v>
      </c>
      <c r="V22" s="48">
        <f t="shared" si="6"/>
        <v>0</v>
      </c>
      <c r="W22" s="48">
        <f t="shared" si="6"/>
        <v>0</v>
      </c>
      <c r="X22" s="48">
        <f t="shared" si="6"/>
        <v>0</v>
      </c>
      <c r="Y22" s="48">
        <f t="shared" si="6"/>
        <v>0</v>
      </c>
      <c r="Z22" s="48">
        <f t="shared" si="6"/>
        <v>0</v>
      </c>
      <c r="AA22" s="48">
        <f t="shared" si="6"/>
        <v>0</v>
      </c>
      <c r="AB22" s="48">
        <f t="shared" si="6"/>
        <v>0</v>
      </c>
      <c r="AC22" s="48">
        <f t="shared" si="6"/>
        <v>0</v>
      </c>
      <c r="AD22" s="48">
        <f t="shared" si="6"/>
        <v>0</v>
      </c>
      <c r="AE22" s="48">
        <f t="shared" si="6"/>
        <v>0</v>
      </c>
      <c r="AF22" s="48">
        <f t="shared" si="6"/>
        <v>0</v>
      </c>
      <c r="AG22" s="48">
        <f t="shared" si="6"/>
        <v>0</v>
      </c>
      <c r="AH22" s="48">
        <f t="shared" si="6"/>
        <v>0</v>
      </c>
      <c r="AI22" s="48">
        <f t="shared" si="6"/>
        <v>0</v>
      </c>
      <c r="AJ22" s="48">
        <f t="shared" si="6"/>
        <v>0</v>
      </c>
      <c r="AK22" s="48">
        <f t="shared" si="6"/>
        <v>0</v>
      </c>
      <c r="AL22" s="48">
        <f t="shared" si="6"/>
        <v>0</v>
      </c>
      <c r="AM22" s="48">
        <f t="shared" si="6"/>
        <v>0</v>
      </c>
      <c r="AN22" s="48">
        <f t="shared" si="6"/>
        <v>0</v>
      </c>
      <c r="AO22" s="48">
        <f t="shared" si="6"/>
        <v>0</v>
      </c>
      <c r="AP22" s="48">
        <f t="shared" si="6"/>
        <v>0</v>
      </c>
      <c r="AQ22" s="42"/>
    </row>
    <row r="23" spans="2:43" ht="15" thickBot="1" x14ac:dyDescent="0.4">
      <c r="B23" s="39"/>
      <c r="C23" s="37"/>
      <c r="D23" s="37"/>
      <c r="E23" s="40"/>
      <c r="F23" s="40"/>
      <c r="G23" s="40"/>
      <c r="H23" s="40"/>
      <c r="I23" s="40"/>
      <c r="J23" s="40"/>
      <c r="K23" s="50" t="s">
        <v>30</v>
      </c>
      <c r="L23" s="48">
        <f>COUNTIF(L19:L20,"HS")+COUNTIF(L19:L20,"HA")</f>
        <v>0</v>
      </c>
      <c r="M23" s="48">
        <f t="shared" ref="M23:AP23" si="7">COUNTIF(M19:M20,"HS")+COUNTIF(M19:M20,"HA")</f>
        <v>0</v>
      </c>
      <c r="N23" s="48">
        <f t="shared" si="7"/>
        <v>0</v>
      </c>
      <c r="O23" s="48">
        <f t="shared" si="7"/>
        <v>0</v>
      </c>
      <c r="P23" s="48">
        <f t="shared" si="7"/>
        <v>0</v>
      </c>
      <c r="Q23" s="48">
        <f t="shared" si="7"/>
        <v>0</v>
      </c>
      <c r="R23" s="48">
        <f t="shared" si="7"/>
        <v>0</v>
      </c>
      <c r="S23" s="48">
        <f t="shared" si="7"/>
        <v>0</v>
      </c>
      <c r="T23" s="48">
        <f t="shared" si="7"/>
        <v>0</v>
      </c>
      <c r="U23" s="48">
        <f t="shared" si="7"/>
        <v>0</v>
      </c>
      <c r="V23" s="48">
        <f t="shared" si="7"/>
        <v>0</v>
      </c>
      <c r="W23" s="48">
        <f t="shared" si="7"/>
        <v>0</v>
      </c>
      <c r="X23" s="48">
        <f t="shared" si="7"/>
        <v>0</v>
      </c>
      <c r="Y23" s="48">
        <f t="shared" si="7"/>
        <v>0</v>
      </c>
      <c r="Z23" s="48">
        <f t="shared" si="7"/>
        <v>0</v>
      </c>
      <c r="AA23" s="48">
        <f t="shared" si="7"/>
        <v>0</v>
      </c>
      <c r="AB23" s="48">
        <f t="shared" si="7"/>
        <v>0</v>
      </c>
      <c r="AC23" s="48">
        <f t="shared" si="7"/>
        <v>0</v>
      </c>
      <c r="AD23" s="48">
        <f t="shared" si="7"/>
        <v>0</v>
      </c>
      <c r="AE23" s="48">
        <f t="shared" si="7"/>
        <v>0</v>
      </c>
      <c r="AF23" s="48">
        <f t="shared" si="7"/>
        <v>0</v>
      </c>
      <c r="AG23" s="48">
        <f t="shared" si="7"/>
        <v>0</v>
      </c>
      <c r="AH23" s="48">
        <f t="shared" si="7"/>
        <v>0</v>
      </c>
      <c r="AI23" s="48">
        <f t="shared" si="7"/>
        <v>0</v>
      </c>
      <c r="AJ23" s="48">
        <f t="shared" si="7"/>
        <v>0</v>
      </c>
      <c r="AK23" s="48">
        <f t="shared" si="7"/>
        <v>0</v>
      </c>
      <c r="AL23" s="48">
        <f t="shared" si="7"/>
        <v>0</v>
      </c>
      <c r="AM23" s="48">
        <f t="shared" si="7"/>
        <v>0</v>
      </c>
      <c r="AN23" s="48">
        <f t="shared" si="7"/>
        <v>0</v>
      </c>
      <c r="AO23" s="48">
        <f t="shared" si="7"/>
        <v>0</v>
      </c>
      <c r="AP23" s="48">
        <f t="shared" si="7"/>
        <v>0</v>
      </c>
      <c r="AQ23" s="42"/>
    </row>
  </sheetData>
  <mergeCells count="1">
    <mergeCell ref="B2:AQ2"/>
  </mergeCells>
  <conditionalFormatting sqref="L6:AP6">
    <cfRule type="containsText" dxfId="49" priority="53" operator="containsText" text="S">
      <formula>NOT(ISERROR(SEARCH("S",L6)))</formula>
    </cfRule>
  </conditionalFormatting>
  <conditionalFormatting sqref="L8">
    <cfRule type="cellIs" dxfId="48" priority="51" operator="equal">
      <formula>"D"</formula>
    </cfRule>
    <cfRule type="cellIs" dxfId="47" priority="52" operator="equal">
      <formula>"S"</formula>
    </cfRule>
  </conditionalFormatting>
  <conditionalFormatting sqref="L8:L20">
    <cfRule type="expression" dxfId="46" priority="50">
      <formula>OR($L$8="S",$L$8="D")</formula>
    </cfRule>
  </conditionalFormatting>
  <conditionalFormatting sqref="M9:M20">
    <cfRule type="expression" dxfId="45" priority="49">
      <formula>OR($M$8="S",$M$8="D")</formula>
    </cfRule>
  </conditionalFormatting>
  <conditionalFormatting sqref="N9:N20">
    <cfRule type="expression" dxfId="44" priority="48">
      <formula>OR($N$8="S",$N$8="D")</formula>
    </cfRule>
  </conditionalFormatting>
  <conditionalFormatting sqref="O9:O20">
    <cfRule type="expression" dxfId="43" priority="47">
      <formula>OR($O$8="S",$O$8="D")</formula>
    </cfRule>
  </conditionalFormatting>
  <conditionalFormatting sqref="P9:P20">
    <cfRule type="expression" dxfId="42" priority="46">
      <formula>OR($P$8="S",$P$8="D")</formula>
    </cfRule>
  </conditionalFormatting>
  <conditionalFormatting sqref="Q9:Q20">
    <cfRule type="expression" dxfId="41" priority="45">
      <formula>OR($Q$8="S",$Q$8="D")</formula>
    </cfRule>
  </conditionalFormatting>
  <conditionalFormatting sqref="R9:R20">
    <cfRule type="expression" dxfId="40" priority="44">
      <formula>OR($R$8="S",$R$8="D")</formula>
    </cfRule>
  </conditionalFormatting>
  <conditionalFormatting sqref="S9:S20">
    <cfRule type="expression" dxfId="39" priority="43">
      <formula>OR($S$8="S",$S$8="D")</formula>
    </cfRule>
  </conditionalFormatting>
  <conditionalFormatting sqref="T9:T20">
    <cfRule type="expression" dxfId="38" priority="42">
      <formula>OR($T$8="S",$T$8="D")</formula>
    </cfRule>
  </conditionalFormatting>
  <conditionalFormatting sqref="U9:U20">
    <cfRule type="expression" dxfId="37" priority="41">
      <formula>OR($U$8="S",$U$8="D")</formula>
    </cfRule>
  </conditionalFormatting>
  <conditionalFormatting sqref="V9:V20">
    <cfRule type="expression" dxfId="36" priority="40">
      <formula>OR($V$8="S",$V$8="D")</formula>
    </cfRule>
  </conditionalFormatting>
  <conditionalFormatting sqref="W9:W20">
    <cfRule type="expression" dxfId="35" priority="39">
      <formula>OR($W$8="S",$W$8="D")</formula>
    </cfRule>
  </conditionalFormatting>
  <conditionalFormatting sqref="X9:X20">
    <cfRule type="expression" dxfId="34" priority="38">
      <formula>OR($X$8="S",$X$8="D")</formula>
    </cfRule>
  </conditionalFormatting>
  <conditionalFormatting sqref="Y9:Y20">
    <cfRule type="expression" dxfId="33" priority="37">
      <formula>OR($Y$8="S",$Y$8="D")</formula>
    </cfRule>
  </conditionalFormatting>
  <conditionalFormatting sqref="Z9:Z20">
    <cfRule type="expression" dxfId="32" priority="34">
      <formula>OR($Z$8="S",$Z$8="D")</formula>
    </cfRule>
  </conditionalFormatting>
  <conditionalFormatting sqref="AA9:AA20">
    <cfRule type="expression" dxfId="31" priority="33">
      <formula>OR($AA$8="S",$AA$8="D")</formula>
    </cfRule>
  </conditionalFormatting>
  <conditionalFormatting sqref="AB9:AB20">
    <cfRule type="expression" dxfId="30" priority="32">
      <formula>OR($AB$8="S",$AB$8="D")</formula>
    </cfRule>
  </conditionalFormatting>
  <conditionalFormatting sqref="AC9:AC20">
    <cfRule type="expression" dxfId="29" priority="31">
      <formula>OR($AC$8="S",$AC$8="D")</formula>
    </cfRule>
  </conditionalFormatting>
  <conditionalFormatting sqref="AD9:AD20">
    <cfRule type="expression" dxfId="28" priority="30">
      <formula>OR($AD$8="S",$AD$8="D")</formula>
    </cfRule>
  </conditionalFormatting>
  <conditionalFormatting sqref="AE9:AE20">
    <cfRule type="expression" dxfId="27" priority="29">
      <formula>OR($AE$8="S",$AE$8="D")</formula>
    </cfRule>
  </conditionalFormatting>
  <conditionalFormatting sqref="AF9:AF20">
    <cfRule type="expression" dxfId="26" priority="28">
      <formula>OR($AF$8="S",$AF$8="D")</formula>
    </cfRule>
  </conditionalFormatting>
  <conditionalFormatting sqref="AG9:AG20">
    <cfRule type="expression" dxfId="25" priority="27">
      <formula>OR($AG$8="S",$AG$8="D")</formula>
    </cfRule>
  </conditionalFormatting>
  <conditionalFormatting sqref="AH9:AH20">
    <cfRule type="expression" dxfId="24" priority="26">
      <formula>OR($AH$8="S",$AH$8="D")</formula>
    </cfRule>
  </conditionalFormatting>
  <conditionalFormatting sqref="AI9:AI20">
    <cfRule type="expression" dxfId="23" priority="25">
      <formula>OR($AI$8="S",$AI$8="D")</formula>
    </cfRule>
  </conditionalFormatting>
  <conditionalFormatting sqref="AJ9:AJ20">
    <cfRule type="expression" dxfId="22" priority="24">
      <formula>OR($AJ$8="S",$AJ$8="D")</formula>
    </cfRule>
  </conditionalFormatting>
  <conditionalFormatting sqref="AK9:AK20">
    <cfRule type="expression" dxfId="21" priority="23">
      <formula>OR($AK$8="S",$AK$8="D")</formula>
    </cfRule>
  </conditionalFormatting>
  <conditionalFormatting sqref="AL9:AL20">
    <cfRule type="expression" dxfId="20" priority="22">
      <formula>OR($AL$8="S",$AL$8="D")</formula>
    </cfRule>
  </conditionalFormatting>
  <conditionalFormatting sqref="AM9:AM20">
    <cfRule type="expression" dxfId="19" priority="21">
      <formula>OR($AM$8="S",$AM$8="D")</formula>
    </cfRule>
  </conditionalFormatting>
  <conditionalFormatting sqref="AN9:AN20">
    <cfRule type="expression" dxfId="18" priority="20">
      <formula>OR($AN$8="S",$AN$8="D")</formula>
    </cfRule>
  </conditionalFormatting>
  <conditionalFormatting sqref="AO9:AO20">
    <cfRule type="expression" dxfId="17" priority="19">
      <formula>OR($AO$8="S",$AO$8="D")</formula>
    </cfRule>
  </conditionalFormatting>
  <conditionalFormatting sqref="AP9:AP20">
    <cfRule type="expression" dxfId="16" priority="18">
      <formula>OR($AP$8="S",$AP$8="D")</formula>
    </cfRule>
  </conditionalFormatting>
  <conditionalFormatting sqref="L9:AP20">
    <cfRule type="containsText" dxfId="15" priority="17" operator="containsText" text="HS">
      <formula>NOT(ISERROR(SEARCH("HS",L9)))</formula>
    </cfRule>
  </conditionalFormatting>
  <conditionalFormatting sqref="L22:AP22">
    <cfRule type="cellIs" dxfId="14" priority="13" operator="lessThanOrEqual">
      <formula>$F$6</formula>
    </cfRule>
    <cfRule type="cellIs" dxfId="13" priority="14" operator="greaterThan">
      <formula>$F$6</formula>
    </cfRule>
  </conditionalFormatting>
  <conditionalFormatting sqref="L9:AP20">
    <cfRule type="containsText" dxfId="12" priority="7" operator="containsText" text="HR">
      <formula>NOT(ISERROR(SEARCH("HR",L9)))</formula>
    </cfRule>
    <cfRule type="containsText" dxfId="11" priority="8" operator="containsText" text="HA">
      <formula>NOT(ISERROR(SEARCH("HA",L9)))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operator="greaterThan" id="{7CF52FE9-7EA0-49F6-A3E7-427793D639E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L23:AP23</xm:sqref>
        </x14:conditionalFormatting>
        <x14:conditionalFormatting xmlns:xm="http://schemas.microsoft.com/office/excel/2006/main">
          <x14:cfRule type="cellIs" priority="11" operator="lessThanOrEqual" id="{14DDDAE1-F661-4E4B-8F48-752F8B63015E}">
            <xm:f>#REF!</xm:f>
            <x14:dxf>
              <font>
                <b/>
                <i val="0"/>
                <color theme="9" tint="-0.24994659260841701"/>
              </font>
              <fill>
                <patternFill>
                  <bgColor theme="9" tint="0.79998168889431442"/>
                </patternFill>
              </fill>
            </x14:dxf>
          </x14:cfRule>
          <xm:sqref>L23:AP23</xm:sqref>
        </x14:conditionalFormatting>
        <x14:conditionalFormatting xmlns:xm="http://schemas.microsoft.com/office/excel/2006/main">
          <x14:cfRule type="cellIs" priority="15" operator="lessThanOrEqual" id="{B3E7312E-F1D4-4516-A4CA-CAEE9D110198}">
            <xm:f>#REF!</xm:f>
            <x14:dxf>
              <font>
                <b/>
                <i val="0"/>
                <color theme="9" tint="-0.24994659260841701"/>
              </font>
              <fill>
                <patternFill patternType="solid">
                  <bgColor theme="9" tint="0.79998168889431442"/>
                </patternFill>
              </fill>
            </x14:dxf>
          </x14:cfRule>
          <x14:cfRule type="cellIs" priority="16" operator="greaterThan" id="{9ECA7A01-2AA9-4347-9EE4-C54314DF54B8}"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L21:AP21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CP'!$B$3:$B$14</xm:f>
          </x14:formula1>
          <xm:sqref>D6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24"/>
  <sheetViews>
    <sheetView topLeftCell="A8" workbookViewId="0">
      <selection activeCell="B17" sqref="B17"/>
    </sheetView>
  </sheetViews>
  <sheetFormatPr baseColWidth="10" defaultRowHeight="14.5" x14ac:dyDescent="0.35"/>
  <cols>
    <col min="2" max="2" width="15.54296875" customWidth="1"/>
    <col min="11" max="11" width="15.1796875" customWidth="1"/>
    <col min="15" max="15" width="16.54296875" customWidth="1"/>
  </cols>
  <sheetData>
    <row r="2" spans="2:16" x14ac:dyDescent="0.35">
      <c r="E2" s="76"/>
      <c r="F2" s="76"/>
      <c r="G2" s="76"/>
      <c r="H2" s="76"/>
      <c r="I2" s="76"/>
      <c r="J2" s="76"/>
      <c r="K2" s="40"/>
      <c r="L2" s="40"/>
    </row>
    <row r="3" spans="2:16" x14ac:dyDescent="0.35">
      <c r="B3" s="20" t="s">
        <v>7</v>
      </c>
      <c r="C3" s="20">
        <v>1</v>
      </c>
      <c r="D3" s="20">
        <v>2018</v>
      </c>
      <c r="E3" s="77"/>
      <c r="F3" s="77"/>
      <c r="G3" s="77"/>
      <c r="H3" s="77"/>
      <c r="I3" s="77"/>
      <c r="J3" s="77"/>
      <c r="K3" s="29"/>
      <c r="L3" s="29"/>
      <c r="O3" s="11" t="s">
        <v>19</v>
      </c>
      <c r="P3" s="12" t="s">
        <v>33</v>
      </c>
    </row>
    <row r="4" spans="2:16" x14ac:dyDescent="0.35">
      <c r="B4" s="20" t="s">
        <v>8</v>
      </c>
      <c r="C4" s="20">
        <v>2</v>
      </c>
      <c r="D4" s="20">
        <v>2019</v>
      </c>
      <c r="E4" s="77"/>
      <c r="F4" s="77"/>
      <c r="G4" s="77"/>
      <c r="H4" s="77"/>
      <c r="I4" s="77"/>
      <c r="J4" s="77"/>
      <c r="K4" s="29"/>
      <c r="L4" s="29"/>
      <c r="O4" s="54" t="s">
        <v>20</v>
      </c>
      <c r="P4" s="54" t="s">
        <v>32</v>
      </c>
    </row>
    <row r="5" spans="2:16" x14ac:dyDescent="0.35">
      <c r="B5" s="20" t="s">
        <v>9</v>
      </c>
      <c r="C5" s="20">
        <v>3</v>
      </c>
      <c r="D5" s="20">
        <v>2020</v>
      </c>
      <c r="E5" s="77"/>
      <c r="F5" s="77"/>
      <c r="G5" s="77"/>
      <c r="H5" s="77"/>
      <c r="I5" s="77"/>
      <c r="J5" s="77"/>
      <c r="K5" s="40"/>
      <c r="L5" s="40"/>
      <c r="O5" s="13" t="s">
        <v>21</v>
      </c>
      <c r="P5" s="14" t="s">
        <v>27</v>
      </c>
    </row>
    <row r="6" spans="2:16" x14ac:dyDescent="0.35">
      <c r="B6" s="20" t="s">
        <v>10</v>
      </c>
      <c r="C6" s="20">
        <v>4</v>
      </c>
      <c r="D6" s="20">
        <v>2021</v>
      </c>
      <c r="E6" s="77"/>
      <c r="F6" s="77"/>
      <c r="G6" s="77"/>
      <c r="H6" s="77"/>
      <c r="I6" s="77"/>
      <c r="J6" s="77"/>
      <c r="K6" s="40"/>
      <c r="L6" s="40"/>
    </row>
    <row r="7" spans="2:16" x14ac:dyDescent="0.35">
      <c r="B7" s="20" t="s">
        <v>11</v>
      </c>
      <c r="C7" s="20">
        <v>5</v>
      </c>
      <c r="D7" s="20">
        <v>2022</v>
      </c>
      <c r="E7" s="77"/>
      <c r="F7" s="77"/>
      <c r="G7" s="77"/>
      <c r="H7" s="77"/>
      <c r="I7" s="77"/>
      <c r="J7" s="77"/>
      <c r="K7" s="40"/>
      <c r="L7" s="40"/>
    </row>
    <row r="8" spans="2:16" x14ac:dyDescent="0.35">
      <c r="B8" s="20" t="s">
        <v>12</v>
      </c>
      <c r="C8" s="20">
        <v>6</v>
      </c>
      <c r="D8" s="20">
        <v>2023</v>
      </c>
      <c r="E8" s="77"/>
      <c r="F8" s="77"/>
      <c r="G8" s="77"/>
      <c r="H8" s="77"/>
      <c r="I8" s="77"/>
      <c r="J8" s="77"/>
      <c r="K8" s="40"/>
      <c r="L8" s="40"/>
    </row>
    <row r="9" spans="2:16" x14ac:dyDescent="0.35">
      <c r="B9" s="20" t="s">
        <v>13</v>
      </c>
      <c r="C9" s="20">
        <v>7</v>
      </c>
      <c r="D9" s="20">
        <v>2024</v>
      </c>
      <c r="E9" s="77"/>
      <c r="F9" s="77"/>
      <c r="G9" s="77"/>
      <c r="H9" s="77"/>
      <c r="I9" s="77"/>
      <c r="J9" s="77"/>
      <c r="K9" s="40"/>
      <c r="L9" s="40"/>
    </row>
    <row r="10" spans="2:16" x14ac:dyDescent="0.35">
      <c r="B10" s="20" t="s">
        <v>14</v>
      </c>
      <c r="C10" s="20">
        <v>8</v>
      </c>
      <c r="D10" s="20">
        <v>2025</v>
      </c>
      <c r="E10" s="77"/>
      <c r="F10" s="77"/>
      <c r="G10" s="77"/>
      <c r="H10" s="77"/>
      <c r="I10" s="77"/>
      <c r="J10" s="77"/>
      <c r="K10" s="40"/>
      <c r="L10" s="40"/>
    </row>
    <row r="11" spans="2:16" x14ac:dyDescent="0.35">
      <c r="B11" s="20" t="s">
        <v>15</v>
      </c>
      <c r="C11" s="20">
        <v>9</v>
      </c>
      <c r="D11" s="20">
        <v>2026</v>
      </c>
      <c r="E11" s="77"/>
      <c r="F11" s="77"/>
      <c r="G11" s="77"/>
      <c r="H11" s="77"/>
      <c r="I11" s="77"/>
      <c r="J11" s="77"/>
      <c r="K11" s="40"/>
      <c r="L11" s="40"/>
    </row>
    <row r="12" spans="2:16" x14ac:dyDescent="0.35">
      <c r="B12" s="20" t="s">
        <v>16</v>
      </c>
      <c r="C12" s="20">
        <v>10</v>
      </c>
      <c r="D12" s="20">
        <v>2027</v>
      </c>
      <c r="E12" s="77"/>
      <c r="F12" s="77"/>
      <c r="G12" s="77"/>
      <c r="H12" s="77"/>
      <c r="I12" s="77"/>
      <c r="J12" s="77"/>
      <c r="K12" s="40"/>
      <c r="L12" s="40"/>
    </row>
    <row r="13" spans="2:16" x14ac:dyDescent="0.35">
      <c r="B13" s="20" t="s">
        <v>17</v>
      </c>
      <c r="C13" s="20">
        <v>11</v>
      </c>
      <c r="D13" s="20">
        <v>2028</v>
      </c>
      <c r="E13" s="77"/>
      <c r="F13" s="77"/>
      <c r="G13" s="77"/>
      <c r="H13" s="77"/>
      <c r="I13" s="77"/>
      <c r="J13" s="77"/>
      <c r="K13" s="40"/>
      <c r="L13" s="40"/>
    </row>
    <row r="14" spans="2:16" x14ac:dyDescent="0.35">
      <c r="B14" s="20" t="s">
        <v>18</v>
      </c>
      <c r="C14" s="20">
        <v>12</v>
      </c>
      <c r="D14" s="20">
        <v>2029</v>
      </c>
      <c r="E14" s="77"/>
      <c r="F14" s="77"/>
      <c r="G14" s="77"/>
      <c r="H14" s="77"/>
      <c r="I14" s="77"/>
      <c r="J14" s="77"/>
      <c r="K14" s="40"/>
      <c r="L14" s="40"/>
    </row>
    <row r="15" spans="2:16" x14ac:dyDescent="0.35">
      <c r="K15" s="17"/>
    </row>
    <row r="16" spans="2:16" x14ac:dyDescent="0.35">
      <c r="B16" s="21" t="s">
        <v>24</v>
      </c>
    </row>
    <row r="17" spans="2:14" x14ac:dyDescent="0.35">
      <c r="B17" s="24" t="str">
        <f>IF(cp!D6="Janvier","1",IF(cp!D6="Février","2",IF(cp!D6="Mars","3",IF(cp!D6="Avril","4",IF(cp!D6="Mai","5",IF(cp!D6="Juin","6",IF(cp!D6="Juillet","7",IF(cp!D6="Août","8",IF(cp!D6="Septembre","9",IF(cp!D6="Octobre","10",IF(cp!D6="Novembre","11",IF(cp!D6="Décembre","12","erreur"))))))))))))</f>
        <v>12</v>
      </c>
      <c r="N17" s="15"/>
    </row>
    <row r="18" spans="2:14" ht="15" thickBot="1" x14ac:dyDescent="0.4">
      <c r="B18" s="8"/>
      <c r="N18" s="15"/>
    </row>
    <row r="19" spans="2:14" x14ac:dyDescent="0.35">
      <c r="B19" s="22" t="s">
        <v>23</v>
      </c>
      <c r="C19" s="18">
        <f>DATE(cp!D5,'Données Fichier CP'!B17,1)</f>
        <v>43435</v>
      </c>
      <c r="N19" s="16"/>
    </row>
    <row r="20" spans="2:14" ht="15" thickBot="1" x14ac:dyDescent="0.4">
      <c r="B20" s="23" t="s">
        <v>22</v>
      </c>
      <c r="C20" s="19">
        <f>EOMONTH(C19,0)</f>
        <v>43465</v>
      </c>
    </row>
    <row r="22" spans="2:14" ht="15" thickBot="1" x14ac:dyDescent="0.4"/>
    <row r="23" spans="2:14" ht="15" thickBot="1" x14ac:dyDescent="0.4">
      <c r="B23" s="60" t="s">
        <v>35</v>
      </c>
      <c r="C23" s="10" t="s">
        <v>36</v>
      </c>
    </row>
    <row r="24" spans="2:14" x14ac:dyDescent="0.35">
      <c r="C24" s="10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report</vt:lpstr>
      <vt:lpstr>cp</vt:lpstr>
      <vt:lpstr>Données Fichier CP</vt:lpstr>
      <vt:lpstr>affichage_cp_eq1</vt:lpstr>
      <vt:lpstr>Annee</vt:lpstr>
      <vt:lpstr>Comments</vt:lpstr>
      <vt:lpstr>couleurs</vt:lpstr>
      <vt:lpstr>dates</vt:lpstr>
      <vt:lpstr>Debut</vt:lpstr>
      <vt:lpstr>eq_1</vt:lpstr>
      <vt:lpstr>Fin</vt:lpstr>
      <vt:lpstr>Noms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Fanny Ricour</cp:lastModifiedBy>
  <dcterms:created xsi:type="dcterms:W3CDTF">2018-12-03T10:17:19Z</dcterms:created>
  <dcterms:modified xsi:type="dcterms:W3CDTF">2019-01-15T13:54:39Z</dcterms:modified>
</cp:coreProperties>
</file>