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aume.bastide\Desktop\"/>
    </mc:Choice>
  </mc:AlternateContent>
  <bookViews>
    <workbookView xWindow="0" yWindow="0" windowWidth="28800" windowHeight="1230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H42" i="1"/>
  <c r="H39" i="1"/>
  <c r="H36" i="1"/>
  <c r="J45" i="1"/>
  <c r="I45" i="1"/>
  <c r="A45" i="1"/>
  <c r="G42" i="1"/>
  <c r="G39" i="1"/>
  <c r="G36" i="1"/>
  <c r="J44" i="1"/>
  <c r="I44" i="1"/>
  <c r="A44" i="1"/>
  <c r="F39" i="1"/>
  <c r="F36" i="1"/>
  <c r="J42" i="1"/>
  <c r="I42" i="1"/>
  <c r="A42" i="1"/>
  <c r="E39" i="1"/>
  <c r="E36" i="1"/>
  <c r="J41" i="1"/>
  <c r="I41" i="1"/>
  <c r="A41" i="1"/>
  <c r="D36" i="1"/>
  <c r="J39" i="1"/>
  <c r="I39" i="1"/>
  <c r="A39" i="1"/>
  <c r="C36" i="1"/>
  <c r="J38" i="1"/>
  <c r="I38" i="1"/>
  <c r="A38" i="1"/>
  <c r="J36" i="1"/>
  <c r="I36" i="1"/>
  <c r="A36" i="1"/>
  <c r="J35" i="1"/>
  <c r="I35" i="1"/>
  <c r="A35" i="1"/>
</calcChain>
</file>

<file path=xl/sharedStrings.xml><?xml version="1.0" encoding="utf-8"?>
<sst xmlns="http://schemas.openxmlformats.org/spreadsheetml/2006/main" count="23" uniqueCount="19">
  <si>
    <t>Poule 1        Terrain 1</t>
  </si>
  <si>
    <t>Classement</t>
  </si>
  <si>
    <t>ETAPE 2</t>
  </si>
  <si>
    <t>J1</t>
  </si>
  <si>
    <t>J2</t>
  </si>
  <si>
    <t>J3</t>
  </si>
  <si>
    <t>J4</t>
  </si>
  <si>
    <t xml:space="preserve">EN BLEU </t>
  </si>
  <si>
    <t>Les scores de tennis (matchs en 7 points)</t>
  </si>
  <si>
    <t>en dessous le nombre de points (2 pour une victoire 1 pour une défaite)</t>
  </si>
  <si>
    <t>exemple</t>
  </si>
  <si>
    <t>C35 D35</t>
  </si>
  <si>
    <t>C36</t>
  </si>
  <si>
    <t>D36</t>
  </si>
  <si>
    <t>a coté la différence pour le point average</t>
  </si>
  <si>
    <t>Classement (je n'y arrive pas)</t>
  </si>
  <si>
    <t>Points (calculés et ok)</t>
  </si>
  <si>
    <t>average (calculé et ok)</t>
  </si>
  <si>
    <t>colonne J c'est juste des calculs de points et d'average temporaires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</si>
</sst>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scheme val="minor"/>
    </font>
    <font>
      <b/>
      <sz val="12"/>
      <color theme="1"/>
      <name val="Calibri"/>
      <family val="2"/>
      <scheme val="minor"/>
    </font>
    <font>
      <i/>
      <sz val="12"/>
      <color theme="0" tint="-0.499984740745262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2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rgb="FF000000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1" fontId="0" fillId="2" borderId="20" xfId="0" applyNumberForma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" fontId="5" fillId="0" borderId="21" xfId="0" applyNumberFormat="1" applyFon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5" fillId="0" borderId="22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2" borderId="23" xfId="0" applyNumberFormat="1" applyFill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0" fillId="0" borderId="18" xfId="0" applyBorder="1"/>
    <xf numFmtId="0" fontId="7" fillId="0" borderId="0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1" fontId="4" fillId="5" borderId="6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2" borderId="24" xfId="0" applyNumberForma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4" xfId="0" applyBorder="1"/>
    <xf numFmtId="1" fontId="0" fillId="2" borderId="19" xfId="0" applyNumberForma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0" fillId="2" borderId="25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26" xfId="0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0" borderId="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45"/>
  <sheetViews>
    <sheetView tabSelected="1" workbookViewId="0">
      <selection activeCell="B21" sqref="B21"/>
    </sheetView>
  </sheetViews>
  <sheetFormatPr baseColWidth="10" defaultRowHeight="15" x14ac:dyDescent="0.25"/>
  <cols>
    <col min="9" max="9" width="19.28515625" bestFit="1" customWidth="1"/>
  </cols>
  <sheetData>
    <row r="8" spans="2:4" x14ac:dyDescent="0.25">
      <c r="B8" t="s">
        <v>10</v>
      </c>
    </row>
    <row r="9" spans="2:4" x14ac:dyDescent="0.25">
      <c r="B9" t="s">
        <v>11</v>
      </c>
      <c r="C9" t="s">
        <v>7</v>
      </c>
      <c r="D9" t="s">
        <v>8</v>
      </c>
    </row>
    <row r="10" spans="2:4" x14ac:dyDescent="0.25">
      <c r="B10" t="s">
        <v>12</v>
      </c>
      <c r="C10" t="s">
        <v>9</v>
      </c>
    </row>
    <row r="11" spans="2:4" x14ac:dyDescent="0.25">
      <c r="B11" t="s">
        <v>13</v>
      </c>
      <c r="C11" t="s">
        <v>14</v>
      </c>
    </row>
    <row r="14" spans="2:4" x14ac:dyDescent="0.25">
      <c r="B14" t="s">
        <v>15</v>
      </c>
    </row>
    <row r="15" spans="2:4" x14ac:dyDescent="0.25">
      <c r="B15" t="s">
        <v>16</v>
      </c>
    </row>
    <row r="16" spans="2:4" x14ac:dyDescent="0.25">
      <c r="B16" t="s">
        <v>17</v>
      </c>
    </row>
    <row r="18" spans="1:10" x14ac:dyDescent="0.25">
      <c r="B18" t="s">
        <v>18</v>
      </c>
    </row>
    <row r="30" spans="1:10" ht="15.75" thickBot="1" x14ac:dyDescent="0.3"/>
    <row r="31" spans="1:10" ht="15.75" x14ac:dyDescent="0.25">
      <c r="A31" s="1" t="s">
        <v>0</v>
      </c>
      <c r="B31" s="2" t="s">
        <v>3</v>
      </c>
      <c r="C31" s="3" t="s">
        <v>4</v>
      </c>
      <c r="D31" s="4"/>
      <c r="E31" s="3" t="s">
        <v>5</v>
      </c>
      <c r="F31" s="4"/>
      <c r="G31" s="5" t="s">
        <v>6</v>
      </c>
      <c r="H31" s="6"/>
      <c r="I31" s="7" t="s">
        <v>1</v>
      </c>
      <c r="J31" s="8"/>
    </row>
    <row r="32" spans="1:10" ht="15.75" x14ac:dyDescent="0.25">
      <c r="A32" s="9"/>
      <c r="B32" s="10"/>
      <c r="C32" s="11"/>
      <c r="D32" s="12"/>
      <c r="E32" s="11"/>
      <c r="F32" s="12"/>
      <c r="G32" s="13"/>
      <c r="H32" s="14"/>
      <c r="I32" s="15"/>
      <c r="J32" s="8"/>
    </row>
    <row r="33" spans="1:10" ht="16.5" thickBot="1" x14ac:dyDescent="0.3">
      <c r="A33" s="16"/>
      <c r="B33" s="17"/>
      <c r="C33" s="18"/>
      <c r="D33" s="19"/>
      <c r="E33" s="18"/>
      <c r="F33" s="19"/>
      <c r="G33" s="20"/>
      <c r="H33" s="21"/>
      <c r="I33" s="22"/>
      <c r="J33" s="23"/>
    </row>
    <row r="34" spans="1:10" ht="15.75" x14ac:dyDescent="0.25">
      <c r="A34" s="24" t="s">
        <v>3</v>
      </c>
      <c r="B34" s="25"/>
      <c r="C34" s="26"/>
      <c r="D34" s="27"/>
      <c r="E34" s="28"/>
      <c r="F34" s="27"/>
      <c r="G34" s="5"/>
      <c r="H34" s="6"/>
      <c r="I34" s="29" t="str">
        <f>CONCATENATE("Classement : ""a faire")</f>
        <v>Classement : "a faire</v>
      </c>
      <c r="J34" s="23"/>
    </row>
    <row r="35" spans="1:10" ht="21" x14ac:dyDescent="0.35">
      <c r="A35" s="24">
        <f>B32</f>
        <v>0</v>
      </c>
      <c r="B35" s="30"/>
      <c r="C35" s="31">
        <v>7</v>
      </c>
      <c r="D35" s="32">
        <v>2</v>
      </c>
      <c r="E35" s="32">
        <v>5</v>
      </c>
      <c r="F35" s="33">
        <v>7</v>
      </c>
      <c r="G35" s="34">
        <v>6</v>
      </c>
      <c r="H35" s="34">
        <v>8</v>
      </c>
      <c r="I35" s="35" t="str">
        <f>CONCATENATE("Points : ",SUM(C36,G36,E36))</f>
        <v>Points : 4</v>
      </c>
      <c r="J35" s="36">
        <f>C36+E36+G36</f>
        <v>4</v>
      </c>
    </row>
    <row r="36" spans="1:10" ht="16.5" thickBot="1" x14ac:dyDescent="0.3">
      <c r="A36" s="37">
        <f>B33</f>
        <v>0</v>
      </c>
      <c r="B36" s="30"/>
      <c r="C36" s="38">
        <f>IF(C35&gt;D35,2,1)</f>
        <v>2</v>
      </c>
      <c r="D36" s="39">
        <f>C35-D35</f>
        <v>5</v>
      </c>
      <c r="E36" s="40">
        <f>IF(E35&gt;F35,2,1)</f>
        <v>1</v>
      </c>
      <c r="F36" s="39">
        <f>E35-F35</f>
        <v>-2</v>
      </c>
      <c r="G36" s="41">
        <f>IF(G35&gt;H35,2,1)</f>
        <v>1</v>
      </c>
      <c r="H36" s="41">
        <f>G35-H35</f>
        <v>-2</v>
      </c>
      <c r="I36" s="42" t="str">
        <f>CONCATENATE("Points average : ",SUM(F36,H36))</f>
        <v>Points average : -4</v>
      </c>
      <c r="J36" s="43">
        <f>D36+F36+H36</f>
        <v>1</v>
      </c>
    </row>
    <row r="37" spans="1:10" ht="31.5" x14ac:dyDescent="0.25">
      <c r="A37" s="44" t="s">
        <v>4</v>
      </c>
      <c r="B37" s="45" t="s">
        <v>2</v>
      </c>
      <c r="C37" s="46"/>
      <c r="D37" s="46"/>
      <c r="E37" s="47"/>
      <c r="F37" s="48"/>
      <c r="G37" s="49"/>
      <c r="H37" s="49"/>
      <c r="I37" s="29"/>
      <c r="J37" s="50"/>
    </row>
    <row r="38" spans="1:10" ht="21" x14ac:dyDescent="0.25">
      <c r="A38" s="51">
        <f>C32</f>
        <v>0</v>
      </c>
      <c r="B38" s="45"/>
      <c r="C38" s="46"/>
      <c r="D38" s="46"/>
      <c r="E38" s="52">
        <v>7</v>
      </c>
      <c r="F38" s="53">
        <v>2</v>
      </c>
      <c r="G38" s="33">
        <v>4</v>
      </c>
      <c r="H38" s="33">
        <v>7</v>
      </c>
      <c r="I38" s="35" t="str">
        <f>CONCATENATE("Points : ",SUM(E39,G39,IF(C36=1,2,1)))</f>
        <v>Points : 4</v>
      </c>
      <c r="J38" s="36">
        <f>E39+G39+IF(C36=1,2,1)</f>
        <v>4</v>
      </c>
    </row>
    <row r="39" spans="1:10" ht="16.5" thickBot="1" x14ac:dyDescent="0.3">
      <c r="A39" s="37">
        <f>C33</f>
        <v>0</v>
      </c>
      <c r="B39" s="45"/>
      <c r="C39" s="46"/>
      <c r="D39" s="46"/>
      <c r="E39" s="38">
        <f>IF(E38&gt;F38,2,1)</f>
        <v>2</v>
      </c>
      <c r="F39" s="39">
        <f>E38-F38</f>
        <v>5</v>
      </c>
      <c r="G39" s="54">
        <f>IF(G38&gt;H38,2,1)</f>
        <v>1</v>
      </c>
      <c r="H39" s="54">
        <f>G38-H38</f>
        <v>-3</v>
      </c>
      <c r="I39" s="55" t="str">
        <f>CONCATENATE("Points average : ",F39+H39-D36)</f>
        <v>Points average : -3</v>
      </c>
      <c r="J39" s="56">
        <f>F39+H39-D36</f>
        <v>-3</v>
      </c>
    </row>
    <row r="40" spans="1:10" ht="31.5" x14ac:dyDescent="0.25">
      <c r="A40" s="57" t="s">
        <v>5</v>
      </c>
      <c r="B40" s="45"/>
      <c r="C40" s="46"/>
      <c r="D40" s="46"/>
      <c r="E40" s="58"/>
      <c r="F40" s="58"/>
      <c r="G40" s="59"/>
      <c r="H40" s="60"/>
      <c r="I40" s="61"/>
      <c r="J40" s="50"/>
    </row>
    <row r="41" spans="1:10" ht="21" x14ac:dyDescent="0.25">
      <c r="A41" s="57">
        <f>E32</f>
        <v>0</v>
      </c>
      <c r="B41" s="45"/>
      <c r="C41" s="46"/>
      <c r="D41" s="46"/>
      <c r="E41" s="62"/>
      <c r="F41" s="62"/>
      <c r="G41" s="63">
        <v>2</v>
      </c>
      <c r="H41" s="32">
        <v>7</v>
      </c>
      <c r="I41" s="35" t="str">
        <f>CONCATENATE("Points : ",SUM(G42,IF(E39=1,2,1),IF(E36=1,2,1)))</f>
        <v>Points : 4</v>
      </c>
      <c r="J41" s="36">
        <f>G42+IF(E39=1,2,1)+IF(E36=1,2,1)</f>
        <v>4</v>
      </c>
    </row>
    <row r="42" spans="1:10" ht="16.5" thickBot="1" x14ac:dyDescent="0.3">
      <c r="A42" s="57">
        <f>E33</f>
        <v>0</v>
      </c>
      <c r="B42" s="45"/>
      <c r="C42" s="46"/>
      <c r="D42" s="46"/>
      <c r="E42" s="62"/>
      <c r="F42" s="62"/>
      <c r="G42" s="38">
        <f>IF(G41&gt;H41,2,1)</f>
        <v>1</v>
      </c>
      <c r="H42" s="64">
        <f>G41-H41</f>
        <v>-5</v>
      </c>
      <c r="I42" s="65" t="str">
        <f>CONCATENATE("Points average : ",H42-F39-F36)</f>
        <v>Points average : -8</v>
      </c>
      <c r="J42" s="56">
        <f>H42-F39-F36</f>
        <v>-8</v>
      </c>
    </row>
    <row r="43" spans="1:10" ht="31.5" x14ac:dyDescent="0.25">
      <c r="A43" s="44" t="s">
        <v>6</v>
      </c>
      <c r="B43" s="45"/>
      <c r="C43" s="46"/>
      <c r="D43" s="46"/>
      <c r="E43" s="66"/>
      <c r="F43" s="66"/>
      <c r="G43" s="67"/>
      <c r="H43" s="68"/>
      <c r="I43" s="69"/>
      <c r="J43" s="50"/>
    </row>
    <row r="44" spans="1:10" ht="15.75" x14ac:dyDescent="0.25">
      <c r="A44" s="51">
        <f>G32</f>
        <v>0</v>
      </c>
      <c r="B44" s="45"/>
      <c r="C44" s="46"/>
      <c r="D44" s="46"/>
      <c r="E44" s="66"/>
      <c r="F44" s="66"/>
      <c r="G44" s="67"/>
      <c r="H44" s="68"/>
      <c r="I44" s="35" t="str">
        <f>CONCATENATE("Points : ",SUM(IF(G36=1,2,1),IF(G42=1,2,1),IF(G39=1,2,1)))</f>
        <v>Points : 6</v>
      </c>
      <c r="J44" s="23">
        <f>IF(G42=1,2,1)+IF(G39=1,2,1)+IF(G36=1,2,1)</f>
        <v>6</v>
      </c>
    </row>
    <row r="45" spans="1:10" ht="16.5" thickBot="1" x14ac:dyDescent="0.3">
      <c r="A45" s="37">
        <f>G33</f>
        <v>0</v>
      </c>
      <c r="B45" s="70"/>
      <c r="C45" s="71"/>
      <c r="D45" s="71"/>
      <c r="E45" s="72"/>
      <c r="F45" s="72"/>
      <c r="G45" s="73"/>
      <c r="H45" s="74"/>
      <c r="I45" s="42" t="str">
        <f>CONCATENATE("Points average : ",-H42-H39-H36)</f>
        <v>Points average : 10</v>
      </c>
      <c r="J45" s="75">
        <f>-H42-H39-H36</f>
        <v>10</v>
      </c>
    </row>
  </sheetData>
  <mergeCells count="20">
    <mergeCell ref="G33:H33"/>
    <mergeCell ref="B34:B36"/>
    <mergeCell ref="C34:D34"/>
    <mergeCell ref="E34:F34"/>
    <mergeCell ref="G34:H34"/>
    <mergeCell ref="B37:D45"/>
    <mergeCell ref="E37:F37"/>
    <mergeCell ref="E40:F42"/>
    <mergeCell ref="E43:F45"/>
    <mergeCell ref="G43:H45"/>
    <mergeCell ref="A31:A33"/>
    <mergeCell ref="C31:D31"/>
    <mergeCell ref="E31:F31"/>
    <mergeCell ref="G31:H31"/>
    <mergeCell ref="I31:I33"/>
    <mergeCell ref="C32:D32"/>
    <mergeCell ref="E32:F32"/>
    <mergeCell ref="G32:H32"/>
    <mergeCell ref="C33:D33"/>
    <mergeCell ref="E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Guillaume Bastide</cp:lastModifiedBy>
  <dcterms:created xsi:type="dcterms:W3CDTF">2019-08-29T13:31:57Z</dcterms:created>
  <dcterms:modified xsi:type="dcterms:W3CDTF">2019-08-29T13:35:56Z</dcterms:modified>
</cp:coreProperties>
</file>