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cherche de poste\GTA\Pour bureau\"/>
    </mc:Choice>
  </mc:AlternateContent>
  <bookViews>
    <workbookView xWindow="0" yWindow="0" windowWidth="19200" windowHeight="10845" tabRatio="967" activeTab="10"/>
  </bookViews>
  <sheets>
    <sheet name="Lot 01 01" sheetId="2" r:id="rId1"/>
    <sheet name="Lot 01 02" sheetId="4" r:id="rId2"/>
    <sheet name="Lot 01 03" sheetId="5" r:id="rId3"/>
    <sheet name="Lot 01 04" sheetId="6" r:id="rId4"/>
    <sheet name="Lot 01 05" sheetId="7" r:id="rId5"/>
    <sheet name="Lot 01 06" sheetId="8" r:id="rId6"/>
    <sheet name="Lot 01 07" sheetId="9" r:id="rId7"/>
    <sheet name="Lot 01 08" sheetId="10" r:id="rId8"/>
    <sheet name="Lot 01 09" sheetId="11" r:id="rId9"/>
    <sheet name="Lot 01 10" sheetId="12" r:id="rId10"/>
    <sheet name="Récapitulatif" sheetId="177" r:id="rId11"/>
  </sheets>
  <definedNames>
    <definedName name="_xlnm.Print_Titles" localSheetId="0">'Lot 01 01'!#REF!</definedName>
    <definedName name="_xlnm.Print_Titles" localSheetId="1">'Lot 01 02'!#REF!</definedName>
    <definedName name="_xlnm.Print_Titles" localSheetId="2">'Lot 01 03'!#REF!</definedName>
    <definedName name="_xlnm.Print_Titles" localSheetId="3">'Lot 01 04'!#REF!</definedName>
    <definedName name="_xlnm.Print_Titles" localSheetId="4">'Lot 01 05'!#REF!</definedName>
    <definedName name="_xlnm.Print_Titles" localSheetId="5">'Lot 01 06'!#REF!</definedName>
    <definedName name="_xlnm.Print_Titles" localSheetId="6">'Lot 01 07'!#REF!</definedName>
    <definedName name="_xlnm.Print_Titles" localSheetId="7">'Lot 01 08'!#REF!</definedName>
    <definedName name="_xlnm.Print_Titles" localSheetId="8">'Lot 01 09'!#REF!</definedName>
    <definedName name="_xlnm.Print_Titles" localSheetId="9">'Lot 01 10'!#REF!</definedName>
    <definedName name="NO" localSheetId="10">Récapitulatif!$G$22</definedName>
    <definedName name="Z_5F16F601_4933_4EBC_90F8_66696CB5B869_.wvu.PrintArea" localSheetId="0" hidden="1">'Lot 01 01'!$A$5:$C$14</definedName>
    <definedName name="Z_5F16F601_4933_4EBC_90F8_66696CB5B869_.wvu.PrintArea" localSheetId="1" hidden="1">'Lot 01 02'!$A$5:$C$14</definedName>
    <definedName name="Z_5F16F601_4933_4EBC_90F8_66696CB5B869_.wvu.PrintArea" localSheetId="2" hidden="1">'Lot 01 03'!$A$5:$C$14</definedName>
    <definedName name="Z_5F16F601_4933_4EBC_90F8_66696CB5B869_.wvu.PrintArea" localSheetId="3" hidden="1">'Lot 01 04'!$A$5:$C$14</definedName>
    <definedName name="Z_5F16F601_4933_4EBC_90F8_66696CB5B869_.wvu.PrintArea" localSheetId="4" hidden="1">'Lot 01 05'!$A$5:$C$14</definedName>
    <definedName name="Z_5F16F601_4933_4EBC_90F8_66696CB5B869_.wvu.PrintArea" localSheetId="5" hidden="1">'Lot 01 06'!$A$5:$C$14</definedName>
    <definedName name="Z_5F16F601_4933_4EBC_90F8_66696CB5B869_.wvu.PrintArea" localSheetId="6" hidden="1">'Lot 01 07'!$A$5:$C$14</definedName>
    <definedName name="Z_5F16F601_4933_4EBC_90F8_66696CB5B869_.wvu.PrintArea" localSheetId="7" hidden="1">'Lot 01 08'!$A$5:$C$14</definedName>
    <definedName name="Z_5F16F601_4933_4EBC_90F8_66696CB5B869_.wvu.PrintArea" localSheetId="8" hidden="1">'Lot 01 09'!$A$5:$C$14</definedName>
    <definedName name="Z_5F16F601_4933_4EBC_90F8_66696CB5B869_.wvu.PrintArea" localSheetId="9" hidden="1">'Lot 01 10'!$A$5:$C$14</definedName>
    <definedName name="Z_5F16F601_4933_4EBC_90F8_66696CB5B869_.wvu.PrintTitles" localSheetId="0" hidden="1">'Lot 01 01'!#REF!</definedName>
    <definedName name="Z_5F16F601_4933_4EBC_90F8_66696CB5B869_.wvu.PrintTitles" localSheetId="1" hidden="1">'Lot 01 02'!#REF!</definedName>
    <definedName name="Z_5F16F601_4933_4EBC_90F8_66696CB5B869_.wvu.PrintTitles" localSheetId="2" hidden="1">'Lot 01 03'!#REF!</definedName>
    <definedName name="Z_5F16F601_4933_4EBC_90F8_66696CB5B869_.wvu.PrintTitles" localSheetId="3" hidden="1">'Lot 01 04'!#REF!</definedName>
    <definedName name="Z_5F16F601_4933_4EBC_90F8_66696CB5B869_.wvu.PrintTitles" localSheetId="4" hidden="1">'Lot 01 05'!#REF!</definedName>
    <definedName name="Z_5F16F601_4933_4EBC_90F8_66696CB5B869_.wvu.PrintTitles" localSheetId="5" hidden="1">'Lot 01 06'!#REF!</definedName>
    <definedName name="Z_5F16F601_4933_4EBC_90F8_66696CB5B869_.wvu.PrintTitles" localSheetId="6" hidden="1">'Lot 01 07'!#REF!</definedName>
    <definedName name="Z_5F16F601_4933_4EBC_90F8_66696CB5B869_.wvu.PrintTitles" localSheetId="7" hidden="1">'Lot 01 08'!#REF!</definedName>
    <definedName name="Z_5F16F601_4933_4EBC_90F8_66696CB5B869_.wvu.PrintTitles" localSheetId="8" hidden="1">'Lot 01 09'!#REF!</definedName>
    <definedName name="Z_5F16F601_4933_4EBC_90F8_66696CB5B869_.wvu.PrintTitles" localSheetId="9" hidden="1">'Lot 01 10'!#REF!</definedName>
    <definedName name="Z_FBA7AA97_E3FC_4A9F_8C0C_AE69C23D0A91_.wvu.PrintArea" localSheetId="0" hidden="1">'Lot 01 01'!$A$5:$C$14</definedName>
    <definedName name="Z_FBA7AA97_E3FC_4A9F_8C0C_AE69C23D0A91_.wvu.PrintArea" localSheetId="1" hidden="1">'Lot 01 02'!$A$5:$C$14</definedName>
    <definedName name="Z_FBA7AA97_E3FC_4A9F_8C0C_AE69C23D0A91_.wvu.PrintArea" localSheetId="2" hidden="1">'Lot 01 03'!$A$5:$C$14</definedName>
    <definedName name="Z_FBA7AA97_E3FC_4A9F_8C0C_AE69C23D0A91_.wvu.PrintArea" localSheetId="3" hidden="1">'Lot 01 04'!$A$5:$C$14</definedName>
    <definedName name="Z_FBA7AA97_E3FC_4A9F_8C0C_AE69C23D0A91_.wvu.PrintArea" localSheetId="4" hidden="1">'Lot 01 05'!$A$5:$C$14</definedName>
    <definedName name="Z_FBA7AA97_E3FC_4A9F_8C0C_AE69C23D0A91_.wvu.PrintArea" localSheetId="5" hidden="1">'Lot 01 06'!$A$5:$C$14</definedName>
    <definedName name="Z_FBA7AA97_E3FC_4A9F_8C0C_AE69C23D0A91_.wvu.PrintArea" localSheetId="6" hidden="1">'Lot 01 07'!$A$5:$C$14</definedName>
    <definedName name="Z_FBA7AA97_E3FC_4A9F_8C0C_AE69C23D0A91_.wvu.PrintArea" localSheetId="7" hidden="1">'Lot 01 08'!$A$5:$C$14</definedName>
    <definedName name="Z_FBA7AA97_E3FC_4A9F_8C0C_AE69C23D0A91_.wvu.PrintArea" localSheetId="8" hidden="1">'Lot 01 09'!$A$5:$C$14</definedName>
    <definedName name="Z_FBA7AA97_E3FC_4A9F_8C0C_AE69C23D0A91_.wvu.PrintArea" localSheetId="9" hidden="1">'Lot 01 10'!$A$5:$C$14</definedName>
    <definedName name="Z_FBA7AA97_E3FC_4A9F_8C0C_AE69C23D0A91_.wvu.PrintTitles" localSheetId="0" hidden="1">'Lot 01 01'!#REF!</definedName>
    <definedName name="Z_FBA7AA97_E3FC_4A9F_8C0C_AE69C23D0A91_.wvu.PrintTitles" localSheetId="1" hidden="1">'Lot 01 02'!#REF!</definedName>
    <definedName name="Z_FBA7AA97_E3FC_4A9F_8C0C_AE69C23D0A91_.wvu.PrintTitles" localSheetId="2" hidden="1">'Lot 01 03'!#REF!</definedName>
    <definedName name="Z_FBA7AA97_E3FC_4A9F_8C0C_AE69C23D0A91_.wvu.PrintTitles" localSheetId="3" hidden="1">'Lot 01 04'!#REF!</definedName>
    <definedName name="Z_FBA7AA97_E3FC_4A9F_8C0C_AE69C23D0A91_.wvu.PrintTitles" localSheetId="4" hidden="1">'Lot 01 05'!#REF!</definedName>
    <definedName name="Z_FBA7AA97_E3FC_4A9F_8C0C_AE69C23D0A91_.wvu.PrintTitles" localSheetId="5" hidden="1">'Lot 01 06'!#REF!</definedName>
    <definedName name="Z_FBA7AA97_E3FC_4A9F_8C0C_AE69C23D0A91_.wvu.PrintTitles" localSheetId="6" hidden="1">'Lot 01 07'!#REF!</definedName>
    <definedName name="Z_FBA7AA97_E3FC_4A9F_8C0C_AE69C23D0A91_.wvu.PrintTitles" localSheetId="7" hidden="1">'Lot 01 08'!#REF!</definedName>
    <definedName name="Z_FBA7AA97_E3FC_4A9F_8C0C_AE69C23D0A91_.wvu.PrintTitles" localSheetId="8" hidden="1">'Lot 01 09'!#REF!</definedName>
    <definedName name="Z_FBA7AA97_E3FC_4A9F_8C0C_AE69C23D0A91_.wvu.PrintTitles" localSheetId="9" hidden="1">'Lot 01 10'!#REF!</definedName>
    <definedName name="_xlnm.Print_Area" localSheetId="0">'Lot 01 01'!$A$1:$F$20</definedName>
    <definedName name="_xlnm.Print_Area" localSheetId="1">'Lot 01 02'!$A$1:$F$20</definedName>
    <definedName name="_xlnm.Print_Area" localSheetId="2">'Lot 01 03'!$A$1:$F$20</definedName>
    <definedName name="_xlnm.Print_Area" localSheetId="3">'Lot 01 04'!$A$1:$F$20</definedName>
    <definedName name="_xlnm.Print_Area" localSheetId="4">'Lot 01 05'!$A$1:$F$20</definedName>
    <definedName name="_xlnm.Print_Area" localSheetId="5">'Lot 01 06'!$A$1:$F$20</definedName>
    <definedName name="_xlnm.Print_Area" localSheetId="6">'Lot 01 07'!$A$1:$F$20</definedName>
    <definedName name="_xlnm.Print_Area" localSheetId="7">'Lot 01 08'!$A$1:$F$20</definedName>
    <definedName name="_xlnm.Print_Area" localSheetId="8">'Lot 01 09'!$A$1:$F$20</definedName>
    <definedName name="_xlnm.Print_Area" localSheetId="9">'Lot 01 10'!$A$1:$F$20</definedName>
  </definedNames>
  <calcPr calcId="162913"/>
  <customWorkbookViews>
    <customWorkbookView name="CHEVALIER Romain - Affichage personnalisé" guid="{5F16F601-4933-4EBC-90F8-66696CB5B869}" mergeInterval="0" personalView="1" maximized="1" xWindow="-1929" yWindow="-83" windowWidth="1938" windowHeight="1098" activeSheetId="1"/>
    <customWorkbookView name="Marie-France ACQUAVIVA - Affichage personnalisé" guid="{FBA7AA97-E3FC-4A9F-8C0C-AE69C23D0A91}" mergeInterval="0" personalView="1" maximized="1" xWindow="-8" yWindow="-8" windowWidth="1936" windowHeight="1056" activeSheetId="1"/>
  </customWorkbookViews>
</workbook>
</file>

<file path=xl/calcChain.xml><?xml version="1.0" encoding="utf-8"?>
<calcChain xmlns="http://schemas.openxmlformats.org/spreadsheetml/2006/main">
  <c r="B3" i="177" l="1"/>
  <c r="B4" i="177"/>
  <c r="B5" i="177"/>
  <c r="B6" i="177"/>
  <c r="B7" i="177"/>
  <c r="B8" i="177"/>
  <c r="B9" i="177"/>
  <c r="B10" i="177"/>
  <c r="B11" i="177"/>
  <c r="C3" i="177"/>
  <c r="C4" i="177"/>
  <c r="C5" i="177"/>
  <c r="C6" i="177"/>
  <c r="C7" i="177"/>
  <c r="C8" i="177"/>
  <c r="C9" i="177"/>
  <c r="C10" i="177"/>
  <c r="C11" i="177"/>
  <c r="E11" i="177"/>
  <c r="D3" i="177"/>
  <c r="D4" i="177"/>
  <c r="D5" i="177"/>
  <c r="D6" i="177"/>
  <c r="D7" i="177"/>
  <c r="D8" i="177"/>
  <c r="D9" i="177"/>
  <c r="D10" i="177"/>
  <c r="D11" i="177"/>
  <c r="E3" i="177"/>
  <c r="E4" i="177"/>
  <c r="E5" i="177"/>
  <c r="E6" i="177"/>
  <c r="E7" i="177"/>
  <c r="E8" i="177"/>
  <c r="E9" i="177"/>
  <c r="E10" i="177"/>
  <c r="E2" i="177"/>
  <c r="D2" i="177"/>
  <c r="C2" i="177"/>
  <c r="B2" i="177"/>
  <c r="E14" i="12" l="1"/>
  <c r="D12" i="12"/>
  <c r="E12" i="12" s="1"/>
  <c r="D8" i="12"/>
  <c r="D9" i="12" s="1"/>
  <c r="E6" i="12"/>
  <c r="E14" i="11"/>
  <c r="D12" i="11"/>
  <c r="E12" i="11" s="1"/>
  <c r="D8" i="11"/>
  <c r="D9" i="11" s="1"/>
  <c r="E6" i="11"/>
  <c r="E14" i="10"/>
  <c r="D12" i="10"/>
  <c r="E12" i="10" s="1"/>
  <c r="D8" i="10"/>
  <c r="D9" i="10" s="1"/>
  <c r="E6" i="10"/>
  <c r="E14" i="9"/>
  <c r="D12" i="9"/>
  <c r="E12" i="9" s="1"/>
  <c r="D8" i="9"/>
  <c r="D9" i="9" s="1"/>
  <c r="E6" i="9"/>
  <c r="E14" i="8"/>
  <c r="D12" i="8"/>
  <c r="E12" i="8" s="1"/>
  <c r="D8" i="8"/>
  <c r="E8" i="8" s="1"/>
  <c r="E6" i="8"/>
  <c r="E14" i="7"/>
  <c r="D12" i="7"/>
  <c r="E12" i="7" s="1"/>
  <c r="D8" i="7"/>
  <c r="D9" i="7" s="1"/>
  <c r="E6" i="7"/>
  <c r="E14" i="6"/>
  <c r="D12" i="6"/>
  <c r="E12" i="6" s="1"/>
  <c r="D8" i="6"/>
  <c r="D9" i="6" s="1"/>
  <c r="E6" i="6"/>
  <c r="E14" i="5"/>
  <c r="D12" i="5"/>
  <c r="E12" i="5" s="1"/>
  <c r="D8" i="5"/>
  <c r="D9" i="5" s="1"/>
  <c r="E6" i="5"/>
  <c r="E14" i="4"/>
  <c r="D12" i="4"/>
  <c r="E12" i="4" s="1"/>
  <c r="D8" i="4"/>
  <c r="D9" i="4" s="1"/>
  <c r="E6" i="4"/>
  <c r="D12" i="2"/>
  <c r="E12" i="2" s="1"/>
  <c r="D8" i="2"/>
  <c r="E8" i="2" s="1"/>
  <c r="E14" i="2"/>
  <c r="E6" i="2"/>
  <c r="E9" i="12" l="1"/>
  <c r="D10" i="12"/>
  <c r="E10" i="12" s="1"/>
  <c r="E8" i="12"/>
  <c r="E9" i="11"/>
  <c r="D10" i="11"/>
  <c r="E10" i="11" s="1"/>
  <c r="E8" i="11"/>
  <c r="E9" i="10"/>
  <c r="D10" i="10"/>
  <c r="E10" i="10" s="1"/>
  <c r="E8" i="10"/>
  <c r="E9" i="9"/>
  <c r="D10" i="9"/>
  <c r="E10" i="9" s="1"/>
  <c r="E8" i="9"/>
  <c r="D9" i="8"/>
  <c r="E9" i="7"/>
  <c r="D10" i="7"/>
  <c r="E10" i="7" s="1"/>
  <c r="E8" i="7"/>
  <c r="E9" i="6"/>
  <c r="D10" i="6"/>
  <c r="E10" i="6" s="1"/>
  <c r="E8" i="6"/>
  <c r="E9" i="5"/>
  <c r="D10" i="5"/>
  <c r="E10" i="5" s="1"/>
  <c r="E8" i="5"/>
  <c r="E9" i="4"/>
  <c r="D10" i="4"/>
  <c r="E10" i="4" s="1"/>
  <c r="E8" i="4"/>
  <c r="D9" i="2"/>
  <c r="E15" i="7" l="1"/>
  <c r="E15" i="9"/>
  <c r="E15" i="6"/>
  <c r="E15" i="10"/>
  <c r="E15" i="5"/>
  <c r="E15" i="11"/>
  <c r="E15" i="4"/>
  <c r="E15" i="12"/>
  <c r="E9" i="8"/>
  <c r="D10" i="8"/>
  <c r="E10" i="8" s="1"/>
  <c r="D10" i="2"/>
  <c r="E10" i="2" s="1"/>
  <c r="E9" i="2"/>
  <c r="E16" i="12" l="1"/>
  <c r="E17" i="12" s="1"/>
  <c r="E16" i="6"/>
  <c r="E17" i="6" s="1"/>
  <c r="E16" i="10"/>
  <c r="E17" i="10" s="1"/>
  <c r="E16" i="11"/>
  <c r="E17" i="11" s="1"/>
  <c r="E16" i="9"/>
  <c r="E17" i="9" s="1"/>
  <c r="E16" i="5"/>
  <c r="E17" i="5" s="1"/>
  <c r="E16" i="7"/>
  <c r="E17" i="7" s="1"/>
  <c r="E15" i="2"/>
  <c r="E16" i="4"/>
  <c r="E17" i="4" s="1"/>
  <c r="E15" i="8"/>
  <c r="E16" i="2" l="1"/>
  <c r="E17" i="2" s="1"/>
  <c r="E16" i="8"/>
  <c r="E17" i="8" s="1"/>
</calcChain>
</file>

<file path=xl/sharedStrings.xml><?xml version="1.0" encoding="utf-8"?>
<sst xmlns="http://schemas.openxmlformats.org/spreadsheetml/2006/main" count="235" uniqueCount="49">
  <si>
    <t>Forfait</t>
  </si>
  <si>
    <t>hm</t>
  </si>
  <si>
    <t>u</t>
  </si>
  <si>
    <t>Montant total estimé en € HT</t>
  </si>
  <si>
    <t>TVA à 20%</t>
  </si>
  <si>
    <t>Montant total estimé en € TTC</t>
  </si>
  <si>
    <t>Commune :</t>
  </si>
  <si>
    <t>rue Alfred Labrière</t>
  </si>
  <si>
    <t>ARGENTEUIL</t>
  </si>
  <si>
    <t>CLICHY la GARENNE</t>
  </si>
  <si>
    <t>rue Villeneuve</t>
  </si>
  <si>
    <t>rue Anatole</t>
  </si>
  <si>
    <t>LEVALLOIS PERRET</t>
  </si>
  <si>
    <t>MONTLIGNON</t>
  </si>
  <si>
    <t>boulevard Armand Hayem</t>
  </si>
  <si>
    <t>PIERRELAYE</t>
  </si>
  <si>
    <t>rue Rouget de Lisle</t>
  </si>
  <si>
    <t>PUTEAUX</t>
  </si>
  <si>
    <t>rue Jean Jaurès</t>
  </si>
  <si>
    <t>rue Méchin</t>
  </si>
  <si>
    <t>SAINT DENIS</t>
  </si>
  <si>
    <t>SAINT OUEN</t>
  </si>
  <si>
    <t>Devis n°</t>
  </si>
  <si>
    <t>Montant</t>
  </si>
  <si>
    <t>Commune</t>
  </si>
  <si>
    <t>Tronçon</t>
  </si>
  <si>
    <t>Linéraire</t>
  </si>
  <si>
    <t>Lot 01 01</t>
  </si>
  <si>
    <t>Lot 01 02</t>
  </si>
  <si>
    <t>Lot 01 03</t>
  </si>
  <si>
    <t>Lot 01 04</t>
  </si>
  <si>
    <t>Lot 01 05</t>
  </si>
  <si>
    <t>Lot 01 06</t>
  </si>
  <si>
    <t>Lot 01 07</t>
  </si>
  <si>
    <t>Lot 01 08</t>
  </si>
  <si>
    <t>Lot 01 09</t>
  </si>
  <si>
    <t>Lot 01 10</t>
  </si>
  <si>
    <t>rue</t>
  </si>
  <si>
    <t>plaques</t>
  </si>
  <si>
    <t>sous rue</t>
  </si>
  <si>
    <t>sous chaussée</t>
  </si>
  <si>
    <t>réseaux</t>
  </si>
  <si>
    <t>Fourniture</t>
  </si>
  <si>
    <t>fichier</t>
  </si>
  <si>
    <t>&gt; 15</t>
  </si>
  <si>
    <t>&lt; 15</t>
  </si>
  <si>
    <t>rue Victor Hugo</t>
  </si>
  <si>
    <t>avenue Marcel Cachin rue Henri Barbusse</t>
  </si>
  <si>
    <t>rue Pierre rue de Clichy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</si>
</sst>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0"/>
      <name val="Arial"/>
    </font>
    <font>
      <sz val="10"/>
      <name val="Arial"/>
      <family val="2"/>
    </font>
    <font>
      <sz val="10"/>
      <name val="Tahoma"/>
      <family val="2"/>
    </font>
    <font>
      <b/>
      <sz val="10"/>
      <name val="Tahom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0" applyFont="1" applyFill="1" applyAlignment="1">
      <alignment vertical="center" wrapText="1" shrinkToFit="1"/>
    </xf>
    <xf numFmtId="0" fontId="1" fillId="0" borderId="0" xfId="0" applyFont="1" applyFill="1"/>
    <xf numFmtId="0" fontId="2" fillId="0" borderId="1" xfId="0" applyFont="1" applyFill="1" applyBorder="1" applyAlignment="1">
      <alignment horizontal="center" vertical="center" wrapText="1" shrinkToFit="1"/>
    </xf>
    <xf numFmtId="0" fontId="2" fillId="0" borderId="3" xfId="0" applyFont="1" applyFill="1" applyBorder="1" applyAlignment="1">
      <alignment vertical="center" wrapText="1" shrinkToFit="1"/>
    </xf>
    <xf numFmtId="0" fontId="2" fillId="0" borderId="5" xfId="0" applyFont="1" applyFill="1" applyBorder="1" applyAlignment="1">
      <alignment horizontal="center" vertical="center" wrapText="1" shrinkToFit="1"/>
    </xf>
    <xf numFmtId="0" fontId="1" fillId="0" borderId="0" xfId="0" applyFont="1" applyFill="1" applyAlignment="1">
      <alignment vertical="center"/>
    </xf>
    <xf numFmtId="0" fontId="2" fillId="0" borderId="2" xfId="0" applyFont="1" applyFill="1" applyBorder="1" applyAlignment="1">
      <alignment vertical="center" wrapText="1" shrinkToFit="1"/>
    </xf>
    <xf numFmtId="0" fontId="3" fillId="0" borderId="2" xfId="0" applyFont="1" applyFill="1" applyBorder="1" applyAlignment="1">
      <alignment vertical="center" wrapText="1" shrinkToFit="1"/>
    </xf>
    <xf numFmtId="164" fontId="2" fillId="0" borderId="1" xfId="0" applyNumberFormat="1" applyFont="1" applyFill="1" applyBorder="1" applyAlignment="1">
      <alignment horizontal="right" vertical="center" wrapText="1" shrinkToFit="1"/>
    </xf>
    <xf numFmtId="0" fontId="1" fillId="0" borderId="0" xfId="0" applyFont="1" applyFill="1" applyAlignment="1">
      <alignment horizontal="right"/>
    </xf>
    <xf numFmtId="164" fontId="3" fillId="0" borderId="1" xfId="0" applyNumberFormat="1" applyFont="1" applyFill="1" applyBorder="1" applyAlignment="1">
      <alignment horizontal="right" vertical="center" wrapText="1" shrinkToFi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 wrapText="1" shrinkToFit="1"/>
    </xf>
    <xf numFmtId="0" fontId="2" fillId="0" borderId="10" xfId="0" applyFont="1" applyFill="1" applyBorder="1" applyAlignment="1">
      <alignment horizontal="left" vertical="center" wrapText="1" shrinkToFit="1"/>
    </xf>
    <xf numFmtId="0" fontId="2" fillId="0" borderId="0" xfId="0" applyFont="1" applyFill="1" applyBorder="1" applyAlignment="1">
      <alignment horizontal="left" vertical="center" wrapText="1" shrinkToFit="1"/>
    </xf>
    <xf numFmtId="0" fontId="2" fillId="0" borderId="11" xfId="0" applyFont="1" applyFill="1" applyBorder="1" applyAlignment="1">
      <alignment horizontal="left" vertical="center" wrapText="1" shrinkToFit="1"/>
    </xf>
    <xf numFmtId="0" fontId="2" fillId="0" borderId="6" xfId="0" applyFont="1" applyFill="1" applyBorder="1" applyAlignment="1">
      <alignment horizontal="left" vertical="center" wrapText="1" shrinkToFit="1"/>
    </xf>
    <xf numFmtId="0" fontId="2" fillId="0" borderId="8" xfId="0" applyFont="1" applyFill="1" applyBorder="1" applyAlignment="1">
      <alignment horizontal="left" vertical="center" wrapText="1" shrinkToFit="1"/>
    </xf>
    <xf numFmtId="0" fontId="2" fillId="0" borderId="7" xfId="0" applyFont="1" applyFill="1" applyBorder="1" applyAlignment="1">
      <alignment horizontal="left" vertical="center" wrapText="1" shrinkToFit="1"/>
    </xf>
    <xf numFmtId="0" fontId="2" fillId="0" borderId="3" xfId="0" applyFont="1" applyFill="1" applyBorder="1" applyAlignment="1">
      <alignment horizontal="left" vertical="center" wrapText="1" shrinkToFit="1"/>
    </xf>
    <xf numFmtId="0" fontId="2" fillId="0" borderId="9" xfId="0" applyFont="1" applyFill="1" applyBorder="1" applyAlignment="1">
      <alignment horizontal="left" vertical="center" wrapText="1" shrinkToFit="1"/>
    </xf>
    <xf numFmtId="0" fontId="2" fillId="0" borderId="4" xfId="0" applyFont="1" applyFill="1" applyBorder="1" applyAlignment="1">
      <alignment horizontal="left" vertical="center" wrapText="1" shrinkToFit="1"/>
    </xf>
    <xf numFmtId="0" fontId="1" fillId="0" borderId="0" xfId="0" quotePrefix="1" applyFont="1"/>
    <xf numFmtId="44" fontId="0" fillId="0" borderId="0" xfId="5" applyFont="1"/>
  </cellXfs>
  <cellStyles count="6">
    <cellStyle name="Monétaire" xfId="5" builtinId="4"/>
    <cellStyle name="Monétaire 2" xfId="3"/>
    <cellStyle name="Monétaire 3" xfId="2"/>
    <cellStyle name="Normal" xfId="0" builtinId="0"/>
    <cellStyle name="Normal 2" xfId="4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27" sqref="A27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customWidth="1"/>
    <col min="5" max="5" width="11.42578125" style="2" customWidth="1"/>
    <col min="6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8</v>
      </c>
    </row>
    <row r="3" spans="1:5" ht="15" customHeight="1" x14ac:dyDescent="0.2">
      <c r="E3" s="10" t="s">
        <v>7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3.4</v>
      </c>
      <c r="E6" s="9">
        <f t="shared" ref="E6" si="0">C6*D6</f>
        <v>1870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8</v>
      </c>
      <c r="E8" s="9">
        <f>C8*D8</f>
        <v>176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24</v>
      </c>
      <c r="E12" s="9">
        <f t="shared" si="1"/>
        <v>1080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9"/>
      <c r="E15" s="11">
        <f>SUM(E6:E14)</f>
        <v>3256</v>
      </c>
    </row>
    <row r="16" spans="1:5" ht="12.75" customHeight="1" x14ac:dyDescent="0.2">
      <c r="A16" s="13"/>
      <c r="B16" s="14" t="s">
        <v>4</v>
      </c>
      <c r="C16" s="15"/>
      <c r="D16" s="16"/>
      <c r="E16" s="9">
        <f>E15*0.2</f>
        <v>651.20000000000005</v>
      </c>
    </row>
    <row r="17" spans="1:5" ht="12.75" customHeight="1" x14ac:dyDescent="0.2">
      <c r="A17" s="13"/>
      <c r="B17" s="20" t="s">
        <v>5</v>
      </c>
      <c r="C17" s="21"/>
      <c r="D17" s="22"/>
      <c r="E17" s="9">
        <f>SUM(E15:E16)</f>
        <v>3907.2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6:D16"/>
    <mergeCell ref="B15:D15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>
      <c r="E1" s="10"/>
    </row>
    <row r="2" spans="1:5" ht="15" customHeight="1" x14ac:dyDescent="0.2">
      <c r="B2" s="2" t="s">
        <v>6</v>
      </c>
      <c r="E2" s="10" t="s">
        <v>9</v>
      </c>
    </row>
    <row r="3" spans="1:5" ht="15" customHeight="1" x14ac:dyDescent="0.2">
      <c r="E3" s="10" t="s">
        <v>10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3.2</v>
      </c>
      <c r="E6" s="9">
        <f t="shared" ref="E6" si="0">C6*D6</f>
        <v>1504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8</v>
      </c>
      <c r="E8" s="9">
        <f>C8*D8</f>
        <v>176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23</v>
      </c>
      <c r="E12" s="9">
        <f t="shared" si="1"/>
        <v>1035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2845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569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3414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12</v>
      </c>
    </row>
    <row r="3" spans="1:5" ht="15" customHeight="1" x14ac:dyDescent="0.2">
      <c r="E3" s="10" t="s">
        <v>11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3</v>
      </c>
      <c r="E6" s="9">
        <f t="shared" ref="E6" si="0">C6*D6</f>
        <v>1410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7</v>
      </c>
      <c r="E8" s="9">
        <f>C8*D8</f>
        <v>154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21</v>
      </c>
      <c r="E12" s="9">
        <f t="shared" si="1"/>
        <v>945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2639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527.80000000000007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3166.8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13</v>
      </c>
    </row>
    <row r="3" spans="1:5" ht="15" customHeight="1" x14ac:dyDescent="0.2">
      <c r="E3" s="10" t="s">
        <v>14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3.7</v>
      </c>
      <c r="E6" s="9">
        <f t="shared" ref="E6" si="0">C6*D6</f>
        <v>1739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9</v>
      </c>
      <c r="E8" s="9">
        <f>C8*D8</f>
        <v>198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5</v>
      </c>
      <c r="E9" s="9">
        <f t="shared" ref="E9:E14" si="1">C9*D9</f>
        <v>25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5</v>
      </c>
      <c r="E10" s="9">
        <f t="shared" si="1"/>
        <v>75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26</v>
      </c>
      <c r="E12" s="9">
        <f t="shared" si="1"/>
        <v>1170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3257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651.40000000000009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3908.4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E3" sqref="E3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15</v>
      </c>
    </row>
    <row r="3" spans="1:5" ht="15" customHeight="1" x14ac:dyDescent="0.2">
      <c r="E3" s="10" t="s">
        <v>46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5.6</v>
      </c>
      <c r="E6" s="9">
        <f t="shared" ref="E6" si="0">C6*D6</f>
        <v>3080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13</v>
      </c>
      <c r="E8" s="9">
        <f>C8*D8</f>
        <v>286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7</v>
      </c>
      <c r="E9" s="9">
        <f t="shared" ref="E9:E14" si="1">C9*D9</f>
        <v>35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7</v>
      </c>
      <c r="E10" s="9">
        <f t="shared" si="1"/>
        <v>105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40</v>
      </c>
      <c r="E12" s="9">
        <f t="shared" si="1"/>
        <v>1800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5356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1071.2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6427.2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27" sqref="A27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17</v>
      </c>
    </row>
    <row r="3" spans="1:5" ht="15" customHeight="1" x14ac:dyDescent="0.2">
      <c r="E3" s="10" t="s">
        <v>16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5.0999999999999996</v>
      </c>
      <c r="E6" s="9">
        <f t="shared" ref="E6" si="0">C6*D6</f>
        <v>2805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12</v>
      </c>
      <c r="E8" s="9">
        <f>C8*D8</f>
        <v>264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6</v>
      </c>
      <c r="E9" s="9">
        <f t="shared" ref="E9:E14" si="1">C9*D9</f>
        <v>30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6</v>
      </c>
      <c r="E10" s="9">
        <f t="shared" si="1"/>
        <v>90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36</v>
      </c>
      <c r="E12" s="9">
        <f t="shared" si="1"/>
        <v>1620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4859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971.80000000000007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5830.8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2" sqref="A32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17</v>
      </c>
    </row>
    <row r="3" spans="1:5" ht="15" customHeight="1" x14ac:dyDescent="0.2">
      <c r="E3" s="10" t="s">
        <v>18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2.7</v>
      </c>
      <c r="E6" s="9">
        <f t="shared" ref="E6" si="0">C6*D6</f>
        <v>1269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7</v>
      </c>
      <c r="E8" s="9">
        <f>C8*D8</f>
        <v>154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4</v>
      </c>
      <c r="E9" s="9">
        <f t="shared" ref="E9:E14" si="1">C9*D9</f>
        <v>20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4</v>
      </c>
      <c r="E10" s="9">
        <f t="shared" si="1"/>
        <v>60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19</v>
      </c>
      <c r="E12" s="9">
        <f t="shared" si="1"/>
        <v>855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2408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481.6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2889.6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27" sqref="A27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20</v>
      </c>
    </row>
    <row r="3" spans="1:5" ht="15" customHeight="1" x14ac:dyDescent="0.2">
      <c r="E3" s="10" t="s">
        <v>19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2.2000000000000002</v>
      </c>
      <c r="E6" s="9">
        <f t="shared" ref="E6" si="0">C6*D6</f>
        <v>1210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6</v>
      </c>
      <c r="E8" s="9">
        <f>C8*D8</f>
        <v>132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3</v>
      </c>
      <c r="E9" s="9">
        <f t="shared" ref="E9:E14" si="1">C9*D9</f>
        <v>15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3</v>
      </c>
      <c r="E10" s="9">
        <f t="shared" si="1"/>
        <v>45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16</v>
      </c>
      <c r="E12" s="9">
        <f t="shared" si="1"/>
        <v>720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2172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434.40000000000003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2606.4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&amp;LSYNDICAT DES EAUX D'ILE-DE-FRANCE&amp;C&amp;"Arial,Gras"&amp;16&amp;ULOT n°1</oddHeader>
    <oddFooter>&amp;L&amp;"Arial,Italique"Affaire AOO n° 2012 STRE 006 - Bordereau des prix unitaires&amp;R&amp;"Arial,Italique"&amp;8&amp;P/&amp;N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D31" sqref="D31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20</v>
      </c>
    </row>
    <row r="3" spans="1:5" ht="15" customHeight="1" x14ac:dyDescent="0.2">
      <c r="E3" s="10" t="s">
        <v>47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44</v>
      </c>
      <c r="B6" s="3" t="s">
        <v>1</v>
      </c>
      <c r="C6" s="9">
        <v>550</v>
      </c>
      <c r="D6" s="12">
        <v>9.6</v>
      </c>
      <c r="E6" s="9">
        <f t="shared" ref="E6" si="0">C6*D6</f>
        <v>5280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21</v>
      </c>
      <c r="E8" s="9">
        <f>C8*D8</f>
        <v>462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11</v>
      </c>
      <c r="E9" s="9">
        <f t="shared" ref="E9:E14" si="1">C9*D9</f>
        <v>55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11</v>
      </c>
      <c r="E10" s="9">
        <f t="shared" si="1"/>
        <v>165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68</v>
      </c>
      <c r="E12" s="9">
        <f t="shared" si="1"/>
        <v>3060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9072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1814.4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10886.4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6"/>
  <sheetViews>
    <sheetView showRuler="0" view="pageBreakPreview" zoomScaleNormal="100" zoomScaleSheetLayoutView="100" zoomScalePageLayoutView="70" workbookViewId="0">
      <selection activeCell="A31" sqref="A31"/>
    </sheetView>
  </sheetViews>
  <sheetFormatPr baseColWidth="10" defaultColWidth="11.42578125" defaultRowHeight="12.75" x14ac:dyDescent="0.2"/>
  <cols>
    <col min="1" max="1" width="90.7109375" style="6" customWidth="1"/>
    <col min="2" max="2" width="6.85546875" style="2" customWidth="1"/>
    <col min="3" max="3" width="17" style="2" bestFit="1" customWidth="1"/>
    <col min="4" max="4" width="9.42578125" style="2" bestFit="1" customWidth="1"/>
    <col min="5" max="16384" width="11.42578125" style="2"/>
  </cols>
  <sheetData>
    <row r="1" spans="1:5" ht="15" customHeight="1" x14ac:dyDescent="0.2"/>
    <row r="2" spans="1:5" ht="15" customHeight="1" x14ac:dyDescent="0.2">
      <c r="B2" s="2" t="s">
        <v>6</v>
      </c>
      <c r="E2" s="10" t="s">
        <v>21</v>
      </c>
    </row>
    <row r="3" spans="1:5" ht="15" customHeight="1" x14ac:dyDescent="0.2">
      <c r="E3" s="10" t="s">
        <v>48</v>
      </c>
    </row>
    <row r="4" spans="1:5" ht="15" customHeight="1" x14ac:dyDescent="0.2"/>
    <row r="5" spans="1:5" x14ac:dyDescent="0.2">
      <c r="A5" s="8" t="s">
        <v>37</v>
      </c>
      <c r="B5" s="3"/>
      <c r="C5" s="9"/>
      <c r="D5" s="12"/>
      <c r="E5" s="9"/>
    </row>
    <row r="6" spans="1:5" x14ac:dyDescent="0.2">
      <c r="A6" s="7" t="s">
        <v>45</v>
      </c>
      <c r="B6" s="3" t="s">
        <v>1</v>
      </c>
      <c r="C6" s="9">
        <v>470</v>
      </c>
      <c r="D6" s="12">
        <v>5</v>
      </c>
      <c r="E6" s="9">
        <f t="shared" ref="E6" si="0">C6*D6</f>
        <v>2350</v>
      </c>
    </row>
    <row r="7" spans="1:5" x14ac:dyDescent="0.2">
      <c r="A7" s="8" t="s">
        <v>38</v>
      </c>
      <c r="B7" s="3"/>
      <c r="C7" s="9"/>
      <c r="D7" s="12"/>
      <c r="E7" s="9"/>
    </row>
    <row r="8" spans="1:5" x14ac:dyDescent="0.2">
      <c r="A8" s="7" t="s">
        <v>38</v>
      </c>
      <c r="B8" s="3" t="s">
        <v>2</v>
      </c>
      <c r="C8" s="9">
        <v>22</v>
      </c>
      <c r="D8" s="12">
        <f>ROUNDUP(D6*2,0)+1</f>
        <v>11</v>
      </c>
      <c r="E8" s="9">
        <f>C8*D8</f>
        <v>242</v>
      </c>
    </row>
    <row r="9" spans="1:5" x14ac:dyDescent="0.2">
      <c r="A9" s="7" t="s">
        <v>39</v>
      </c>
      <c r="B9" s="3" t="s">
        <v>2</v>
      </c>
      <c r="C9" s="9">
        <v>5</v>
      </c>
      <c r="D9" s="12">
        <f>ROUNDUP(D8/2,0)</f>
        <v>6</v>
      </c>
      <c r="E9" s="9">
        <f t="shared" ref="E9:E14" si="1">C9*D9</f>
        <v>30</v>
      </c>
    </row>
    <row r="10" spans="1:5" x14ac:dyDescent="0.2">
      <c r="A10" s="7" t="s">
        <v>40</v>
      </c>
      <c r="B10" s="3" t="s">
        <v>2</v>
      </c>
      <c r="C10" s="9">
        <v>15</v>
      </c>
      <c r="D10" s="12">
        <f>D9</f>
        <v>6</v>
      </c>
      <c r="E10" s="9">
        <f t="shared" si="1"/>
        <v>90</v>
      </c>
    </row>
    <row r="11" spans="1:5" x14ac:dyDescent="0.2">
      <c r="A11" s="8" t="s">
        <v>41</v>
      </c>
      <c r="B11" s="3"/>
      <c r="C11" s="9"/>
      <c r="D11" s="12"/>
      <c r="E11" s="9"/>
    </row>
    <row r="12" spans="1:5" x14ac:dyDescent="0.2">
      <c r="A12" s="4" t="s">
        <v>41</v>
      </c>
      <c r="B12" s="5" t="s">
        <v>1</v>
      </c>
      <c r="C12" s="9">
        <v>45</v>
      </c>
      <c r="D12" s="12">
        <f>ROUNDUP(D6*7,0)</f>
        <v>35</v>
      </c>
      <c r="E12" s="9">
        <f t="shared" si="1"/>
        <v>1575</v>
      </c>
    </row>
    <row r="13" spans="1:5" x14ac:dyDescent="0.2">
      <c r="A13" s="8" t="s">
        <v>42</v>
      </c>
      <c r="B13" s="3"/>
      <c r="C13" s="9"/>
      <c r="D13" s="12"/>
      <c r="E13" s="9"/>
    </row>
    <row r="14" spans="1:5" x14ac:dyDescent="0.2">
      <c r="A14" s="7" t="s">
        <v>43</v>
      </c>
      <c r="B14" s="3" t="s">
        <v>0</v>
      </c>
      <c r="C14" s="9">
        <v>50</v>
      </c>
      <c r="D14" s="12">
        <v>1</v>
      </c>
      <c r="E14" s="9">
        <f t="shared" si="1"/>
        <v>50</v>
      </c>
    </row>
    <row r="15" spans="1:5" ht="12.75" customHeight="1" x14ac:dyDescent="0.2">
      <c r="A15" s="13"/>
      <c r="B15" s="17" t="s">
        <v>3</v>
      </c>
      <c r="C15" s="18"/>
      <c r="D15" s="18"/>
      <c r="E15" s="11">
        <f>SUM(E6:E14)</f>
        <v>4337</v>
      </c>
    </row>
    <row r="16" spans="1:5" ht="12.75" customHeight="1" x14ac:dyDescent="0.2">
      <c r="A16" s="13"/>
      <c r="B16" s="14" t="s">
        <v>4</v>
      </c>
      <c r="C16" s="15"/>
      <c r="D16" s="15"/>
      <c r="E16" s="9">
        <f>E15*0.2</f>
        <v>867.40000000000009</v>
      </c>
    </row>
    <row r="17" spans="1:5" ht="12.75" customHeight="1" x14ac:dyDescent="0.2">
      <c r="A17" s="13"/>
      <c r="B17" s="20" t="s">
        <v>5</v>
      </c>
      <c r="C17" s="21"/>
      <c r="D17" s="21"/>
      <c r="E17" s="9">
        <f>SUM(E15:E16)</f>
        <v>5204.3999999999996</v>
      </c>
    </row>
    <row r="18" spans="1:5" x14ac:dyDescent="0.2">
      <c r="A18" s="1"/>
      <c r="B18" s="1"/>
      <c r="C18" s="1"/>
    </row>
    <row r="19" spans="1:5" x14ac:dyDescent="0.2">
      <c r="A19" s="1"/>
      <c r="B19" s="1"/>
      <c r="C19" s="1"/>
    </row>
    <row r="20" spans="1:5" x14ac:dyDescent="0.2">
      <c r="A20" s="1"/>
      <c r="B20" s="1"/>
      <c r="C20" s="1"/>
    </row>
    <row r="21" spans="1:5" x14ac:dyDescent="0.2">
      <c r="A21" s="1"/>
      <c r="B21" s="1"/>
      <c r="C21" s="1"/>
    </row>
    <row r="22" spans="1:5" x14ac:dyDescent="0.2">
      <c r="A22" s="1"/>
      <c r="B22" s="1"/>
      <c r="C22" s="1"/>
    </row>
    <row r="23" spans="1:5" x14ac:dyDescent="0.2">
      <c r="A23" s="1"/>
      <c r="B23" s="1"/>
      <c r="C23" s="1"/>
    </row>
    <row r="24" spans="1:5" x14ac:dyDescent="0.2">
      <c r="A24" s="1"/>
      <c r="B24" s="1"/>
      <c r="C24" s="1"/>
    </row>
    <row r="25" spans="1:5" x14ac:dyDescent="0.2">
      <c r="A25" s="1"/>
      <c r="B25" s="1"/>
      <c r="C25" s="1"/>
    </row>
    <row r="26" spans="1:5" x14ac:dyDescent="0.2">
      <c r="A26" s="1"/>
      <c r="B26" s="1"/>
      <c r="C26" s="1"/>
    </row>
    <row r="27" spans="1:5" x14ac:dyDescent="0.2">
      <c r="A27" s="1"/>
      <c r="B27" s="1"/>
      <c r="C27" s="1"/>
    </row>
    <row r="28" spans="1:5" x14ac:dyDescent="0.2">
      <c r="A28" s="1"/>
      <c r="B28" s="1"/>
      <c r="C28" s="1"/>
    </row>
    <row r="29" spans="1:5" x14ac:dyDescent="0.2">
      <c r="A29" s="1"/>
      <c r="B29" s="1"/>
      <c r="C29" s="1"/>
    </row>
    <row r="30" spans="1:5" x14ac:dyDescent="0.2">
      <c r="A30" s="1"/>
      <c r="B30" s="1"/>
      <c r="C30" s="1"/>
    </row>
    <row r="31" spans="1:5" x14ac:dyDescent="0.2">
      <c r="A31" s="1"/>
      <c r="B31" s="1"/>
      <c r="C31" s="1"/>
    </row>
    <row r="32" spans="1:5" x14ac:dyDescent="0.2">
      <c r="A32" s="1"/>
      <c r="B32" s="1"/>
      <c r="C32" s="1"/>
    </row>
    <row r="33" spans="1:3" x14ac:dyDescent="0.2">
      <c r="A33" s="1"/>
      <c r="B33" s="1"/>
      <c r="C33" s="1"/>
    </row>
    <row r="34" spans="1:3" x14ac:dyDescent="0.2">
      <c r="A34" s="1"/>
      <c r="B34" s="1"/>
      <c r="C34" s="1"/>
    </row>
    <row r="35" spans="1:3" x14ac:dyDescent="0.2">
      <c r="A35" s="1"/>
      <c r="B35" s="1"/>
      <c r="C35" s="1"/>
    </row>
    <row r="36" spans="1:3" x14ac:dyDescent="0.2">
      <c r="A36" s="1"/>
      <c r="B36" s="1"/>
      <c r="C36" s="1"/>
    </row>
    <row r="37" spans="1:3" x14ac:dyDescent="0.2">
      <c r="A37" s="1"/>
      <c r="B37" s="1"/>
      <c r="C37" s="1"/>
    </row>
    <row r="38" spans="1:3" x14ac:dyDescent="0.2">
      <c r="A38" s="1"/>
      <c r="B38" s="1"/>
      <c r="C38" s="1"/>
    </row>
    <row r="39" spans="1:3" x14ac:dyDescent="0.2">
      <c r="A39" s="1"/>
      <c r="B39" s="1"/>
      <c r="C39" s="1"/>
    </row>
    <row r="40" spans="1:3" x14ac:dyDescent="0.2">
      <c r="A40" s="1"/>
      <c r="B40" s="1"/>
      <c r="C40" s="1"/>
    </row>
    <row r="41" spans="1:3" x14ac:dyDescent="0.2">
      <c r="A41" s="1"/>
      <c r="B41" s="1"/>
      <c r="C41" s="1"/>
    </row>
    <row r="42" spans="1:3" x14ac:dyDescent="0.2">
      <c r="A42" s="1"/>
      <c r="B42" s="1"/>
      <c r="C42" s="1"/>
    </row>
    <row r="43" spans="1:3" x14ac:dyDescent="0.2">
      <c r="A43" s="1"/>
      <c r="B43" s="1"/>
      <c r="C43" s="1"/>
    </row>
    <row r="44" spans="1:3" x14ac:dyDescent="0.2">
      <c r="A44" s="1"/>
      <c r="B44" s="1"/>
      <c r="C44" s="1"/>
    </row>
    <row r="45" spans="1:3" x14ac:dyDescent="0.2">
      <c r="A45" s="1"/>
      <c r="B45" s="1"/>
      <c r="C45" s="1"/>
    </row>
    <row r="46" spans="1:3" x14ac:dyDescent="0.2">
      <c r="A46" s="1"/>
      <c r="B46" s="1"/>
      <c r="C46" s="1"/>
    </row>
    <row r="47" spans="1:3" x14ac:dyDescent="0.2">
      <c r="A47" s="1"/>
      <c r="B47" s="1"/>
      <c r="C47" s="1"/>
    </row>
    <row r="48" spans="1:3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</sheetData>
  <mergeCells count="3">
    <mergeCell ref="B15:D15"/>
    <mergeCell ref="B16:D16"/>
    <mergeCell ref="B17:D17"/>
  </mergeCells>
  <printOptions horizontalCentered="1"/>
  <pageMargins left="0.19685039370078741" right="0.19685039370078741" top="0.39370078740157483" bottom="0.39370078740157483" header="0.11811023622047245" footer="0.11811023622047245"/>
  <pageSetup paperSize="9" scale="70" fitToHeight="0" orientation="portrait" r:id="rId1"/>
  <headerFooter alignWithMargins="0">
    <oddHeader>&amp;C&amp;"Arial,Gras"&amp;16&amp;U&amp;A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G12" sqref="G12"/>
    </sheetView>
  </sheetViews>
  <sheetFormatPr baseColWidth="10" defaultRowHeight="12.75" x14ac:dyDescent="0.2"/>
  <cols>
    <col min="2" max="2" width="19.42578125" bestFit="1" customWidth="1"/>
    <col min="3" max="3" width="36.85546875" bestFit="1" customWidth="1"/>
    <col min="4" max="4" width="16.140625" bestFit="1" customWidth="1"/>
    <col min="6" max="6" width="12.5703125" bestFit="1" customWidth="1"/>
    <col min="7" max="7" width="16.140625" bestFit="1" customWidth="1"/>
    <col min="8" max="8" width="8" bestFit="1" customWidth="1"/>
    <col min="9" max="9" width="7.7109375" bestFit="1" customWidth="1"/>
  </cols>
  <sheetData>
    <row r="1" spans="1:5" x14ac:dyDescent="0.2">
      <c r="A1" t="s">
        <v>22</v>
      </c>
      <c r="B1" t="s">
        <v>24</v>
      </c>
      <c r="C1" t="s">
        <v>25</v>
      </c>
      <c r="D1" t="s">
        <v>26</v>
      </c>
      <c r="E1" t="s">
        <v>23</v>
      </c>
    </row>
    <row r="2" spans="1:5" x14ac:dyDescent="0.2">
      <c r="A2" s="23" t="s">
        <v>27</v>
      </c>
      <c r="B2" t="str">
        <f ca="1">INDIRECT("'"&amp;A2&amp;"'!e2")</f>
        <v>ARGENTEUIL</v>
      </c>
      <c r="C2" t="str">
        <f ca="1">INDIRECT("'"&amp;A2&amp;"'!e3")</f>
        <v>rue Alfred Labrière</v>
      </c>
      <c r="D2">
        <f ca="1">INDIRECT("'"&amp;A2&amp;"'!d6")*100</f>
        <v>340</v>
      </c>
      <c r="E2" s="24">
        <f ca="1">INDIRECT("'"&amp;A2&amp;"'!e15")</f>
        <v>3256</v>
      </c>
    </row>
    <row r="3" spans="1:5" x14ac:dyDescent="0.2">
      <c r="A3" s="23" t="s">
        <v>28</v>
      </c>
      <c r="B3" t="str">
        <f t="shared" ref="B3:B11" ca="1" si="0">INDIRECT("'"&amp;A3&amp;"'!e2")</f>
        <v>CLICHY la GARENNE</v>
      </c>
      <c r="C3" t="str">
        <f t="shared" ref="C3:C11" ca="1" si="1">INDIRECT("'"&amp;A3&amp;"'!e3")</f>
        <v>rue Villeneuve</v>
      </c>
      <c r="D3">
        <f t="shared" ref="D3:D11" ca="1" si="2">INDIRECT("'"&amp;A3&amp;"'!d6")*100</f>
        <v>320</v>
      </c>
      <c r="E3" s="24">
        <f t="shared" ref="E3:E11" ca="1" si="3">INDIRECT("'"&amp;A3&amp;"'!e15")</f>
        <v>2845</v>
      </c>
    </row>
    <row r="4" spans="1:5" x14ac:dyDescent="0.2">
      <c r="A4" s="23" t="s">
        <v>29</v>
      </c>
      <c r="B4" t="str">
        <f t="shared" ca="1" si="0"/>
        <v>LEVALLOIS PERRET</v>
      </c>
      <c r="C4" t="str">
        <f t="shared" ca="1" si="1"/>
        <v>rue Anatole</v>
      </c>
      <c r="D4">
        <f t="shared" ca="1" si="2"/>
        <v>300</v>
      </c>
      <c r="E4" s="24">
        <f t="shared" ca="1" si="3"/>
        <v>2639</v>
      </c>
    </row>
    <row r="5" spans="1:5" x14ac:dyDescent="0.2">
      <c r="A5" s="23" t="s">
        <v>30</v>
      </c>
      <c r="B5" t="str">
        <f t="shared" ca="1" si="0"/>
        <v>MONTLIGNON</v>
      </c>
      <c r="C5" t="str">
        <f t="shared" ca="1" si="1"/>
        <v>boulevard Armand Hayem</v>
      </c>
      <c r="D5">
        <f t="shared" ca="1" si="2"/>
        <v>370</v>
      </c>
      <c r="E5" s="24">
        <f t="shared" ca="1" si="3"/>
        <v>3257</v>
      </c>
    </row>
    <row r="6" spans="1:5" x14ac:dyDescent="0.2">
      <c r="A6" s="23" t="s">
        <v>31</v>
      </c>
      <c r="B6" t="str">
        <f t="shared" ca="1" si="0"/>
        <v>PIERRELAYE</v>
      </c>
      <c r="C6" t="str">
        <f t="shared" ca="1" si="1"/>
        <v>rue Victor Hugo</v>
      </c>
      <c r="D6">
        <f t="shared" ca="1" si="2"/>
        <v>560</v>
      </c>
      <c r="E6" s="24">
        <f t="shared" ca="1" si="3"/>
        <v>5356</v>
      </c>
    </row>
    <row r="7" spans="1:5" x14ac:dyDescent="0.2">
      <c r="A7" s="23" t="s">
        <v>32</v>
      </c>
      <c r="B7" t="str">
        <f t="shared" ca="1" si="0"/>
        <v>PUTEAUX</v>
      </c>
      <c r="C7" t="str">
        <f t="shared" ca="1" si="1"/>
        <v>rue Rouget de Lisle</v>
      </c>
      <c r="D7">
        <f t="shared" ca="1" si="2"/>
        <v>509.99999999999994</v>
      </c>
      <c r="E7" s="24">
        <f t="shared" ca="1" si="3"/>
        <v>4859</v>
      </c>
    </row>
    <row r="8" spans="1:5" x14ac:dyDescent="0.2">
      <c r="A8" s="23" t="s">
        <v>33</v>
      </c>
      <c r="B8" t="str">
        <f t="shared" ca="1" si="0"/>
        <v>PUTEAUX</v>
      </c>
      <c r="C8" t="str">
        <f t="shared" ca="1" si="1"/>
        <v>rue Jean Jaurès</v>
      </c>
      <c r="D8">
        <f t="shared" ca="1" si="2"/>
        <v>270</v>
      </c>
      <c r="E8" s="24">
        <f t="shared" ca="1" si="3"/>
        <v>2408</v>
      </c>
    </row>
    <row r="9" spans="1:5" x14ac:dyDescent="0.2">
      <c r="A9" s="23" t="s">
        <v>34</v>
      </c>
      <c r="B9" t="str">
        <f t="shared" ca="1" si="0"/>
        <v>SAINT DENIS</v>
      </c>
      <c r="C9" t="str">
        <f t="shared" ca="1" si="1"/>
        <v>rue Méchin</v>
      </c>
      <c r="D9">
        <f t="shared" ca="1" si="2"/>
        <v>220.00000000000003</v>
      </c>
      <c r="E9" s="24">
        <f t="shared" ca="1" si="3"/>
        <v>2172</v>
      </c>
    </row>
    <row r="10" spans="1:5" x14ac:dyDescent="0.2">
      <c r="A10" s="23" t="s">
        <v>35</v>
      </c>
      <c r="B10" t="str">
        <f t="shared" ca="1" si="0"/>
        <v>SAINT DENIS</v>
      </c>
      <c r="C10" t="str">
        <f t="shared" ca="1" si="1"/>
        <v>avenue Marcel Cachin rue Henri Barbusse</v>
      </c>
      <c r="D10">
        <f t="shared" ca="1" si="2"/>
        <v>960</v>
      </c>
      <c r="E10" s="24">
        <f t="shared" ca="1" si="3"/>
        <v>9072</v>
      </c>
    </row>
    <row r="11" spans="1:5" x14ac:dyDescent="0.2">
      <c r="A11" s="23" t="s">
        <v>36</v>
      </c>
      <c r="B11" t="str">
        <f t="shared" ca="1" si="0"/>
        <v>SAINT OUEN</v>
      </c>
      <c r="C11" t="str">
        <f t="shared" ca="1" si="1"/>
        <v>rue Pierre rue de Clichy</v>
      </c>
      <c r="D11">
        <f t="shared" ca="1" si="2"/>
        <v>500</v>
      </c>
      <c r="E11" s="24">
        <f t="shared" ca="1" si="3"/>
        <v>4337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11</vt:i4>
      </vt:variant>
    </vt:vector>
  </HeadingPairs>
  <TitlesOfParts>
    <vt:vector size="22" baseType="lpstr">
      <vt:lpstr>Lot 01 01</vt:lpstr>
      <vt:lpstr>Lot 01 02</vt:lpstr>
      <vt:lpstr>Lot 01 03</vt:lpstr>
      <vt:lpstr>Lot 01 04</vt:lpstr>
      <vt:lpstr>Lot 01 05</vt:lpstr>
      <vt:lpstr>Lot 01 06</vt:lpstr>
      <vt:lpstr>Lot 01 07</vt:lpstr>
      <vt:lpstr>Lot 01 08</vt:lpstr>
      <vt:lpstr>Lot 01 09</vt:lpstr>
      <vt:lpstr>Lot 01 10</vt:lpstr>
      <vt:lpstr>Récapitulatif</vt:lpstr>
      <vt:lpstr>Récapitulatif!NO</vt:lpstr>
      <vt:lpstr>'Lot 01 01'!Zone_d_impression</vt:lpstr>
      <vt:lpstr>'Lot 01 02'!Zone_d_impression</vt:lpstr>
      <vt:lpstr>'Lot 01 03'!Zone_d_impression</vt:lpstr>
      <vt:lpstr>'Lot 01 04'!Zone_d_impression</vt:lpstr>
      <vt:lpstr>'Lot 01 05'!Zone_d_impression</vt:lpstr>
      <vt:lpstr>'Lot 01 06'!Zone_d_impression</vt:lpstr>
      <vt:lpstr>'Lot 01 07'!Zone_d_impression</vt:lpstr>
      <vt:lpstr>'Lot 01 08'!Zone_d_impression</vt:lpstr>
      <vt:lpstr>'Lot 01 09'!Zone_d_impression</vt:lpstr>
      <vt:lpstr>'Lot 01 10'!Zone_d_impression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bordereau des prix unitaires</dc:title>
  <dc:subject>maboc levés topographiques</dc:subject>
  <dc:creator>veolia eau-CGE (PSC)</dc:creator>
  <cp:lastModifiedBy>Denis</cp:lastModifiedBy>
  <cp:lastPrinted>2018-11-27T14:53:33Z</cp:lastPrinted>
  <dcterms:created xsi:type="dcterms:W3CDTF">1996-10-21T11:03:58Z</dcterms:created>
  <dcterms:modified xsi:type="dcterms:W3CDTF">2018-12-02T10:49:38Z</dcterms:modified>
</cp:coreProperties>
</file>