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cole\Desktop\"/>
    </mc:Choice>
  </mc:AlternateContent>
  <bookViews>
    <workbookView xWindow="0" yWindow="0" windowWidth="20490" windowHeight="7620" firstSheet="2" activeTab="3"/>
  </bookViews>
  <sheets>
    <sheet name="Accueil" sheetId="4" r:id="rId1"/>
    <sheet name="Modèle" sheetId="1" state="veryHidden" r:id="rId2"/>
    <sheet name="Synthèse" sheetId="93" r:id="rId3"/>
    <sheet name="TCDs" sheetId="166" r:id="rId4"/>
    <sheet name="2018-01" sheetId="154" r:id="rId5"/>
    <sheet name="2018-02" sheetId="155" r:id="rId6"/>
    <sheet name="2018-03" sheetId="156" r:id="rId7"/>
    <sheet name="2018-04" sheetId="157" r:id="rId8"/>
    <sheet name="2018-05" sheetId="158" r:id="rId9"/>
    <sheet name="2018-06" sheetId="159" r:id="rId10"/>
    <sheet name="2018-07" sheetId="160" r:id="rId11"/>
    <sheet name="2018-08" sheetId="161" r:id="rId12"/>
    <sheet name="2018-09" sheetId="162" r:id="rId13"/>
    <sheet name="2018-10" sheetId="163" r:id="rId14"/>
    <sheet name="2018-11" sheetId="164" r:id="rId15"/>
    <sheet name="2018-12" sheetId="165" r:id="rId16"/>
  </sheets>
  <calcPr calcId="162913"/>
  <pivotCaches>
    <pivotCache cacheId="4" r:id="rId1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93" l="1"/>
  <c r="B2" i="93" l="1"/>
  <c r="J6" i="93"/>
  <c r="J9" i="93" s="1"/>
  <c r="E7" i="165"/>
  <c r="I6" i="165"/>
  <c r="I9" i="165" s="1"/>
  <c r="A4" i="165"/>
  <c r="E7" i="164"/>
  <c r="I6" i="164"/>
  <c r="I9" i="164" s="1"/>
  <c r="A4" i="164"/>
  <c r="E7" i="163"/>
  <c r="I6" i="163"/>
  <c r="I9" i="163" s="1"/>
  <c r="A4" i="163"/>
  <c r="E7" i="162"/>
  <c r="I6" i="162"/>
  <c r="I9" i="162" s="1"/>
  <c r="A4" i="162"/>
  <c r="E7" i="161"/>
  <c r="I6" i="161"/>
  <c r="I9" i="161" s="1"/>
  <c r="A4" i="161"/>
  <c r="E7" i="160"/>
  <c r="I6" i="160"/>
  <c r="I9" i="160" s="1"/>
  <c r="A4" i="160"/>
  <c r="E7" i="159"/>
  <c r="I6" i="159"/>
  <c r="I9" i="159" s="1"/>
  <c r="A4" i="159"/>
  <c r="E7" i="158"/>
  <c r="I6" i="158"/>
  <c r="I9" i="158" s="1"/>
  <c r="A4" i="158"/>
  <c r="E7" i="157"/>
  <c r="I6" i="157"/>
  <c r="I9" i="157" s="1"/>
  <c r="G4" i="157"/>
  <c r="E11" i="156"/>
  <c r="I6" i="156"/>
  <c r="I9" i="156" s="1"/>
  <c r="G4" i="156"/>
  <c r="E11" i="155"/>
  <c r="I6" i="155"/>
  <c r="I9" i="155" s="1"/>
  <c r="A4" i="155"/>
  <c r="E11" i="154"/>
  <c r="I6" i="154"/>
  <c r="I9" i="154" s="1"/>
  <c r="A4" i="154"/>
  <c r="G4" i="1"/>
  <c r="E7" i="1"/>
  <c r="I6" i="1"/>
  <c r="I9" i="1" s="1"/>
  <c r="H4" i="93" l="1"/>
  <c r="B4" i="93"/>
  <c r="G4" i="165"/>
  <c r="G4" i="164"/>
  <c r="G4" i="163"/>
  <c r="G4" i="162"/>
  <c r="G4" i="161"/>
  <c r="G4" i="160"/>
  <c r="G4" i="159"/>
  <c r="G4" i="158"/>
  <c r="A4" i="157"/>
  <c r="A4" i="156"/>
  <c r="G4" i="155"/>
  <c r="G4" i="154"/>
  <c r="A4" i="1"/>
</calcChain>
</file>

<file path=xl/sharedStrings.xml><?xml version="1.0" encoding="utf-8"?>
<sst xmlns="http://schemas.openxmlformats.org/spreadsheetml/2006/main" count="310" uniqueCount="45">
  <si>
    <t>tartanpion 1</t>
  </si>
  <si>
    <t>tarpenpion 2</t>
  </si>
  <si>
    <t>tartenpion 3</t>
  </si>
  <si>
    <t xml:space="preserve">tartenpion 4 </t>
  </si>
  <si>
    <t>tartenpion 5</t>
  </si>
  <si>
    <t>tartenpion 10</t>
  </si>
  <si>
    <t xml:space="preserve">Nom </t>
  </si>
  <si>
    <t>tartanpion 2</t>
  </si>
  <si>
    <t>tarpenpion 15</t>
  </si>
  <si>
    <t>tartanpion 4</t>
  </si>
  <si>
    <t>tartenpion 6</t>
  </si>
  <si>
    <t>Date</t>
  </si>
  <si>
    <t>Montant</t>
  </si>
  <si>
    <t>Chèques</t>
  </si>
  <si>
    <t>Numéro</t>
  </si>
  <si>
    <t>Banque</t>
  </si>
  <si>
    <t>Total</t>
  </si>
  <si>
    <t>Libellé</t>
  </si>
  <si>
    <t>Espèces</t>
  </si>
  <si>
    <t>Traite</t>
  </si>
  <si>
    <t xml:space="preserve">REMISE BANQUE </t>
  </si>
  <si>
    <t>Année</t>
  </si>
  <si>
    <t>Accueil</t>
  </si>
  <si>
    <t>2018-01</t>
  </si>
  <si>
    <t>2018-02</t>
  </si>
  <si>
    <t>2018-03</t>
  </si>
  <si>
    <t>2018-04</t>
  </si>
  <si>
    <t>2018-05</t>
  </si>
  <si>
    <t>2018-06</t>
  </si>
  <si>
    <t>2018-07</t>
  </si>
  <si>
    <t>2018-08</t>
  </si>
  <si>
    <t>2018-09</t>
  </si>
  <si>
    <t>2018-10</t>
  </si>
  <si>
    <t>2018-11</t>
  </si>
  <si>
    <t>2018-12</t>
  </si>
  <si>
    <t>Ne pas cliquer pour le moment !...</t>
  </si>
  <si>
    <t>Total général</t>
  </si>
  <si>
    <t>Valeurs</t>
  </si>
  <si>
    <t>Total Nb. Chèques</t>
  </si>
  <si>
    <t>Nb. Chèques</t>
  </si>
  <si>
    <t xml:space="preserve">Total Montant </t>
  </si>
  <si>
    <t xml:space="preserve">Montant </t>
  </si>
  <si>
    <t xml:space="preserve">john </t>
  </si>
  <si>
    <t>sg</t>
  </si>
  <si>
    <t>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</si>
</sst>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0" fontId="1" fillId="0" borderId="0" xfId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/>
    <xf numFmtId="0" fontId="0" fillId="0" borderId="0" xfId="0" pivotButton="1"/>
    <xf numFmtId="3" fontId="0" fillId="0" borderId="0" xfId="0" applyNumberForma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90"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3</xdr:row>
          <xdr:rowOff>180975</xdr:rowOff>
        </xdr:from>
        <xdr:to>
          <xdr:col>5</xdr:col>
          <xdr:colOff>142875</xdr:colOff>
          <xdr:row>5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4</xdr:col>
          <xdr:colOff>76200</xdr:colOff>
          <xdr:row>2</xdr:row>
          <xdr:rowOff>85725</xdr:rowOff>
        </xdr:to>
        <xdr:sp macro="" textlink="">
          <xdr:nvSpPr>
            <xdr:cNvPr id="4098" name="Check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cole" refreshedDate="43437.247850694446" createdVersion="6" refreshedVersion="6" minRefreshableVersion="3" recordCount="17">
  <cacheSource type="worksheet">
    <worksheetSource name="T_C2018"/>
  </cacheSource>
  <cacheFields count="5">
    <cacheField name="Nom " numFmtId="0">
      <sharedItems count="12">
        <s v="tartanpion 1"/>
        <s v="tarpenpion 2"/>
        <s v="tartenpion 3"/>
        <s v="tartenpion 4 "/>
        <s v="tartenpion 5"/>
        <s v="tartanpion 2"/>
        <s v="tarpenpion 15"/>
        <s v="tartenpion 10"/>
        <s v="tartanpion 4"/>
        <s v="tartenpion 6"/>
        <s v="john "/>
        <s v="julie"/>
      </sharedItems>
    </cacheField>
    <cacheField name="Numéro" numFmtId="0">
      <sharedItems containsString="0" containsBlank="1" containsNumber="1" containsInteger="1" minValue="569854" maxValue="569854"/>
    </cacheField>
    <cacheField name="Banque" numFmtId="0">
      <sharedItems containsBlank="1"/>
    </cacheField>
    <cacheField name="Date" numFmtId="14">
      <sharedItems containsNonDate="0" containsDate="1" containsBlank="1" containsMixedTypes="1" minDate="2018-01-02T00:00:00" maxDate="2018-05-26T00:00:00" count="18">
        <d v="2018-01-02T00:00:00"/>
        <d v="2018-01-06T00:00:00"/>
        <d v="2018-01-10T00:00:00"/>
        <d v="2018-01-30T00:00:00"/>
        <d v="2018-02-06T00:00:00"/>
        <d v="2018-02-12T00:00:00"/>
        <d v="2018-02-15T00:00:00"/>
        <d v="2018-02-23T00:00:00"/>
        <d v="2018-02-27T00:00:00"/>
        <d v="2018-03-12T00:00:00"/>
        <d v="2018-03-05T00:00:00"/>
        <d v="2018-03-23T00:00:00"/>
        <d v="2018-03-04T00:00:00"/>
        <d v="2018-03-20T00:00:00"/>
        <d v="2018-04-04T00:00:00"/>
        <d v="2018-05-25T00:00:00"/>
        <m u="1"/>
        <s v="28/11/82018" u="1"/>
      </sharedItems>
    </cacheField>
    <cacheField name="Montant" numFmtId="164">
      <sharedItems containsSemiMixedTypes="0" containsString="0" containsNumber="1" containsInteger="1" minValue="15" maxValue="2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m/>
    <x v="0"/>
    <n v="120"/>
  </r>
  <r>
    <x v="1"/>
    <m/>
    <m/>
    <x v="1"/>
    <n v="78"/>
  </r>
  <r>
    <x v="2"/>
    <m/>
    <m/>
    <x v="2"/>
    <n v="102"/>
  </r>
  <r>
    <x v="3"/>
    <m/>
    <m/>
    <x v="2"/>
    <n v="95"/>
  </r>
  <r>
    <x v="4"/>
    <m/>
    <m/>
    <x v="3"/>
    <n v="28"/>
  </r>
  <r>
    <x v="5"/>
    <m/>
    <m/>
    <x v="4"/>
    <n v="25"/>
  </r>
  <r>
    <x v="6"/>
    <m/>
    <m/>
    <x v="5"/>
    <n v="78"/>
  </r>
  <r>
    <x v="2"/>
    <m/>
    <m/>
    <x v="6"/>
    <n v="84"/>
  </r>
  <r>
    <x v="7"/>
    <m/>
    <m/>
    <x v="7"/>
    <n v="257"/>
  </r>
  <r>
    <x v="4"/>
    <m/>
    <m/>
    <x v="8"/>
    <n v="65"/>
  </r>
  <r>
    <x v="8"/>
    <m/>
    <m/>
    <x v="9"/>
    <n v="15"/>
  </r>
  <r>
    <x v="6"/>
    <m/>
    <m/>
    <x v="10"/>
    <n v="253"/>
  </r>
  <r>
    <x v="9"/>
    <m/>
    <m/>
    <x v="11"/>
    <n v="50"/>
  </r>
  <r>
    <x v="7"/>
    <m/>
    <m/>
    <x v="12"/>
    <n v="95"/>
  </r>
  <r>
    <x v="4"/>
    <m/>
    <m/>
    <x v="13"/>
    <n v="48"/>
  </r>
  <r>
    <x v="10"/>
    <n v="569854"/>
    <s v="sg"/>
    <x v="14"/>
    <n v="152"/>
  </r>
  <r>
    <x v="11"/>
    <m/>
    <m/>
    <x v="15"/>
    <n v="2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AJ20" firstHeaderRow="1" firstDataRow="3" firstDataCol="1"/>
  <pivotFields count="5">
    <pivotField axis="axisRow" dataField="1" compact="0" outline="0" showAll="0">
      <items count="13">
        <item x="6"/>
        <item x="1"/>
        <item x="0"/>
        <item x="5"/>
        <item x="8"/>
        <item x="7"/>
        <item x="2"/>
        <item x="3"/>
        <item x="4"/>
        <item x="9"/>
        <item x="10"/>
        <item x="11"/>
        <item t="default"/>
      </items>
    </pivotField>
    <pivotField compact="0" outline="0" showAll="0"/>
    <pivotField compact="0" outline="0" showAll="0"/>
    <pivotField axis="axisCol" compact="0" numFmtId="14" outline="0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m="1" x="17"/>
        <item m="1" x="16"/>
        <item x="14"/>
        <item x="15"/>
        <item t="default"/>
      </items>
    </pivotField>
    <pivotField dataField="1" compact="0" numFmtId="164" outline="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3"/>
    <field x="-2"/>
  </colFields>
  <colItems count="3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6"/>
      <x/>
    </i>
    <i r="1" i="1">
      <x v="1"/>
    </i>
    <i>
      <x v="17"/>
      <x/>
    </i>
    <i r="1" i="1">
      <x v="1"/>
    </i>
    <i t="grand">
      <x/>
    </i>
    <i t="grand" i="1">
      <x/>
    </i>
  </colItems>
  <dataFields count="2">
    <dataField name="Nb. Chèques" fld="0" subtotal="count" baseField="0" baseItem="1" numFmtId="3"/>
    <dataField name="Montant " fld="4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C001" displayName="T_C001" ref="B5:B6" totalsRowShown="0">
  <autoFilter ref="B5:B6"/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Chèques" displayName="T_Chèques" ref="A5:E7" totalsRowCount="1">
  <autoFilter ref="A5:E6"/>
  <tableColumns count="5">
    <tableColumn id="1" name="Nom " totalsRowLabel="Total"/>
    <tableColumn id="3" name="Numéro"/>
    <tableColumn id="4" name="Banque"/>
    <tableColumn id="5" name="Date" dataDxfId="89"/>
    <tableColumn id="2" name="Montant" totalsRowFunction="sum" dataDxfId="88" totalsRowDxfId="8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Total" displayName="T_Total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86" totalsRowDxfId="85"/>
    <tableColumn id="2" name="Montant" totalsRowFunction="sum" dataDxfId="84" totalsRowDxfId="83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24" name="T_C2018" displayName="T_C2018" ref="B5:F23" totalsRowCount="1">
  <autoFilter ref="B5:F22"/>
  <tableColumns count="5">
    <tableColumn id="1" name="Nom " totalsRowLabel="Total"/>
    <tableColumn id="3" name="Numéro"/>
    <tableColumn id="4" name="Banque"/>
    <tableColumn id="5" name="Date" dataDxfId="82"/>
    <tableColumn id="2" name="Montant" totalsRowFunction="sum" dataDxfId="81" totalsRowDxfId="8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25" name="T_T2018" displayName="T_T2018" ref="H5:J9" totalsRowCount="1">
  <autoFilter ref="H5:J8"/>
  <tableColumns count="3">
    <tableColumn id="1" name="Libellé" totalsRowLabel="Total"/>
    <tableColumn id="4" name="Date" dataDxfId="79"/>
    <tableColumn id="2" name="Montant" totalsRowFunction="sum" dataDxfId="78" totalsRowDxfId="77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300" name="T_C201801" displayName="T_C201801" ref="A5:E11" totalsRowCount="1">
  <autoFilter ref="A5:E10"/>
  <tableColumns count="5">
    <tableColumn id="1" name="Nom " totalsRowLabel="Total"/>
    <tableColumn id="3" name="Numéro"/>
    <tableColumn id="4" name="Banque"/>
    <tableColumn id="5" name="Date" dataDxfId="76"/>
    <tableColumn id="2" name="Montant" totalsRowFunction="sum" dataDxfId="75" totalsRowDxfId="7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301" name="T_T201801" displayName="T_T201801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73" totalsRowDxfId="72"/>
    <tableColumn id="2" name="Montant" totalsRowFunction="sum" dataDxfId="71" totalsRowDxfId="70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302" name="T_C201802" displayName="T_C201802" ref="A5:E11" totalsRowCount="1">
  <autoFilter ref="A5:E10"/>
  <tableColumns count="5">
    <tableColumn id="1" name="Nom " totalsRowLabel="Total"/>
    <tableColumn id="3" name="Numéro"/>
    <tableColumn id="4" name="Banque"/>
    <tableColumn id="5" name="Date" dataDxfId="69"/>
    <tableColumn id="2" name="Montant" totalsRowFunction="sum" dataDxfId="68" totalsRowDxfId="67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303" name="T_T201802" displayName="T_T201802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66" totalsRowDxfId="65"/>
    <tableColumn id="2" name="Montant" totalsRowFunction="sum" dataDxfId="64" totalsRowDxfId="63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304" name="T_C201803" displayName="T_C201803" ref="A5:E11" totalsRowCount="1">
  <autoFilter ref="A5:E10"/>
  <tableColumns count="5">
    <tableColumn id="1" name="Nom " totalsRowLabel="Total"/>
    <tableColumn id="3" name="Numéro"/>
    <tableColumn id="4" name="Banque"/>
    <tableColumn id="5" name="Date" dataDxfId="62"/>
    <tableColumn id="2" name="Montant" totalsRowFunction="sum" dataDxfId="61" totalsRowDxfId="60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305" name="T_T201803" displayName="T_T201803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59" totalsRowDxfId="58"/>
    <tableColumn id="2" name="Montant" totalsRowFunction="sum" dataDxfId="57" totalsRowDxfId="56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306" name="T_C201804" displayName="T_C201804" ref="A5:E7" totalsRowCount="1">
  <autoFilter ref="A5:E6"/>
  <tableColumns count="5">
    <tableColumn id="1" name="Nom " totalsRowLabel="Total"/>
    <tableColumn id="3" name="Numéro" dataDxfId="55"/>
    <tableColumn id="4" name="Banque" dataDxfId="54"/>
    <tableColumn id="5" name="Date" dataDxfId="53"/>
    <tableColumn id="2" name="Montant" totalsRowFunction="sum" dataDxfId="52" totalsRowDxfId="51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307" name="T_T201804" displayName="T_T201804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50"/>
    <tableColumn id="2" name="Montant" totalsRowFunction="sum" dataDxfId="49" totalsRowDxfId="48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308" name="T_C201805" displayName="T_C201805" ref="A5:E7" totalsRowCount="1">
  <autoFilter ref="A5:E6"/>
  <tableColumns count="5">
    <tableColumn id="1" name="Nom " totalsRowLabel="Total"/>
    <tableColumn id="3" name="Numéro"/>
    <tableColumn id="4" name="Banque"/>
    <tableColumn id="5" name="Date" dataDxfId="47"/>
    <tableColumn id="2" name="Montant" totalsRowFunction="sum" dataDxfId="46" totalsRowDxfId="45"/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309" name="T_T201805" displayName="T_T201805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44"/>
    <tableColumn id="2" name="Montant" totalsRowFunction="sum" dataDxfId="43" totalsRowDxfId="42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310" name="T_C201806" displayName="T_C201806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41"/>
    <tableColumn id="2" name="Montant" totalsRowFunction="sum" dataDxfId="40" totalsRowDxfId="39"/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311" name="T_T201806" displayName="T_T201806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38"/>
    <tableColumn id="2" name="Montant" totalsRowFunction="sum" dataDxfId="37" totalsRowDxfId="36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312" name="T_C201807" displayName="T_C201807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35"/>
    <tableColumn id="2" name="Montant" totalsRowFunction="sum" dataDxfId="34" totalsRowDxfId="33"/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id="313" name="T_T201807" displayName="T_T201807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32"/>
    <tableColumn id="2" name="Montant" totalsRowFunction="sum" dataDxfId="31" totalsRowDxfId="30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314" name="T_C201808" displayName="T_C201808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29"/>
    <tableColumn id="2" name="Montant" totalsRowFunction="sum" dataDxfId="28" totalsRowDxfId="27"/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315" name="T_T201808" displayName="T_T201808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26"/>
    <tableColumn id="2" name="Montant" totalsRowFunction="sum" dataDxfId="25" totalsRowDxfId="24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316" name="T_C201809" displayName="T_C201809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23"/>
    <tableColumn id="2" name="Montant" totalsRowFunction="sum" dataDxfId="22" totalsRowDxfId="21"/>
  </tableColumns>
  <tableStyleInfo name="TableStyleLight9" showFirstColumn="0" showLastColumn="0" showRowStripes="1" showColumnStripes="0"/>
</table>
</file>

<file path=xl/tables/table23.xml><?xml version="1.0" encoding="utf-8"?>
<table xmlns="http://schemas.openxmlformats.org/spreadsheetml/2006/main" id="317" name="T_T201809" displayName="T_T201809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20"/>
    <tableColumn id="2" name="Montant" totalsRowFunction="sum" dataDxfId="19" totalsRowDxfId="18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318" name="T_C201810" displayName="T_C201810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17"/>
    <tableColumn id="2" name="Montant" totalsRowFunction="sum" dataDxfId="16" totalsRowDxfId="15"/>
  </tableColumns>
  <tableStyleInfo name="TableStyleLight9" showFirstColumn="0" showLastColumn="0" showRowStripes="1" showColumnStripes="0"/>
</table>
</file>

<file path=xl/tables/table25.xml><?xml version="1.0" encoding="utf-8"?>
<table xmlns="http://schemas.openxmlformats.org/spreadsheetml/2006/main" id="319" name="T_T201810" displayName="T_T201810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14"/>
    <tableColumn id="2" name="Montant" totalsRowFunction="sum" dataDxfId="13" totalsRowDxfId="12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320" name="T_C201811" displayName="T_C201811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11"/>
    <tableColumn id="2" name="Montant" totalsRowFunction="sum" dataDxfId="10" totalsRowDxfId="9"/>
  </tableColumns>
  <tableStyleInfo name="TableStyleLight9" showFirstColumn="0" showLastColumn="0" showRowStripes="1" showColumnStripes="0"/>
</table>
</file>

<file path=xl/tables/table27.xml><?xml version="1.0" encoding="utf-8"?>
<table xmlns="http://schemas.openxmlformats.org/spreadsheetml/2006/main" id="321" name="T_T201811" displayName="T_T201811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8"/>
    <tableColumn id="2" name="Montant" totalsRowFunction="sum" dataDxfId="7" totalsRowDxfId="6"/>
  </tableColumns>
  <tableStyleInfo name="TableStyleLight10" showFirstColumn="0" showLastColumn="0" showRowStripes="1" showColumnStripes="0"/>
</table>
</file>

<file path=xl/tables/table28.xml><?xml version="1.0" encoding="utf-8"?>
<table xmlns="http://schemas.openxmlformats.org/spreadsheetml/2006/main" id="322" name="T_C201812" displayName="T_C201812" ref="A5:E7" insertRow="1" totalsRowCount="1">
  <autoFilter ref="A5:E6"/>
  <tableColumns count="5">
    <tableColumn id="1" name="Nom " totalsRowLabel="Total"/>
    <tableColumn id="3" name="Numéro"/>
    <tableColumn id="4" name="Banque"/>
    <tableColumn id="5" name="Date" dataDxfId="5"/>
    <tableColumn id="2" name="Montant" totalsRowFunction="sum" dataDxfId="4" totalsRowDxfId="3"/>
  </tableColumns>
  <tableStyleInfo name="TableStyleLight9" showFirstColumn="0" showLastColumn="0" showRowStripes="1" showColumnStripes="0"/>
</table>
</file>

<file path=xl/tables/table29.xml><?xml version="1.0" encoding="utf-8"?>
<table xmlns="http://schemas.openxmlformats.org/spreadsheetml/2006/main" id="323" name="T_T201812" displayName="T_T201812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2"/>
    <tableColumn id="2" name="Montant" totalsRowFunction="sum" dataDxfId="1" totalsRow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table" Target="../tables/table16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table" Target="../tables/table18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table" Target="../tables/table20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table" Target="../tables/table2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table" Target="../tables/table2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table" Target="../tables/table26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table" Target="../tables/table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G6"/>
  <sheetViews>
    <sheetView showGridLines="0" workbookViewId="0">
      <selection activeCell="E16" sqref="E16"/>
    </sheetView>
  </sheetViews>
  <sheetFormatPr baseColWidth="10" defaultRowHeight="15" x14ac:dyDescent="0.25"/>
  <cols>
    <col min="1" max="1" width="1.7109375" customWidth="1"/>
    <col min="3" max="3" width="2.7109375" customWidth="1"/>
  </cols>
  <sheetData>
    <row r="5" spans="2:7" x14ac:dyDescent="0.25">
      <c r="B5" t="s">
        <v>21</v>
      </c>
      <c r="G5" s="6" t="s">
        <v>35</v>
      </c>
    </row>
    <row r="6" spans="2:7" x14ac:dyDescent="0.25">
      <c r="B6">
        <v>2018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heckBox1">
          <controlPr defaultSize="0" autoLine="0" r:id="rId4">
            <anchor moveWithCells="1">
              <from>
                <xdr:col>1</xdr:col>
                <xdr:colOff>9525</xdr:colOff>
                <xdr:row>1</xdr:row>
                <xdr:rowOff>9525</xdr:rowOff>
              </from>
              <to>
                <xdr:col>4</xdr:col>
                <xdr:colOff>76200</xdr:colOff>
                <xdr:row>2</xdr:row>
                <xdr:rowOff>85725</xdr:rowOff>
              </to>
            </anchor>
          </controlPr>
        </control>
      </mc:Choice>
      <mc:Fallback>
        <control shapeId="4098" r:id="rId3" name="CheckBox1"/>
      </mc:Fallback>
    </mc:AlternateContent>
    <mc:AlternateContent xmlns:mc="http://schemas.openxmlformats.org/markup-compatibility/2006">
      <mc:Choice Requires="x14">
        <control shapeId="4097" r:id="rId5" name="CommandButton1">
          <controlPr defaultSize="0" autoLine="0" r:id="rId6">
            <anchor moveWithCells="1">
              <from>
                <xdr:col>2</xdr:col>
                <xdr:colOff>171450</xdr:colOff>
                <xdr:row>3</xdr:row>
                <xdr:rowOff>180975</xdr:rowOff>
              </from>
              <to>
                <xdr:col>5</xdr:col>
                <xdr:colOff>142875</xdr:colOff>
                <xdr:row>5</xdr:row>
                <xdr:rowOff>123825</xdr:rowOff>
              </to>
            </anchor>
          </controlPr>
        </control>
      </mc:Choice>
      <mc:Fallback>
        <control shapeId="4097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showGridLines="0" workbookViewId="0">
      <selection activeCell="C22" sqref="C22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/>
    </row>
    <row r="3" spans="1:9" x14ac:dyDescent="0.25">
      <c r="A3" s="1"/>
    </row>
    <row r="4" spans="1:9" x14ac:dyDescent="0.25">
      <c r="A4" s="1" t="str">
        <f>"Chèques "&amp;A2</f>
        <v xml:space="preserve">Chèques </v>
      </c>
      <c r="G4" s="1" t="str">
        <f>"Total "&amp;A2</f>
        <v xml:space="preserve">Total 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SUM(T_Chèques[Montant])</f>
        <v>0</v>
      </c>
    </row>
    <row r="7" spans="1:9" x14ac:dyDescent="0.25">
      <c r="A7" t="s">
        <v>16</v>
      </c>
      <c r="E7" s="3">
        <f>SUBTOTAL(109,T_Chèques[Montant])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SUBTOTAL(109,T_Total[Montant])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23"/>
  <sheetViews>
    <sheetView showGridLines="0" topLeftCell="A2" workbookViewId="0">
      <selection activeCell="B22" sqref="B22:F22"/>
    </sheetView>
  </sheetViews>
  <sheetFormatPr baseColWidth="10" defaultRowHeight="15" x14ac:dyDescent="0.25"/>
  <cols>
    <col min="1" max="1" width="1.7109375" customWidth="1"/>
  </cols>
  <sheetData>
    <row r="1" spans="2:10" x14ac:dyDescent="0.25">
      <c r="B1" s="1" t="s">
        <v>20</v>
      </c>
      <c r="J1" s="4" t="s">
        <v>22</v>
      </c>
    </row>
    <row r="2" spans="2:10" x14ac:dyDescent="0.25">
      <c r="B2" s="5">
        <f>T_C001[Année]</f>
        <v>2018</v>
      </c>
    </row>
    <row r="3" spans="2:10" x14ac:dyDescent="0.25">
      <c r="B3" s="1"/>
    </row>
    <row r="4" spans="2:10" x14ac:dyDescent="0.25">
      <c r="B4" s="1" t="str">
        <f>"Chèques "&amp;B2</f>
        <v>Chèques 2018</v>
      </c>
      <c r="H4" s="1" t="str">
        <f>"Total "&amp;B2</f>
        <v>Total 2018</v>
      </c>
    </row>
    <row r="5" spans="2:10" x14ac:dyDescent="0.25">
      <c r="B5" t="s">
        <v>6</v>
      </c>
      <c r="C5" t="s">
        <v>14</v>
      </c>
      <c r="D5" t="s">
        <v>15</v>
      </c>
      <c r="E5" t="s">
        <v>11</v>
      </c>
      <c r="F5" t="s">
        <v>12</v>
      </c>
      <c r="H5" t="s">
        <v>17</v>
      </c>
      <c r="I5" t="s">
        <v>11</v>
      </c>
      <c r="J5" t="s">
        <v>12</v>
      </c>
    </row>
    <row r="6" spans="2:10" x14ac:dyDescent="0.25">
      <c r="B6" t="s">
        <v>0</v>
      </c>
      <c r="E6" s="2">
        <v>43102</v>
      </c>
      <c r="F6" s="3">
        <v>120</v>
      </c>
      <c r="H6" t="s">
        <v>13</v>
      </c>
      <c r="I6" s="2"/>
      <c r="J6" s="3">
        <f>SUM(T_C2018[Montant])</f>
        <v>1810</v>
      </c>
    </row>
    <row r="7" spans="2:10" x14ac:dyDescent="0.25">
      <c r="B7" t="s">
        <v>1</v>
      </c>
      <c r="E7" s="2">
        <v>43106</v>
      </c>
      <c r="F7" s="3">
        <v>78</v>
      </c>
      <c r="H7" t="s">
        <v>18</v>
      </c>
      <c r="I7" s="2"/>
      <c r="J7" s="3"/>
    </row>
    <row r="8" spans="2:10" x14ac:dyDescent="0.25">
      <c r="B8" t="s">
        <v>2</v>
      </c>
      <c r="E8" s="2">
        <v>43110</v>
      </c>
      <c r="F8" s="3">
        <v>102</v>
      </c>
      <c r="H8" t="s">
        <v>19</v>
      </c>
      <c r="I8" s="2"/>
      <c r="J8" s="3"/>
    </row>
    <row r="9" spans="2:10" x14ac:dyDescent="0.25">
      <c r="B9" t="s">
        <v>3</v>
      </c>
      <c r="E9" s="2">
        <v>43110</v>
      </c>
      <c r="F9" s="3">
        <v>95</v>
      </c>
      <c r="H9" t="s">
        <v>16</v>
      </c>
      <c r="I9" s="2"/>
      <c r="J9" s="3">
        <f>SUBTOTAL(109,T_T2018[Montant])</f>
        <v>1810</v>
      </c>
    </row>
    <row r="10" spans="2:10" x14ac:dyDescent="0.25">
      <c r="B10" t="s">
        <v>4</v>
      </c>
      <c r="E10" s="2">
        <v>43130</v>
      </c>
      <c r="F10" s="3">
        <v>28</v>
      </c>
    </row>
    <row r="11" spans="2:10" x14ac:dyDescent="0.25">
      <c r="B11" t="s">
        <v>7</v>
      </c>
      <c r="E11" s="2">
        <v>43137</v>
      </c>
      <c r="F11" s="3">
        <v>25</v>
      </c>
    </row>
    <row r="12" spans="2:10" x14ac:dyDescent="0.25">
      <c r="B12" t="s">
        <v>8</v>
      </c>
      <c r="E12" s="2">
        <v>43143</v>
      </c>
      <c r="F12" s="3">
        <v>78</v>
      </c>
    </row>
    <row r="13" spans="2:10" x14ac:dyDescent="0.25">
      <c r="B13" t="s">
        <v>2</v>
      </c>
      <c r="E13" s="2">
        <v>43146</v>
      </c>
      <c r="F13" s="3">
        <v>84</v>
      </c>
    </row>
    <row r="14" spans="2:10" x14ac:dyDescent="0.25">
      <c r="B14" t="s">
        <v>5</v>
      </c>
      <c r="E14" s="2">
        <v>43154</v>
      </c>
      <c r="F14" s="3">
        <v>257</v>
      </c>
    </row>
    <row r="15" spans="2:10" x14ac:dyDescent="0.25">
      <c r="B15" t="s">
        <v>4</v>
      </c>
      <c r="E15" s="2">
        <v>43158</v>
      </c>
      <c r="F15" s="3">
        <v>65</v>
      </c>
    </row>
    <row r="16" spans="2:10" x14ac:dyDescent="0.25">
      <c r="B16" t="s">
        <v>9</v>
      </c>
      <c r="E16" s="2">
        <v>43171</v>
      </c>
      <c r="F16" s="3">
        <v>15</v>
      </c>
    </row>
    <row r="17" spans="2:6" x14ac:dyDescent="0.25">
      <c r="B17" t="s">
        <v>8</v>
      </c>
      <c r="E17" s="2">
        <v>43164</v>
      </c>
      <c r="F17" s="3">
        <v>253</v>
      </c>
    </row>
    <row r="18" spans="2:6" x14ac:dyDescent="0.25">
      <c r="B18" t="s">
        <v>10</v>
      </c>
      <c r="E18" s="2">
        <v>43182</v>
      </c>
      <c r="F18" s="3">
        <v>50</v>
      </c>
    </row>
    <row r="19" spans="2:6" x14ac:dyDescent="0.25">
      <c r="B19" t="s">
        <v>5</v>
      </c>
      <c r="E19" s="2">
        <v>43163</v>
      </c>
      <c r="F19" s="3">
        <v>95</v>
      </c>
    </row>
    <row r="20" spans="2:6" x14ac:dyDescent="0.25">
      <c r="B20" t="s">
        <v>4</v>
      </c>
      <c r="E20" s="2">
        <v>43179</v>
      </c>
      <c r="F20" s="3">
        <v>48</v>
      </c>
    </row>
    <row r="21" spans="2:6" x14ac:dyDescent="0.25">
      <c r="B21" t="s">
        <v>42</v>
      </c>
      <c r="C21">
        <v>569854</v>
      </c>
      <c r="D21" t="s">
        <v>43</v>
      </c>
      <c r="E21" s="2">
        <v>43194</v>
      </c>
      <c r="F21" s="3">
        <v>152</v>
      </c>
    </row>
    <row r="22" spans="2:6" x14ac:dyDescent="0.25">
      <c r="B22" t="s">
        <v>44</v>
      </c>
      <c r="E22" s="2">
        <v>43245</v>
      </c>
      <c r="F22" s="3">
        <v>265</v>
      </c>
    </row>
    <row r="23" spans="2:6" x14ac:dyDescent="0.25">
      <c r="B23" t="s">
        <v>16</v>
      </c>
      <c r="F23" s="3">
        <f>SUBTOTAL(109,T_C2018[Montant])</f>
        <v>1810</v>
      </c>
    </row>
  </sheetData>
  <hyperlinks>
    <hyperlink ref="J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AJ20"/>
  <sheetViews>
    <sheetView showGridLines="0" tabSelected="1" topLeftCell="V1" workbookViewId="0">
      <selection activeCell="F24" sqref="F24"/>
    </sheetView>
  </sheetViews>
  <sheetFormatPr baseColWidth="10" defaultRowHeight="15" x14ac:dyDescent="0.25"/>
  <cols>
    <col min="1" max="1" width="1.7109375" customWidth="1"/>
    <col min="2" max="2" width="13.28515625" customWidth="1"/>
    <col min="3" max="8" width="12.28515625" customWidth="1"/>
    <col min="9" max="34" width="12.28515625" bestFit="1" customWidth="1"/>
    <col min="35" max="35" width="17.28515625" bestFit="1" customWidth="1"/>
    <col min="36" max="36" width="13.85546875" bestFit="1" customWidth="1"/>
  </cols>
  <sheetData>
    <row r="5" spans="2:36" x14ac:dyDescent="0.25">
      <c r="C5" s="7" t="s">
        <v>11</v>
      </c>
      <c r="D5" s="7" t="s">
        <v>37</v>
      </c>
    </row>
    <row r="6" spans="2:36" x14ac:dyDescent="0.25">
      <c r="C6" s="2">
        <v>43102</v>
      </c>
      <c r="E6" s="2">
        <v>43106</v>
      </c>
      <c r="G6" s="2">
        <v>43110</v>
      </c>
      <c r="I6" s="2">
        <v>43130</v>
      </c>
      <c r="K6" s="2">
        <v>43137</v>
      </c>
      <c r="M6" s="2">
        <v>43143</v>
      </c>
      <c r="O6" s="2">
        <v>43146</v>
      </c>
      <c r="Q6" s="2">
        <v>43154</v>
      </c>
      <c r="S6" s="2">
        <v>43158</v>
      </c>
      <c r="U6" s="2">
        <v>43171</v>
      </c>
      <c r="W6" s="2">
        <v>43164</v>
      </c>
      <c r="Y6" s="2">
        <v>43182</v>
      </c>
      <c r="AA6" s="2">
        <v>43163</v>
      </c>
      <c r="AC6" s="2">
        <v>43179</v>
      </c>
      <c r="AE6" s="2">
        <v>43194</v>
      </c>
      <c r="AG6" s="2">
        <v>43245</v>
      </c>
      <c r="AI6" s="2" t="s">
        <v>38</v>
      </c>
      <c r="AJ6" s="2" t="s">
        <v>40</v>
      </c>
    </row>
    <row r="7" spans="2:36" x14ac:dyDescent="0.25">
      <c r="B7" s="7" t="s">
        <v>6</v>
      </c>
      <c r="C7" t="s">
        <v>39</v>
      </c>
      <c r="D7" t="s">
        <v>41</v>
      </c>
      <c r="E7" t="s">
        <v>39</v>
      </c>
      <c r="F7" t="s">
        <v>41</v>
      </c>
      <c r="G7" t="s">
        <v>39</v>
      </c>
      <c r="H7" t="s">
        <v>41</v>
      </c>
      <c r="I7" t="s">
        <v>39</v>
      </c>
      <c r="J7" t="s">
        <v>41</v>
      </c>
      <c r="K7" t="s">
        <v>39</v>
      </c>
      <c r="L7" t="s">
        <v>41</v>
      </c>
      <c r="M7" t="s">
        <v>39</v>
      </c>
      <c r="N7" t="s">
        <v>41</v>
      </c>
      <c r="O7" t="s">
        <v>39</v>
      </c>
      <c r="P7" t="s">
        <v>41</v>
      </c>
      <c r="Q7" t="s">
        <v>39</v>
      </c>
      <c r="R7" t="s">
        <v>41</v>
      </c>
      <c r="S7" t="s">
        <v>39</v>
      </c>
      <c r="T7" t="s">
        <v>41</v>
      </c>
      <c r="U7" t="s">
        <v>39</v>
      </c>
      <c r="V7" t="s">
        <v>41</v>
      </c>
      <c r="W7" t="s">
        <v>39</v>
      </c>
      <c r="X7" t="s">
        <v>41</v>
      </c>
      <c r="Y7" t="s">
        <v>39</v>
      </c>
      <c r="Z7" t="s">
        <v>41</v>
      </c>
      <c r="AA7" t="s">
        <v>39</v>
      </c>
      <c r="AB7" t="s">
        <v>41</v>
      </c>
      <c r="AC7" t="s">
        <v>39</v>
      </c>
      <c r="AD7" t="s">
        <v>41</v>
      </c>
      <c r="AE7" t="s">
        <v>39</v>
      </c>
      <c r="AF7" t="s">
        <v>41</v>
      </c>
      <c r="AG7" t="s">
        <v>39</v>
      </c>
      <c r="AH7" t="s">
        <v>41</v>
      </c>
    </row>
    <row r="8" spans="2:36" x14ac:dyDescent="0.25">
      <c r="B8" t="s">
        <v>8</v>
      </c>
      <c r="C8" s="8"/>
      <c r="D8" s="3"/>
      <c r="E8" s="8"/>
      <c r="F8" s="3"/>
      <c r="G8" s="8"/>
      <c r="H8" s="3"/>
      <c r="I8" s="8"/>
      <c r="J8" s="3"/>
      <c r="K8" s="8"/>
      <c r="L8" s="3"/>
      <c r="M8" s="8">
        <v>1</v>
      </c>
      <c r="N8" s="3">
        <v>78</v>
      </c>
      <c r="O8" s="8"/>
      <c r="P8" s="3"/>
      <c r="Q8" s="8"/>
      <c r="R8" s="3"/>
      <c r="S8" s="8"/>
      <c r="T8" s="3"/>
      <c r="U8" s="8"/>
      <c r="V8" s="3"/>
      <c r="W8" s="8">
        <v>1</v>
      </c>
      <c r="X8" s="3">
        <v>253</v>
      </c>
      <c r="Y8" s="8"/>
      <c r="Z8" s="3"/>
      <c r="AA8" s="8"/>
      <c r="AB8" s="3"/>
      <c r="AC8" s="8"/>
      <c r="AD8" s="3"/>
      <c r="AE8" s="8"/>
      <c r="AF8" s="3"/>
      <c r="AG8" s="8"/>
      <c r="AH8" s="3"/>
      <c r="AI8" s="8">
        <v>2</v>
      </c>
      <c r="AJ8" s="3">
        <v>331</v>
      </c>
    </row>
    <row r="9" spans="2:36" x14ac:dyDescent="0.25">
      <c r="B9" t="s">
        <v>1</v>
      </c>
      <c r="C9" s="8"/>
      <c r="D9" s="3"/>
      <c r="E9" s="8">
        <v>1</v>
      </c>
      <c r="F9" s="3">
        <v>78</v>
      </c>
      <c r="G9" s="8"/>
      <c r="H9" s="3"/>
      <c r="I9" s="8"/>
      <c r="J9" s="3"/>
      <c r="K9" s="8"/>
      <c r="L9" s="3"/>
      <c r="M9" s="8"/>
      <c r="N9" s="3"/>
      <c r="O9" s="8"/>
      <c r="P9" s="3"/>
      <c r="Q9" s="8"/>
      <c r="R9" s="3"/>
      <c r="S9" s="8"/>
      <c r="T9" s="3"/>
      <c r="U9" s="8"/>
      <c r="V9" s="3"/>
      <c r="W9" s="8"/>
      <c r="X9" s="3"/>
      <c r="Y9" s="8"/>
      <c r="Z9" s="3"/>
      <c r="AA9" s="8"/>
      <c r="AB9" s="3"/>
      <c r="AC9" s="8"/>
      <c r="AD9" s="3"/>
      <c r="AE9" s="8"/>
      <c r="AF9" s="3"/>
      <c r="AG9" s="8"/>
      <c r="AH9" s="3"/>
      <c r="AI9" s="8">
        <v>1</v>
      </c>
      <c r="AJ9" s="3">
        <v>78</v>
      </c>
    </row>
    <row r="10" spans="2:36" x14ac:dyDescent="0.25">
      <c r="B10" t="s">
        <v>0</v>
      </c>
      <c r="C10" s="8">
        <v>1</v>
      </c>
      <c r="D10" s="3">
        <v>120</v>
      </c>
      <c r="E10" s="8"/>
      <c r="F10" s="3"/>
      <c r="G10" s="8"/>
      <c r="H10" s="3"/>
      <c r="I10" s="8"/>
      <c r="J10" s="3"/>
      <c r="K10" s="8"/>
      <c r="L10" s="3"/>
      <c r="M10" s="8"/>
      <c r="N10" s="3"/>
      <c r="O10" s="8"/>
      <c r="P10" s="3"/>
      <c r="Q10" s="8"/>
      <c r="R10" s="3"/>
      <c r="S10" s="8"/>
      <c r="T10" s="3"/>
      <c r="U10" s="8"/>
      <c r="V10" s="3"/>
      <c r="W10" s="8"/>
      <c r="X10" s="3"/>
      <c r="Y10" s="8"/>
      <c r="Z10" s="3"/>
      <c r="AA10" s="8"/>
      <c r="AB10" s="3"/>
      <c r="AC10" s="8"/>
      <c r="AD10" s="3"/>
      <c r="AE10" s="8"/>
      <c r="AF10" s="3"/>
      <c r="AG10" s="8"/>
      <c r="AH10" s="3"/>
      <c r="AI10" s="8">
        <v>1</v>
      </c>
      <c r="AJ10" s="3">
        <v>120</v>
      </c>
    </row>
    <row r="11" spans="2:36" x14ac:dyDescent="0.25">
      <c r="B11" t="s">
        <v>7</v>
      </c>
      <c r="C11" s="8"/>
      <c r="D11" s="3"/>
      <c r="E11" s="8"/>
      <c r="F11" s="3"/>
      <c r="G11" s="8"/>
      <c r="H11" s="3"/>
      <c r="I11" s="8"/>
      <c r="J11" s="3"/>
      <c r="K11" s="8">
        <v>1</v>
      </c>
      <c r="L11" s="3">
        <v>25</v>
      </c>
      <c r="M11" s="8"/>
      <c r="N11" s="3"/>
      <c r="O11" s="8"/>
      <c r="P11" s="3"/>
      <c r="Q11" s="8"/>
      <c r="R11" s="3"/>
      <c r="S11" s="8"/>
      <c r="T11" s="3"/>
      <c r="U11" s="8"/>
      <c r="V11" s="3"/>
      <c r="W11" s="8"/>
      <c r="X11" s="3"/>
      <c r="Y11" s="8"/>
      <c r="Z11" s="3"/>
      <c r="AA11" s="8"/>
      <c r="AB11" s="3"/>
      <c r="AC11" s="8"/>
      <c r="AD11" s="3"/>
      <c r="AE11" s="8"/>
      <c r="AF11" s="3"/>
      <c r="AG11" s="8"/>
      <c r="AH11" s="3"/>
      <c r="AI11" s="8">
        <v>1</v>
      </c>
      <c r="AJ11" s="3">
        <v>25</v>
      </c>
    </row>
    <row r="12" spans="2:36" x14ac:dyDescent="0.25">
      <c r="B12" t="s">
        <v>9</v>
      </c>
      <c r="C12" s="8"/>
      <c r="D12" s="3"/>
      <c r="E12" s="8"/>
      <c r="F12" s="3"/>
      <c r="G12" s="8"/>
      <c r="H12" s="3"/>
      <c r="I12" s="8"/>
      <c r="J12" s="3"/>
      <c r="K12" s="8"/>
      <c r="L12" s="3"/>
      <c r="M12" s="8"/>
      <c r="N12" s="3"/>
      <c r="O12" s="8"/>
      <c r="P12" s="3"/>
      <c r="Q12" s="8"/>
      <c r="R12" s="3"/>
      <c r="S12" s="8"/>
      <c r="T12" s="3"/>
      <c r="U12" s="8">
        <v>1</v>
      </c>
      <c r="V12" s="3">
        <v>15</v>
      </c>
      <c r="W12" s="8"/>
      <c r="X12" s="3"/>
      <c r="Y12" s="8"/>
      <c r="Z12" s="3"/>
      <c r="AA12" s="8"/>
      <c r="AB12" s="3"/>
      <c r="AC12" s="8"/>
      <c r="AD12" s="3"/>
      <c r="AE12" s="8"/>
      <c r="AF12" s="3"/>
      <c r="AG12" s="8"/>
      <c r="AH12" s="3"/>
      <c r="AI12" s="8">
        <v>1</v>
      </c>
      <c r="AJ12" s="3">
        <v>15</v>
      </c>
    </row>
    <row r="13" spans="2:36" x14ac:dyDescent="0.25">
      <c r="B13" t="s">
        <v>5</v>
      </c>
      <c r="C13" s="8"/>
      <c r="D13" s="3"/>
      <c r="E13" s="8"/>
      <c r="F13" s="3"/>
      <c r="G13" s="8"/>
      <c r="H13" s="3"/>
      <c r="I13" s="8"/>
      <c r="J13" s="3"/>
      <c r="K13" s="8"/>
      <c r="L13" s="3"/>
      <c r="M13" s="8"/>
      <c r="N13" s="3"/>
      <c r="O13" s="8"/>
      <c r="P13" s="3"/>
      <c r="Q13" s="8">
        <v>1</v>
      </c>
      <c r="R13" s="3">
        <v>257</v>
      </c>
      <c r="S13" s="8"/>
      <c r="T13" s="3"/>
      <c r="U13" s="8"/>
      <c r="V13" s="3"/>
      <c r="W13" s="8"/>
      <c r="X13" s="3"/>
      <c r="Y13" s="8"/>
      <c r="Z13" s="3"/>
      <c r="AA13" s="8">
        <v>1</v>
      </c>
      <c r="AB13" s="3">
        <v>95</v>
      </c>
      <c r="AC13" s="8"/>
      <c r="AD13" s="3"/>
      <c r="AE13" s="8"/>
      <c r="AF13" s="3"/>
      <c r="AG13" s="8"/>
      <c r="AH13" s="3"/>
      <c r="AI13" s="8">
        <v>2</v>
      </c>
      <c r="AJ13" s="3">
        <v>352</v>
      </c>
    </row>
    <row r="14" spans="2:36" x14ac:dyDescent="0.25">
      <c r="B14" t="s">
        <v>2</v>
      </c>
      <c r="C14" s="8"/>
      <c r="D14" s="3"/>
      <c r="E14" s="8"/>
      <c r="F14" s="3"/>
      <c r="G14" s="8">
        <v>1</v>
      </c>
      <c r="H14" s="3">
        <v>102</v>
      </c>
      <c r="I14" s="8"/>
      <c r="J14" s="3"/>
      <c r="K14" s="8"/>
      <c r="L14" s="3"/>
      <c r="M14" s="8"/>
      <c r="N14" s="3"/>
      <c r="O14" s="8">
        <v>1</v>
      </c>
      <c r="P14" s="3">
        <v>84</v>
      </c>
      <c r="Q14" s="8"/>
      <c r="R14" s="3"/>
      <c r="S14" s="8"/>
      <c r="T14" s="3"/>
      <c r="U14" s="8"/>
      <c r="V14" s="3"/>
      <c r="W14" s="8"/>
      <c r="X14" s="3"/>
      <c r="Y14" s="8"/>
      <c r="Z14" s="3"/>
      <c r="AA14" s="8"/>
      <c r="AB14" s="3"/>
      <c r="AC14" s="8"/>
      <c r="AD14" s="3"/>
      <c r="AE14" s="8"/>
      <c r="AF14" s="3"/>
      <c r="AG14" s="8"/>
      <c r="AH14" s="3"/>
      <c r="AI14" s="8">
        <v>2</v>
      </c>
      <c r="AJ14" s="3">
        <v>186</v>
      </c>
    </row>
    <row r="15" spans="2:36" x14ac:dyDescent="0.25">
      <c r="B15" t="s">
        <v>3</v>
      </c>
      <c r="C15" s="8"/>
      <c r="D15" s="3"/>
      <c r="E15" s="8"/>
      <c r="F15" s="3"/>
      <c r="G15" s="8">
        <v>1</v>
      </c>
      <c r="H15" s="3">
        <v>95</v>
      </c>
      <c r="I15" s="8"/>
      <c r="J15" s="3"/>
      <c r="K15" s="8"/>
      <c r="L15" s="3"/>
      <c r="M15" s="8"/>
      <c r="N15" s="3"/>
      <c r="O15" s="8"/>
      <c r="P15" s="3"/>
      <c r="Q15" s="8"/>
      <c r="R15" s="3"/>
      <c r="S15" s="8"/>
      <c r="T15" s="3"/>
      <c r="U15" s="8"/>
      <c r="V15" s="3"/>
      <c r="W15" s="8"/>
      <c r="X15" s="3"/>
      <c r="Y15" s="8"/>
      <c r="Z15" s="3"/>
      <c r="AA15" s="8"/>
      <c r="AB15" s="3"/>
      <c r="AC15" s="8"/>
      <c r="AD15" s="3"/>
      <c r="AE15" s="8"/>
      <c r="AF15" s="3"/>
      <c r="AG15" s="8"/>
      <c r="AH15" s="3"/>
      <c r="AI15" s="8">
        <v>1</v>
      </c>
      <c r="AJ15" s="3">
        <v>95</v>
      </c>
    </row>
    <row r="16" spans="2:36" x14ac:dyDescent="0.25">
      <c r="B16" t="s">
        <v>4</v>
      </c>
      <c r="C16" s="8"/>
      <c r="D16" s="3"/>
      <c r="E16" s="8"/>
      <c r="F16" s="3"/>
      <c r="G16" s="8"/>
      <c r="H16" s="3"/>
      <c r="I16" s="8">
        <v>1</v>
      </c>
      <c r="J16" s="3">
        <v>28</v>
      </c>
      <c r="K16" s="8"/>
      <c r="L16" s="3"/>
      <c r="M16" s="8"/>
      <c r="N16" s="3"/>
      <c r="O16" s="8"/>
      <c r="P16" s="3"/>
      <c r="Q16" s="8"/>
      <c r="R16" s="3"/>
      <c r="S16" s="8">
        <v>1</v>
      </c>
      <c r="T16" s="3">
        <v>65</v>
      </c>
      <c r="U16" s="8"/>
      <c r="V16" s="3"/>
      <c r="W16" s="8"/>
      <c r="X16" s="3"/>
      <c r="Y16" s="8"/>
      <c r="Z16" s="3"/>
      <c r="AA16" s="8"/>
      <c r="AB16" s="3"/>
      <c r="AC16" s="8">
        <v>1</v>
      </c>
      <c r="AD16" s="3">
        <v>48</v>
      </c>
      <c r="AE16" s="8"/>
      <c r="AF16" s="3"/>
      <c r="AG16" s="8"/>
      <c r="AH16" s="3"/>
      <c r="AI16" s="8">
        <v>3</v>
      </c>
      <c r="AJ16" s="3">
        <v>141</v>
      </c>
    </row>
    <row r="17" spans="2:36" x14ac:dyDescent="0.25">
      <c r="B17" t="s">
        <v>10</v>
      </c>
      <c r="C17" s="8"/>
      <c r="D17" s="3"/>
      <c r="E17" s="8"/>
      <c r="F17" s="3"/>
      <c r="G17" s="8"/>
      <c r="H17" s="3"/>
      <c r="I17" s="8"/>
      <c r="J17" s="3"/>
      <c r="K17" s="8"/>
      <c r="L17" s="3"/>
      <c r="M17" s="8"/>
      <c r="N17" s="3"/>
      <c r="O17" s="8"/>
      <c r="P17" s="3"/>
      <c r="Q17" s="8"/>
      <c r="R17" s="3"/>
      <c r="S17" s="8"/>
      <c r="T17" s="3"/>
      <c r="U17" s="8"/>
      <c r="V17" s="3"/>
      <c r="W17" s="8"/>
      <c r="X17" s="3"/>
      <c r="Y17" s="8">
        <v>1</v>
      </c>
      <c r="Z17" s="3">
        <v>50</v>
      </c>
      <c r="AA17" s="8"/>
      <c r="AB17" s="3"/>
      <c r="AC17" s="8"/>
      <c r="AD17" s="3"/>
      <c r="AE17" s="8"/>
      <c r="AF17" s="3"/>
      <c r="AG17" s="8"/>
      <c r="AH17" s="3"/>
      <c r="AI17" s="8">
        <v>1</v>
      </c>
      <c r="AJ17" s="3">
        <v>50</v>
      </c>
    </row>
    <row r="18" spans="2:36" x14ac:dyDescent="0.25">
      <c r="B18" t="s">
        <v>42</v>
      </c>
      <c r="C18" s="8"/>
      <c r="D18" s="3"/>
      <c r="E18" s="8"/>
      <c r="F18" s="3"/>
      <c r="G18" s="8"/>
      <c r="H18" s="3"/>
      <c r="I18" s="8"/>
      <c r="J18" s="3"/>
      <c r="K18" s="8"/>
      <c r="L18" s="3"/>
      <c r="M18" s="8"/>
      <c r="N18" s="3"/>
      <c r="O18" s="8"/>
      <c r="P18" s="3"/>
      <c r="Q18" s="8"/>
      <c r="R18" s="3"/>
      <c r="S18" s="8"/>
      <c r="T18" s="3"/>
      <c r="U18" s="8"/>
      <c r="V18" s="3"/>
      <c r="W18" s="8"/>
      <c r="X18" s="3"/>
      <c r="Y18" s="8"/>
      <c r="Z18" s="3"/>
      <c r="AA18" s="8"/>
      <c r="AB18" s="3"/>
      <c r="AC18" s="8"/>
      <c r="AD18" s="3"/>
      <c r="AE18" s="8">
        <v>1</v>
      </c>
      <c r="AF18" s="3">
        <v>152</v>
      </c>
      <c r="AG18" s="8"/>
      <c r="AH18" s="3"/>
      <c r="AI18" s="8">
        <v>1</v>
      </c>
      <c r="AJ18" s="3">
        <v>152</v>
      </c>
    </row>
    <row r="19" spans="2:36" x14ac:dyDescent="0.25">
      <c r="B19" t="s">
        <v>44</v>
      </c>
      <c r="C19" s="8"/>
      <c r="D19" s="3"/>
      <c r="E19" s="8"/>
      <c r="F19" s="3"/>
      <c r="G19" s="8"/>
      <c r="H19" s="3"/>
      <c r="I19" s="8"/>
      <c r="J19" s="3"/>
      <c r="K19" s="8"/>
      <c r="L19" s="3"/>
      <c r="M19" s="8"/>
      <c r="N19" s="3"/>
      <c r="O19" s="8"/>
      <c r="P19" s="3"/>
      <c r="Q19" s="8"/>
      <c r="R19" s="3"/>
      <c r="S19" s="8"/>
      <c r="T19" s="3"/>
      <c r="U19" s="8"/>
      <c r="V19" s="3"/>
      <c r="W19" s="8"/>
      <c r="X19" s="3"/>
      <c r="Y19" s="8"/>
      <c r="Z19" s="3"/>
      <c r="AA19" s="8"/>
      <c r="AB19" s="3"/>
      <c r="AC19" s="8"/>
      <c r="AD19" s="3"/>
      <c r="AE19" s="8"/>
      <c r="AF19" s="3"/>
      <c r="AG19" s="8">
        <v>1</v>
      </c>
      <c r="AH19" s="3">
        <v>265</v>
      </c>
      <c r="AI19" s="8">
        <v>1</v>
      </c>
      <c r="AJ19" s="3">
        <v>265</v>
      </c>
    </row>
    <row r="20" spans="2:36" x14ac:dyDescent="0.25">
      <c r="B20" t="s">
        <v>36</v>
      </c>
      <c r="C20" s="8">
        <v>1</v>
      </c>
      <c r="D20" s="3">
        <v>120</v>
      </c>
      <c r="E20" s="8">
        <v>1</v>
      </c>
      <c r="F20" s="3">
        <v>78</v>
      </c>
      <c r="G20" s="8">
        <v>2</v>
      </c>
      <c r="H20" s="3">
        <v>197</v>
      </c>
      <c r="I20" s="8">
        <v>1</v>
      </c>
      <c r="J20" s="3">
        <v>28</v>
      </c>
      <c r="K20" s="8">
        <v>1</v>
      </c>
      <c r="L20" s="3">
        <v>25</v>
      </c>
      <c r="M20" s="8">
        <v>1</v>
      </c>
      <c r="N20" s="3">
        <v>78</v>
      </c>
      <c r="O20" s="8">
        <v>1</v>
      </c>
      <c r="P20" s="3">
        <v>84</v>
      </c>
      <c r="Q20" s="8">
        <v>1</v>
      </c>
      <c r="R20" s="3">
        <v>257</v>
      </c>
      <c r="S20" s="8">
        <v>1</v>
      </c>
      <c r="T20" s="3">
        <v>65</v>
      </c>
      <c r="U20" s="8">
        <v>1</v>
      </c>
      <c r="V20" s="3">
        <v>15</v>
      </c>
      <c r="W20" s="8">
        <v>1</v>
      </c>
      <c r="X20" s="3">
        <v>253</v>
      </c>
      <c r="Y20" s="8">
        <v>1</v>
      </c>
      <c r="Z20" s="3">
        <v>50</v>
      </c>
      <c r="AA20" s="8">
        <v>1</v>
      </c>
      <c r="AB20" s="3">
        <v>95</v>
      </c>
      <c r="AC20" s="8">
        <v>1</v>
      </c>
      <c r="AD20" s="3">
        <v>48</v>
      </c>
      <c r="AE20" s="8">
        <v>1</v>
      </c>
      <c r="AF20" s="3">
        <v>152</v>
      </c>
      <c r="AG20" s="8">
        <v>1</v>
      </c>
      <c r="AH20" s="3">
        <v>265</v>
      </c>
      <c r="AI20" s="8">
        <v>17</v>
      </c>
      <c r="AJ20" s="3">
        <v>1810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"/>
  <sheetViews>
    <sheetView showGridLines="0" workbookViewId="0">
      <selection activeCell="D19" sqref="D19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23</v>
      </c>
    </row>
    <row r="3" spans="1:9" x14ac:dyDescent="0.25">
      <c r="A3" s="1"/>
    </row>
    <row r="4" spans="1:9" x14ac:dyDescent="0.25">
      <c r="A4" s="1" t="str">
        <f>"Chèques "&amp;A2</f>
        <v>Chèques 2018-01</v>
      </c>
      <c r="G4" s="1" t="str">
        <f>"Total "&amp;A2</f>
        <v>Total 2018-01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0</v>
      </c>
      <c r="D6" s="2">
        <v>43102</v>
      </c>
      <c r="E6" s="3">
        <v>120</v>
      </c>
      <c r="G6" t="s">
        <v>13</v>
      </c>
      <c r="H6" s="2"/>
      <c r="I6" s="3">
        <f>SUM(T_C201801[Montant])</f>
        <v>423</v>
      </c>
    </row>
    <row r="7" spans="1:9" x14ac:dyDescent="0.25">
      <c r="A7" t="s">
        <v>1</v>
      </c>
      <c r="D7" s="2">
        <v>43106</v>
      </c>
      <c r="E7" s="3">
        <v>78</v>
      </c>
      <c r="G7" t="s">
        <v>18</v>
      </c>
      <c r="H7" s="2"/>
      <c r="I7" s="3">
        <v>310</v>
      </c>
    </row>
    <row r="8" spans="1:9" x14ac:dyDescent="0.25">
      <c r="A8" t="s">
        <v>2</v>
      </c>
      <c r="D8" s="2">
        <v>43110</v>
      </c>
      <c r="E8" s="3">
        <v>102</v>
      </c>
      <c r="G8" t="s">
        <v>19</v>
      </c>
      <c r="H8" s="2"/>
      <c r="I8" s="3">
        <v>180</v>
      </c>
    </row>
    <row r="9" spans="1:9" x14ac:dyDescent="0.25">
      <c r="A9" t="s">
        <v>3</v>
      </c>
      <c r="D9" s="2">
        <v>43110</v>
      </c>
      <c r="E9" s="3">
        <v>95</v>
      </c>
      <c r="G9" t="s">
        <v>16</v>
      </c>
      <c r="H9" s="2"/>
      <c r="I9" s="3">
        <f>SUBTOTAL(109,T_T201801[Montant])</f>
        <v>913</v>
      </c>
    </row>
    <row r="10" spans="1:9" x14ac:dyDescent="0.25">
      <c r="A10" t="s">
        <v>4</v>
      </c>
      <c r="D10" s="2">
        <v>43130</v>
      </c>
      <c r="E10" s="3">
        <v>28</v>
      </c>
    </row>
    <row r="11" spans="1:9" x14ac:dyDescent="0.25">
      <c r="A11" t="s">
        <v>16</v>
      </c>
      <c r="E11" s="3">
        <f>SUBTOTAL(109,T_C201801[Montant])</f>
        <v>423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1"/>
  <sheetViews>
    <sheetView showGridLines="0" workbookViewId="0">
      <selection activeCell="H6" sqref="H6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24</v>
      </c>
    </row>
    <row r="3" spans="1:9" x14ac:dyDescent="0.25">
      <c r="A3" s="1"/>
    </row>
    <row r="4" spans="1:9" x14ac:dyDescent="0.25">
      <c r="A4" s="1" t="str">
        <f>"Chèques "&amp;A2</f>
        <v>Chèques 2018-02</v>
      </c>
      <c r="G4" s="1" t="str">
        <f>"Total "&amp;A2</f>
        <v>Total 2018-02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7</v>
      </c>
      <c r="D6" s="2">
        <v>43137</v>
      </c>
      <c r="E6" s="3">
        <v>25</v>
      </c>
      <c r="G6" t="s">
        <v>13</v>
      </c>
      <c r="H6" s="2"/>
      <c r="I6" s="3">
        <f>SUM(T_C201802[Montant])</f>
        <v>509</v>
      </c>
    </row>
    <row r="7" spans="1:9" x14ac:dyDescent="0.25">
      <c r="A7" t="s">
        <v>8</v>
      </c>
      <c r="D7" s="2">
        <v>43143</v>
      </c>
      <c r="E7" s="3">
        <v>78</v>
      </c>
      <c r="G7" t="s">
        <v>18</v>
      </c>
      <c r="H7" s="2"/>
      <c r="I7" s="3">
        <v>410</v>
      </c>
    </row>
    <row r="8" spans="1:9" x14ac:dyDescent="0.25">
      <c r="A8" t="s">
        <v>2</v>
      </c>
      <c r="D8" s="2">
        <v>43146</v>
      </c>
      <c r="E8" s="3">
        <v>84</v>
      </c>
      <c r="G8" t="s">
        <v>19</v>
      </c>
      <c r="H8" s="2"/>
      <c r="I8" s="3">
        <v>260</v>
      </c>
    </row>
    <row r="9" spans="1:9" x14ac:dyDescent="0.25">
      <c r="A9" t="s">
        <v>5</v>
      </c>
      <c r="D9" s="2">
        <v>43154</v>
      </c>
      <c r="E9" s="3">
        <v>257</v>
      </c>
      <c r="G9" t="s">
        <v>16</v>
      </c>
      <c r="H9" s="2"/>
      <c r="I9" s="3">
        <f>SUBTOTAL(109,T_T201802[Montant])</f>
        <v>1179</v>
      </c>
    </row>
    <row r="10" spans="1:9" x14ac:dyDescent="0.25">
      <c r="A10" t="s">
        <v>4</v>
      </c>
      <c r="D10" s="2">
        <v>43158</v>
      </c>
      <c r="E10" s="3">
        <v>65</v>
      </c>
    </row>
    <row r="11" spans="1:9" x14ac:dyDescent="0.25">
      <c r="A11" t="s">
        <v>16</v>
      </c>
      <c r="E11" s="3">
        <f>SUBTOTAL(109,T_C201802[Montant])</f>
        <v>509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"/>
  <sheetViews>
    <sheetView showGridLines="0" workbookViewId="0">
      <selection activeCell="I18" sqref="I18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25</v>
      </c>
    </row>
    <row r="3" spans="1:9" x14ac:dyDescent="0.25">
      <c r="A3" s="1"/>
    </row>
    <row r="4" spans="1:9" x14ac:dyDescent="0.25">
      <c r="A4" s="1" t="str">
        <f>"Chèques "&amp;A2</f>
        <v>Chèques 2018-03</v>
      </c>
      <c r="G4" s="1" t="str">
        <f>"Total "&amp;A2</f>
        <v>Total 2018-03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9</v>
      </c>
      <c r="D6" s="2">
        <v>43171</v>
      </c>
      <c r="E6" s="3">
        <v>15</v>
      </c>
      <c r="G6" t="s">
        <v>13</v>
      </c>
      <c r="H6" s="2"/>
      <c r="I6" s="3">
        <f>SUM(T_C201803[Montant])</f>
        <v>461</v>
      </c>
    </row>
    <row r="7" spans="1:9" x14ac:dyDescent="0.25">
      <c r="A7" t="s">
        <v>8</v>
      </c>
      <c r="D7" s="2">
        <v>43164</v>
      </c>
      <c r="E7" s="3">
        <v>253</v>
      </c>
      <c r="G7" t="s">
        <v>18</v>
      </c>
      <c r="H7" s="2"/>
      <c r="I7" s="3">
        <v>250</v>
      </c>
    </row>
    <row r="8" spans="1:9" x14ac:dyDescent="0.25">
      <c r="A8" t="s">
        <v>10</v>
      </c>
      <c r="D8" s="2">
        <v>43182</v>
      </c>
      <c r="E8" s="3">
        <v>50</v>
      </c>
      <c r="G8" t="s">
        <v>19</v>
      </c>
      <c r="H8" s="2"/>
      <c r="I8" s="3">
        <v>150</v>
      </c>
    </row>
    <row r="9" spans="1:9" x14ac:dyDescent="0.25">
      <c r="A9" t="s">
        <v>5</v>
      </c>
      <c r="D9" s="2">
        <v>43163</v>
      </c>
      <c r="E9" s="3">
        <v>95</v>
      </c>
      <c r="G9" t="s">
        <v>16</v>
      </c>
      <c r="H9" s="2"/>
      <c r="I9" s="3">
        <f>SUBTOTAL(109,T_T201803[Montant])</f>
        <v>861</v>
      </c>
    </row>
    <row r="10" spans="1:9" x14ac:dyDescent="0.25">
      <c r="A10" t="s">
        <v>4</v>
      </c>
      <c r="D10" s="2">
        <v>43179</v>
      </c>
      <c r="E10" s="3">
        <v>48</v>
      </c>
    </row>
    <row r="11" spans="1:9" x14ac:dyDescent="0.25">
      <c r="A11" t="s">
        <v>16</v>
      </c>
      <c r="E11" s="3">
        <f>SUBTOTAL(109,T_C201803[Montant])</f>
        <v>461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9"/>
  <sheetViews>
    <sheetView showGridLines="0" workbookViewId="0">
      <selection activeCell="C6" sqref="C6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2.2851562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26</v>
      </c>
    </row>
    <row r="3" spans="1:9" x14ac:dyDescent="0.25">
      <c r="A3" s="1"/>
    </row>
    <row r="4" spans="1:9" x14ac:dyDescent="0.25">
      <c r="A4" s="1" t="str">
        <f>"Chèques "&amp;A2</f>
        <v>Chèques 2018-04</v>
      </c>
      <c r="G4" s="1" t="str">
        <f>"Total "&amp;A2</f>
        <v>Total 2018-04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42</v>
      </c>
      <c r="B6" s="9">
        <v>569854</v>
      </c>
      <c r="C6" s="9" t="s">
        <v>43</v>
      </c>
      <c r="D6" s="2">
        <v>43194</v>
      </c>
      <c r="E6" s="3">
        <v>152</v>
      </c>
      <c r="G6" t="s">
        <v>13</v>
      </c>
      <c r="H6" s="2"/>
      <c r="I6" s="3">
        <f>SUM(T_C201804[Montant])</f>
        <v>152</v>
      </c>
    </row>
    <row r="7" spans="1:9" x14ac:dyDescent="0.25">
      <c r="A7" t="s">
        <v>16</v>
      </c>
      <c r="E7" s="3">
        <f>SUBTOTAL(109,T_C201804[Montant])</f>
        <v>152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SUBTOTAL(109,T_T201804[Montant])</f>
        <v>152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9"/>
  <sheetViews>
    <sheetView showGridLines="0" workbookViewId="0">
      <selection activeCell="C14" sqref="C14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4.71093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27</v>
      </c>
    </row>
    <row r="3" spans="1:9" x14ac:dyDescent="0.25">
      <c r="A3" s="1"/>
    </row>
    <row r="4" spans="1:9" x14ac:dyDescent="0.25">
      <c r="A4" s="1" t="str">
        <f>"Chèques "&amp;A2</f>
        <v>Chèques 2018-05</v>
      </c>
      <c r="G4" s="1" t="str">
        <f>"Total "&amp;A2</f>
        <v>Total 2018-05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A6" t="s">
        <v>44</v>
      </c>
      <c r="D6" s="2">
        <v>43245</v>
      </c>
      <c r="E6" s="3">
        <v>265</v>
      </c>
      <c r="G6" t="s">
        <v>13</v>
      </c>
      <c r="H6" s="2"/>
      <c r="I6" s="3">
        <f>SUM(T_C201805[Montant])</f>
        <v>265</v>
      </c>
    </row>
    <row r="7" spans="1:9" x14ac:dyDescent="0.25">
      <c r="A7" t="s">
        <v>16</v>
      </c>
      <c r="E7" s="3">
        <f>SUBTOTAL(109,T_C201805[Montant])</f>
        <v>265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SUBTOTAL(109,T_T201805[Montant])</f>
        <v>265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9"/>
  <sheetViews>
    <sheetView showGridLines="0" workbookViewId="0">
      <selection activeCell="I24" sqref="I24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28</v>
      </c>
    </row>
    <row r="3" spans="1:9" x14ac:dyDescent="0.25">
      <c r="A3" s="1"/>
    </row>
    <row r="4" spans="1:9" x14ac:dyDescent="0.25">
      <c r="A4" s="1" t="str">
        <f>"Chèques "&amp;A2</f>
        <v>Chèques 2018-06</v>
      </c>
      <c r="G4" s="1" t="str">
        <f>"Total "&amp;A2</f>
        <v>Total 2018-06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SUM(T_C201806[Montant])</f>
        <v>0</v>
      </c>
    </row>
    <row r="7" spans="1:9" x14ac:dyDescent="0.25">
      <c r="A7" t="s">
        <v>16</v>
      </c>
      <c r="E7" s="3">
        <f>SUBTOTAL(109,T_C201806[Montant])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SUBTOTAL(109,T_T201806[Montant])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29</v>
      </c>
    </row>
    <row r="3" spans="1:9" x14ac:dyDescent="0.25">
      <c r="A3" s="1"/>
    </row>
    <row r="4" spans="1:9" x14ac:dyDescent="0.25">
      <c r="A4" s="1" t="str">
        <f>"Chèques "&amp;A2</f>
        <v>Chèques 2018-07</v>
      </c>
      <c r="G4" s="1" t="str">
        <f>"Total "&amp;A2</f>
        <v>Total 2018-07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SUM(T_C201807[Montant])</f>
        <v>0</v>
      </c>
    </row>
    <row r="7" spans="1:9" x14ac:dyDescent="0.25">
      <c r="A7" t="s">
        <v>16</v>
      </c>
      <c r="E7" s="3">
        <f>SUBTOTAL(109,T_C201807[Montant])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SUBTOTAL(109,T_T201807[Montant])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9"/>
  <sheetViews>
    <sheetView showGridLines="0" workbookViewId="0">
      <selection activeCell="H21" sqref="H21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30</v>
      </c>
    </row>
    <row r="3" spans="1:9" x14ac:dyDescent="0.25">
      <c r="A3" s="1"/>
    </row>
    <row r="4" spans="1:9" x14ac:dyDescent="0.25">
      <c r="A4" s="1" t="str">
        <f>"Chèques "&amp;A2</f>
        <v>Chèques 2018-08</v>
      </c>
      <c r="G4" s="1" t="str">
        <f>"Total "&amp;A2</f>
        <v>Total 2018-08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SUM(T_C201808[Montant])</f>
        <v>0</v>
      </c>
    </row>
    <row r="7" spans="1:9" x14ac:dyDescent="0.25">
      <c r="A7" t="s">
        <v>16</v>
      </c>
      <c r="E7" s="3">
        <f>SUBTOTAL(109,T_C201808[Montant])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SUBTOTAL(109,T_T201808[Montant])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31</v>
      </c>
    </row>
    <row r="3" spans="1:9" x14ac:dyDescent="0.25">
      <c r="A3" s="1"/>
    </row>
    <row r="4" spans="1:9" x14ac:dyDescent="0.25">
      <c r="A4" s="1" t="str">
        <f>"Chèques "&amp;A2</f>
        <v>Chèques 2018-09</v>
      </c>
      <c r="G4" s="1" t="str">
        <f>"Total "&amp;A2</f>
        <v>Total 2018-09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SUM(T_C201809[Montant])</f>
        <v>0</v>
      </c>
    </row>
    <row r="7" spans="1:9" x14ac:dyDescent="0.25">
      <c r="A7" t="s">
        <v>16</v>
      </c>
      <c r="E7" s="3">
        <f>SUBTOTAL(109,T_C201809[Montant])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SUBTOTAL(109,T_T201809[Montant])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32</v>
      </c>
    </row>
    <row r="3" spans="1:9" x14ac:dyDescent="0.25">
      <c r="A3" s="1"/>
    </row>
    <row r="4" spans="1:9" x14ac:dyDescent="0.25">
      <c r="A4" s="1" t="str">
        <f>"Chèques "&amp;A2</f>
        <v>Chèques 2018-10</v>
      </c>
      <c r="G4" s="1" t="str">
        <f>"Total "&amp;A2</f>
        <v>Total 2018-10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SUM(T_C201810[Montant])</f>
        <v>0</v>
      </c>
    </row>
    <row r="7" spans="1:9" x14ac:dyDescent="0.25">
      <c r="A7" t="s">
        <v>16</v>
      </c>
      <c r="E7" s="3">
        <f>SUBTOTAL(109,T_C201810[Montant])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SUBTOTAL(109,T_T201810[Montant])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9"/>
  <sheetViews>
    <sheetView showGridLines="0" workbookViewId="0">
      <selection activeCell="I16" sqref="I16:I17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33</v>
      </c>
    </row>
    <row r="3" spans="1:9" x14ac:dyDescent="0.25">
      <c r="A3" s="1"/>
    </row>
    <row r="4" spans="1:9" x14ac:dyDescent="0.25">
      <c r="A4" s="1" t="str">
        <f>"Chèques "&amp;A2</f>
        <v>Chèques 2018-11</v>
      </c>
      <c r="G4" s="1" t="str">
        <f>"Total "&amp;A2</f>
        <v>Total 2018-11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SUM(T_C201811[Montant])</f>
        <v>0</v>
      </c>
    </row>
    <row r="7" spans="1:9" x14ac:dyDescent="0.25">
      <c r="A7" t="s">
        <v>16</v>
      </c>
      <c r="E7" s="3">
        <f>SUBTOTAL(109,T_C201811[Montant])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SUBTOTAL(109,T_T201811[Montant])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9"/>
  <sheetViews>
    <sheetView showGridLines="0" workbookViewId="0">
      <selection activeCell="I1" sqref="I1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9.85546875" customWidth="1"/>
    <col min="7" max="7" width="12.7109375" bestFit="1" customWidth="1"/>
  </cols>
  <sheetData>
    <row r="1" spans="1:9" x14ac:dyDescent="0.25">
      <c r="A1" s="1" t="s">
        <v>20</v>
      </c>
      <c r="I1" s="4" t="s">
        <v>22</v>
      </c>
    </row>
    <row r="2" spans="1:9" x14ac:dyDescent="0.25">
      <c r="A2" s="1" t="s">
        <v>34</v>
      </c>
    </row>
    <row r="3" spans="1:9" x14ac:dyDescent="0.25">
      <c r="A3" s="1"/>
    </row>
    <row r="4" spans="1:9" x14ac:dyDescent="0.25">
      <c r="A4" s="1" t="str">
        <f>"Chèques "&amp;A2</f>
        <v>Chèques 2018-12</v>
      </c>
      <c r="G4" s="1" t="str">
        <f>"Total "&amp;A2</f>
        <v>Total 2018-12</v>
      </c>
    </row>
    <row r="5" spans="1:9" x14ac:dyDescent="0.25">
      <c r="A5" t="s">
        <v>6</v>
      </c>
      <c r="B5" t="s">
        <v>14</v>
      </c>
      <c r="C5" t="s">
        <v>15</v>
      </c>
      <c r="D5" t="s">
        <v>11</v>
      </c>
      <c r="E5" t="s">
        <v>12</v>
      </c>
      <c r="G5" t="s">
        <v>17</v>
      </c>
      <c r="H5" t="s">
        <v>11</v>
      </c>
      <c r="I5" t="s">
        <v>12</v>
      </c>
    </row>
    <row r="6" spans="1:9" x14ac:dyDescent="0.25">
      <c r="D6" s="2"/>
      <c r="E6" s="3"/>
      <c r="G6" t="s">
        <v>13</v>
      </c>
      <c r="H6" s="2"/>
      <c r="I6" s="3">
        <f>SUM(T_C201812[Montant])</f>
        <v>0</v>
      </c>
    </row>
    <row r="7" spans="1:9" x14ac:dyDescent="0.25">
      <c r="A7" t="s">
        <v>16</v>
      </c>
      <c r="E7" s="3">
        <f>SUBTOTAL(109,T_C201812[Montant])</f>
        <v>0</v>
      </c>
      <c r="G7" t="s">
        <v>18</v>
      </c>
      <c r="H7" s="2"/>
      <c r="I7" s="3"/>
    </row>
    <row r="8" spans="1:9" x14ac:dyDescent="0.25">
      <c r="G8" t="s">
        <v>19</v>
      </c>
      <c r="H8" s="2"/>
      <c r="I8" s="3"/>
    </row>
    <row r="9" spans="1:9" x14ac:dyDescent="0.25">
      <c r="G9" t="s">
        <v>16</v>
      </c>
      <c r="H9" s="2"/>
      <c r="I9" s="3">
        <f>SUBTOTAL(109,T_T201812[Montant])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Accueil</vt:lpstr>
      <vt:lpstr>Synthèse</vt:lpstr>
      <vt:lpstr>TCDs</vt:lpstr>
      <vt:lpstr>2018-01</vt:lpstr>
      <vt:lpstr>2018-02</vt:lpstr>
      <vt:lpstr>2018-03</vt:lpstr>
      <vt:lpstr>2018-04</vt:lpstr>
      <vt:lpstr>2018-05</vt:lpstr>
      <vt:lpstr>2018-06</vt:lpstr>
      <vt:lpstr>2018-07</vt:lpstr>
      <vt:lpstr>2018-08</vt:lpstr>
      <vt:lpstr>2018-09</vt:lpstr>
      <vt:lpstr>2018-10</vt:lpstr>
      <vt:lpstr>2018-11</vt:lpstr>
      <vt:lpstr>2018-12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</dc:creator>
  <cp:lastModifiedBy>Nicole</cp:lastModifiedBy>
  <dcterms:created xsi:type="dcterms:W3CDTF">2018-12-01T16:58:58Z</dcterms:created>
  <dcterms:modified xsi:type="dcterms:W3CDTF">2018-12-03T04:57:08Z</dcterms:modified>
</cp:coreProperties>
</file>