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Z514" i="1" l="1" a="1"/>
  <c r="Z514" i="1"/>
  <c r="S512" i="1" s="1" a="1"/>
  <c r="S512" i="1" s="1"/>
  <c r="S502" i="1" a="1"/>
  <c r="S502" i="1" s="1"/>
  <c r="S511" i="1" a="1"/>
  <c r="S511" i="1" s="1"/>
  <c r="S529" i="1"/>
  <c r="R529" i="1"/>
  <c r="Q529" i="1"/>
  <c r="AH526" i="1"/>
  <c r="U525" i="1"/>
  <c r="Q525" i="1"/>
  <c r="M525" i="1"/>
  <c r="S510" i="1" a="1"/>
  <c r="S510" i="1" s="1"/>
  <c r="S506" i="1" a="1"/>
  <c r="S506" i="1" s="1"/>
  <c r="S490" i="1" a="1"/>
  <c r="S490" i="1" s="1"/>
  <c r="S482" i="1" a="1"/>
  <c r="S482" i="1" s="1"/>
  <c r="S433" i="1" a="1"/>
  <c r="S433" i="1" s="1"/>
  <c r="S429" i="1" a="1"/>
  <c r="S429" i="1" s="1"/>
  <c r="F2" i="1"/>
  <c r="F3" i="1" s="1"/>
  <c r="S425" i="1" l="1" a="1"/>
  <c r="S425" i="1" s="1"/>
  <c r="S478" i="1" a="1"/>
  <c r="S478" i="1" s="1"/>
  <c r="S498" i="1" a="1"/>
  <c r="S498" i="1" s="1"/>
  <c r="S513" i="1" a="1"/>
  <c r="S513" i="1" s="1"/>
  <c r="S474" i="1" a="1"/>
  <c r="S474" i="1" s="1"/>
  <c r="S494" i="1" a="1"/>
  <c r="S494" i="1" s="1"/>
  <c r="S437" i="1" a="1"/>
  <c r="S437" i="1" s="1"/>
  <c r="S486" i="1" a="1"/>
  <c r="S486" i="1" s="1"/>
  <c r="S427" i="1" a="1"/>
  <c r="S427" i="1" s="1"/>
  <c r="S431" i="1" a="1"/>
  <c r="S431" i="1" s="1"/>
  <c r="S435" i="1" a="1"/>
  <c r="S435" i="1" s="1"/>
  <c r="S439" i="1" a="1"/>
  <c r="S439" i="1" s="1"/>
  <c r="S472" i="1" a="1"/>
  <c r="S472" i="1" s="1"/>
  <c r="S476" i="1" a="1"/>
  <c r="S476" i="1" s="1"/>
  <c r="S480" i="1" a="1"/>
  <c r="S480" i="1" s="1"/>
  <c r="S484" i="1" a="1"/>
  <c r="S484" i="1" s="1"/>
  <c r="S488" i="1" a="1"/>
  <c r="S488" i="1" s="1"/>
  <c r="S492" i="1" a="1"/>
  <c r="S492" i="1" s="1"/>
  <c r="S496" i="1" a="1"/>
  <c r="S496" i="1" s="1"/>
  <c r="S500" i="1" a="1"/>
  <c r="S500" i="1" s="1"/>
  <c r="S504" i="1" a="1"/>
  <c r="S504" i="1" s="1"/>
  <c r="S508" i="1" a="1"/>
  <c r="S508" i="1" s="1"/>
  <c r="Z526" i="1"/>
  <c r="S424" i="1" a="1"/>
  <c r="S424" i="1" s="1"/>
  <c r="S428" i="1" a="1"/>
  <c r="S428" i="1" s="1"/>
  <c r="S432" i="1" a="1"/>
  <c r="S432" i="1" s="1"/>
  <c r="S436" i="1" a="1"/>
  <c r="S436" i="1" s="1"/>
  <c r="S440" i="1" a="1"/>
  <c r="S440" i="1" s="1"/>
  <c r="S442" i="1" a="1"/>
  <c r="S442" i="1" s="1"/>
  <c r="S444" i="1" a="1"/>
  <c r="S444" i="1" s="1"/>
  <c r="S446" i="1" a="1"/>
  <c r="S446" i="1" s="1"/>
  <c r="S448" i="1" a="1"/>
  <c r="S448" i="1" s="1"/>
  <c r="S450" i="1" a="1"/>
  <c r="S450" i="1" s="1"/>
  <c r="S452" i="1" a="1"/>
  <c r="S452" i="1" s="1"/>
  <c r="S454" i="1" a="1"/>
  <c r="S454" i="1" s="1"/>
  <c r="S456" i="1" a="1"/>
  <c r="S456" i="1" s="1"/>
  <c r="S458" i="1" a="1"/>
  <c r="S458" i="1" s="1"/>
  <c r="S460" i="1" a="1"/>
  <c r="S460" i="1" s="1"/>
  <c r="S462" i="1" a="1"/>
  <c r="S462" i="1" s="1"/>
  <c r="S464" i="1" a="1"/>
  <c r="S464" i="1" s="1"/>
  <c r="S466" i="1" a="1"/>
  <c r="S466" i="1" s="1"/>
  <c r="S468" i="1" a="1"/>
  <c r="S468" i="1" s="1"/>
  <c r="S470" i="1" a="1"/>
  <c r="S470" i="1" s="1"/>
  <c r="S473" i="1" a="1"/>
  <c r="S473" i="1" s="1"/>
  <c r="S477" i="1" a="1"/>
  <c r="S477" i="1" s="1"/>
  <c r="S481" i="1" a="1"/>
  <c r="S481" i="1" s="1"/>
  <c r="S485" i="1" a="1"/>
  <c r="S485" i="1" s="1"/>
  <c r="S489" i="1" a="1"/>
  <c r="S489" i="1" s="1"/>
  <c r="S493" i="1" a="1"/>
  <c r="S493" i="1" s="1"/>
  <c r="S497" i="1" a="1"/>
  <c r="S497" i="1" s="1"/>
  <c r="S501" i="1" a="1"/>
  <c r="S501" i="1" s="1"/>
  <c r="S505" i="1" a="1"/>
  <c r="S505" i="1" s="1"/>
  <c r="S509" i="1" a="1"/>
  <c r="S509" i="1" s="1"/>
  <c r="AD526" i="1"/>
  <c r="S426" i="1" a="1"/>
  <c r="S426" i="1" s="1"/>
  <c r="S430" i="1" a="1"/>
  <c r="S430" i="1" s="1"/>
  <c r="S434" i="1" a="1"/>
  <c r="S434" i="1" s="1"/>
  <c r="S438" i="1" a="1"/>
  <c r="S438" i="1" s="1"/>
  <c r="S441" i="1" a="1"/>
  <c r="S441" i="1" s="1"/>
  <c r="S443" i="1" a="1"/>
  <c r="S443" i="1" s="1"/>
  <c r="S445" i="1" a="1"/>
  <c r="S445" i="1" s="1"/>
  <c r="S447" i="1" a="1"/>
  <c r="S447" i="1" s="1"/>
  <c r="S449" i="1" a="1"/>
  <c r="S449" i="1" s="1"/>
  <c r="S451" i="1" a="1"/>
  <c r="S451" i="1" s="1"/>
  <c r="S453" i="1" a="1"/>
  <c r="S453" i="1" s="1"/>
  <c r="S455" i="1" a="1"/>
  <c r="S455" i="1" s="1"/>
  <c r="S457" i="1" a="1"/>
  <c r="S457" i="1" s="1"/>
  <c r="S459" i="1" a="1"/>
  <c r="S459" i="1" s="1"/>
  <c r="S461" i="1" a="1"/>
  <c r="S461" i="1" s="1"/>
  <c r="S463" i="1" a="1"/>
  <c r="S463" i="1" s="1"/>
  <c r="S465" i="1" a="1"/>
  <c r="S465" i="1" s="1"/>
  <c r="S467" i="1" a="1"/>
  <c r="S467" i="1" s="1"/>
  <c r="S469" i="1" a="1"/>
  <c r="S469" i="1" s="1"/>
  <c r="S471" i="1" a="1"/>
  <c r="S471" i="1" s="1"/>
  <c r="S475" i="1" a="1"/>
  <c r="S475" i="1" s="1"/>
  <c r="S479" i="1" a="1"/>
  <c r="S479" i="1" s="1"/>
  <c r="S483" i="1" a="1"/>
  <c r="S483" i="1" s="1"/>
  <c r="S487" i="1" a="1"/>
  <c r="S487" i="1" s="1"/>
  <c r="S491" i="1" a="1"/>
  <c r="S491" i="1" s="1"/>
  <c r="S495" i="1" a="1"/>
  <c r="S495" i="1" s="1"/>
  <c r="S499" i="1" a="1"/>
  <c r="S499" i="1" s="1"/>
  <c r="S503" i="1" a="1"/>
  <c r="S503" i="1" s="1"/>
  <c r="S507" i="1" a="1"/>
  <c r="S507" i="1" s="1"/>
  <c r="G3" i="1"/>
  <c r="I2" i="1" l="1"/>
  <c r="F4" i="1"/>
  <c r="G4" i="1" l="1"/>
  <c r="F5" i="1"/>
  <c r="J2" i="1"/>
  <c r="G5" i="1" l="1"/>
  <c r="F6" i="1"/>
  <c r="I3" i="1"/>
  <c r="M3" i="1" l="1"/>
  <c r="L3" i="1" s="1"/>
  <c r="Q3" i="1"/>
  <c r="H3" i="1"/>
  <c r="N3" i="1"/>
  <c r="P3" i="1"/>
  <c r="O3" i="1" s="1"/>
  <c r="J3" i="1" a="1"/>
  <c r="J3" i="1" s="1"/>
  <c r="G6" i="1"/>
  <c r="F7" i="1" s="1"/>
  <c r="I4" i="1"/>
  <c r="G7" i="1" l="1"/>
  <c r="Q4" i="1"/>
  <c r="M4" i="1"/>
  <c r="L4" i="1" s="1"/>
  <c r="N4" i="1"/>
  <c r="H4" i="1"/>
  <c r="P4" i="1"/>
  <c r="O4" i="1" s="1"/>
  <c r="J4" i="1" a="1"/>
  <c r="J4" i="1" s="1"/>
  <c r="I5" i="1"/>
  <c r="I6" i="1" l="1"/>
  <c r="Q5" i="1"/>
  <c r="H5" i="1"/>
  <c r="P5" i="1"/>
  <c r="O5" i="1" s="1"/>
  <c r="N5" i="1"/>
  <c r="M5" i="1"/>
  <c r="L5" i="1" s="1"/>
  <c r="J5" i="1" a="1"/>
  <c r="J5" i="1" s="1"/>
  <c r="F8" i="1"/>
  <c r="G8" i="1" l="1"/>
  <c r="F9" i="1"/>
  <c r="Q6" i="1"/>
  <c r="M6" i="1"/>
  <c r="L6" i="1" s="1"/>
  <c r="N6" i="1"/>
  <c r="P6" i="1"/>
  <c r="O6" i="1" s="1"/>
  <c r="H6" i="1"/>
  <c r="J6" i="1" a="1"/>
  <c r="J6" i="1" s="1"/>
  <c r="G9" i="1" l="1"/>
  <c r="I7" i="1"/>
  <c r="N7" i="1" l="1"/>
  <c r="P7" i="1"/>
  <c r="O7" i="1" s="1"/>
  <c r="M7" i="1"/>
  <c r="L7" i="1" s="1"/>
  <c r="Q7" i="1"/>
  <c r="H7" i="1"/>
  <c r="J7" i="1" a="1"/>
  <c r="J7" i="1" s="1"/>
  <c r="I8" i="1"/>
  <c r="F10" i="1"/>
  <c r="G10" i="1" l="1"/>
  <c r="F11" i="1" s="1"/>
  <c r="Q8" i="1"/>
  <c r="M8" i="1"/>
  <c r="L8" i="1" s="1"/>
  <c r="P8" i="1"/>
  <c r="O8" i="1" s="1"/>
  <c r="H8" i="1"/>
  <c r="N8" i="1"/>
  <c r="J8" i="1" a="1"/>
  <c r="J8" i="1" s="1"/>
  <c r="G11" i="1" l="1"/>
  <c r="I9" i="1"/>
  <c r="M9" i="1" l="1"/>
  <c r="L9" i="1" s="1"/>
  <c r="P9" i="1"/>
  <c r="O9" i="1" s="1"/>
  <c r="N9" i="1"/>
  <c r="Q9" i="1"/>
  <c r="H9" i="1"/>
  <c r="J9" i="1" a="1"/>
  <c r="J9" i="1" s="1"/>
  <c r="I10" i="1"/>
  <c r="F12" i="1"/>
  <c r="Q10" i="1" l="1"/>
  <c r="M10" i="1"/>
  <c r="L10" i="1" s="1"/>
  <c r="P10" i="1"/>
  <c r="O10" i="1" s="1"/>
  <c r="N10" i="1"/>
  <c r="H10" i="1"/>
  <c r="J10" i="1" a="1"/>
  <c r="J10" i="1" s="1"/>
  <c r="G12" i="1"/>
  <c r="F13" i="1" s="1"/>
  <c r="G13" i="1" l="1"/>
  <c r="F14" i="1"/>
  <c r="I11" i="1"/>
  <c r="N11" i="1" l="1"/>
  <c r="Q11" i="1"/>
  <c r="H11" i="1"/>
  <c r="M11" i="1"/>
  <c r="L11" i="1" s="1"/>
  <c r="P11" i="1"/>
  <c r="O11" i="1" s="1"/>
  <c r="J11" i="1" a="1"/>
  <c r="J11" i="1" s="1"/>
  <c r="G14" i="1"/>
  <c r="F15" i="1"/>
  <c r="I12" i="1"/>
  <c r="G15" i="1" l="1"/>
  <c r="F16" i="1"/>
  <c r="Q12" i="1"/>
  <c r="M12" i="1"/>
  <c r="L12" i="1" s="1"/>
  <c r="P12" i="1"/>
  <c r="O12" i="1" s="1"/>
  <c r="N12" i="1"/>
  <c r="H12" i="1"/>
  <c r="J12" i="1" a="1"/>
  <c r="J12" i="1" s="1"/>
  <c r="I13" i="1"/>
  <c r="M13" i="1" l="1"/>
  <c r="L13" i="1" s="1"/>
  <c r="Q13" i="1"/>
  <c r="H13" i="1"/>
  <c r="P13" i="1"/>
  <c r="O13" i="1" s="1"/>
  <c r="N13" i="1"/>
  <c r="J13" i="1" a="1"/>
  <c r="J13" i="1" s="1"/>
  <c r="G16" i="1"/>
  <c r="I14" i="1"/>
  <c r="I15" i="1" l="1"/>
  <c r="Q14" i="1"/>
  <c r="M14" i="1"/>
  <c r="L14" i="1" s="1"/>
  <c r="P14" i="1"/>
  <c r="O14" i="1" s="1"/>
  <c r="H14" i="1"/>
  <c r="N14" i="1"/>
  <c r="J14" i="1" a="1"/>
  <c r="J14" i="1" s="1"/>
  <c r="F17" i="1"/>
  <c r="G17" i="1" l="1"/>
  <c r="Q15" i="1"/>
  <c r="H15" i="1"/>
  <c r="P15" i="1"/>
  <c r="O15" i="1" s="1"/>
  <c r="N15" i="1"/>
  <c r="M15" i="1"/>
  <c r="L15" i="1" s="1"/>
  <c r="J15" i="1" a="1"/>
  <c r="J15" i="1" s="1"/>
  <c r="I16" i="1" l="1"/>
  <c r="F18" i="1"/>
  <c r="G18" i="1" l="1"/>
  <c r="F19" i="1" s="1"/>
  <c r="Q16" i="1"/>
  <c r="M16" i="1"/>
  <c r="L16" i="1" s="1"/>
  <c r="N16" i="1"/>
  <c r="P16" i="1"/>
  <c r="O16" i="1" s="1"/>
  <c r="H16" i="1"/>
  <c r="J16" i="1" a="1"/>
  <c r="J16" i="1" s="1"/>
  <c r="G19" i="1" l="1"/>
  <c r="I17" i="1"/>
  <c r="M17" i="1" l="1"/>
  <c r="L17" i="1" s="1"/>
  <c r="P17" i="1"/>
  <c r="O17" i="1" s="1"/>
  <c r="N17" i="1"/>
  <c r="Q17" i="1"/>
  <c r="H17" i="1"/>
  <c r="J17" i="1" a="1"/>
  <c r="J17" i="1" s="1"/>
  <c r="I18" i="1"/>
  <c r="F20" i="1"/>
  <c r="G20" i="1" l="1"/>
  <c r="F21" i="1" s="1"/>
  <c r="Q18" i="1"/>
  <c r="M18" i="1"/>
  <c r="L18" i="1" s="1"/>
  <c r="H18" i="1"/>
  <c r="P18" i="1"/>
  <c r="O18" i="1" s="1"/>
  <c r="N18" i="1"/>
  <c r="J18" i="1" a="1"/>
  <c r="J18" i="1" s="1"/>
  <c r="G21" i="1" l="1"/>
  <c r="I19" i="1"/>
  <c r="Q19" i="1" l="1"/>
  <c r="H19" i="1"/>
  <c r="N19" i="1"/>
  <c r="M19" i="1"/>
  <c r="L19" i="1" s="1"/>
  <c r="P19" i="1"/>
  <c r="O19" i="1" s="1"/>
  <c r="J19" i="1" a="1"/>
  <c r="J19" i="1" s="1"/>
  <c r="I20" i="1"/>
  <c r="F22" i="1"/>
  <c r="G22" i="1" l="1"/>
  <c r="F23" i="1" s="1"/>
  <c r="Q20" i="1"/>
  <c r="M20" i="1"/>
  <c r="L20" i="1" s="1"/>
  <c r="H20" i="1"/>
  <c r="N20" i="1"/>
  <c r="P20" i="1"/>
  <c r="O20" i="1" s="1"/>
  <c r="J20" i="1" a="1"/>
  <c r="J20" i="1" s="1"/>
  <c r="G23" i="1" l="1"/>
  <c r="F24" i="1"/>
  <c r="I21" i="1"/>
  <c r="Q21" i="1" l="1"/>
  <c r="P21" i="1"/>
  <c r="O21" i="1" s="1"/>
  <c r="H21" i="1"/>
  <c r="N21" i="1"/>
  <c r="M21" i="1"/>
  <c r="L21" i="1" s="1"/>
  <c r="J21" i="1" a="1"/>
  <c r="J21" i="1" s="1"/>
  <c r="G24" i="1"/>
  <c r="I22" i="1"/>
  <c r="I23" i="1" l="1"/>
  <c r="Q22" i="1"/>
  <c r="M22" i="1"/>
  <c r="L22" i="1" s="1"/>
  <c r="N22" i="1"/>
  <c r="P22" i="1"/>
  <c r="O22" i="1" s="1"/>
  <c r="H22" i="1"/>
  <c r="J22" i="1" a="1"/>
  <c r="J22" i="1" s="1"/>
  <c r="F25" i="1"/>
  <c r="G25" i="1" l="1"/>
  <c r="P23" i="1"/>
  <c r="O23" i="1" s="1"/>
  <c r="N23" i="1"/>
  <c r="Q23" i="1"/>
  <c r="M23" i="1"/>
  <c r="L23" i="1" s="1"/>
  <c r="H23" i="1"/>
  <c r="J23" i="1" a="1"/>
  <c r="J23" i="1" s="1"/>
  <c r="I24" i="1" l="1"/>
  <c r="F26" i="1"/>
  <c r="G26" i="1" l="1"/>
  <c r="F27" i="1"/>
  <c r="Q24" i="1"/>
  <c r="M24" i="1"/>
  <c r="L24" i="1" s="1"/>
  <c r="P24" i="1"/>
  <c r="O24" i="1" s="1"/>
  <c r="H24" i="1"/>
  <c r="N24" i="1"/>
  <c r="J24" i="1" a="1"/>
  <c r="J24" i="1" s="1"/>
  <c r="G27" i="1" l="1"/>
  <c r="I25" i="1"/>
  <c r="P25" i="1" l="1"/>
  <c r="O25" i="1" s="1"/>
  <c r="M25" i="1"/>
  <c r="L25" i="1" s="1"/>
  <c r="Q25" i="1"/>
  <c r="H25" i="1"/>
  <c r="N25" i="1"/>
  <c r="J25" i="1" a="1"/>
  <c r="J25" i="1" s="1"/>
  <c r="I26" i="1"/>
  <c r="F28" i="1"/>
  <c r="G28" i="1" l="1"/>
  <c r="F29" i="1"/>
  <c r="Q26" i="1"/>
  <c r="M26" i="1"/>
  <c r="L26" i="1" s="1"/>
  <c r="H26" i="1"/>
  <c r="N26" i="1"/>
  <c r="P26" i="1"/>
  <c r="O26" i="1" s="1"/>
  <c r="J26" i="1" a="1"/>
  <c r="J26" i="1" s="1"/>
  <c r="G29" i="1" l="1"/>
  <c r="F30" i="1"/>
  <c r="I27" i="1"/>
  <c r="Q27" i="1" l="1"/>
  <c r="H27" i="1"/>
  <c r="N27" i="1"/>
  <c r="P27" i="1"/>
  <c r="O27" i="1" s="1"/>
  <c r="M27" i="1"/>
  <c r="L27" i="1" s="1"/>
  <c r="J27" i="1" a="1"/>
  <c r="J27" i="1" s="1"/>
  <c r="G30" i="1"/>
  <c r="F31" i="1" s="1"/>
  <c r="I28" i="1"/>
  <c r="G31" i="1" l="1"/>
  <c r="F32" i="1"/>
  <c r="I29" i="1"/>
  <c r="N28" i="1"/>
  <c r="H28" i="1"/>
  <c r="Q28" i="1"/>
  <c r="M28" i="1"/>
  <c r="L28" i="1" s="1"/>
  <c r="P28" i="1"/>
  <c r="O28" i="1" s="1"/>
  <c r="J28" i="1" a="1"/>
  <c r="J28" i="1" s="1"/>
  <c r="G32" i="1" l="1"/>
  <c r="F33" i="1"/>
  <c r="I30" i="1"/>
  <c r="P29" i="1"/>
  <c r="O29" i="1" s="1"/>
  <c r="H29" i="1"/>
  <c r="N29" i="1"/>
  <c r="M29" i="1"/>
  <c r="L29" i="1" s="1"/>
  <c r="Q29" i="1"/>
  <c r="J29" i="1" a="1"/>
  <c r="J29" i="1" s="1"/>
  <c r="G33" i="1" l="1"/>
  <c r="F34" i="1"/>
  <c r="N30" i="1"/>
  <c r="H30" i="1"/>
  <c r="Q30" i="1"/>
  <c r="M30" i="1"/>
  <c r="L30" i="1" s="1"/>
  <c r="P30" i="1"/>
  <c r="O30" i="1" s="1"/>
  <c r="J30" i="1" a="1"/>
  <c r="J30" i="1" s="1"/>
  <c r="I31" i="1"/>
  <c r="G34" i="1" l="1"/>
  <c r="F35" i="1"/>
  <c r="P31" i="1"/>
  <c r="O31" i="1" s="1"/>
  <c r="Q31" i="1"/>
  <c r="N31" i="1"/>
  <c r="H31" i="1"/>
  <c r="M31" i="1"/>
  <c r="L31" i="1" s="1"/>
  <c r="J31" i="1" a="1"/>
  <c r="J31" i="1" s="1"/>
  <c r="I32" i="1"/>
  <c r="N32" i="1" l="1"/>
  <c r="H32" i="1"/>
  <c r="Q32" i="1"/>
  <c r="M32" i="1"/>
  <c r="L32" i="1" s="1"/>
  <c r="P32" i="1"/>
  <c r="O32" i="1" s="1"/>
  <c r="J32" i="1" a="1"/>
  <c r="J32" i="1" s="1"/>
  <c r="G35" i="1"/>
  <c r="I33" i="1"/>
  <c r="P33" i="1" l="1"/>
  <c r="O33" i="1" s="1"/>
  <c r="Q33" i="1"/>
  <c r="H33" i="1"/>
  <c r="M33" i="1"/>
  <c r="L33" i="1" s="1"/>
  <c r="N33" i="1"/>
  <c r="J33" i="1" a="1"/>
  <c r="J33" i="1" s="1"/>
  <c r="I34" i="1"/>
  <c r="F36" i="1"/>
  <c r="N34" i="1" l="1"/>
  <c r="H34" i="1"/>
  <c r="Q34" i="1"/>
  <c r="M34" i="1"/>
  <c r="L34" i="1" s="1"/>
  <c r="P34" i="1"/>
  <c r="O34" i="1" s="1"/>
  <c r="J34" i="1" a="1"/>
  <c r="J34" i="1" s="1"/>
  <c r="G36" i="1"/>
  <c r="F37" i="1"/>
  <c r="I35" i="1" l="1"/>
  <c r="G37" i="1"/>
  <c r="F38" i="1" s="1"/>
  <c r="G38" i="1" l="1"/>
  <c r="F39" i="1"/>
  <c r="P35" i="1"/>
  <c r="O35" i="1" s="1"/>
  <c r="M35" i="1"/>
  <c r="L35" i="1" s="1"/>
  <c r="Q35" i="1"/>
  <c r="H35" i="1"/>
  <c r="N35" i="1"/>
  <c r="J35" i="1" a="1"/>
  <c r="J35" i="1" s="1"/>
  <c r="I36" i="1"/>
  <c r="N36" i="1" l="1"/>
  <c r="H36" i="1"/>
  <c r="Q36" i="1"/>
  <c r="M36" i="1"/>
  <c r="L36" i="1" s="1"/>
  <c r="P36" i="1"/>
  <c r="O36" i="1" s="1"/>
  <c r="J36" i="1" a="1"/>
  <c r="J36" i="1" s="1"/>
  <c r="G39" i="1"/>
  <c r="F40" i="1" s="1"/>
  <c r="I37" i="1"/>
  <c r="G40" i="1" l="1"/>
  <c r="F41" i="1" s="1"/>
  <c r="P37" i="1"/>
  <c r="O37" i="1" s="1"/>
  <c r="Q37" i="1"/>
  <c r="N37" i="1"/>
  <c r="M37" i="1"/>
  <c r="L37" i="1" s="1"/>
  <c r="H37" i="1"/>
  <c r="J37" i="1" a="1"/>
  <c r="J37" i="1" s="1"/>
  <c r="I38" i="1"/>
  <c r="G41" i="1" l="1"/>
  <c r="I39" i="1"/>
  <c r="N38" i="1"/>
  <c r="H38" i="1"/>
  <c r="Q38" i="1"/>
  <c r="M38" i="1"/>
  <c r="L38" i="1" s="1"/>
  <c r="P38" i="1"/>
  <c r="O38" i="1" s="1"/>
  <c r="J38" i="1" a="1"/>
  <c r="J38" i="1" s="1"/>
  <c r="P39" i="1" l="1"/>
  <c r="O39" i="1" s="1"/>
  <c r="M39" i="1"/>
  <c r="L39" i="1" s="1"/>
  <c r="Q39" i="1"/>
  <c r="H39" i="1"/>
  <c r="N39" i="1"/>
  <c r="J39" i="1" a="1"/>
  <c r="J39" i="1" s="1"/>
  <c r="I40" i="1"/>
  <c r="F42" i="1"/>
  <c r="G42" i="1" l="1"/>
  <c r="F43" i="1"/>
  <c r="N40" i="1"/>
  <c r="H40" i="1"/>
  <c r="Q40" i="1"/>
  <c r="M40" i="1"/>
  <c r="L40" i="1" s="1"/>
  <c r="P40" i="1"/>
  <c r="O40" i="1" s="1"/>
  <c r="J40" i="1" a="1"/>
  <c r="J40" i="1" s="1"/>
  <c r="G43" i="1" l="1"/>
  <c r="F44" i="1"/>
  <c r="I41" i="1"/>
  <c r="P41" i="1" l="1"/>
  <c r="O41" i="1" s="1"/>
  <c r="Q41" i="1"/>
  <c r="H41" i="1"/>
  <c r="M41" i="1"/>
  <c r="L41" i="1" s="1"/>
  <c r="N41" i="1"/>
  <c r="J41" i="1" a="1"/>
  <c r="J41" i="1" s="1"/>
  <c r="G44" i="1"/>
  <c r="F45" i="1" s="1"/>
  <c r="I42" i="1"/>
  <c r="G45" i="1" l="1"/>
  <c r="I43" i="1"/>
  <c r="N42" i="1"/>
  <c r="H42" i="1"/>
  <c r="Q42" i="1"/>
  <c r="M42" i="1"/>
  <c r="L42" i="1" s="1"/>
  <c r="P42" i="1"/>
  <c r="O42" i="1" s="1"/>
  <c r="J42" i="1" a="1"/>
  <c r="J42" i="1" s="1"/>
  <c r="I44" i="1" l="1"/>
  <c r="P43" i="1"/>
  <c r="O43" i="1" s="1"/>
  <c r="M43" i="1"/>
  <c r="L43" i="1" s="1"/>
  <c r="Q43" i="1"/>
  <c r="N43" i="1"/>
  <c r="H43" i="1"/>
  <c r="J43" i="1" a="1"/>
  <c r="J43" i="1" s="1"/>
  <c r="F46" i="1"/>
  <c r="G46" i="1" l="1"/>
  <c r="F47" i="1" s="1"/>
  <c r="N44" i="1"/>
  <c r="H44" i="1"/>
  <c r="Q44" i="1"/>
  <c r="M44" i="1"/>
  <c r="L44" i="1" s="1"/>
  <c r="P44" i="1"/>
  <c r="O44" i="1" s="1"/>
  <c r="J44" i="1" a="1"/>
  <c r="J44" i="1" s="1"/>
  <c r="G47" i="1" l="1"/>
  <c r="F48" i="1"/>
  <c r="I45" i="1"/>
  <c r="P45" i="1" l="1"/>
  <c r="O45" i="1" s="1"/>
  <c r="Q45" i="1"/>
  <c r="H45" i="1"/>
  <c r="N45" i="1"/>
  <c r="M45" i="1"/>
  <c r="L45" i="1" s="1"/>
  <c r="J45" i="1" a="1"/>
  <c r="J45" i="1" s="1"/>
  <c r="G48" i="1"/>
  <c r="F49" i="1"/>
  <c r="I46" i="1"/>
  <c r="G49" i="1" l="1"/>
  <c r="F50" i="1"/>
  <c r="N46" i="1"/>
  <c r="H46" i="1"/>
  <c r="Q46" i="1"/>
  <c r="M46" i="1"/>
  <c r="L46" i="1" s="1"/>
  <c r="P46" i="1"/>
  <c r="O46" i="1" s="1"/>
  <c r="J46" i="1" a="1"/>
  <c r="J46" i="1" s="1"/>
  <c r="I47" i="1"/>
  <c r="P47" i="1" l="1"/>
  <c r="O47" i="1" s="1"/>
  <c r="M47" i="1"/>
  <c r="L47" i="1" s="1"/>
  <c r="N47" i="1"/>
  <c r="Q47" i="1"/>
  <c r="H47" i="1"/>
  <c r="J47" i="1" a="1"/>
  <c r="J47" i="1" s="1"/>
  <c r="G50" i="1"/>
  <c r="F51" i="1"/>
  <c r="I48" i="1"/>
  <c r="N48" i="1" l="1"/>
  <c r="H48" i="1"/>
  <c r="Q48" i="1"/>
  <c r="M48" i="1"/>
  <c r="L48" i="1" s="1"/>
  <c r="P48" i="1"/>
  <c r="O48" i="1" s="1"/>
  <c r="J48" i="1" a="1"/>
  <c r="J48" i="1" s="1"/>
  <c r="I49" i="1"/>
  <c r="G51" i="1"/>
  <c r="F52" i="1" s="1"/>
  <c r="I50" i="1" l="1"/>
  <c r="G52" i="1"/>
  <c r="P49" i="1"/>
  <c r="O49" i="1" s="1"/>
  <c r="Q49" i="1"/>
  <c r="H49" i="1"/>
  <c r="N49" i="1"/>
  <c r="M49" i="1"/>
  <c r="L49" i="1" s="1"/>
  <c r="J49" i="1" a="1"/>
  <c r="J49" i="1" s="1"/>
  <c r="I51" i="1" l="1"/>
  <c r="N50" i="1"/>
  <c r="H50" i="1"/>
  <c r="Q50" i="1"/>
  <c r="M50" i="1"/>
  <c r="L50" i="1" s="1"/>
  <c r="P50" i="1"/>
  <c r="O50" i="1" s="1"/>
  <c r="J50" i="1" a="1"/>
  <c r="J50" i="1" s="1"/>
  <c r="F53" i="1"/>
  <c r="G53" i="1" l="1"/>
  <c r="F54" i="1"/>
  <c r="P51" i="1"/>
  <c r="O51" i="1" s="1"/>
  <c r="M51" i="1"/>
  <c r="L51" i="1" s="1"/>
  <c r="Q51" i="1"/>
  <c r="H51" i="1"/>
  <c r="N51" i="1"/>
  <c r="J51" i="1" a="1"/>
  <c r="J51" i="1" s="1"/>
  <c r="G54" i="1" l="1"/>
  <c r="F55" i="1"/>
  <c r="I52" i="1"/>
  <c r="N52" i="1" l="1"/>
  <c r="H52" i="1"/>
  <c r="Q52" i="1"/>
  <c r="M52" i="1"/>
  <c r="L52" i="1" s="1"/>
  <c r="P52" i="1"/>
  <c r="O52" i="1" s="1"/>
  <c r="J52" i="1" a="1"/>
  <c r="J52" i="1" s="1"/>
  <c r="G55" i="1"/>
  <c r="F56" i="1" s="1"/>
  <c r="I53" i="1"/>
  <c r="I54" i="1" l="1"/>
  <c r="P53" i="1"/>
  <c r="O53" i="1" s="1"/>
  <c r="Q53" i="1"/>
  <c r="M53" i="1"/>
  <c r="L53" i="1" s="1"/>
  <c r="H53" i="1"/>
  <c r="N53" i="1"/>
  <c r="J53" i="1" a="1"/>
  <c r="J53" i="1" s="1"/>
  <c r="G56" i="1"/>
  <c r="F57" i="1"/>
  <c r="G57" i="1" l="1"/>
  <c r="F58" i="1" s="1"/>
  <c r="I55" i="1"/>
  <c r="N54" i="1"/>
  <c r="H54" i="1"/>
  <c r="Q54" i="1"/>
  <c r="M54" i="1"/>
  <c r="L54" i="1" s="1"/>
  <c r="P54" i="1"/>
  <c r="O54" i="1" s="1"/>
  <c r="J54" i="1" a="1"/>
  <c r="J54" i="1" s="1"/>
  <c r="P55" i="1" l="1"/>
  <c r="O55" i="1" s="1"/>
  <c r="M55" i="1"/>
  <c r="L55" i="1" s="1"/>
  <c r="Q55" i="1"/>
  <c r="H55" i="1"/>
  <c r="N55" i="1"/>
  <c r="J55" i="1" a="1"/>
  <c r="J55" i="1" s="1"/>
  <c r="I56" i="1"/>
  <c r="G58" i="1"/>
  <c r="I57" i="1" l="1"/>
  <c r="N56" i="1"/>
  <c r="H56" i="1"/>
  <c r="M56" i="1"/>
  <c r="L56" i="1" s="1"/>
  <c r="P56" i="1"/>
  <c r="O56" i="1" s="1"/>
  <c r="J56" i="1" a="1"/>
  <c r="J56" i="1" s="1"/>
  <c r="Q56" i="1" s="1"/>
  <c r="F59" i="1"/>
  <c r="P57" i="1" l="1"/>
  <c r="O57" i="1" s="1"/>
  <c r="Q57" i="1"/>
  <c r="H57" i="1"/>
  <c r="N57" i="1"/>
  <c r="M57" i="1"/>
  <c r="L57" i="1" s="1"/>
  <c r="J57" i="1" a="1"/>
  <c r="J57" i="1" s="1"/>
  <c r="G59" i="1"/>
  <c r="F60" i="1"/>
  <c r="I58" i="1" l="1"/>
  <c r="G60" i="1"/>
  <c r="F61" i="1" s="1"/>
  <c r="I59" i="1" l="1"/>
  <c r="N58" i="1"/>
  <c r="H58" i="1"/>
  <c r="Q58" i="1"/>
  <c r="M58" i="1"/>
  <c r="L58" i="1" s="1"/>
  <c r="P58" i="1"/>
  <c r="O58" i="1" s="1"/>
  <c r="J58" i="1" a="1"/>
  <c r="J58" i="1" s="1"/>
  <c r="G61" i="1"/>
  <c r="F62" i="1" s="1"/>
  <c r="G62" i="1" l="1"/>
  <c r="F63" i="1"/>
  <c r="I60" i="1"/>
  <c r="P59" i="1"/>
  <c r="O59" i="1" s="1"/>
  <c r="M59" i="1"/>
  <c r="L59" i="1" s="1"/>
  <c r="Q59" i="1"/>
  <c r="N59" i="1"/>
  <c r="H59" i="1"/>
  <c r="J59" i="1" a="1"/>
  <c r="J59" i="1" s="1"/>
  <c r="N60" i="1" l="1"/>
  <c r="H60" i="1"/>
  <c r="Q60" i="1"/>
  <c r="M60" i="1"/>
  <c r="L60" i="1" s="1"/>
  <c r="P60" i="1"/>
  <c r="O60" i="1" s="1"/>
  <c r="J60" i="1" a="1"/>
  <c r="J60" i="1" s="1"/>
  <c r="G63" i="1"/>
  <c r="F64" i="1" s="1"/>
  <c r="I61" i="1"/>
  <c r="G64" i="1" l="1"/>
  <c r="F65" i="1" s="1"/>
  <c r="I62" i="1"/>
  <c r="P61" i="1"/>
  <c r="O61" i="1" s="1"/>
  <c r="Q61" i="1"/>
  <c r="H61" i="1"/>
  <c r="N61" i="1"/>
  <c r="M61" i="1"/>
  <c r="L61" i="1" s="1"/>
  <c r="J61" i="1" a="1"/>
  <c r="J61" i="1" s="1"/>
  <c r="G65" i="1" l="1"/>
  <c r="N62" i="1"/>
  <c r="H62" i="1"/>
  <c r="Q62" i="1"/>
  <c r="M62" i="1"/>
  <c r="L62" i="1" s="1"/>
  <c r="P62" i="1"/>
  <c r="O62" i="1" s="1"/>
  <c r="J62" i="1" a="1"/>
  <c r="J62" i="1" s="1"/>
  <c r="I63" i="1"/>
  <c r="P63" i="1" l="1"/>
  <c r="O63" i="1" s="1"/>
  <c r="M63" i="1"/>
  <c r="L63" i="1" s="1"/>
  <c r="N63" i="1"/>
  <c r="Q63" i="1"/>
  <c r="H63" i="1"/>
  <c r="J63" i="1" a="1"/>
  <c r="J63" i="1" s="1"/>
  <c r="I64" i="1"/>
  <c r="F66" i="1"/>
  <c r="N64" i="1" l="1"/>
  <c r="H64" i="1"/>
  <c r="Q64" i="1"/>
  <c r="M64" i="1"/>
  <c r="L64" i="1" s="1"/>
  <c r="P64" i="1"/>
  <c r="O64" i="1" s="1"/>
  <c r="J64" i="1" a="1"/>
  <c r="J64" i="1" s="1"/>
  <c r="G66" i="1"/>
  <c r="F67" i="1" s="1"/>
  <c r="G67" i="1" l="1"/>
  <c r="F68" i="1"/>
  <c r="I65" i="1"/>
  <c r="P65" i="1" l="1"/>
  <c r="O65" i="1" s="1"/>
  <c r="Q65" i="1"/>
  <c r="N65" i="1"/>
  <c r="M65" i="1"/>
  <c r="L65" i="1" s="1"/>
  <c r="H65" i="1"/>
  <c r="J65" i="1" a="1"/>
  <c r="J65" i="1" s="1"/>
  <c r="G68" i="1"/>
  <c r="F69" i="1"/>
  <c r="I66" i="1"/>
  <c r="G69" i="1" l="1"/>
  <c r="F70" i="1"/>
  <c r="N66" i="1"/>
  <c r="H66" i="1"/>
  <c r="Q66" i="1"/>
  <c r="M66" i="1"/>
  <c r="L66" i="1" s="1"/>
  <c r="P66" i="1"/>
  <c r="O66" i="1" s="1"/>
  <c r="J66" i="1" a="1"/>
  <c r="J66" i="1" s="1"/>
  <c r="I67" i="1"/>
  <c r="P67" i="1" l="1"/>
  <c r="O67" i="1" s="1"/>
  <c r="M67" i="1"/>
  <c r="L67" i="1" s="1"/>
  <c r="Q67" i="1"/>
  <c r="H67" i="1"/>
  <c r="N67" i="1"/>
  <c r="J67" i="1" a="1"/>
  <c r="J67" i="1" s="1"/>
  <c r="G70" i="1"/>
  <c r="F71" i="1" s="1"/>
  <c r="I68" i="1"/>
  <c r="G71" i="1" l="1"/>
  <c r="F72" i="1"/>
  <c r="N68" i="1"/>
  <c r="H68" i="1"/>
  <c r="Q68" i="1"/>
  <c r="M68" i="1"/>
  <c r="L68" i="1" s="1"/>
  <c r="P68" i="1"/>
  <c r="O68" i="1" s="1"/>
  <c r="J68" i="1" a="1"/>
  <c r="J68" i="1" s="1"/>
  <c r="I69" i="1"/>
  <c r="G72" i="1" l="1"/>
  <c r="F73" i="1"/>
  <c r="P69" i="1"/>
  <c r="O69" i="1" s="1"/>
  <c r="Q69" i="1"/>
  <c r="N69" i="1"/>
  <c r="M69" i="1"/>
  <c r="L69" i="1" s="1"/>
  <c r="H69" i="1"/>
  <c r="J69" i="1" a="1"/>
  <c r="J69" i="1" s="1"/>
  <c r="I70" i="1"/>
  <c r="G73" i="1" l="1"/>
  <c r="I71" i="1"/>
  <c r="N70" i="1"/>
  <c r="H70" i="1"/>
  <c r="Q70" i="1"/>
  <c r="M70" i="1"/>
  <c r="L70" i="1" s="1"/>
  <c r="P70" i="1"/>
  <c r="O70" i="1" s="1"/>
  <c r="J70" i="1" a="1"/>
  <c r="J70" i="1" s="1"/>
  <c r="I72" i="1" l="1"/>
  <c r="F74" i="1"/>
  <c r="P71" i="1"/>
  <c r="O71" i="1" s="1"/>
  <c r="M71" i="1"/>
  <c r="L71" i="1" s="1"/>
  <c r="Q71" i="1"/>
  <c r="H71" i="1"/>
  <c r="N71" i="1"/>
  <c r="J71" i="1" a="1"/>
  <c r="J71" i="1" s="1"/>
  <c r="G74" i="1" l="1"/>
  <c r="F75" i="1"/>
  <c r="N72" i="1"/>
  <c r="H72" i="1"/>
  <c r="Q72" i="1"/>
  <c r="M72" i="1"/>
  <c r="L72" i="1" s="1"/>
  <c r="P72" i="1"/>
  <c r="O72" i="1" s="1"/>
  <c r="J72" i="1" a="1"/>
  <c r="J72" i="1" s="1"/>
  <c r="G75" i="1" l="1"/>
  <c r="F76" i="1"/>
  <c r="I73" i="1"/>
  <c r="P73" i="1" l="1"/>
  <c r="O73" i="1" s="1"/>
  <c r="Q73" i="1"/>
  <c r="M73" i="1"/>
  <c r="L73" i="1" s="1"/>
  <c r="H73" i="1"/>
  <c r="N73" i="1"/>
  <c r="J73" i="1" a="1"/>
  <c r="J73" i="1" s="1"/>
  <c r="G76" i="1"/>
  <c r="F77" i="1" s="1"/>
  <c r="I74" i="1"/>
  <c r="G77" i="1" l="1"/>
  <c r="I75" i="1"/>
  <c r="N74" i="1"/>
  <c r="H74" i="1"/>
  <c r="Q74" i="1"/>
  <c r="M74" i="1"/>
  <c r="L74" i="1" s="1"/>
  <c r="P74" i="1"/>
  <c r="O74" i="1" s="1"/>
  <c r="J74" i="1" a="1"/>
  <c r="J74" i="1" s="1"/>
  <c r="I76" i="1" l="1"/>
  <c r="P75" i="1"/>
  <c r="O75" i="1" s="1"/>
  <c r="M75" i="1"/>
  <c r="L75" i="1" s="1"/>
  <c r="Q75" i="1"/>
  <c r="H75" i="1"/>
  <c r="N75" i="1"/>
  <c r="J75" i="1" a="1"/>
  <c r="J75" i="1" s="1"/>
  <c r="F78" i="1"/>
  <c r="N76" i="1" l="1"/>
  <c r="H76" i="1"/>
  <c r="Q76" i="1"/>
  <c r="M76" i="1"/>
  <c r="L76" i="1" s="1"/>
  <c r="P76" i="1"/>
  <c r="O76" i="1" s="1"/>
  <c r="J76" i="1" a="1"/>
  <c r="J76" i="1" s="1"/>
  <c r="G78" i="1"/>
  <c r="F79" i="1" s="1"/>
  <c r="G79" i="1" l="1"/>
  <c r="F80" i="1"/>
  <c r="I77" i="1"/>
  <c r="P77" i="1" l="1"/>
  <c r="O77" i="1" s="1"/>
  <c r="Q77" i="1"/>
  <c r="H77" i="1"/>
  <c r="N77" i="1"/>
  <c r="M77" i="1"/>
  <c r="L77" i="1" s="1"/>
  <c r="J77" i="1" a="1"/>
  <c r="J77" i="1" s="1"/>
  <c r="G80" i="1"/>
  <c r="F81" i="1"/>
  <c r="I78" i="1"/>
  <c r="G81" i="1" l="1"/>
  <c r="N78" i="1"/>
  <c r="H78" i="1"/>
  <c r="Q78" i="1"/>
  <c r="M78" i="1"/>
  <c r="L78" i="1" s="1"/>
  <c r="P78" i="1"/>
  <c r="O78" i="1" s="1"/>
  <c r="J78" i="1" a="1"/>
  <c r="J78" i="1" s="1"/>
  <c r="I79" i="1"/>
  <c r="P79" i="1" l="1"/>
  <c r="O79" i="1" s="1"/>
  <c r="M79" i="1"/>
  <c r="L79" i="1" s="1"/>
  <c r="N79" i="1"/>
  <c r="Q79" i="1"/>
  <c r="H79" i="1"/>
  <c r="J79" i="1" a="1"/>
  <c r="J79" i="1" s="1"/>
  <c r="I80" i="1"/>
  <c r="F82" i="1"/>
  <c r="N80" i="1" l="1"/>
  <c r="H80" i="1"/>
  <c r="Q80" i="1"/>
  <c r="M80" i="1"/>
  <c r="L80" i="1" s="1"/>
  <c r="P80" i="1"/>
  <c r="O80" i="1" s="1"/>
  <c r="J80" i="1" a="1"/>
  <c r="J80" i="1" s="1"/>
  <c r="G82" i="1"/>
  <c r="I81" i="1" l="1"/>
  <c r="F83" i="1"/>
  <c r="G83" i="1" l="1"/>
  <c r="P81" i="1"/>
  <c r="O81" i="1" s="1"/>
  <c r="N81" i="1"/>
  <c r="H81" i="1"/>
  <c r="Q81" i="1"/>
  <c r="M81" i="1"/>
  <c r="L81" i="1" s="1"/>
  <c r="J81" i="1" a="1"/>
  <c r="J81" i="1" s="1"/>
  <c r="I82" i="1" l="1"/>
  <c r="F84" i="1"/>
  <c r="G84" i="1" l="1"/>
  <c r="F85" i="1"/>
  <c r="N82" i="1"/>
  <c r="H82" i="1"/>
  <c r="Q82" i="1"/>
  <c r="M82" i="1"/>
  <c r="L82" i="1" s="1"/>
  <c r="P82" i="1"/>
  <c r="O82" i="1" s="1"/>
  <c r="J82" i="1" a="1"/>
  <c r="J82" i="1" s="1"/>
  <c r="G85" i="1" l="1"/>
  <c r="I83" i="1"/>
  <c r="P83" i="1" l="1"/>
  <c r="O83" i="1" s="1"/>
  <c r="N83" i="1"/>
  <c r="H83" i="1"/>
  <c r="M83" i="1"/>
  <c r="L83" i="1" s="1"/>
  <c r="Q83" i="1"/>
  <c r="J83" i="1" a="1"/>
  <c r="J83" i="1" s="1"/>
  <c r="I84" i="1"/>
  <c r="F86" i="1"/>
  <c r="G86" i="1" l="1"/>
  <c r="F87" i="1"/>
  <c r="N84" i="1"/>
  <c r="H84" i="1"/>
  <c r="Q84" i="1"/>
  <c r="M84" i="1"/>
  <c r="L84" i="1" s="1"/>
  <c r="P84" i="1"/>
  <c r="O84" i="1" s="1"/>
  <c r="J84" i="1" a="1"/>
  <c r="J84" i="1" s="1"/>
  <c r="G87" i="1" l="1"/>
  <c r="I85" i="1"/>
  <c r="P85" i="1" l="1"/>
  <c r="O85" i="1" s="1"/>
  <c r="N85" i="1"/>
  <c r="H85" i="1"/>
  <c r="Q85" i="1"/>
  <c r="M85" i="1"/>
  <c r="L85" i="1" s="1"/>
  <c r="J85" i="1" a="1"/>
  <c r="J85" i="1" s="1"/>
  <c r="I86" i="1"/>
  <c r="F88" i="1"/>
  <c r="H86" i="1" l="1"/>
  <c r="Q86" i="1"/>
  <c r="M86" i="1"/>
  <c r="L86" i="1" s="1"/>
  <c r="P86" i="1"/>
  <c r="O86" i="1" s="1"/>
  <c r="J86" i="1" a="1"/>
  <c r="J86" i="1" s="1"/>
  <c r="N86" i="1" s="1"/>
  <c r="G88" i="1"/>
  <c r="F89" i="1" s="1"/>
  <c r="G89" i="1" l="1"/>
  <c r="I87" i="1"/>
  <c r="P87" i="1" l="1"/>
  <c r="O87" i="1" s="1"/>
  <c r="N87" i="1"/>
  <c r="H87" i="1"/>
  <c r="M87" i="1"/>
  <c r="L87" i="1" s="1"/>
  <c r="Q87" i="1"/>
  <c r="J87" i="1" a="1"/>
  <c r="J87" i="1" s="1"/>
  <c r="I88" i="1"/>
  <c r="F90" i="1"/>
  <c r="G90" i="1" l="1"/>
  <c r="F91" i="1"/>
  <c r="N88" i="1"/>
  <c r="H88" i="1"/>
  <c r="Q88" i="1"/>
  <c r="M88" i="1"/>
  <c r="L88" i="1" s="1"/>
  <c r="P88" i="1"/>
  <c r="O88" i="1" s="1"/>
  <c r="J88" i="1" a="1"/>
  <c r="J88" i="1" s="1"/>
  <c r="G91" i="1" l="1"/>
  <c r="I89" i="1"/>
  <c r="P89" i="1" l="1"/>
  <c r="O89" i="1" s="1"/>
  <c r="N89" i="1"/>
  <c r="H89" i="1"/>
  <c r="Q89" i="1"/>
  <c r="M89" i="1"/>
  <c r="L89" i="1" s="1"/>
  <c r="J89" i="1" a="1"/>
  <c r="J89" i="1" s="1"/>
  <c r="I90" i="1"/>
  <c r="F92" i="1"/>
  <c r="N90" i="1" l="1"/>
  <c r="H90" i="1"/>
  <c r="Q90" i="1"/>
  <c r="M90" i="1"/>
  <c r="L90" i="1" s="1"/>
  <c r="P90" i="1"/>
  <c r="O90" i="1" s="1"/>
  <c r="J90" i="1" a="1"/>
  <c r="J90" i="1" s="1"/>
  <c r="G92" i="1"/>
  <c r="F93" i="1"/>
  <c r="G93" i="1" l="1"/>
  <c r="I91" i="1"/>
  <c r="P91" i="1" l="1"/>
  <c r="O91" i="1" s="1"/>
  <c r="N91" i="1"/>
  <c r="H91" i="1"/>
  <c r="M91" i="1"/>
  <c r="L91" i="1" s="1"/>
  <c r="Q91" i="1"/>
  <c r="J91" i="1" a="1"/>
  <c r="J91" i="1" s="1"/>
  <c r="I92" i="1"/>
  <c r="F94" i="1"/>
  <c r="G94" i="1" l="1"/>
  <c r="F95" i="1"/>
  <c r="N92" i="1"/>
  <c r="H92" i="1"/>
  <c r="Q92" i="1"/>
  <c r="M92" i="1"/>
  <c r="L92" i="1" s="1"/>
  <c r="P92" i="1"/>
  <c r="O92" i="1" s="1"/>
  <c r="J92" i="1" a="1"/>
  <c r="J92" i="1" s="1"/>
  <c r="G95" i="1" l="1"/>
  <c r="I93" i="1"/>
  <c r="P93" i="1" l="1"/>
  <c r="O93" i="1" s="1"/>
  <c r="N93" i="1"/>
  <c r="H93" i="1"/>
  <c r="Q93" i="1"/>
  <c r="M93" i="1"/>
  <c r="L93" i="1" s="1"/>
  <c r="J93" i="1" a="1"/>
  <c r="J93" i="1" s="1"/>
  <c r="I94" i="1"/>
  <c r="F96" i="1"/>
  <c r="G96" i="1" l="1"/>
  <c r="F97" i="1"/>
  <c r="N94" i="1"/>
  <c r="H94" i="1"/>
  <c r="Q94" i="1"/>
  <c r="M94" i="1"/>
  <c r="L94" i="1" s="1"/>
  <c r="P94" i="1"/>
  <c r="O94" i="1" s="1"/>
  <c r="J94" i="1" a="1"/>
  <c r="J94" i="1" s="1"/>
  <c r="G97" i="1" l="1"/>
  <c r="F98" i="1" s="1"/>
  <c r="I95" i="1"/>
  <c r="P95" i="1" l="1"/>
  <c r="O95" i="1" s="1"/>
  <c r="N95" i="1"/>
  <c r="H95" i="1"/>
  <c r="M95" i="1"/>
  <c r="L95" i="1" s="1"/>
  <c r="Q95" i="1"/>
  <c r="J95" i="1" a="1"/>
  <c r="J95" i="1" s="1"/>
  <c r="I96" i="1"/>
  <c r="G98" i="1"/>
  <c r="F99" i="1" s="1"/>
  <c r="G99" i="1" l="1"/>
  <c r="I97" i="1"/>
  <c r="N96" i="1"/>
  <c r="H96" i="1"/>
  <c r="Q96" i="1"/>
  <c r="M96" i="1"/>
  <c r="L96" i="1" s="1"/>
  <c r="P96" i="1"/>
  <c r="O96" i="1" s="1"/>
  <c r="J96" i="1" a="1"/>
  <c r="J96" i="1" s="1"/>
  <c r="I98" i="1" l="1"/>
  <c r="F100" i="1"/>
  <c r="P97" i="1"/>
  <c r="O97" i="1" s="1"/>
  <c r="N97" i="1"/>
  <c r="H97" i="1"/>
  <c r="M97" i="1"/>
  <c r="L97" i="1" s="1"/>
  <c r="J97" i="1" a="1"/>
  <c r="J97" i="1" s="1"/>
  <c r="Q97" i="1" s="1"/>
  <c r="G100" i="1" l="1"/>
  <c r="F101" i="1"/>
  <c r="N98" i="1"/>
  <c r="H98" i="1"/>
  <c r="Q98" i="1"/>
  <c r="M98" i="1"/>
  <c r="L98" i="1" s="1"/>
  <c r="P98" i="1"/>
  <c r="O98" i="1" s="1"/>
  <c r="J98" i="1" a="1"/>
  <c r="J98" i="1" s="1"/>
  <c r="G101" i="1" l="1"/>
  <c r="I99" i="1"/>
  <c r="P99" i="1" l="1"/>
  <c r="O99" i="1" s="1"/>
  <c r="N99" i="1"/>
  <c r="H99" i="1"/>
  <c r="M99" i="1"/>
  <c r="L99" i="1" s="1"/>
  <c r="Q99" i="1"/>
  <c r="J99" i="1" a="1"/>
  <c r="J99" i="1" s="1"/>
  <c r="I100" i="1"/>
  <c r="F102" i="1"/>
  <c r="G102" i="1" l="1"/>
  <c r="F103" i="1"/>
  <c r="N100" i="1"/>
  <c r="H100" i="1"/>
  <c r="Q100" i="1"/>
  <c r="M100" i="1"/>
  <c r="L100" i="1" s="1"/>
  <c r="P100" i="1"/>
  <c r="O100" i="1" s="1"/>
  <c r="J100" i="1" a="1"/>
  <c r="J100" i="1" s="1"/>
  <c r="G103" i="1" l="1"/>
  <c r="I101" i="1"/>
  <c r="P101" i="1" l="1"/>
  <c r="O101" i="1" s="1"/>
  <c r="N101" i="1"/>
  <c r="H101" i="1"/>
  <c r="Q101" i="1"/>
  <c r="M101" i="1"/>
  <c r="L101" i="1" s="1"/>
  <c r="J101" i="1" a="1"/>
  <c r="J101" i="1" s="1"/>
  <c r="I102" i="1"/>
  <c r="F104" i="1"/>
  <c r="G104" i="1" l="1"/>
  <c r="F105" i="1" s="1"/>
  <c r="N102" i="1"/>
  <c r="H102" i="1"/>
  <c r="Q102" i="1"/>
  <c r="M102" i="1"/>
  <c r="L102" i="1" s="1"/>
  <c r="P102" i="1"/>
  <c r="O102" i="1" s="1"/>
  <c r="J102" i="1" a="1"/>
  <c r="J102" i="1" s="1"/>
  <c r="G105" i="1" l="1"/>
  <c r="I103" i="1"/>
  <c r="P103" i="1" l="1"/>
  <c r="O103" i="1" s="1"/>
  <c r="N103" i="1"/>
  <c r="H103" i="1"/>
  <c r="M103" i="1"/>
  <c r="L103" i="1" s="1"/>
  <c r="Q103" i="1"/>
  <c r="J103" i="1" a="1"/>
  <c r="J103" i="1" s="1"/>
  <c r="I104" i="1"/>
  <c r="F106" i="1"/>
  <c r="N104" i="1" l="1"/>
  <c r="H104" i="1"/>
  <c r="Q104" i="1"/>
  <c r="M104" i="1"/>
  <c r="L104" i="1" s="1"/>
  <c r="P104" i="1"/>
  <c r="O104" i="1" s="1"/>
  <c r="J104" i="1" a="1"/>
  <c r="J104" i="1" s="1"/>
  <c r="G106" i="1"/>
  <c r="F107" i="1" s="1"/>
  <c r="G107" i="1" l="1"/>
  <c r="I105" i="1"/>
  <c r="P105" i="1" l="1"/>
  <c r="O105" i="1" s="1"/>
  <c r="N105" i="1"/>
  <c r="H105" i="1"/>
  <c r="Q105" i="1"/>
  <c r="M105" i="1"/>
  <c r="L105" i="1" s="1"/>
  <c r="J105" i="1" a="1"/>
  <c r="J105" i="1" s="1"/>
  <c r="I106" i="1"/>
  <c r="F108" i="1"/>
  <c r="G108" i="1" l="1"/>
  <c r="F109" i="1"/>
  <c r="N106" i="1"/>
  <c r="H106" i="1"/>
  <c r="Q106" i="1"/>
  <c r="M106" i="1"/>
  <c r="L106" i="1" s="1"/>
  <c r="P106" i="1"/>
  <c r="O106" i="1" s="1"/>
  <c r="J106" i="1" a="1"/>
  <c r="J106" i="1" s="1"/>
  <c r="G109" i="1" l="1"/>
  <c r="I107" i="1"/>
  <c r="P107" i="1" l="1"/>
  <c r="O107" i="1" s="1"/>
  <c r="N107" i="1"/>
  <c r="H107" i="1"/>
  <c r="M107" i="1"/>
  <c r="L107" i="1" s="1"/>
  <c r="Q107" i="1"/>
  <c r="J107" i="1" a="1"/>
  <c r="J107" i="1" s="1"/>
  <c r="I108" i="1"/>
  <c r="F110" i="1"/>
  <c r="G110" i="1" l="1"/>
  <c r="F111" i="1"/>
  <c r="N108" i="1"/>
  <c r="H108" i="1"/>
  <c r="Q108" i="1"/>
  <c r="M108" i="1"/>
  <c r="L108" i="1" s="1"/>
  <c r="P108" i="1"/>
  <c r="O108" i="1" s="1"/>
  <c r="J108" i="1" a="1"/>
  <c r="J108" i="1" s="1"/>
  <c r="G111" i="1" l="1"/>
  <c r="I109" i="1"/>
  <c r="P109" i="1" l="1"/>
  <c r="O109" i="1" s="1"/>
  <c r="N109" i="1"/>
  <c r="H109" i="1"/>
  <c r="Q109" i="1"/>
  <c r="M109" i="1"/>
  <c r="L109" i="1" s="1"/>
  <c r="J109" i="1" a="1"/>
  <c r="J109" i="1" s="1"/>
  <c r="I110" i="1"/>
  <c r="F112" i="1"/>
  <c r="G112" i="1" l="1"/>
  <c r="F113" i="1"/>
  <c r="N110" i="1"/>
  <c r="H110" i="1"/>
  <c r="Q110" i="1"/>
  <c r="M110" i="1"/>
  <c r="L110" i="1" s="1"/>
  <c r="P110" i="1"/>
  <c r="O110" i="1" s="1"/>
  <c r="J110" i="1" a="1"/>
  <c r="J110" i="1" s="1"/>
  <c r="G113" i="1" l="1"/>
  <c r="I111" i="1"/>
  <c r="P111" i="1" l="1"/>
  <c r="O111" i="1" s="1"/>
  <c r="N111" i="1"/>
  <c r="H111" i="1"/>
  <c r="M111" i="1"/>
  <c r="L111" i="1" s="1"/>
  <c r="Q111" i="1"/>
  <c r="J111" i="1" a="1"/>
  <c r="J111" i="1" s="1"/>
  <c r="I112" i="1"/>
  <c r="F114" i="1"/>
  <c r="G114" i="1" l="1"/>
  <c r="F115" i="1"/>
  <c r="N112" i="1"/>
  <c r="H112" i="1"/>
  <c r="Q112" i="1"/>
  <c r="M112" i="1"/>
  <c r="L112" i="1" s="1"/>
  <c r="P112" i="1"/>
  <c r="O112" i="1" s="1"/>
  <c r="J112" i="1" a="1"/>
  <c r="J112" i="1" s="1"/>
  <c r="G115" i="1" l="1"/>
  <c r="I113" i="1"/>
  <c r="P113" i="1" l="1"/>
  <c r="O113" i="1" s="1"/>
  <c r="N113" i="1"/>
  <c r="H113" i="1"/>
  <c r="Q113" i="1"/>
  <c r="M113" i="1"/>
  <c r="L113" i="1" s="1"/>
  <c r="J113" i="1" a="1"/>
  <c r="J113" i="1" s="1"/>
  <c r="I114" i="1"/>
  <c r="F116" i="1"/>
  <c r="G116" i="1" l="1"/>
  <c r="F117" i="1"/>
  <c r="N114" i="1"/>
  <c r="H114" i="1"/>
  <c r="Q114" i="1"/>
  <c r="M114" i="1"/>
  <c r="L114" i="1" s="1"/>
  <c r="P114" i="1"/>
  <c r="O114" i="1" s="1"/>
  <c r="J114" i="1" a="1"/>
  <c r="J114" i="1" s="1"/>
  <c r="G117" i="1" l="1"/>
  <c r="I115" i="1"/>
  <c r="P115" i="1" l="1"/>
  <c r="O115" i="1" s="1"/>
  <c r="N115" i="1"/>
  <c r="H115" i="1"/>
  <c r="M115" i="1"/>
  <c r="L115" i="1" s="1"/>
  <c r="Q115" i="1"/>
  <c r="J115" i="1" a="1"/>
  <c r="J115" i="1" s="1"/>
  <c r="I116" i="1"/>
  <c r="F118" i="1"/>
  <c r="G118" i="1" l="1"/>
  <c r="F119" i="1"/>
  <c r="N116" i="1"/>
  <c r="H116" i="1"/>
  <c r="Q116" i="1"/>
  <c r="M116" i="1"/>
  <c r="L116" i="1" s="1"/>
  <c r="P116" i="1"/>
  <c r="O116" i="1" s="1"/>
  <c r="J116" i="1" a="1"/>
  <c r="J116" i="1" s="1"/>
  <c r="G119" i="1" l="1"/>
  <c r="I117" i="1"/>
  <c r="P117" i="1" l="1"/>
  <c r="O117" i="1" s="1"/>
  <c r="N117" i="1"/>
  <c r="H117" i="1"/>
  <c r="Q117" i="1"/>
  <c r="M117" i="1"/>
  <c r="L117" i="1" s="1"/>
  <c r="J117" i="1" a="1"/>
  <c r="J117" i="1" s="1"/>
  <c r="I118" i="1"/>
  <c r="F120" i="1"/>
  <c r="G120" i="1" l="1"/>
  <c r="F121" i="1"/>
  <c r="N118" i="1"/>
  <c r="H118" i="1"/>
  <c r="Q118" i="1"/>
  <c r="M118" i="1"/>
  <c r="L118" i="1" s="1"/>
  <c r="P118" i="1"/>
  <c r="O118" i="1" s="1"/>
  <c r="J118" i="1" a="1"/>
  <c r="J118" i="1" s="1"/>
  <c r="G121" i="1" l="1"/>
  <c r="I119" i="1"/>
  <c r="P119" i="1" l="1"/>
  <c r="O119" i="1" s="1"/>
  <c r="N119" i="1"/>
  <c r="H119" i="1"/>
  <c r="M119" i="1"/>
  <c r="L119" i="1" s="1"/>
  <c r="Q119" i="1"/>
  <c r="J119" i="1" a="1"/>
  <c r="J119" i="1" s="1"/>
  <c r="I120" i="1"/>
  <c r="F122" i="1"/>
  <c r="G122" i="1" l="1"/>
  <c r="F123" i="1"/>
  <c r="N120" i="1"/>
  <c r="H120" i="1"/>
  <c r="Q120" i="1"/>
  <c r="M120" i="1"/>
  <c r="L120" i="1" s="1"/>
  <c r="P120" i="1"/>
  <c r="O120" i="1" s="1"/>
  <c r="J120" i="1" a="1"/>
  <c r="J120" i="1" s="1"/>
  <c r="G123" i="1" l="1"/>
  <c r="I121" i="1"/>
  <c r="P121" i="1" l="1"/>
  <c r="O121" i="1" s="1"/>
  <c r="N121" i="1"/>
  <c r="H121" i="1"/>
  <c r="Q121" i="1"/>
  <c r="M121" i="1"/>
  <c r="L121" i="1" s="1"/>
  <c r="J121" i="1" a="1"/>
  <c r="J121" i="1" s="1"/>
  <c r="I122" i="1"/>
  <c r="F124" i="1"/>
  <c r="G124" i="1" l="1"/>
  <c r="F125" i="1"/>
  <c r="N122" i="1"/>
  <c r="H122" i="1"/>
  <c r="Q122" i="1"/>
  <c r="M122" i="1"/>
  <c r="L122" i="1" s="1"/>
  <c r="P122" i="1"/>
  <c r="O122" i="1" s="1"/>
  <c r="J122" i="1" a="1"/>
  <c r="J122" i="1" s="1"/>
  <c r="G125" i="1" l="1"/>
  <c r="I123" i="1"/>
  <c r="P123" i="1" l="1"/>
  <c r="O123" i="1" s="1"/>
  <c r="N123" i="1"/>
  <c r="H123" i="1"/>
  <c r="M123" i="1"/>
  <c r="L123" i="1" s="1"/>
  <c r="Q123" i="1"/>
  <c r="J123" i="1" a="1"/>
  <c r="J123" i="1" s="1"/>
  <c r="I124" i="1"/>
  <c r="F126" i="1"/>
  <c r="G126" i="1" l="1"/>
  <c r="F127" i="1"/>
  <c r="N124" i="1"/>
  <c r="H124" i="1"/>
  <c r="Q124" i="1"/>
  <c r="M124" i="1"/>
  <c r="L124" i="1" s="1"/>
  <c r="P124" i="1"/>
  <c r="O124" i="1" s="1"/>
  <c r="J124" i="1" a="1"/>
  <c r="J124" i="1" s="1"/>
  <c r="G127" i="1" l="1"/>
  <c r="I125" i="1"/>
  <c r="P125" i="1" l="1"/>
  <c r="O125" i="1" s="1"/>
  <c r="N125" i="1"/>
  <c r="H125" i="1"/>
  <c r="Q125" i="1"/>
  <c r="M125" i="1"/>
  <c r="L125" i="1" s="1"/>
  <c r="J125" i="1" a="1"/>
  <c r="J125" i="1" s="1"/>
  <c r="I126" i="1"/>
  <c r="F128" i="1"/>
  <c r="G128" i="1" l="1"/>
  <c r="F129" i="1"/>
  <c r="N126" i="1"/>
  <c r="H126" i="1"/>
  <c r="Q126" i="1"/>
  <c r="M126" i="1"/>
  <c r="L126" i="1" s="1"/>
  <c r="P126" i="1"/>
  <c r="O126" i="1" s="1"/>
  <c r="J126" i="1" a="1"/>
  <c r="J126" i="1" s="1"/>
  <c r="G129" i="1" l="1"/>
  <c r="I127" i="1"/>
  <c r="P127" i="1" l="1"/>
  <c r="O127" i="1" s="1"/>
  <c r="N127" i="1"/>
  <c r="H127" i="1"/>
  <c r="M127" i="1"/>
  <c r="L127" i="1" s="1"/>
  <c r="Q127" i="1"/>
  <c r="J127" i="1" a="1"/>
  <c r="J127" i="1" s="1"/>
  <c r="I128" i="1"/>
  <c r="F130" i="1"/>
  <c r="G130" i="1" l="1"/>
  <c r="F131" i="1"/>
  <c r="N128" i="1"/>
  <c r="H128" i="1"/>
  <c r="Q128" i="1"/>
  <c r="M128" i="1"/>
  <c r="L128" i="1" s="1"/>
  <c r="P128" i="1"/>
  <c r="O128" i="1" s="1"/>
  <c r="J128" i="1" a="1"/>
  <c r="J128" i="1" s="1"/>
  <c r="G131" i="1" l="1"/>
  <c r="I129" i="1"/>
  <c r="P129" i="1" l="1"/>
  <c r="O129" i="1" s="1"/>
  <c r="N129" i="1"/>
  <c r="H129" i="1"/>
  <c r="Q129" i="1"/>
  <c r="M129" i="1"/>
  <c r="L129" i="1" s="1"/>
  <c r="J129" i="1" a="1"/>
  <c r="J129" i="1" s="1"/>
  <c r="I130" i="1"/>
  <c r="F132" i="1"/>
  <c r="G132" i="1" l="1"/>
  <c r="F133" i="1"/>
  <c r="N130" i="1"/>
  <c r="H130" i="1"/>
  <c r="Q130" i="1"/>
  <c r="M130" i="1"/>
  <c r="L130" i="1" s="1"/>
  <c r="P130" i="1"/>
  <c r="O130" i="1" s="1"/>
  <c r="J130" i="1" a="1"/>
  <c r="J130" i="1" s="1"/>
  <c r="G133" i="1" l="1"/>
  <c r="I131" i="1"/>
  <c r="P131" i="1" l="1"/>
  <c r="O131" i="1" s="1"/>
  <c r="N131" i="1"/>
  <c r="H131" i="1"/>
  <c r="M131" i="1"/>
  <c r="L131" i="1" s="1"/>
  <c r="Q131" i="1"/>
  <c r="J131" i="1" a="1"/>
  <c r="J131" i="1" s="1"/>
  <c r="I132" i="1"/>
  <c r="F134" i="1"/>
  <c r="G134" i="1" l="1"/>
  <c r="F135" i="1"/>
  <c r="N132" i="1"/>
  <c r="H132" i="1"/>
  <c r="Q132" i="1"/>
  <c r="M132" i="1"/>
  <c r="L132" i="1" s="1"/>
  <c r="P132" i="1"/>
  <c r="O132" i="1" s="1"/>
  <c r="J132" i="1" a="1"/>
  <c r="J132" i="1" s="1"/>
  <c r="G135" i="1" l="1"/>
  <c r="I133" i="1"/>
  <c r="P133" i="1" l="1"/>
  <c r="O133" i="1" s="1"/>
  <c r="N133" i="1"/>
  <c r="H133" i="1"/>
  <c r="Q133" i="1"/>
  <c r="M133" i="1"/>
  <c r="L133" i="1" s="1"/>
  <c r="J133" i="1" a="1"/>
  <c r="J133" i="1" s="1"/>
  <c r="I134" i="1"/>
  <c r="F136" i="1"/>
  <c r="N134" i="1" l="1"/>
  <c r="H134" i="1"/>
  <c r="Q134" i="1"/>
  <c r="M134" i="1"/>
  <c r="L134" i="1" s="1"/>
  <c r="P134" i="1"/>
  <c r="O134" i="1" s="1"/>
  <c r="J134" i="1" a="1"/>
  <c r="J134" i="1" s="1"/>
  <c r="G136" i="1"/>
  <c r="F137" i="1"/>
  <c r="G137" i="1" l="1"/>
  <c r="F138" i="1"/>
  <c r="I135" i="1"/>
  <c r="P135" i="1" l="1"/>
  <c r="O135" i="1" s="1"/>
  <c r="N135" i="1"/>
  <c r="H135" i="1"/>
  <c r="M135" i="1"/>
  <c r="L135" i="1" s="1"/>
  <c r="Q135" i="1"/>
  <c r="J135" i="1" a="1"/>
  <c r="J135" i="1" s="1"/>
  <c r="G138" i="1"/>
  <c r="F139" i="1" s="1"/>
  <c r="I136" i="1"/>
  <c r="G139" i="1" l="1"/>
  <c r="F140" i="1"/>
  <c r="I137" i="1"/>
  <c r="Q136" i="1"/>
  <c r="H136" i="1"/>
  <c r="P136" i="1"/>
  <c r="O136" i="1" s="1"/>
  <c r="N136" i="1"/>
  <c r="M136" i="1"/>
  <c r="L136" i="1" s="1"/>
  <c r="J136" i="1" a="1"/>
  <c r="J136" i="1" s="1"/>
  <c r="G140" i="1" l="1"/>
  <c r="F141" i="1"/>
  <c r="Q137" i="1"/>
  <c r="M137" i="1"/>
  <c r="L137" i="1" s="1"/>
  <c r="N137" i="1"/>
  <c r="P137" i="1"/>
  <c r="O137" i="1" s="1"/>
  <c r="H137" i="1"/>
  <c r="J137" i="1" a="1"/>
  <c r="J137" i="1" s="1"/>
  <c r="I138" i="1"/>
  <c r="P138" i="1" l="1"/>
  <c r="O138" i="1" s="1"/>
  <c r="N138" i="1"/>
  <c r="M138" i="1"/>
  <c r="L138" i="1" s="1"/>
  <c r="Q138" i="1"/>
  <c r="H138" i="1"/>
  <c r="J138" i="1" a="1"/>
  <c r="J138" i="1" s="1"/>
  <c r="G141" i="1"/>
  <c r="F142" i="1" s="1"/>
  <c r="I139" i="1"/>
  <c r="G142" i="1" l="1"/>
  <c r="N139" i="1"/>
  <c r="Q139" i="1"/>
  <c r="M139" i="1"/>
  <c r="L139" i="1" s="1"/>
  <c r="H139" i="1"/>
  <c r="P139" i="1"/>
  <c r="O139" i="1" s="1"/>
  <c r="J139" i="1" a="1"/>
  <c r="J139" i="1" s="1"/>
  <c r="I140" i="1"/>
  <c r="I141" i="1" l="1"/>
  <c r="F143" i="1"/>
  <c r="P140" i="1"/>
  <c r="O140" i="1" s="1"/>
  <c r="N140" i="1"/>
  <c r="H140" i="1"/>
  <c r="M140" i="1"/>
  <c r="L140" i="1" s="1"/>
  <c r="Q140" i="1"/>
  <c r="J140" i="1" a="1"/>
  <c r="J140" i="1" s="1"/>
  <c r="G143" i="1" l="1"/>
  <c r="F144" i="1"/>
  <c r="N141" i="1"/>
  <c r="H141" i="1"/>
  <c r="Q141" i="1"/>
  <c r="M141" i="1"/>
  <c r="L141" i="1" s="1"/>
  <c r="P141" i="1"/>
  <c r="O141" i="1" s="1"/>
  <c r="J141" i="1" a="1"/>
  <c r="J141" i="1" s="1"/>
  <c r="G144" i="1" l="1"/>
  <c r="F145" i="1"/>
  <c r="I142" i="1"/>
  <c r="P142" i="1" l="1"/>
  <c r="O142" i="1" s="1"/>
  <c r="Q142" i="1"/>
  <c r="H142" i="1"/>
  <c r="N142" i="1"/>
  <c r="M142" i="1"/>
  <c r="L142" i="1" s="1"/>
  <c r="J142" i="1" a="1"/>
  <c r="J142" i="1" s="1"/>
  <c r="G145" i="1"/>
  <c r="F146" i="1" s="1"/>
  <c r="I143" i="1"/>
  <c r="G146" i="1" l="1"/>
  <c r="N143" i="1"/>
  <c r="H143" i="1"/>
  <c r="Q143" i="1"/>
  <c r="M143" i="1"/>
  <c r="L143" i="1" s="1"/>
  <c r="P143" i="1"/>
  <c r="O143" i="1" s="1"/>
  <c r="J143" i="1" a="1"/>
  <c r="J143" i="1" s="1"/>
  <c r="I144" i="1"/>
  <c r="P144" i="1" l="1"/>
  <c r="O144" i="1" s="1"/>
  <c r="N144" i="1"/>
  <c r="H144" i="1"/>
  <c r="M144" i="1"/>
  <c r="L144" i="1" s="1"/>
  <c r="Q144" i="1"/>
  <c r="J144" i="1" a="1"/>
  <c r="J144" i="1" s="1"/>
  <c r="I145" i="1"/>
  <c r="F147" i="1"/>
  <c r="N145" i="1" l="1"/>
  <c r="H145" i="1"/>
  <c r="Q145" i="1"/>
  <c r="M145" i="1"/>
  <c r="L145" i="1" s="1"/>
  <c r="P145" i="1"/>
  <c r="O145" i="1" s="1"/>
  <c r="J145" i="1" a="1"/>
  <c r="J145" i="1" s="1"/>
  <c r="G147" i="1"/>
  <c r="F148" i="1"/>
  <c r="G148" i="1" l="1"/>
  <c r="F149" i="1"/>
  <c r="I146" i="1"/>
  <c r="P146" i="1" l="1"/>
  <c r="O146" i="1" s="1"/>
  <c r="Q146" i="1"/>
  <c r="N146" i="1"/>
  <c r="M146" i="1"/>
  <c r="L146" i="1" s="1"/>
  <c r="H146" i="1"/>
  <c r="J146" i="1" a="1"/>
  <c r="J146" i="1" s="1"/>
  <c r="G149" i="1"/>
  <c r="F150" i="1"/>
  <c r="I147" i="1"/>
  <c r="G150" i="1" l="1"/>
  <c r="N147" i="1"/>
  <c r="H147" i="1"/>
  <c r="Q147" i="1"/>
  <c r="M147" i="1"/>
  <c r="L147" i="1" s="1"/>
  <c r="P147" i="1"/>
  <c r="O147" i="1" s="1"/>
  <c r="J147" i="1" a="1"/>
  <c r="J147" i="1" s="1"/>
  <c r="I148" i="1"/>
  <c r="P148" i="1" l="1"/>
  <c r="O148" i="1" s="1"/>
  <c r="N148" i="1"/>
  <c r="H148" i="1"/>
  <c r="M148" i="1"/>
  <c r="L148" i="1" s="1"/>
  <c r="Q148" i="1"/>
  <c r="J148" i="1" a="1"/>
  <c r="J148" i="1" s="1"/>
  <c r="I149" i="1"/>
  <c r="F151" i="1"/>
  <c r="N149" i="1" l="1"/>
  <c r="H149" i="1"/>
  <c r="Q149" i="1"/>
  <c r="M149" i="1"/>
  <c r="L149" i="1" s="1"/>
  <c r="P149" i="1"/>
  <c r="O149" i="1" s="1"/>
  <c r="J149" i="1" a="1"/>
  <c r="J149" i="1" s="1"/>
  <c r="G151" i="1"/>
  <c r="F152" i="1"/>
  <c r="G152" i="1" l="1"/>
  <c r="F153" i="1"/>
  <c r="I150" i="1"/>
  <c r="P150" i="1" l="1"/>
  <c r="O150" i="1" s="1"/>
  <c r="Q150" i="1"/>
  <c r="H150" i="1"/>
  <c r="N150" i="1"/>
  <c r="M150" i="1"/>
  <c r="L150" i="1" s="1"/>
  <c r="J150" i="1" a="1"/>
  <c r="J150" i="1" s="1"/>
  <c r="G153" i="1"/>
  <c r="F154" i="1"/>
  <c r="I151" i="1"/>
  <c r="N151" i="1" l="1"/>
  <c r="H151" i="1"/>
  <c r="Q151" i="1"/>
  <c r="M151" i="1"/>
  <c r="L151" i="1" s="1"/>
  <c r="P151" i="1"/>
  <c r="O151" i="1" s="1"/>
  <c r="J151" i="1" a="1"/>
  <c r="J151" i="1" s="1"/>
  <c r="I152" i="1"/>
  <c r="G154" i="1"/>
  <c r="I153" i="1" l="1"/>
  <c r="F155" i="1"/>
  <c r="P152" i="1"/>
  <c r="O152" i="1" s="1"/>
  <c r="N152" i="1"/>
  <c r="H152" i="1"/>
  <c r="M152" i="1"/>
  <c r="L152" i="1" s="1"/>
  <c r="Q152" i="1"/>
  <c r="J152" i="1" a="1"/>
  <c r="J152" i="1" s="1"/>
  <c r="N153" i="1" l="1"/>
  <c r="H153" i="1"/>
  <c r="Q153" i="1"/>
  <c r="M153" i="1"/>
  <c r="L153" i="1" s="1"/>
  <c r="P153" i="1"/>
  <c r="O153" i="1" s="1"/>
  <c r="J153" i="1" a="1"/>
  <c r="J153" i="1" s="1"/>
  <c r="G155" i="1"/>
  <c r="F156" i="1"/>
  <c r="G156" i="1" l="1"/>
  <c r="F157" i="1"/>
  <c r="I154" i="1"/>
  <c r="P154" i="1" l="1"/>
  <c r="O154" i="1" s="1"/>
  <c r="Q154" i="1"/>
  <c r="N154" i="1"/>
  <c r="M154" i="1"/>
  <c r="L154" i="1" s="1"/>
  <c r="H154" i="1"/>
  <c r="J154" i="1" a="1"/>
  <c r="J154" i="1" s="1"/>
  <c r="G157" i="1"/>
  <c r="I155" i="1"/>
  <c r="N155" i="1" l="1"/>
  <c r="H155" i="1"/>
  <c r="Q155" i="1"/>
  <c r="M155" i="1"/>
  <c r="L155" i="1" s="1"/>
  <c r="P155" i="1"/>
  <c r="O155" i="1" s="1"/>
  <c r="J155" i="1" a="1"/>
  <c r="J155" i="1" s="1"/>
  <c r="I156" i="1"/>
  <c r="F158" i="1"/>
  <c r="G158" i="1" l="1"/>
  <c r="P156" i="1"/>
  <c r="O156" i="1" s="1"/>
  <c r="N156" i="1"/>
  <c r="H156" i="1"/>
  <c r="M156" i="1"/>
  <c r="L156" i="1" s="1"/>
  <c r="Q156" i="1"/>
  <c r="J156" i="1" a="1"/>
  <c r="J156" i="1" s="1"/>
  <c r="I157" i="1" l="1"/>
  <c r="F159" i="1"/>
  <c r="G159" i="1" l="1"/>
  <c r="F160" i="1"/>
  <c r="N157" i="1"/>
  <c r="H157" i="1"/>
  <c r="Q157" i="1"/>
  <c r="M157" i="1"/>
  <c r="L157" i="1" s="1"/>
  <c r="P157" i="1"/>
  <c r="O157" i="1" s="1"/>
  <c r="J157" i="1" a="1"/>
  <c r="J157" i="1" s="1"/>
  <c r="G160" i="1" l="1"/>
  <c r="F161" i="1"/>
  <c r="I158" i="1"/>
  <c r="P158" i="1" l="1"/>
  <c r="O158" i="1" s="1"/>
  <c r="Q158" i="1"/>
  <c r="H158" i="1"/>
  <c r="N158" i="1"/>
  <c r="M158" i="1"/>
  <c r="L158" i="1" s="1"/>
  <c r="J158" i="1" a="1"/>
  <c r="J158" i="1" s="1"/>
  <c r="G161" i="1"/>
  <c r="F162" i="1" s="1"/>
  <c r="I159" i="1"/>
  <c r="G162" i="1" l="1"/>
  <c r="N159" i="1"/>
  <c r="H159" i="1"/>
  <c r="Q159" i="1"/>
  <c r="M159" i="1"/>
  <c r="L159" i="1" s="1"/>
  <c r="P159" i="1"/>
  <c r="O159" i="1" s="1"/>
  <c r="J159" i="1" a="1"/>
  <c r="J159" i="1" s="1"/>
  <c r="I160" i="1"/>
  <c r="P160" i="1" l="1"/>
  <c r="O160" i="1" s="1"/>
  <c r="N160" i="1"/>
  <c r="H160" i="1"/>
  <c r="M160" i="1"/>
  <c r="L160" i="1" s="1"/>
  <c r="Q160" i="1"/>
  <c r="J160" i="1" a="1"/>
  <c r="J160" i="1" s="1"/>
  <c r="I161" i="1"/>
  <c r="F163" i="1"/>
  <c r="N161" i="1" l="1"/>
  <c r="H161" i="1"/>
  <c r="Q161" i="1"/>
  <c r="M161" i="1"/>
  <c r="L161" i="1" s="1"/>
  <c r="P161" i="1"/>
  <c r="O161" i="1" s="1"/>
  <c r="J161" i="1" a="1"/>
  <c r="J161" i="1" s="1"/>
  <c r="G163" i="1"/>
  <c r="F164" i="1"/>
  <c r="G164" i="1" l="1"/>
  <c r="F165" i="1"/>
  <c r="I162" i="1"/>
  <c r="P162" i="1" l="1"/>
  <c r="O162" i="1" s="1"/>
  <c r="Q162" i="1"/>
  <c r="N162" i="1"/>
  <c r="M162" i="1"/>
  <c r="L162" i="1" s="1"/>
  <c r="H162" i="1"/>
  <c r="J162" i="1" a="1"/>
  <c r="J162" i="1" s="1"/>
  <c r="G165" i="1"/>
  <c r="F166" i="1"/>
  <c r="I163" i="1"/>
  <c r="N163" i="1" l="1"/>
  <c r="H163" i="1"/>
  <c r="Q163" i="1"/>
  <c r="M163" i="1"/>
  <c r="L163" i="1" s="1"/>
  <c r="P163" i="1"/>
  <c r="O163" i="1" s="1"/>
  <c r="J163" i="1" a="1"/>
  <c r="J163" i="1" s="1"/>
  <c r="I164" i="1"/>
  <c r="G166" i="1"/>
  <c r="I165" i="1" l="1"/>
  <c r="F167" i="1"/>
  <c r="P164" i="1"/>
  <c r="O164" i="1" s="1"/>
  <c r="N164" i="1"/>
  <c r="H164" i="1"/>
  <c r="M164" i="1"/>
  <c r="L164" i="1" s="1"/>
  <c r="Q164" i="1"/>
  <c r="J164" i="1" a="1"/>
  <c r="J164" i="1" s="1"/>
  <c r="N165" i="1" l="1"/>
  <c r="H165" i="1"/>
  <c r="Q165" i="1"/>
  <c r="M165" i="1"/>
  <c r="L165" i="1" s="1"/>
  <c r="P165" i="1"/>
  <c r="O165" i="1" s="1"/>
  <c r="J165" i="1" a="1"/>
  <c r="J165" i="1" s="1"/>
  <c r="G167" i="1"/>
  <c r="F168" i="1"/>
  <c r="G168" i="1" l="1"/>
  <c r="F169" i="1"/>
  <c r="I166" i="1"/>
  <c r="P166" i="1" l="1"/>
  <c r="O166" i="1" s="1"/>
  <c r="Q166" i="1"/>
  <c r="H166" i="1"/>
  <c r="M166" i="1"/>
  <c r="L166" i="1" s="1"/>
  <c r="J166" i="1" a="1"/>
  <c r="J166" i="1" s="1"/>
  <c r="N166" i="1" s="1"/>
  <c r="G169" i="1"/>
  <c r="F170" i="1" s="1"/>
  <c r="I167" i="1"/>
  <c r="N167" i="1" l="1"/>
  <c r="H167" i="1"/>
  <c r="Q167" i="1"/>
  <c r="M167" i="1"/>
  <c r="L167" i="1" s="1"/>
  <c r="P167" i="1"/>
  <c r="O167" i="1" s="1"/>
  <c r="J167" i="1" a="1"/>
  <c r="J167" i="1" s="1"/>
  <c r="I168" i="1"/>
  <c r="G170" i="1"/>
  <c r="I169" i="1" l="1"/>
  <c r="F171" i="1"/>
  <c r="P168" i="1"/>
  <c r="O168" i="1" s="1"/>
  <c r="N168" i="1"/>
  <c r="H168" i="1"/>
  <c r="M168" i="1"/>
  <c r="L168" i="1" s="1"/>
  <c r="Q168" i="1"/>
  <c r="J168" i="1" a="1"/>
  <c r="J168" i="1" s="1"/>
  <c r="N169" i="1" l="1"/>
  <c r="H169" i="1"/>
  <c r="Q169" i="1"/>
  <c r="M169" i="1"/>
  <c r="L169" i="1" s="1"/>
  <c r="P169" i="1"/>
  <c r="O169" i="1" s="1"/>
  <c r="J169" i="1" a="1"/>
  <c r="J169" i="1" s="1"/>
  <c r="G171" i="1"/>
  <c r="F172" i="1"/>
  <c r="I170" i="1" l="1"/>
  <c r="G172" i="1"/>
  <c r="F173" i="1"/>
  <c r="I171" i="1" l="1"/>
  <c r="P170" i="1"/>
  <c r="O170" i="1" s="1"/>
  <c r="Q170" i="1"/>
  <c r="N170" i="1"/>
  <c r="M170" i="1"/>
  <c r="L170" i="1" s="1"/>
  <c r="H170" i="1"/>
  <c r="J170" i="1" a="1"/>
  <c r="J170" i="1" s="1"/>
  <c r="G173" i="1"/>
  <c r="F174" i="1" s="1"/>
  <c r="N171" i="1" l="1"/>
  <c r="H171" i="1"/>
  <c r="M171" i="1"/>
  <c r="L171" i="1" s="1"/>
  <c r="P171" i="1"/>
  <c r="O171" i="1" s="1"/>
  <c r="J171" i="1" a="1"/>
  <c r="J171" i="1" s="1"/>
  <c r="Q171" i="1" s="1"/>
  <c r="G174" i="1"/>
  <c r="F175" i="1" s="1"/>
  <c r="I172" i="1"/>
  <c r="G175" i="1" l="1"/>
  <c r="F176" i="1" s="1"/>
  <c r="P172" i="1"/>
  <c r="O172" i="1" s="1"/>
  <c r="N172" i="1"/>
  <c r="H172" i="1"/>
  <c r="M172" i="1"/>
  <c r="L172" i="1" s="1"/>
  <c r="Q172" i="1"/>
  <c r="J172" i="1" a="1"/>
  <c r="J172" i="1" s="1"/>
  <c r="I173" i="1"/>
  <c r="H173" i="1" l="1"/>
  <c r="Q173" i="1"/>
  <c r="M173" i="1"/>
  <c r="L173" i="1" s="1"/>
  <c r="P173" i="1"/>
  <c r="O173" i="1" s="1"/>
  <c r="J173" i="1" a="1"/>
  <c r="J173" i="1" s="1"/>
  <c r="N173" i="1" s="1"/>
  <c r="G176" i="1"/>
  <c r="I174" i="1"/>
  <c r="P174" i="1" l="1"/>
  <c r="O174" i="1" s="1"/>
  <c r="Q174" i="1"/>
  <c r="H174" i="1"/>
  <c r="N174" i="1"/>
  <c r="M174" i="1"/>
  <c r="L174" i="1" s="1"/>
  <c r="J174" i="1" a="1"/>
  <c r="J174" i="1" s="1"/>
  <c r="I175" i="1"/>
  <c r="F177" i="1"/>
  <c r="G177" i="1" l="1"/>
  <c r="F178" i="1"/>
  <c r="N175" i="1"/>
  <c r="H175" i="1"/>
  <c r="M175" i="1"/>
  <c r="L175" i="1" s="1"/>
  <c r="P175" i="1"/>
  <c r="O175" i="1" s="1"/>
  <c r="J175" i="1" a="1"/>
  <c r="J175" i="1" s="1"/>
  <c r="Q175" i="1" s="1"/>
  <c r="G178" i="1" l="1"/>
  <c r="I176" i="1"/>
  <c r="P176" i="1" l="1"/>
  <c r="O176" i="1" s="1"/>
  <c r="N176" i="1"/>
  <c r="H176" i="1"/>
  <c r="M176" i="1"/>
  <c r="L176" i="1" s="1"/>
  <c r="Q176" i="1"/>
  <c r="J176" i="1" a="1"/>
  <c r="J176" i="1" s="1"/>
  <c r="I177" i="1"/>
  <c r="F179" i="1"/>
  <c r="G179" i="1" l="1"/>
  <c r="F180" i="1" s="1"/>
  <c r="N177" i="1"/>
  <c r="H177" i="1"/>
  <c r="Q177" i="1"/>
  <c r="M177" i="1"/>
  <c r="L177" i="1" s="1"/>
  <c r="P177" i="1"/>
  <c r="O177" i="1" s="1"/>
  <c r="J177" i="1" a="1"/>
  <c r="J177" i="1" s="1"/>
  <c r="G180" i="1" l="1"/>
  <c r="F181" i="1"/>
  <c r="I178" i="1"/>
  <c r="P178" i="1" l="1"/>
  <c r="O178" i="1" s="1"/>
  <c r="Q178" i="1"/>
  <c r="N178" i="1"/>
  <c r="M178" i="1"/>
  <c r="L178" i="1" s="1"/>
  <c r="H178" i="1"/>
  <c r="J178" i="1" a="1"/>
  <c r="J178" i="1" s="1"/>
  <c r="G181" i="1"/>
  <c r="F182" i="1"/>
  <c r="I179" i="1"/>
  <c r="G182" i="1" l="1"/>
  <c r="N179" i="1"/>
  <c r="H179" i="1"/>
  <c r="Q179" i="1"/>
  <c r="M179" i="1"/>
  <c r="L179" i="1" s="1"/>
  <c r="P179" i="1"/>
  <c r="O179" i="1" s="1"/>
  <c r="J179" i="1" a="1"/>
  <c r="J179" i="1" s="1"/>
  <c r="I180" i="1"/>
  <c r="P180" i="1" l="1"/>
  <c r="O180" i="1" s="1"/>
  <c r="N180" i="1"/>
  <c r="H180" i="1"/>
  <c r="M180" i="1"/>
  <c r="L180" i="1" s="1"/>
  <c r="Q180" i="1"/>
  <c r="J180" i="1" a="1"/>
  <c r="J180" i="1" s="1"/>
  <c r="I181" i="1"/>
  <c r="F183" i="1"/>
  <c r="G183" i="1" l="1"/>
  <c r="F184" i="1"/>
  <c r="N181" i="1"/>
  <c r="H181" i="1"/>
  <c r="Q181" i="1"/>
  <c r="M181" i="1"/>
  <c r="L181" i="1" s="1"/>
  <c r="P181" i="1"/>
  <c r="O181" i="1" s="1"/>
  <c r="J181" i="1" a="1"/>
  <c r="J181" i="1" s="1"/>
  <c r="G184" i="1" l="1"/>
  <c r="F185" i="1"/>
  <c r="I182" i="1"/>
  <c r="P182" i="1" l="1"/>
  <c r="O182" i="1" s="1"/>
  <c r="Q182" i="1"/>
  <c r="N182" i="1"/>
  <c r="H182" i="1"/>
  <c r="M182" i="1"/>
  <c r="L182" i="1" s="1"/>
  <c r="J182" i="1" a="1"/>
  <c r="J182" i="1" s="1"/>
  <c r="G185" i="1"/>
  <c r="I183" i="1"/>
  <c r="N183" i="1" l="1"/>
  <c r="H183" i="1"/>
  <c r="Q183" i="1"/>
  <c r="M183" i="1"/>
  <c r="L183" i="1" s="1"/>
  <c r="P183" i="1"/>
  <c r="O183" i="1" s="1"/>
  <c r="J183" i="1" a="1"/>
  <c r="J183" i="1" s="1"/>
  <c r="I184" i="1"/>
  <c r="F186" i="1"/>
  <c r="G186" i="1" l="1"/>
  <c r="P184" i="1"/>
  <c r="O184" i="1" s="1"/>
  <c r="N184" i="1"/>
  <c r="H184" i="1"/>
  <c r="M184" i="1"/>
  <c r="L184" i="1" s="1"/>
  <c r="Q184" i="1"/>
  <c r="J184" i="1" a="1"/>
  <c r="J184" i="1" s="1"/>
  <c r="I185" i="1" l="1"/>
  <c r="F187" i="1"/>
  <c r="G187" i="1" l="1"/>
  <c r="F188" i="1"/>
  <c r="N185" i="1"/>
  <c r="H185" i="1"/>
  <c r="Q185" i="1"/>
  <c r="M185" i="1"/>
  <c r="L185" i="1" s="1"/>
  <c r="P185" i="1"/>
  <c r="O185" i="1" s="1"/>
  <c r="J185" i="1" a="1"/>
  <c r="J185" i="1" s="1"/>
  <c r="G188" i="1" l="1"/>
  <c r="F189" i="1"/>
  <c r="I186" i="1"/>
  <c r="P186" i="1" l="1"/>
  <c r="O186" i="1" s="1"/>
  <c r="Q186" i="1"/>
  <c r="N186" i="1"/>
  <c r="H186" i="1"/>
  <c r="M186" i="1"/>
  <c r="L186" i="1" s="1"/>
  <c r="J186" i="1" a="1"/>
  <c r="J186" i="1" s="1"/>
  <c r="G189" i="1"/>
  <c r="F190" i="1" s="1"/>
  <c r="I187" i="1"/>
  <c r="G190" i="1" l="1"/>
  <c r="N187" i="1"/>
  <c r="H187" i="1"/>
  <c r="Q187" i="1"/>
  <c r="M187" i="1"/>
  <c r="L187" i="1" s="1"/>
  <c r="P187" i="1"/>
  <c r="O187" i="1" s="1"/>
  <c r="J187" i="1" a="1"/>
  <c r="J187" i="1" s="1"/>
  <c r="I188" i="1"/>
  <c r="P188" i="1" l="1"/>
  <c r="O188" i="1" s="1"/>
  <c r="N188" i="1"/>
  <c r="H188" i="1"/>
  <c r="M188" i="1"/>
  <c r="L188" i="1" s="1"/>
  <c r="Q188" i="1"/>
  <c r="J188" i="1" a="1"/>
  <c r="J188" i="1" s="1"/>
  <c r="I189" i="1"/>
  <c r="F191" i="1"/>
  <c r="N189" i="1" l="1"/>
  <c r="H189" i="1"/>
  <c r="Q189" i="1"/>
  <c r="M189" i="1"/>
  <c r="L189" i="1" s="1"/>
  <c r="P189" i="1"/>
  <c r="O189" i="1" s="1"/>
  <c r="J189" i="1" a="1"/>
  <c r="J189" i="1" s="1"/>
  <c r="G191" i="1"/>
  <c r="F192" i="1"/>
  <c r="G192" i="1" l="1"/>
  <c r="F193" i="1"/>
  <c r="I190" i="1"/>
  <c r="P190" i="1" l="1"/>
  <c r="O190" i="1" s="1"/>
  <c r="Q190" i="1"/>
  <c r="N190" i="1"/>
  <c r="H190" i="1"/>
  <c r="M190" i="1"/>
  <c r="L190" i="1" s="1"/>
  <c r="J190" i="1" a="1"/>
  <c r="J190" i="1" s="1"/>
  <c r="G193" i="1"/>
  <c r="F194" i="1" s="1"/>
  <c r="I191" i="1"/>
  <c r="I192" i="1" l="1"/>
  <c r="N191" i="1"/>
  <c r="H191" i="1"/>
  <c r="Q191" i="1"/>
  <c r="M191" i="1"/>
  <c r="L191" i="1" s="1"/>
  <c r="P191" i="1"/>
  <c r="O191" i="1" s="1"/>
  <c r="J191" i="1" a="1"/>
  <c r="J191" i="1" s="1"/>
  <c r="F195" i="1"/>
  <c r="G194" i="1"/>
  <c r="G195" i="1" l="1"/>
  <c r="F196" i="1"/>
  <c r="I193" i="1"/>
  <c r="P192" i="1"/>
  <c r="O192" i="1" s="1"/>
  <c r="N192" i="1"/>
  <c r="H192" i="1"/>
  <c r="M192" i="1"/>
  <c r="L192" i="1" s="1"/>
  <c r="Q192" i="1"/>
  <c r="J192" i="1" a="1"/>
  <c r="J192" i="1" s="1"/>
  <c r="G196" i="1" l="1"/>
  <c r="F197" i="1"/>
  <c r="N193" i="1"/>
  <c r="H193" i="1"/>
  <c r="Q193" i="1"/>
  <c r="M193" i="1"/>
  <c r="L193" i="1" s="1"/>
  <c r="P193" i="1"/>
  <c r="O193" i="1" s="1"/>
  <c r="J193" i="1" a="1"/>
  <c r="J193" i="1" s="1"/>
  <c r="I194" i="1"/>
  <c r="P194" i="1" l="1"/>
  <c r="O194" i="1" s="1"/>
  <c r="Q194" i="1"/>
  <c r="N194" i="1"/>
  <c r="H194" i="1"/>
  <c r="M194" i="1"/>
  <c r="L194" i="1" s="1"/>
  <c r="J194" i="1" a="1"/>
  <c r="J194" i="1" s="1"/>
  <c r="G197" i="1"/>
  <c r="F198" i="1" s="1"/>
  <c r="I195" i="1"/>
  <c r="N195" i="1" l="1"/>
  <c r="H195" i="1"/>
  <c r="Q195" i="1"/>
  <c r="M195" i="1"/>
  <c r="L195" i="1" s="1"/>
  <c r="P195" i="1"/>
  <c r="O195" i="1" s="1"/>
  <c r="J195" i="1" a="1"/>
  <c r="J195" i="1" s="1"/>
  <c r="G198" i="1"/>
  <c r="I196" i="1"/>
  <c r="I197" i="1" l="1"/>
  <c r="P196" i="1"/>
  <c r="O196" i="1" s="1"/>
  <c r="N196" i="1"/>
  <c r="H196" i="1"/>
  <c r="M196" i="1"/>
  <c r="L196" i="1" s="1"/>
  <c r="Q196" i="1"/>
  <c r="J196" i="1" a="1"/>
  <c r="J196" i="1" s="1"/>
  <c r="F199" i="1"/>
  <c r="G199" i="1" l="1"/>
  <c r="F200" i="1"/>
  <c r="N197" i="1"/>
  <c r="H197" i="1"/>
  <c r="Q197" i="1"/>
  <c r="M197" i="1"/>
  <c r="L197" i="1" s="1"/>
  <c r="P197" i="1"/>
  <c r="O197" i="1" s="1"/>
  <c r="J197" i="1" a="1"/>
  <c r="J197" i="1" s="1"/>
  <c r="G200" i="1" l="1"/>
  <c r="F201" i="1"/>
  <c r="I198" i="1"/>
  <c r="Q198" i="1" l="1"/>
  <c r="M198" i="1"/>
  <c r="L198" i="1" s="1"/>
  <c r="P198" i="1"/>
  <c r="O198" i="1" s="1"/>
  <c r="H198" i="1"/>
  <c r="N198" i="1"/>
  <c r="J198" i="1" a="1"/>
  <c r="J198" i="1" s="1"/>
  <c r="G201" i="1"/>
  <c r="F202" i="1" s="1"/>
  <c r="I199" i="1"/>
  <c r="N199" i="1" l="1"/>
  <c r="H199" i="1"/>
  <c r="Q199" i="1"/>
  <c r="M199" i="1"/>
  <c r="L199" i="1" s="1"/>
  <c r="P199" i="1"/>
  <c r="O199" i="1" s="1"/>
  <c r="J199" i="1" a="1"/>
  <c r="J199" i="1" s="1"/>
  <c r="G202" i="1"/>
  <c r="F203" i="1" s="1"/>
  <c r="I200" i="1"/>
  <c r="G203" i="1" l="1"/>
  <c r="F204" i="1"/>
  <c r="I201" i="1"/>
  <c r="Q200" i="1"/>
  <c r="M200" i="1"/>
  <c r="L200" i="1" s="1"/>
  <c r="P200" i="1"/>
  <c r="O200" i="1" s="1"/>
  <c r="N200" i="1"/>
  <c r="H200" i="1"/>
  <c r="J200" i="1" a="1"/>
  <c r="J200" i="1" s="1"/>
  <c r="G204" i="1" l="1"/>
  <c r="F205" i="1"/>
  <c r="I202" i="1"/>
  <c r="N201" i="1"/>
  <c r="H201" i="1"/>
  <c r="Q201" i="1"/>
  <c r="M201" i="1"/>
  <c r="L201" i="1" s="1"/>
  <c r="P201" i="1"/>
  <c r="O201" i="1" s="1"/>
  <c r="J201" i="1" a="1"/>
  <c r="J201" i="1" s="1"/>
  <c r="Q202" i="1" l="1"/>
  <c r="M202" i="1"/>
  <c r="L202" i="1" s="1"/>
  <c r="P202" i="1"/>
  <c r="O202" i="1" s="1"/>
  <c r="N202" i="1"/>
  <c r="H202" i="1"/>
  <c r="J202" i="1" a="1"/>
  <c r="J202" i="1" s="1"/>
  <c r="G205" i="1"/>
  <c r="F206" i="1" s="1"/>
  <c r="I203" i="1"/>
  <c r="N203" i="1" l="1"/>
  <c r="H203" i="1"/>
  <c r="Q203" i="1"/>
  <c r="M203" i="1"/>
  <c r="L203" i="1" s="1"/>
  <c r="P203" i="1"/>
  <c r="O203" i="1" s="1"/>
  <c r="J203" i="1" a="1"/>
  <c r="J203" i="1" s="1"/>
  <c r="G206" i="1"/>
  <c r="F207" i="1"/>
  <c r="I204" i="1"/>
  <c r="G207" i="1" l="1"/>
  <c r="F208" i="1"/>
  <c r="Q204" i="1"/>
  <c r="M204" i="1"/>
  <c r="L204" i="1" s="1"/>
  <c r="P204" i="1"/>
  <c r="O204" i="1" s="1"/>
  <c r="H204" i="1"/>
  <c r="N204" i="1"/>
  <c r="J204" i="1" a="1"/>
  <c r="J204" i="1" s="1"/>
  <c r="I205" i="1"/>
  <c r="N205" i="1" l="1"/>
  <c r="H205" i="1"/>
  <c r="Q205" i="1"/>
  <c r="M205" i="1"/>
  <c r="L205" i="1" s="1"/>
  <c r="P205" i="1"/>
  <c r="O205" i="1" s="1"/>
  <c r="J205" i="1" a="1"/>
  <c r="J205" i="1" s="1"/>
  <c r="G208" i="1"/>
  <c r="F209" i="1"/>
  <c r="I206" i="1"/>
  <c r="G209" i="1" l="1"/>
  <c r="F210" i="1"/>
  <c r="I207" i="1"/>
  <c r="Q206" i="1"/>
  <c r="M206" i="1"/>
  <c r="L206" i="1" s="1"/>
  <c r="P206" i="1"/>
  <c r="O206" i="1" s="1"/>
  <c r="H206" i="1"/>
  <c r="N206" i="1"/>
  <c r="J206" i="1" a="1"/>
  <c r="J206" i="1" s="1"/>
  <c r="N207" i="1" l="1"/>
  <c r="H207" i="1"/>
  <c r="Q207" i="1"/>
  <c r="M207" i="1"/>
  <c r="L207" i="1" s="1"/>
  <c r="P207" i="1"/>
  <c r="O207" i="1" s="1"/>
  <c r="J207" i="1" a="1"/>
  <c r="J207" i="1" s="1"/>
  <c r="G210" i="1"/>
  <c r="I208" i="1"/>
  <c r="Q208" i="1" l="1"/>
  <c r="M208" i="1"/>
  <c r="L208" i="1" s="1"/>
  <c r="P208" i="1"/>
  <c r="O208" i="1" s="1"/>
  <c r="N208" i="1"/>
  <c r="H208" i="1"/>
  <c r="J208" i="1" a="1"/>
  <c r="J208" i="1" s="1"/>
  <c r="I209" i="1"/>
  <c r="F211" i="1"/>
  <c r="G211" i="1" l="1"/>
  <c r="F212" i="1"/>
  <c r="N209" i="1"/>
  <c r="H209" i="1"/>
  <c r="Q209" i="1"/>
  <c r="M209" i="1"/>
  <c r="L209" i="1" s="1"/>
  <c r="P209" i="1"/>
  <c r="O209" i="1" s="1"/>
  <c r="J209" i="1" a="1"/>
  <c r="J209" i="1" s="1"/>
  <c r="G212" i="1" l="1"/>
  <c r="F213" i="1"/>
  <c r="I210" i="1"/>
  <c r="Q210" i="1" l="1"/>
  <c r="M210" i="1"/>
  <c r="L210" i="1" s="1"/>
  <c r="P210" i="1"/>
  <c r="O210" i="1" s="1"/>
  <c r="N210" i="1"/>
  <c r="H210" i="1"/>
  <c r="J210" i="1" a="1"/>
  <c r="J210" i="1" s="1"/>
  <c r="G213" i="1"/>
  <c r="F214" i="1" s="1"/>
  <c r="I211" i="1"/>
  <c r="I212" i="1" l="1"/>
  <c r="N211" i="1"/>
  <c r="H211" i="1"/>
  <c r="Q211" i="1"/>
  <c r="M211" i="1"/>
  <c r="L211" i="1" s="1"/>
  <c r="P211" i="1"/>
  <c r="O211" i="1" s="1"/>
  <c r="J211" i="1" a="1"/>
  <c r="J211" i="1" s="1"/>
  <c r="G214" i="1"/>
  <c r="F215" i="1" s="1"/>
  <c r="G215" i="1" l="1"/>
  <c r="F216" i="1"/>
  <c r="I213" i="1"/>
  <c r="Q212" i="1"/>
  <c r="M212" i="1"/>
  <c r="L212" i="1" s="1"/>
  <c r="P212" i="1"/>
  <c r="O212" i="1" s="1"/>
  <c r="H212" i="1"/>
  <c r="N212" i="1"/>
  <c r="J212" i="1" a="1"/>
  <c r="J212" i="1" s="1"/>
  <c r="G216" i="1" l="1"/>
  <c r="F217" i="1"/>
  <c r="N213" i="1"/>
  <c r="H213" i="1"/>
  <c r="Q213" i="1"/>
  <c r="M213" i="1"/>
  <c r="L213" i="1" s="1"/>
  <c r="P213" i="1"/>
  <c r="O213" i="1" s="1"/>
  <c r="J213" i="1" a="1"/>
  <c r="J213" i="1" s="1"/>
  <c r="I214" i="1"/>
  <c r="G217" i="1" l="1"/>
  <c r="F218" i="1"/>
  <c r="P214" i="1"/>
  <c r="O214" i="1" s="1"/>
  <c r="N214" i="1"/>
  <c r="M214" i="1"/>
  <c r="L214" i="1" s="1"/>
  <c r="H214" i="1"/>
  <c r="Q214" i="1"/>
  <c r="J214" i="1" a="1"/>
  <c r="J214" i="1" s="1"/>
  <c r="I215" i="1"/>
  <c r="G218" i="1" l="1"/>
  <c r="F219" i="1"/>
  <c r="I216" i="1"/>
  <c r="N215" i="1"/>
  <c r="H215" i="1"/>
  <c r="Q215" i="1"/>
  <c r="P215" i="1"/>
  <c r="O215" i="1" s="1"/>
  <c r="M215" i="1"/>
  <c r="L215" i="1" s="1"/>
  <c r="J215" i="1" a="1"/>
  <c r="J215" i="1" s="1"/>
  <c r="G219" i="1" l="1"/>
  <c r="F220" i="1" s="1"/>
  <c r="I217" i="1"/>
  <c r="P216" i="1"/>
  <c r="O216" i="1" s="1"/>
  <c r="N216" i="1"/>
  <c r="M216" i="1"/>
  <c r="L216" i="1" s="1"/>
  <c r="Q216" i="1"/>
  <c r="H216" i="1"/>
  <c r="J216" i="1" a="1"/>
  <c r="J216" i="1" s="1"/>
  <c r="G220" i="1" l="1"/>
  <c r="F221" i="1"/>
  <c r="N217" i="1"/>
  <c r="H217" i="1"/>
  <c r="P217" i="1"/>
  <c r="O217" i="1" s="1"/>
  <c r="M217" i="1"/>
  <c r="L217" i="1" s="1"/>
  <c r="Q217" i="1"/>
  <c r="J217" i="1" a="1"/>
  <c r="J217" i="1" s="1"/>
  <c r="I218" i="1"/>
  <c r="P218" i="1" l="1"/>
  <c r="O218" i="1" s="1"/>
  <c r="M218" i="1"/>
  <c r="L218" i="1" s="1"/>
  <c r="Q218" i="1"/>
  <c r="H218" i="1"/>
  <c r="N218" i="1"/>
  <c r="J218" i="1" a="1"/>
  <c r="J218" i="1" s="1"/>
  <c r="G221" i="1"/>
  <c r="F222" i="1" s="1"/>
  <c r="I219" i="1"/>
  <c r="G222" i="1" l="1"/>
  <c r="F223" i="1"/>
  <c r="N219" i="1"/>
  <c r="H219" i="1"/>
  <c r="M219" i="1"/>
  <c r="L219" i="1" s="1"/>
  <c r="Q219" i="1"/>
  <c r="P219" i="1"/>
  <c r="O219" i="1" s="1"/>
  <c r="J219" i="1" a="1"/>
  <c r="J219" i="1" s="1"/>
  <c r="I220" i="1"/>
  <c r="G223" i="1" l="1"/>
  <c r="F224" i="1"/>
  <c r="I221" i="1"/>
  <c r="P220" i="1"/>
  <c r="O220" i="1" s="1"/>
  <c r="Q220" i="1"/>
  <c r="H220" i="1"/>
  <c r="N220" i="1"/>
  <c r="M220" i="1"/>
  <c r="L220" i="1" s="1"/>
  <c r="J220" i="1" a="1"/>
  <c r="J220" i="1" s="1"/>
  <c r="G224" i="1" l="1"/>
  <c r="F225" i="1"/>
  <c r="I222" i="1"/>
  <c r="N221" i="1"/>
  <c r="H221" i="1"/>
  <c r="Q221" i="1"/>
  <c r="P221" i="1"/>
  <c r="O221" i="1" s="1"/>
  <c r="M221" i="1"/>
  <c r="L221" i="1" s="1"/>
  <c r="J221" i="1" a="1"/>
  <c r="J221" i="1" s="1"/>
  <c r="G225" i="1" l="1"/>
  <c r="F226" i="1"/>
  <c r="N222" i="1"/>
  <c r="H222" i="1"/>
  <c r="Q222" i="1"/>
  <c r="M222" i="1"/>
  <c r="L222" i="1" s="1"/>
  <c r="P222" i="1"/>
  <c r="O222" i="1" s="1"/>
  <c r="J222" i="1" a="1"/>
  <c r="J222" i="1" s="1"/>
  <c r="I223" i="1"/>
  <c r="P223" i="1" l="1"/>
  <c r="O223" i="1" s="1"/>
  <c r="N223" i="1"/>
  <c r="H223" i="1"/>
  <c r="Q223" i="1"/>
  <c r="M223" i="1"/>
  <c r="L223" i="1" s="1"/>
  <c r="J223" i="1" a="1"/>
  <c r="J223" i="1" s="1"/>
  <c r="G226" i="1"/>
  <c r="F227" i="1" s="1"/>
  <c r="I224" i="1"/>
  <c r="N224" i="1" l="1"/>
  <c r="H224" i="1"/>
  <c r="Q224" i="1"/>
  <c r="M224" i="1"/>
  <c r="L224" i="1" s="1"/>
  <c r="P224" i="1"/>
  <c r="O224" i="1" s="1"/>
  <c r="J224" i="1" a="1"/>
  <c r="J224" i="1" s="1"/>
  <c r="G227" i="1"/>
  <c r="F228" i="1" s="1"/>
  <c r="I225" i="1"/>
  <c r="G228" i="1" l="1"/>
  <c r="F229" i="1"/>
  <c r="P225" i="1"/>
  <c r="O225" i="1" s="1"/>
  <c r="N225" i="1"/>
  <c r="H225" i="1"/>
  <c r="Q225" i="1"/>
  <c r="M225" i="1"/>
  <c r="L225" i="1" s="1"/>
  <c r="J225" i="1" a="1"/>
  <c r="J225" i="1" s="1"/>
  <c r="I226" i="1"/>
  <c r="N226" i="1" l="1"/>
  <c r="H226" i="1"/>
  <c r="Q226" i="1"/>
  <c r="M226" i="1"/>
  <c r="L226" i="1" s="1"/>
  <c r="P226" i="1"/>
  <c r="O226" i="1" s="1"/>
  <c r="J226" i="1" a="1"/>
  <c r="J226" i="1" s="1"/>
  <c r="G229" i="1"/>
  <c r="F230" i="1" s="1"/>
  <c r="I227" i="1"/>
  <c r="G230" i="1" l="1"/>
  <c r="F231" i="1"/>
  <c r="P227" i="1"/>
  <c r="O227" i="1" s="1"/>
  <c r="H227" i="1"/>
  <c r="M227" i="1"/>
  <c r="L227" i="1" s="1"/>
  <c r="Q227" i="1"/>
  <c r="J227" i="1" a="1"/>
  <c r="J227" i="1" s="1"/>
  <c r="N227" i="1" s="1"/>
  <c r="I228" i="1"/>
  <c r="N228" i="1" l="1"/>
  <c r="H228" i="1"/>
  <c r="Q228" i="1"/>
  <c r="M228" i="1"/>
  <c r="L228" i="1" s="1"/>
  <c r="P228" i="1"/>
  <c r="O228" i="1" s="1"/>
  <c r="J228" i="1" a="1"/>
  <c r="J228" i="1" s="1"/>
  <c r="G231" i="1"/>
  <c r="I229" i="1"/>
  <c r="P229" i="1" l="1"/>
  <c r="O229" i="1" s="1"/>
  <c r="N229" i="1"/>
  <c r="H229" i="1"/>
  <c r="Q229" i="1"/>
  <c r="M229" i="1"/>
  <c r="L229" i="1" s="1"/>
  <c r="J229" i="1" a="1"/>
  <c r="J229" i="1" s="1"/>
  <c r="I230" i="1"/>
  <c r="F232" i="1"/>
  <c r="N230" i="1" l="1"/>
  <c r="H230" i="1"/>
  <c r="Q230" i="1"/>
  <c r="M230" i="1"/>
  <c r="L230" i="1" s="1"/>
  <c r="P230" i="1"/>
  <c r="O230" i="1" s="1"/>
  <c r="J230" i="1" a="1"/>
  <c r="J230" i="1" s="1"/>
  <c r="G232" i="1"/>
  <c r="I231" i="1" l="1"/>
  <c r="F233" i="1"/>
  <c r="G233" i="1" l="1"/>
  <c r="F234" i="1" s="1"/>
  <c r="P231" i="1"/>
  <c r="O231" i="1" s="1"/>
  <c r="N231" i="1"/>
  <c r="H231" i="1"/>
  <c r="Q231" i="1"/>
  <c r="M231" i="1"/>
  <c r="L231" i="1" s="1"/>
  <c r="J231" i="1" a="1"/>
  <c r="J231" i="1" s="1"/>
  <c r="G234" i="1" l="1"/>
  <c r="F235" i="1"/>
  <c r="I232" i="1"/>
  <c r="G235" i="1" l="1"/>
  <c r="F236" i="1"/>
  <c r="N232" i="1"/>
  <c r="H232" i="1"/>
  <c r="Q232" i="1"/>
  <c r="M232" i="1"/>
  <c r="L232" i="1" s="1"/>
  <c r="P232" i="1"/>
  <c r="O232" i="1" s="1"/>
  <c r="J232" i="1" a="1"/>
  <c r="J232" i="1" s="1"/>
  <c r="I233" i="1"/>
  <c r="P233" i="1" l="1"/>
  <c r="O233" i="1" s="1"/>
  <c r="N233" i="1"/>
  <c r="H233" i="1"/>
  <c r="Q233" i="1"/>
  <c r="M233" i="1"/>
  <c r="L233" i="1" s="1"/>
  <c r="J233" i="1" a="1"/>
  <c r="J233" i="1" s="1"/>
  <c r="G236" i="1"/>
  <c r="F237" i="1"/>
  <c r="I234" i="1"/>
  <c r="G237" i="1" l="1"/>
  <c r="F238" i="1"/>
  <c r="N234" i="1"/>
  <c r="H234" i="1"/>
  <c r="Q234" i="1"/>
  <c r="M234" i="1"/>
  <c r="L234" i="1" s="1"/>
  <c r="P234" i="1"/>
  <c r="O234" i="1" s="1"/>
  <c r="J234" i="1" a="1"/>
  <c r="J234" i="1" s="1"/>
  <c r="I235" i="1"/>
  <c r="P235" i="1" l="1"/>
  <c r="O235" i="1" s="1"/>
  <c r="N235" i="1"/>
  <c r="H235" i="1"/>
  <c r="M235" i="1"/>
  <c r="L235" i="1" s="1"/>
  <c r="Q235" i="1"/>
  <c r="J235" i="1" a="1"/>
  <c r="J235" i="1" s="1"/>
  <c r="G238" i="1"/>
  <c r="I236" i="1"/>
  <c r="I237" i="1" l="1"/>
  <c r="N236" i="1"/>
  <c r="H236" i="1"/>
  <c r="M236" i="1"/>
  <c r="L236" i="1" s="1"/>
  <c r="P236" i="1"/>
  <c r="O236" i="1" s="1"/>
  <c r="J236" i="1" a="1"/>
  <c r="J236" i="1" s="1"/>
  <c r="Q236" i="1" s="1"/>
  <c r="F239" i="1"/>
  <c r="G239" i="1" l="1"/>
  <c r="F240" i="1"/>
  <c r="P237" i="1"/>
  <c r="O237" i="1" s="1"/>
  <c r="N237" i="1"/>
  <c r="H237" i="1"/>
  <c r="Q237" i="1"/>
  <c r="M237" i="1"/>
  <c r="L237" i="1" s="1"/>
  <c r="J237" i="1" a="1"/>
  <c r="J237" i="1" s="1"/>
  <c r="G240" i="1" l="1"/>
  <c r="F241" i="1"/>
  <c r="I238" i="1"/>
  <c r="G241" i="1" l="1"/>
  <c r="F242" i="1"/>
  <c r="N238" i="1"/>
  <c r="H238" i="1"/>
  <c r="Q238" i="1"/>
  <c r="M238" i="1"/>
  <c r="L238" i="1" s="1"/>
  <c r="P238" i="1"/>
  <c r="O238" i="1" s="1"/>
  <c r="J238" i="1" a="1"/>
  <c r="J238" i="1" s="1"/>
  <c r="I239" i="1"/>
  <c r="P239" i="1" l="1"/>
  <c r="O239" i="1" s="1"/>
  <c r="N239" i="1"/>
  <c r="H239" i="1"/>
  <c r="Q239" i="1"/>
  <c r="M239" i="1"/>
  <c r="L239" i="1" s="1"/>
  <c r="J239" i="1" a="1"/>
  <c r="J239" i="1" s="1"/>
  <c r="G242" i="1"/>
  <c r="I240" i="1"/>
  <c r="I241" i="1" l="1"/>
  <c r="N240" i="1"/>
  <c r="H240" i="1"/>
  <c r="Q240" i="1"/>
  <c r="M240" i="1"/>
  <c r="L240" i="1" s="1"/>
  <c r="P240" i="1"/>
  <c r="O240" i="1" s="1"/>
  <c r="J240" i="1" a="1"/>
  <c r="J240" i="1" s="1"/>
  <c r="F243" i="1"/>
  <c r="G243" i="1" l="1"/>
  <c r="F244" i="1" s="1"/>
  <c r="P241" i="1"/>
  <c r="O241" i="1" s="1"/>
  <c r="N241" i="1"/>
  <c r="H241" i="1"/>
  <c r="Q241" i="1"/>
  <c r="M241" i="1"/>
  <c r="L241" i="1" s="1"/>
  <c r="J241" i="1" a="1"/>
  <c r="J241" i="1" s="1"/>
  <c r="G244" i="1" l="1"/>
  <c r="I242" i="1"/>
  <c r="I243" i="1" l="1"/>
  <c r="N242" i="1"/>
  <c r="H242" i="1"/>
  <c r="Q242" i="1"/>
  <c r="M242" i="1"/>
  <c r="L242" i="1" s="1"/>
  <c r="P242" i="1"/>
  <c r="O242" i="1" s="1"/>
  <c r="J242" i="1" a="1"/>
  <c r="J242" i="1" s="1"/>
  <c r="F245" i="1"/>
  <c r="G245" i="1" l="1"/>
  <c r="F246" i="1"/>
  <c r="P243" i="1"/>
  <c r="O243" i="1" s="1"/>
  <c r="H243" i="1"/>
  <c r="M243" i="1"/>
  <c r="L243" i="1" s="1"/>
  <c r="Q243" i="1"/>
  <c r="J243" i="1" a="1"/>
  <c r="J243" i="1" s="1"/>
  <c r="N243" i="1" s="1"/>
  <c r="G246" i="1" l="1"/>
  <c r="F247" i="1"/>
  <c r="I244" i="1"/>
  <c r="G247" i="1" l="1"/>
  <c r="F248" i="1"/>
  <c r="P244" i="1"/>
  <c r="O244" i="1" s="1"/>
  <c r="N244" i="1"/>
  <c r="H244" i="1"/>
  <c r="M244" i="1"/>
  <c r="L244" i="1" s="1"/>
  <c r="Q244" i="1"/>
  <c r="J244" i="1" a="1"/>
  <c r="J244" i="1" s="1"/>
  <c r="I245" i="1"/>
  <c r="N245" i="1" l="1"/>
  <c r="H245" i="1"/>
  <c r="P245" i="1"/>
  <c r="O245" i="1" s="1"/>
  <c r="M245" i="1"/>
  <c r="L245" i="1" s="1"/>
  <c r="Q245" i="1"/>
  <c r="J245" i="1" a="1"/>
  <c r="J245" i="1" s="1"/>
  <c r="G248" i="1"/>
  <c r="F249" i="1" s="1"/>
  <c r="I246" i="1"/>
  <c r="G249" i="1" l="1"/>
  <c r="F250" i="1" s="1"/>
  <c r="P246" i="1"/>
  <c r="O246" i="1" s="1"/>
  <c r="M246" i="1"/>
  <c r="L246" i="1" s="1"/>
  <c r="Q246" i="1"/>
  <c r="H246" i="1"/>
  <c r="N246" i="1"/>
  <c r="J246" i="1" a="1"/>
  <c r="J246" i="1" s="1"/>
  <c r="I247" i="1"/>
  <c r="N247" i="1" l="1"/>
  <c r="H247" i="1"/>
  <c r="M247" i="1"/>
  <c r="L247" i="1" s="1"/>
  <c r="Q247" i="1"/>
  <c r="P247" i="1"/>
  <c r="O247" i="1" s="1"/>
  <c r="J247" i="1" a="1"/>
  <c r="J247" i="1" s="1"/>
  <c r="G250" i="1"/>
  <c r="I248" i="1"/>
  <c r="I249" i="1" l="1"/>
  <c r="P248" i="1"/>
  <c r="O248" i="1" s="1"/>
  <c r="Q248" i="1"/>
  <c r="H248" i="1"/>
  <c r="N248" i="1"/>
  <c r="M248" i="1"/>
  <c r="L248" i="1" s="1"/>
  <c r="J248" i="1" a="1"/>
  <c r="J248" i="1" s="1"/>
  <c r="F251" i="1"/>
  <c r="G251" i="1" l="1"/>
  <c r="F252" i="1"/>
  <c r="N249" i="1"/>
  <c r="H249" i="1"/>
  <c r="M249" i="1"/>
  <c r="L249" i="1" s="1"/>
  <c r="Q249" i="1"/>
  <c r="P249" i="1"/>
  <c r="O249" i="1" s="1"/>
  <c r="J249" i="1" a="1"/>
  <c r="J249" i="1" s="1"/>
  <c r="G252" i="1" l="1"/>
  <c r="I250" i="1"/>
  <c r="P250" i="1" l="1"/>
  <c r="O250" i="1" s="1"/>
  <c r="N250" i="1"/>
  <c r="M250" i="1"/>
  <c r="L250" i="1" s="1"/>
  <c r="Q250" i="1"/>
  <c r="H250" i="1"/>
  <c r="J250" i="1" a="1"/>
  <c r="J250" i="1" s="1"/>
  <c r="I251" i="1"/>
  <c r="F253" i="1"/>
  <c r="N251" i="1" l="1"/>
  <c r="H251" i="1"/>
  <c r="Q251" i="1"/>
  <c r="P251" i="1"/>
  <c r="O251" i="1" s="1"/>
  <c r="M251" i="1"/>
  <c r="L251" i="1" s="1"/>
  <c r="J251" i="1" a="1"/>
  <c r="J251" i="1" s="1"/>
  <c r="G253" i="1"/>
  <c r="F254" i="1"/>
  <c r="G254" i="1" l="1"/>
  <c r="F255" i="1"/>
  <c r="I252" i="1"/>
  <c r="P252" i="1" l="1"/>
  <c r="O252" i="1" s="1"/>
  <c r="N252" i="1"/>
  <c r="M252" i="1"/>
  <c r="L252" i="1" s="1"/>
  <c r="Q252" i="1"/>
  <c r="H252" i="1"/>
  <c r="J252" i="1" a="1"/>
  <c r="J252" i="1" s="1"/>
  <c r="G255" i="1"/>
  <c r="F256" i="1" s="1"/>
  <c r="I253" i="1"/>
  <c r="N253" i="1" l="1"/>
  <c r="H253" i="1"/>
  <c r="P253" i="1"/>
  <c r="O253" i="1" s="1"/>
  <c r="M253" i="1"/>
  <c r="L253" i="1" s="1"/>
  <c r="Q253" i="1"/>
  <c r="J253" i="1" a="1"/>
  <c r="J253" i="1" s="1"/>
  <c r="I254" i="1"/>
  <c r="G256" i="1"/>
  <c r="I255" i="1" l="1"/>
  <c r="F257" i="1"/>
  <c r="P254" i="1"/>
  <c r="O254" i="1" s="1"/>
  <c r="M254" i="1"/>
  <c r="L254" i="1" s="1"/>
  <c r="H254" i="1"/>
  <c r="N254" i="1"/>
  <c r="J254" i="1" a="1"/>
  <c r="J254" i="1" s="1"/>
  <c r="Q254" i="1" s="1"/>
  <c r="G257" i="1" l="1"/>
  <c r="F258" i="1" s="1"/>
  <c r="N255" i="1"/>
  <c r="H255" i="1"/>
  <c r="M255" i="1"/>
  <c r="L255" i="1" s="1"/>
  <c r="Q255" i="1"/>
  <c r="P255" i="1"/>
  <c r="O255" i="1" s="1"/>
  <c r="J255" i="1" a="1"/>
  <c r="J255" i="1" s="1"/>
  <c r="G258" i="1" l="1"/>
  <c r="F259" i="1"/>
  <c r="I256" i="1"/>
  <c r="G259" i="1" l="1"/>
  <c r="F260" i="1"/>
  <c r="P256" i="1"/>
  <c r="O256" i="1" s="1"/>
  <c r="Q256" i="1"/>
  <c r="H256" i="1"/>
  <c r="N256" i="1"/>
  <c r="M256" i="1"/>
  <c r="L256" i="1" s="1"/>
  <c r="J256" i="1" a="1"/>
  <c r="J256" i="1" s="1"/>
  <c r="I257" i="1"/>
  <c r="G260" i="1" l="1"/>
  <c r="N257" i="1"/>
  <c r="H257" i="1"/>
  <c r="M257" i="1"/>
  <c r="L257" i="1" s="1"/>
  <c r="Q257" i="1"/>
  <c r="P257" i="1"/>
  <c r="O257" i="1" s="1"/>
  <c r="J257" i="1" a="1"/>
  <c r="J257" i="1" s="1"/>
  <c r="I258" i="1"/>
  <c r="P258" i="1" l="1"/>
  <c r="O258" i="1" s="1"/>
  <c r="N258" i="1"/>
  <c r="M258" i="1"/>
  <c r="L258" i="1" s="1"/>
  <c r="H258" i="1"/>
  <c r="Q258" i="1"/>
  <c r="J258" i="1" a="1"/>
  <c r="J258" i="1" s="1"/>
  <c r="I259" i="1"/>
  <c r="F261" i="1"/>
  <c r="N259" i="1" l="1"/>
  <c r="H259" i="1"/>
  <c r="Q259" i="1"/>
  <c r="P259" i="1"/>
  <c r="O259" i="1" s="1"/>
  <c r="M259" i="1"/>
  <c r="L259" i="1" s="1"/>
  <c r="J259" i="1" a="1"/>
  <c r="J259" i="1" s="1"/>
  <c r="G261" i="1"/>
  <c r="F262" i="1"/>
  <c r="G262" i="1" l="1"/>
  <c r="F263" i="1"/>
  <c r="I260" i="1"/>
  <c r="G263" i="1" l="1"/>
  <c r="F264" i="1"/>
  <c r="I261" i="1"/>
  <c r="P260" i="1"/>
  <c r="O260" i="1" s="1"/>
  <c r="N260" i="1"/>
  <c r="M260" i="1"/>
  <c r="L260" i="1" s="1"/>
  <c r="Q260" i="1"/>
  <c r="H260" i="1"/>
  <c r="J260" i="1" a="1"/>
  <c r="J260" i="1" s="1"/>
  <c r="G264" i="1" l="1"/>
  <c r="F265" i="1" s="1"/>
  <c r="N261" i="1"/>
  <c r="H261" i="1"/>
  <c r="P261" i="1"/>
  <c r="O261" i="1" s="1"/>
  <c r="M261" i="1"/>
  <c r="L261" i="1" s="1"/>
  <c r="Q261" i="1"/>
  <c r="J261" i="1" a="1"/>
  <c r="J261" i="1" s="1"/>
  <c r="I262" i="1"/>
  <c r="G265" i="1" l="1"/>
  <c r="F266" i="1"/>
  <c r="I263" i="1"/>
  <c r="P262" i="1"/>
  <c r="O262" i="1" s="1"/>
  <c r="M262" i="1"/>
  <c r="L262" i="1" s="1"/>
  <c r="Q262" i="1"/>
  <c r="H262" i="1"/>
  <c r="N262" i="1"/>
  <c r="J262" i="1" a="1"/>
  <c r="J262" i="1" s="1"/>
  <c r="N263" i="1" l="1"/>
  <c r="H263" i="1"/>
  <c r="M263" i="1"/>
  <c r="L263" i="1" s="1"/>
  <c r="Q263" i="1"/>
  <c r="P263" i="1"/>
  <c r="O263" i="1" s="1"/>
  <c r="J263" i="1" a="1"/>
  <c r="J263" i="1" s="1"/>
  <c r="I264" i="1"/>
  <c r="G266" i="1"/>
  <c r="I265" i="1" l="1"/>
  <c r="P264" i="1"/>
  <c r="O264" i="1" s="1"/>
  <c r="Q264" i="1"/>
  <c r="H264" i="1"/>
  <c r="N264" i="1"/>
  <c r="M264" i="1"/>
  <c r="L264" i="1" s="1"/>
  <c r="J264" i="1" a="1"/>
  <c r="J264" i="1" s="1"/>
  <c r="F267" i="1"/>
  <c r="G267" i="1" l="1"/>
  <c r="F268" i="1"/>
  <c r="N265" i="1"/>
  <c r="H265" i="1"/>
  <c r="M265" i="1"/>
  <c r="L265" i="1" s="1"/>
  <c r="Q265" i="1"/>
  <c r="P265" i="1"/>
  <c r="O265" i="1" s="1"/>
  <c r="J265" i="1" a="1"/>
  <c r="J265" i="1" s="1"/>
  <c r="G268" i="1" l="1"/>
  <c r="F269" i="1" s="1"/>
  <c r="I266" i="1"/>
  <c r="P266" i="1" l="1"/>
  <c r="O266" i="1" s="1"/>
  <c r="N266" i="1"/>
  <c r="M266" i="1"/>
  <c r="L266" i="1" s="1"/>
  <c r="H266" i="1"/>
  <c r="Q266" i="1"/>
  <c r="J266" i="1" a="1"/>
  <c r="J266" i="1" s="1"/>
  <c r="I267" i="1"/>
  <c r="G269" i="1"/>
  <c r="I268" i="1" l="1"/>
  <c r="N267" i="1"/>
  <c r="H267" i="1"/>
  <c r="Q267" i="1"/>
  <c r="P267" i="1"/>
  <c r="O267" i="1" s="1"/>
  <c r="M267" i="1"/>
  <c r="L267" i="1" s="1"/>
  <c r="J267" i="1" a="1"/>
  <c r="J267" i="1" s="1"/>
  <c r="F270" i="1"/>
  <c r="P268" i="1" l="1"/>
  <c r="O268" i="1" s="1"/>
  <c r="N268" i="1"/>
  <c r="M268" i="1"/>
  <c r="L268" i="1" s="1"/>
  <c r="Q268" i="1"/>
  <c r="H268" i="1"/>
  <c r="J268" i="1" a="1"/>
  <c r="J268" i="1" s="1"/>
  <c r="G270" i="1"/>
  <c r="F271" i="1"/>
  <c r="G271" i="1" l="1"/>
  <c r="F272" i="1"/>
  <c r="I269" i="1"/>
  <c r="G272" i="1" l="1"/>
  <c r="F273" i="1" s="1"/>
  <c r="N269" i="1"/>
  <c r="H269" i="1"/>
  <c r="P269" i="1"/>
  <c r="O269" i="1" s="1"/>
  <c r="M269" i="1"/>
  <c r="L269" i="1" s="1"/>
  <c r="Q269" i="1"/>
  <c r="J269" i="1" a="1"/>
  <c r="J269" i="1" s="1"/>
  <c r="I270" i="1"/>
  <c r="G273" i="1" l="1"/>
  <c r="F274" i="1"/>
  <c r="P270" i="1"/>
  <c r="O270" i="1" s="1"/>
  <c r="M270" i="1"/>
  <c r="L270" i="1" s="1"/>
  <c r="Q270" i="1"/>
  <c r="H270" i="1"/>
  <c r="N270" i="1"/>
  <c r="J270" i="1" a="1"/>
  <c r="J270" i="1" s="1"/>
  <c r="I271" i="1"/>
  <c r="N271" i="1" l="1"/>
  <c r="H271" i="1"/>
  <c r="M271" i="1"/>
  <c r="L271" i="1" s="1"/>
  <c r="Q271" i="1"/>
  <c r="P271" i="1"/>
  <c r="O271" i="1" s="1"/>
  <c r="J271" i="1" a="1"/>
  <c r="J271" i="1" s="1"/>
  <c r="G274" i="1"/>
  <c r="F275" i="1" s="1"/>
  <c r="I272" i="1"/>
  <c r="P272" i="1" l="1"/>
  <c r="O272" i="1" s="1"/>
  <c r="Q272" i="1"/>
  <c r="H272" i="1"/>
  <c r="N272" i="1"/>
  <c r="M272" i="1"/>
  <c r="L272" i="1" s="1"/>
  <c r="J272" i="1" a="1"/>
  <c r="J272" i="1" s="1"/>
  <c r="G275" i="1"/>
  <c r="F276" i="1" s="1"/>
  <c r="I273" i="1"/>
  <c r="G276" i="1" l="1"/>
  <c r="N273" i="1"/>
  <c r="H273" i="1"/>
  <c r="M273" i="1"/>
  <c r="L273" i="1" s="1"/>
  <c r="Q273" i="1"/>
  <c r="P273" i="1"/>
  <c r="O273" i="1" s="1"/>
  <c r="J273" i="1" a="1"/>
  <c r="J273" i="1" s="1"/>
  <c r="I274" i="1"/>
  <c r="P274" i="1" l="1"/>
  <c r="O274" i="1" s="1"/>
  <c r="N274" i="1"/>
  <c r="M274" i="1"/>
  <c r="L274" i="1" s="1"/>
  <c r="Q274" i="1"/>
  <c r="H274" i="1"/>
  <c r="J274" i="1" a="1"/>
  <c r="J274" i="1" s="1"/>
  <c r="I275" i="1"/>
  <c r="F277" i="1"/>
  <c r="N275" i="1" l="1"/>
  <c r="H275" i="1"/>
  <c r="Q275" i="1"/>
  <c r="P275" i="1"/>
  <c r="O275" i="1" s="1"/>
  <c r="M275" i="1"/>
  <c r="L275" i="1" s="1"/>
  <c r="J275" i="1" a="1"/>
  <c r="J275" i="1" s="1"/>
  <c r="G277" i="1"/>
  <c r="F278" i="1" s="1"/>
  <c r="G278" i="1" l="1"/>
  <c r="F279" i="1"/>
  <c r="I276" i="1"/>
  <c r="P276" i="1" l="1"/>
  <c r="O276" i="1" s="1"/>
  <c r="N276" i="1"/>
  <c r="M276" i="1"/>
  <c r="L276" i="1" s="1"/>
  <c r="Q276" i="1"/>
  <c r="H276" i="1"/>
  <c r="J276" i="1" a="1"/>
  <c r="J276" i="1" s="1"/>
  <c r="G279" i="1"/>
  <c r="F280" i="1" s="1"/>
  <c r="I277" i="1"/>
  <c r="G280" i="1" l="1"/>
  <c r="F281" i="1"/>
  <c r="N277" i="1"/>
  <c r="H277" i="1"/>
  <c r="P277" i="1"/>
  <c r="O277" i="1" s="1"/>
  <c r="M277" i="1"/>
  <c r="L277" i="1" s="1"/>
  <c r="Q277" i="1"/>
  <c r="J277" i="1" a="1"/>
  <c r="J277" i="1" s="1"/>
  <c r="I278" i="1"/>
  <c r="P278" i="1" l="1"/>
  <c r="O278" i="1" s="1"/>
  <c r="M278" i="1"/>
  <c r="L278" i="1" s="1"/>
  <c r="Q278" i="1"/>
  <c r="H278" i="1"/>
  <c r="N278" i="1"/>
  <c r="J278" i="1" a="1"/>
  <c r="J278" i="1" s="1"/>
  <c r="G281" i="1"/>
  <c r="F282" i="1" s="1"/>
  <c r="I279" i="1"/>
  <c r="N279" i="1" l="1"/>
  <c r="H279" i="1"/>
  <c r="M279" i="1"/>
  <c r="L279" i="1" s="1"/>
  <c r="Q279" i="1"/>
  <c r="P279" i="1"/>
  <c r="O279" i="1" s="1"/>
  <c r="J279" i="1" a="1"/>
  <c r="J279" i="1" s="1"/>
  <c r="G282" i="1"/>
  <c r="F283" i="1" s="1"/>
  <c r="I280" i="1"/>
  <c r="P280" i="1" l="1"/>
  <c r="O280" i="1" s="1"/>
  <c r="Q280" i="1"/>
  <c r="H280" i="1"/>
  <c r="N280" i="1"/>
  <c r="M280" i="1"/>
  <c r="L280" i="1" s="1"/>
  <c r="J280" i="1" a="1"/>
  <c r="J280" i="1" s="1"/>
  <c r="I281" i="1"/>
  <c r="G283" i="1"/>
  <c r="F284" i="1"/>
  <c r="N281" i="1" l="1"/>
  <c r="H281" i="1"/>
  <c r="M281" i="1"/>
  <c r="L281" i="1" s="1"/>
  <c r="Q281" i="1"/>
  <c r="P281" i="1"/>
  <c r="O281" i="1" s="1"/>
  <c r="J281" i="1" a="1"/>
  <c r="J281" i="1" s="1"/>
  <c r="I282" i="1"/>
  <c r="F285" i="1"/>
  <c r="G284" i="1"/>
  <c r="I283" i="1" l="1"/>
  <c r="P282" i="1"/>
  <c r="O282" i="1" s="1"/>
  <c r="N282" i="1"/>
  <c r="M282" i="1"/>
  <c r="L282" i="1" s="1"/>
  <c r="Q282" i="1"/>
  <c r="H282" i="1"/>
  <c r="J282" i="1" a="1"/>
  <c r="J282" i="1" s="1"/>
  <c r="G285" i="1"/>
  <c r="I284" i="1" l="1"/>
  <c r="N283" i="1"/>
  <c r="H283" i="1"/>
  <c r="Q283" i="1"/>
  <c r="P283" i="1"/>
  <c r="O283" i="1" s="1"/>
  <c r="M283" i="1"/>
  <c r="L283" i="1" s="1"/>
  <c r="J283" i="1" a="1"/>
  <c r="J283" i="1" s="1"/>
  <c r="F286" i="1"/>
  <c r="G286" i="1" l="1"/>
  <c r="F287" i="1"/>
  <c r="P284" i="1"/>
  <c r="O284" i="1" s="1"/>
  <c r="N284" i="1"/>
  <c r="M284" i="1"/>
  <c r="L284" i="1" s="1"/>
  <c r="Q284" i="1"/>
  <c r="H284" i="1"/>
  <c r="J284" i="1" a="1"/>
  <c r="J284" i="1" s="1"/>
  <c r="G287" i="1" l="1"/>
  <c r="F288" i="1"/>
  <c r="I285" i="1"/>
  <c r="G288" i="1" l="1"/>
  <c r="N285" i="1"/>
  <c r="H285" i="1"/>
  <c r="P285" i="1"/>
  <c r="O285" i="1" s="1"/>
  <c r="M285" i="1"/>
  <c r="L285" i="1" s="1"/>
  <c r="Q285" i="1"/>
  <c r="J285" i="1" a="1"/>
  <c r="J285" i="1" s="1"/>
  <c r="I286" i="1"/>
  <c r="P286" i="1" l="1"/>
  <c r="O286" i="1" s="1"/>
  <c r="M286" i="1"/>
  <c r="L286" i="1" s="1"/>
  <c r="Q286" i="1"/>
  <c r="H286" i="1"/>
  <c r="N286" i="1"/>
  <c r="J286" i="1" a="1"/>
  <c r="J286" i="1" s="1"/>
  <c r="I287" i="1"/>
  <c r="F289" i="1"/>
  <c r="N287" i="1" l="1"/>
  <c r="H287" i="1"/>
  <c r="M287" i="1"/>
  <c r="L287" i="1" s="1"/>
  <c r="Q287" i="1"/>
  <c r="P287" i="1"/>
  <c r="O287" i="1" s="1"/>
  <c r="J287" i="1" a="1"/>
  <c r="J287" i="1" s="1"/>
  <c r="G289" i="1"/>
  <c r="I288" i="1" l="1"/>
  <c r="F290" i="1"/>
  <c r="G290" i="1" l="1"/>
  <c r="F291" i="1"/>
  <c r="P288" i="1"/>
  <c r="O288" i="1" s="1"/>
  <c r="M288" i="1"/>
  <c r="L288" i="1" s="1"/>
  <c r="Q288" i="1"/>
  <c r="H288" i="1"/>
  <c r="J288" i="1" a="1"/>
  <c r="J288" i="1" s="1"/>
  <c r="N288" i="1" s="1"/>
  <c r="G291" i="1" l="1"/>
  <c r="F292" i="1"/>
  <c r="I289" i="1"/>
  <c r="G292" i="1" l="1"/>
  <c r="F293" i="1" s="1"/>
  <c r="N289" i="1"/>
  <c r="H289" i="1"/>
  <c r="M289" i="1"/>
  <c r="L289" i="1" s="1"/>
  <c r="Q289" i="1"/>
  <c r="P289" i="1"/>
  <c r="O289" i="1" s="1"/>
  <c r="J289" i="1" a="1"/>
  <c r="J289" i="1" s="1"/>
  <c r="I290" i="1"/>
  <c r="G293" i="1" l="1"/>
  <c r="F294" i="1"/>
  <c r="P290" i="1"/>
  <c r="O290" i="1" s="1"/>
  <c r="Q290" i="1"/>
  <c r="H290" i="1"/>
  <c r="N290" i="1"/>
  <c r="M290" i="1"/>
  <c r="L290" i="1" s="1"/>
  <c r="J290" i="1" a="1"/>
  <c r="J290" i="1" s="1"/>
  <c r="I291" i="1"/>
  <c r="N291" i="1" l="1"/>
  <c r="H291" i="1"/>
  <c r="M291" i="1"/>
  <c r="L291" i="1" s="1"/>
  <c r="Q291" i="1"/>
  <c r="P291" i="1"/>
  <c r="O291" i="1" s="1"/>
  <c r="J291" i="1" a="1"/>
  <c r="J291" i="1" s="1"/>
  <c r="G294" i="1"/>
  <c r="F295" i="1" s="1"/>
  <c r="I292" i="1"/>
  <c r="G295" i="1" l="1"/>
  <c r="F296" i="1"/>
  <c r="P292" i="1"/>
  <c r="O292" i="1" s="1"/>
  <c r="N292" i="1"/>
  <c r="M292" i="1"/>
  <c r="L292" i="1" s="1"/>
  <c r="Q292" i="1"/>
  <c r="H292" i="1"/>
  <c r="J292" i="1" a="1"/>
  <c r="J292" i="1" s="1"/>
  <c r="I293" i="1"/>
  <c r="N293" i="1" l="1"/>
  <c r="H293" i="1"/>
  <c r="Q293" i="1"/>
  <c r="P293" i="1"/>
  <c r="O293" i="1" s="1"/>
  <c r="M293" i="1"/>
  <c r="L293" i="1" s="1"/>
  <c r="J293" i="1" a="1"/>
  <c r="J293" i="1" s="1"/>
  <c r="G296" i="1"/>
  <c r="F297" i="1" s="1"/>
  <c r="I294" i="1"/>
  <c r="P294" i="1" l="1"/>
  <c r="O294" i="1" s="1"/>
  <c r="N294" i="1"/>
  <c r="M294" i="1"/>
  <c r="L294" i="1" s="1"/>
  <c r="Q294" i="1"/>
  <c r="H294" i="1"/>
  <c r="J294" i="1" a="1"/>
  <c r="J294" i="1" s="1"/>
  <c r="G297" i="1"/>
  <c r="F298" i="1" s="1"/>
  <c r="I295" i="1"/>
  <c r="G298" i="1" l="1"/>
  <c r="F299" i="1"/>
  <c r="N295" i="1"/>
  <c r="H295" i="1"/>
  <c r="P295" i="1"/>
  <c r="O295" i="1" s="1"/>
  <c r="M295" i="1"/>
  <c r="L295" i="1" s="1"/>
  <c r="Q295" i="1"/>
  <c r="J295" i="1" a="1"/>
  <c r="J295" i="1" s="1"/>
  <c r="I296" i="1"/>
  <c r="P296" i="1" l="1"/>
  <c r="O296" i="1" s="1"/>
  <c r="M296" i="1"/>
  <c r="L296" i="1" s="1"/>
  <c r="Q296" i="1"/>
  <c r="H296" i="1"/>
  <c r="N296" i="1"/>
  <c r="J296" i="1" a="1"/>
  <c r="J296" i="1" s="1"/>
  <c r="G299" i="1"/>
  <c r="F300" i="1" s="1"/>
  <c r="I297" i="1"/>
  <c r="N297" i="1" l="1"/>
  <c r="H297" i="1"/>
  <c r="M297" i="1"/>
  <c r="L297" i="1" s="1"/>
  <c r="Q297" i="1"/>
  <c r="P297" i="1"/>
  <c r="O297" i="1" s="1"/>
  <c r="J297" i="1" a="1"/>
  <c r="J297" i="1" s="1"/>
  <c r="I298" i="1"/>
  <c r="G300" i="1"/>
  <c r="P298" i="1" l="1"/>
  <c r="O298" i="1" s="1"/>
  <c r="Q298" i="1"/>
  <c r="H298" i="1"/>
  <c r="N298" i="1"/>
  <c r="M298" i="1"/>
  <c r="L298" i="1" s="1"/>
  <c r="J298" i="1" a="1"/>
  <c r="J298" i="1" s="1"/>
  <c r="I299" i="1"/>
  <c r="F301" i="1"/>
  <c r="G301" i="1" l="1"/>
  <c r="F302" i="1" s="1"/>
  <c r="N299" i="1"/>
  <c r="H299" i="1"/>
  <c r="M299" i="1"/>
  <c r="L299" i="1" s="1"/>
  <c r="Q299" i="1"/>
  <c r="P299" i="1"/>
  <c r="O299" i="1" s="1"/>
  <c r="J299" i="1" a="1"/>
  <c r="J299" i="1" s="1"/>
  <c r="G302" i="1" l="1"/>
  <c r="I300" i="1"/>
  <c r="P300" i="1" l="1"/>
  <c r="O300" i="1" s="1"/>
  <c r="N300" i="1"/>
  <c r="M300" i="1"/>
  <c r="L300" i="1" s="1"/>
  <c r="Q300" i="1"/>
  <c r="H300" i="1"/>
  <c r="J300" i="1" a="1"/>
  <c r="J300" i="1" s="1"/>
  <c r="I301" i="1"/>
  <c r="F303" i="1"/>
  <c r="N301" i="1" l="1"/>
  <c r="H301" i="1"/>
  <c r="Q301" i="1"/>
  <c r="P301" i="1"/>
  <c r="O301" i="1" s="1"/>
  <c r="M301" i="1"/>
  <c r="L301" i="1" s="1"/>
  <c r="J301" i="1" a="1"/>
  <c r="J301" i="1" s="1"/>
  <c r="G303" i="1"/>
  <c r="I302" i="1" l="1"/>
  <c r="F304" i="1"/>
  <c r="G304" i="1" l="1"/>
  <c r="P302" i="1"/>
  <c r="O302" i="1" s="1"/>
  <c r="N302" i="1"/>
  <c r="M302" i="1"/>
  <c r="L302" i="1" s="1"/>
  <c r="Q302" i="1"/>
  <c r="H302" i="1"/>
  <c r="J302" i="1" a="1"/>
  <c r="J302" i="1" s="1"/>
  <c r="I303" i="1" l="1"/>
  <c r="F305" i="1"/>
  <c r="G305" i="1" l="1"/>
  <c r="F306" i="1"/>
  <c r="N303" i="1"/>
  <c r="H303" i="1"/>
  <c r="P303" i="1"/>
  <c r="O303" i="1" s="1"/>
  <c r="M303" i="1"/>
  <c r="L303" i="1" s="1"/>
  <c r="Q303" i="1"/>
  <c r="J303" i="1" a="1"/>
  <c r="J303" i="1" s="1"/>
  <c r="G306" i="1" l="1"/>
  <c r="F307" i="1"/>
  <c r="I304" i="1"/>
  <c r="P304" i="1" l="1"/>
  <c r="O304" i="1" s="1"/>
  <c r="M304" i="1"/>
  <c r="L304" i="1" s="1"/>
  <c r="Q304" i="1"/>
  <c r="H304" i="1"/>
  <c r="N304" i="1"/>
  <c r="J304" i="1" a="1"/>
  <c r="J304" i="1" s="1"/>
  <c r="G307" i="1"/>
  <c r="F308" i="1" s="1"/>
  <c r="I305" i="1"/>
  <c r="G308" i="1" l="1"/>
  <c r="F309" i="1"/>
  <c r="N305" i="1"/>
  <c r="H305" i="1"/>
  <c r="M305" i="1"/>
  <c r="L305" i="1" s="1"/>
  <c r="Q305" i="1"/>
  <c r="P305" i="1"/>
  <c r="O305" i="1" s="1"/>
  <c r="J305" i="1" a="1"/>
  <c r="J305" i="1" s="1"/>
  <c r="I306" i="1"/>
  <c r="P306" i="1" l="1"/>
  <c r="O306" i="1" s="1"/>
  <c r="Q306" i="1"/>
  <c r="H306" i="1"/>
  <c r="N306" i="1"/>
  <c r="M306" i="1"/>
  <c r="L306" i="1" s="1"/>
  <c r="J306" i="1" a="1"/>
  <c r="J306" i="1" s="1"/>
  <c r="G309" i="1"/>
  <c r="F310" i="1"/>
  <c r="I307" i="1"/>
  <c r="N307" i="1" l="1"/>
  <c r="H307" i="1"/>
  <c r="M307" i="1"/>
  <c r="L307" i="1" s="1"/>
  <c r="Q307" i="1"/>
  <c r="P307" i="1"/>
  <c r="O307" i="1" s="1"/>
  <c r="J307" i="1" a="1"/>
  <c r="J307" i="1" s="1"/>
  <c r="F311" i="1"/>
  <c r="G310" i="1"/>
  <c r="I308" i="1"/>
  <c r="G311" i="1" l="1"/>
  <c r="F312" i="1" s="1"/>
  <c r="P308" i="1"/>
  <c r="O308" i="1" s="1"/>
  <c r="N308" i="1"/>
  <c r="M308" i="1"/>
  <c r="L308" i="1" s="1"/>
  <c r="Q308" i="1"/>
  <c r="H308" i="1"/>
  <c r="J308" i="1" a="1"/>
  <c r="J308" i="1" s="1"/>
  <c r="I309" i="1"/>
  <c r="G312" i="1" l="1"/>
  <c r="F313" i="1"/>
  <c r="N309" i="1"/>
  <c r="H309" i="1"/>
  <c r="Q309" i="1"/>
  <c r="P309" i="1"/>
  <c r="O309" i="1" s="1"/>
  <c r="M309" i="1"/>
  <c r="L309" i="1" s="1"/>
  <c r="J309" i="1" a="1"/>
  <c r="J309" i="1" s="1"/>
  <c r="I310" i="1"/>
  <c r="P310" i="1" l="1"/>
  <c r="O310" i="1" s="1"/>
  <c r="N310" i="1"/>
  <c r="M310" i="1"/>
  <c r="L310" i="1" s="1"/>
  <c r="Q310" i="1"/>
  <c r="H310" i="1"/>
  <c r="J310" i="1" a="1"/>
  <c r="J310" i="1" s="1"/>
  <c r="G313" i="1"/>
  <c r="F314" i="1" s="1"/>
  <c r="I311" i="1"/>
  <c r="G314" i="1" l="1"/>
  <c r="F315" i="1"/>
  <c r="P311" i="1"/>
  <c r="O311" i="1" s="1"/>
  <c r="N311" i="1"/>
  <c r="H311" i="1"/>
  <c r="Q311" i="1"/>
  <c r="M311" i="1"/>
  <c r="L311" i="1" s="1"/>
  <c r="J311" i="1" a="1"/>
  <c r="J311" i="1" s="1"/>
  <c r="I312" i="1"/>
  <c r="N312" i="1" l="1"/>
  <c r="H312" i="1"/>
  <c r="P312" i="1"/>
  <c r="O312" i="1" s="1"/>
  <c r="Q312" i="1"/>
  <c r="M312" i="1"/>
  <c r="L312" i="1" s="1"/>
  <c r="J312" i="1" a="1"/>
  <c r="J312" i="1" s="1"/>
  <c r="G315" i="1"/>
  <c r="F316" i="1"/>
  <c r="I313" i="1"/>
  <c r="G316" i="1" l="1"/>
  <c r="F317" i="1"/>
  <c r="P313" i="1"/>
  <c r="O313" i="1" s="1"/>
  <c r="N313" i="1"/>
  <c r="H313" i="1"/>
  <c r="M313" i="1"/>
  <c r="L313" i="1" s="1"/>
  <c r="J313" i="1" a="1"/>
  <c r="J313" i="1" s="1"/>
  <c r="Q313" i="1" s="1"/>
  <c r="I314" i="1"/>
  <c r="N314" i="1" l="1"/>
  <c r="H314" i="1"/>
  <c r="P314" i="1"/>
  <c r="O314" i="1" s="1"/>
  <c r="M314" i="1"/>
  <c r="L314" i="1" s="1"/>
  <c r="Q314" i="1"/>
  <c r="J314" i="1" a="1"/>
  <c r="J314" i="1" s="1"/>
  <c r="G317" i="1"/>
  <c r="F318" i="1" s="1"/>
  <c r="I315" i="1"/>
  <c r="P315" i="1" l="1"/>
  <c r="O315" i="1" s="1"/>
  <c r="H315" i="1"/>
  <c r="Q315" i="1"/>
  <c r="M315" i="1"/>
  <c r="L315" i="1" s="1"/>
  <c r="J315" i="1" a="1"/>
  <c r="J315" i="1" s="1"/>
  <c r="N315" i="1" s="1"/>
  <c r="G318" i="1"/>
  <c r="F319" i="1" s="1"/>
  <c r="I316" i="1"/>
  <c r="Q316" i="1" l="1"/>
  <c r="M316" i="1"/>
  <c r="L316" i="1" s="1"/>
  <c r="H316" i="1"/>
  <c r="P316" i="1"/>
  <c r="O316" i="1" s="1"/>
  <c r="N316" i="1"/>
  <c r="J316" i="1" a="1"/>
  <c r="J316" i="1" s="1"/>
  <c r="I317" i="1"/>
  <c r="G319" i="1"/>
  <c r="F320" i="1" s="1"/>
  <c r="G320" i="1" l="1"/>
  <c r="F321" i="1"/>
  <c r="Q317" i="1"/>
  <c r="H317" i="1"/>
  <c r="N317" i="1"/>
  <c r="P317" i="1"/>
  <c r="O317" i="1" s="1"/>
  <c r="M317" i="1"/>
  <c r="L317" i="1" s="1"/>
  <c r="J317" i="1" a="1"/>
  <c r="J317" i="1" s="1"/>
  <c r="I318" i="1"/>
  <c r="Q318" i="1" l="1"/>
  <c r="M318" i="1"/>
  <c r="L318" i="1" s="1"/>
  <c r="N318" i="1"/>
  <c r="P318" i="1"/>
  <c r="O318" i="1" s="1"/>
  <c r="H318" i="1"/>
  <c r="J318" i="1" a="1"/>
  <c r="J318" i="1" s="1"/>
  <c r="G321" i="1"/>
  <c r="F322" i="1"/>
  <c r="I319" i="1"/>
  <c r="P319" i="1" l="1"/>
  <c r="O319" i="1" s="1"/>
  <c r="M319" i="1"/>
  <c r="L319" i="1" s="1"/>
  <c r="Q319" i="1"/>
  <c r="H319" i="1"/>
  <c r="N319" i="1"/>
  <c r="J319" i="1" a="1"/>
  <c r="J319" i="1" s="1"/>
  <c r="G322" i="1"/>
  <c r="F323" i="1"/>
  <c r="I320" i="1"/>
  <c r="Q320" i="1" l="1"/>
  <c r="M320" i="1"/>
  <c r="L320" i="1" s="1"/>
  <c r="P320" i="1"/>
  <c r="O320" i="1" s="1"/>
  <c r="H320" i="1"/>
  <c r="N320" i="1"/>
  <c r="J320" i="1" a="1"/>
  <c r="J320" i="1" s="1"/>
  <c r="G323" i="1"/>
  <c r="I321" i="1"/>
  <c r="N321" i="1" l="1"/>
  <c r="Q321" i="1"/>
  <c r="H321" i="1"/>
  <c r="P321" i="1"/>
  <c r="O321" i="1" s="1"/>
  <c r="M321" i="1"/>
  <c r="L321" i="1" s="1"/>
  <c r="J321" i="1" a="1"/>
  <c r="J321" i="1" s="1"/>
  <c r="I322" i="1"/>
  <c r="F324" i="1"/>
  <c r="G324" i="1" l="1"/>
  <c r="F325" i="1"/>
  <c r="Q322" i="1"/>
  <c r="M322" i="1"/>
  <c r="L322" i="1" s="1"/>
  <c r="P322" i="1"/>
  <c r="O322" i="1" s="1"/>
  <c r="H322" i="1"/>
  <c r="N322" i="1"/>
  <c r="J322" i="1" a="1"/>
  <c r="J322" i="1" s="1"/>
  <c r="G325" i="1" l="1"/>
  <c r="I323" i="1"/>
  <c r="M323" i="1" l="1"/>
  <c r="L323" i="1" s="1"/>
  <c r="P323" i="1"/>
  <c r="O323" i="1" s="1"/>
  <c r="Q323" i="1"/>
  <c r="H323" i="1"/>
  <c r="N323" i="1"/>
  <c r="J323" i="1" a="1"/>
  <c r="J323" i="1" s="1"/>
  <c r="I324" i="1"/>
  <c r="F326" i="1"/>
  <c r="Q324" i="1" l="1"/>
  <c r="M324" i="1"/>
  <c r="L324" i="1" s="1"/>
  <c r="P324" i="1"/>
  <c r="O324" i="1" s="1"/>
  <c r="H324" i="1"/>
  <c r="N324" i="1"/>
  <c r="J324" i="1" a="1"/>
  <c r="J324" i="1" s="1"/>
  <c r="G326" i="1"/>
  <c r="F327" i="1" s="1"/>
  <c r="G327" i="1" l="1"/>
  <c r="F328" i="1"/>
  <c r="I325" i="1"/>
  <c r="Q325" i="1" l="1"/>
  <c r="H325" i="1"/>
  <c r="N325" i="1"/>
  <c r="M325" i="1"/>
  <c r="L325" i="1" s="1"/>
  <c r="P325" i="1"/>
  <c r="O325" i="1" s="1"/>
  <c r="J325" i="1" a="1"/>
  <c r="J325" i="1" s="1"/>
  <c r="G328" i="1"/>
  <c r="F329" i="1" s="1"/>
  <c r="I326" i="1"/>
  <c r="G329" i="1" l="1"/>
  <c r="Q326" i="1"/>
  <c r="M326" i="1"/>
  <c r="L326" i="1" s="1"/>
  <c r="N326" i="1"/>
  <c r="P326" i="1"/>
  <c r="O326" i="1" s="1"/>
  <c r="H326" i="1"/>
  <c r="J326" i="1" a="1"/>
  <c r="J326" i="1" s="1"/>
  <c r="I327" i="1"/>
  <c r="P327" i="1" l="1"/>
  <c r="O327" i="1" s="1"/>
  <c r="M327" i="1"/>
  <c r="L327" i="1" s="1"/>
  <c r="H327" i="1"/>
  <c r="N327" i="1"/>
  <c r="J327" i="1" a="1"/>
  <c r="J327" i="1" s="1"/>
  <c r="Q327" i="1" s="1"/>
  <c r="I328" i="1"/>
  <c r="F330" i="1"/>
  <c r="Q328" i="1" l="1"/>
  <c r="M328" i="1"/>
  <c r="L328" i="1" s="1"/>
  <c r="N328" i="1"/>
  <c r="P328" i="1"/>
  <c r="O328" i="1" s="1"/>
  <c r="H328" i="1"/>
  <c r="J328" i="1" a="1"/>
  <c r="J328" i="1" s="1"/>
  <c r="G330" i="1"/>
  <c r="I329" i="1" l="1"/>
  <c r="F331" i="1"/>
  <c r="G331" i="1" l="1"/>
  <c r="Q329" i="1"/>
  <c r="H329" i="1"/>
  <c r="P329" i="1"/>
  <c r="O329" i="1" s="1"/>
  <c r="M329" i="1"/>
  <c r="L329" i="1" s="1"/>
  <c r="J329" i="1" a="1"/>
  <c r="J329" i="1" s="1"/>
  <c r="N329" i="1" s="1"/>
  <c r="I330" i="1" l="1"/>
  <c r="F332" i="1"/>
  <c r="G332" i="1" l="1"/>
  <c r="F333" i="1" s="1"/>
  <c r="Q330" i="1"/>
  <c r="M330" i="1"/>
  <c r="L330" i="1" s="1"/>
  <c r="P330" i="1"/>
  <c r="O330" i="1" s="1"/>
  <c r="H330" i="1"/>
  <c r="N330" i="1"/>
  <c r="J330" i="1" a="1"/>
  <c r="J330" i="1" s="1"/>
  <c r="G333" i="1" l="1"/>
  <c r="I331" i="1"/>
  <c r="M331" i="1" l="1"/>
  <c r="L331" i="1" s="1"/>
  <c r="P331" i="1"/>
  <c r="O331" i="1" s="1"/>
  <c r="N331" i="1"/>
  <c r="Q331" i="1"/>
  <c r="H331" i="1"/>
  <c r="J331" i="1" a="1"/>
  <c r="J331" i="1" s="1"/>
  <c r="I332" i="1"/>
  <c r="F334" i="1"/>
  <c r="G334" i="1" l="1"/>
  <c r="F335" i="1" s="1"/>
  <c r="Q332" i="1"/>
  <c r="M332" i="1"/>
  <c r="L332" i="1" s="1"/>
  <c r="P332" i="1"/>
  <c r="O332" i="1" s="1"/>
  <c r="H332" i="1"/>
  <c r="N332" i="1"/>
  <c r="J332" i="1" a="1"/>
  <c r="J332" i="1" s="1"/>
  <c r="G335" i="1" l="1"/>
  <c r="F336" i="1" s="1"/>
  <c r="I333" i="1"/>
  <c r="G336" i="1" l="1"/>
  <c r="F337" i="1" s="1"/>
  <c r="Q333" i="1"/>
  <c r="H333" i="1"/>
  <c r="N333" i="1"/>
  <c r="P333" i="1"/>
  <c r="O333" i="1" s="1"/>
  <c r="M333" i="1"/>
  <c r="L333" i="1" s="1"/>
  <c r="J333" i="1" a="1"/>
  <c r="J333" i="1" s="1"/>
  <c r="I334" i="1"/>
  <c r="Q334" i="1" l="1"/>
  <c r="M334" i="1"/>
  <c r="L334" i="1" s="1"/>
  <c r="N334" i="1"/>
  <c r="P334" i="1"/>
  <c r="O334" i="1" s="1"/>
  <c r="H334" i="1"/>
  <c r="J334" i="1" a="1"/>
  <c r="J334" i="1" s="1"/>
  <c r="G337" i="1"/>
  <c r="F338" i="1"/>
  <c r="I335" i="1"/>
  <c r="I336" i="1" l="1"/>
  <c r="G338" i="1"/>
  <c r="F339" i="1" s="1"/>
  <c r="P335" i="1"/>
  <c r="O335" i="1" s="1"/>
  <c r="M335" i="1"/>
  <c r="L335" i="1" s="1"/>
  <c r="Q335" i="1"/>
  <c r="H335" i="1"/>
  <c r="N335" i="1"/>
  <c r="J335" i="1" a="1"/>
  <c r="J335" i="1" s="1"/>
  <c r="G339" i="1" l="1"/>
  <c r="Q336" i="1"/>
  <c r="M336" i="1"/>
  <c r="L336" i="1" s="1"/>
  <c r="P336" i="1"/>
  <c r="O336" i="1" s="1"/>
  <c r="H336" i="1"/>
  <c r="N336" i="1"/>
  <c r="J336" i="1" a="1"/>
  <c r="J336" i="1" s="1"/>
  <c r="I337" i="1"/>
  <c r="N337" i="1" l="1"/>
  <c r="Q337" i="1"/>
  <c r="H337" i="1"/>
  <c r="P337" i="1"/>
  <c r="O337" i="1" s="1"/>
  <c r="M337" i="1"/>
  <c r="L337" i="1" s="1"/>
  <c r="J337" i="1" a="1"/>
  <c r="J337" i="1" s="1"/>
  <c r="I338" i="1"/>
  <c r="F340" i="1"/>
  <c r="Q338" i="1" l="1"/>
  <c r="M338" i="1"/>
  <c r="L338" i="1" s="1"/>
  <c r="P338" i="1"/>
  <c r="O338" i="1" s="1"/>
  <c r="H338" i="1"/>
  <c r="N338" i="1"/>
  <c r="J338" i="1" a="1"/>
  <c r="J338" i="1" s="1"/>
  <c r="G340" i="1"/>
  <c r="I339" i="1" l="1"/>
  <c r="F341" i="1"/>
  <c r="G341" i="1" l="1"/>
  <c r="F342" i="1"/>
  <c r="M339" i="1"/>
  <c r="L339" i="1" s="1"/>
  <c r="Q339" i="1"/>
  <c r="P339" i="1"/>
  <c r="O339" i="1" s="1"/>
  <c r="H339" i="1"/>
  <c r="N339" i="1"/>
  <c r="J339" i="1" a="1"/>
  <c r="J339" i="1" s="1"/>
  <c r="G342" i="1" l="1"/>
  <c r="F343" i="1"/>
  <c r="I340" i="1"/>
  <c r="Q340" i="1" l="1"/>
  <c r="M340" i="1"/>
  <c r="L340" i="1" s="1"/>
  <c r="N340" i="1"/>
  <c r="P340" i="1"/>
  <c r="O340" i="1" s="1"/>
  <c r="H340" i="1"/>
  <c r="J340" i="1" a="1"/>
  <c r="J340" i="1" s="1"/>
  <c r="G343" i="1"/>
  <c r="I341" i="1"/>
  <c r="I342" i="1" l="1"/>
  <c r="Q341" i="1"/>
  <c r="H341" i="1"/>
  <c r="P341" i="1"/>
  <c r="O341" i="1" s="1"/>
  <c r="N341" i="1"/>
  <c r="M341" i="1"/>
  <c r="L341" i="1" s="1"/>
  <c r="J341" i="1" a="1"/>
  <c r="J341" i="1" s="1"/>
  <c r="F344" i="1"/>
  <c r="Q342" i="1" l="1"/>
  <c r="M342" i="1"/>
  <c r="L342" i="1" s="1"/>
  <c r="N342" i="1"/>
  <c r="P342" i="1"/>
  <c r="O342" i="1" s="1"/>
  <c r="H342" i="1"/>
  <c r="J342" i="1" a="1"/>
  <c r="J342" i="1" s="1"/>
  <c r="G344" i="1"/>
  <c r="F345" i="1"/>
  <c r="G345" i="1" l="1"/>
  <c r="I343" i="1"/>
  <c r="P343" i="1" l="1"/>
  <c r="O343" i="1" s="1"/>
  <c r="N343" i="1"/>
  <c r="M343" i="1"/>
  <c r="L343" i="1" s="1"/>
  <c r="Q343" i="1"/>
  <c r="H343" i="1"/>
  <c r="J343" i="1" a="1"/>
  <c r="J343" i="1" s="1"/>
  <c r="I344" i="1"/>
  <c r="F346" i="1"/>
  <c r="G346" i="1" l="1"/>
  <c r="F347" i="1"/>
  <c r="Q344" i="1"/>
  <c r="M344" i="1"/>
  <c r="L344" i="1" s="1"/>
  <c r="P344" i="1"/>
  <c r="O344" i="1" s="1"/>
  <c r="H344" i="1"/>
  <c r="N344" i="1"/>
  <c r="J344" i="1" a="1"/>
  <c r="J344" i="1" s="1"/>
  <c r="G347" i="1" l="1"/>
  <c r="I345" i="1"/>
  <c r="N345" i="1" l="1"/>
  <c r="M345" i="1"/>
  <c r="L345" i="1" s="1"/>
  <c r="Q345" i="1"/>
  <c r="H345" i="1"/>
  <c r="P345" i="1"/>
  <c r="O345" i="1" s="1"/>
  <c r="J345" i="1" a="1"/>
  <c r="J345" i="1" s="1"/>
  <c r="I346" i="1"/>
  <c r="F348" i="1"/>
  <c r="G348" i="1" l="1"/>
  <c r="F349" i="1" s="1"/>
  <c r="Q346" i="1"/>
  <c r="M346" i="1"/>
  <c r="L346" i="1" s="1"/>
  <c r="P346" i="1"/>
  <c r="O346" i="1" s="1"/>
  <c r="H346" i="1"/>
  <c r="N346" i="1"/>
  <c r="J346" i="1" a="1"/>
  <c r="J346" i="1" s="1"/>
  <c r="G349" i="1" l="1"/>
  <c r="F350" i="1"/>
  <c r="I347" i="1"/>
  <c r="M347" i="1" l="1"/>
  <c r="L347" i="1" s="1"/>
  <c r="Q347" i="1"/>
  <c r="H347" i="1"/>
  <c r="P347" i="1"/>
  <c r="O347" i="1" s="1"/>
  <c r="N347" i="1"/>
  <c r="J347" i="1" a="1"/>
  <c r="J347" i="1" s="1"/>
  <c r="G350" i="1"/>
  <c r="F351" i="1" s="1"/>
  <c r="I348" i="1"/>
  <c r="G351" i="1" l="1"/>
  <c r="F352" i="1"/>
  <c r="I349" i="1"/>
  <c r="Q348" i="1"/>
  <c r="M348" i="1"/>
  <c r="L348" i="1" s="1"/>
  <c r="N348" i="1"/>
  <c r="H348" i="1"/>
  <c r="P348" i="1"/>
  <c r="O348" i="1" s="1"/>
  <c r="J348" i="1" a="1"/>
  <c r="J348" i="1" s="1"/>
  <c r="G352" i="1" l="1"/>
  <c r="F353" i="1"/>
  <c r="I350" i="1"/>
  <c r="H349" i="1"/>
  <c r="P349" i="1"/>
  <c r="O349" i="1" s="1"/>
  <c r="N349" i="1"/>
  <c r="M349" i="1"/>
  <c r="L349" i="1" s="1"/>
  <c r="J349" i="1" a="1"/>
  <c r="J349" i="1" s="1"/>
  <c r="Q349" i="1" s="1"/>
  <c r="Q350" i="1" l="1"/>
  <c r="M350" i="1"/>
  <c r="L350" i="1" s="1"/>
  <c r="N350" i="1"/>
  <c r="P350" i="1"/>
  <c r="O350" i="1" s="1"/>
  <c r="H350" i="1"/>
  <c r="J350" i="1" a="1"/>
  <c r="J350" i="1" s="1"/>
  <c r="G353" i="1"/>
  <c r="F354" i="1" s="1"/>
  <c r="I351" i="1"/>
  <c r="G354" i="1" l="1"/>
  <c r="F355" i="1"/>
  <c r="P351" i="1"/>
  <c r="O351" i="1" s="1"/>
  <c r="N351" i="1"/>
  <c r="M351" i="1"/>
  <c r="L351" i="1" s="1"/>
  <c r="H351" i="1"/>
  <c r="Q351" i="1"/>
  <c r="J351" i="1" a="1"/>
  <c r="J351" i="1" s="1"/>
  <c r="I352" i="1"/>
  <c r="Q352" i="1" l="1"/>
  <c r="M352" i="1"/>
  <c r="L352" i="1" s="1"/>
  <c r="P352" i="1"/>
  <c r="O352" i="1" s="1"/>
  <c r="H352" i="1"/>
  <c r="N352" i="1"/>
  <c r="J352" i="1" a="1"/>
  <c r="J352" i="1" s="1"/>
  <c r="G355" i="1"/>
  <c r="F356" i="1" s="1"/>
  <c r="I353" i="1"/>
  <c r="G356" i="1" l="1"/>
  <c r="F357" i="1" s="1"/>
  <c r="N353" i="1"/>
  <c r="M353" i="1"/>
  <c r="L353" i="1" s="1"/>
  <c r="Q353" i="1"/>
  <c r="H353" i="1"/>
  <c r="P353" i="1"/>
  <c r="O353" i="1" s="1"/>
  <c r="J353" i="1" a="1"/>
  <c r="J353" i="1" s="1"/>
  <c r="I354" i="1"/>
  <c r="Q354" i="1" l="1"/>
  <c r="M354" i="1"/>
  <c r="L354" i="1" s="1"/>
  <c r="P354" i="1"/>
  <c r="O354" i="1" s="1"/>
  <c r="H354" i="1"/>
  <c r="N354" i="1"/>
  <c r="J354" i="1" a="1"/>
  <c r="J354" i="1" s="1"/>
  <c r="G357" i="1"/>
  <c r="F358" i="1" s="1"/>
  <c r="I355" i="1"/>
  <c r="G358" i="1" l="1"/>
  <c r="I356" i="1"/>
  <c r="M355" i="1"/>
  <c r="L355" i="1" s="1"/>
  <c r="Q355" i="1"/>
  <c r="H355" i="1"/>
  <c r="P355" i="1"/>
  <c r="O355" i="1" s="1"/>
  <c r="N355" i="1"/>
  <c r="J355" i="1" a="1"/>
  <c r="J355" i="1" s="1"/>
  <c r="P356" i="1" l="1"/>
  <c r="O356" i="1" s="1"/>
  <c r="Q356" i="1"/>
  <c r="N356" i="1"/>
  <c r="H356" i="1"/>
  <c r="M356" i="1"/>
  <c r="L356" i="1" s="1"/>
  <c r="J356" i="1" a="1"/>
  <c r="J356" i="1" s="1"/>
  <c r="I357" i="1"/>
  <c r="F359" i="1"/>
  <c r="Q357" i="1" l="1"/>
  <c r="M357" i="1"/>
  <c r="L357" i="1" s="1"/>
  <c r="P357" i="1"/>
  <c r="O357" i="1" s="1"/>
  <c r="H357" i="1"/>
  <c r="J357" i="1" a="1"/>
  <c r="J357" i="1" s="1"/>
  <c r="N357" i="1" s="1"/>
  <c r="G359" i="1"/>
  <c r="F360" i="1" s="1"/>
  <c r="G360" i="1" l="1"/>
  <c r="I358" i="1"/>
  <c r="N358" i="1" l="1"/>
  <c r="Q358" i="1"/>
  <c r="P358" i="1"/>
  <c r="O358" i="1" s="1"/>
  <c r="H358" i="1"/>
  <c r="M358" i="1"/>
  <c r="L358" i="1" s="1"/>
  <c r="J358" i="1" a="1"/>
  <c r="J358" i="1" s="1"/>
  <c r="I359" i="1"/>
  <c r="F361" i="1"/>
  <c r="G361" i="1" l="1"/>
  <c r="F362" i="1"/>
  <c r="Q359" i="1"/>
  <c r="M359" i="1"/>
  <c r="L359" i="1" s="1"/>
  <c r="P359" i="1"/>
  <c r="O359" i="1" s="1"/>
  <c r="H359" i="1"/>
  <c r="N359" i="1"/>
  <c r="J359" i="1" a="1"/>
  <c r="J359" i="1" s="1"/>
  <c r="G362" i="1" l="1"/>
  <c r="F363" i="1" s="1"/>
  <c r="I360" i="1"/>
  <c r="G363" i="1" l="1"/>
  <c r="F364" i="1"/>
  <c r="M360" i="1"/>
  <c r="L360" i="1" s="1"/>
  <c r="Q360" i="1"/>
  <c r="P360" i="1"/>
  <c r="O360" i="1" s="1"/>
  <c r="H360" i="1"/>
  <c r="N360" i="1"/>
  <c r="J360" i="1" a="1"/>
  <c r="J360" i="1" s="1"/>
  <c r="I361" i="1"/>
  <c r="Q361" i="1" l="1"/>
  <c r="M361" i="1"/>
  <c r="L361" i="1" s="1"/>
  <c r="H361" i="1"/>
  <c r="P361" i="1"/>
  <c r="O361" i="1" s="1"/>
  <c r="N361" i="1"/>
  <c r="J361" i="1" a="1"/>
  <c r="J361" i="1" s="1"/>
  <c r="G364" i="1"/>
  <c r="F365" i="1"/>
  <c r="I362" i="1"/>
  <c r="G365" i="1" l="1"/>
  <c r="F366" i="1"/>
  <c r="I363" i="1"/>
  <c r="Q362" i="1"/>
  <c r="H362" i="1"/>
  <c r="M362" i="1"/>
  <c r="L362" i="1" s="1"/>
  <c r="P362" i="1"/>
  <c r="O362" i="1" s="1"/>
  <c r="N362" i="1"/>
  <c r="J362" i="1" a="1"/>
  <c r="J362" i="1" s="1"/>
  <c r="G366" i="1" l="1"/>
  <c r="Q363" i="1"/>
  <c r="M363" i="1"/>
  <c r="L363" i="1" s="1"/>
  <c r="N363" i="1"/>
  <c r="H363" i="1"/>
  <c r="P363" i="1"/>
  <c r="O363" i="1" s="1"/>
  <c r="J363" i="1" a="1"/>
  <c r="J363" i="1" s="1"/>
  <c r="I364" i="1"/>
  <c r="P364" i="1" l="1"/>
  <c r="O364" i="1" s="1"/>
  <c r="M364" i="1"/>
  <c r="L364" i="1" s="1"/>
  <c r="H364" i="1"/>
  <c r="N364" i="1"/>
  <c r="J364" i="1" a="1"/>
  <c r="J364" i="1" s="1"/>
  <c r="Q364" i="1" s="1"/>
  <c r="I365" i="1"/>
  <c r="F367" i="1"/>
  <c r="Q365" i="1" l="1"/>
  <c r="M365" i="1"/>
  <c r="L365" i="1" s="1"/>
  <c r="N365" i="1"/>
  <c r="H365" i="1"/>
  <c r="P365" i="1"/>
  <c r="O365" i="1" s="1"/>
  <c r="J365" i="1" a="1"/>
  <c r="J365" i="1" s="1"/>
  <c r="G367" i="1"/>
  <c r="F368" i="1" s="1"/>
  <c r="I366" i="1" l="1"/>
  <c r="F369" i="1"/>
  <c r="G368" i="1"/>
  <c r="G369" i="1" l="1"/>
  <c r="F370" i="1"/>
  <c r="I367" i="1"/>
  <c r="M366" i="1"/>
  <c r="L366" i="1" s="1"/>
  <c r="H366" i="1"/>
  <c r="Q366" i="1"/>
  <c r="P366" i="1"/>
  <c r="O366" i="1" s="1"/>
  <c r="J366" i="1" a="1"/>
  <c r="J366" i="1" s="1"/>
  <c r="N366" i="1" s="1"/>
  <c r="Q367" i="1" l="1"/>
  <c r="M367" i="1"/>
  <c r="L367" i="1" s="1"/>
  <c r="P367" i="1"/>
  <c r="O367" i="1" s="1"/>
  <c r="H367" i="1"/>
  <c r="N367" i="1"/>
  <c r="J367" i="1" a="1"/>
  <c r="J367" i="1" s="1"/>
  <c r="G370" i="1"/>
  <c r="F371" i="1" s="1"/>
  <c r="I368" i="1"/>
  <c r="I369" i="1" l="1"/>
  <c r="M368" i="1"/>
  <c r="L368" i="1" s="1"/>
  <c r="N368" i="1"/>
  <c r="H368" i="1"/>
  <c r="P368" i="1"/>
  <c r="O368" i="1" s="1"/>
  <c r="J368" i="1" a="1"/>
  <c r="J368" i="1" s="1"/>
  <c r="Q368" i="1" s="1"/>
  <c r="G371" i="1"/>
  <c r="F372" i="1" s="1"/>
  <c r="G372" i="1" l="1"/>
  <c r="F373" i="1"/>
  <c r="I370" i="1"/>
  <c r="Q369" i="1"/>
  <c r="M369" i="1"/>
  <c r="L369" i="1" s="1"/>
  <c r="N369" i="1"/>
  <c r="H369" i="1"/>
  <c r="P369" i="1"/>
  <c r="O369" i="1" s="1"/>
  <c r="J369" i="1" a="1"/>
  <c r="J369" i="1" s="1"/>
  <c r="Q370" i="1" l="1"/>
  <c r="H370" i="1"/>
  <c r="N370" i="1"/>
  <c r="M370" i="1"/>
  <c r="L370" i="1" s="1"/>
  <c r="P370" i="1"/>
  <c r="O370" i="1" s="1"/>
  <c r="J370" i="1" a="1"/>
  <c r="J370" i="1" s="1"/>
  <c r="G373" i="1"/>
  <c r="F374" i="1"/>
  <c r="I371" i="1"/>
  <c r="Q371" i="1" l="1"/>
  <c r="M371" i="1"/>
  <c r="L371" i="1" s="1"/>
  <c r="N371" i="1"/>
  <c r="H371" i="1"/>
  <c r="P371" i="1"/>
  <c r="O371" i="1" s="1"/>
  <c r="J371" i="1" a="1"/>
  <c r="J371" i="1" s="1"/>
  <c r="I372" i="1"/>
  <c r="G374" i="1"/>
  <c r="I373" i="1" l="1"/>
  <c r="F375" i="1"/>
  <c r="P372" i="1"/>
  <c r="O372" i="1" s="1"/>
  <c r="N372" i="1"/>
  <c r="M372" i="1"/>
  <c r="L372" i="1" s="1"/>
  <c r="H372" i="1"/>
  <c r="Q372" i="1"/>
  <c r="J372" i="1" a="1"/>
  <c r="J372" i="1" s="1"/>
  <c r="G375" i="1" l="1"/>
  <c r="F376" i="1"/>
  <c r="Q373" i="1"/>
  <c r="M373" i="1"/>
  <c r="L373" i="1" s="1"/>
  <c r="N373" i="1"/>
  <c r="H373" i="1"/>
  <c r="P373" i="1"/>
  <c r="O373" i="1" s="1"/>
  <c r="J373" i="1" a="1"/>
  <c r="J373" i="1" s="1"/>
  <c r="G376" i="1" l="1"/>
  <c r="I374" i="1"/>
  <c r="N374" i="1" l="1"/>
  <c r="P374" i="1"/>
  <c r="O374" i="1" s="1"/>
  <c r="M374" i="1"/>
  <c r="L374" i="1" s="1"/>
  <c r="H374" i="1"/>
  <c r="Q374" i="1"/>
  <c r="J374" i="1" a="1"/>
  <c r="J374" i="1" s="1"/>
  <c r="I375" i="1"/>
  <c r="F377" i="1"/>
  <c r="Q375" i="1" l="1"/>
  <c r="M375" i="1"/>
  <c r="L375" i="1" s="1"/>
  <c r="P375" i="1"/>
  <c r="O375" i="1" s="1"/>
  <c r="H375" i="1"/>
  <c r="N375" i="1"/>
  <c r="J375" i="1" a="1"/>
  <c r="J375" i="1" s="1"/>
  <c r="G377" i="1"/>
  <c r="I376" i="1" l="1"/>
  <c r="F378" i="1"/>
  <c r="G378" i="1" l="1"/>
  <c r="F379" i="1"/>
  <c r="M376" i="1"/>
  <c r="L376" i="1" s="1"/>
  <c r="P376" i="1"/>
  <c r="O376" i="1" s="1"/>
  <c r="H376" i="1"/>
  <c r="Q376" i="1"/>
  <c r="J376" i="1" a="1"/>
  <c r="J376" i="1" s="1"/>
  <c r="N376" i="1" s="1"/>
  <c r="G379" i="1" l="1"/>
  <c r="F380" i="1"/>
  <c r="I377" i="1"/>
  <c r="Q377" i="1" l="1"/>
  <c r="M377" i="1"/>
  <c r="L377" i="1" s="1"/>
  <c r="P377" i="1"/>
  <c r="O377" i="1" s="1"/>
  <c r="N377" i="1"/>
  <c r="H377" i="1"/>
  <c r="J377" i="1" a="1"/>
  <c r="J377" i="1" s="1"/>
  <c r="G380" i="1"/>
  <c r="I378" i="1"/>
  <c r="I379" i="1" l="1"/>
  <c r="Q378" i="1"/>
  <c r="H378" i="1"/>
  <c r="P378" i="1"/>
  <c r="O378" i="1" s="1"/>
  <c r="N378" i="1"/>
  <c r="M378" i="1"/>
  <c r="L378" i="1" s="1"/>
  <c r="J378" i="1" a="1"/>
  <c r="J378" i="1" s="1"/>
  <c r="F381" i="1"/>
  <c r="G381" i="1" l="1"/>
  <c r="F382" i="1"/>
  <c r="Q379" i="1"/>
  <c r="M379" i="1"/>
  <c r="L379" i="1" s="1"/>
  <c r="N379" i="1"/>
  <c r="P379" i="1"/>
  <c r="O379" i="1" s="1"/>
  <c r="H379" i="1"/>
  <c r="J379" i="1" a="1"/>
  <c r="J379" i="1" s="1"/>
  <c r="G382" i="1" l="1"/>
  <c r="F383" i="1"/>
  <c r="I380" i="1"/>
  <c r="P380" i="1" l="1"/>
  <c r="O380" i="1" s="1"/>
  <c r="Q380" i="1"/>
  <c r="N380" i="1"/>
  <c r="M380" i="1"/>
  <c r="L380" i="1" s="1"/>
  <c r="H380" i="1"/>
  <c r="J380" i="1" a="1"/>
  <c r="J380" i="1" s="1"/>
  <c r="G383" i="1"/>
  <c r="F384" i="1"/>
  <c r="I381" i="1"/>
  <c r="Q381" i="1" l="1"/>
  <c r="M381" i="1"/>
  <c r="L381" i="1" s="1"/>
  <c r="P381" i="1"/>
  <c r="O381" i="1" s="1"/>
  <c r="N381" i="1"/>
  <c r="H381" i="1"/>
  <c r="J381" i="1" a="1"/>
  <c r="J381" i="1" s="1"/>
  <c r="G384" i="1"/>
  <c r="I382" i="1"/>
  <c r="N382" i="1" l="1"/>
  <c r="Q382" i="1"/>
  <c r="P382" i="1"/>
  <c r="O382" i="1" s="1"/>
  <c r="M382" i="1"/>
  <c r="L382" i="1" s="1"/>
  <c r="H382" i="1"/>
  <c r="J382" i="1" a="1"/>
  <c r="J382" i="1" s="1"/>
  <c r="I383" i="1"/>
  <c r="F385" i="1"/>
  <c r="G385" i="1" l="1"/>
  <c r="F386" i="1"/>
  <c r="Q383" i="1"/>
  <c r="M383" i="1"/>
  <c r="L383" i="1" s="1"/>
  <c r="P383" i="1"/>
  <c r="O383" i="1" s="1"/>
  <c r="H383" i="1"/>
  <c r="N383" i="1"/>
  <c r="J383" i="1" a="1"/>
  <c r="J383" i="1" s="1"/>
  <c r="G386" i="1" l="1"/>
  <c r="I384" i="1"/>
  <c r="M384" i="1" l="1"/>
  <c r="L384" i="1" s="1"/>
  <c r="Q384" i="1"/>
  <c r="P384" i="1"/>
  <c r="O384" i="1" s="1"/>
  <c r="N384" i="1"/>
  <c r="H384" i="1"/>
  <c r="J384" i="1" a="1"/>
  <c r="J384" i="1" s="1"/>
  <c r="I385" i="1"/>
  <c r="F387" i="1"/>
  <c r="Q385" i="1" l="1"/>
  <c r="M385" i="1"/>
  <c r="L385" i="1" s="1"/>
  <c r="P385" i="1"/>
  <c r="O385" i="1" s="1"/>
  <c r="N385" i="1"/>
  <c r="H385" i="1"/>
  <c r="J385" i="1" a="1"/>
  <c r="J385" i="1" s="1"/>
  <c r="G387" i="1"/>
  <c r="F388" i="1" s="1"/>
  <c r="G388" i="1" l="1"/>
  <c r="F389" i="1"/>
  <c r="I386" i="1"/>
  <c r="Q386" i="1" l="1"/>
  <c r="H386" i="1"/>
  <c r="P386" i="1"/>
  <c r="O386" i="1" s="1"/>
  <c r="N386" i="1"/>
  <c r="M386" i="1"/>
  <c r="L386" i="1" s="1"/>
  <c r="J386" i="1" a="1"/>
  <c r="J386" i="1" s="1"/>
  <c r="G389" i="1"/>
  <c r="F390" i="1" s="1"/>
  <c r="I387" i="1"/>
  <c r="G390" i="1" l="1"/>
  <c r="M387" i="1"/>
  <c r="L387" i="1" s="1"/>
  <c r="N387" i="1"/>
  <c r="P387" i="1"/>
  <c r="O387" i="1" s="1"/>
  <c r="H387" i="1"/>
  <c r="J387" i="1" a="1"/>
  <c r="J387" i="1" s="1"/>
  <c r="Q387" i="1" s="1"/>
  <c r="I388" i="1"/>
  <c r="P388" i="1" l="1"/>
  <c r="O388" i="1" s="1"/>
  <c r="Q388" i="1"/>
  <c r="N388" i="1"/>
  <c r="M388" i="1"/>
  <c r="L388" i="1" s="1"/>
  <c r="H388" i="1"/>
  <c r="J388" i="1" a="1"/>
  <c r="J388" i="1" s="1"/>
  <c r="I389" i="1"/>
  <c r="F391" i="1"/>
  <c r="Q389" i="1" l="1"/>
  <c r="M389" i="1"/>
  <c r="L389" i="1" s="1"/>
  <c r="P389" i="1"/>
  <c r="O389" i="1" s="1"/>
  <c r="N389" i="1"/>
  <c r="H389" i="1"/>
  <c r="J389" i="1" a="1"/>
  <c r="J389" i="1" s="1"/>
  <c r="G391" i="1"/>
  <c r="I390" i="1" l="1"/>
  <c r="F392" i="1"/>
  <c r="G392" i="1" l="1"/>
  <c r="N390" i="1"/>
  <c r="Q390" i="1"/>
  <c r="P390" i="1"/>
  <c r="O390" i="1" s="1"/>
  <c r="M390" i="1"/>
  <c r="L390" i="1" s="1"/>
  <c r="H390" i="1"/>
  <c r="J390" i="1" a="1"/>
  <c r="J390" i="1" s="1"/>
  <c r="I391" i="1" l="1"/>
  <c r="F393" i="1"/>
  <c r="G393" i="1" l="1"/>
  <c r="F394" i="1"/>
  <c r="Q391" i="1"/>
  <c r="M391" i="1"/>
  <c r="L391" i="1" s="1"/>
  <c r="P391" i="1"/>
  <c r="O391" i="1" s="1"/>
  <c r="H391" i="1"/>
  <c r="J391" i="1" a="1"/>
  <c r="J391" i="1" s="1"/>
  <c r="N391" i="1" s="1"/>
  <c r="G394" i="1" l="1"/>
  <c r="F395" i="1"/>
  <c r="I392" i="1"/>
  <c r="M392" i="1" l="1"/>
  <c r="L392" i="1" s="1"/>
  <c r="Q392" i="1"/>
  <c r="P392" i="1"/>
  <c r="O392" i="1" s="1"/>
  <c r="N392" i="1"/>
  <c r="H392" i="1"/>
  <c r="J392" i="1" a="1"/>
  <c r="J392" i="1" s="1"/>
  <c r="G395" i="1"/>
  <c r="F396" i="1"/>
  <c r="I393" i="1"/>
  <c r="Q393" i="1" l="1"/>
  <c r="M393" i="1"/>
  <c r="L393" i="1" s="1"/>
  <c r="H393" i="1"/>
  <c r="P393" i="1"/>
  <c r="O393" i="1" s="1"/>
  <c r="N393" i="1"/>
  <c r="J393" i="1" a="1"/>
  <c r="J393" i="1" s="1"/>
  <c r="I394" i="1"/>
  <c r="G396" i="1"/>
  <c r="F397" i="1"/>
  <c r="G397" i="1" l="1"/>
  <c r="F398" i="1" s="1"/>
  <c r="I395" i="1"/>
  <c r="P394" i="1"/>
  <c r="O394" i="1" s="1"/>
  <c r="H394" i="1"/>
  <c r="M394" i="1"/>
  <c r="L394" i="1" s="1"/>
  <c r="N394" i="1"/>
  <c r="J394" i="1" a="1"/>
  <c r="J394" i="1" s="1"/>
  <c r="Q394" i="1" s="1"/>
  <c r="Q395" i="1" l="1"/>
  <c r="M395" i="1"/>
  <c r="L395" i="1" s="1"/>
  <c r="N395" i="1"/>
  <c r="P395" i="1"/>
  <c r="O395" i="1" s="1"/>
  <c r="H395" i="1"/>
  <c r="J395" i="1" a="1"/>
  <c r="J395" i="1" s="1"/>
  <c r="G398" i="1"/>
  <c r="F399" i="1" s="1"/>
  <c r="I396" i="1"/>
  <c r="G399" i="1" l="1"/>
  <c r="F400" i="1"/>
  <c r="N396" i="1"/>
  <c r="P396" i="1"/>
  <c r="O396" i="1" s="1"/>
  <c r="Q396" i="1"/>
  <c r="H396" i="1"/>
  <c r="M396" i="1"/>
  <c r="L396" i="1" s="1"/>
  <c r="J396" i="1" a="1"/>
  <c r="J396" i="1" s="1"/>
  <c r="I397" i="1"/>
  <c r="Q397" i="1" l="1"/>
  <c r="M397" i="1"/>
  <c r="L397" i="1" s="1"/>
  <c r="P397" i="1"/>
  <c r="O397" i="1" s="1"/>
  <c r="H397" i="1"/>
  <c r="N397" i="1"/>
  <c r="J397" i="1" a="1"/>
  <c r="J397" i="1" s="1"/>
  <c r="G400" i="1"/>
  <c r="F401" i="1" s="1"/>
  <c r="I398" i="1"/>
  <c r="M398" i="1" l="1"/>
  <c r="L398" i="1" s="1"/>
  <c r="N398" i="1"/>
  <c r="Q398" i="1"/>
  <c r="H398" i="1"/>
  <c r="P398" i="1"/>
  <c r="O398" i="1" s="1"/>
  <c r="J398" i="1" a="1"/>
  <c r="J398" i="1" s="1"/>
  <c r="G401" i="1"/>
  <c r="F402" i="1" s="1"/>
  <c r="I399" i="1"/>
  <c r="I400" i="1" l="1"/>
  <c r="Q399" i="1"/>
  <c r="M399" i="1"/>
  <c r="L399" i="1" s="1"/>
  <c r="P399" i="1"/>
  <c r="O399" i="1" s="1"/>
  <c r="H399" i="1"/>
  <c r="N399" i="1"/>
  <c r="J399" i="1" a="1"/>
  <c r="J399" i="1" s="1"/>
  <c r="G402" i="1"/>
  <c r="I401" i="1" l="1"/>
  <c r="Q400" i="1"/>
  <c r="H400" i="1"/>
  <c r="M400" i="1"/>
  <c r="L400" i="1" s="1"/>
  <c r="P400" i="1"/>
  <c r="O400" i="1" s="1"/>
  <c r="N400" i="1"/>
  <c r="J400" i="1" a="1"/>
  <c r="J400" i="1" s="1"/>
  <c r="F403" i="1"/>
  <c r="G403" i="1" l="1"/>
  <c r="F404" i="1"/>
  <c r="Q401" i="1"/>
  <c r="M401" i="1"/>
  <c r="L401" i="1" s="1"/>
  <c r="N401" i="1"/>
  <c r="P401" i="1"/>
  <c r="O401" i="1" s="1"/>
  <c r="H401" i="1"/>
  <c r="J401" i="1" a="1"/>
  <c r="J401" i="1" s="1"/>
  <c r="G404" i="1" l="1"/>
  <c r="F405" i="1"/>
  <c r="I402" i="1"/>
  <c r="P402" i="1" l="1"/>
  <c r="O402" i="1" s="1"/>
  <c r="Q402" i="1"/>
  <c r="H402" i="1"/>
  <c r="N402" i="1"/>
  <c r="M402" i="1"/>
  <c r="L402" i="1" s="1"/>
  <c r="J402" i="1" a="1"/>
  <c r="J402" i="1" s="1"/>
  <c r="G405" i="1"/>
  <c r="I403" i="1"/>
  <c r="I404" i="1" l="1"/>
  <c r="Q403" i="1"/>
  <c r="M403" i="1"/>
  <c r="L403" i="1" s="1"/>
  <c r="P403" i="1"/>
  <c r="O403" i="1" s="1"/>
  <c r="H403" i="1"/>
  <c r="J403" i="1" a="1"/>
  <c r="J403" i="1" s="1"/>
  <c r="N403" i="1" s="1"/>
  <c r="F406" i="1"/>
  <c r="N404" i="1" l="1"/>
  <c r="P404" i="1"/>
  <c r="O404" i="1" s="1"/>
  <c r="M404" i="1"/>
  <c r="L404" i="1" s="1"/>
  <c r="Q404" i="1"/>
  <c r="H404" i="1"/>
  <c r="J404" i="1" a="1"/>
  <c r="J404" i="1" s="1"/>
  <c r="G406" i="1"/>
  <c r="I405" i="1" l="1"/>
  <c r="F407" i="1"/>
  <c r="G407" i="1" l="1"/>
  <c r="F408" i="1" s="1"/>
  <c r="P405" i="1"/>
  <c r="O405" i="1" s="1"/>
  <c r="M405" i="1"/>
  <c r="L405" i="1" s="1"/>
  <c r="H405" i="1"/>
  <c r="N405" i="1"/>
  <c r="Q405" i="1"/>
  <c r="J405" i="1" a="1"/>
  <c r="J405" i="1" s="1"/>
  <c r="I406" i="1" l="1"/>
  <c r="G408" i="1"/>
  <c r="I407" i="1" l="1"/>
  <c r="F409" i="1"/>
  <c r="Q406" i="1"/>
  <c r="M406" i="1"/>
  <c r="L406" i="1" s="1"/>
  <c r="N406" i="1"/>
  <c r="H406" i="1"/>
  <c r="P406" i="1"/>
  <c r="O406" i="1" s="1"/>
  <c r="J406" i="1" a="1"/>
  <c r="J406" i="1" s="1"/>
  <c r="G409" i="1" l="1"/>
  <c r="N407" i="1"/>
  <c r="M407" i="1"/>
  <c r="L407" i="1" s="1"/>
  <c r="H407" i="1"/>
  <c r="P407" i="1"/>
  <c r="O407" i="1" s="1"/>
  <c r="Q407" i="1"/>
  <c r="J407" i="1" a="1"/>
  <c r="J407" i="1" s="1"/>
  <c r="I408" i="1" l="1"/>
  <c r="F410" i="1"/>
  <c r="G410" i="1" l="1"/>
  <c r="F411" i="1" s="1"/>
  <c r="Q408" i="1"/>
  <c r="M408" i="1"/>
  <c r="L408" i="1" s="1"/>
  <c r="P408" i="1"/>
  <c r="O408" i="1" s="1"/>
  <c r="H408" i="1"/>
  <c r="N408" i="1"/>
  <c r="J408" i="1" a="1"/>
  <c r="J408" i="1" s="1"/>
  <c r="G411" i="1" l="1"/>
  <c r="F412" i="1"/>
  <c r="I409" i="1"/>
  <c r="M409" i="1" l="1"/>
  <c r="L409" i="1" s="1"/>
  <c r="N409" i="1"/>
  <c r="H409" i="1"/>
  <c r="P409" i="1"/>
  <c r="O409" i="1" s="1"/>
  <c r="Q409" i="1"/>
  <c r="J409" i="1" a="1"/>
  <c r="J409" i="1" s="1"/>
  <c r="G412" i="1"/>
  <c r="F413" i="1"/>
  <c r="I410" i="1"/>
  <c r="I411" i="1" l="1"/>
  <c r="Q410" i="1"/>
  <c r="M410" i="1"/>
  <c r="L410" i="1" s="1"/>
  <c r="N410" i="1"/>
  <c r="P410" i="1"/>
  <c r="O410" i="1" s="1"/>
  <c r="H410" i="1"/>
  <c r="J410" i="1" a="1"/>
  <c r="J410" i="1" s="1"/>
  <c r="G413" i="1"/>
  <c r="F414" i="1" s="1"/>
  <c r="G414" i="1" l="1"/>
  <c r="F415" i="1"/>
  <c r="Q411" i="1"/>
  <c r="H411" i="1"/>
  <c r="N411" i="1"/>
  <c r="P411" i="1"/>
  <c r="O411" i="1" s="1"/>
  <c r="M411" i="1"/>
  <c r="L411" i="1" s="1"/>
  <c r="J411" i="1" a="1"/>
  <c r="J411" i="1" s="1"/>
  <c r="I412" i="1"/>
  <c r="M412" i="1" l="1"/>
  <c r="L412" i="1" s="1"/>
  <c r="N412" i="1"/>
  <c r="P412" i="1"/>
  <c r="O412" i="1" s="1"/>
  <c r="H412" i="1"/>
  <c r="J412" i="1" a="1"/>
  <c r="J412" i="1" s="1"/>
  <c r="Q412" i="1" s="1"/>
  <c r="G415" i="1"/>
  <c r="I413" i="1"/>
  <c r="P413" i="1" l="1"/>
  <c r="O413" i="1" s="1"/>
  <c r="N413" i="1"/>
  <c r="Q413" i="1"/>
  <c r="M413" i="1"/>
  <c r="L413" i="1" s="1"/>
  <c r="H413" i="1"/>
  <c r="J413" i="1" a="1"/>
  <c r="J413" i="1" s="1"/>
  <c r="I414" i="1"/>
  <c r="F416" i="1"/>
  <c r="G416" i="1" l="1"/>
  <c r="F417" i="1"/>
  <c r="Q414" i="1"/>
  <c r="M414" i="1"/>
  <c r="L414" i="1" s="1"/>
  <c r="P414" i="1"/>
  <c r="O414" i="1" s="1"/>
  <c r="N414" i="1"/>
  <c r="H414" i="1"/>
  <c r="J414" i="1" a="1"/>
  <c r="J414" i="1" s="1"/>
  <c r="G417" i="1" l="1"/>
  <c r="I415" i="1"/>
  <c r="M415" i="1" l="1"/>
  <c r="L415" i="1" s="1"/>
  <c r="N415" i="1"/>
  <c r="Q415" i="1"/>
  <c r="P415" i="1"/>
  <c r="O415" i="1" s="1"/>
  <c r="H415" i="1"/>
  <c r="J415" i="1" a="1"/>
  <c r="J415" i="1" s="1"/>
  <c r="I416" i="1"/>
  <c r="F418" i="1"/>
  <c r="Q416" i="1" l="1"/>
  <c r="M416" i="1"/>
  <c r="L416" i="1" s="1"/>
  <c r="P416" i="1"/>
  <c r="O416" i="1" s="1"/>
  <c r="H416" i="1"/>
  <c r="N416" i="1"/>
  <c r="J416" i="1" a="1"/>
  <c r="J416" i="1" s="1"/>
  <c r="G418" i="1"/>
  <c r="F419" i="1" s="1"/>
  <c r="G419" i="1" l="1"/>
  <c r="F420" i="1"/>
  <c r="I417" i="1"/>
  <c r="Q417" i="1" l="1"/>
  <c r="H417" i="1"/>
  <c r="M417" i="1"/>
  <c r="L417" i="1" s="1"/>
  <c r="N417" i="1"/>
  <c r="P417" i="1"/>
  <c r="O417" i="1" s="1"/>
  <c r="J417" i="1" a="1"/>
  <c r="J417" i="1" s="1"/>
  <c r="G420" i="1"/>
  <c r="I418" i="1"/>
  <c r="Q418" i="1" l="1"/>
  <c r="M418" i="1"/>
  <c r="L418" i="1" s="1"/>
  <c r="N418" i="1"/>
  <c r="P418" i="1"/>
  <c r="O418" i="1" s="1"/>
  <c r="H418" i="1"/>
  <c r="J418" i="1" a="1"/>
  <c r="J418" i="1" s="1"/>
  <c r="I419" i="1"/>
  <c r="F421" i="1"/>
  <c r="P419" i="1" l="1"/>
  <c r="O419" i="1" s="1"/>
  <c r="Q419" i="1"/>
  <c r="H419" i="1"/>
  <c r="N419" i="1"/>
  <c r="M419" i="1"/>
  <c r="L419" i="1" s="1"/>
  <c r="J419" i="1" a="1"/>
  <c r="J419" i="1" s="1"/>
  <c r="G421" i="1"/>
  <c r="F422" i="1" s="1"/>
  <c r="G422" i="1" l="1"/>
  <c r="F423" i="1"/>
  <c r="I420" i="1"/>
  <c r="Q420" i="1" l="1"/>
  <c r="M420" i="1"/>
  <c r="L420" i="1" s="1"/>
  <c r="N420" i="1"/>
  <c r="P420" i="1"/>
  <c r="O420" i="1" s="1"/>
  <c r="H420" i="1"/>
  <c r="J420" i="1" a="1"/>
  <c r="J420" i="1" s="1"/>
  <c r="G423" i="1"/>
  <c r="F424" i="1"/>
  <c r="I421" i="1"/>
  <c r="N421" i="1" l="1"/>
  <c r="P421" i="1"/>
  <c r="O421" i="1" s="1"/>
  <c r="M421" i="1"/>
  <c r="L421" i="1" s="1"/>
  <c r="Q421" i="1"/>
  <c r="H421" i="1"/>
  <c r="J421" i="1" a="1"/>
  <c r="J421" i="1" s="1"/>
  <c r="I422" i="1"/>
  <c r="G424" i="1"/>
  <c r="F425" i="1" s="1"/>
  <c r="G425" i="1" l="1"/>
  <c r="F426" i="1"/>
  <c r="I423" i="1"/>
  <c r="Q422" i="1"/>
  <c r="M422" i="1"/>
  <c r="L422" i="1" s="1"/>
  <c r="P422" i="1"/>
  <c r="O422" i="1" s="1"/>
  <c r="H422" i="1"/>
  <c r="N422" i="1"/>
  <c r="J422" i="1" a="1"/>
  <c r="J422" i="1" s="1"/>
  <c r="M423" i="1" l="1"/>
  <c r="L423" i="1" s="1"/>
  <c r="N423" i="1"/>
  <c r="P423" i="1"/>
  <c r="O423" i="1" s="1"/>
  <c r="Q423" i="1"/>
  <c r="H423" i="1"/>
  <c r="J423" i="1" a="1"/>
  <c r="J423" i="1" s="1"/>
  <c r="G426" i="1"/>
  <c r="F427" i="1" s="1"/>
  <c r="I424" i="1"/>
  <c r="G427" i="1" l="1"/>
  <c r="F428" i="1"/>
  <c r="I425" i="1"/>
  <c r="M424" i="1"/>
  <c r="L424" i="1" s="1"/>
  <c r="N424" i="1"/>
  <c r="Q424" i="1"/>
  <c r="H424" i="1"/>
  <c r="P424" i="1"/>
  <c r="O424" i="1" s="1"/>
  <c r="J424" i="1" a="1"/>
  <c r="J424" i="1" s="1"/>
  <c r="G428" i="1" l="1"/>
  <c r="F429" i="1"/>
  <c r="I426" i="1"/>
  <c r="M425" i="1"/>
  <c r="L425" i="1" s="1"/>
  <c r="N425" i="1"/>
  <c r="P425" i="1"/>
  <c r="O425" i="1" s="1"/>
  <c r="H425" i="1"/>
  <c r="Q425" i="1"/>
  <c r="J425" i="1" a="1"/>
  <c r="J425" i="1" s="1"/>
  <c r="M426" i="1" l="1"/>
  <c r="L426" i="1" s="1"/>
  <c r="N426" i="1"/>
  <c r="P426" i="1"/>
  <c r="O426" i="1" s="1"/>
  <c r="H426" i="1"/>
  <c r="Q426" i="1"/>
  <c r="J426" i="1" a="1"/>
  <c r="J426" i="1" s="1"/>
  <c r="G429" i="1"/>
  <c r="F430" i="1" s="1"/>
  <c r="I427" i="1"/>
  <c r="M427" i="1" l="1"/>
  <c r="L427" i="1" s="1"/>
  <c r="N427" i="1"/>
  <c r="P427" i="1"/>
  <c r="O427" i="1" s="1"/>
  <c r="Q427" i="1"/>
  <c r="H427" i="1"/>
  <c r="J427" i="1" a="1"/>
  <c r="J427" i="1" s="1"/>
  <c r="I428" i="1"/>
  <c r="G430" i="1"/>
  <c r="F431" i="1" s="1"/>
  <c r="G431" i="1" l="1"/>
  <c r="F432" i="1"/>
  <c r="I429" i="1"/>
  <c r="M428" i="1"/>
  <c r="L428" i="1" s="1"/>
  <c r="N428" i="1"/>
  <c r="Q428" i="1"/>
  <c r="H428" i="1"/>
  <c r="P428" i="1"/>
  <c r="O428" i="1" s="1"/>
  <c r="J428" i="1" a="1"/>
  <c r="J428" i="1" s="1"/>
  <c r="I430" i="1" l="1"/>
  <c r="M429" i="1"/>
  <c r="L429" i="1" s="1"/>
  <c r="N429" i="1"/>
  <c r="P429" i="1"/>
  <c r="O429" i="1" s="1"/>
  <c r="H429" i="1"/>
  <c r="Q429" i="1"/>
  <c r="J429" i="1" a="1"/>
  <c r="J429" i="1" s="1"/>
  <c r="G432" i="1"/>
  <c r="F433" i="1" s="1"/>
  <c r="M430" i="1" l="1"/>
  <c r="L430" i="1" s="1"/>
  <c r="N430" i="1"/>
  <c r="P430" i="1"/>
  <c r="O430" i="1" s="1"/>
  <c r="H430" i="1"/>
  <c r="Q430" i="1"/>
  <c r="J430" i="1" a="1"/>
  <c r="J430" i="1" s="1"/>
  <c r="G433" i="1"/>
  <c r="F434" i="1" s="1"/>
  <c r="I431" i="1"/>
  <c r="G434" i="1" l="1"/>
  <c r="F435" i="1"/>
  <c r="M431" i="1"/>
  <c r="L431" i="1" s="1"/>
  <c r="N431" i="1"/>
  <c r="P431" i="1"/>
  <c r="O431" i="1" s="1"/>
  <c r="Q431" i="1"/>
  <c r="H431" i="1"/>
  <c r="J431" i="1" a="1"/>
  <c r="J431" i="1" s="1"/>
  <c r="I432" i="1"/>
  <c r="G435" i="1" l="1"/>
  <c r="F436" i="1"/>
  <c r="I433" i="1"/>
  <c r="M432" i="1"/>
  <c r="L432" i="1" s="1"/>
  <c r="N432" i="1"/>
  <c r="Q432" i="1"/>
  <c r="H432" i="1"/>
  <c r="P432" i="1"/>
  <c r="O432" i="1" s="1"/>
  <c r="J432" i="1" a="1"/>
  <c r="J432" i="1" s="1"/>
  <c r="G436" i="1" l="1"/>
  <c r="F437" i="1"/>
  <c r="I434" i="1"/>
  <c r="M433" i="1"/>
  <c r="L433" i="1" s="1"/>
  <c r="N433" i="1"/>
  <c r="P433" i="1"/>
  <c r="O433" i="1" s="1"/>
  <c r="H433" i="1"/>
  <c r="Q433" i="1"/>
  <c r="J433" i="1" a="1"/>
  <c r="J433" i="1" s="1"/>
  <c r="M434" i="1" l="1"/>
  <c r="L434" i="1" s="1"/>
  <c r="N434" i="1"/>
  <c r="P434" i="1"/>
  <c r="O434" i="1" s="1"/>
  <c r="H434" i="1"/>
  <c r="Q434" i="1"/>
  <c r="J434" i="1" a="1"/>
  <c r="J434" i="1" s="1"/>
  <c r="G437" i="1"/>
  <c r="F438" i="1" s="1"/>
  <c r="I435" i="1"/>
  <c r="P435" i="1" l="1"/>
  <c r="O435" i="1" s="1"/>
  <c r="Q435" i="1"/>
  <c r="H435" i="1"/>
  <c r="N435" i="1"/>
  <c r="M435" i="1"/>
  <c r="L435" i="1" s="1"/>
  <c r="J435" i="1" a="1"/>
  <c r="J435" i="1" s="1"/>
  <c r="G438" i="1"/>
  <c r="F439" i="1"/>
  <c r="I436" i="1"/>
  <c r="G439" i="1" l="1"/>
  <c r="F440" i="1"/>
  <c r="P436" i="1"/>
  <c r="O436" i="1" s="1"/>
  <c r="Q436" i="1"/>
  <c r="N436" i="1"/>
  <c r="M436" i="1"/>
  <c r="L436" i="1" s="1"/>
  <c r="H436" i="1"/>
  <c r="J436" i="1" a="1"/>
  <c r="J436" i="1" s="1"/>
  <c r="I437" i="1"/>
  <c r="P437" i="1" l="1"/>
  <c r="O437" i="1" s="1"/>
  <c r="Q437" i="1"/>
  <c r="M437" i="1"/>
  <c r="L437" i="1" s="1"/>
  <c r="H437" i="1"/>
  <c r="J437" i="1" a="1"/>
  <c r="J437" i="1" s="1"/>
  <c r="N437" i="1" s="1"/>
  <c r="G440" i="1"/>
  <c r="F441" i="1"/>
  <c r="I438" i="1"/>
  <c r="P438" i="1" l="1"/>
  <c r="O438" i="1" s="1"/>
  <c r="Q438" i="1"/>
  <c r="H438" i="1"/>
  <c r="M438" i="1"/>
  <c r="L438" i="1" s="1"/>
  <c r="N438" i="1"/>
  <c r="J438" i="1" a="1"/>
  <c r="J438" i="1" s="1"/>
  <c r="I439" i="1"/>
  <c r="G441" i="1"/>
  <c r="F442" i="1" s="1"/>
  <c r="G442" i="1" l="1"/>
  <c r="F443" i="1" s="1"/>
  <c r="I440" i="1"/>
  <c r="P439" i="1"/>
  <c r="O439" i="1" s="1"/>
  <c r="Q439" i="1"/>
  <c r="H439" i="1"/>
  <c r="N439" i="1"/>
  <c r="M439" i="1"/>
  <c r="L439" i="1" s="1"/>
  <c r="J439" i="1" a="1"/>
  <c r="J439" i="1" s="1"/>
  <c r="G443" i="1" l="1"/>
  <c r="F444" i="1"/>
  <c r="P440" i="1"/>
  <c r="O440" i="1" s="1"/>
  <c r="M440" i="1"/>
  <c r="L440" i="1" s="1"/>
  <c r="N440" i="1"/>
  <c r="H440" i="1"/>
  <c r="J440" i="1" a="1"/>
  <c r="J440" i="1" s="1"/>
  <c r="Q440" i="1" s="1"/>
  <c r="I441" i="1"/>
  <c r="P441" i="1" l="1"/>
  <c r="O441" i="1" s="1"/>
  <c r="N441" i="1"/>
  <c r="H441" i="1"/>
  <c r="Q441" i="1"/>
  <c r="M441" i="1"/>
  <c r="L441" i="1" s="1"/>
  <c r="J441" i="1" a="1"/>
  <c r="J441" i="1" s="1"/>
  <c r="G444" i="1"/>
  <c r="I442" i="1"/>
  <c r="P442" i="1" l="1"/>
  <c r="O442" i="1" s="1"/>
  <c r="N442" i="1"/>
  <c r="H442" i="1"/>
  <c r="M442" i="1"/>
  <c r="L442" i="1" s="1"/>
  <c r="Q442" i="1"/>
  <c r="J442" i="1" a="1"/>
  <c r="J442" i="1" s="1"/>
  <c r="I443" i="1"/>
  <c r="F445" i="1"/>
  <c r="G445" i="1" l="1"/>
  <c r="F446" i="1" s="1"/>
  <c r="P443" i="1"/>
  <c r="O443" i="1" s="1"/>
  <c r="N443" i="1"/>
  <c r="H443" i="1"/>
  <c r="M443" i="1"/>
  <c r="L443" i="1" s="1"/>
  <c r="Q443" i="1"/>
  <c r="J443" i="1" a="1"/>
  <c r="J443" i="1" s="1"/>
  <c r="G446" i="1" l="1"/>
  <c r="F447" i="1"/>
  <c r="I444" i="1"/>
  <c r="G447" i="1" l="1"/>
  <c r="F448" i="1"/>
  <c r="P444" i="1"/>
  <c r="O444" i="1" s="1"/>
  <c r="N444" i="1"/>
  <c r="H444" i="1"/>
  <c r="Q444" i="1"/>
  <c r="M444" i="1"/>
  <c r="L444" i="1" s="1"/>
  <c r="J444" i="1" a="1"/>
  <c r="J444" i="1" s="1"/>
  <c r="I445" i="1"/>
  <c r="P445" i="1" l="1"/>
  <c r="O445" i="1" s="1"/>
  <c r="N445" i="1"/>
  <c r="H445" i="1"/>
  <c r="Q445" i="1"/>
  <c r="M445" i="1"/>
  <c r="L445" i="1" s="1"/>
  <c r="J445" i="1" a="1"/>
  <c r="J445" i="1" s="1"/>
  <c r="G448" i="1"/>
  <c r="F449" i="1"/>
  <c r="I446" i="1"/>
  <c r="G449" i="1" l="1"/>
  <c r="F450" i="1"/>
  <c r="P446" i="1"/>
  <c r="O446" i="1" s="1"/>
  <c r="N446" i="1"/>
  <c r="H446" i="1"/>
  <c r="M446" i="1"/>
  <c r="L446" i="1" s="1"/>
  <c r="Q446" i="1"/>
  <c r="J446" i="1" a="1"/>
  <c r="J446" i="1" s="1"/>
  <c r="I447" i="1"/>
  <c r="P447" i="1" l="1"/>
  <c r="O447" i="1" s="1"/>
  <c r="N447" i="1"/>
  <c r="H447" i="1"/>
  <c r="M447" i="1"/>
  <c r="L447" i="1" s="1"/>
  <c r="Q447" i="1"/>
  <c r="J447" i="1" a="1"/>
  <c r="J447" i="1" s="1"/>
  <c r="G450" i="1"/>
  <c r="F451" i="1"/>
  <c r="I448" i="1"/>
  <c r="G451" i="1" l="1"/>
  <c r="F452" i="1"/>
  <c r="P448" i="1"/>
  <c r="O448" i="1" s="1"/>
  <c r="N448" i="1"/>
  <c r="H448" i="1"/>
  <c r="Q448" i="1"/>
  <c r="M448" i="1"/>
  <c r="L448" i="1" s="1"/>
  <c r="J448" i="1" a="1"/>
  <c r="J448" i="1" s="1"/>
  <c r="I449" i="1"/>
  <c r="G452" i="1" l="1"/>
  <c r="F453" i="1"/>
  <c r="P449" i="1"/>
  <c r="O449" i="1" s="1"/>
  <c r="N449" i="1"/>
  <c r="H449" i="1"/>
  <c r="Q449" i="1"/>
  <c r="M449" i="1"/>
  <c r="L449" i="1" s="1"/>
  <c r="J449" i="1" a="1"/>
  <c r="J449" i="1" s="1"/>
  <c r="I450" i="1"/>
  <c r="P450" i="1" l="1"/>
  <c r="O450" i="1" s="1"/>
  <c r="H450" i="1"/>
  <c r="M450" i="1"/>
  <c r="L450" i="1" s="1"/>
  <c r="Q450" i="1"/>
  <c r="J450" i="1" a="1"/>
  <c r="J450" i="1" s="1"/>
  <c r="N450" i="1" s="1"/>
  <c r="G453" i="1"/>
  <c r="I451" i="1"/>
  <c r="I452" i="1" l="1"/>
  <c r="P451" i="1"/>
  <c r="O451" i="1" s="1"/>
  <c r="N451" i="1"/>
  <c r="H451" i="1"/>
  <c r="M451" i="1"/>
  <c r="L451" i="1" s="1"/>
  <c r="Q451" i="1"/>
  <c r="J451" i="1" a="1"/>
  <c r="J451" i="1" s="1"/>
  <c r="F454" i="1"/>
  <c r="G454" i="1" l="1"/>
  <c r="F455" i="1"/>
  <c r="P452" i="1"/>
  <c r="O452" i="1" s="1"/>
  <c r="N452" i="1"/>
  <c r="H452" i="1"/>
  <c r="Q452" i="1"/>
  <c r="M452" i="1"/>
  <c r="L452" i="1" s="1"/>
  <c r="J452" i="1" a="1"/>
  <c r="J452" i="1" s="1"/>
  <c r="G455" i="1" l="1"/>
  <c r="F456" i="1"/>
  <c r="I453" i="1"/>
  <c r="G456" i="1" l="1"/>
  <c r="P453" i="1"/>
  <c r="O453" i="1" s="1"/>
  <c r="N453" i="1"/>
  <c r="H453" i="1"/>
  <c r="Q453" i="1"/>
  <c r="M453" i="1"/>
  <c r="L453" i="1" s="1"/>
  <c r="J453" i="1" a="1"/>
  <c r="J453" i="1" s="1"/>
  <c r="I454" i="1"/>
  <c r="P454" i="1" l="1"/>
  <c r="O454" i="1" s="1"/>
  <c r="N454" i="1"/>
  <c r="H454" i="1"/>
  <c r="M454" i="1"/>
  <c r="L454" i="1" s="1"/>
  <c r="Q454" i="1"/>
  <c r="J454" i="1" a="1"/>
  <c r="J454" i="1" s="1"/>
  <c r="I455" i="1"/>
  <c r="F457" i="1"/>
  <c r="P455" i="1" l="1"/>
  <c r="O455" i="1" s="1"/>
  <c r="N455" i="1"/>
  <c r="H455" i="1"/>
  <c r="M455" i="1"/>
  <c r="L455" i="1" s="1"/>
  <c r="Q455" i="1"/>
  <c r="J455" i="1" a="1"/>
  <c r="J455" i="1" s="1"/>
  <c r="G457" i="1"/>
  <c r="F458" i="1"/>
  <c r="G458" i="1" l="1"/>
  <c r="F459" i="1" s="1"/>
  <c r="I456" i="1"/>
  <c r="G459" i="1" l="1"/>
  <c r="F460" i="1"/>
  <c r="N456" i="1"/>
  <c r="H456" i="1"/>
  <c r="Q456" i="1"/>
  <c r="M456" i="1"/>
  <c r="L456" i="1" s="1"/>
  <c r="P456" i="1"/>
  <c r="O456" i="1" s="1"/>
  <c r="J456" i="1" a="1"/>
  <c r="J456" i="1" s="1"/>
  <c r="I457" i="1"/>
  <c r="N457" i="1" l="1"/>
  <c r="H457" i="1"/>
  <c r="M457" i="1"/>
  <c r="L457" i="1" s="1"/>
  <c r="P457" i="1"/>
  <c r="O457" i="1" s="1"/>
  <c r="Q457" i="1"/>
  <c r="J457" i="1" a="1"/>
  <c r="J457" i="1" s="1"/>
  <c r="G460" i="1"/>
  <c r="F461" i="1"/>
  <c r="I458" i="1"/>
  <c r="G461" i="1" l="1"/>
  <c r="F462" i="1"/>
  <c r="I459" i="1"/>
  <c r="N458" i="1"/>
  <c r="H458" i="1"/>
  <c r="Q458" i="1"/>
  <c r="P458" i="1"/>
  <c r="O458" i="1" s="1"/>
  <c r="M458" i="1"/>
  <c r="L458" i="1" s="1"/>
  <c r="J458" i="1" a="1"/>
  <c r="J458" i="1" s="1"/>
  <c r="G462" i="1" l="1"/>
  <c r="F463" i="1" s="1"/>
  <c r="N459" i="1"/>
  <c r="H459" i="1"/>
  <c r="P459" i="1"/>
  <c r="O459" i="1" s="1"/>
  <c r="M459" i="1"/>
  <c r="L459" i="1" s="1"/>
  <c r="Q459" i="1"/>
  <c r="J459" i="1" a="1"/>
  <c r="J459" i="1" s="1"/>
  <c r="I460" i="1"/>
  <c r="N460" i="1" l="1"/>
  <c r="H460" i="1"/>
  <c r="Q460" i="1"/>
  <c r="P460" i="1"/>
  <c r="O460" i="1" s="1"/>
  <c r="M460" i="1"/>
  <c r="L460" i="1" s="1"/>
  <c r="J460" i="1" a="1"/>
  <c r="J460" i="1" s="1"/>
  <c r="I461" i="1"/>
  <c r="G463" i="1"/>
  <c r="F464" i="1" s="1"/>
  <c r="I462" i="1" l="1"/>
  <c r="G464" i="1"/>
  <c r="F465" i="1" s="1"/>
  <c r="N461" i="1"/>
  <c r="H461" i="1"/>
  <c r="M461" i="1"/>
  <c r="L461" i="1" s="1"/>
  <c r="P461" i="1"/>
  <c r="O461" i="1" s="1"/>
  <c r="Q461" i="1"/>
  <c r="J461" i="1" a="1"/>
  <c r="J461" i="1" s="1"/>
  <c r="I463" i="1" l="1"/>
  <c r="N462" i="1"/>
  <c r="H462" i="1"/>
  <c r="M462" i="1"/>
  <c r="L462" i="1" s="1"/>
  <c r="P462" i="1"/>
  <c r="O462" i="1" s="1"/>
  <c r="J462" i="1" a="1"/>
  <c r="J462" i="1" s="1"/>
  <c r="Q462" i="1" s="1"/>
  <c r="G465" i="1"/>
  <c r="F466" i="1" s="1"/>
  <c r="G466" i="1" l="1"/>
  <c r="F467" i="1"/>
  <c r="I464" i="1"/>
  <c r="N463" i="1"/>
  <c r="H463" i="1"/>
  <c r="P463" i="1"/>
  <c r="O463" i="1" s="1"/>
  <c r="M463" i="1"/>
  <c r="L463" i="1" s="1"/>
  <c r="Q463" i="1"/>
  <c r="J463" i="1" a="1"/>
  <c r="J463" i="1" s="1"/>
  <c r="G467" i="1" l="1"/>
  <c r="F468" i="1"/>
  <c r="N464" i="1"/>
  <c r="H464" i="1"/>
  <c r="Q464" i="1"/>
  <c r="M464" i="1"/>
  <c r="L464" i="1" s="1"/>
  <c r="P464" i="1"/>
  <c r="O464" i="1" s="1"/>
  <c r="J464" i="1" a="1"/>
  <c r="J464" i="1" s="1"/>
  <c r="I465" i="1"/>
  <c r="N465" i="1" l="1"/>
  <c r="H465" i="1"/>
  <c r="M465" i="1"/>
  <c r="L465" i="1" s="1"/>
  <c r="P465" i="1"/>
  <c r="O465" i="1" s="1"/>
  <c r="Q465" i="1"/>
  <c r="J465" i="1" a="1"/>
  <c r="J465" i="1" s="1"/>
  <c r="G468" i="1"/>
  <c r="F469" i="1" s="1"/>
  <c r="I466" i="1"/>
  <c r="N466" i="1" l="1"/>
  <c r="H466" i="1"/>
  <c r="Q466" i="1"/>
  <c r="P466" i="1"/>
  <c r="O466" i="1" s="1"/>
  <c r="M466" i="1"/>
  <c r="L466" i="1" s="1"/>
  <c r="J466" i="1" a="1"/>
  <c r="J466" i="1" s="1"/>
  <c r="G469" i="1"/>
  <c r="F470" i="1" s="1"/>
  <c r="I467" i="1"/>
  <c r="G470" i="1" l="1"/>
  <c r="F471" i="1" s="1"/>
  <c r="N467" i="1"/>
  <c r="H467" i="1"/>
  <c r="P467" i="1"/>
  <c r="O467" i="1" s="1"/>
  <c r="M467" i="1"/>
  <c r="L467" i="1" s="1"/>
  <c r="Q467" i="1"/>
  <c r="J467" i="1" a="1"/>
  <c r="J467" i="1" s="1"/>
  <c r="I468" i="1"/>
  <c r="N468" i="1" l="1"/>
  <c r="H468" i="1"/>
  <c r="Q468" i="1"/>
  <c r="P468" i="1"/>
  <c r="O468" i="1" s="1"/>
  <c r="M468" i="1"/>
  <c r="L468" i="1" s="1"/>
  <c r="J468" i="1" a="1"/>
  <c r="J468" i="1" s="1"/>
  <c r="I469" i="1"/>
  <c r="G471" i="1"/>
  <c r="F472" i="1"/>
  <c r="I470" i="1" l="1"/>
  <c r="H469" i="1"/>
  <c r="M469" i="1"/>
  <c r="L469" i="1" s="1"/>
  <c r="P469" i="1"/>
  <c r="O469" i="1" s="1"/>
  <c r="Q469" i="1"/>
  <c r="J469" i="1" a="1"/>
  <c r="J469" i="1" s="1"/>
  <c r="N469" i="1" s="1"/>
  <c r="G472" i="1"/>
  <c r="F473" i="1" s="1"/>
  <c r="G473" i="1" l="1"/>
  <c r="F474" i="1" s="1"/>
  <c r="I471" i="1"/>
  <c r="N470" i="1"/>
  <c r="H470" i="1"/>
  <c r="Q470" i="1"/>
  <c r="M470" i="1"/>
  <c r="L470" i="1" s="1"/>
  <c r="P470" i="1"/>
  <c r="O470" i="1" s="1"/>
  <c r="J470" i="1" a="1"/>
  <c r="J470" i="1" s="1"/>
  <c r="G474" i="1" l="1"/>
  <c r="F475" i="1" s="1"/>
  <c r="P471" i="1"/>
  <c r="O471" i="1" s="1"/>
  <c r="H471" i="1"/>
  <c r="N471" i="1"/>
  <c r="M471" i="1"/>
  <c r="L471" i="1" s="1"/>
  <c r="J471" i="1" a="1"/>
  <c r="J471" i="1" s="1"/>
  <c r="Q471" i="1" s="1"/>
  <c r="I472" i="1"/>
  <c r="G475" i="1" l="1"/>
  <c r="F476" i="1" s="1"/>
  <c r="P472" i="1"/>
  <c r="O472" i="1" s="1"/>
  <c r="Q472" i="1"/>
  <c r="N472" i="1"/>
  <c r="M472" i="1"/>
  <c r="L472" i="1" s="1"/>
  <c r="H472" i="1"/>
  <c r="J472" i="1" a="1"/>
  <c r="J472" i="1" s="1"/>
  <c r="I473" i="1"/>
  <c r="P473" i="1" l="1"/>
  <c r="O473" i="1" s="1"/>
  <c r="N473" i="1"/>
  <c r="M473" i="1"/>
  <c r="L473" i="1" s="1"/>
  <c r="H473" i="1"/>
  <c r="Q473" i="1"/>
  <c r="J473" i="1" a="1"/>
  <c r="J473" i="1" s="1"/>
  <c r="G476" i="1"/>
  <c r="F477" i="1" s="1"/>
  <c r="I474" i="1"/>
  <c r="G477" i="1" l="1"/>
  <c r="F478" i="1" s="1"/>
  <c r="P474" i="1"/>
  <c r="O474" i="1" s="1"/>
  <c r="M474" i="1"/>
  <c r="L474" i="1" s="1"/>
  <c r="H474" i="1"/>
  <c r="Q474" i="1"/>
  <c r="N474" i="1"/>
  <c r="J474" i="1" a="1"/>
  <c r="J474" i="1" s="1"/>
  <c r="I475" i="1"/>
  <c r="P475" i="1" l="1"/>
  <c r="O475" i="1" s="1"/>
  <c r="Q475" i="1"/>
  <c r="N475" i="1"/>
  <c r="M475" i="1"/>
  <c r="L475" i="1" s="1"/>
  <c r="H475" i="1"/>
  <c r="J475" i="1" a="1"/>
  <c r="J475" i="1" s="1"/>
  <c r="G478" i="1"/>
  <c r="I476" i="1"/>
  <c r="I477" i="1" l="1"/>
  <c r="P476" i="1"/>
  <c r="O476" i="1" s="1"/>
  <c r="Q476" i="1"/>
  <c r="N476" i="1"/>
  <c r="M476" i="1"/>
  <c r="L476" i="1" s="1"/>
  <c r="H476" i="1"/>
  <c r="J476" i="1" a="1"/>
  <c r="J476" i="1" s="1"/>
  <c r="F479" i="1"/>
  <c r="G479" i="1" l="1"/>
  <c r="F480" i="1"/>
  <c r="M477" i="1"/>
  <c r="L477" i="1" s="1"/>
  <c r="P477" i="1"/>
  <c r="O477" i="1" s="1"/>
  <c r="Q477" i="1"/>
  <c r="N477" i="1"/>
  <c r="H477" i="1"/>
  <c r="J477" i="1" a="1"/>
  <c r="J477" i="1" s="1"/>
  <c r="G480" i="1" l="1"/>
  <c r="F481" i="1"/>
  <c r="I478" i="1"/>
  <c r="M478" i="1" l="1"/>
  <c r="L478" i="1" s="1"/>
  <c r="P478" i="1"/>
  <c r="O478" i="1" s="1"/>
  <c r="Q478" i="1"/>
  <c r="H478" i="1"/>
  <c r="N478" i="1"/>
  <c r="J478" i="1" a="1"/>
  <c r="J478" i="1" s="1"/>
  <c r="G481" i="1"/>
  <c r="F482" i="1" s="1"/>
  <c r="I479" i="1"/>
  <c r="M479" i="1" l="1"/>
  <c r="L479" i="1" s="1"/>
  <c r="P479" i="1"/>
  <c r="O479" i="1" s="1"/>
  <c r="Q479" i="1"/>
  <c r="H479" i="1"/>
  <c r="N479" i="1"/>
  <c r="J479" i="1" a="1"/>
  <c r="J479" i="1" s="1"/>
  <c r="I480" i="1"/>
  <c r="G482" i="1"/>
  <c r="F483" i="1" s="1"/>
  <c r="M480" i="1" l="1"/>
  <c r="L480" i="1" s="1"/>
  <c r="P480" i="1"/>
  <c r="O480" i="1" s="1"/>
  <c r="Q480" i="1"/>
  <c r="H480" i="1"/>
  <c r="J480" i="1" a="1"/>
  <c r="J480" i="1" s="1"/>
  <c r="N480" i="1" s="1"/>
  <c r="I481" i="1"/>
  <c r="G483" i="1"/>
  <c r="F484" i="1" s="1"/>
  <c r="G484" i="1" l="1"/>
  <c r="F485" i="1" s="1"/>
  <c r="M481" i="1"/>
  <c r="L481" i="1" s="1"/>
  <c r="P481" i="1"/>
  <c r="O481" i="1" s="1"/>
  <c r="Q481" i="1"/>
  <c r="H481" i="1"/>
  <c r="N481" i="1"/>
  <c r="J481" i="1" a="1"/>
  <c r="J481" i="1" s="1"/>
  <c r="I482" i="1"/>
  <c r="M482" i="1" l="1"/>
  <c r="L482" i="1" s="1"/>
  <c r="P482" i="1"/>
  <c r="O482" i="1" s="1"/>
  <c r="Q482" i="1"/>
  <c r="H482" i="1"/>
  <c r="N482" i="1"/>
  <c r="J482" i="1" a="1"/>
  <c r="J482" i="1" s="1"/>
  <c r="G485" i="1"/>
  <c r="F486" i="1"/>
  <c r="I483" i="1"/>
  <c r="I484" i="1" l="1"/>
  <c r="M483" i="1"/>
  <c r="L483" i="1" s="1"/>
  <c r="P483" i="1"/>
  <c r="O483" i="1" s="1"/>
  <c r="Q483" i="1"/>
  <c r="H483" i="1"/>
  <c r="N483" i="1"/>
  <c r="J483" i="1" a="1"/>
  <c r="J483" i="1" s="1"/>
  <c r="G486" i="1"/>
  <c r="F487" i="1" s="1"/>
  <c r="G487" i="1" l="1"/>
  <c r="F488" i="1" s="1"/>
  <c r="I485" i="1"/>
  <c r="M484" i="1"/>
  <c r="L484" i="1" s="1"/>
  <c r="P484" i="1"/>
  <c r="O484" i="1" s="1"/>
  <c r="N484" i="1"/>
  <c r="H484" i="1"/>
  <c r="Q484" i="1"/>
  <c r="J484" i="1" a="1"/>
  <c r="J484" i="1" s="1"/>
  <c r="M485" i="1" l="1"/>
  <c r="L485" i="1" s="1"/>
  <c r="P485" i="1"/>
  <c r="O485" i="1" s="1"/>
  <c r="H485" i="1"/>
  <c r="N485" i="1"/>
  <c r="J485" i="1" a="1"/>
  <c r="J485" i="1" s="1"/>
  <c r="Q485" i="1" s="1"/>
  <c r="G488" i="1"/>
  <c r="F489" i="1"/>
  <c r="I486" i="1"/>
  <c r="I487" i="1" l="1"/>
  <c r="M486" i="1"/>
  <c r="L486" i="1" s="1"/>
  <c r="P486" i="1"/>
  <c r="O486" i="1" s="1"/>
  <c r="Q486" i="1"/>
  <c r="H486" i="1"/>
  <c r="J486" i="1" a="1"/>
  <c r="J486" i="1" s="1"/>
  <c r="N486" i="1" s="1"/>
  <c r="G489" i="1"/>
  <c r="F490" i="1" s="1"/>
  <c r="I488" i="1" l="1"/>
  <c r="G490" i="1"/>
  <c r="M487" i="1"/>
  <c r="L487" i="1" s="1"/>
  <c r="P487" i="1"/>
  <c r="O487" i="1" s="1"/>
  <c r="Q487" i="1"/>
  <c r="H487" i="1"/>
  <c r="N487" i="1"/>
  <c r="J487" i="1" a="1"/>
  <c r="J487" i="1" s="1"/>
  <c r="I489" i="1" l="1"/>
  <c r="F491" i="1"/>
  <c r="M488" i="1"/>
  <c r="L488" i="1" s="1"/>
  <c r="P488" i="1"/>
  <c r="O488" i="1" s="1"/>
  <c r="N488" i="1"/>
  <c r="Q488" i="1"/>
  <c r="H488" i="1"/>
  <c r="J488" i="1" a="1"/>
  <c r="J488" i="1" s="1"/>
  <c r="G491" i="1" l="1"/>
  <c r="F492" i="1" s="1"/>
  <c r="M489" i="1"/>
  <c r="L489" i="1" s="1"/>
  <c r="P489" i="1"/>
  <c r="O489" i="1" s="1"/>
  <c r="H489" i="1"/>
  <c r="N489" i="1"/>
  <c r="J489" i="1" a="1"/>
  <c r="J489" i="1" s="1"/>
  <c r="Q489" i="1" s="1"/>
  <c r="G492" i="1" l="1"/>
  <c r="F493" i="1"/>
  <c r="I490" i="1"/>
  <c r="M490" i="1" l="1"/>
  <c r="L490" i="1" s="1"/>
  <c r="P490" i="1"/>
  <c r="O490" i="1" s="1"/>
  <c r="Q490" i="1"/>
  <c r="H490" i="1"/>
  <c r="N490" i="1"/>
  <c r="J490" i="1" a="1"/>
  <c r="J490" i="1" s="1"/>
  <c r="G493" i="1"/>
  <c r="I491" i="1"/>
  <c r="I492" i="1" l="1"/>
  <c r="M491" i="1"/>
  <c r="L491" i="1" s="1"/>
  <c r="P491" i="1"/>
  <c r="O491" i="1" s="1"/>
  <c r="Q491" i="1"/>
  <c r="H491" i="1"/>
  <c r="N491" i="1"/>
  <c r="J491" i="1" a="1"/>
  <c r="J491" i="1" s="1"/>
  <c r="F494" i="1"/>
  <c r="G494" i="1" l="1"/>
  <c r="F495" i="1"/>
  <c r="M492" i="1"/>
  <c r="L492" i="1" s="1"/>
  <c r="P492" i="1"/>
  <c r="O492" i="1" s="1"/>
  <c r="N492" i="1"/>
  <c r="H492" i="1"/>
  <c r="Q492" i="1"/>
  <c r="J492" i="1" a="1"/>
  <c r="J492" i="1" s="1"/>
  <c r="G495" i="1" l="1"/>
  <c r="F496" i="1"/>
  <c r="I493" i="1"/>
  <c r="M493" i="1" l="1"/>
  <c r="L493" i="1" s="1"/>
  <c r="P493" i="1"/>
  <c r="O493" i="1" s="1"/>
  <c r="Q493" i="1"/>
  <c r="H493" i="1"/>
  <c r="N493" i="1"/>
  <c r="J493" i="1" a="1"/>
  <c r="J493" i="1" s="1"/>
  <c r="G496" i="1"/>
  <c r="F497" i="1" s="1"/>
  <c r="I494" i="1"/>
  <c r="G497" i="1" l="1"/>
  <c r="F498" i="1"/>
  <c r="M494" i="1"/>
  <c r="L494" i="1" s="1"/>
  <c r="P494" i="1"/>
  <c r="O494" i="1" s="1"/>
  <c r="Q494" i="1"/>
  <c r="H494" i="1"/>
  <c r="N494" i="1"/>
  <c r="J494" i="1" a="1"/>
  <c r="J494" i="1" s="1"/>
  <c r="I495" i="1"/>
  <c r="M495" i="1" l="1"/>
  <c r="L495" i="1" s="1"/>
  <c r="P495" i="1"/>
  <c r="O495" i="1" s="1"/>
  <c r="Q495" i="1"/>
  <c r="H495" i="1"/>
  <c r="N495" i="1"/>
  <c r="J495" i="1" a="1"/>
  <c r="J495" i="1" s="1"/>
  <c r="G498" i="1"/>
  <c r="F499" i="1" s="1"/>
  <c r="I496" i="1"/>
  <c r="M496" i="1" l="1"/>
  <c r="L496" i="1" s="1"/>
  <c r="P496" i="1"/>
  <c r="O496" i="1" s="1"/>
  <c r="N496" i="1"/>
  <c r="Q496" i="1"/>
  <c r="H496" i="1"/>
  <c r="J496" i="1" a="1"/>
  <c r="J496" i="1" s="1"/>
  <c r="G499" i="1"/>
  <c r="F500" i="1" s="1"/>
  <c r="I497" i="1"/>
  <c r="G500" i="1" l="1"/>
  <c r="F501" i="1"/>
  <c r="M497" i="1"/>
  <c r="L497" i="1" s="1"/>
  <c r="P497" i="1"/>
  <c r="O497" i="1" s="1"/>
  <c r="Q497" i="1"/>
  <c r="H497" i="1"/>
  <c r="N497" i="1"/>
  <c r="J497" i="1" a="1"/>
  <c r="J497" i="1" s="1"/>
  <c r="I498" i="1"/>
  <c r="P498" i="1" l="1"/>
  <c r="O498" i="1" s="1"/>
  <c r="N498" i="1"/>
  <c r="Q498" i="1"/>
  <c r="M498" i="1"/>
  <c r="L498" i="1" s="1"/>
  <c r="H498" i="1"/>
  <c r="J498" i="1" a="1"/>
  <c r="J498" i="1" s="1"/>
  <c r="G501" i="1"/>
  <c r="F502" i="1"/>
  <c r="I499" i="1"/>
  <c r="P499" i="1" l="1"/>
  <c r="O499" i="1" s="1"/>
  <c r="N499" i="1"/>
  <c r="H499" i="1"/>
  <c r="Q499" i="1"/>
  <c r="M499" i="1"/>
  <c r="L499" i="1" s="1"/>
  <c r="J499" i="1" a="1"/>
  <c r="J499" i="1" s="1"/>
  <c r="G502" i="1"/>
  <c r="F503" i="1" s="1"/>
  <c r="I500" i="1"/>
  <c r="G503" i="1" l="1"/>
  <c r="F504" i="1"/>
  <c r="P500" i="1"/>
  <c r="O500" i="1" s="1"/>
  <c r="N500" i="1"/>
  <c r="M500" i="1"/>
  <c r="L500" i="1" s="1"/>
  <c r="H500" i="1"/>
  <c r="Q500" i="1"/>
  <c r="J500" i="1" a="1"/>
  <c r="J500" i="1" s="1"/>
  <c r="I501" i="1"/>
  <c r="G504" i="1" l="1"/>
  <c r="F505" i="1" s="1"/>
  <c r="P501" i="1"/>
  <c r="O501" i="1" s="1"/>
  <c r="N501" i="1"/>
  <c r="Q501" i="1"/>
  <c r="M501" i="1"/>
  <c r="L501" i="1" s="1"/>
  <c r="H501" i="1"/>
  <c r="J501" i="1" a="1"/>
  <c r="J501" i="1" s="1"/>
  <c r="I502" i="1"/>
  <c r="G505" i="1" l="1"/>
  <c r="F506" i="1"/>
  <c r="P502" i="1"/>
  <c r="O502" i="1" s="1"/>
  <c r="N502" i="1"/>
  <c r="Q502" i="1"/>
  <c r="M502" i="1"/>
  <c r="L502" i="1" s="1"/>
  <c r="H502" i="1"/>
  <c r="J502" i="1" a="1"/>
  <c r="J502" i="1" s="1"/>
  <c r="I503" i="1"/>
  <c r="P503" i="1" l="1"/>
  <c r="O503" i="1" s="1"/>
  <c r="N503" i="1"/>
  <c r="H503" i="1"/>
  <c r="Q503" i="1"/>
  <c r="M503" i="1"/>
  <c r="L503" i="1" s="1"/>
  <c r="J503" i="1" a="1"/>
  <c r="J503" i="1" s="1"/>
  <c r="G506" i="1"/>
  <c r="F507" i="1" s="1"/>
  <c r="I504" i="1"/>
  <c r="G507" i="1" l="1"/>
  <c r="F508" i="1"/>
  <c r="P504" i="1"/>
  <c r="O504" i="1" s="1"/>
  <c r="N504" i="1"/>
  <c r="M504" i="1"/>
  <c r="L504" i="1" s="1"/>
  <c r="H504" i="1"/>
  <c r="Q504" i="1"/>
  <c r="J504" i="1" a="1"/>
  <c r="J504" i="1" s="1"/>
  <c r="I505" i="1"/>
  <c r="P505" i="1" l="1"/>
  <c r="O505" i="1" s="1"/>
  <c r="N505" i="1"/>
  <c r="Q505" i="1"/>
  <c r="M505" i="1"/>
  <c r="L505" i="1" s="1"/>
  <c r="H505" i="1"/>
  <c r="J505" i="1" a="1"/>
  <c r="J505" i="1" s="1"/>
  <c r="G508" i="1"/>
  <c r="F509" i="1"/>
  <c r="I506" i="1"/>
  <c r="G509" i="1" l="1"/>
  <c r="F510" i="1"/>
  <c r="P506" i="1"/>
  <c r="O506" i="1" s="1"/>
  <c r="N506" i="1"/>
  <c r="Q506" i="1"/>
  <c r="M506" i="1"/>
  <c r="L506" i="1" s="1"/>
  <c r="H506" i="1"/>
  <c r="J506" i="1" a="1"/>
  <c r="J506" i="1" s="1"/>
  <c r="I507" i="1"/>
  <c r="P507" i="1" l="1"/>
  <c r="O507" i="1" s="1"/>
  <c r="N507" i="1"/>
  <c r="H507" i="1"/>
  <c r="Q507" i="1"/>
  <c r="M507" i="1"/>
  <c r="L507" i="1" s="1"/>
  <c r="J507" i="1" a="1"/>
  <c r="J507" i="1" s="1"/>
  <c r="G510" i="1"/>
  <c r="F511" i="1"/>
  <c r="I508" i="1"/>
  <c r="G511" i="1" l="1"/>
  <c r="F512" i="1" s="1"/>
  <c r="P508" i="1"/>
  <c r="O508" i="1" s="1"/>
  <c r="M508" i="1"/>
  <c r="L508" i="1" s="1"/>
  <c r="H508" i="1"/>
  <c r="Q508" i="1"/>
  <c r="J508" i="1" a="1"/>
  <c r="J508" i="1" s="1"/>
  <c r="N508" i="1" s="1"/>
  <c r="I509" i="1"/>
  <c r="P509" i="1" l="1"/>
  <c r="O509" i="1" s="1"/>
  <c r="N509" i="1"/>
  <c r="Q509" i="1"/>
  <c r="M509" i="1"/>
  <c r="L509" i="1" s="1"/>
  <c r="H509" i="1"/>
  <c r="J509" i="1" a="1"/>
  <c r="J509" i="1" s="1"/>
  <c r="G512" i="1"/>
  <c r="I510" i="1"/>
  <c r="P510" i="1" l="1"/>
  <c r="O510" i="1" s="1"/>
  <c r="N510" i="1"/>
  <c r="M510" i="1"/>
  <c r="L510" i="1" s="1"/>
  <c r="H510" i="1"/>
  <c r="J510" i="1" a="1"/>
  <c r="J510" i="1" s="1"/>
  <c r="Q510" i="1" s="1"/>
  <c r="I511" i="1"/>
  <c r="F513" i="1"/>
  <c r="G513" i="1" l="1"/>
  <c r="F514" i="1"/>
  <c r="G514" i="1" s="1"/>
  <c r="P511" i="1"/>
  <c r="O511" i="1" s="1"/>
  <c r="N511" i="1"/>
  <c r="H511" i="1"/>
  <c r="Q511" i="1"/>
  <c r="M511" i="1"/>
  <c r="L511" i="1" s="1"/>
  <c r="J511" i="1" a="1"/>
  <c r="J511" i="1" s="1"/>
  <c r="J514" i="1" l="1" a="1"/>
  <c r="J514" i="1" s="1"/>
  <c r="I513" i="1"/>
  <c r="I514" i="1"/>
  <c r="I512" i="1"/>
  <c r="K513" i="1" l="1" a="1"/>
  <c r="K513" i="1" s="1"/>
  <c r="K505" i="1" a="1"/>
  <c r="K505" i="1" s="1"/>
  <c r="K509" i="1" a="1"/>
  <c r="K509" i="1" s="1"/>
  <c r="K507" i="1" a="1"/>
  <c r="K507" i="1" s="1"/>
  <c r="K508" i="1" a="1"/>
  <c r="K508" i="1" s="1"/>
  <c r="K510" i="1" a="1"/>
  <c r="K510" i="1" s="1"/>
  <c r="K506" i="1" a="1"/>
  <c r="K506" i="1" s="1"/>
  <c r="J513" i="1" a="1"/>
  <c r="J513" i="1" s="1"/>
  <c r="K51" i="1" a="1"/>
  <c r="K51" i="1" s="1"/>
  <c r="K48" i="1" a="1"/>
  <c r="K48" i="1" s="1"/>
  <c r="K50" i="1" a="1"/>
  <c r="K50" i="1" s="1"/>
  <c r="K49" i="1" a="1"/>
  <c r="K49" i="1" s="1"/>
  <c r="K52" i="1" a="1"/>
  <c r="K52" i="1" s="1"/>
  <c r="K54" i="1" a="1"/>
  <c r="K54" i="1" s="1"/>
  <c r="K53" i="1" a="1"/>
  <c r="K53" i="1" s="1"/>
  <c r="K56" i="1" a="1"/>
  <c r="K56" i="1" s="1"/>
  <c r="K55" i="1" a="1"/>
  <c r="K55" i="1" s="1"/>
  <c r="K85" i="1" a="1"/>
  <c r="K85" i="1" s="1"/>
  <c r="K83" i="1" a="1"/>
  <c r="K83" i="1" s="1"/>
  <c r="K84" i="1" a="1"/>
  <c r="K84" i="1" s="1"/>
  <c r="K86" i="1" a="1"/>
  <c r="K86" i="1" s="1"/>
  <c r="K94" i="1" a="1"/>
  <c r="K94" i="1" s="1"/>
  <c r="K96" i="1" a="1"/>
  <c r="K96" i="1" s="1"/>
  <c r="K97" i="1" a="1"/>
  <c r="K97" i="1" s="1"/>
  <c r="K95" i="1" a="1"/>
  <c r="K95" i="1" s="1"/>
  <c r="K164" i="1" a="1"/>
  <c r="K164" i="1" s="1"/>
  <c r="K162" i="1" a="1"/>
  <c r="K162" i="1" s="1"/>
  <c r="K161" i="1" a="1"/>
  <c r="K161" i="1" s="1"/>
  <c r="K165" i="1" a="1"/>
  <c r="K165" i="1" s="1"/>
  <c r="K166" i="1" a="1"/>
  <c r="K166" i="1" s="1"/>
  <c r="K171" i="1" a="1"/>
  <c r="K171" i="1" s="1"/>
  <c r="K168" i="1" a="1"/>
  <c r="K168" i="1" s="1"/>
  <c r="K169" i="1" a="1"/>
  <c r="K169" i="1" s="1"/>
  <c r="K170" i="1" a="1"/>
  <c r="K170" i="1" s="1"/>
  <c r="K173" i="1" a="1"/>
  <c r="K173" i="1" s="1"/>
  <c r="K172" i="1" a="1"/>
  <c r="K172" i="1" s="1"/>
  <c r="K175" i="1" a="1"/>
  <c r="K175" i="1" s="1"/>
  <c r="K174" i="1" a="1"/>
  <c r="K174" i="1" s="1"/>
  <c r="K225" i="1" a="1"/>
  <c r="K225" i="1" s="1"/>
  <c r="K226" i="1" a="1"/>
  <c r="K226" i="1" s="1"/>
  <c r="K222" i="1" a="1"/>
  <c r="K222" i="1" s="1"/>
  <c r="K227" i="1" a="1"/>
  <c r="K227" i="1" s="1"/>
  <c r="K235" i="1" a="1"/>
  <c r="K235" i="1" s="1"/>
  <c r="K236" i="1" a="1"/>
  <c r="K236" i="1" s="1"/>
  <c r="K231" i="1" a="1"/>
  <c r="K231" i="1" s="1"/>
  <c r="K234" i="1" a="1"/>
  <c r="K234" i="1" s="1"/>
  <c r="K233" i="1" a="1"/>
  <c r="K233" i="1" s="1"/>
  <c r="K239" i="1" a="1"/>
  <c r="K239" i="1" s="1"/>
  <c r="K243" i="1" a="1"/>
  <c r="K243" i="1" s="1"/>
  <c r="K240" i="1" a="1"/>
  <c r="K240" i="1" s="1"/>
  <c r="K242" i="1" a="1"/>
  <c r="K242" i="1" s="1"/>
  <c r="K241" i="1" a="1"/>
  <c r="K241" i="1" s="1"/>
  <c r="K252" i="1" a="1"/>
  <c r="K252" i="1" s="1"/>
  <c r="K253" i="1" a="1"/>
  <c r="K253" i="1" s="1"/>
  <c r="K250" i="1" a="1"/>
  <c r="K250" i="1" s="1"/>
  <c r="K251" i="1" a="1"/>
  <c r="K251" i="1" s="1"/>
  <c r="K254" i="1" a="1"/>
  <c r="K254" i="1" s="1"/>
  <c r="K287" i="1" a="1"/>
  <c r="K287" i="1" s="1"/>
  <c r="K288" i="1" a="1"/>
  <c r="K288" i="1" s="1"/>
  <c r="K285" i="1" a="1"/>
  <c r="K285" i="1" s="1"/>
  <c r="K284" i="1" a="1"/>
  <c r="K284" i="1" s="1"/>
  <c r="K286" i="1" a="1"/>
  <c r="K286" i="1" s="1"/>
  <c r="K310" i="1" a="1"/>
  <c r="K310" i="1" s="1"/>
  <c r="K313" i="1" a="1"/>
  <c r="K313" i="1" s="1"/>
  <c r="K308" i="1" a="1"/>
  <c r="K308" i="1" s="1"/>
  <c r="K312" i="1" a="1"/>
  <c r="K312" i="1" s="1"/>
  <c r="K315" i="1" a="1"/>
  <c r="K315" i="1" s="1"/>
  <c r="K309" i="1" a="1"/>
  <c r="K309" i="1" s="1"/>
  <c r="K311" i="1" a="1"/>
  <c r="K311" i="1" s="1"/>
  <c r="K314" i="1" a="1"/>
  <c r="K314" i="1" s="1"/>
  <c r="K325" i="1" a="1"/>
  <c r="K325" i="1" s="1"/>
  <c r="K326" i="1" a="1"/>
  <c r="K326" i="1" s="1"/>
  <c r="K327" i="1" a="1"/>
  <c r="K327" i="1" s="1"/>
  <c r="K324" i="1" a="1"/>
  <c r="K324" i="1" s="1"/>
  <c r="K329" i="1" a="1"/>
  <c r="K329" i="1" s="1"/>
  <c r="K328" i="1" a="1"/>
  <c r="K328" i="1" s="1"/>
  <c r="K349" i="1" a="1"/>
  <c r="K349" i="1" s="1"/>
  <c r="K346" i="1" a="1"/>
  <c r="K346" i="1" s="1"/>
  <c r="K348" i="1" a="1"/>
  <c r="K348" i="1" s="1"/>
  <c r="K347" i="1" a="1"/>
  <c r="K347" i="1" s="1"/>
  <c r="K353" i="1" a="1"/>
  <c r="K353" i="1" s="1"/>
  <c r="K355" i="1" a="1"/>
  <c r="K355" i="1" s="1"/>
  <c r="K357" i="1" a="1"/>
  <c r="K357" i="1" s="1"/>
  <c r="K354" i="1" a="1"/>
  <c r="K354" i="1" s="1"/>
  <c r="K356" i="1" a="1"/>
  <c r="K356" i="1" s="1"/>
  <c r="K363" i="1" a="1"/>
  <c r="K363" i="1" s="1"/>
  <c r="K364" i="1" a="1"/>
  <c r="K364" i="1" s="1"/>
  <c r="K361" i="1" a="1"/>
  <c r="K361" i="1" s="1"/>
  <c r="K362" i="1" a="1"/>
  <c r="K362" i="1" s="1"/>
  <c r="K368" i="1" a="1"/>
  <c r="K368" i="1" s="1"/>
  <c r="K366" i="1" a="1"/>
  <c r="K366" i="1" s="1"/>
  <c r="K365" i="1" a="1"/>
  <c r="K365" i="1" s="1"/>
  <c r="K367" i="1" a="1"/>
  <c r="K367" i="1" s="1"/>
  <c r="K373" i="1" a="1"/>
  <c r="K373" i="1" s="1"/>
  <c r="K375" i="1" a="1"/>
  <c r="K375" i="1" s="1"/>
  <c r="K372" i="1" a="1"/>
  <c r="K372" i="1" s="1"/>
  <c r="K376" i="1" a="1"/>
  <c r="K376" i="1" s="1"/>
  <c r="K374" i="1" a="1"/>
  <c r="K374" i="1" s="1"/>
  <c r="K386" i="1" a="1"/>
  <c r="K386" i="1" s="1"/>
  <c r="K385" i="1" a="1"/>
  <c r="K385" i="1" s="1"/>
  <c r="K384" i="1" a="1"/>
  <c r="K384" i="1" s="1"/>
  <c r="K387" i="1" a="1"/>
  <c r="K387" i="1" s="1"/>
  <c r="K389" i="1" a="1"/>
  <c r="K389" i="1" s="1"/>
  <c r="K388" i="1" a="1"/>
  <c r="K388" i="1" s="1"/>
  <c r="K390" i="1" a="1"/>
  <c r="K390" i="1" s="1"/>
  <c r="K391" i="1" a="1"/>
  <c r="K391" i="1" s="1"/>
  <c r="K392" i="1" a="1"/>
  <c r="K392" i="1" s="1"/>
  <c r="K394" i="1" a="1"/>
  <c r="K394" i="1" s="1"/>
  <c r="K393" i="1" a="1"/>
  <c r="K393" i="1" s="1"/>
  <c r="K401" i="1" a="1"/>
  <c r="K401" i="1" s="1"/>
  <c r="K399" i="1" a="1"/>
  <c r="K399" i="1" s="1"/>
  <c r="K403" i="1" a="1"/>
  <c r="K403" i="1" s="1"/>
  <c r="K402" i="1" a="1"/>
  <c r="K402" i="1" s="1"/>
  <c r="K400" i="1" a="1"/>
  <c r="K400" i="1" s="1"/>
  <c r="K410" i="1" a="1"/>
  <c r="K410" i="1" s="1"/>
  <c r="K412" i="1" a="1"/>
  <c r="K412" i="1" s="1"/>
  <c r="K411" i="1" a="1"/>
  <c r="K411" i="1" s="1"/>
  <c r="K409" i="1" a="1"/>
  <c r="K409" i="1" s="1"/>
  <c r="K433" i="1" a="1"/>
  <c r="K433" i="1" s="1"/>
  <c r="K437" i="1" a="1"/>
  <c r="K437" i="1" s="1"/>
  <c r="K432" i="1" a="1"/>
  <c r="K432" i="1" s="1"/>
  <c r="K436" i="1" a="1"/>
  <c r="K436" i="1" s="1"/>
  <c r="K435" i="1" a="1"/>
  <c r="K435" i="1" s="1"/>
  <c r="K434" i="1" a="1"/>
  <c r="K434" i="1" s="1"/>
  <c r="K439" i="1" a="1"/>
  <c r="K439" i="1" s="1"/>
  <c r="K440" i="1" a="1"/>
  <c r="K440" i="1" s="1"/>
  <c r="K438" i="1" a="1"/>
  <c r="K438" i="1" s="1"/>
  <c r="K450" i="1" a="1"/>
  <c r="K450" i="1" s="1"/>
  <c r="K449" i="1" a="1"/>
  <c r="K449" i="1" s="1"/>
  <c r="K448" i="1" a="1"/>
  <c r="K448" i="1" s="1"/>
  <c r="K446" i="1" a="1"/>
  <c r="K446" i="1" s="1"/>
  <c r="K460" i="1" a="1"/>
  <c r="K460" i="1" s="1"/>
  <c r="K459" i="1" a="1"/>
  <c r="K459" i="1" s="1"/>
  <c r="K462" i="1" a="1"/>
  <c r="K462" i="1" s="1"/>
  <c r="K458" i="1" a="1"/>
  <c r="K458" i="1" s="1"/>
  <c r="K461" i="1" a="1"/>
  <c r="K461" i="1" s="1"/>
  <c r="K469" i="1" a="1"/>
  <c r="K469" i="1" s="1"/>
  <c r="K468" i="1" a="1"/>
  <c r="K468" i="1" s="1"/>
  <c r="K466" i="1" a="1"/>
  <c r="K466" i="1" s="1"/>
  <c r="K470" i="1" a="1"/>
  <c r="K470" i="1" s="1"/>
  <c r="K465" i="1" a="1"/>
  <c r="K465" i="1" s="1"/>
  <c r="K467" i="1" a="1"/>
  <c r="K467" i="1" s="1"/>
  <c r="K471" i="1" a="1"/>
  <c r="K471" i="1" s="1"/>
  <c r="K478" i="1" a="1"/>
  <c r="K478" i="1" s="1"/>
  <c r="K480" i="1" a="1"/>
  <c r="K480" i="1" s="1"/>
  <c r="K475" i="1" a="1"/>
  <c r="K475" i="1" s="1"/>
  <c r="K476" i="1" a="1"/>
  <c r="K476" i="1" s="1"/>
  <c r="K479" i="1" a="1"/>
  <c r="K479" i="1" s="1"/>
  <c r="K477" i="1" a="1"/>
  <c r="K477" i="1" s="1"/>
  <c r="K485" i="1" a="1"/>
  <c r="K485" i="1" s="1"/>
  <c r="K484" i="1" a="1"/>
  <c r="K484" i="1" s="1"/>
  <c r="K481" i="1" a="1"/>
  <c r="K481" i="1" s="1"/>
  <c r="K482" i="1" a="1"/>
  <c r="K482" i="1" s="1"/>
  <c r="K483" i="1" a="1"/>
  <c r="K483" i="1" s="1"/>
  <c r="K486" i="1" a="1"/>
  <c r="K486" i="1" s="1"/>
  <c r="K488" i="1" a="1"/>
  <c r="K488" i="1" s="1"/>
  <c r="K487" i="1" a="1"/>
  <c r="K487" i="1" s="1"/>
  <c r="K489" i="1" a="1"/>
  <c r="K489" i="1" s="1"/>
  <c r="K504" i="1" a="1"/>
  <c r="K504" i="1" s="1"/>
  <c r="H514" i="1"/>
  <c r="K3" i="1" a="1"/>
  <c r="K3" i="1" s="1"/>
  <c r="K6" i="1" a="1"/>
  <c r="K6" i="1" s="1"/>
  <c r="K4" i="1" a="1"/>
  <c r="K4" i="1" s="1"/>
  <c r="K5" i="1" a="1"/>
  <c r="K5" i="1" s="1"/>
  <c r="K8" i="1" a="1"/>
  <c r="K8" i="1" s="1"/>
  <c r="K7" i="1" a="1"/>
  <c r="K7" i="1" s="1"/>
  <c r="K9" i="1" a="1"/>
  <c r="K9" i="1" s="1"/>
  <c r="K10" i="1" a="1"/>
  <c r="K10" i="1" s="1"/>
  <c r="K11" i="1" a="1"/>
  <c r="K11" i="1" s="1"/>
  <c r="K13" i="1" a="1"/>
  <c r="K13" i="1" s="1"/>
  <c r="K12" i="1" a="1"/>
  <c r="K12" i="1" s="1"/>
  <c r="K16" i="1" a="1"/>
  <c r="K16" i="1" s="1"/>
  <c r="K14" i="1" a="1"/>
  <c r="K14" i="1" s="1"/>
  <c r="K15" i="1" a="1"/>
  <c r="K15" i="1" s="1"/>
  <c r="K18" i="1" a="1"/>
  <c r="K18" i="1" s="1"/>
  <c r="K17" i="1" a="1"/>
  <c r="K17" i="1" s="1"/>
  <c r="K19" i="1" a="1"/>
  <c r="K19" i="1" s="1"/>
  <c r="K20" i="1" a="1"/>
  <c r="K20" i="1" s="1"/>
  <c r="K21" i="1" a="1"/>
  <c r="K21" i="1" s="1"/>
  <c r="K23" i="1" a="1"/>
  <c r="K23" i="1" s="1"/>
  <c r="K22" i="1" a="1"/>
  <c r="K22" i="1" s="1"/>
  <c r="K24" i="1" a="1"/>
  <c r="K24" i="1" s="1"/>
  <c r="K26" i="1" a="1"/>
  <c r="K26" i="1" s="1"/>
  <c r="K25" i="1" a="1"/>
  <c r="K25" i="1" s="1"/>
  <c r="K27" i="1" a="1"/>
  <c r="K27" i="1" s="1"/>
  <c r="K28" i="1" a="1"/>
  <c r="K28" i="1" s="1"/>
  <c r="K30" i="1" a="1"/>
  <c r="K30" i="1" s="1"/>
  <c r="K32" i="1" a="1"/>
  <c r="K32" i="1" s="1"/>
  <c r="K29" i="1" a="1"/>
  <c r="K29" i="1" s="1"/>
  <c r="K31" i="1" a="1"/>
  <c r="K31" i="1" s="1"/>
  <c r="K33" i="1" a="1"/>
  <c r="K33" i="1" s="1"/>
  <c r="K34" i="1" a="1"/>
  <c r="K34" i="1" s="1"/>
  <c r="K35" i="1" a="1"/>
  <c r="K35" i="1" s="1"/>
  <c r="K37" i="1" a="1"/>
  <c r="K37" i="1" s="1"/>
  <c r="K36" i="1" a="1"/>
  <c r="K36" i="1" s="1"/>
  <c r="K38" i="1" a="1"/>
  <c r="K38" i="1" s="1"/>
  <c r="K40" i="1" a="1"/>
  <c r="K40" i="1" s="1"/>
  <c r="K41" i="1" a="1"/>
  <c r="K41" i="1" s="1"/>
  <c r="K39" i="1" a="1"/>
  <c r="K39" i="1" s="1"/>
  <c r="K42" i="1" a="1"/>
  <c r="K42" i="1" s="1"/>
  <c r="K45" i="1" a="1"/>
  <c r="K45" i="1" s="1"/>
  <c r="K43" i="1" a="1"/>
  <c r="K43" i="1" s="1"/>
  <c r="K44" i="1" a="1"/>
  <c r="K44" i="1" s="1"/>
  <c r="K46" i="1" a="1"/>
  <c r="K46" i="1" s="1"/>
  <c r="K47" i="1" a="1"/>
  <c r="K47" i="1" s="1"/>
  <c r="K57" i="1" a="1"/>
  <c r="K57" i="1" s="1"/>
  <c r="K60" i="1" a="1"/>
  <c r="K60" i="1" s="1"/>
  <c r="K58" i="1" a="1"/>
  <c r="K58" i="1" s="1"/>
  <c r="K59" i="1" a="1"/>
  <c r="K59" i="1" s="1"/>
  <c r="K61" i="1" a="1"/>
  <c r="K61" i="1" s="1"/>
  <c r="K62" i="1" a="1"/>
  <c r="K62" i="1" s="1"/>
  <c r="K63" i="1" a="1"/>
  <c r="K63" i="1" s="1"/>
  <c r="K64" i="1" a="1"/>
  <c r="K64" i="1" s="1"/>
  <c r="K65" i="1" a="1"/>
  <c r="K65" i="1" s="1"/>
  <c r="K67" i="1" a="1"/>
  <c r="K67" i="1" s="1"/>
  <c r="K66" i="1" a="1"/>
  <c r="K66" i="1" s="1"/>
  <c r="K69" i="1" a="1"/>
  <c r="K69" i="1" s="1"/>
  <c r="K68" i="1" a="1"/>
  <c r="K68" i="1" s="1"/>
  <c r="K72" i="1" a="1"/>
  <c r="K72" i="1" s="1"/>
  <c r="K70" i="1" a="1"/>
  <c r="K70" i="1" s="1"/>
  <c r="K71" i="1" a="1"/>
  <c r="K71" i="1" s="1"/>
  <c r="K73" i="1" a="1"/>
  <c r="K73" i="1" s="1"/>
  <c r="K74" i="1" a="1"/>
  <c r="K74" i="1" s="1"/>
  <c r="K75" i="1" a="1"/>
  <c r="K75" i="1" s="1"/>
  <c r="K76" i="1" a="1"/>
  <c r="K76" i="1" s="1"/>
  <c r="K77" i="1" a="1"/>
  <c r="K77" i="1" s="1"/>
  <c r="K79" i="1" a="1"/>
  <c r="K79" i="1" s="1"/>
  <c r="K78" i="1" a="1"/>
  <c r="K78" i="1" s="1"/>
  <c r="K80" i="1" a="1"/>
  <c r="K80" i="1" s="1"/>
  <c r="K82" i="1" a="1"/>
  <c r="K82" i="1" s="1"/>
  <c r="K81" i="1" a="1"/>
  <c r="K81" i="1" s="1"/>
  <c r="K87" i="1" a="1"/>
  <c r="K87" i="1" s="1"/>
  <c r="K88" i="1" a="1"/>
  <c r="K88" i="1" s="1"/>
  <c r="K89" i="1" a="1"/>
  <c r="K89" i="1" s="1"/>
  <c r="K90" i="1" a="1"/>
  <c r="K90" i="1" s="1"/>
  <c r="K91" i="1" a="1"/>
  <c r="K91" i="1" s="1"/>
  <c r="K92" i="1" a="1"/>
  <c r="K92" i="1" s="1"/>
  <c r="K93" i="1" a="1"/>
  <c r="K93" i="1" s="1"/>
  <c r="K98" i="1" a="1"/>
  <c r="K98" i="1" s="1"/>
  <c r="K99" i="1" a="1"/>
  <c r="K99" i="1" s="1"/>
  <c r="K100" i="1" a="1"/>
  <c r="K100" i="1" s="1"/>
  <c r="K101" i="1" a="1"/>
  <c r="K101" i="1" s="1"/>
  <c r="K102" i="1" a="1"/>
  <c r="K102" i="1" s="1"/>
  <c r="K103" i="1" a="1"/>
  <c r="K103" i="1" s="1"/>
  <c r="K104" i="1" a="1"/>
  <c r="K104" i="1" s="1"/>
  <c r="K105" i="1" a="1"/>
  <c r="K105" i="1" s="1"/>
  <c r="K106" i="1" a="1"/>
  <c r="K106" i="1" s="1"/>
  <c r="K107" i="1" a="1"/>
  <c r="K107" i="1" s="1"/>
  <c r="K108" i="1" a="1"/>
  <c r="K108" i="1" s="1"/>
  <c r="K109" i="1" a="1"/>
  <c r="K109" i="1" s="1"/>
  <c r="K110" i="1" a="1"/>
  <c r="K110" i="1" s="1"/>
  <c r="K111" i="1" a="1"/>
  <c r="K111" i="1" s="1"/>
  <c r="K112" i="1" a="1"/>
  <c r="K112" i="1" s="1"/>
  <c r="K113" i="1" a="1"/>
  <c r="K113" i="1" s="1"/>
  <c r="K114" i="1" a="1"/>
  <c r="K114" i="1" s="1"/>
  <c r="K115" i="1" a="1"/>
  <c r="K115" i="1" s="1"/>
  <c r="K116" i="1" a="1"/>
  <c r="K116" i="1" s="1"/>
  <c r="K117" i="1" a="1"/>
  <c r="K117" i="1" s="1"/>
  <c r="K118" i="1" a="1"/>
  <c r="K118" i="1" s="1"/>
  <c r="K119" i="1" a="1"/>
  <c r="K119" i="1" s="1"/>
  <c r="K120" i="1" a="1"/>
  <c r="K120" i="1" s="1"/>
  <c r="K121" i="1" a="1"/>
  <c r="K121" i="1" s="1"/>
  <c r="K122" i="1" a="1"/>
  <c r="K122" i="1" s="1"/>
  <c r="K123" i="1" a="1"/>
  <c r="K123" i="1" s="1"/>
  <c r="K124" i="1" a="1"/>
  <c r="K124" i="1" s="1"/>
  <c r="K125" i="1" a="1"/>
  <c r="K125" i="1" s="1"/>
  <c r="K126" i="1" a="1"/>
  <c r="K126" i="1" s="1"/>
  <c r="K127" i="1" a="1"/>
  <c r="K127" i="1" s="1"/>
  <c r="K128" i="1" a="1"/>
  <c r="K128" i="1" s="1"/>
  <c r="K129" i="1" a="1"/>
  <c r="K129" i="1" s="1"/>
  <c r="K130" i="1" a="1"/>
  <c r="K130" i="1" s="1"/>
  <c r="K131" i="1" a="1"/>
  <c r="K131" i="1" s="1"/>
  <c r="K132" i="1" a="1"/>
  <c r="K132" i="1" s="1"/>
  <c r="K133" i="1" a="1"/>
  <c r="K133" i="1" s="1"/>
  <c r="K134" i="1" a="1"/>
  <c r="K134" i="1" s="1"/>
  <c r="K136" i="1" a="1"/>
  <c r="K136" i="1" s="1"/>
  <c r="K135" i="1" a="1"/>
  <c r="K135" i="1" s="1"/>
  <c r="K137" i="1" a="1"/>
  <c r="K137" i="1" s="1"/>
  <c r="K139" i="1" a="1"/>
  <c r="K139" i="1" s="1"/>
  <c r="K138" i="1" a="1"/>
  <c r="K138" i="1" s="1"/>
  <c r="K142" i="1" a="1"/>
  <c r="K142" i="1" s="1"/>
  <c r="K141" i="1" a="1"/>
  <c r="K141" i="1" s="1"/>
  <c r="K140" i="1" a="1"/>
  <c r="K140" i="1" s="1"/>
  <c r="K144" i="1" a="1"/>
  <c r="K144" i="1" s="1"/>
  <c r="K143" i="1" a="1"/>
  <c r="K143" i="1" s="1"/>
  <c r="K145" i="1" a="1"/>
  <c r="K145" i="1" s="1"/>
  <c r="K146" i="1" a="1"/>
  <c r="K146" i="1" s="1"/>
  <c r="K147" i="1" a="1"/>
  <c r="K147" i="1" s="1"/>
  <c r="K148" i="1" a="1"/>
  <c r="K148" i="1" s="1"/>
  <c r="K151" i="1" a="1"/>
  <c r="K151" i="1" s="1"/>
  <c r="K149" i="1" a="1"/>
  <c r="K149" i="1" s="1"/>
  <c r="K150" i="1" a="1"/>
  <c r="K150" i="1" s="1"/>
  <c r="K155" i="1" a="1"/>
  <c r="K155" i="1" s="1"/>
  <c r="K153" i="1" a="1"/>
  <c r="K153" i="1" s="1"/>
  <c r="K152" i="1" a="1"/>
  <c r="K152" i="1" s="1"/>
  <c r="K154" i="1" a="1"/>
  <c r="K154" i="1" s="1"/>
  <c r="K156" i="1" a="1"/>
  <c r="K156" i="1" s="1"/>
  <c r="K157" i="1" a="1"/>
  <c r="K157" i="1" s="1"/>
  <c r="K160" i="1" a="1"/>
  <c r="K160" i="1" s="1"/>
  <c r="K158" i="1" a="1"/>
  <c r="K158" i="1" s="1"/>
  <c r="K159" i="1" a="1"/>
  <c r="K159" i="1" s="1"/>
  <c r="K163" i="1" a="1"/>
  <c r="K163" i="1" s="1"/>
  <c r="K167" i="1" a="1"/>
  <c r="K167" i="1" s="1"/>
  <c r="K177" i="1" a="1"/>
  <c r="K177" i="1" s="1"/>
  <c r="K176" i="1" a="1"/>
  <c r="K176" i="1" s="1"/>
  <c r="K178" i="1" a="1"/>
  <c r="K178" i="1" s="1"/>
  <c r="K180" i="1" a="1"/>
  <c r="K180" i="1" s="1"/>
  <c r="K179" i="1" a="1"/>
  <c r="K179" i="1" s="1"/>
  <c r="K181" i="1" a="1"/>
  <c r="K181" i="1" s="1"/>
  <c r="K183" i="1" a="1"/>
  <c r="K183" i="1" s="1"/>
  <c r="K182" i="1" a="1"/>
  <c r="K182" i="1" s="1"/>
  <c r="K184" i="1" a="1"/>
  <c r="K184" i="1" s="1"/>
  <c r="K185" i="1" a="1"/>
  <c r="K185" i="1" s="1"/>
  <c r="K186" i="1" a="1"/>
  <c r="K186" i="1" s="1"/>
  <c r="K187" i="1" a="1"/>
  <c r="K187" i="1" s="1"/>
  <c r="K188" i="1" a="1"/>
  <c r="K188" i="1" s="1"/>
  <c r="K189" i="1" a="1"/>
  <c r="K189" i="1" s="1"/>
  <c r="K190" i="1" a="1"/>
  <c r="K190" i="1" s="1"/>
  <c r="K191" i="1" a="1"/>
  <c r="K191" i="1" s="1"/>
  <c r="K192" i="1" a="1"/>
  <c r="K192" i="1" s="1"/>
  <c r="K193" i="1" a="1"/>
  <c r="K193" i="1" s="1"/>
  <c r="K194" i="1" a="1"/>
  <c r="K194" i="1" s="1"/>
  <c r="K195" i="1" a="1"/>
  <c r="K195" i="1" s="1"/>
  <c r="K197" i="1" a="1"/>
  <c r="K197" i="1" s="1"/>
  <c r="K196" i="1" a="1"/>
  <c r="K196" i="1" s="1"/>
  <c r="K198" i="1" a="1"/>
  <c r="K198" i="1" s="1"/>
  <c r="K199" i="1" a="1"/>
  <c r="K199" i="1" s="1"/>
  <c r="K201" i="1" a="1"/>
  <c r="K201" i="1" s="1"/>
  <c r="K202" i="1" a="1"/>
  <c r="K202" i="1" s="1"/>
  <c r="K200" i="1" a="1"/>
  <c r="K200" i="1" s="1"/>
  <c r="K203" i="1" a="1"/>
  <c r="K203" i="1" s="1"/>
  <c r="K206" i="1" a="1"/>
  <c r="K206" i="1" s="1"/>
  <c r="K205" i="1" a="1"/>
  <c r="K205" i="1" s="1"/>
  <c r="K204" i="1" a="1"/>
  <c r="K204" i="1" s="1"/>
  <c r="K207" i="1" a="1"/>
  <c r="K207" i="1" s="1"/>
  <c r="K208" i="1" a="1"/>
  <c r="K208" i="1" s="1"/>
  <c r="K210" i="1" a="1"/>
  <c r="K210" i="1" s="1"/>
  <c r="K209" i="1" a="1"/>
  <c r="K209" i="1" s="1"/>
  <c r="K211" i="1" a="1"/>
  <c r="K211" i="1" s="1"/>
  <c r="K213" i="1" a="1"/>
  <c r="K213" i="1" s="1"/>
  <c r="K212" i="1" a="1"/>
  <c r="K212" i="1" s="1"/>
  <c r="K215" i="1" a="1"/>
  <c r="K215" i="1" s="1"/>
  <c r="K214" i="1" a="1"/>
  <c r="K214" i="1" s="1"/>
  <c r="K217" i="1" a="1"/>
  <c r="K217" i="1" s="1"/>
  <c r="K218" i="1" a="1"/>
  <c r="K218" i="1" s="1"/>
  <c r="K219" i="1" a="1"/>
  <c r="K219" i="1" s="1"/>
  <c r="K216" i="1" a="1"/>
  <c r="K216" i="1" s="1"/>
  <c r="K220" i="1" a="1"/>
  <c r="K220" i="1" s="1"/>
  <c r="K221" i="1" a="1"/>
  <c r="K221" i="1" s="1"/>
  <c r="K223" i="1" a="1"/>
  <c r="K223" i="1" s="1"/>
  <c r="K224" i="1" a="1"/>
  <c r="K224" i="1" s="1"/>
  <c r="K228" i="1" a="1"/>
  <c r="K228" i="1" s="1"/>
  <c r="K229" i="1" a="1"/>
  <c r="K229" i="1" s="1"/>
  <c r="K230" i="1" a="1"/>
  <c r="K230" i="1" s="1"/>
  <c r="K232" i="1" a="1"/>
  <c r="K232" i="1" s="1"/>
  <c r="K238" i="1" a="1"/>
  <c r="K238" i="1" s="1"/>
  <c r="K237" i="1" a="1"/>
  <c r="K237" i="1" s="1"/>
  <c r="K244" i="1" a="1"/>
  <c r="K244" i="1" s="1"/>
  <c r="K245" i="1" a="1"/>
  <c r="K245" i="1" s="1"/>
  <c r="K247" i="1" a="1"/>
  <c r="K247" i="1" s="1"/>
  <c r="K246" i="1" a="1"/>
  <c r="K246" i="1" s="1"/>
  <c r="K249" i="1" a="1"/>
  <c r="K249" i="1" s="1"/>
  <c r="K248" i="1" a="1"/>
  <c r="K248" i="1" s="1"/>
  <c r="K255" i="1" a="1"/>
  <c r="K255" i="1" s="1"/>
  <c r="K256" i="1" a="1"/>
  <c r="K256" i="1" s="1"/>
  <c r="K257" i="1" a="1"/>
  <c r="K257" i="1" s="1"/>
  <c r="K258" i="1" a="1"/>
  <c r="K258" i="1" s="1"/>
  <c r="K259" i="1" a="1"/>
  <c r="K259" i="1" s="1"/>
  <c r="K263" i="1" a="1"/>
  <c r="K263" i="1" s="1"/>
  <c r="K261" i="1" a="1"/>
  <c r="K261" i="1" s="1"/>
  <c r="K260" i="1" a="1"/>
  <c r="K260" i="1" s="1"/>
  <c r="K264" i="1" a="1"/>
  <c r="K264" i="1" s="1"/>
  <c r="K262" i="1" a="1"/>
  <c r="K262" i="1" s="1"/>
  <c r="K265" i="1" a="1"/>
  <c r="K265" i="1" s="1"/>
  <c r="K267" i="1" a="1"/>
  <c r="K267" i="1" s="1"/>
  <c r="K266" i="1" a="1"/>
  <c r="K266" i="1" s="1"/>
  <c r="K268" i="1" a="1"/>
  <c r="K268" i="1" s="1"/>
  <c r="K271" i="1" a="1"/>
  <c r="K271" i="1" s="1"/>
  <c r="K270" i="1" a="1"/>
  <c r="K270" i="1" s="1"/>
  <c r="K269" i="1" a="1"/>
  <c r="K269" i="1" s="1"/>
  <c r="K272" i="1" a="1"/>
  <c r="K272" i="1" s="1"/>
  <c r="K273" i="1" a="1"/>
  <c r="K273" i="1" s="1"/>
  <c r="K274" i="1" a="1"/>
  <c r="K274" i="1" s="1"/>
  <c r="K275" i="1" a="1"/>
  <c r="K275" i="1" s="1"/>
  <c r="K277" i="1" a="1"/>
  <c r="K277" i="1" s="1"/>
  <c r="K278" i="1" a="1"/>
  <c r="K278" i="1" s="1"/>
  <c r="K276" i="1" a="1"/>
  <c r="K276" i="1" s="1"/>
  <c r="K279" i="1" a="1"/>
  <c r="K279" i="1" s="1"/>
  <c r="K280" i="1" a="1"/>
  <c r="K280" i="1" s="1"/>
  <c r="K281" i="1" a="1"/>
  <c r="K281" i="1" s="1"/>
  <c r="K282" i="1" a="1"/>
  <c r="K282" i="1" s="1"/>
  <c r="K283" i="1" a="1"/>
  <c r="K283" i="1" s="1"/>
  <c r="K289" i="1" a="1"/>
  <c r="K289" i="1" s="1"/>
  <c r="K290" i="1" a="1"/>
  <c r="K290" i="1" s="1"/>
  <c r="K291" i="1" a="1"/>
  <c r="K291" i="1" s="1"/>
  <c r="K293" i="1" a="1"/>
  <c r="K293" i="1" s="1"/>
  <c r="K292" i="1" a="1"/>
  <c r="K292" i="1" s="1"/>
  <c r="K294" i="1" a="1"/>
  <c r="K294" i="1" s="1"/>
  <c r="K296" i="1" a="1"/>
  <c r="K296" i="1" s="1"/>
  <c r="K295" i="1" a="1"/>
  <c r="K295" i="1" s="1"/>
  <c r="K297" i="1" a="1"/>
  <c r="K297" i="1" s="1"/>
  <c r="K298" i="1" a="1"/>
  <c r="K298" i="1" s="1"/>
  <c r="K299" i="1" a="1"/>
  <c r="K299" i="1" s="1"/>
  <c r="K300" i="1" a="1"/>
  <c r="K300" i="1" s="1"/>
  <c r="K301" i="1" a="1"/>
  <c r="K301" i="1" s="1"/>
  <c r="K302" i="1" a="1"/>
  <c r="K302" i="1" s="1"/>
  <c r="K304" i="1" a="1"/>
  <c r="K304" i="1" s="1"/>
  <c r="K303" i="1" a="1"/>
  <c r="K303" i="1" s="1"/>
  <c r="K305" i="1" a="1"/>
  <c r="K305" i="1" s="1"/>
  <c r="K307" i="1" a="1"/>
  <c r="K307" i="1" s="1"/>
  <c r="K306" i="1" a="1"/>
  <c r="K306" i="1" s="1"/>
  <c r="K316" i="1" a="1"/>
  <c r="K316" i="1" s="1"/>
  <c r="K317" i="1" a="1"/>
  <c r="K317" i="1" s="1"/>
  <c r="K318" i="1" a="1"/>
  <c r="K318" i="1" s="1"/>
  <c r="K320" i="1" a="1"/>
  <c r="K320" i="1" s="1"/>
  <c r="K319" i="1" a="1"/>
  <c r="K319" i="1" s="1"/>
  <c r="K321" i="1" a="1"/>
  <c r="K321" i="1" s="1"/>
  <c r="K322" i="1" a="1"/>
  <c r="K322" i="1" s="1"/>
  <c r="K323" i="1" a="1"/>
  <c r="K323" i="1" s="1"/>
  <c r="K330" i="1" a="1"/>
  <c r="K330" i="1" s="1"/>
  <c r="K331" i="1" a="1"/>
  <c r="K331" i="1" s="1"/>
  <c r="K334" i="1" a="1"/>
  <c r="K334" i="1" s="1"/>
  <c r="K332" i="1" a="1"/>
  <c r="K332" i="1" s="1"/>
  <c r="K333" i="1" a="1"/>
  <c r="K333" i="1" s="1"/>
  <c r="K335" i="1" a="1"/>
  <c r="K335" i="1" s="1"/>
  <c r="K337" i="1" a="1"/>
  <c r="K337" i="1" s="1"/>
  <c r="K336" i="1" a="1"/>
  <c r="K336" i="1" s="1"/>
  <c r="K340" i="1" a="1"/>
  <c r="K340" i="1" s="1"/>
  <c r="K338" i="1" a="1"/>
  <c r="K338" i="1" s="1"/>
  <c r="K339" i="1" a="1"/>
  <c r="K339" i="1" s="1"/>
  <c r="K341" i="1" a="1"/>
  <c r="K341" i="1" s="1"/>
  <c r="K342" i="1" a="1"/>
  <c r="K342" i="1" s="1"/>
  <c r="K343" i="1" a="1"/>
  <c r="K343" i="1" s="1"/>
  <c r="K344" i="1" a="1"/>
  <c r="K344" i="1" s="1"/>
  <c r="K345" i="1" a="1"/>
  <c r="K345" i="1" s="1"/>
  <c r="K350" i="1" a="1"/>
  <c r="K350" i="1" s="1"/>
  <c r="K351" i="1" a="1"/>
  <c r="K351" i="1" s="1"/>
  <c r="K352" i="1" a="1"/>
  <c r="K352" i="1" s="1"/>
  <c r="K358" i="1" a="1"/>
  <c r="K358" i="1" s="1"/>
  <c r="K360" i="1" a="1"/>
  <c r="K360" i="1" s="1"/>
  <c r="K359" i="1" a="1"/>
  <c r="K359" i="1" s="1"/>
  <c r="K370" i="1" a="1"/>
  <c r="K370" i="1" s="1"/>
  <c r="K369" i="1" a="1"/>
  <c r="K369" i="1" s="1"/>
  <c r="K371" i="1" a="1"/>
  <c r="K371" i="1" s="1"/>
  <c r="K377" i="1" a="1"/>
  <c r="K377" i="1" s="1"/>
  <c r="K378" i="1" a="1"/>
  <c r="K378" i="1" s="1"/>
  <c r="K379" i="1" a="1"/>
  <c r="K379" i="1" s="1"/>
  <c r="K381" i="1" a="1"/>
  <c r="K381" i="1" s="1"/>
  <c r="K380" i="1" a="1"/>
  <c r="K380" i="1" s="1"/>
  <c r="K382" i="1" a="1"/>
  <c r="K382" i="1" s="1"/>
  <c r="K383" i="1" a="1"/>
  <c r="K383" i="1" s="1"/>
  <c r="K395" i="1" a="1"/>
  <c r="K395" i="1" s="1"/>
  <c r="K398" i="1" a="1"/>
  <c r="K398" i="1" s="1"/>
  <c r="K396" i="1" a="1"/>
  <c r="K396" i="1" s="1"/>
  <c r="K397" i="1" a="1"/>
  <c r="K397" i="1" s="1"/>
  <c r="K404" i="1" a="1"/>
  <c r="K404" i="1" s="1"/>
  <c r="K405" i="1" a="1"/>
  <c r="K405" i="1" s="1"/>
  <c r="K408" i="1" a="1"/>
  <c r="K408" i="1" s="1"/>
  <c r="K406" i="1" a="1"/>
  <c r="K406" i="1" s="1"/>
  <c r="K407" i="1" a="1"/>
  <c r="K407" i="1" s="1"/>
  <c r="K413" i="1" a="1"/>
  <c r="K413" i="1" s="1"/>
  <c r="K414" i="1" a="1"/>
  <c r="K414" i="1" s="1"/>
  <c r="K415" i="1" a="1"/>
  <c r="K415" i="1" s="1"/>
  <c r="K416" i="1" a="1"/>
  <c r="K416" i="1" s="1"/>
  <c r="K418" i="1" a="1"/>
  <c r="K418" i="1" s="1"/>
  <c r="K417" i="1" a="1"/>
  <c r="K417" i="1" s="1"/>
  <c r="K419" i="1" a="1"/>
  <c r="K419" i="1" s="1"/>
  <c r="K420" i="1" a="1"/>
  <c r="K420" i="1" s="1"/>
  <c r="K421" i="1" a="1"/>
  <c r="K421" i="1" s="1"/>
  <c r="K423" i="1" a="1"/>
  <c r="K423" i="1" s="1"/>
  <c r="K422" i="1" a="1"/>
  <c r="K422" i="1" s="1"/>
  <c r="K424" i="1" a="1"/>
  <c r="K424" i="1" s="1"/>
  <c r="K425" i="1" a="1"/>
  <c r="K425" i="1" s="1"/>
  <c r="K427" i="1" a="1"/>
  <c r="K427" i="1" s="1"/>
  <c r="K426" i="1" a="1"/>
  <c r="K426" i="1" s="1"/>
  <c r="K428" i="1" a="1"/>
  <c r="K428" i="1" s="1"/>
  <c r="K430" i="1" a="1"/>
  <c r="K430" i="1" s="1"/>
  <c r="K429" i="1" a="1"/>
  <c r="K429" i="1" s="1"/>
  <c r="K431" i="1" a="1"/>
  <c r="K431" i="1" s="1"/>
  <c r="K442" i="1" a="1"/>
  <c r="K442" i="1" s="1"/>
  <c r="K441" i="1" a="1"/>
  <c r="K441" i="1" s="1"/>
  <c r="K444" i="1" a="1"/>
  <c r="K444" i="1" s="1"/>
  <c r="K443" i="1" a="1"/>
  <c r="K443" i="1" s="1"/>
  <c r="K445" i="1" a="1"/>
  <c r="K445" i="1" s="1"/>
  <c r="K447" i="1" a="1"/>
  <c r="K447" i="1" s="1"/>
  <c r="K452" i="1" a="1"/>
  <c r="K452" i="1" s="1"/>
  <c r="K451" i="1" a="1"/>
  <c r="K451" i="1" s="1"/>
  <c r="K455" i="1" a="1"/>
  <c r="K455" i="1" s="1"/>
  <c r="K454" i="1" a="1"/>
  <c r="K454" i="1" s="1"/>
  <c r="K453" i="1" a="1"/>
  <c r="K453" i="1" s="1"/>
  <c r="K456" i="1" a="1"/>
  <c r="K456" i="1" s="1"/>
  <c r="K457" i="1" a="1"/>
  <c r="K457" i="1" s="1"/>
  <c r="K463" i="1" a="1"/>
  <c r="K463" i="1" s="1"/>
  <c r="K464" i="1" a="1"/>
  <c r="K464" i="1" s="1"/>
  <c r="K472" i="1" a="1"/>
  <c r="K472" i="1" s="1"/>
  <c r="K473" i="1" a="1"/>
  <c r="K473" i="1" s="1"/>
  <c r="K474" i="1" a="1"/>
  <c r="K474" i="1" s="1"/>
  <c r="K490" i="1" a="1"/>
  <c r="K490" i="1" s="1"/>
  <c r="K492" i="1" a="1"/>
  <c r="K492" i="1" s="1"/>
  <c r="K491" i="1" a="1"/>
  <c r="K491" i="1" s="1"/>
  <c r="K494" i="1" a="1"/>
  <c r="K494" i="1" s="1"/>
  <c r="K493" i="1" a="1"/>
  <c r="K493" i="1" s="1"/>
  <c r="K495" i="1" a="1"/>
  <c r="K495" i="1" s="1"/>
  <c r="K496" i="1" a="1"/>
  <c r="K496" i="1" s="1"/>
  <c r="K497" i="1" a="1"/>
  <c r="K497" i="1" s="1"/>
  <c r="K498" i="1" a="1"/>
  <c r="K498" i="1" s="1"/>
  <c r="K499" i="1" a="1"/>
  <c r="K499" i="1" s="1"/>
  <c r="K500" i="1" a="1"/>
  <c r="K500" i="1" s="1"/>
  <c r="K501" i="1" a="1"/>
  <c r="K501" i="1" s="1"/>
  <c r="K503" i="1" a="1"/>
  <c r="K503" i="1" s="1"/>
  <c r="K502" i="1" a="1"/>
  <c r="K502" i="1" s="1"/>
  <c r="P512" i="1"/>
  <c r="O512" i="1" s="1"/>
  <c r="AH517" i="1" s="1"/>
  <c r="N512" i="1"/>
  <c r="M512" i="1"/>
  <c r="L512" i="1" s="1"/>
  <c r="AD517" i="1" s="1"/>
  <c r="H512" i="1"/>
  <c r="Q512" i="1"/>
  <c r="J512" i="1" a="1"/>
  <c r="J512" i="1" s="1"/>
  <c r="K512" i="1" a="1"/>
  <c r="K512" i="1" s="1"/>
  <c r="K511" i="1" a="1"/>
  <c r="K511" i="1" s="1"/>
  <c r="P513" i="1"/>
  <c r="O513" i="1" s="1"/>
  <c r="U516" i="1" s="1"/>
  <c r="N513" i="1"/>
  <c r="Q513" i="1"/>
  <c r="M513" i="1"/>
  <c r="L513" i="1" s="1"/>
  <c r="H513" i="1"/>
  <c r="K2" i="1" a="1"/>
  <c r="K2" i="1" s="1"/>
  <c r="K514" i="1" a="1"/>
  <c r="K514" i="1" s="1"/>
  <c r="Q516" i="1" l="1"/>
  <c r="R524" i="1" s="1"/>
  <c r="Q522" i="1"/>
  <c r="Q520" i="1"/>
  <c r="AD525" i="1"/>
  <c r="AE525" i="1"/>
  <c r="AE524" i="1"/>
  <c r="AE523" i="1"/>
  <c r="AE522" i="1"/>
  <c r="AE521" i="1"/>
  <c r="AD524" i="1"/>
  <c r="AD521" i="1"/>
  <c r="AD523" i="1"/>
  <c r="AD522" i="1"/>
  <c r="Z517" i="1"/>
  <c r="V524" i="1"/>
  <c r="V523" i="1"/>
  <c r="V522" i="1"/>
  <c r="V521" i="1"/>
  <c r="U520" i="1"/>
  <c r="U523" i="1"/>
  <c r="U524" i="1"/>
  <c r="V520" i="1"/>
  <c r="U522" i="1"/>
  <c r="U521" i="1"/>
  <c r="AH523" i="1"/>
  <c r="AI522" i="1"/>
  <c r="AH525" i="1"/>
  <c r="AH524" i="1"/>
  <c r="AI523" i="1"/>
  <c r="AH522" i="1"/>
  <c r="AI521" i="1"/>
  <c r="AI525" i="1"/>
  <c r="AH521" i="1"/>
  <c r="AI524" i="1"/>
  <c r="M516" i="1"/>
  <c r="R523" i="1" l="1"/>
  <c r="R520" i="1"/>
  <c r="R522" i="1"/>
  <c r="Q524" i="1"/>
  <c r="Q521" i="1"/>
  <c r="Q523" i="1"/>
  <c r="R521" i="1"/>
  <c r="AE526" i="1"/>
  <c r="N524" i="1"/>
  <c r="N523" i="1"/>
  <c r="N522" i="1"/>
  <c r="N521" i="1"/>
  <c r="M520" i="1"/>
  <c r="M522" i="1"/>
  <c r="M523" i="1"/>
  <c r="M521" i="1"/>
  <c r="N520" i="1"/>
  <c r="M524" i="1"/>
  <c r="AI526" i="1"/>
  <c r="R525" i="1"/>
  <c r="V525" i="1"/>
  <c r="AA525" i="1"/>
  <c r="Z522" i="1"/>
  <c r="AA521" i="1"/>
  <c r="Z523" i="1"/>
  <c r="AA522" i="1"/>
  <c r="AA524" i="1"/>
  <c r="Z521" i="1"/>
  <c r="AA523" i="1"/>
  <c r="Z525" i="1"/>
  <c r="Z524" i="1"/>
  <c r="AA526" i="1" l="1"/>
  <c r="AA527" i="1"/>
  <c r="N526" i="1"/>
  <c r="N525" i="1"/>
  <c r="Z529" i="1" l="1"/>
  <c r="Z530" i="1"/>
  <c r="S514" i="1" s="1" a="1"/>
  <c r="S514" i="1" s="1"/>
  <c r="B520" i="1"/>
  <c r="B521" i="1"/>
  <c r="S423" i="1" l="1" a="1"/>
  <c r="S423" i="1" s="1"/>
</calcChain>
</file>

<file path=xl/sharedStrings.xml><?xml version="1.0" encoding="utf-8"?>
<sst xmlns="http://schemas.openxmlformats.org/spreadsheetml/2006/main" count="72" uniqueCount="43">
  <si>
    <t>TIME</t>
  </si>
  <si>
    <t>OPEN</t>
  </si>
  <si>
    <t>HIGH</t>
  </si>
  <si>
    <t>LOW</t>
  </si>
  <si>
    <t>CLOSE</t>
  </si>
  <si>
    <t>ValZZ</t>
  </si>
  <si>
    <t>TREND</t>
  </si>
  <si>
    <t>NB PHASE</t>
  </si>
  <si>
    <t>extreme</t>
  </si>
  <si>
    <t>LIGNE</t>
  </si>
  <si>
    <t>cross</t>
  </si>
  <si>
    <t>NB phase +</t>
  </si>
  <si>
    <t>Filtrage+</t>
  </si>
  <si>
    <t>LIGNE+</t>
  </si>
  <si>
    <t>NB phase -</t>
  </si>
  <si>
    <t>Filtarge -</t>
  </si>
  <si>
    <t>LIGNE-</t>
  </si>
  <si>
    <t>Période N</t>
  </si>
  <si>
    <t>Nbr VAL</t>
  </si>
  <si>
    <t>Remonte</t>
  </si>
  <si>
    <t>No Occurrence</t>
  </si>
  <si>
    <t>Nligne</t>
  </si>
  <si>
    <t>VAL</t>
  </si>
  <si>
    <t>Momentum const</t>
  </si>
  <si>
    <t>ALGO</t>
  </si>
  <si>
    <t>MIDDLE LIGNE</t>
  </si>
  <si>
    <t>HIGH LIGNE</t>
  </si>
  <si>
    <t>LOW LIGNE</t>
  </si>
  <si>
    <t>THEORIQUE</t>
  </si>
  <si>
    <t>Théorique</t>
  </si>
  <si>
    <t>SUP/RES BZZ</t>
  </si>
  <si>
    <t>prix&gt;ML&gt;HL</t>
  </si>
  <si>
    <t>prix&gt;HL&gt;ML</t>
  </si>
  <si>
    <t>HL&gt;prix&gt;ML</t>
  </si>
  <si>
    <t>prix&lt;ML&lt;LL</t>
  </si>
  <si>
    <t>prix&lt;LL&lt;ML</t>
  </si>
  <si>
    <t>LL&lt;prix&lt;ML</t>
  </si>
  <si>
    <t>ML proche de HL</t>
  </si>
  <si>
    <t>ML proche de LL</t>
  </si>
  <si>
    <t>POINT</t>
  </si>
  <si>
    <t>Momentum N-1</t>
  </si>
  <si>
    <t>AlGO N-1</t>
  </si>
  <si>
    <t xml:space="preserve">Le but est d'avoir le resultat de Z530 (en S423:S514)pour chaques valeur R423:R514 qui substutuerai à Z514 (où je suis en matrice)
Sans recopier 92 fois la matrice Y514:AI530!
Note : J'aurai bien aimé regrouper toute cette matrice dans une seule et même fonction,puis  recopier ma formule de Z530 mais je fais appel à la formule tendance en AA526 et elle ne peut pas accepter plusieur y si ceux-ci ne sont pas alignés...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</si>
</sst>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1"/>
      <color theme="0" tint="-4.9989318521683403E-2"/>
      <name val="Calibri"/>
      <family val="2"/>
      <scheme val="minor"/>
    </font>
    <font>
      <sz val="11"/>
      <color theme="6" tint="-0.499984740745262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sz val="10"/>
      <color theme="1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10" fontId="0" fillId="2" borderId="2" xfId="0" applyNumberFormat="1" applyFill="1" applyBorder="1"/>
    <xf numFmtId="164" fontId="0" fillId="0" borderId="0" xfId="0" applyNumberFormat="1"/>
    <xf numFmtId="164" fontId="0" fillId="0" borderId="0" xfId="0" applyNumberFormat="1" applyBorder="1"/>
    <xf numFmtId="1" fontId="0" fillId="0" borderId="0" xfId="0" applyNumberFormat="1" applyBorder="1" applyAlignment="1">
      <alignment horizontal="center" vertical="center"/>
    </xf>
    <xf numFmtId="165" fontId="0" fillId="0" borderId="0" xfId="0" applyNumberFormat="1"/>
    <xf numFmtId="0" fontId="0" fillId="0" borderId="0" xfId="0" applyAlignment="1">
      <alignment vertical="center" wrapText="1"/>
    </xf>
    <xf numFmtId="0" fontId="0" fillId="0" borderId="1" xfId="0" applyBorder="1"/>
    <xf numFmtId="0" fontId="0" fillId="0" borderId="0" xfId="0" applyFill="1"/>
    <xf numFmtId="0" fontId="0" fillId="0" borderId="1" xfId="0" applyBorder="1" applyAlignment="1">
      <alignment vertical="center" wrapText="1"/>
    </xf>
    <xf numFmtId="0" fontId="0" fillId="3" borderId="0" xfId="0" applyFill="1"/>
    <xf numFmtId="0" fontId="0" fillId="3" borderId="0" xfId="0" applyFill="1" applyAlignment="1">
      <alignment vertical="center" wrapText="1"/>
    </xf>
    <xf numFmtId="0" fontId="0" fillId="3" borderId="1" xfId="0" applyFill="1" applyBorder="1"/>
    <xf numFmtId="0" fontId="2" fillId="0" borderId="3" xfId="0" applyFont="1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0" xfId="0" applyBorder="1"/>
    <xf numFmtId="0" fontId="0" fillId="0" borderId="8" xfId="0" applyBorder="1"/>
    <xf numFmtId="1" fontId="0" fillId="4" borderId="5" xfId="0" applyNumberFormat="1" applyFill="1" applyBorder="1" applyAlignment="1">
      <alignment horizontal="center" vertical="center"/>
    </xf>
    <xf numFmtId="1" fontId="0" fillId="5" borderId="5" xfId="0" applyNumberFormat="1" applyFill="1" applyBorder="1" applyAlignment="1">
      <alignment horizontal="center" vertical="center"/>
    </xf>
    <xf numFmtId="1" fontId="0" fillId="6" borderId="5" xfId="0" applyNumberFormat="1" applyFill="1" applyBorder="1" applyAlignment="1">
      <alignment horizontal="center" vertical="center"/>
    </xf>
    <xf numFmtId="165" fontId="0" fillId="0" borderId="1" xfId="0" applyNumberFormat="1" applyBorder="1"/>
    <xf numFmtId="0" fontId="0" fillId="0" borderId="9" xfId="0" applyBorder="1"/>
    <xf numFmtId="0" fontId="3" fillId="7" borderId="10" xfId="0" applyFont="1" applyFill="1" applyBorder="1"/>
    <xf numFmtId="0" fontId="3" fillId="7" borderId="11" xfId="0" applyFont="1" applyFill="1" applyBorder="1"/>
    <xf numFmtId="0" fontId="3" fillId="5" borderId="10" xfId="0" applyFont="1" applyFill="1" applyBorder="1"/>
    <xf numFmtId="0" fontId="3" fillId="5" borderId="11" xfId="0" applyFont="1" applyFill="1" applyBorder="1"/>
    <xf numFmtId="0" fontId="3" fillId="8" borderId="10" xfId="0" applyFont="1" applyFill="1" applyBorder="1"/>
    <xf numFmtId="0" fontId="3" fillId="8" borderId="11" xfId="0" applyFont="1" applyFill="1" applyBorder="1"/>
    <xf numFmtId="0" fontId="0" fillId="0" borderId="0" xfId="0" applyFill="1" applyBorder="1"/>
    <xf numFmtId="0" fontId="0" fillId="0" borderId="3" xfId="0" applyBorder="1"/>
    <xf numFmtId="0" fontId="0" fillId="0" borderId="12" xfId="0" applyFill="1" applyBorder="1"/>
    <xf numFmtId="165" fontId="0" fillId="0" borderId="1" xfId="0" applyNumberFormat="1" applyFill="1" applyBorder="1"/>
    <xf numFmtId="0" fontId="0" fillId="0" borderId="13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 wrapText="1"/>
    </xf>
    <xf numFmtId="0" fontId="0" fillId="9" borderId="13" xfId="0" applyFill="1" applyBorder="1" applyAlignment="1">
      <alignment horizontal="center" vertical="center" wrapText="1"/>
    </xf>
    <xf numFmtId="0" fontId="0" fillId="10" borderId="14" xfId="0" applyFill="1" applyBorder="1" applyAlignment="1">
      <alignment horizontal="center" vertical="center" wrapText="1"/>
    </xf>
    <xf numFmtId="0" fontId="0" fillId="11" borderId="14" xfId="0" applyFill="1" applyBorder="1" applyAlignment="1">
      <alignment horizontal="center" vertical="center" wrapText="1"/>
    </xf>
    <xf numFmtId="0" fontId="0" fillId="5" borderId="14" xfId="0" applyFill="1" applyBorder="1" applyAlignment="1">
      <alignment horizontal="center" vertical="center" wrapText="1"/>
    </xf>
    <xf numFmtId="0" fontId="0" fillId="12" borderId="14" xfId="0" applyFill="1" applyBorder="1" applyAlignment="1">
      <alignment horizontal="center" vertical="center" wrapText="1"/>
    </xf>
    <xf numFmtId="0" fontId="0" fillId="13" borderId="14" xfId="0" applyFill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0" fillId="0" borderId="17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0" fillId="0" borderId="10" xfId="0" applyBorder="1"/>
    <xf numFmtId="0" fontId="0" fillId="0" borderId="11" xfId="0" applyBorder="1"/>
    <xf numFmtId="0" fontId="0" fillId="2" borderId="0" xfId="0" applyFill="1"/>
    <xf numFmtId="0" fontId="0" fillId="14" borderId="0" xfId="0" applyFill="1"/>
    <xf numFmtId="0" fontId="0" fillId="14" borderId="10" xfId="0" applyFill="1" applyBorder="1"/>
    <xf numFmtId="0" fontId="2" fillId="2" borderId="4" xfId="0" applyFont="1" applyFill="1" applyBorder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31"/>
  <sheetViews>
    <sheetView tabSelected="1" workbookViewId="0">
      <selection activeCell="H5" sqref="H5"/>
    </sheetView>
  </sheetViews>
  <sheetFormatPr baseColWidth="10" defaultRowHeight="15" x14ac:dyDescent="0.25"/>
  <cols>
    <col min="1" max="1" width="16.7109375" bestFit="1" customWidth="1"/>
    <col min="2" max="2" width="14" bestFit="1" customWidth="1"/>
    <col min="9" max="9" width="13.28515625" customWidth="1"/>
    <col min="10" max="10" width="17.28515625" customWidth="1"/>
    <col min="11" max="11" width="7.140625" customWidth="1"/>
    <col min="12" max="12" width="14" bestFit="1" customWidth="1"/>
    <col min="24" max="24" width="15" bestFit="1" customWidth="1"/>
    <col min="25" max="25" width="13.5703125" customWidth="1"/>
    <col min="26" max="26" width="15" bestFit="1" customWidth="1"/>
  </cols>
  <sheetData>
    <row r="1" spans="1:2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2" t="s">
        <v>7</v>
      </c>
      <c r="I1" s="3" t="s">
        <v>8</v>
      </c>
      <c r="J1" s="3" t="s">
        <v>9</v>
      </c>
      <c r="K1" s="2" t="s">
        <v>10</v>
      </c>
      <c r="L1" s="4" t="s">
        <v>11</v>
      </c>
      <c r="M1" s="5" t="s">
        <v>12</v>
      </c>
      <c r="N1" s="5" t="s">
        <v>13</v>
      </c>
      <c r="O1" s="4" t="s">
        <v>14</v>
      </c>
      <c r="P1" s="5" t="s">
        <v>15</v>
      </c>
      <c r="Q1" s="6" t="s">
        <v>16</v>
      </c>
      <c r="Z1" s="7">
        <v>0.08</v>
      </c>
    </row>
    <row r="2" spans="1:26" x14ac:dyDescent="0.25">
      <c r="A2">
        <v>1</v>
      </c>
      <c r="B2" s="62">
        <v>5.24</v>
      </c>
      <c r="C2" s="62">
        <v>5.2690000000000001</v>
      </c>
      <c r="D2" s="62">
        <v>5.1609999999999996</v>
      </c>
      <c r="E2" s="62">
        <v>5.218</v>
      </c>
      <c r="F2" s="8">
        <f>E2</f>
        <v>5.218</v>
      </c>
      <c r="G2" s="9">
        <v>0</v>
      </c>
      <c r="H2" s="10">
        <v>0</v>
      </c>
      <c r="I2" s="11" t="str">
        <f>IF(G3=G2,"",F2)</f>
        <v/>
      </c>
      <c r="J2" s="8" t="e">
        <f>IF(G2=1,MAX(IF($C$2:C2=I2,$A$2:A2,"")),IF(G2=-1,MAX(IF($D$2:D2=I2,$A$2:A2,"")),IF(G2=0,MAX(IF($E$2:E2=I2,$A$2:A2,"")))))</f>
        <v>#VALUE!</v>
      </c>
      <c r="K2">
        <f t="array" ref="K2">IF(AND(G2=0,E2=INDEX(I2:I513,MATCH(TRUE,I2:I513&lt;&gt;"",0))),E2,IF(AND(G2=1,C2=INDEX(I2:I513,MATCH(TRUE,I2:I513&lt;&gt;"",0))),C2,IF(AND(G2=-1,D2=INDEX(I2:I513,MATCH(TRUE,I2:I513&lt;&gt;"",0))),D2,"")))</f>
        <v>5.218</v>
      </c>
      <c r="L2" s="12"/>
      <c r="M2" s="12"/>
      <c r="N2" s="12"/>
      <c r="O2" s="12"/>
      <c r="Q2" s="13"/>
      <c r="R2" s="14"/>
    </row>
    <row r="3" spans="1:26" x14ac:dyDescent="0.25">
      <c r="A3">
        <v>2</v>
      </c>
      <c r="B3" s="65">
        <v>5.2119999999999997</v>
      </c>
      <c r="C3" s="65">
        <v>5.2119999999999997</v>
      </c>
      <c r="D3" s="65">
        <v>5.0990000000000002</v>
      </c>
      <c r="E3" s="65">
        <v>5.1479999999999997</v>
      </c>
      <c r="F3" s="8">
        <f t="shared" ref="F3:F66" si="0">IF(C3&gt;(F2*(1+$Z$1)),C3,IF(AND(G2=1,C3&gt;F2),C3,IF(D3&lt;(F2*(1-$Z$1)),D3,IF(AND(G2=-1,D3&lt;F2),D3,F2))))</f>
        <v>5.218</v>
      </c>
      <c r="G3" s="9">
        <f>IF(F3&gt;F2,1,IF(F3&lt;F2,-1,G2))</f>
        <v>0</v>
      </c>
      <c r="H3" s="10" t="str">
        <f>IF(ISNUMBER(I3),COUNT($I$2:I3),"")</f>
        <v/>
      </c>
      <c r="I3" s="11" t="str">
        <f t="shared" ref="I3:I20" si="1">IF(G4=G3,"",F3)</f>
        <v/>
      </c>
      <c r="J3" s="8">
        <f t="array" ref="J3">IF(G3=1,MAX(IF($C$2:C3=I3,$A$2:A3,"")),IF(G3=-1,MAX(IF($D$2:D3=I3,$A$2:A3,"")),IF(G3=0,MAX(IF($E$2:E3=I3,$A$2:A3,"")))))</f>
        <v>0</v>
      </c>
      <c r="K3" t="str">
        <f t="array" ref="K3">IF(AND(G3=0,E3=INDEX(I3:I514,MATCH(TRUE,I3:I514&lt;&gt;"",0))),E3,IF(AND(G3=1,C3=INDEX(I3:I514,MATCH(TRUE,I3:I514&lt;&gt;"",0))),C3,IF(AND(G3=-1,D3=INDEX(I3:I514,MATCH(TRUE,I3:I514&lt;&gt;"",0))),D3,"")))</f>
        <v/>
      </c>
      <c r="L3" s="12" t="str">
        <f>IF(ISNUMBER(M3),COUNT($M$2:M3),"")</f>
        <v/>
      </c>
      <c r="M3" s="12" t="str">
        <f t="shared" ref="M3:M66" si="2">IF(AND(ISNUMBER(I3),G3=1),I3,"")</f>
        <v/>
      </c>
      <c r="N3" s="12" t="str">
        <f t="shared" ref="N3:N66" si="3">IF(AND(ISNUMBER(I3),G3=1),J3,"")</f>
        <v/>
      </c>
      <c r="O3" s="12" t="str">
        <f>IF(ISNUMBER(P3),COUNT($P$2:P3),"")</f>
        <v/>
      </c>
      <c r="P3" s="12" t="str">
        <f>IF(AND(ISNUMBER(I3),G3=-1),I3,"")</f>
        <v/>
      </c>
      <c r="Q3" s="15" t="str">
        <f>IF(AND(ISNUMBER(I3),G3=-1),J3,"")</f>
        <v/>
      </c>
      <c r="R3" s="14"/>
    </row>
    <row r="4" spans="1:26" x14ac:dyDescent="0.25">
      <c r="A4">
        <v>3</v>
      </c>
      <c r="B4" s="65">
        <v>5.1580000000000004</v>
      </c>
      <c r="C4" s="65">
        <v>5.266</v>
      </c>
      <c r="D4" s="65">
        <v>5.0999999999999996</v>
      </c>
      <c r="E4" s="65">
        <v>5.218</v>
      </c>
      <c r="F4" s="8">
        <f t="shared" si="0"/>
        <v>5.218</v>
      </c>
      <c r="G4" s="9">
        <f t="shared" ref="G4:G67" si="4">IF(F4&gt;F3,1,IF(F4&lt;F3,-1,G3))</f>
        <v>0</v>
      </c>
      <c r="H4" s="10" t="str">
        <f>IF(ISNUMBER(I4),COUNT($I$2:I4),"")</f>
        <v/>
      </c>
      <c r="I4" s="11" t="str">
        <f t="shared" si="1"/>
        <v/>
      </c>
      <c r="J4" s="8">
        <f t="array" ref="J4">IF(G4=1,MAX(IF($C$2:C4=I4,$A$2:A4,"")),IF(G4=-1,MAX(IF($D$2:D4=I4,$A$2:A4,"")),IF(G4=0,MAX(IF($E$2:E4=I4,$A$2:A4,"")))))</f>
        <v>0</v>
      </c>
      <c r="K4">
        <f t="array" ref="K4">IF(AND(G4=0,E4=INDEX(I4:I515,MATCH(TRUE,I4:I515&lt;&gt;"",0))),E4,IF(AND(G4=1,C4=INDEX(I4:I515,MATCH(TRUE,I4:I515&lt;&gt;"",0))),C4,IF(AND(G4=-1,D4=INDEX(I4:I515,MATCH(TRUE,I4:I515&lt;&gt;"",0))),D4,"")))</f>
        <v>5.218</v>
      </c>
      <c r="L4" s="12" t="str">
        <f>IF(ISNUMBER(M4),COUNT($M$2:M4),"")</f>
        <v/>
      </c>
      <c r="M4" s="12" t="str">
        <f t="shared" si="2"/>
        <v/>
      </c>
      <c r="N4" s="12" t="str">
        <f t="shared" si="3"/>
        <v/>
      </c>
      <c r="O4" s="12" t="str">
        <f>IF(ISNUMBER(P4),COUNT($P$2:P4),"")</f>
        <v/>
      </c>
      <c r="P4" s="12" t="str">
        <f t="shared" ref="P4:P67" si="5">IF(AND(ISNUMBER(I4),G4=-1),I4,"")</f>
        <v/>
      </c>
      <c r="Q4" s="15" t="str">
        <f t="shared" ref="Q4:Q67" si="6">IF(AND(ISNUMBER(I4),G4=-1),J4,"")</f>
        <v/>
      </c>
      <c r="R4" s="14"/>
    </row>
    <row r="5" spans="1:26" x14ac:dyDescent="0.25">
      <c r="A5">
        <v>4</v>
      </c>
      <c r="B5" s="65">
        <v>5.22</v>
      </c>
      <c r="C5" s="65">
        <v>5.2350000000000003</v>
      </c>
      <c r="D5" s="65">
        <v>5.05</v>
      </c>
      <c r="E5" s="65">
        <v>5.0890000000000004</v>
      </c>
      <c r="F5" s="8">
        <f t="shared" si="0"/>
        <v>5.218</v>
      </c>
      <c r="G5" s="9">
        <f t="shared" si="4"/>
        <v>0</v>
      </c>
      <c r="H5" s="10" t="str">
        <f>IF(ISNUMBER(I5),COUNT($I$2:I5),"")</f>
        <v/>
      </c>
      <c r="I5" s="11" t="str">
        <f t="shared" si="1"/>
        <v/>
      </c>
      <c r="J5" s="8">
        <f t="array" ref="J5">IF(G5=1,MAX(IF($C$2:C5=I5,$A$2:A5,"")),IF(G5=-1,MAX(IF($D$2:D5=I5,$A$2:A5,"")),IF(G5=0,MAX(IF($E$2:E5=I5,$A$2:A5,"")))))</f>
        <v>0</v>
      </c>
      <c r="K5" t="str">
        <f t="array" ref="K5">IF(AND(G5=0,E5=INDEX(I5:I516,MATCH(TRUE,I5:I516&lt;&gt;"",0))),E5,IF(AND(G5=1,C5=INDEX(I5:I516,MATCH(TRUE,I5:I516&lt;&gt;"",0))),C5,IF(AND(G5=-1,D5=INDEX(I5:I516,MATCH(TRUE,I5:I516&lt;&gt;"",0))),D5,"")))</f>
        <v/>
      </c>
      <c r="L5" s="12" t="str">
        <f>IF(ISNUMBER(M5),COUNT($M$2:M5),"")</f>
        <v/>
      </c>
      <c r="M5" s="12" t="str">
        <f t="shared" si="2"/>
        <v/>
      </c>
      <c r="N5" s="12" t="str">
        <f t="shared" si="3"/>
        <v/>
      </c>
      <c r="O5" s="12" t="str">
        <f>IF(ISNUMBER(P5),COUNT($P$2:P5),"")</f>
        <v/>
      </c>
      <c r="P5" s="12" t="str">
        <f t="shared" si="5"/>
        <v/>
      </c>
      <c r="Q5" s="15" t="str">
        <f t="shared" si="6"/>
        <v/>
      </c>
      <c r="R5" s="14"/>
    </row>
    <row r="6" spans="1:26" x14ac:dyDescent="0.25">
      <c r="A6">
        <v>5</v>
      </c>
      <c r="B6" s="65">
        <v>5.12</v>
      </c>
      <c r="C6" s="65">
        <v>5.2080000000000002</v>
      </c>
      <c r="D6" s="65">
        <v>5.0439999999999996</v>
      </c>
      <c r="E6" s="65">
        <v>5.0609999999999999</v>
      </c>
      <c r="F6" s="8">
        <f t="shared" si="0"/>
        <v>5.218</v>
      </c>
      <c r="G6" s="9">
        <f t="shared" si="4"/>
        <v>0</v>
      </c>
      <c r="H6" s="10" t="str">
        <f>IF(ISNUMBER(I6),COUNT($I$2:I6),"")</f>
        <v/>
      </c>
      <c r="I6" s="11" t="str">
        <f t="shared" si="1"/>
        <v/>
      </c>
      <c r="J6" s="8">
        <f t="array" ref="J6">IF(G6=1,MAX(IF($C$2:C6=I6,$A$2:A6,"")),IF(G6=-1,MAX(IF($D$2:D6=I6,$A$2:A6,"")),IF(G6=0,MAX(IF($E$2:E6=I6,$A$2:A6,"")))))</f>
        <v>0</v>
      </c>
      <c r="K6" t="str">
        <f t="array" ref="K6">IF(AND(G6=0,E6=INDEX(I6:I517,MATCH(TRUE,I6:I517&lt;&gt;"",0))),E6,IF(AND(G6=1,C6=INDEX(I6:I517,MATCH(TRUE,I6:I517&lt;&gt;"",0))),C6,IF(AND(G6=-1,D6=INDEX(I6:I517,MATCH(TRUE,I6:I517&lt;&gt;"",0))),D6,"")))</f>
        <v/>
      </c>
      <c r="L6" s="12" t="str">
        <f>IF(ISNUMBER(M6),COUNT($M$2:M6),"")</f>
        <v/>
      </c>
      <c r="M6" s="12" t="str">
        <f t="shared" si="2"/>
        <v/>
      </c>
      <c r="N6" s="12" t="str">
        <f t="shared" si="3"/>
        <v/>
      </c>
      <c r="O6" s="12" t="str">
        <f>IF(ISNUMBER(P6),COUNT($P$2:P6),"")</f>
        <v/>
      </c>
      <c r="P6" s="12" t="str">
        <f t="shared" si="5"/>
        <v/>
      </c>
      <c r="Q6" s="15" t="str">
        <f t="shared" si="6"/>
        <v/>
      </c>
      <c r="R6" s="14"/>
    </row>
    <row r="7" spans="1:26" x14ac:dyDescent="0.25">
      <c r="A7">
        <v>6</v>
      </c>
      <c r="B7" s="65">
        <v>5.0439999999999996</v>
      </c>
      <c r="C7" s="65">
        <v>5.0620000000000003</v>
      </c>
      <c r="D7" s="65">
        <v>4.9000000000000004</v>
      </c>
      <c r="E7" s="65">
        <v>4.9189999999999996</v>
      </c>
      <c r="F7" s="8">
        <f t="shared" si="0"/>
        <v>5.218</v>
      </c>
      <c r="G7" s="9">
        <f t="shared" si="4"/>
        <v>0</v>
      </c>
      <c r="H7" s="10" t="str">
        <f>IF(ISNUMBER(I7),COUNT($I$2:I7),"")</f>
        <v/>
      </c>
      <c r="I7" s="11" t="str">
        <f t="shared" si="1"/>
        <v/>
      </c>
      <c r="J7" s="8">
        <f t="array" ref="J7">IF(G7=1,MAX(IF($C$2:C7=I7,$A$2:A7,"")),IF(G7=-1,MAX(IF($D$2:D7=I7,$A$2:A7,"")),IF(G7=0,MAX(IF($E$2:E7=I7,$A$2:A7,"")))))</f>
        <v>0</v>
      </c>
      <c r="K7" t="str">
        <f t="array" ref="K7">IF(AND(G7=0,E7=INDEX(I7:I518,MATCH(TRUE,I7:I518&lt;&gt;"",0))),E7,IF(AND(G7=1,C7=INDEX(I7:I518,MATCH(TRUE,I7:I518&lt;&gt;"",0))),C7,IF(AND(G7=-1,D7=INDEX(I7:I518,MATCH(TRUE,I7:I518&lt;&gt;"",0))),D7,"")))</f>
        <v/>
      </c>
      <c r="L7" s="12" t="str">
        <f>IF(ISNUMBER(M7),COUNT($M$2:M7),"")</f>
        <v/>
      </c>
      <c r="M7" s="12" t="str">
        <f t="shared" si="2"/>
        <v/>
      </c>
      <c r="N7" s="12" t="str">
        <f t="shared" si="3"/>
        <v/>
      </c>
      <c r="O7" s="12" t="str">
        <f>IF(ISNUMBER(P7),COUNT($P$2:P7),"")</f>
        <v/>
      </c>
      <c r="P7" s="12" t="str">
        <f t="shared" si="5"/>
        <v/>
      </c>
      <c r="Q7" s="15" t="str">
        <f t="shared" si="6"/>
        <v/>
      </c>
      <c r="R7" s="14"/>
    </row>
    <row r="8" spans="1:26" x14ac:dyDescent="0.25">
      <c r="A8">
        <v>7</v>
      </c>
      <c r="B8" s="65">
        <v>4.9240000000000004</v>
      </c>
      <c r="C8" s="65">
        <v>5.016</v>
      </c>
      <c r="D8" s="65">
        <v>4.9000000000000004</v>
      </c>
      <c r="E8" s="65">
        <v>4.9790000000000001</v>
      </c>
      <c r="F8" s="8">
        <f t="shared" si="0"/>
        <v>5.218</v>
      </c>
      <c r="G8" s="9">
        <f t="shared" si="4"/>
        <v>0</v>
      </c>
      <c r="H8" s="10" t="str">
        <f>IF(ISNUMBER(I8),COUNT($I$2:I8),"")</f>
        <v/>
      </c>
      <c r="I8" s="11" t="str">
        <f t="shared" si="1"/>
        <v/>
      </c>
      <c r="J8" s="8">
        <f t="array" ref="J8">IF(G8=1,MAX(IF($C$2:C8=I8,$A$2:A8,"")),IF(G8=-1,MAX(IF($D$2:D8=I8,$A$2:A8,"")),IF(G8=0,MAX(IF($E$2:E8=I8,$A$2:A8,"")))))</f>
        <v>0</v>
      </c>
      <c r="K8" t="str">
        <f t="array" ref="K8">IF(AND(G8=0,E8=INDEX(I8:I519,MATCH(TRUE,I8:I519&lt;&gt;"",0))),E8,IF(AND(G8=1,C8=INDEX(I8:I519,MATCH(TRUE,I8:I519&lt;&gt;"",0))),C8,IF(AND(G8=-1,D8=INDEX(I8:I519,MATCH(TRUE,I8:I519&lt;&gt;"",0))),D8,"")))</f>
        <v/>
      </c>
      <c r="L8" s="12" t="str">
        <f>IF(ISNUMBER(M8),COUNT($M$2:M8),"")</f>
        <v/>
      </c>
      <c r="M8" s="12" t="str">
        <f t="shared" si="2"/>
        <v/>
      </c>
      <c r="N8" s="12" t="str">
        <f t="shared" si="3"/>
        <v/>
      </c>
      <c r="O8" s="12" t="str">
        <f>IF(ISNUMBER(P8),COUNT($P$2:P8),"")</f>
        <v/>
      </c>
      <c r="P8" s="12" t="str">
        <f t="shared" si="5"/>
        <v/>
      </c>
      <c r="Q8" s="15" t="str">
        <f t="shared" si="6"/>
        <v/>
      </c>
      <c r="R8" s="14"/>
    </row>
    <row r="9" spans="1:26" x14ac:dyDescent="0.25">
      <c r="A9">
        <v>8</v>
      </c>
      <c r="B9" s="65">
        <v>4.9850000000000003</v>
      </c>
      <c r="C9" s="65">
        <v>5.0629999999999997</v>
      </c>
      <c r="D9" s="65">
        <v>4.9180000000000001</v>
      </c>
      <c r="E9" s="65">
        <v>5.0380000000000003</v>
      </c>
      <c r="F9" s="8">
        <f t="shared" si="0"/>
        <v>5.218</v>
      </c>
      <c r="G9" s="9">
        <f t="shared" si="4"/>
        <v>0</v>
      </c>
      <c r="H9" s="10" t="str">
        <f>IF(ISNUMBER(I9),COUNT($I$2:I9),"")</f>
        <v/>
      </c>
      <c r="I9" s="11" t="str">
        <f t="shared" si="1"/>
        <v/>
      </c>
      <c r="J9" s="8">
        <f t="array" ref="J9">IF(G9=1,MAX(IF($C$2:C9=I9,$A$2:A9,"")),IF(G9=-1,MAX(IF($D$2:D9=I9,$A$2:A9,"")),IF(G9=0,MAX(IF($E$2:E9=I9,$A$2:A9,"")))))</f>
        <v>0</v>
      </c>
      <c r="K9" t="str">
        <f t="array" ref="K9">IF(AND(G9=0,E9=INDEX(I9:I520,MATCH(TRUE,I9:I520&lt;&gt;"",0))),E9,IF(AND(G9=1,C9=INDEX(I9:I520,MATCH(TRUE,I9:I520&lt;&gt;"",0))),C9,IF(AND(G9=-1,D9=INDEX(I9:I520,MATCH(TRUE,I9:I520&lt;&gt;"",0))),D9,"")))</f>
        <v/>
      </c>
      <c r="L9" s="12" t="str">
        <f>IF(ISNUMBER(M9),COUNT($M$2:M9),"")</f>
        <v/>
      </c>
      <c r="M9" s="12" t="str">
        <f t="shared" si="2"/>
        <v/>
      </c>
      <c r="N9" s="12" t="str">
        <f t="shared" si="3"/>
        <v/>
      </c>
      <c r="O9" s="12" t="str">
        <f>IF(ISNUMBER(P9),COUNT($P$2:P9),"")</f>
        <v/>
      </c>
      <c r="P9" s="12" t="str">
        <f t="shared" si="5"/>
        <v/>
      </c>
      <c r="Q9" s="15" t="str">
        <f t="shared" si="6"/>
        <v/>
      </c>
      <c r="R9" s="14"/>
    </row>
    <row r="10" spans="1:26" x14ac:dyDescent="0.25">
      <c r="A10">
        <v>9</v>
      </c>
      <c r="B10" s="65">
        <v>5.0750000000000002</v>
      </c>
      <c r="C10" s="65">
        <v>5.1180000000000003</v>
      </c>
      <c r="D10" s="65">
        <v>5.0339999999999998</v>
      </c>
      <c r="E10" s="65">
        <v>5.0380000000000003</v>
      </c>
      <c r="F10" s="8">
        <f t="shared" si="0"/>
        <v>5.218</v>
      </c>
      <c r="G10" s="9">
        <f t="shared" si="4"/>
        <v>0</v>
      </c>
      <c r="H10" s="10" t="str">
        <f>IF(ISNUMBER(I10),COUNT($I$2:I10),"")</f>
        <v/>
      </c>
      <c r="I10" s="11" t="str">
        <f t="shared" si="1"/>
        <v/>
      </c>
      <c r="J10" s="8">
        <f t="array" ref="J10">IF(G10=1,MAX(IF($C$2:C10=I10,$A$2:A10,"")),IF(G10=-1,MAX(IF($D$2:D10=I10,$A$2:A10,"")),IF(G10=0,MAX(IF($E$2:E10=I10,$A$2:A10,"")))))</f>
        <v>0</v>
      </c>
      <c r="K10" t="str">
        <f t="array" ref="K10">IF(AND(G10=0,E10=INDEX(I10:I521,MATCH(TRUE,I10:I521&lt;&gt;"",0))),E10,IF(AND(G10=1,C10=INDEX(I10:I521,MATCH(TRUE,I10:I521&lt;&gt;"",0))),C10,IF(AND(G10=-1,D10=INDEX(I10:I521,MATCH(TRUE,I10:I521&lt;&gt;"",0))),D10,"")))</f>
        <v/>
      </c>
      <c r="L10" s="12" t="str">
        <f>IF(ISNUMBER(M10),COUNT($M$2:M10),"")</f>
        <v/>
      </c>
      <c r="M10" s="12" t="str">
        <f t="shared" si="2"/>
        <v/>
      </c>
      <c r="N10" s="12" t="str">
        <f t="shared" si="3"/>
        <v/>
      </c>
      <c r="O10" s="12" t="str">
        <f>IF(ISNUMBER(P10),COUNT($P$2:P10),"")</f>
        <v/>
      </c>
      <c r="P10" s="12" t="str">
        <f t="shared" si="5"/>
        <v/>
      </c>
      <c r="Q10" s="15" t="str">
        <f t="shared" si="6"/>
        <v/>
      </c>
      <c r="R10" s="14"/>
    </row>
    <row r="11" spans="1:26" x14ac:dyDescent="0.25">
      <c r="A11">
        <v>10</v>
      </c>
      <c r="B11" s="65">
        <v>5.1100000000000003</v>
      </c>
      <c r="C11" s="65">
        <v>5.2409999999999997</v>
      </c>
      <c r="D11" s="65">
        <v>5.0339999999999998</v>
      </c>
      <c r="E11" s="65">
        <v>5.21</v>
      </c>
      <c r="F11" s="8">
        <f t="shared" si="0"/>
        <v>5.218</v>
      </c>
      <c r="G11" s="9">
        <f t="shared" si="4"/>
        <v>0</v>
      </c>
      <c r="H11" s="10" t="str">
        <f>IF(ISNUMBER(I11),COUNT($I$2:I11),"")</f>
        <v/>
      </c>
      <c r="I11" s="11" t="str">
        <f t="shared" si="1"/>
        <v/>
      </c>
      <c r="J11" s="8">
        <f t="array" ref="J11">IF(G11=1,MAX(IF($C$2:C11=I11,$A$2:A11,"")),IF(G11=-1,MAX(IF($D$2:D11=I11,$A$2:A11,"")),IF(G11=0,MAX(IF($E$2:E11=I11,$A$2:A11,"")))))</f>
        <v>0</v>
      </c>
      <c r="K11" t="str">
        <f t="array" ref="K11">IF(AND(G11=0,E11=INDEX(I11:I522,MATCH(TRUE,I11:I522&lt;&gt;"",0))),E11,IF(AND(G11=1,C11=INDEX(I11:I522,MATCH(TRUE,I11:I522&lt;&gt;"",0))),C11,IF(AND(G11=-1,D11=INDEX(I11:I522,MATCH(TRUE,I11:I522&lt;&gt;"",0))),D11,"")))</f>
        <v/>
      </c>
      <c r="L11" s="12" t="str">
        <f>IF(ISNUMBER(M11),COUNT($M$2:M11),"")</f>
        <v/>
      </c>
      <c r="M11" s="12" t="str">
        <f t="shared" si="2"/>
        <v/>
      </c>
      <c r="N11" s="12" t="str">
        <f t="shared" si="3"/>
        <v/>
      </c>
      <c r="O11" s="12" t="str">
        <f>IF(ISNUMBER(P11),COUNT($P$2:P11),"")</f>
        <v/>
      </c>
      <c r="P11" s="12" t="str">
        <f t="shared" si="5"/>
        <v/>
      </c>
      <c r="Q11" s="15" t="str">
        <f t="shared" si="6"/>
        <v/>
      </c>
      <c r="R11" s="14"/>
    </row>
    <row r="12" spans="1:26" x14ac:dyDescent="0.25">
      <c r="A12">
        <v>11</v>
      </c>
      <c r="B12" s="65">
        <v>5.23</v>
      </c>
      <c r="C12" s="65">
        <v>5.2450000000000001</v>
      </c>
      <c r="D12" s="65">
        <v>5.1130000000000004</v>
      </c>
      <c r="E12" s="65">
        <v>5.16</v>
      </c>
      <c r="F12" s="8">
        <f t="shared" si="0"/>
        <v>5.218</v>
      </c>
      <c r="G12" s="9">
        <f t="shared" si="4"/>
        <v>0</v>
      </c>
      <c r="H12" s="10" t="str">
        <f>IF(ISNUMBER(I12),COUNT($I$2:I12),"")</f>
        <v/>
      </c>
      <c r="I12" s="11" t="str">
        <f t="shared" si="1"/>
        <v/>
      </c>
      <c r="J12" s="8">
        <f t="array" ref="J12">IF(G12=1,MAX(IF($C$2:C12=I12,$A$2:A12,"")),IF(G12=-1,MAX(IF($D$2:D12=I12,$A$2:A12,"")),IF(G12=0,MAX(IF($E$2:E12=I12,$A$2:A12,"")))))</f>
        <v>0</v>
      </c>
      <c r="K12" t="str">
        <f t="array" ref="K12">IF(AND(G12=0,E12=INDEX(I12:I523,MATCH(TRUE,I12:I523&lt;&gt;"",0))),E12,IF(AND(G12=1,C12=INDEX(I12:I523,MATCH(TRUE,I12:I523&lt;&gt;"",0))),C12,IF(AND(G12=-1,D12=INDEX(I12:I523,MATCH(TRUE,I12:I523&lt;&gt;"",0))),D12,"")))</f>
        <v/>
      </c>
      <c r="L12" s="12" t="str">
        <f>IF(ISNUMBER(M12),COUNT($M$2:M12),"")</f>
        <v/>
      </c>
      <c r="M12" s="12" t="str">
        <f t="shared" si="2"/>
        <v/>
      </c>
      <c r="N12" s="12" t="str">
        <f t="shared" si="3"/>
        <v/>
      </c>
      <c r="O12" s="12" t="str">
        <f>IF(ISNUMBER(P12),COUNT($P$2:P12),"")</f>
        <v/>
      </c>
      <c r="P12" s="12" t="str">
        <f t="shared" si="5"/>
        <v/>
      </c>
      <c r="Q12" s="15" t="str">
        <f t="shared" si="6"/>
        <v/>
      </c>
      <c r="R12" s="14"/>
    </row>
    <row r="13" spans="1:26" x14ac:dyDescent="0.25">
      <c r="A13">
        <v>12</v>
      </c>
      <c r="B13" s="65">
        <v>5.1580000000000004</v>
      </c>
      <c r="C13" s="65">
        <v>5.1580000000000004</v>
      </c>
      <c r="D13" s="65">
        <v>5.0119999999999996</v>
      </c>
      <c r="E13" s="65">
        <v>5.0650000000000004</v>
      </c>
      <c r="F13" s="8">
        <f t="shared" si="0"/>
        <v>5.218</v>
      </c>
      <c r="G13" s="9">
        <f t="shared" si="4"/>
        <v>0</v>
      </c>
      <c r="H13" s="10" t="str">
        <f>IF(ISNUMBER(I13),COUNT($I$2:I13),"")</f>
        <v/>
      </c>
      <c r="I13" s="11" t="str">
        <f t="shared" si="1"/>
        <v/>
      </c>
      <c r="J13" s="8">
        <f t="array" ref="J13">IF(G13=1,MAX(IF($C$2:C13=I13,$A$2:A13,"")),IF(G13=-1,MAX(IF($D$2:D13=I13,$A$2:A13,"")),IF(G13=0,MAX(IF($E$2:E13=I13,$A$2:A13,"")))))</f>
        <v>0</v>
      </c>
      <c r="K13" t="str">
        <f t="array" ref="K13">IF(AND(G13=0,E13=INDEX(I13:I524,MATCH(TRUE,I13:I524&lt;&gt;"",0))),E13,IF(AND(G13=1,C13=INDEX(I13:I524,MATCH(TRUE,I13:I524&lt;&gt;"",0))),C13,IF(AND(G13=-1,D13=INDEX(I13:I524,MATCH(TRUE,I13:I524&lt;&gt;"",0))),D13,"")))</f>
        <v/>
      </c>
      <c r="L13" s="12" t="str">
        <f>IF(ISNUMBER(M13),COUNT($M$2:M13),"")</f>
        <v/>
      </c>
      <c r="M13" s="12" t="str">
        <f t="shared" si="2"/>
        <v/>
      </c>
      <c r="N13" s="12" t="str">
        <f t="shared" si="3"/>
        <v/>
      </c>
      <c r="O13" s="12" t="str">
        <f>IF(ISNUMBER(P13),COUNT($P$2:P13),"")</f>
        <v/>
      </c>
      <c r="P13" s="12" t="str">
        <f t="shared" si="5"/>
        <v/>
      </c>
      <c r="Q13" s="15" t="str">
        <f t="shared" si="6"/>
        <v/>
      </c>
      <c r="R13" s="14"/>
    </row>
    <row r="14" spans="1:26" x14ac:dyDescent="0.25">
      <c r="A14">
        <v>13</v>
      </c>
      <c r="B14" s="65">
        <v>5.032</v>
      </c>
      <c r="C14" s="65">
        <v>5.15</v>
      </c>
      <c r="D14" s="65">
        <v>5.032</v>
      </c>
      <c r="E14" s="65">
        <v>5.1319999999999997</v>
      </c>
      <c r="F14" s="8">
        <f t="shared" si="0"/>
        <v>5.218</v>
      </c>
      <c r="G14" s="9">
        <f t="shared" si="4"/>
        <v>0</v>
      </c>
      <c r="H14" s="10" t="str">
        <f>IF(ISNUMBER(I14),COUNT($I$2:I14),"")</f>
        <v/>
      </c>
      <c r="I14" s="11" t="str">
        <f t="shared" si="1"/>
        <v/>
      </c>
      <c r="J14" s="8">
        <f t="array" ref="J14">IF(G14=1,MAX(IF($C$2:C14=I14,$A$2:A14,"")),IF(G14=-1,MAX(IF($D$2:D14=I14,$A$2:A14,"")),IF(G14=0,MAX(IF($E$2:E14=I14,$A$2:A14,"")))))</f>
        <v>0</v>
      </c>
      <c r="K14" t="str">
        <f t="array" ref="K14">IF(AND(G14=0,E14=INDEX(I14:I525,MATCH(TRUE,I14:I525&lt;&gt;"",0))),E14,IF(AND(G14=1,C14=INDEX(I14:I525,MATCH(TRUE,I14:I525&lt;&gt;"",0))),C14,IF(AND(G14=-1,D14=INDEX(I14:I525,MATCH(TRUE,I14:I525&lt;&gt;"",0))),D14,"")))</f>
        <v/>
      </c>
      <c r="L14" s="12" t="str">
        <f>IF(ISNUMBER(M14),COUNT($M$2:M14),"")</f>
        <v/>
      </c>
      <c r="M14" s="12" t="str">
        <f t="shared" si="2"/>
        <v/>
      </c>
      <c r="N14" s="12" t="str">
        <f t="shared" si="3"/>
        <v/>
      </c>
      <c r="O14" s="12" t="str">
        <f>IF(ISNUMBER(P14),COUNT($P$2:P14),"")</f>
        <v/>
      </c>
      <c r="P14" s="12" t="str">
        <f t="shared" si="5"/>
        <v/>
      </c>
      <c r="Q14" s="15" t="str">
        <f t="shared" si="6"/>
        <v/>
      </c>
      <c r="R14" s="14"/>
    </row>
    <row r="15" spans="1:26" x14ac:dyDescent="0.25">
      <c r="A15">
        <v>14</v>
      </c>
      <c r="B15" s="65">
        <v>5.1280000000000001</v>
      </c>
      <c r="C15" s="65">
        <v>5.2089999999999996</v>
      </c>
      <c r="D15" s="65">
        <v>5.0579999999999998</v>
      </c>
      <c r="E15" s="65">
        <v>5.0640000000000001</v>
      </c>
      <c r="F15" s="8">
        <f t="shared" si="0"/>
        <v>5.218</v>
      </c>
      <c r="G15" s="9">
        <f t="shared" si="4"/>
        <v>0</v>
      </c>
      <c r="H15" s="10" t="str">
        <f>IF(ISNUMBER(I15),COUNT($I$2:I15),"")</f>
        <v/>
      </c>
      <c r="I15" s="11" t="str">
        <f t="shared" si="1"/>
        <v/>
      </c>
      <c r="J15" s="8">
        <f t="array" ref="J15">IF(G15=1,MAX(IF($C$2:C15=I15,$A$2:A15,"")),IF(G15=-1,MAX(IF($D$2:D15=I15,$A$2:A15,"")),IF(G15=0,MAX(IF($E$2:E15=I15,$A$2:A15,"")))))</f>
        <v>0</v>
      </c>
      <c r="K15" t="str">
        <f t="array" ref="K15">IF(AND(G15=0,E15=INDEX(I15:I526,MATCH(TRUE,I15:I526&lt;&gt;"",0))),E15,IF(AND(G15=1,C15=INDEX(I15:I526,MATCH(TRUE,I15:I526&lt;&gt;"",0))),C15,IF(AND(G15=-1,D15=INDEX(I15:I526,MATCH(TRUE,I15:I526&lt;&gt;"",0))),D15,"")))</f>
        <v/>
      </c>
      <c r="L15" s="12" t="str">
        <f>IF(ISNUMBER(M15),COUNT($M$2:M15),"")</f>
        <v/>
      </c>
      <c r="M15" s="12" t="str">
        <f t="shared" si="2"/>
        <v/>
      </c>
      <c r="N15" s="12" t="str">
        <f t="shared" si="3"/>
        <v/>
      </c>
      <c r="O15" s="12" t="str">
        <f>IF(ISNUMBER(P15),COUNT($P$2:P15),"")</f>
        <v/>
      </c>
      <c r="P15" s="12" t="str">
        <f t="shared" si="5"/>
        <v/>
      </c>
      <c r="Q15" s="15" t="str">
        <f t="shared" si="6"/>
        <v/>
      </c>
      <c r="R15" s="14"/>
    </row>
    <row r="16" spans="1:26" x14ac:dyDescent="0.25">
      <c r="A16">
        <v>15</v>
      </c>
      <c r="B16" s="65">
        <v>5.0940000000000003</v>
      </c>
      <c r="C16" s="65">
        <v>5.2089999999999996</v>
      </c>
      <c r="D16" s="65">
        <v>5.07</v>
      </c>
      <c r="E16" s="65">
        <v>5.1769999999999996</v>
      </c>
      <c r="F16" s="8">
        <f t="shared" si="0"/>
        <v>5.218</v>
      </c>
      <c r="G16" s="9">
        <f t="shared" si="4"/>
        <v>0</v>
      </c>
      <c r="H16" s="10" t="str">
        <f>IF(ISNUMBER(I16),COUNT($I$2:I16),"")</f>
        <v/>
      </c>
      <c r="I16" s="11" t="str">
        <f t="shared" si="1"/>
        <v/>
      </c>
      <c r="J16" s="8">
        <f t="array" ref="J16">IF(G16=1,MAX(IF($C$2:C16=I16,$A$2:A16,"")),IF(G16=-1,MAX(IF($D$2:D16=I16,$A$2:A16,"")),IF(G16=0,MAX(IF($E$2:E16=I16,$A$2:A16,"")))))</f>
        <v>0</v>
      </c>
      <c r="K16" t="str">
        <f t="array" ref="K16">IF(AND(G16=0,E16=INDEX(I16:I527,MATCH(TRUE,I16:I527&lt;&gt;"",0))),E16,IF(AND(G16=1,C16=INDEX(I16:I527,MATCH(TRUE,I16:I527&lt;&gt;"",0))),C16,IF(AND(G16=-1,D16=INDEX(I16:I527,MATCH(TRUE,I16:I527&lt;&gt;"",0))),D16,"")))</f>
        <v/>
      </c>
      <c r="L16" s="12" t="str">
        <f>IF(ISNUMBER(M16),COUNT($M$2:M16),"")</f>
        <v/>
      </c>
      <c r="M16" s="12" t="str">
        <f t="shared" si="2"/>
        <v/>
      </c>
      <c r="N16" s="12" t="str">
        <f t="shared" si="3"/>
        <v/>
      </c>
      <c r="O16" s="12" t="str">
        <f>IF(ISNUMBER(P16),COUNT($P$2:P16),"")</f>
        <v/>
      </c>
      <c r="P16" s="12" t="str">
        <f t="shared" si="5"/>
        <v/>
      </c>
      <c r="Q16" s="15" t="str">
        <f t="shared" si="6"/>
        <v/>
      </c>
      <c r="R16" s="14"/>
    </row>
    <row r="17" spans="1:18" x14ac:dyDescent="0.25">
      <c r="A17">
        <v>16</v>
      </c>
      <c r="B17" s="65">
        <v>5.2</v>
      </c>
      <c r="C17" s="65">
        <v>5.5430000000000001</v>
      </c>
      <c r="D17" s="65">
        <v>5.1529999999999996</v>
      </c>
      <c r="E17" s="65">
        <v>5.484</v>
      </c>
      <c r="F17" s="8">
        <f t="shared" si="0"/>
        <v>5.218</v>
      </c>
      <c r="G17" s="9">
        <f t="shared" si="4"/>
        <v>0</v>
      </c>
      <c r="H17" s="10" t="str">
        <f>IF(ISNUMBER(I17),COUNT($I$2:I17),"")</f>
        <v/>
      </c>
      <c r="I17" s="11" t="str">
        <f t="shared" si="1"/>
        <v/>
      </c>
      <c r="J17" s="8">
        <f t="array" ref="J17">IF(G17=1,MAX(IF($C$2:C17=I17,$A$2:A17,"")),IF(G17=-1,MAX(IF($D$2:D17=I17,$A$2:A17,"")),IF(G17=0,MAX(IF($E$2:E17=I17,$A$2:A17,"")))))</f>
        <v>0</v>
      </c>
      <c r="K17" t="str">
        <f t="array" ref="K17">IF(AND(G17=0,E17=INDEX(I17:I528,MATCH(TRUE,I17:I528&lt;&gt;"",0))),E17,IF(AND(G17=1,C17=INDEX(I17:I528,MATCH(TRUE,I17:I528&lt;&gt;"",0))),C17,IF(AND(G17=-1,D17=INDEX(I17:I528,MATCH(TRUE,I17:I528&lt;&gt;"",0))),D17,"")))</f>
        <v/>
      </c>
      <c r="L17" s="12" t="str">
        <f>IF(ISNUMBER(M17),COUNT($M$2:M17),"")</f>
        <v/>
      </c>
      <c r="M17" s="12" t="str">
        <f t="shared" si="2"/>
        <v/>
      </c>
      <c r="N17" s="12" t="str">
        <f t="shared" si="3"/>
        <v/>
      </c>
      <c r="O17" s="12" t="str">
        <f>IF(ISNUMBER(P17),COUNT($P$2:P17),"")</f>
        <v/>
      </c>
      <c r="P17" s="12" t="str">
        <f t="shared" si="5"/>
        <v/>
      </c>
      <c r="Q17" s="15" t="str">
        <f t="shared" si="6"/>
        <v/>
      </c>
      <c r="R17" s="14"/>
    </row>
    <row r="18" spans="1:18" x14ac:dyDescent="0.25">
      <c r="A18">
        <v>17</v>
      </c>
      <c r="B18" s="65">
        <v>5.4809999999999999</v>
      </c>
      <c r="C18" s="65">
        <v>5.532</v>
      </c>
      <c r="D18" s="65">
        <v>5.4279999999999999</v>
      </c>
      <c r="E18" s="65">
        <v>5.492</v>
      </c>
      <c r="F18" s="8">
        <f t="shared" si="0"/>
        <v>5.218</v>
      </c>
      <c r="G18" s="9">
        <f t="shared" si="4"/>
        <v>0</v>
      </c>
      <c r="H18" s="10" t="str">
        <f>IF(ISNUMBER(I18),COUNT($I$2:I18),"")</f>
        <v/>
      </c>
      <c r="I18" s="11" t="str">
        <f t="shared" si="1"/>
        <v/>
      </c>
      <c r="J18" s="8">
        <f t="array" ref="J18">IF(G18=1,MAX(IF($C$2:C18=I18,$A$2:A18,"")),IF(G18=-1,MAX(IF($D$2:D18=I18,$A$2:A18,"")),IF(G18=0,MAX(IF($E$2:E18=I18,$A$2:A18,"")))))</f>
        <v>0</v>
      </c>
      <c r="K18" t="str">
        <f t="array" ref="K18">IF(AND(G18=0,E18=INDEX(I18:I529,MATCH(TRUE,I18:I529&lt;&gt;"",0))),E18,IF(AND(G18=1,C18=INDEX(I18:I529,MATCH(TRUE,I18:I529&lt;&gt;"",0))),C18,IF(AND(G18=-1,D18=INDEX(I18:I529,MATCH(TRUE,I18:I529&lt;&gt;"",0))),D18,"")))</f>
        <v/>
      </c>
      <c r="L18" s="12" t="str">
        <f>IF(ISNUMBER(M18),COUNT($M$2:M18),"")</f>
        <v/>
      </c>
      <c r="M18" s="12" t="str">
        <f t="shared" si="2"/>
        <v/>
      </c>
      <c r="N18" s="12" t="str">
        <f t="shared" si="3"/>
        <v/>
      </c>
      <c r="O18" s="12" t="str">
        <f>IF(ISNUMBER(P18),COUNT($P$2:P18),"")</f>
        <v/>
      </c>
      <c r="P18" s="12" t="str">
        <f t="shared" si="5"/>
        <v/>
      </c>
      <c r="Q18" s="15" t="str">
        <f t="shared" si="6"/>
        <v/>
      </c>
      <c r="R18" s="14"/>
    </row>
    <row r="19" spans="1:18" x14ac:dyDescent="0.25">
      <c r="A19">
        <v>18</v>
      </c>
      <c r="B19" s="65">
        <v>5.4870000000000001</v>
      </c>
      <c r="C19" s="65">
        <v>5.5279999999999996</v>
      </c>
      <c r="D19" s="65">
        <v>5.4470000000000001</v>
      </c>
      <c r="E19" s="65">
        <v>5.4569999999999999</v>
      </c>
      <c r="F19" s="8">
        <f t="shared" si="0"/>
        <v>5.218</v>
      </c>
      <c r="G19" s="9">
        <f t="shared" si="4"/>
        <v>0</v>
      </c>
      <c r="H19" s="10" t="str">
        <f>IF(ISNUMBER(I19),COUNT($I$2:I19),"")</f>
        <v/>
      </c>
      <c r="I19" s="11" t="str">
        <f t="shared" si="1"/>
        <v/>
      </c>
      <c r="J19" s="8">
        <f t="array" ref="J19">IF(G19=1,MAX(IF($C$2:C19=I19,$A$2:A19,"")),IF(G19=-1,MAX(IF($D$2:D19=I19,$A$2:A19,"")),IF(G19=0,MAX(IF($E$2:E19=I19,$A$2:A19,"")))))</f>
        <v>0</v>
      </c>
      <c r="K19" t="str">
        <f t="array" ref="K19">IF(AND(G19=0,E19=INDEX(I19:I530,MATCH(TRUE,I19:I530&lt;&gt;"",0))),E19,IF(AND(G19=1,C19=INDEX(I19:I530,MATCH(TRUE,I19:I530&lt;&gt;"",0))),C19,IF(AND(G19=-1,D19=INDEX(I19:I530,MATCH(TRUE,I19:I530&lt;&gt;"",0))),D19,"")))</f>
        <v/>
      </c>
      <c r="L19" s="12" t="str">
        <f>IF(ISNUMBER(M19),COUNT($M$2:M19),"")</f>
        <v/>
      </c>
      <c r="M19" s="12" t="str">
        <f t="shared" si="2"/>
        <v/>
      </c>
      <c r="N19" s="12" t="str">
        <f t="shared" si="3"/>
        <v/>
      </c>
      <c r="O19" s="12" t="str">
        <f>IF(ISNUMBER(P19),COUNT($P$2:P19),"")</f>
        <v/>
      </c>
      <c r="P19" s="12" t="str">
        <f t="shared" si="5"/>
        <v/>
      </c>
      <c r="Q19" s="15" t="str">
        <f t="shared" si="6"/>
        <v/>
      </c>
      <c r="R19" s="14"/>
    </row>
    <row r="20" spans="1:18" x14ac:dyDescent="0.25">
      <c r="A20">
        <v>19</v>
      </c>
      <c r="B20" s="65">
        <v>5.45</v>
      </c>
      <c r="C20" s="65">
        <v>5.48</v>
      </c>
      <c r="D20" s="65">
        <v>5.351</v>
      </c>
      <c r="E20" s="65">
        <v>5.36</v>
      </c>
      <c r="F20" s="8">
        <f t="shared" si="0"/>
        <v>5.218</v>
      </c>
      <c r="G20" s="9">
        <f t="shared" si="4"/>
        <v>0</v>
      </c>
      <c r="H20" s="10" t="str">
        <f>IF(ISNUMBER(I20),COUNT($I$2:I20),"")</f>
        <v/>
      </c>
      <c r="I20" s="11" t="str">
        <f t="shared" si="1"/>
        <v/>
      </c>
      <c r="J20" s="8">
        <f t="array" ref="J20">IF(G20=1,MAX(IF($C$2:C20=I20,$A$2:A20,"")),IF(G20=-1,MAX(IF($D$2:D20=I20,$A$2:A20,"")),IF(G20=0,MAX(IF($E$2:E20=I20,$A$2:A20,"")))))</f>
        <v>0</v>
      </c>
      <c r="K20" t="str">
        <f t="array" ref="K20">IF(AND(G20=0,E20=INDEX(I20:I531,MATCH(TRUE,I20:I531&lt;&gt;"",0))),E20,IF(AND(G20=1,C20=INDEX(I20:I531,MATCH(TRUE,I20:I531&lt;&gt;"",0))),C20,IF(AND(G20=-1,D20=INDEX(I20:I531,MATCH(TRUE,I20:I531&lt;&gt;"",0))),D20,"")))</f>
        <v/>
      </c>
      <c r="L20" s="12" t="str">
        <f>IF(ISNUMBER(M20),COUNT($M$2:M20),"")</f>
        <v/>
      </c>
      <c r="M20" s="12" t="str">
        <f t="shared" si="2"/>
        <v/>
      </c>
      <c r="N20" s="12" t="str">
        <f t="shared" si="3"/>
        <v/>
      </c>
      <c r="O20" s="12" t="str">
        <f>IF(ISNUMBER(P20),COUNT($P$2:P20),"")</f>
        <v/>
      </c>
      <c r="P20" s="12" t="str">
        <f t="shared" si="5"/>
        <v/>
      </c>
      <c r="Q20" s="15" t="str">
        <f t="shared" si="6"/>
        <v/>
      </c>
      <c r="R20" s="14"/>
    </row>
    <row r="21" spans="1:18" x14ac:dyDescent="0.25">
      <c r="A21">
        <v>20</v>
      </c>
      <c r="B21" s="65">
        <v>5.36</v>
      </c>
      <c r="C21" s="65">
        <v>5.4249999999999998</v>
      </c>
      <c r="D21" s="65">
        <v>5.36</v>
      </c>
      <c r="E21" s="65">
        <v>5.4020000000000001</v>
      </c>
      <c r="F21" s="8">
        <f t="shared" si="0"/>
        <v>5.218</v>
      </c>
      <c r="G21" s="9">
        <f t="shared" si="4"/>
        <v>0</v>
      </c>
      <c r="H21" s="10" t="str">
        <f>IF(ISNUMBER(I21),COUNT($I$2:I21),"")</f>
        <v/>
      </c>
      <c r="I21" s="11" t="str">
        <f>IF(G22=G21,"",F21)</f>
        <v/>
      </c>
      <c r="J21" s="8">
        <f t="array" ref="J21">IF(G21=1,MAX(IF($C$2:C21=I21,$A$2:A21,"")),IF(G21=-1,MAX(IF($D$2:D21=I21,$A$2:A21,"")),IF(G21=0,MAX(IF($E$2:E21=I21,$A$2:A21,"")))))</f>
        <v>0</v>
      </c>
      <c r="K21" t="str">
        <f t="array" ref="K21">IF(AND(G21=0,E21=INDEX(I21:I532,MATCH(TRUE,I21:I532&lt;&gt;"",0))),E21,IF(AND(G21=1,C21=INDEX(I21:I532,MATCH(TRUE,I21:I532&lt;&gt;"",0))),C21,IF(AND(G21=-1,D21=INDEX(I21:I532,MATCH(TRUE,I21:I532&lt;&gt;"",0))),D21,"")))</f>
        <v/>
      </c>
      <c r="L21" s="12" t="str">
        <f>IF(ISNUMBER(M21),COUNT($M$2:M21),"")</f>
        <v/>
      </c>
      <c r="M21" s="12" t="str">
        <f t="shared" si="2"/>
        <v/>
      </c>
      <c r="N21" s="12" t="str">
        <f t="shared" si="3"/>
        <v/>
      </c>
      <c r="O21" s="12" t="str">
        <f>IF(ISNUMBER(P21),COUNT($P$2:P21),"")</f>
        <v/>
      </c>
      <c r="P21" s="12" t="str">
        <f t="shared" si="5"/>
        <v/>
      </c>
      <c r="Q21" s="15" t="str">
        <f t="shared" si="6"/>
        <v/>
      </c>
      <c r="R21" s="14"/>
    </row>
    <row r="22" spans="1:18" x14ac:dyDescent="0.25">
      <c r="A22">
        <v>21</v>
      </c>
      <c r="B22" s="65">
        <v>5.415</v>
      </c>
      <c r="C22" s="65">
        <v>5.4470000000000001</v>
      </c>
      <c r="D22" s="65">
        <v>5.3769999999999998</v>
      </c>
      <c r="E22" s="65">
        <v>5.41</v>
      </c>
      <c r="F22" s="8">
        <f t="shared" si="0"/>
        <v>5.218</v>
      </c>
      <c r="G22" s="9">
        <f t="shared" si="4"/>
        <v>0</v>
      </c>
      <c r="H22" s="10" t="str">
        <f>IF(ISNUMBER(I22),COUNT($I$2:I22),"")</f>
        <v/>
      </c>
      <c r="I22" s="11" t="str">
        <f>IF(G23=G22,"",F22)</f>
        <v/>
      </c>
      <c r="J22" s="8">
        <f t="array" ref="J22">IF(G22=1,MAX(IF($C$2:C22=I22,$A$2:A22,"")),IF(G22=-1,MAX(IF($D$2:D22=I22,$A$2:A22,"")),IF(G22=0,MAX(IF($E$2:E22=I22,$A$2:A22,"")))))</f>
        <v>0</v>
      </c>
      <c r="K22" t="str">
        <f t="array" ref="K22">IF(AND(G22=0,E22=INDEX(I22:I533,MATCH(TRUE,I22:I533&lt;&gt;"",0))),E22,IF(AND(G22=1,C22=INDEX(I22:I533,MATCH(TRUE,I22:I533&lt;&gt;"",0))),C22,IF(AND(G22=-1,D22=INDEX(I22:I533,MATCH(TRUE,I22:I533&lt;&gt;"",0))),D22,"")))</f>
        <v/>
      </c>
      <c r="L22" s="12" t="str">
        <f>IF(ISNUMBER(M22),COUNT($M$2:M22),"")</f>
        <v/>
      </c>
      <c r="M22" s="12" t="str">
        <f t="shared" si="2"/>
        <v/>
      </c>
      <c r="N22" s="12" t="str">
        <f t="shared" si="3"/>
        <v/>
      </c>
      <c r="O22" s="12" t="str">
        <f>IF(ISNUMBER(P22),COUNT($P$2:P22),"")</f>
        <v/>
      </c>
      <c r="P22" s="12" t="str">
        <f t="shared" si="5"/>
        <v/>
      </c>
      <c r="Q22" s="15" t="str">
        <f t="shared" si="6"/>
        <v/>
      </c>
      <c r="R22" s="14"/>
    </row>
    <row r="23" spans="1:18" x14ac:dyDescent="0.25">
      <c r="A23">
        <v>22</v>
      </c>
      <c r="B23" s="65">
        <v>5.4</v>
      </c>
      <c r="C23" s="65">
        <v>5.43</v>
      </c>
      <c r="D23" s="65">
        <v>5.3449999999999998</v>
      </c>
      <c r="E23" s="65">
        <v>5.36</v>
      </c>
      <c r="F23" s="8">
        <f t="shared" si="0"/>
        <v>5.218</v>
      </c>
      <c r="G23" s="9">
        <f t="shared" si="4"/>
        <v>0</v>
      </c>
      <c r="H23" s="10" t="str">
        <f>IF(ISNUMBER(I23),COUNT($I$2:I23),"")</f>
        <v/>
      </c>
      <c r="I23" s="11" t="str">
        <f>IF(G24=G23,"",F23)</f>
        <v/>
      </c>
      <c r="J23" s="8">
        <f t="array" ref="J23">IF(G23=1,MAX(IF($C$2:C23=I23,$A$2:A23,"")),IF(G23=-1,MAX(IF($D$2:D23=I23,$A$2:A23,"")),IF(G23=0,MAX(IF($E$2:E23=I23,$A$2:A23,"")))))</f>
        <v>0</v>
      </c>
      <c r="K23" t="str">
        <f t="array" ref="K23">IF(AND(G23=0,E23=INDEX(I23:I534,MATCH(TRUE,I23:I534&lt;&gt;"",0))),E23,IF(AND(G23=1,C23=INDEX(I23:I534,MATCH(TRUE,I23:I534&lt;&gt;"",0))),C23,IF(AND(G23=-1,D23=INDEX(I23:I534,MATCH(TRUE,I23:I534&lt;&gt;"",0))),D23,"")))</f>
        <v/>
      </c>
      <c r="L23" s="12" t="str">
        <f>IF(ISNUMBER(M23),COUNT($M$2:M23),"")</f>
        <v/>
      </c>
      <c r="M23" s="12" t="str">
        <f t="shared" si="2"/>
        <v/>
      </c>
      <c r="N23" s="12" t="str">
        <f t="shared" si="3"/>
        <v/>
      </c>
      <c r="O23" s="12" t="str">
        <f>IF(ISNUMBER(P23),COUNT($P$2:P23),"")</f>
        <v/>
      </c>
      <c r="P23" s="12" t="str">
        <f t="shared" si="5"/>
        <v/>
      </c>
      <c r="Q23" s="15" t="str">
        <f t="shared" si="6"/>
        <v/>
      </c>
      <c r="R23" s="14"/>
    </row>
    <row r="24" spans="1:18" x14ac:dyDescent="0.25">
      <c r="A24">
        <v>23</v>
      </c>
      <c r="B24" s="65">
        <v>5.3609999999999998</v>
      </c>
      <c r="C24" s="65">
        <v>5.3609999999999998</v>
      </c>
      <c r="D24" s="65">
        <v>5.2439999999999998</v>
      </c>
      <c r="E24" s="65">
        <v>5.2770000000000001</v>
      </c>
      <c r="F24" s="8">
        <f t="shared" si="0"/>
        <v>5.218</v>
      </c>
      <c r="G24" s="9">
        <f t="shared" si="4"/>
        <v>0</v>
      </c>
      <c r="H24" s="10" t="str">
        <f>IF(ISNUMBER(I24),COUNT($I$2:I24),"")</f>
        <v/>
      </c>
      <c r="I24" s="11" t="str">
        <f t="shared" ref="I24:I48" si="7">IF(G25=G24,"",F24)</f>
        <v/>
      </c>
      <c r="J24" s="8">
        <f t="array" ref="J24">IF(G24=1,MAX(IF($C$2:C24=I24,$A$2:A24,"")),IF(G24=-1,MAX(IF($D$2:D24=I24,$A$2:A24,"")),IF(G24=0,MAX(IF($E$2:E24=I24,$A$2:A24,"")))))</f>
        <v>0</v>
      </c>
      <c r="K24" t="str">
        <f t="array" ref="K24">IF(AND(G24=0,E24=INDEX(I24:I535,MATCH(TRUE,I24:I535&lt;&gt;"",0))),E24,IF(AND(G24=1,C24=INDEX(I24:I535,MATCH(TRUE,I24:I535&lt;&gt;"",0))),C24,IF(AND(G24=-1,D24=INDEX(I24:I535,MATCH(TRUE,I24:I535&lt;&gt;"",0))),D24,"")))</f>
        <v/>
      </c>
      <c r="L24" s="12" t="str">
        <f>IF(ISNUMBER(M24),COUNT($M$2:M24),"")</f>
        <v/>
      </c>
      <c r="M24" s="12" t="str">
        <f t="shared" si="2"/>
        <v/>
      </c>
      <c r="N24" s="12" t="str">
        <f t="shared" si="3"/>
        <v/>
      </c>
      <c r="O24" s="12" t="str">
        <f>IF(ISNUMBER(P24),COUNT($P$2:P24),"")</f>
        <v/>
      </c>
      <c r="P24" s="12" t="str">
        <f t="shared" si="5"/>
        <v/>
      </c>
      <c r="Q24" s="15" t="str">
        <f t="shared" si="6"/>
        <v/>
      </c>
      <c r="R24" s="14"/>
    </row>
    <row r="25" spans="1:18" x14ac:dyDescent="0.25">
      <c r="A25">
        <v>24</v>
      </c>
      <c r="B25" s="65">
        <v>5.2910000000000004</v>
      </c>
      <c r="C25" s="65">
        <v>5.35</v>
      </c>
      <c r="D25" s="65">
        <v>5.2050000000000001</v>
      </c>
      <c r="E25" s="65">
        <v>5.2279999999999998</v>
      </c>
      <c r="F25" s="8">
        <f t="shared" si="0"/>
        <v>5.218</v>
      </c>
      <c r="G25" s="9">
        <f t="shared" si="4"/>
        <v>0</v>
      </c>
      <c r="H25" s="10" t="str">
        <f>IF(ISNUMBER(I25),COUNT($I$2:I25),"")</f>
        <v/>
      </c>
      <c r="I25" s="11" t="str">
        <f t="shared" si="7"/>
        <v/>
      </c>
      <c r="J25" s="8">
        <f t="array" ref="J25">IF(G25=1,MAX(IF($C$2:C25=I25,$A$2:A25,"")),IF(G25=-1,MAX(IF($D$2:D25=I25,$A$2:A25,"")),IF(G25=0,MAX(IF($E$2:E25=I25,$A$2:A25,"")))))</f>
        <v>0</v>
      </c>
      <c r="K25" t="str">
        <f t="array" ref="K25">IF(AND(G25=0,E25=INDEX(I25:I536,MATCH(TRUE,I25:I536&lt;&gt;"",0))),E25,IF(AND(G25=1,C25=INDEX(I25:I536,MATCH(TRUE,I25:I536&lt;&gt;"",0))),C25,IF(AND(G25=-1,D25=INDEX(I25:I536,MATCH(TRUE,I25:I536&lt;&gt;"",0))),D25,"")))</f>
        <v/>
      </c>
      <c r="L25" s="12" t="str">
        <f>IF(ISNUMBER(M25),COUNT($M$2:M25),"")</f>
        <v/>
      </c>
      <c r="M25" s="12" t="str">
        <f t="shared" si="2"/>
        <v/>
      </c>
      <c r="N25" s="12" t="str">
        <f t="shared" si="3"/>
        <v/>
      </c>
      <c r="O25" s="12" t="str">
        <f>IF(ISNUMBER(P25),COUNT($P$2:P25),"")</f>
        <v/>
      </c>
      <c r="P25" s="12" t="str">
        <f t="shared" si="5"/>
        <v/>
      </c>
      <c r="Q25" s="15" t="str">
        <f t="shared" si="6"/>
        <v/>
      </c>
      <c r="R25" s="14"/>
    </row>
    <row r="26" spans="1:18" x14ac:dyDescent="0.25">
      <c r="A26">
        <v>25</v>
      </c>
      <c r="B26" s="65">
        <v>5.2119999999999997</v>
      </c>
      <c r="C26" s="65">
        <v>5.2119999999999997</v>
      </c>
      <c r="D26" s="65">
        <v>5.13</v>
      </c>
      <c r="E26" s="65">
        <v>5.1740000000000004</v>
      </c>
      <c r="F26" s="8">
        <f t="shared" si="0"/>
        <v>5.218</v>
      </c>
      <c r="G26" s="9">
        <f t="shared" si="4"/>
        <v>0</v>
      </c>
      <c r="H26" s="10" t="str">
        <f>IF(ISNUMBER(I26),COUNT($I$2:I26),"")</f>
        <v/>
      </c>
      <c r="I26" s="11" t="str">
        <f t="shared" si="7"/>
        <v/>
      </c>
      <c r="J26" s="8">
        <f t="array" ref="J26">IF(G26=1,MAX(IF($C$2:C26=I26,$A$2:A26,"")),IF(G26=-1,MAX(IF($D$2:D26=I26,$A$2:A26,"")),IF(G26=0,MAX(IF($E$2:E26=I26,$A$2:A26,"")))))</f>
        <v>0</v>
      </c>
      <c r="K26" t="str">
        <f t="array" ref="K26">IF(AND(G26=0,E26=INDEX(I26:I537,MATCH(TRUE,I26:I537&lt;&gt;"",0))),E26,IF(AND(G26=1,C26=INDEX(I26:I537,MATCH(TRUE,I26:I537&lt;&gt;"",0))),C26,IF(AND(G26=-1,D26=INDEX(I26:I537,MATCH(TRUE,I26:I537&lt;&gt;"",0))),D26,"")))</f>
        <v/>
      </c>
      <c r="L26" s="12" t="str">
        <f>IF(ISNUMBER(M26),COUNT($M$2:M26),"")</f>
        <v/>
      </c>
      <c r="M26" s="12" t="str">
        <f t="shared" si="2"/>
        <v/>
      </c>
      <c r="N26" s="12" t="str">
        <f t="shared" si="3"/>
        <v/>
      </c>
      <c r="O26" s="12" t="str">
        <f>IF(ISNUMBER(P26),COUNT($P$2:P26),"")</f>
        <v/>
      </c>
      <c r="P26" s="12" t="str">
        <f t="shared" si="5"/>
        <v/>
      </c>
      <c r="Q26" s="15" t="str">
        <f t="shared" si="6"/>
        <v/>
      </c>
      <c r="R26" s="14"/>
    </row>
    <row r="27" spans="1:18" x14ac:dyDescent="0.25">
      <c r="A27">
        <v>26</v>
      </c>
      <c r="B27" s="65">
        <v>5.1239999999999997</v>
      </c>
      <c r="C27" s="65">
        <v>5.2009999999999996</v>
      </c>
      <c r="D27" s="65">
        <v>5.1219999999999999</v>
      </c>
      <c r="E27" s="65">
        <v>5.1550000000000002</v>
      </c>
      <c r="F27" s="8">
        <f t="shared" si="0"/>
        <v>5.218</v>
      </c>
      <c r="G27" s="9">
        <f t="shared" si="4"/>
        <v>0</v>
      </c>
      <c r="H27" s="10" t="str">
        <f>IF(ISNUMBER(I27),COUNT($I$2:I27),"")</f>
        <v/>
      </c>
      <c r="I27" s="11" t="str">
        <f t="shared" si="7"/>
        <v/>
      </c>
      <c r="J27" s="8">
        <f t="array" ref="J27">IF(G27=1,MAX(IF($C$2:C27=I27,$A$2:A27,"")),IF(G27=-1,MAX(IF($D$2:D27=I27,$A$2:A27,"")),IF(G27=0,MAX(IF($E$2:E27=I27,$A$2:A27,"")))))</f>
        <v>0</v>
      </c>
      <c r="K27" t="str">
        <f t="array" ref="K27">IF(AND(G27=0,E27=INDEX(I27:I538,MATCH(TRUE,I27:I538&lt;&gt;"",0))),E27,IF(AND(G27=1,C27=INDEX(I27:I538,MATCH(TRUE,I27:I538&lt;&gt;"",0))),C27,IF(AND(G27=-1,D27=INDEX(I27:I538,MATCH(TRUE,I27:I538&lt;&gt;"",0))),D27,"")))</f>
        <v/>
      </c>
      <c r="L27" s="12" t="str">
        <f>IF(ISNUMBER(M27),COUNT($M$2:M27),"")</f>
        <v/>
      </c>
      <c r="M27" s="12" t="str">
        <f t="shared" si="2"/>
        <v/>
      </c>
      <c r="N27" s="12" t="str">
        <f t="shared" si="3"/>
        <v/>
      </c>
      <c r="O27" s="12" t="str">
        <f>IF(ISNUMBER(P27),COUNT($P$2:P27),"")</f>
        <v/>
      </c>
      <c r="P27" s="12" t="str">
        <f t="shared" si="5"/>
        <v/>
      </c>
      <c r="Q27" s="15" t="str">
        <f t="shared" si="6"/>
        <v/>
      </c>
      <c r="R27" s="14"/>
    </row>
    <row r="28" spans="1:18" x14ac:dyDescent="0.25">
      <c r="A28">
        <v>27</v>
      </c>
      <c r="B28" s="65">
        <v>5.19</v>
      </c>
      <c r="C28" s="65">
        <v>5.2519999999999998</v>
      </c>
      <c r="D28" s="65">
        <v>5.157</v>
      </c>
      <c r="E28" s="65">
        <v>5.1740000000000004</v>
      </c>
      <c r="F28" s="8">
        <f t="shared" si="0"/>
        <v>5.218</v>
      </c>
      <c r="G28" s="9">
        <f t="shared" si="4"/>
        <v>0</v>
      </c>
      <c r="H28" s="10" t="str">
        <f>IF(ISNUMBER(I28),COUNT($I$2:I28),"")</f>
        <v/>
      </c>
      <c r="I28" s="11" t="str">
        <f t="shared" si="7"/>
        <v/>
      </c>
      <c r="J28" s="8">
        <f t="array" ref="J28">IF(G28=1,MAX(IF($C$2:C28=I28,$A$2:A28,"")),IF(G28=-1,MAX(IF($D$2:D28=I28,$A$2:A28,"")),IF(G28=0,MAX(IF($E$2:E28=I28,$A$2:A28,"")))))</f>
        <v>0</v>
      </c>
      <c r="K28" t="str">
        <f t="array" ref="K28">IF(AND(G28=0,E28=INDEX(I28:I539,MATCH(TRUE,I28:I539&lt;&gt;"",0))),E28,IF(AND(G28=1,C28=INDEX(I28:I539,MATCH(TRUE,I28:I539&lt;&gt;"",0))),C28,IF(AND(G28=-1,D28=INDEX(I28:I539,MATCH(TRUE,I28:I539&lt;&gt;"",0))),D28,"")))</f>
        <v/>
      </c>
      <c r="L28" s="12" t="str">
        <f>IF(ISNUMBER(M28),COUNT($M$2:M28),"")</f>
        <v/>
      </c>
      <c r="M28" s="12" t="str">
        <f t="shared" si="2"/>
        <v/>
      </c>
      <c r="N28" s="12" t="str">
        <f t="shared" si="3"/>
        <v/>
      </c>
      <c r="O28" s="12" t="str">
        <f>IF(ISNUMBER(P28),COUNT($P$2:P28),"")</f>
        <v/>
      </c>
      <c r="P28" s="12" t="str">
        <f t="shared" si="5"/>
        <v/>
      </c>
      <c r="Q28" s="15" t="str">
        <f t="shared" si="6"/>
        <v/>
      </c>
      <c r="R28" s="14"/>
    </row>
    <row r="29" spans="1:18" x14ac:dyDescent="0.25">
      <c r="A29">
        <v>28</v>
      </c>
      <c r="B29" s="65">
        <v>5.2489999999999997</v>
      </c>
      <c r="C29" s="65">
        <v>5.2510000000000003</v>
      </c>
      <c r="D29" s="65">
        <v>5.157</v>
      </c>
      <c r="E29" s="65">
        <v>5.2370000000000001</v>
      </c>
      <c r="F29" s="8">
        <f t="shared" si="0"/>
        <v>5.218</v>
      </c>
      <c r="G29" s="9">
        <f t="shared" si="4"/>
        <v>0</v>
      </c>
      <c r="H29" s="10" t="str">
        <f>IF(ISNUMBER(I29),COUNT($I$2:I29),"")</f>
        <v/>
      </c>
      <c r="I29" s="11" t="str">
        <f t="shared" si="7"/>
        <v/>
      </c>
      <c r="J29" s="8">
        <f t="array" ref="J29">IF(G29=1,MAX(IF($C$2:C29=I29,$A$2:A29,"")),IF(G29=-1,MAX(IF($D$2:D29=I29,$A$2:A29,"")),IF(G29=0,MAX(IF($E$2:E29=I29,$A$2:A29,"")))))</f>
        <v>0</v>
      </c>
      <c r="K29" t="str">
        <f t="array" ref="K29">IF(AND(G29=0,E29=INDEX(I29:I540,MATCH(TRUE,I29:I540&lt;&gt;"",0))),E29,IF(AND(G29=1,C29=INDEX(I29:I540,MATCH(TRUE,I29:I540&lt;&gt;"",0))),C29,IF(AND(G29=-1,D29=INDEX(I29:I540,MATCH(TRUE,I29:I540&lt;&gt;"",0))),D29,"")))</f>
        <v/>
      </c>
      <c r="L29" s="12" t="str">
        <f>IF(ISNUMBER(M29),COUNT($M$2:M29),"")</f>
        <v/>
      </c>
      <c r="M29" s="12" t="str">
        <f t="shared" si="2"/>
        <v/>
      </c>
      <c r="N29" s="12" t="str">
        <f t="shared" si="3"/>
        <v/>
      </c>
      <c r="O29" s="12" t="str">
        <f>IF(ISNUMBER(P29),COUNT($P$2:P29),"")</f>
        <v/>
      </c>
      <c r="P29" s="12" t="str">
        <f t="shared" si="5"/>
        <v/>
      </c>
      <c r="Q29" s="15" t="str">
        <f t="shared" si="6"/>
        <v/>
      </c>
      <c r="R29" s="14"/>
    </row>
    <row r="30" spans="1:18" x14ac:dyDescent="0.25">
      <c r="A30">
        <v>29</v>
      </c>
      <c r="B30" s="65">
        <v>5.2530000000000001</v>
      </c>
      <c r="C30" s="65">
        <v>5.3330000000000002</v>
      </c>
      <c r="D30" s="65">
        <v>5.24</v>
      </c>
      <c r="E30" s="65">
        <v>5.3140000000000001</v>
      </c>
      <c r="F30" s="8">
        <f t="shared" si="0"/>
        <v>5.218</v>
      </c>
      <c r="G30" s="9">
        <f t="shared" si="4"/>
        <v>0</v>
      </c>
      <c r="H30" s="10" t="str">
        <f>IF(ISNUMBER(I30),COUNT($I$2:I30),"")</f>
        <v/>
      </c>
      <c r="I30" s="11" t="str">
        <f t="shared" si="7"/>
        <v/>
      </c>
      <c r="J30" s="8">
        <f t="array" ref="J30">IF(G30=1,MAX(IF($C$2:C30=I30,$A$2:A30,"")),IF(G30=-1,MAX(IF($D$2:D30=I30,$A$2:A30,"")),IF(G30=0,MAX(IF($E$2:E30=I30,$A$2:A30,"")))))</f>
        <v>0</v>
      </c>
      <c r="K30" t="str">
        <f t="array" ref="K30">IF(AND(G30=0,E30=INDEX(I30:I541,MATCH(TRUE,I30:I541&lt;&gt;"",0))),E30,IF(AND(G30=1,C30=INDEX(I30:I541,MATCH(TRUE,I30:I541&lt;&gt;"",0))),C30,IF(AND(G30=-1,D30=INDEX(I30:I541,MATCH(TRUE,I30:I541&lt;&gt;"",0))),D30,"")))</f>
        <v/>
      </c>
      <c r="L30" s="12" t="str">
        <f>IF(ISNUMBER(M30),COUNT($M$2:M30),"")</f>
        <v/>
      </c>
      <c r="M30" s="12" t="str">
        <f t="shared" si="2"/>
        <v/>
      </c>
      <c r="N30" s="12" t="str">
        <f t="shared" si="3"/>
        <v/>
      </c>
      <c r="O30" s="12" t="str">
        <f>IF(ISNUMBER(P30),COUNT($P$2:P30),"")</f>
        <v/>
      </c>
      <c r="P30" s="12" t="str">
        <f t="shared" si="5"/>
        <v/>
      </c>
      <c r="Q30" s="15" t="str">
        <f t="shared" si="6"/>
        <v/>
      </c>
      <c r="R30" s="14"/>
    </row>
    <row r="31" spans="1:18" x14ac:dyDescent="0.25">
      <c r="A31">
        <v>30</v>
      </c>
      <c r="B31" s="65">
        <v>5.3280000000000003</v>
      </c>
      <c r="C31" s="65">
        <v>5.3339999999999996</v>
      </c>
      <c r="D31" s="65">
        <v>5.2569999999999997</v>
      </c>
      <c r="E31" s="65">
        <v>5.2750000000000004</v>
      </c>
      <c r="F31" s="8">
        <f t="shared" si="0"/>
        <v>5.218</v>
      </c>
      <c r="G31" s="9">
        <f t="shared" si="4"/>
        <v>0</v>
      </c>
      <c r="H31" s="10" t="str">
        <f>IF(ISNUMBER(I31),COUNT($I$2:I31),"")</f>
        <v/>
      </c>
      <c r="I31" s="11" t="str">
        <f t="shared" si="7"/>
        <v/>
      </c>
      <c r="J31" s="8">
        <f t="array" ref="J31">IF(G31=1,MAX(IF($C$2:C31=I31,$A$2:A31,"")),IF(G31=-1,MAX(IF($D$2:D31=I31,$A$2:A31,"")),IF(G31=0,MAX(IF($E$2:E31=I31,$A$2:A31,"")))))</f>
        <v>0</v>
      </c>
      <c r="K31" t="str">
        <f t="array" ref="K31">IF(AND(G31=0,E31=INDEX(I31:I542,MATCH(TRUE,I31:I542&lt;&gt;"",0))),E31,IF(AND(G31=1,C31=INDEX(I31:I542,MATCH(TRUE,I31:I542&lt;&gt;"",0))),C31,IF(AND(G31=-1,D31=INDEX(I31:I542,MATCH(TRUE,I31:I542&lt;&gt;"",0))),D31,"")))</f>
        <v/>
      </c>
      <c r="L31" s="12" t="str">
        <f>IF(ISNUMBER(M31),COUNT($M$2:M31),"")</f>
        <v/>
      </c>
      <c r="M31" s="12" t="str">
        <f t="shared" si="2"/>
        <v/>
      </c>
      <c r="N31" s="12" t="str">
        <f t="shared" si="3"/>
        <v/>
      </c>
      <c r="O31" s="12" t="str">
        <f>IF(ISNUMBER(P31),COUNT($P$2:P31),"")</f>
        <v/>
      </c>
      <c r="P31" s="12" t="str">
        <f t="shared" si="5"/>
        <v/>
      </c>
      <c r="Q31" s="15" t="str">
        <f t="shared" si="6"/>
        <v/>
      </c>
      <c r="R31" s="14"/>
    </row>
    <row r="32" spans="1:18" x14ac:dyDescent="0.25">
      <c r="A32">
        <v>31</v>
      </c>
      <c r="B32" s="65">
        <v>5.35</v>
      </c>
      <c r="C32" s="65">
        <v>5.3650000000000002</v>
      </c>
      <c r="D32" s="65">
        <v>5.1630000000000003</v>
      </c>
      <c r="E32" s="65">
        <v>5.1920000000000002</v>
      </c>
      <c r="F32" s="8">
        <f t="shared" si="0"/>
        <v>5.218</v>
      </c>
      <c r="G32" s="9">
        <f t="shared" si="4"/>
        <v>0</v>
      </c>
      <c r="H32" s="10" t="str">
        <f>IF(ISNUMBER(I32),COUNT($I$2:I32),"")</f>
        <v/>
      </c>
      <c r="I32" s="11" t="str">
        <f t="shared" si="7"/>
        <v/>
      </c>
      <c r="J32" s="8">
        <f t="array" ref="J32">IF(G32=1,MAX(IF($C$2:C32=I32,$A$2:A32,"")),IF(G32=-1,MAX(IF($D$2:D32=I32,$A$2:A32,"")),IF(G32=0,MAX(IF($E$2:E32=I32,$A$2:A32,"")))))</f>
        <v>0</v>
      </c>
      <c r="K32" t="str">
        <f t="array" ref="K32">IF(AND(G32=0,E32=INDEX(I32:I543,MATCH(TRUE,I32:I543&lt;&gt;"",0))),E32,IF(AND(G32=1,C32=INDEX(I32:I543,MATCH(TRUE,I32:I543&lt;&gt;"",0))),C32,IF(AND(G32=-1,D32=INDEX(I32:I543,MATCH(TRUE,I32:I543&lt;&gt;"",0))),D32,"")))</f>
        <v/>
      </c>
      <c r="L32" s="12" t="str">
        <f>IF(ISNUMBER(M32),COUNT($M$2:M32),"")</f>
        <v/>
      </c>
      <c r="M32" s="12" t="str">
        <f t="shared" si="2"/>
        <v/>
      </c>
      <c r="N32" s="12" t="str">
        <f t="shared" si="3"/>
        <v/>
      </c>
      <c r="O32" s="12" t="str">
        <f>IF(ISNUMBER(P32),COUNT($P$2:P32),"")</f>
        <v/>
      </c>
      <c r="P32" s="12" t="str">
        <f t="shared" si="5"/>
        <v/>
      </c>
      <c r="Q32" s="15" t="str">
        <f t="shared" si="6"/>
        <v/>
      </c>
      <c r="R32" s="14"/>
    </row>
    <row r="33" spans="1:18" x14ac:dyDescent="0.25">
      <c r="A33">
        <v>32</v>
      </c>
      <c r="B33" s="65">
        <v>5.0999999999999996</v>
      </c>
      <c r="C33" s="65">
        <v>5.0999999999999996</v>
      </c>
      <c r="D33" s="65">
        <v>4.9480000000000004</v>
      </c>
      <c r="E33" s="65">
        <v>5.0209999999999999</v>
      </c>
      <c r="F33" s="8">
        <f t="shared" si="0"/>
        <v>5.218</v>
      </c>
      <c r="G33" s="9">
        <f t="shared" si="4"/>
        <v>0</v>
      </c>
      <c r="H33" s="10" t="str">
        <f>IF(ISNUMBER(I33),COUNT($I$2:I33),"")</f>
        <v/>
      </c>
      <c r="I33" s="11" t="str">
        <f t="shared" si="7"/>
        <v/>
      </c>
      <c r="J33" s="8">
        <f t="array" ref="J33">IF(G33=1,MAX(IF($C$2:C33=I33,$A$2:A33,"")),IF(G33=-1,MAX(IF($D$2:D33=I33,$A$2:A33,"")),IF(G33=0,MAX(IF($E$2:E33=I33,$A$2:A33,"")))))</f>
        <v>0</v>
      </c>
      <c r="K33" t="str">
        <f t="array" ref="K33">IF(AND(G33=0,E33=INDEX(I33:I544,MATCH(TRUE,I33:I544&lt;&gt;"",0))),E33,IF(AND(G33=1,C33=INDEX(I33:I544,MATCH(TRUE,I33:I544&lt;&gt;"",0))),C33,IF(AND(G33=-1,D33=INDEX(I33:I544,MATCH(TRUE,I33:I544&lt;&gt;"",0))),D33,"")))</f>
        <v/>
      </c>
      <c r="L33" s="12" t="str">
        <f>IF(ISNUMBER(M33),COUNT($M$2:M33),"")</f>
        <v/>
      </c>
      <c r="M33" s="12" t="str">
        <f t="shared" si="2"/>
        <v/>
      </c>
      <c r="N33" s="12" t="str">
        <f t="shared" si="3"/>
        <v/>
      </c>
      <c r="O33" s="12" t="str">
        <f>IF(ISNUMBER(P33),COUNT($P$2:P33),"")</f>
        <v/>
      </c>
      <c r="P33" s="12" t="str">
        <f t="shared" si="5"/>
        <v/>
      </c>
      <c r="Q33" s="15" t="str">
        <f t="shared" si="6"/>
        <v/>
      </c>
      <c r="R33" s="14"/>
    </row>
    <row r="34" spans="1:18" x14ac:dyDescent="0.25">
      <c r="A34">
        <v>33</v>
      </c>
      <c r="B34" s="65">
        <v>5.0259999999999998</v>
      </c>
      <c r="C34" s="65">
        <v>5.08</v>
      </c>
      <c r="D34" s="65">
        <v>4.9359999999999999</v>
      </c>
      <c r="E34" s="65">
        <v>5.0510000000000002</v>
      </c>
      <c r="F34" s="8">
        <f t="shared" si="0"/>
        <v>5.218</v>
      </c>
      <c r="G34" s="9">
        <f t="shared" si="4"/>
        <v>0</v>
      </c>
      <c r="H34" s="10" t="str">
        <f>IF(ISNUMBER(I34),COUNT($I$2:I34),"")</f>
        <v/>
      </c>
      <c r="I34" s="11" t="str">
        <f t="shared" si="7"/>
        <v/>
      </c>
      <c r="J34" s="8">
        <f t="array" ref="J34">IF(G34=1,MAX(IF($C$2:C34=I34,$A$2:A34,"")),IF(G34=-1,MAX(IF($D$2:D34=I34,$A$2:A34,"")),IF(G34=0,MAX(IF($E$2:E34=I34,$A$2:A34,"")))))</f>
        <v>0</v>
      </c>
      <c r="K34" t="str">
        <f t="array" ref="K34">IF(AND(G34=0,E34=INDEX(I34:I545,MATCH(TRUE,I34:I545&lt;&gt;"",0))),E34,IF(AND(G34=1,C34=INDEX(I34:I545,MATCH(TRUE,I34:I545&lt;&gt;"",0))),C34,IF(AND(G34=-1,D34=INDEX(I34:I545,MATCH(TRUE,I34:I545&lt;&gt;"",0))),D34,"")))</f>
        <v/>
      </c>
      <c r="L34" s="12" t="str">
        <f>IF(ISNUMBER(M34),COUNT($M$2:M34),"")</f>
        <v/>
      </c>
      <c r="M34" s="12" t="str">
        <f t="shared" si="2"/>
        <v/>
      </c>
      <c r="N34" s="12" t="str">
        <f t="shared" si="3"/>
        <v/>
      </c>
      <c r="O34" s="12" t="str">
        <f>IF(ISNUMBER(P34),COUNT($P$2:P34),"")</f>
        <v/>
      </c>
      <c r="P34" s="12" t="str">
        <f t="shared" si="5"/>
        <v/>
      </c>
      <c r="Q34" s="15" t="str">
        <f t="shared" si="6"/>
        <v/>
      </c>
      <c r="R34" s="14"/>
    </row>
    <row r="35" spans="1:18" x14ac:dyDescent="0.25">
      <c r="A35">
        <v>34</v>
      </c>
      <c r="B35" s="65">
        <v>5.0309999999999997</v>
      </c>
      <c r="C35" s="65">
        <v>5.0750000000000002</v>
      </c>
      <c r="D35" s="65">
        <v>4.9630000000000001</v>
      </c>
      <c r="E35" s="65">
        <v>4.9909999999999997</v>
      </c>
      <c r="F35" s="8">
        <f t="shared" si="0"/>
        <v>5.218</v>
      </c>
      <c r="G35" s="9">
        <f t="shared" si="4"/>
        <v>0</v>
      </c>
      <c r="H35" s="10" t="str">
        <f>IF(ISNUMBER(I35),COUNT($I$2:I35),"")</f>
        <v/>
      </c>
      <c r="I35" s="11" t="str">
        <f t="shared" si="7"/>
        <v/>
      </c>
      <c r="J35" s="8">
        <f t="array" ref="J35">IF(G35=1,MAX(IF($C$2:C35=I35,$A$2:A35,"")),IF(G35=-1,MAX(IF($D$2:D35=I35,$A$2:A35,"")),IF(G35=0,MAX(IF($E$2:E35=I35,$A$2:A35,"")))))</f>
        <v>0</v>
      </c>
      <c r="K35" t="str">
        <f t="array" ref="K35">IF(AND(G35=0,E35=INDEX(I35:I546,MATCH(TRUE,I35:I546&lt;&gt;"",0))),E35,IF(AND(G35=1,C35=INDEX(I35:I546,MATCH(TRUE,I35:I546&lt;&gt;"",0))),C35,IF(AND(G35=-1,D35=INDEX(I35:I546,MATCH(TRUE,I35:I546&lt;&gt;"",0))),D35,"")))</f>
        <v/>
      </c>
      <c r="L35" s="12" t="str">
        <f>IF(ISNUMBER(M35),COUNT($M$2:M35),"")</f>
        <v/>
      </c>
      <c r="M35" s="12" t="str">
        <f t="shared" si="2"/>
        <v/>
      </c>
      <c r="N35" s="12" t="str">
        <f t="shared" si="3"/>
        <v/>
      </c>
      <c r="O35" s="12" t="str">
        <f>IF(ISNUMBER(P35),COUNT($P$2:P35),"")</f>
        <v/>
      </c>
      <c r="P35" s="12" t="str">
        <f t="shared" si="5"/>
        <v/>
      </c>
      <c r="Q35" s="15" t="str">
        <f t="shared" si="6"/>
        <v/>
      </c>
      <c r="R35" s="14"/>
    </row>
    <row r="36" spans="1:18" x14ac:dyDescent="0.25">
      <c r="A36">
        <v>35</v>
      </c>
      <c r="B36" s="65">
        <v>5.016</v>
      </c>
      <c r="C36" s="65">
        <v>5.0350000000000001</v>
      </c>
      <c r="D36" s="65">
        <v>4.9809999999999999</v>
      </c>
      <c r="E36" s="65">
        <v>4.9870000000000001</v>
      </c>
      <c r="F36" s="8">
        <f t="shared" si="0"/>
        <v>5.218</v>
      </c>
      <c r="G36" s="9">
        <f t="shared" si="4"/>
        <v>0</v>
      </c>
      <c r="H36" s="10" t="str">
        <f>IF(ISNUMBER(I36),COUNT($I$2:I36),"")</f>
        <v/>
      </c>
      <c r="I36" s="11" t="str">
        <f t="shared" si="7"/>
        <v/>
      </c>
      <c r="J36" s="8">
        <f t="array" ref="J36">IF(G36=1,MAX(IF($C$2:C36=I36,$A$2:A36,"")),IF(G36=-1,MAX(IF($D$2:D36=I36,$A$2:A36,"")),IF(G36=0,MAX(IF($E$2:E36=I36,$A$2:A36,"")))))</f>
        <v>0</v>
      </c>
      <c r="K36" t="str">
        <f t="array" ref="K36">IF(AND(G36=0,E36=INDEX(I36:I547,MATCH(TRUE,I36:I547&lt;&gt;"",0))),E36,IF(AND(G36=1,C36=INDEX(I36:I547,MATCH(TRUE,I36:I547&lt;&gt;"",0))),C36,IF(AND(G36=-1,D36=INDEX(I36:I547,MATCH(TRUE,I36:I547&lt;&gt;"",0))),D36,"")))</f>
        <v/>
      </c>
      <c r="L36" s="12" t="str">
        <f>IF(ISNUMBER(M36),COUNT($M$2:M36),"")</f>
        <v/>
      </c>
      <c r="M36" s="12" t="str">
        <f t="shared" si="2"/>
        <v/>
      </c>
      <c r="N36" s="12" t="str">
        <f t="shared" si="3"/>
        <v/>
      </c>
      <c r="O36" s="12" t="str">
        <f>IF(ISNUMBER(P36),COUNT($P$2:P36),"")</f>
        <v/>
      </c>
      <c r="P36" s="12" t="str">
        <f t="shared" si="5"/>
        <v/>
      </c>
      <c r="Q36" s="15" t="str">
        <f t="shared" si="6"/>
        <v/>
      </c>
      <c r="R36" s="14"/>
    </row>
    <row r="37" spans="1:18" x14ac:dyDescent="0.25">
      <c r="A37">
        <v>36</v>
      </c>
      <c r="B37" s="65">
        <v>4.9800000000000004</v>
      </c>
      <c r="C37" s="65">
        <v>4.9800000000000004</v>
      </c>
      <c r="D37" s="65">
        <v>4.9009999999999998</v>
      </c>
      <c r="E37" s="65">
        <v>4.9550000000000001</v>
      </c>
      <c r="F37" s="8">
        <f t="shared" si="0"/>
        <v>5.218</v>
      </c>
      <c r="G37" s="9">
        <f t="shared" si="4"/>
        <v>0</v>
      </c>
      <c r="H37" s="10" t="str">
        <f>IF(ISNUMBER(I37),COUNT($I$2:I37),"")</f>
        <v/>
      </c>
      <c r="I37" s="11" t="str">
        <f t="shared" si="7"/>
        <v/>
      </c>
      <c r="J37" s="8">
        <f t="array" ref="J37">IF(G37=1,MAX(IF($C$2:C37=I37,$A$2:A37,"")),IF(G37=-1,MAX(IF($D$2:D37=I37,$A$2:A37,"")),IF(G37=0,MAX(IF($E$2:E37=I37,$A$2:A37,"")))))</f>
        <v>0</v>
      </c>
      <c r="K37" t="str">
        <f t="array" ref="K37">IF(AND(G37=0,E37=INDEX(I37:I548,MATCH(TRUE,I37:I548&lt;&gt;"",0))),E37,IF(AND(G37=1,C37=INDEX(I37:I548,MATCH(TRUE,I37:I548&lt;&gt;"",0))),C37,IF(AND(G37=-1,D37=INDEX(I37:I548,MATCH(TRUE,I37:I548&lt;&gt;"",0))),D37,"")))</f>
        <v/>
      </c>
      <c r="L37" s="12" t="str">
        <f>IF(ISNUMBER(M37),COUNT($M$2:M37),"")</f>
        <v/>
      </c>
      <c r="M37" s="12" t="str">
        <f t="shared" si="2"/>
        <v/>
      </c>
      <c r="N37" s="12" t="str">
        <f t="shared" si="3"/>
        <v/>
      </c>
      <c r="O37" s="12" t="str">
        <f>IF(ISNUMBER(P37),COUNT($P$2:P37),"")</f>
        <v/>
      </c>
      <c r="P37" s="12" t="str">
        <f t="shared" si="5"/>
        <v/>
      </c>
      <c r="Q37" s="15" t="str">
        <f t="shared" si="6"/>
        <v/>
      </c>
      <c r="R37" s="14"/>
    </row>
    <row r="38" spans="1:18" x14ac:dyDescent="0.25">
      <c r="A38">
        <v>37</v>
      </c>
      <c r="B38" s="65">
        <v>4.9459999999999997</v>
      </c>
      <c r="C38" s="65">
        <v>5.0679999999999996</v>
      </c>
      <c r="D38" s="65">
        <v>4.93</v>
      </c>
      <c r="E38" s="65">
        <v>4.9859999999999998</v>
      </c>
      <c r="F38" s="8">
        <f t="shared" si="0"/>
        <v>5.218</v>
      </c>
      <c r="G38" s="9">
        <f t="shared" si="4"/>
        <v>0</v>
      </c>
      <c r="H38" s="10" t="str">
        <f>IF(ISNUMBER(I38),COUNT($I$2:I38),"")</f>
        <v/>
      </c>
      <c r="I38" s="11" t="str">
        <f t="shared" si="7"/>
        <v/>
      </c>
      <c r="J38" s="8">
        <f t="array" ref="J38">IF(G38=1,MAX(IF($C$2:C38=I38,$A$2:A38,"")),IF(G38=-1,MAX(IF($D$2:D38=I38,$A$2:A38,"")),IF(G38=0,MAX(IF($E$2:E38=I38,$A$2:A38,"")))))</f>
        <v>0</v>
      </c>
      <c r="K38" t="str">
        <f t="array" ref="K38">IF(AND(G38=0,E38=INDEX(I38:I549,MATCH(TRUE,I38:I549&lt;&gt;"",0))),E38,IF(AND(G38=1,C38=INDEX(I38:I549,MATCH(TRUE,I38:I549&lt;&gt;"",0))),C38,IF(AND(G38=-1,D38=INDEX(I38:I549,MATCH(TRUE,I38:I549&lt;&gt;"",0))),D38,"")))</f>
        <v/>
      </c>
      <c r="L38" s="12" t="str">
        <f>IF(ISNUMBER(M38),COUNT($M$2:M38),"")</f>
        <v/>
      </c>
      <c r="M38" s="12" t="str">
        <f t="shared" si="2"/>
        <v/>
      </c>
      <c r="N38" s="12" t="str">
        <f t="shared" si="3"/>
        <v/>
      </c>
      <c r="O38" s="12" t="str">
        <f>IF(ISNUMBER(P38),COUNT($P$2:P38),"")</f>
        <v/>
      </c>
      <c r="P38" s="12" t="str">
        <f t="shared" si="5"/>
        <v/>
      </c>
      <c r="Q38" s="15" t="str">
        <f t="shared" si="6"/>
        <v/>
      </c>
      <c r="R38" s="14"/>
    </row>
    <row r="39" spans="1:18" x14ac:dyDescent="0.25">
      <c r="A39">
        <v>38</v>
      </c>
      <c r="B39" s="65">
        <v>5.0359999999999996</v>
      </c>
      <c r="C39" s="65">
        <v>5.0359999999999996</v>
      </c>
      <c r="D39" s="65">
        <v>4.9320000000000004</v>
      </c>
      <c r="E39" s="65">
        <v>4.976</v>
      </c>
      <c r="F39" s="8">
        <f t="shared" si="0"/>
        <v>5.218</v>
      </c>
      <c r="G39" s="9">
        <f t="shared" si="4"/>
        <v>0</v>
      </c>
      <c r="H39" s="10" t="str">
        <f>IF(ISNUMBER(I39),COUNT($I$2:I39),"")</f>
        <v/>
      </c>
      <c r="I39" s="11" t="str">
        <f t="shared" si="7"/>
        <v/>
      </c>
      <c r="J39" s="8">
        <f t="array" ref="J39">IF(G39=1,MAX(IF($C$2:C39=I39,$A$2:A39,"")),IF(G39=-1,MAX(IF($D$2:D39=I39,$A$2:A39,"")),IF(G39=0,MAX(IF($E$2:E39=I39,$A$2:A39,"")))))</f>
        <v>0</v>
      </c>
      <c r="K39" t="str">
        <f t="array" ref="K39">IF(AND(G39=0,E39=INDEX(I39:I550,MATCH(TRUE,I39:I550&lt;&gt;"",0))),E39,IF(AND(G39=1,C39=INDEX(I39:I550,MATCH(TRUE,I39:I550&lt;&gt;"",0))),C39,IF(AND(G39=-1,D39=INDEX(I39:I550,MATCH(TRUE,I39:I550&lt;&gt;"",0))),D39,"")))</f>
        <v/>
      </c>
      <c r="L39" s="12" t="str">
        <f>IF(ISNUMBER(M39),COUNT($M$2:M39),"")</f>
        <v/>
      </c>
      <c r="M39" s="12" t="str">
        <f t="shared" si="2"/>
        <v/>
      </c>
      <c r="N39" s="12" t="str">
        <f t="shared" si="3"/>
        <v/>
      </c>
      <c r="O39" s="12" t="str">
        <f>IF(ISNUMBER(P39),COUNT($P$2:P39),"")</f>
        <v/>
      </c>
      <c r="P39" s="12" t="str">
        <f t="shared" si="5"/>
        <v/>
      </c>
      <c r="Q39" s="15" t="str">
        <f t="shared" si="6"/>
        <v/>
      </c>
      <c r="R39" s="14"/>
    </row>
    <row r="40" spans="1:18" x14ac:dyDescent="0.25">
      <c r="A40">
        <v>39</v>
      </c>
      <c r="B40" s="65">
        <v>4.9909999999999997</v>
      </c>
      <c r="C40" s="65">
        <v>4.9939999999999998</v>
      </c>
      <c r="D40" s="65">
        <v>4.9359999999999999</v>
      </c>
      <c r="E40" s="65">
        <v>4.984</v>
      </c>
      <c r="F40" s="8">
        <f t="shared" si="0"/>
        <v>5.218</v>
      </c>
      <c r="G40" s="9">
        <f t="shared" si="4"/>
        <v>0</v>
      </c>
      <c r="H40" s="10" t="str">
        <f>IF(ISNUMBER(I40),COUNT($I$2:I40),"")</f>
        <v/>
      </c>
      <c r="I40" s="11" t="str">
        <f t="shared" si="7"/>
        <v/>
      </c>
      <c r="J40" s="8">
        <f t="array" ref="J40">IF(G40=1,MAX(IF($C$2:C40=I40,$A$2:A40,"")),IF(G40=-1,MAX(IF($D$2:D40=I40,$A$2:A40,"")),IF(G40=0,MAX(IF($E$2:E40=I40,$A$2:A40,"")))))</f>
        <v>0</v>
      </c>
      <c r="K40" t="str">
        <f t="array" ref="K40">IF(AND(G40=0,E40=INDEX(I40:I551,MATCH(TRUE,I40:I551&lt;&gt;"",0))),E40,IF(AND(G40=1,C40=INDEX(I40:I551,MATCH(TRUE,I40:I551&lt;&gt;"",0))),C40,IF(AND(G40=-1,D40=INDEX(I40:I551,MATCH(TRUE,I40:I551&lt;&gt;"",0))),D40,"")))</f>
        <v/>
      </c>
      <c r="L40" s="12" t="str">
        <f>IF(ISNUMBER(M40),COUNT($M$2:M40),"")</f>
        <v/>
      </c>
      <c r="M40" s="12" t="str">
        <f t="shared" si="2"/>
        <v/>
      </c>
      <c r="N40" s="12" t="str">
        <f t="shared" si="3"/>
        <v/>
      </c>
      <c r="O40" s="12" t="str">
        <f>IF(ISNUMBER(P40),COUNT($P$2:P40),"")</f>
        <v/>
      </c>
      <c r="P40" s="12" t="str">
        <f t="shared" si="5"/>
        <v/>
      </c>
      <c r="Q40" s="15" t="str">
        <f t="shared" si="6"/>
        <v/>
      </c>
      <c r="R40" s="14"/>
    </row>
    <row r="41" spans="1:18" x14ac:dyDescent="0.25">
      <c r="A41">
        <v>40</v>
      </c>
      <c r="B41" s="65">
        <v>4.9829999999999997</v>
      </c>
      <c r="C41" s="65">
        <v>5.05</v>
      </c>
      <c r="D41" s="65">
        <v>4.944</v>
      </c>
      <c r="E41" s="65">
        <v>4.9630000000000001</v>
      </c>
      <c r="F41" s="8">
        <f t="shared" si="0"/>
        <v>5.218</v>
      </c>
      <c r="G41" s="9">
        <f t="shared" si="4"/>
        <v>0</v>
      </c>
      <c r="H41" s="10" t="str">
        <f>IF(ISNUMBER(I41),COUNT($I$2:I41),"")</f>
        <v/>
      </c>
      <c r="I41" s="11" t="str">
        <f t="shared" si="7"/>
        <v/>
      </c>
      <c r="J41" s="8">
        <f t="array" ref="J41">IF(G41=1,MAX(IF($C$2:C41=I41,$A$2:A41,"")),IF(G41=-1,MAX(IF($D$2:D41=I41,$A$2:A41,"")),IF(G41=0,MAX(IF($E$2:E41=I41,$A$2:A41,"")))))</f>
        <v>0</v>
      </c>
      <c r="K41" t="str">
        <f t="array" ref="K41">IF(AND(G41=0,E41=INDEX(I41:I552,MATCH(TRUE,I41:I552&lt;&gt;"",0))),E41,IF(AND(G41=1,C41=INDEX(I41:I552,MATCH(TRUE,I41:I552&lt;&gt;"",0))),C41,IF(AND(G41=-1,D41=INDEX(I41:I552,MATCH(TRUE,I41:I552&lt;&gt;"",0))),D41,"")))</f>
        <v/>
      </c>
      <c r="L41" s="12" t="str">
        <f>IF(ISNUMBER(M41),COUNT($M$2:M41),"")</f>
        <v/>
      </c>
      <c r="M41" s="12" t="str">
        <f t="shared" si="2"/>
        <v/>
      </c>
      <c r="N41" s="12" t="str">
        <f t="shared" si="3"/>
        <v/>
      </c>
      <c r="O41" s="12" t="str">
        <f>IF(ISNUMBER(P41),COUNT($P$2:P41),"")</f>
        <v/>
      </c>
      <c r="P41" s="12" t="str">
        <f t="shared" si="5"/>
        <v/>
      </c>
      <c r="Q41" s="15" t="str">
        <f t="shared" si="6"/>
        <v/>
      </c>
      <c r="R41" s="14"/>
    </row>
    <row r="42" spans="1:18" x14ac:dyDescent="0.25">
      <c r="A42">
        <v>41</v>
      </c>
      <c r="B42" s="65">
        <v>4.9489999999999998</v>
      </c>
      <c r="C42" s="65">
        <v>5.0750000000000002</v>
      </c>
      <c r="D42" s="65">
        <v>4.9420000000000002</v>
      </c>
      <c r="E42" s="65">
        <v>5.0590000000000002</v>
      </c>
      <c r="F42" s="8">
        <f t="shared" si="0"/>
        <v>5.218</v>
      </c>
      <c r="G42" s="9">
        <f t="shared" si="4"/>
        <v>0</v>
      </c>
      <c r="H42" s="10" t="str">
        <f>IF(ISNUMBER(I42),COUNT($I$2:I42),"")</f>
        <v/>
      </c>
      <c r="I42" s="11" t="str">
        <f t="shared" si="7"/>
        <v/>
      </c>
      <c r="J42" s="8">
        <f t="array" ref="J42">IF(G42=1,MAX(IF($C$2:C42=I42,$A$2:A42,"")),IF(G42=-1,MAX(IF($D$2:D42=I42,$A$2:A42,"")),IF(G42=0,MAX(IF($E$2:E42=I42,$A$2:A42,"")))))</f>
        <v>0</v>
      </c>
      <c r="K42" t="str">
        <f t="array" ref="K42">IF(AND(G42=0,E42=INDEX(I42:I553,MATCH(TRUE,I42:I553&lt;&gt;"",0))),E42,IF(AND(G42=1,C42=INDEX(I42:I553,MATCH(TRUE,I42:I553&lt;&gt;"",0))),C42,IF(AND(G42=-1,D42=INDEX(I42:I553,MATCH(TRUE,I42:I553&lt;&gt;"",0))),D42,"")))</f>
        <v/>
      </c>
      <c r="L42" s="12" t="str">
        <f>IF(ISNUMBER(M42),COUNT($M$2:M42),"")</f>
        <v/>
      </c>
      <c r="M42" s="12" t="str">
        <f t="shared" si="2"/>
        <v/>
      </c>
      <c r="N42" s="12" t="str">
        <f t="shared" si="3"/>
        <v/>
      </c>
      <c r="O42" s="12" t="str">
        <f>IF(ISNUMBER(P42),COUNT($P$2:P42),"")</f>
        <v/>
      </c>
      <c r="P42" s="12" t="str">
        <f t="shared" si="5"/>
        <v/>
      </c>
      <c r="Q42" s="15" t="str">
        <f t="shared" si="6"/>
        <v/>
      </c>
      <c r="R42" s="14"/>
    </row>
    <row r="43" spans="1:18" x14ac:dyDescent="0.25">
      <c r="A43">
        <v>42</v>
      </c>
      <c r="B43" s="65">
        <v>5.0540000000000003</v>
      </c>
      <c r="C43" s="65">
        <v>5.0540000000000003</v>
      </c>
      <c r="D43" s="65">
        <v>4.9610000000000003</v>
      </c>
      <c r="E43" s="65">
        <v>5.0430000000000001</v>
      </c>
      <c r="F43" s="8">
        <f t="shared" si="0"/>
        <v>5.218</v>
      </c>
      <c r="G43" s="9">
        <f t="shared" si="4"/>
        <v>0</v>
      </c>
      <c r="H43" s="10" t="str">
        <f>IF(ISNUMBER(I43),COUNT($I$2:I43),"")</f>
        <v/>
      </c>
      <c r="I43" s="11" t="str">
        <f t="shared" si="7"/>
        <v/>
      </c>
      <c r="J43" s="8">
        <f t="array" ref="J43">IF(G43=1,MAX(IF($C$2:C43=I43,$A$2:A43,"")),IF(G43=-1,MAX(IF($D$2:D43=I43,$A$2:A43,"")),IF(G43=0,MAX(IF($E$2:E43=I43,$A$2:A43,"")))))</f>
        <v>0</v>
      </c>
      <c r="K43" t="str">
        <f t="array" ref="K43">IF(AND(G43=0,E43=INDEX(I43:I554,MATCH(TRUE,I43:I554&lt;&gt;"",0))),E43,IF(AND(G43=1,C43=INDEX(I43:I554,MATCH(TRUE,I43:I554&lt;&gt;"",0))),C43,IF(AND(G43=-1,D43=INDEX(I43:I554,MATCH(TRUE,I43:I554&lt;&gt;"",0))),D43,"")))</f>
        <v/>
      </c>
      <c r="L43" s="12" t="str">
        <f>IF(ISNUMBER(M43),COUNT($M$2:M43),"")</f>
        <v/>
      </c>
      <c r="M43" s="12" t="str">
        <f t="shared" si="2"/>
        <v/>
      </c>
      <c r="N43" s="12" t="str">
        <f t="shared" si="3"/>
        <v/>
      </c>
      <c r="O43" s="12" t="str">
        <f>IF(ISNUMBER(P43),COUNT($P$2:P43),"")</f>
        <v/>
      </c>
      <c r="P43" s="12" t="str">
        <f t="shared" si="5"/>
        <v/>
      </c>
      <c r="Q43" s="15" t="str">
        <f t="shared" si="6"/>
        <v/>
      </c>
      <c r="R43" s="14"/>
    </row>
    <row r="44" spans="1:18" x14ac:dyDescent="0.25">
      <c r="A44">
        <v>43</v>
      </c>
      <c r="B44" s="65">
        <v>5.0750000000000002</v>
      </c>
      <c r="C44" s="65">
        <v>5.1669999999999998</v>
      </c>
      <c r="D44" s="65">
        <v>5.0259999999999998</v>
      </c>
      <c r="E44" s="65">
        <v>5.1239999999999997</v>
      </c>
      <c r="F44" s="8">
        <f t="shared" si="0"/>
        <v>5.218</v>
      </c>
      <c r="G44" s="9">
        <f t="shared" si="4"/>
        <v>0</v>
      </c>
      <c r="H44" s="10" t="str">
        <f>IF(ISNUMBER(I44),COUNT($I$2:I44),"")</f>
        <v/>
      </c>
      <c r="I44" s="11" t="str">
        <f t="shared" si="7"/>
        <v/>
      </c>
      <c r="J44" s="8">
        <f t="array" ref="J44">IF(G44=1,MAX(IF($C$2:C44=I44,$A$2:A44,"")),IF(G44=-1,MAX(IF($D$2:D44=I44,$A$2:A44,"")),IF(G44=0,MAX(IF($E$2:E44=I44,$A$2:A44,"")))))</f>
        <v>0</v>
      </c>
      <c r="K44" t="str">
        <f t="array" ref="K44">IF(AND(G44=0,E44=INDEX(I44:I555,MATCH(TRUE,I44:I555&lt;&gt;"",0))),E44,IF(AND(G44=1,C44=INDEX(I44:I555,MATCH(TRUE,I44:I555&lt;&gt;"",0))),C44,IF(AND(G44=-1,D44=INDEX(I44:I555,MATCH(TRUE,I44:I555&lt;&gt;"",0))),D44,"")))</f>
        <v/>
      </c>
      <c r="L44" s="12" t="str">
        <f>IF(ISNUMBER(M44),COUNT($M$2:M44),"")</f>
        <v/>
      </c>
      <c r="M44" s="12" t="str">
        <f t="shared" si="2"/>
        <v/>
      </c>
      <c r="N44" s="12" t="str">
        <f t="shared" si="3"/>
        <v/>
      </c>
      <c r="O44" s="12" t="str">
        <f>IF(ISNUMBER(P44),COUNT($P$2:P44),"")</f>
        <v/>
      </c>
      <c r="P44" s="12" t="str">
        <f t="shared" si="5"/>
        <v/>
      </c>
      <c r="Q44" s="15" t="str">
        <f t="shared" si="6"/>
        <v/>
      </c>
      <c r="R44" s="14"/>
    </row>
    <row r="45" spans="1:18" x14ac:dyDescent="0.25">
      <c r="A45">
        <v>44</v>
      </c>
      <c r="B45" s="65">
        <v>5.1319999999999997</v>
      </c>
      <c r="C45" s="65">
        <v>5.1529999999999996</v>
      </c>
      <c r="D45" s="65">
        <v>5.0940000000000003</v>
      </c>
      <c r="E45" s="65">
        <v>5.1189999999999998</v>
      </c>
      <c r="F45" s="8">
        <f t="shared" si="0"/>
        <v>5.218</v>
      </c>
      <c r="G45" s="9">
        <f t="shared" si="4"/>
        <v>0</v>
      </c>
      <c r="H45" s="10" t="str">
        <f>IF(ISNUMBER(I45),COUNT($I$2:I45),"")</f>
        <v/>
      </c>
      <c r="I45" s="11" t="str">
        <f t="shared" si="7"/>
        <v/>
      </c>
      <c r="J45" s="8">
        <f t="array" ref="J45">IF(G45=1,MAX(IF($C$2:C45=I45,$A$2:A45,"")),IF(G45=-1,MAX(IF($D$2:D45=I45,$A$2:A45,"")),IF(G45=0,MAX(IF($E$2:E45=I45,$A$2:A45,"")))))</f>
        <v>0</v>
      </c>
      <c r="K45" t="str">
        <f t="array" ref="K45">IF(AND(G45=0,E45=INDEX(I45:I556,MATCH(TRUE,I45:I556&lt;&gt;"",0))),E45,IF(AND(G45=1,C45=INDEX(I45:I556,MATCH(TRUE,I45:I556&lt;&gt;"",0))),C45,IF(AND(G45=-1,D45=INDEX(I45:I556,MATCH(TRUE,I45:I556&lt;&gt;"",0))),D45,"")))</f>
        <v/>
      </c>
      <c r="L45" s="12" t="str">
        <f>IF(ISNUMBER(M45),COUNT($M$2:M45),"")</f>
        <v/>
      </c>
      <c r="M45" s="12" t="str">
        <f t="shared" si="2"/>
        <v/>
      </c>
      <c r="N45" s="12" t="str">
        <f t="shared" si="3"/>
        <v/>
      </c>
      <c r="O45" s="12" t="str">
        <f>IF(ISNUMBER(P45),COUNT($P$2:P45),"")</f>
        <v/>
      </c>
      <c r="P45" s="12" t="str">
        <f t="shared" si="5"/>
        <v/>
      </c>
      <c r="Q45" s="15" t="str">
        <f t="shared" si="6"/>
        <v/>
      </c>
      <c r="R45" s="14"/>
    </row>
    <row r="46" spans="1:18" x14ac:dyDescent="0.25">
      <c r="A46">
        <v>45</v>
      </c>
      <c r="B46" s="65">
        <v>5.0199999999999996</v>
      </c>
      <c r="C46" s="65">
        <v>5.1849999999999996</v>
      </c>
      <c r="D46" s="65">
        <v>5.0170000000000003</v>
      </c>
      <c r="E46" s="65">
        <v>5.1479999999999997</v>
      </c>
      <c r="F46" s="8">
        <f t="shared" si="0"/>
        <v>5.218</v>
      </c>
      <c r="G46" s="9">
        <f t="shared" si="4"/>
        <v>0</v>
      </c>
      <c r="H46" s="10" t="str">
        <f>IF(ISNUMBER(I46),COUNT($I$2:I46),"")</f>
        <v/>
      </c>
      <c r="I46" s="11" t="str">
        <f t="shared" si="7"/>
        <v/>
      </c>
      <c r="J46" s="8">
        <f t="array" ref="J46">IF(G46=1,MAX(IF($C$2:C46=I46,$A$2:A46,"")),IF(G46=-1,MAX(IF($D$2:D46=I46,$A$2:A46,"")),IF(G46=0,MAX(IF($E$2:E46=I46,$A$2:A46,"")))))</f>
        <v>0</v>
      </c>
      <c r="K46" t="str">
        <f t="array" ref="K46">IF(AND(G46=0,E46=INDEX(I46:I557,MATCH(TRUE,I46:I557&lt;&gt;"",0))),E46,IF(AND(G46=1,C46=INDEX(I46:I557,MATCH(TRUE,I46:I557&lt;&gt;"",0))),C46,IF(AND(G46=-1,D46=INDEX(I46:I557,MATCH(TRUE,I46:I557&lt;&gt;"",0))),D46,"")))</f>
        <v/>
      </c>
      <c r="L46" s="12" t="str">
        <f>IF(ISNUMBER(M46),COUNT($M$2:M46),"")</f>
        <v/>
      </c>
      <c r="M46" s="12" t="str">
        <f t="shared" si="2"/>
        <v/>
      </c>
      <c r="N46" s="12" t="str">
        <f t="shared" si="3"/>
        <v/>
      </c>
      <c r="O46" s="12" t="str">
        <f>IF(ISNUMBER(P46),COUNT($P$2:P46),"")</f>
        <v/>
      </c>
      <c r="P46" s="12" t="str">
        <f t="shared" si="5"/>
        <v/>
      </c>
      <c r="Q46" s="15" t="str">
        <f t="shared" si="6"/>
        <v/>
      </c>
      <c r="R46" s="14"/>
    </row>
    <row r="47" spans="1:18" x14ac:dyDescent="0.25">
      <c r="A47">
        <v>46</v>
      </c>
      <c r="B47" s="65">
        <v>5.14</v>
      </c>
      <c r="C47" s="65">
        <v>5.14</v>
      </c>
      <c r="D47" s="65">
        <v>4.9820000000000002</v>
      </c>
      <c r="E47" s="65">
        <v>5.0110000000000001</v>
      </c>
      <c r="F47" s="8">
        <f t="shared" si="0"/>
        <v>5.218</v>
      </c>
      <c r="G47" s="9">
        <f t="shared" si="4"/>
        <v>0</v>
      </c>
      <c r="H47" s="10" t="str">
        <f>IF(ISNUMBER(I47),COUNT($I$2:I47),"")</f>
        <v/>
      </c>
      <c r="I47" s="11" t="str">
        <f t="shared" si="7"/>
        <v/>
      </c>
      <c r="J47" s="8">
        <f t="array" ref="J47">IF(G47=1,MAX(IF($C$2:C47=I47,$A$2:A47,"")),IF(G47=-1,MAX(IF($D$2:D47=I47,$A$2:A47,"")),IF(G47=0,MAX(IF($E$2:E47=I47,$A$2:A47,"")))))</f>
        <v>0</v>
      </c>
      <c r="K47" t="str">
        <f t="array" ref="K47">IF(AND(G47=0,E47=INDEX(I47:I558,MATCH(TRUE,I47:I558&lt;&gt;"",0))),E47,IF(AND(G47=1,C47=INDEX(I47:I558,MATCH(TRUE,I47:I558&lt;&gt;"",0))),C47,IF(AND(G47=-1,D47=INDEX(I47:I558,MATCH(TRUE,I47:I558&lt;&gt;"",0))),D47,"")))</f>
        <v/>
      </c>
      <c r="L47" s="12" t="str">
        <f>IF(ISNUMBER(M47),COUNT($M$2:M47),"")</f>
        <v/>
      </c>
      <c r="M47" s="12" t="str">
        <f t="shared" si="2"/>
        <v/>
      </c>
      <c r="N47" s="12" t="str">
        <f t="shared" si="3"/>
        <v/>
      </c>
      <c r="O47" s="12" t="str">
        <f>IF(ISNUMBER(P47),COUNT($P$2:P47),"")</f>
        <v/>
      </c>
      <c r="P47" s="12" t="str">
        <f t="shared" si="5"/>
        <v/>
      </c>
      <c r="Q47" s="15" t="str">
        <f t="shared" si="6"/>
        <v/>
      </c>
      <c r="R47" s="14"/>
    </row>
    <row r="48" spans="1:18" x14ac:dyDescent="0.25">
      <c r="A48">
        <v>47</v>
      </c>
      <c r="B48" s="65">
        <v>4.9770000000000003</v>
      </c>
      <c r="C48" s="65">
        <v>4.99</v>
      </c>
      <c r="D48" s="65">
        <v>4.87</v>
      </c>
      <c r="E48" s="65">
        <v>4.8970000000000002</v>
      </c>
      <c r="F48" s="8">
        <f t="shared" si="0"/>
        <v>5.218</v>
      </c>
      <c r="G48" s="9">
        <f t="shared" si="4"/>
        <v>0</v>
      </c>
      <c r="H48" s="10" t="str">
        <f>IF(ISNUMBER(I48),COUNT($I$2:I48),"")</f>
        <v/>
      </c>
      <c r="I48" s="11" t="str">
        <f t="shared" si="7"/>
        <v/>
      </c>
      <c r="J48" s="8">
        <f t="array" ref="J48">IF(G48=1,MAX(IF($C$2:C48=I48,$A$2:A48,"")),IF(G48=-1,MAX(IF($D$2:D48=I48,$A$2:A48,"")),IF(G48=0,MAX(IF($E$2:E48=I48,$A$2:A48,"")))))</f>
        <v>0</v>
      </c>
      <c r="K48" t="str">
        <f t="array" ref="K48">IF(AND(G48=0,E48=INDEX(I48:I559,MATCH(TRUE,I48:I559&lt;&gt;"",0))),E48,IF(AND(G48=1,C48=INDEX(I48:I559,MATCH(TRUE,I48:I559&lt;&gt;"",0))),C48,IF(AND(G48=-1,D48=INDEX(I48:I559,MATCH(TRUE,I48:I559&lt;&gt;"",0))),D48,"")))</f>
        <v/>
      </c>
      <c r="L48" s="12" t="str">
        <f>IF(ISNUMBER(M48),COUNT($M$2:M48),"")</f>
        <v/>
      </c>
      <c r="M48" s="12" t="str">
        <f t="shared" si="2"/>
        <v/>
      </c>
      <c r="N48" s="12" t="str">
        <f t="shared" si="3"/>
        <v/>
      </c>
      <c r="O48" s="12" t="str">
        <f>IF(ISNUMBER(P48),COUNT($P$2:P48),"")</f>
        <v/>
      </c>
      <c r="P48" s="12" t="str">
        <f t="shared" si="5"/>
        <v/>
      </c>
      <c r="Q48" s="15" t="str">
        <f t="shared" si="6"/>
        <v/>
      </c>
      <c r="R48" s="14"/>
    </row>
    <row r="49" spans="1:18" x14ac:dyDescent="0.25">
      <c r="A49">
        <v>48</v>
      </c>
      <c r="B49" s="65">
        <v>4.9029999999999996</v>
      </c>
      <c r="C49" s="65">
        <v>5.0030000000000001</v>
      </c>
      <c r="D49" s="65">
        <v>4.8609999999999998</v>
      </c>
      <c r="E49" s="65">
        <v>4.9710000000000001</v>
      </c>
      <c r="F49" s="8">
        <f t="shared" si="0"/>
        <v>5.218</v>
      </c>
      <c r="G49" s="9">
        <f t="shared" si="4"/>
        <v>0</v>
      </c>
      <c r="H49" s="10" t="str">
        <f>IF(ISNUMBER(I49),COUNT($I$2:I49),"")</f>
        <v/>
      </c>
      <c r="I49" s="11" t="str">
        <f>IF(G50=G49,"",F49)</f>
        <v/>
      </c>
      <c r="J49" s="8">
        <f t="array" ref="J49">IF(G49=1,MAX(IF($C$2:C49=I49,$A$2:A49,"")),IF(G49=-1,MAX(IF($D$2:D49=I49,$A$2:A49,"")),IF(G49=0,MAX(IF($E$2:E49=I49,$A$2:A49,"")))))</f>
        <v>0</v>
      </c>
      <c r="K49" t="str">
        <f t="array" ref="K49">IF(AND(G49=0,E49=INDEX(I49:I560,MATCH(TRUE,I49:I560&lt;&gt;"",0))),E49,IF(AND(G49=1,C49=INDEX(I49:I560,MATCH(TRUE,I49:I560&lt;&gt;"",0))),C49,IF(AND(G49=-1,D49=INDEX(I49:I560,MATCH(TRUE,I49:I560&lt;&gt;"",0))),D49,"")))</f>
        <v/>
      </c>
      <c r="L49" s="12" t="str">
        <f>IF(ISNUMBER(M49),COUNT($M$2:M49),"")</f>
        <v/>
      </c>
      <c r="M49" s="12" t="str">
        <f t="shared" si="2"/>
        <v/>
      </c>
      <c r="N49" s="12" t="str">
        <f t="shared" si="3"/>
        <v/>
      </c>
      <c r="O49" s="12" t="str">
        <f>IF(ISNUMBER(P49),COUNT($P$2:P49),"")</f>
        <v/>
      </c>
      <c r="P49" s="12" t="str">
        <f t="shared" si="5"/>
        <v/>
      </c>
      <c r="Q49" s="15" t="str">
        <f t="shared" si="6"/>
        <v/>
      </c>
      <c r="R49" s="14"/>
    </row>
    <row r="50" spans="1:18" x14ac:dyDescent="0.25">
      <c r="A50">
        <v>49</v>
      </c>
      <c r="B50" s="65">
        <v>4.9930000000000003</v>
      </c>
      <c r="C50" s="65">
        <v>4.9930000000000003</v>
      </c>
      <c r="D50" s="65">
        <v>4.9130000000000003</v>
      </c>
      <c r="E50" s="65">
        <v>4.9480000000000004</v>
      </c>
      <c r="F50" s="8">
        <f t="shared" si="0"/>
        <v>5.218</v>
      </c>
      <c r="G50" s="9">
        <f t="shared" si="4"/>
        <v>0</v>
      </c>
      <c r="H50" s="10" t="str">
        <f>IF(ISNUMBER(I50),COUNT($I$2:I50),"")</f>
        <v/>
      </c>
      <c r="I50" s="11" t="str">
        <f t="shared" ref="I50:I113" si="8">IF(G51=G50,"",F50)</f>
        <v/>
      </c>
      <c r="J50" s="8">
        <f t="array" ref="J50">IF(G50=1,MAX(IF($C$2:C50=I50,$A$2:A50,"")),IF(G50=-1,MAX(IF($D$2:D50=I50,$A$2:A50,"")),IF(G50=0,MAX(IF($E$2:E50=I50,$A$2:A50,"")))))</f>
        <v>0</v>
      </c>
      <c r="K50" t="str">
        <f t="array" ref="K50">IF(AND(G50=0,E50=INDEX(I50:I561,MATCH(TRUE,I50:I561&lt;&gt;"",0))),E50,IF(AND(G50=1,C50=INDEX(I50:I561,MATCH(TRUE,I50:I561&lt;&gt;"",0))),C50,IF(AND(G50=-1,D50=INDEX(I50:I561,MATCH(TRUE,I50:I561&lt;&gt;"",0))),D50,"")))</f>
        <v/>
      </c>
      <c r="L50" s="12" t="str">
        <f>IF(ISNUMBER(M50),COUNT($M$2:M50),"")</f>
        <v/>
      </c>
      <c r="M50" s="12" t="str">
        <f t="shared" si="2"/>
        <v/>
      </c>
      <c r="N50" s="12" t="str">
        <f t="shared" si="3"/>
        <v/>
      </c>
      <c r="O50" s="12" t="str">
        <f>IF(ISNUMBER(P50),COUNT($P$2:P50),"")</f>
        <v/>
      </c>
      <c r="P50" s="12" t="str">
        <f t="shared" si="5"/>
        <v/>
      </c>
      <c r="Q50" s="15" t="str">
        <f t="shared" si="6"/>
        <v/>
      </c>
      <c r="R50" s="14"/>
    </row>
    <row r="51" spans="1:18" x14ac:dyDescent="0.25">
      <c r="A51">
        <v>50</v>
      </c>
      <c r="B51" s="65">
        <v>4.8579999999999997</v>
      </c>
      <c r="C51" s="65">
        <v>4.9080000000000004</v>
      </c>
      <c r="D51" s="65">
        <v>4.8499999999999996</v>
      </c>
      <c r="E51" s="65">
        <v>4.8600000000000003</v>
      </c>
      <c r="F51" s="8">
        <f t="shared" si="0"/>
        <v>5.218</v>
      </c>
      <c r="G51" s="9">
        <f t="shared" si="4"/>
        <v>0</v>
      </c>
      <c r="H51" s="10" t="str">
        <f>IF(ISNUMBER(I51),COUNT($I$2:I51),"")</f>
        <v/>
      </c>
      <c r="I51" s="11" t="str">
        <f t="shared" si="8"/>
        <v/>
      </c>
      <c r="J51" s="8">
        <f t="array" ref="J51">IF(G51=1,MAX(IF($C$2:C51=I51,$A$2:A51,"")),IF(G51=-1,MAX(IF($D$2:D51=I51,$A$2:A51,"")),IF(G51=0,MAX(IF($E$2:E51=I51,$A$2:A51,"")))))</f>
        <v>0</v>
      </c>
      <c r="K51" t="str">
        <f t="array" ref="K51">IF(AND(G51=0,E51=INDEX(I51:I562,MATCH(TRUE,I51:I562&lt;&gt;"",0))),E51,IF(AND(G51=1,C51=INDEX(I51:I562,MATCH(TRUE,I51:I562&lt;&gt;"",0))),C51,IF(AND(G51=-1,D51=INDEX(I51:I562,MATCH(TRUE,I51:I562&lt;&gt;"",0))),D51,"")))</f>
        <v/>
      </c>
      <c r="L51" s="12" t="str">
        <f>IF(ISNUMBER(M51),COUNT($M$2:M51),"")</f>
        <v/>
      </c>
      <c r="M51" s="12" t="str">
        <f t="shared" si="2"/>
        <v/>
      </c>
      <c r="N51" s="12" t="str">
        <f t="shared" si="3"/>
        <v/>
      </c>
      <c r="O51" s="12" t="str">
        <f>IF(ISNUMBER(P51),COUNT($P$2:P51),"")</f>
        <v/>
      </c>
      <c r="P51" s="12" t="str">
        <f t="shared" si="5"/>
        <v/>
      </c>
      <c r="Q51" s="15" t="str">
        <f t="shared" si="6"/>
        <v/>
      </c>
      <c r="R51" s="14"/>
    </row>
    <row r="52" spans="1:18" x14ac:dyDescent="0.25">
      <c r="A52">
        <v>51</v>
      </c>
      <c r="B52" s="65">
        <v>4.8499999999999996</v>
      </c>
      <c r="C52" s="65">
        <v>4.87</v>
      </c>
      <c r="D52" s="65">
        <v>4.8049999999999997</v>
      </c>
      <c r="E52" s="65">
        <v>4.8319999999999999</v>
      </c>
      <c r="F52" s="8">
        <f t="shared" si="0"/>
        <v>5.218</v>
      </c>
      <c r="G52" s="9">
        <f t="shared" si="4"/>
        <v>0</v>
      </c>
      <c r="H52" s="10">
        <f>IF(ISNUMBER(I52),COUNT($I$2:I52),"")</f>
        <v>1</v>
      </c>
      <c r="I52" s="11">
        <f t="shared" si="8"/>
        <v>5.218</v>
      </c>
      <c r="J52" s="8">
        <f t="array" ref="J52">IF(G52=1,MAX(IF($C$2:C52=I52,$A$2:A52,"")),IF(G52=-1,MAX(IF($D$2:D52=I52,$A$2:A52,"")),IF(G52=0,MAX(IF($E$2:E52=I52,$A$2:A52,"")))))</f>
        <v>3</v>
      </c>
      <c r="K52" t="str">
        <f t="array" ref="K52">IF(AND(G52=0,E52=INDEX(I52:I563,MATCH(TRUE,I52:I563&lt;&gt;"",0))),E52,IF(AND(G52=1,C52=INDEX(I52:I563,MATCH(TRUE,I52:I563&lt;&gt;"",0))),C52,IF(AND(G52=-1,D52=INDEX(I52:I563,MATCH(TRUE,I52:I563&lt;&gt;"",0))),D52,"")))</f>
        <v/>
      </c>
      <c r="L52" s="12" t="str">
        <f>IF(ISNUMBER(M52),COUNT($M$2:M52),"")</f>
        <v/>
      </c>
      <c r="M52" s="12" t="str">
        <f t="shared" si="2"/>
        <v/>
      </c>
      <c r="N52" s="12" t="str">
        <f t="shared" si="3"/>
        <v/>
      </c>
      <c r="O52" s="12" t="str">
        <f>IF(ISNUMBER(P52),COUNT($P$2:P52),"")</f>
        <v/>
      </c>
      <c r="P52" s="12" t="str">
        <f t="shared" si="5"/>
        <v/>
      </c>
      <c r="Q52" s="15" t="str">
        <f t="shared" si="6"/>
        <v/>
      </c>
      <c r="R52" s="14"/>
    </row>
    <row r="53" spans="1:18" x14ac:dyDescent="0.25">
      <c r="A53">
        <v>52</v>
      </c>
      <c r="B53" s="65">
        <v>4.83</v>
      </c>
      <c r="C53" s="65">
        <v>4.8659999999999997</v>
      </c>
      <c r="D53" s="65">
        <v>4.78</v>
      </c>
      <c r="E53" s="65">
        <v>4.8150000000000004</v>
      </c>
      <c r="F53" s="8">
        <f t="shared" si="0"/>
        <v>4.78</v>
      </c>
      <c r="G53" s="9">
        <f t="shared" si="4"/>
        <v>-1</v>
      </c>
      <c r="H53" s="10" t="str">
        <f>IF(ISNUMBER(I53),COUNT($I$2:I53),"")</f>
        <v/>
      </c>
      <c r="I53" s="11" t="str">
        <f t="shared" si="8"/>
        <v/>
      </c>
      <c r="J53" s="8">
        <f t="array" ref="J53">IF(G53=1,MAX(IF($C$2:C53=I53,$A$2:A53,"")),IF(G53=-1,MAX(IF($D$2:D53=I53,$A$2:A53,"")),IF(G53=0,MAX(IF($E$2:E53=I53,$A$2:A53,"")))))</f>
        <v>0</v>
      </c>
      <c r="K53">
        <f t="array" ref="K53">IF(AND(G53=0,E53=INDEX(I53:I564,MATCH(TRUE,I53:I564&lt;&gt;"",0))),E53,IF(AND(G53=1,C53=INDEX(I53:I564,MATCH(TRUE,I53:I564&lt;&gt;"",0))),C53,IF(AND(G53=-1,D53=INDEX(I53:I564,MATCH(TRUE,I53:I564&lt;&gt;"",0))),D53,"")))</f>
        <v>4.78</v>
      </c>
      <c r="L53" s="12" t="str">
        <f>IF(ISNUMBER(M53),COUNT($M$2:M53),"")</f>
        <v/>
      </c>
      <c r="M53" s="12" t="str">
        <f t="shared" si="2"/>
        <v/>
      </c>
      <c r="N53" s="12" t="str">
        <f t="shared" si="3"/>
        <v/>
      </c>
      <c r="O53" s="12" t="str">
        <f>IF(ISNUMBER(P53),COUNT($P$2:P53),"")</f>
        <v/>
      </c>
      <c r="P53" s="12" t="str">
        <f t="shared" si="5"/>
        <v/>
      </c>
      <c r="Q53" s="15" t="str">
        <f t="shared" si="6"/>
        <v/>
      </c>
      <c r="R53" s="14"/>
    </row>
    <row r="54" spans="1:18" x14ac:dyDescent="0.25">
      <c r="A54">
        <v>53</v>
      </c>
      <c r="B54" s="65">
        <v>4.93</v>
      </c>
      <c r="C54" s="65">
        <v>5.08</v>
      </c>
      <c r="D54" s="65">
        <v>4.9180000000000001</v>
      </c>
      <c r="E54" s="65">
        <v>5.048</v>
      </c>
      <c r="F54" s="8">
        <f t="shared" si="0"/>
        <v>4.78</v>
      </c>
      <c r="G54" s="9">
        <f t="shared" si="4"/>
        <v>-1</v>
      </c>
      <c r="H54" s="10" t="str">
        <f>IF(ISNUMBER(I54),COUNT($I$2:I54),"")</f>
        <v/>
      </c>
      <c r="I54" s="11" t="str">
        <f t="shared" si="8"/>
        <v/>
      </c>
      <c r="J54" s="8">
        <f t="array" ref="J54">IF(G54=1,MAX(IF($C$2:C54=I54,$A$2:A54,"")),IF(G54=-1,MAX(IF($D$2:D54=I54,$A$2:A54,"")),IF(G54=0,MAX(IF($E$2:E54=I54,$A$2:A54,"")))))</f>
        <v>0</v>
      </c>
      <c r="K54" t="str">
        <f t="array" ref="K54">IF(AND(G54=0,E54=INDEX(I54:I565,MATCH(TRUE,I54:I565&lt;&gt;"",0))),E54,IF(AND(G54=1,C54=INDEX(I54:I565,MATCH(TRUE,I54:I565&lt;&gt;"",0))),C54,IF(AND(G54=-1,D54=INDEX(I54:I565,MATCH(TRUE,I54:I565&lt;&gt;"",0))),D54,"")))</f>
        <v/>
      </c>
      <c r="L54" s="12" t="str">
        <f>IF(ISNUMBER(M54),COUNT($M$2:M54),"")</f>
        <v/>
      </c>
      <c r="M54" s="12" t="str">
        <f t="shared" si="2"/>
        <v/>
      </c>
      <c r="N54" s="12" t="str">
        <f t="shared" si="3"/>
        <v/>
      </c>
      <c r="O54" s="12" t="str">
        <f>IF(ISNUMBER(P54),COUNT($P$2:P54),"")</f>
        <v/>
      </c>
      <c r="P54" s="12" t="str">
        <f t="shared" si="5"/>
        <v/>
      </c>
      <c r="Q54" s="15" t="str">
        <f t="shared" si="6"/>
        <v/>
      </c>
      <c r="R54" s="14"/>
    </row>
    <row r="55" spans="1:18" x14ac:dyDescent="0.25">
      <c r="A55">
        <v>54</v>
      </c>
      <c r="B55" s="65">
        <v>5.077</v>
      </c>
      <c r="C55" s="65">
        <v>5.1100000000000003</v>
      </c>
      <c r="D55" s="65">
        <v>5.0119999999999996</v>
      </c>
      <c r="E55" s="65">
        <v>5.085</v>
      </c>
      <c r="F55" s="8">
        <f t="shared" si="0"/>
        <v>4.78</v>
      </c>
      <c r="G55" s="9">
        <f t="shared" si="4"/>
        <v>-1</v>
      </c>
      <c r="H55" s="10" t="str">
        <f>IF(ISNUMBER(I55),COUNT($I$2:I55),"")</f>
        <v/>
      </c>
      <c r="I55" s="11" t="str">
        <f t="shared" si="8"/>
        <v/>
      </c>
      <c r="J55" s="8">
        <f t="array" ref="J55">IF(G55=1,MAX(IF($C$2:C55=I55,$A$2:A55,"")),IF(G55=-1,MAX(IF($D$2:D55=I55,$A$2:A55,"")),IF(G55=0,MAX(IF($E$2:E55=I55,$A$2:A55,"")))))</f>
        <v>0</v>
      </c>
      <c r="K55" t="str">
        <f t="array" ref="K55">IF(AND(G55=0,E55=INDEX(I55:I566,MATCH(TRUE,I55:I566&lt;&gt;"",0))),E55,IF(AND(G55=1,C55=INDEX(I55:I566,MATCH(TRUE,I55:I566&lt;&gt;"",0))),C55,IF(AND(G55=-1,D55=INDEX(I55:I566,MATCH(TRUE,I55:I566&lt;&gt;"",0))),D55,"")))</f>
        <v/>
      </c>
      <c r="L55" s="12" t="str">
        <f>IF(ISNUMBER(M55),COUNT($M$2:M55),"")</f>
        <v/>
      </c>
      <c r="M55" s="12" t="str">
        <f t="shared" si="2"/>
        <v/>
      </c>
      <c r="N55" s="12" t="str">
        <f t="shared" si="3"/>
        <v/>
      </c>
      <c r="O55" s="12" t="str">
        <f>IF(ISNUMBER(P55),COUNT($P$2:P55),"")</f>
        <v/>
      </c>
      <c r="P55" s="12" t="str">
        <f t="shared" si="5"/>
        <v/>
      </c>
      <c r="Q55" s="15" t="str">
        <f t="shared" si="6"/>
        <v/>
      </c>
      <c r="R55" s="14"/>
    </row>
    <row r="56" spans="1:18" x14ac:dyDescent="0.25">
      <c r="A56">
        <v>55</v>
      </c>
      <c r="B56" s="65">
        <v>5.0830000000000002</v>
      </c>
      <c r="C56" s="65">
        <v>5.0979999999999999</v>
      </c>
      <c r="D56" s="65">
        <v>5.0119999999999996</v>
      </c>
      <c r="E56" s="65">
        <v>5.0720000000000001</v>
      </c>
      <c r="F56" s="8">
        <f t="shared" si="0"/>
        <v>4.78</v>
      </c>
      <c r="G56" s="9">
        <f t="shared" si="4"/>
        <v>-1</v>
      </c>
      <c r="H56" s="10">
        <f>IF(ISNUMBER(I56),COUNT($I$2:I56),"")</f>
        <v>2</v>
      </c>
      <c r="I56" s="11">
        <f t="shared" si="8"/>
        <v>4.78</v>
      </c>
      <c r="J56" s="8">
        <f t="array" ref="J56">IF(G56=1,MAX(IF($C$2:C56=I56,$A$2:A56,"")),IF(G56=-1,MAX(IF($D$2:D56=I56,$A$2:A56,"")),IF(G56=0,MAX(IF($E$2:E56=I56,$A$2:A56,"")))))</f>
        <v>52</v>
      </c>
      <c r="K56" t="str">
        <f t="array" ref="K56">IF(AND(G56=0,E56=INDEX(I56:I567,MATCH(TRUE,I56:I567&lt;&gt;"",0))),E56,IF(AND(G56=1,C56=INDEX(I56:I567,MATCH(TRUE,I56:I567&lt;&gt;"",0))),C56,IF(AND(G56=-1,D56=INDEX(I56:I567,MATCH(TRUE,I56:I567&lt;&gt;"",0))),D56,"")))</f>
        <v/>
      </c>
      <c r="L56" s="12" t="str">
        <f>IF(ISNUMBER(M56),COUNT($M$2:M56),"")</f>
        <v/>
      </c>
      <c r="M56" s="12" t="str">
        <f t="shared" si="2"/>
        <v/>
      </c>
      <c r="N56" s="12" t="str">
        <f t="shared" si="3"/>
        <v/>
      </c>
      <c r="O56" s="12">
        <f>IF(ISNUMBER(P56),COUNT($P$2:P56),"")</f>
        <v>1</v>
      </c>
      <c r="P56" s="12">
        <f t="shared" si="5"/>
        <v>4.78</v>
      </c>
      <c r="Q56" s="15">
        <f t="shared" si="6"/>
        <v>52</v>
      </c>
      <c r="R56" s="14"/>
    </row>
    <row r="57" spans="1:18" x14ac:dyDescent="0.25">
      <c r="A57">
        <v>56</v>
      </c>
      <c r="B57" s="65">
        <v>5.0609999999999999</v>
      </c>
      <c r="C57" s="65">
        <v>5.3</v>
      </c>
      <c r="D57" s="65">
        <v>5.0609999999999999</v>
      </c>
      <c r="E57" s="65">
        <v>5.28</v>
      </c>
      <c r="F57" s="8">
        <f t="shared" si="0"/>
        <v>5.3</v>
      </c>
      <c r="G57" s="9">
        <f t="shared" si="4"/>
        <v>1</v>
      </c>
      <c r="H57" s="10" t="str">
        <f>IF(ISNUMBER(I57),COUNT($I$2:I57),"")</f>
        <v/>
      </c>
      <c r="I57" s="11" t="str">
        <f t="shared" si="8"/>
        <v/>
      </c>
      <c r="J57" s="8">
        <f t="array" ref="J57">IF(G57=1,MAX(IF($C$2:C57=I57,$A$2:A57,"")),IF(G57=-1,MAX(IF($D$2:D57=I57,$A$2:A57,"")),IF(G57=0,MAX(IF($E$2:E57=I57,$A$2:A57,"")))))</f>
        <v>0</v>
      </c>
      <c r="K57" t="str">
        <f t="array" ref="K57">IF(AND(G57=0,E57=INDEX(I57:I568,MATCH(TRUE,I57:I568&lt;&gt;"",0))),E57,IF(AND(G57=1,C57=INDEX(I57:I568,MATCH(TRUE,I57:I568&lt;&gt;"",0))),C57,IF(AND(G57=-1,D57=INDEX(I57:I568,MATCH(TRUE,I57:I568&lt;&gt;"",0))),D57,"")))</f>
        <v/>
      </c>
      <c r="L57" s="12" t="str">
        <f>IF(ISNUMBER(M57),COUNT($M$2:M57),"")</f>
        <v/>
      </c>
      <c r="M57" s="12" t="str">
        <f t="shared" si="2"/>
        <v/>
      </c>
      <c r="N57" s="12" t="str">
        <f t="shared" si="3"/>
        <v/>
      </c>
      <c r="O57" s="12" t="str">
        <f>IF(ISNUMBER(P57),COUNT($P$2:P57),"")</f>
        <v/>
      </c>
      <c r="P57" s="12" t="str">
        <f t="shared" si="5"/>
        <v/>
      </c>
      <c r="Q57" s="15" t="str">
        <f t="shared" si="6"/>
        <v/>
      </c>
      <c r="R57" s="14"/>
    </row>
    <row r="58" spans="1:18" x14ac:dyDescent="0.25">
      <c r="A58">
        <v>57</v>
      </c>
      <c r="B58" s="65">
        <v>5.3</v>
      </c>
      <c r="C58" s="65">
        <v>5.4249999999999998</v>
      </c>
      <c r="D58" s="65">
        <v>5.282</v>
      </c>
      <c r="E58" s="65">
        <v>5.4210000000000003</v>
      </c>
      <c r="F58" s="8">
        <f t="shared" si="0"/>
        <v>5.4249999999999998</v>
      </c>
      <c r="G58" s="9">
        <f t="shared" si="4"/>
        <v>1</v>
      </c>
      <c r="H58" s="10" t="str">
        <f>IF(ISNUMBER(I58),COUNT($I$2:I58),"")</f>
        <v/>
      </c>
      <c r="I58" s="11" t="str">
        <f t="shared" si="8"/>
        <v/>
      </c>
      <c r="J58" s="8">
        <f t="array" ref="J58">IF(G58=1,MAX(IF($C$2:C58=I58,$A$2:A58,"")),IF(G58=-1,MAX(IF($D$2:D58=I58,$A$2:A58,"")),IF(G58=0,MAX(IF($E$2:E58=I58,$A$2:A58,"")))))</f>
        <v>0</v>
      </c>
      <c r="K58" t="str">
        <f t="array" ref="K58">IF(AND(G58=0,E58=INDEX(I58:I569,MATCH(TRUE,I58:I569&lt;&gt;"",0))),E58,IF(AND(G58=1,C58=INDEX(I58:I569,MATCH(TRUE,I58:I569&lt;&gt;"",0))),C58,IF(AND(G58=-1,D58=INDEX(I58:I569,MATCH(TRUE,I58:I569&lt;&gt;"",0))),D58,"")))</f>
        <v/>
      </c>
      <c r="L58" s="12" t="str">
        <f>IF(ISNUMBER(M58),COUNT($M$2:M58),"")</f>
        <v/>
      </c>
      <c r="M58" s="12" t="str">
        <f t="shared" si="2"/>
        <v/>
      </c>
      <c r="N58" s="12" t="str">
        <f t="shared" si="3"/>
        <v/>
      </c>
      <c r="O58" s="12" t="str">
        <f>IF(ISNUMBER(P58),COUNT($P$2:P58),"")</f>
        <v/>
      </c>
      <c r="P58" s="12" t="str">
        <f t="shared" si="5"/>
        <v/>
      </c>
      <c r="Q58" s="15" t="str">
        <f t="shared" si="6"/>
        <v/>
      </c>
      <c r="R58" s="14"/>
    </row>
    <row r="59" spans="1:18" x14ac:dyDescent="0.25">
      <c r="A59">
        <v>58</v>
      </c>
      <c r="B59" s="65">
        <v>5.4119999999999999</v>
      </c>
      <c r="C59" s="65">
        <v>5.49</v>
      </c>
      <c r="D59" s="65">
        <v>5.399</v>
      </c>
      <c r="E59" s="65">
        <v>5.49</v>
      </c>
      <c r="F59" s="8">
        <f t="shared" si="0"/>
        <v>5.49</v>
      </c>
      <c r="G59" s="9">
        <f t="shared" si="4"/>
        <v>1</v>
      </c>
      <c r="H59" s="10" t="str">
        <f>IF(ISNUMBER(I59),COUNT($I$2:I59),"")</f>
        <v/>
      </c>
      <c r="I59" s="11" t="str">
        <f t="shared" si="8"/>
        <v/>
      </c>
      <c r="J59" s="8">
        <f t="array" ref="J59">IF(G59=1,MAX(IF($C$2:C59=I59,$A$2:A59,"")),IF(G59=-1,MAX(IF($D$2:D59=I59,$A$2:A59,"")),IF(G59=0,MAX(IF($E$2:E59=I59,$A$2:A59,"")))))</f>
        <v>0</v>
      </c>
      <c r="K59" t="str">
        <f t="array" ref="K59">IF(AND(G59=0,E59=INDEX(I59:I570,MATCH(TRUE,I59:I570&lt;&gt;"",0))),E59,IF(AND(G59=1,C59=INDEX(I59:I570,MATCH(TRUE,I59:I570&lt;&gt;"",0))),C59,IF(AND(G59=-1,D59=INDEX(I59:I570,MATCH(TRUE,I59:I570&lt;&gt;"",0))),D59,"")))</f>
        <v/>
      </c>
      <c r="L59" s="12" t="str">
        <f>IF(ISNUMBER(M59),COUNT($M$2:M59),"")</f>
        <v/>
      </c>
      <c r="M59" s="12" t="str">
        <f t="shared" si="2"/>
        <v/>
      </c>
      <c r="N59" s="12" t="str">
        <f t="shared" si="3"/>
        <v/>
      </c>
      <c r="O59" s="12" t="str">
        <f>IF(ISNUMBER(P59),COUNT($P$2:P59),"")</f>
        <v/>
      </c>
      <c r="P59" s="12" t="str">
        <f t="shared" si="5"/>
        <v/>
      </c>
      <c r="Q59" s="15" t="str">
        <f t="shared" si="6"/>
        <v/>
      </c>
      <c r="R59" s="14"/>
    </row>
    <row r="60" spans="1:18" x14ac:dyDescent="0.25">
      <c r="A60">
        <v>59</v>
      </c>
      <c r="B60" s="65">
        <v>5.8</v>
      </c>
      <c r="C60" s="65">
        <v>6.2009999999999996</v>
      </c>
      <c r="D60" s="65">
        <v>5.8</v>
      </c>
      <c r="E60" s="65">
        <v>6.1820000000000004</v>
      </c>
      <c r="F60" s="8">
        <f t="shared" si="0"/>
        <v>6.2009999999999996</v>
      </c>
      <c r="G60" s="9">
        <f t="shared" si="4"/>
        <v>1</v>
      </c>
      <c r="H60" s="10" t="str">
        <f>IF(ISNUMBER(I60),COUNT($I$2:I60),"")</f>
        <v/>
      </c>
      <c r="I60" s="11" t="str">
        <f t="shared" si="8"/>
        <v/>
      </c>
      <c r="J60" s="8">
        <f t="array" ref="J60">IF(G60=1,MAX(IF($C$2:C60=I60,$A$2:A60,"")),IF(G60=-1,MAX(IF($D$2:D60=I60,$A$2:A60,"")),IF(G60=0,MAX(IF($E$2:E60=I60,$A$2:A60,"")))))</f>
        <v>0</v>
      </c>
      <c r="K60" t="str">
        <f t="array" ref="K60">IF(AND(G60=0,E60=INDEX(I60:I571,MATCH(TRUE,I60:I571&lt;&gt;"",0))),E60,IF(AND(G60=1,C60=INDEX(I60:I571,MATCH(TRUE,I60:I571&lt;&gt;"",0))),C60,IF(AND(G60=-1,D60=INDEX(I60:I571,MATCH(TRUE,I60:I571&lt;&gt;"",0))),D60,"")))</f>
        <v/>
      </c>
      <c r="L60" s="12" t="str">
        <f>IF(ISNUMBER(M60),COUNT($M$2:M60),"")</f>
        <v/>
      </c>
      <c r="M60" s="12" t="str">
        <f t="shared" si="2"/>
        <v/>
      </c>
      <c r="N60" s="12" t="str">
        <f t="shared" si="3"/>
        <v/>
      </c>
      <c r="O60" s="12" t="str">
        <f>IF(ISNUMBER(P60),COUNT($P$2:P60),"")</f>
        <v/>
      </c>
      <c r="P60" s="12" t="str">
        <f t="shared" si="5"/>
        <v/>
      </c>
      <c r="Q60" s="15" t="str">
        <f t="shared" si="6"/>
        <v/>
      </c>
      <c r="R60" s="14"/>
    </row>
    <row r="61" spans="1:18" x14ac:dyDescent="0.25">
      <c r="A61">
        <v>60</v>
      </c>
      <c r="B61" s="65">
        <v>6.23</v>
      </c>
      <c r="C61" s="65">
        <v>6.46</v>
      </c>
      <c r="D61" s="65">
        <v>6.13</v>
      </c>
      <c r="E61" s="65">
        <v>6.46</v>
      </c>
      <c r="F61" s="8">
        <f t="shared" si="0"/>
        <v>6.46</v>
      </c>
      <c r="G61" s="9">
        <f t="shared" si="4"/>
        <v>1</v>
      </c>
      <c r="H61" s="10" t="str">
        <f>IF(ISNUMBER(I61),COUNT($I$2:I61),"")</f>
        <v/>
      </c>
      <c r="I61" s="11" t="str">
        <f t="shared" si="8"/>
        <v/>
      </c>
      <c r="J61" s="8">
        <f t="array" ref="J61">IF(G61=1,MAX(IF($C$2:C61=I61,$A$2:A61,"")),IF(G61=-1,MAX(IF($D$2:D61=I61,$A$2:A61,"")),IF(G61=0,MAX(IF($E$2:E61=I61,$A$2:A61,"")))))</f>
        <v>0</v>
      </c>
      <c r="K61" t="str">
        <f t="array" ref="K61">IF(AND(G61=0,E61=INDEX(I61:I572,MATCH(TRUE,I61:I572&lt;&gt;"",0))),E61,IF(AND(G61=1,C61=INDEX(I61:I572,MATCH(TRUE,I61:I572&lt;&gt;"",0))),C61,IF(AND(G61=-1,D61=INDEX(I61:I572,MATCH(TRUE,I61:I572&lt;&gt;"",0))),D61,"")))</f>
        <v/>
      </c>
      <c r="L61" s="12" t="str">
        <f>IF(ISNUMBER(M61),COUNT($M$2:M61),"")</f>
        <v/>
      </c>
      <c r="M61" s="12" t="str">
        <f t="shared" si="2"/>
        <v/>
      </c>
      <c r="N61" s="12" t="str">
        <f t="shared" si="3"/>
        <v/>
      </c>
      <c r="O61" s="12" t="str">
        <f>IF(ISNUMBER(P61),COUNT($P$2:P61),"")</f>
        <v/>
      </c>
      <c r="P61" s="12" t="str">
        <f t="shared" si="5"/>
        <v/>
      </c>
      <c r="Q61" s="15" t="str">
        <f t="shared" si="6"/>
        <v/>
      </c>
      <c r="R61" s="14"/>
    </row>
    <row r="62" spans="1:18" x14ac:dyDescent="0.25">
      <c r="A62">
        <v>61</v>
      </c>
      <c r="B62" s="65">
        <v>6.49</v>
      </c>
      <c r="C62" s="65">
        <v>6.66</v>
      </c>
      <c r="D62" s="65">
        <v>6.4320000000000004</v>
      </c>
      <c r="E62" s="65">
        <v>6.4779999999999998</v>
      </c>
      <c r="F62" s="8">
        <f t="shared" si="0"/>
        <v>6.66</v>
      </c>
      <c r="G62" s="9">
        <f t="shared" si="4"/>
        <v>1</v>
      </c>
      <c r="H62" s="10" t="str">
        <f>IF(ISNUMBER(I62),COUNT($I$2:I62),"")</f>
        <v/>
      </c>
      <c r="I62" s="11" t="str">
        <f t="shared" si="8"/>
        <v/>
      </c>
      <c r="J62" s="8">
        <f t="array" ref="J62">IF(G62=1,MAX(IF($C$2:C62=I62,$A$2:A62,"")),IF(G62=-1,MAX(IF($D$2:D62=I62,$A$2:A62,"")),IF(G62=0,MAX(IF($E$2:E62=I62,$A$2:A62,"")))))</f>
        <v>0</v>
      </c>
      <c r="K62" t="str">
        <f t="array" ref="K62">IF(AND(G62=0,E62=INDEX(I62:I573,MATCH(TRUE,I62:I573&lt;&gt;"",0))),E62,IF(AND(G62=1,C62=INDEX(I62:I573,MATCH(TRUE,I62:I573&lt;&gt;"",0))),C62,IF(AND(G62=-1,D62=INDEX(I62:I573,MATCH(TRUE,I62:I573&lt;&gt;"",0))),D62,"")))</f>
        <v/>
      </c>
      <c r="L62" s="12" t="str">
        <f>IF(ISNUMBER(M62),COUNT($M$2:M62),"")</f>
        <v/>
      </c>
      <c r="M62" s="12" t="str">
        <f t="shared" si="2"/>
        <v/>
      </c>
      <c r="N62" s="12" t="str">
        <f t="shared" si="3"/>
        <v/>
      </c>
      <c r="O62" s="12" t="str">
        <f>IF(ISNUMBER(P62),COUNT($P$2:P62),"")</f>
        <v/>
      </c>
      <c r="P62" s="12" t="str">
        <f t="shared" si="5"/>
        <v/>
      </c>
      <c r="Q62" s="15" t="str">
        <f t="shared" si="6"/>
        <v/>
      </c>
      <c r="R62" s="14"/>
    </row>
    <row r="63" spans="1:18" x14ac:dyDescent="0.25">
      <c r="A63">
        <v>62</v>
      </c>
      <c r="B63" s="65">
        <v>6.7270000000000003</v>
      </c>
      <c r="C63" s="65">
        <v>6.84</v>
      </c>
      <c r="D63" s="65">
        <v>6.5839999999999996</v>
      </c>
      <c r="E63" s="65">
        <v>6.63</v>
      </c>
      <c r="F63" s="8">
        <f t="shared" si="0"/>
        <v>6.84</v>
      </c>
      <c r="G63" s="9">
        <f t="shared" si="4"/>
        <v>1</v>
      </c>
      <c r="H63" s="10" t="str">
        <f>IF(ISNUMBER(I63),COUNT($I$2:I63),"")</f>
        <v/>
      </c>
      <c r="I63" s="11" t="str">
        <f t="shared" si="8"/>
        <v/>
      </c>
      <c r="J63" s="8">
        <f t="array" ref="J63">IF(G63=1,MAX(IF($C$2:C63=I63,$A$2:A63,"")),IF(G63=-1,MAX(IF($D$2:D63=I63,$A$2:A63,"")),IF(G63=0,MAX(IF($E$2:E63=I63,$A$2:A63,"")))))</f>
        <v>0</v>
      </c>
      <c r="K63" t="str">
        <f t="array" ref="K63">IF(AND(G63=0,E63=INDEX(I63:I574,MATCH(TRUE,I63:I574&lt;&gt;"",0))),E63,IF(AND(G63=1,C63=INDEX(I63:I574,MATCH(TRUE,I63:I574&lt;&gt;"",0))),C63,IF(AND(G63=-1,D63=INDEX(I63:I574,MATCH(TRUE,I63:I574&lt;&gt;"",0))),D63,"")))</f>
        <v/>
      </c>
      <c r="L63" s="12" t="str">
        <f>IF(ISNUMBER(M63),COUNT($M$2:M63),"")</f>
        <v/>
      </c>
      <c r="M63" s="12" t="str">
        <f t="shared" si="2"/>
        <v/>
      </c>
      <c r="N63" s="12" t="str">
        <f t="shared" si="3"/>
        <v/>
      </c>
      <c r="O63" s="12" t="str">
        <f>IF(ISNUMBER(P63),COUNT($P$2:P63),"")</f>
        <v/>
      </c>
      <c r="P63" s="12" t="str">
        <f t="shared" si="5"/>
        <v/>
      </c>
      <c r="Q63" s="15" t="str">
        <f t="shared" si="6"/>
        <v/>
      </c>
      <c r="R63" s="14"/>
    </row>
    <row r="64" spans="1:18" x14ac:dyDescent="0.25">
      <c r="A64">
        <v>63</v>
      </c>
      <c r="B64" s="65">
        <v>6.7560000000000002</v>
      </c>
      <c r="C64" s="65">
        <v>6.76</v>
      </c>
      <c r="D64" s="65">
        <v>6.5110000000000001</v>
      </c>
      <c r="E64" s="65">
        <v>6.6449999999999996</v>
      </c>
      <c r="F64" s="8">
        <f t="shared" si="0"/>
        <v>6.84</v>
      </c>
      <c r="G64" s="9">
        <f t="shared" si="4"/>
        <v>1</v>
      </c>
      <c r="H64" s="10" t="str">
        <f>IF(ISNUMBER(I64),COUNT($I$2:I64),"")</f>
        <v/>
      </c>
      <c r="I64" s="11" t="str">
        <f t="shared" si="8"/>
        <v/>
      </c>
      <c r="J64" s="8">
        <f t="array" ref="J64">IF(G64=1,MAX(IF($C$2:C64=I64,$A$2:A64,"")),IF(G64=-1,MAX(IF($D$2:D64=I64,$A$2:A64,"")),IF(G64=0,MAX(IF($E$2:E64=I64,$A$2:A64,"")))))</f>
        <v>0</v>
      </c>
      <c r="K64" t="str">
        <f t="array" ref="K64">IF(AND(G64=0,E64=INDEX(I64:I575,MATCH(TRUE,I64:I575&lt;&gt;"",0))),E64,IF(AND(G64=1,C64=INDEX(I64:I575,MATCH(TRUE,I64:I575&lt;&gt;"",0))),C64,IF(AND(G64=-1,D64=INDEX(I64:I575,MATCH(TRUE,I64:I575&lt;&gt;"",0))),D64,"")))</f>
        <v/>
      </c>
      <c r="L64" s="12" t="str">
        <f>IF(ISNUMBER(M64),COUNT($M$2:M64),"")</f>
        <v/>
      </c>
      <c r="M64" s="12" t="str">
        <f t="shared" si="2"/>
        <v/>
      </c>
      <c r="N64" s="12" t="str">
        <f t="shared" si="3"/>
        <v/>
      </c>
      <c r="O64" s="12" t="str">
        <f>IF(ISNUMBER(P64),COUNT($P$2:P64),"")</f>
        <v/>
      </c>
      <c r="P64" s="12" t="str">
        <f t="shared" si="5"/>
        <v/>
      </c>
      <c r="Q64" s="15" t="str">
        <f t="shared" si="6"/>
        <v/>
      </c>
      <c r="R64" s="14"/>
    </row>
    <row r="65" spans="1:18" x14ac:dyDescent="0.25">
      <c r="A65">
        <v>64</v>
      </c>
      <c r="B65" s="65">
        <v>6.6379999999999999</v>
      </c>
      <c r="C65" s="65">
        <v>6.6630000000000003</v>
      </c>
      <c r="D65" s="65">
        <v>6.484</v>
      </c>
      <c r="E65" s="65">
        <v>6.64</v>
      </c>
      <c r="F65" s="8">
        <f t="shared" si="0"/>
        <v>6.84</v>
      </c>
      <c r="G65" s="9">
        <f t="shared" si="4"/>
        <v>1</v>
      </c>
      <c r="H65" s="10" t="str">
        <f>IF(ISNUMBER(I65),COUNT($I$2:I65),"")</f>
        <v/>
      </c>
      <c r="I65" s="11" t="str">
        <f t="shared" si="8"/>
        <v/>
      </c>
      <c r="J65" s="8">
        <f t="array" ref="J65">IF(G65=1,MAX(IF($C$2:C65=I65,$A$2:A65,"")),IF(G65=-1,MAX(IF($D$2:D65=I65,$A$2:A65,"")),IF(G65=0,MAX(IF($E$2:E65=I65,$A$2:A65,"")))))</f>
        <v>0</v>
      </c>
      <c r="K65" t="str">
        <f t="array" ref="K65">IF(AND(G65=0,E65=INDEX(I65:I576,MATCH(TRUE,I65:I576&lt;&gt;"",0))),E65,IF(AND(G65=1,C65=INDEX(I65:I576,MATCH(TRUE,I65:I576&lt;&gt;"",0))),C65,IF(AND(G65=-1,D65=INDEX(I65:I576,MATCH(TRUE,I65:I576&lt;&gt;"",0))),D65,"")))</f>
        <v/>
      </c>
      <c r="L65" s="12" t="str">
        <f>IF(ISNUMBER(M65),COUNT($M$2:M65),"")</f>
        <v/>
      </c>
      <c r="M65" s="12" t="str">
        <f t="shared" si="2"/>
        <v/>
      </c>
      <c r="N65" s="12" t="str">
        <f t="shared" si="3"/>
        <v/>
      </c>
      <c r="O65" s="12" t="str">
        <f>IF(ISNUMBER(P65),COUNT($P$2:P65),"")</f>
        <v/>
      </c>
      <c r="P65" s="12" t="str">
        <f t="shared" si="5"/>
        <v/>
      </c>
      <c r="Q65" s="15" t="str">
        <f t="shared" si="6"/>
        <v/>
      </c>
      <c r="R65" s="14"/>
    </row>
    <row r="66" spans="1:18" x14ac:dyDescent="0.25">
      <c r="A66">
        <v>65</v>
      </c>
      <c r="B66" s="65">
        <v>6.56</v>
      </c>
      <c r="C66" s="65">
        <v>6.69</v>
      </c>
      <c r="D66" s="65">
        <v>6.4370000000000003</v>
      </c>
      <c r="E66" s="65">
        <v>6.5750000000000002</v>
      </c>
      <c r="F66" s="8">
        <f t="shared" si="0"/>
        <v>6.84</v>
      </c>
      <c r="G66" s="9">
        <f t="shared" si="4"/>
        <v>1</v>
      </c>
      <c r="H66" s="10" t="str">
        <f>IF(ISNUMBER(I66),COUNT($I$2:I66),"")</f>
        <v/>
      </c>
      <c r="I66" s="11" t="str">
        <f t="shared" si="8"/>
        <v/>
      </c>
      <c r="J66" s="8">
        <f t="array" ref="J66">IF(G66=1,MAX(IF($C$2:C66=I66,$A$2:A66,"")),IF(G66=-1,MAX(IF($D$2:D66=I66,$A$2:A66,"")),IF(G66=0,MAX(IF($E$2:E66=I66,$A$2:A66,"")))))</f>
        <v>0</v>
      </c>
      <c r="K66" t="str">
        <f t="array" ref="K66">IF(AND(G66=0,E66=INDEX(I66:I577,MATCH(TRUE,I66:I577&lt;&gt;"",0))),E66,IF(AND(G66=1,C66=INDEX(I66:I577,MATCH(TRUE,I66:I577&lt;&gt;"",0))),C66,IF(AND(G66=-1,D66=INDEX(I66:I577,MATCH(TRUE,I66:I577&lt;&gt;"",0))),D66,"")))</f>
        <v/>
      </c>
      <c r="L66" s="12" t="str">
        <f>IF(ISNUMBER(M66),COUNT($M$2:M66),"")</f>
        <v/>
      </c>
      <c r="M66" s="12" t="str">
        <f t="shared" si="2"/>
        <v/>
      </c>
      <c r="N66" s="12" t="str">
        <f t="shared" si="3"/>
        <v/>
      </c>
      <c r="O66" s="12" t="str">
        <f>IF(ISNUMBER(P66),COUNT($P$2:P66),"")</f>
        <v/>
      </c>
      <c r="P66" s="12" t="str">
        <f t="shared" si="5"/>
        <v/>
      </c>
      <c r="Q66" s="15" t="str">
        <f t="shared" si="6"/>
        <v/>
      </c>
      <c r="R66" s="14"/>
    </row>
    <row r="67" spans="1:18" x14ac:dyDescent="0.25">
      <c r="A67">
        <v>66</v>
      </c>
      <c r="B67" s="65">
        <v>6.444</v>
      </c>
      <c r="C67" s="65">
        <v>6.5330000000000004</v>
      </c>
      <c r="D67" s="65">
        <v>6.36</v>
      </c>
      <c r="E67" s="65">
        <v>6.45</v>
      </c>
      <c r="F67" s="8">
        <f t="shared" ref="F67:F130" si="9">IF(C67&gt;(F66*(1+$Z$1)),C67,IF(AND(G66=1,C67&gt;F66),C67,IF(D67&lt;(F66*(1-$Z$1)),D67,IF(AND(G66=-1,D67&lt;F66),D67,F66))))</f>
        <v>6.84</v>
      </c>
      <c r="G67" s="9">
        <f t="shared" si="4"/>
        <v>1</v>
      </c>
      <c r="H67" s="10" t="str">
        <f>IF(ISNUMBER(I67),COUNT($I$2:I67),"")</f>
        <v/>
      </c>
      <c r="I67" s="11" t="str">
        <f t="shared" si="8"/>
        <v/>
      </c>
      <c r="J67" s="8">
        <f t="array" ref="J67">IF(G67=1,MAX(IF($C$2:C67=I67,$A$2:A67,"")),IF(G67=-1,MAX(IF($D$2:D67=I67,$A$2:A67,"")),IF(G67=0,MAX(IF($E$2:E67=I67,$A$2:A67,"")))))</f>
        <v>0</v>
      </c>
      <c r="K67" t="str">
        <f t="array" ref="K67">IF(AND(G67=0,E67=INDEX(I67:I578,MATCH(TRUE,I67:I578&lt;&gt;"",0))),E67,IF(AND(G67=1,C67=INDEX(I67:I578,MATCH(TRUE,I67:I578&lt;&gt;"",0))),C67,IF(AND(G67=-1,D67=INDEX(I67:I578,MATCH(TRUE,I67:I578&lt;&gt;"",0))),D67,"")))</f>
        <v/>
      </c>
      <c r="L67" s="12" t="str">
        <f>IF(ISNUMBER(M67),COUNT($M$2:M67),"")</f>
        <v/>
      </c>
      <c r="M67" s="12" t="str">
        <f t="shared" ref="M67:M130" si="10">IF(AND(ISNUMBER(I67),G67=1),I67,"")</f>
        <v/>
      </c>
      <c r="N67" s="12" t="str">
        <f t="shared" ref="N67:N130" si="11">IF(AND(ISNUMBER(I67),G67=1),J67,"")</f>
        <v/>
      </c>
      <c r="O67" s="12" t="str">
        <f>IF(ISNUMBER(P67),COUNT($P$2:P67),"")</f>
        <v/>
      </c>
      <c r="P67" s="12" t="str">
        <f t="shared" si="5"/>
        <v/>
      </c>
      <c r="Q67" s="15" t="str">
        <f t="shared" si="6"/>
        <v/>
      </c>
      <c r="R67" s="14"/>
    </row>
    <row r="68" spans="1:18" x14ac:dyDescent="0.25">
      <c r="A68">
        <v>67</v>
      </c>
      <c r="B68" s="65">
        <v>6.45</v>
      </c>
      <c r="C68" s="65">
        <v>6.6550000000000002</v>
      </c>
      <c r="D68" s="65">
        <v>6.45</v>
      </c>
      <c r="E68" s="65">
        <v>6.6459999999999999</v>
      </c>
      <c r="F68" s="8">
        <f t="shared" si="9"/>
        <v>6.84</v>
      </c>
      <c r="G68" s="9">
        <f t="shared" ref="G68:G131" si="12">IF(F68&gt;F67,1,IF(F68&lt;F67,-1,G67))</f>
        <v>1</v>
      </c>
      <c r="H68" s="10" t="str">
        <f>IF(ISNUMBER(I68),COUNT($I$2:I68),"")</f>
        <v/>
      </c>
      <c r="I68" s="11" t="str">
        <f t="shared" si="8"/>
        <v/>
      </c>
      <c r="J68" s="8">
        <f t="array" ref="J68">IF(G68=1,MAX(IF($C$2:C68=I68,$A$2:A68,"")),IF(G68=-1,MAX(IF($D$2:D68=I68,$A$2:A68,"")),IF(G68=0,MAX(IF($E$2:E68=I68,$A$2:A68,"")))))</f>
        <v>0</v>
      </c>
      <c r="K68" t="str">
        <f t="array" ref="K68">IF(AND(G68=0,E68=INDEX(I68:I579,MATCH(TRUE,I68:I579&lt;&gt;"",0))),E68,IF(AND(G68=1,C68=INDEX(I68:I579,MATCH(TRUE,I68:I579&lt;&gt;"",0))),C68,IF(AND(G68=-1,D68=INDEX(I68:I579,MATCH(TRUE,I68:I579&lt;&gt;"",0))),D68,"")))</f>
        <v/>
      </c>
      <c r="L68" s="12" t="str">
        <f>IF(ISNUMBER(M68),COUNT($M$2:M68),"")</f>
        <v/>
      </c>
      <c r="M68" s="12" t="str">
        <f t="shared" si="10"/>
        <v/>
      </c>
      <c r="N68" s="12" t="str">
        <f t="shared" si="11"/>
        <v/>
      </c>
      <c r="O68" s="12" t="str">
        <f>IF(ISNUMBER(P68),COUNT($P$2:P68),"")</f>
        <v/>
      </c>
      <c r="P68" s="12" t="str">
        <f t="shared" ref="P68:P131" si="13">IF(AND(ISNUMBER(I68),G68=-1),I68,"")</f>
        <v/>
      </c>
      <c r="Q68" s="15" t="str">
        <f t="shared" ref="Q68:Q131" si="14">IF(AND(ISNUMBER(I68),G68=-1),J68,"")</f>
        <v/>
      </c>
      <c r="R68" s="14"/>
    </row>
    <row r="69" spans="1:18" x14ac:dyDescent="0.25">
      <c r="A69">
        <v>68</v>
      </c>
      <c r="B69" s="65">
        <v>6.6669999999999998</v>
      </c>
      <c r="C69" s="65">
        <v>6.9749999999999996</v>
      </c>
      <c r="D69" s="65">
        <v>6.649</v>
      </c>
      <c r="E69" s="65">
        <v>6.9379999999999997</v>
      </c>
      <c r="F69" s="8">
        <f t="shared" si="9"/>
        <v>6.9749999999999996</v>
      </c>
      <c r="G69" s="9">
        <f t="shared" si="12"/>
        <v>1</v>
      </c>
      <c r="H69" s="10" t="str">
        <f>IF(ISNUMBER(I69),COUNT($I$2:I69),"")</f>
        <v/>
      </c>
      <c r="I69" s="11" t="str">
        <f t="shared" si="8"/>
        <v/>
      </c>
      <c r="J69" s="8">
        <f t="array" ref="J69">IF(G69=1,MAX(IF($C$2:C69=I69,$A$2:A69,"")),IF(G69=-1,MAX(IF($D$2:D69=I69,$A$2:A69,"")),IF(G69=0,MAX(IF($E$2:E69=I69,$A$2:A69,"")))))</f>
        <v>0</v>
      </c>
      <c r="K69" t="str">
        <f t="array" ref="K69">IF(AND(G69=0,E69=INDEX(I69:I580,MATCH(TRUE,I69:I580&lt;&gt;"",0))),E69,IF(AND(G69=1,C69=INDEX(I69:I580,MATCH(TRUE,I69:I580&lt;&gt;"",0))),C69,IF(AND(G69=-1,D69=INDEX(I69:I580,MATCH(TRUE,I69:I580&lt;&gt;"",0))),D69,"")))</f>
        <v/>
      </c>
      <c r="L69" s="12" t="str">
        <f>IF(ISNUMBER(M69),COUNT($M$2:M69),"")</f>
        <v/>
      </c>
      <c r="M69" s="12" t="str">
        <f t="shared" si="10"/>
        <v/>
      </c>
      <c r="N69" s="12" t="str">
        <f t="shared" si="11"/>
        <v/>
      </c>
      <c r="O69" s="12" t="str">
        <f>IF(ISNUMBER(P69),COUNT($P$2:P69),"")</f>
        <v/>
      </c>
      <c r="P69" s="12" t="str">
        <f t="shared" si="13"/>
        <v/>
      </c>
      <c r="Q69" s="15" t="str">
        <f t="shared" si="14"/>
        <v/>
      </c>
      <c r="R69" s="14"/>
    </row>
    <row r="70" spans="1:18" x14ac:dyDescent="0.25">
      <c r="A70">
        <v>69</v>
      </c>
      <c r="B70" s="65">
        <v>6.9420000000000002</v>
      </c>
      <c r="C70" s="65">
        <v>7</v>
      </c>
      <c r="D70" s="65">
        <v>6.84</v>
      </c>
      <c r="E70" s="65">
        <v>6.899</v>
      </c>
      <c r="F70" s="8">
        <f t="shared" si="9"/>
        <v>7</v>
      </c>
      <c r="G70" s="9">
        <f t="shared" si="12"/>
        <v>1</v>
      </c>
      <c r="H70" s="10" t="str">
        <f>IF(ISNUMBER(I70),COUNT($I$2:I70),"")</f>
        <v/>
      </c>
      <c r="I70" s="11" t="str">
        <f t="shared" si="8"/>
        <v/>
      </c>
      <c r="J70" s="8">
        <f t="array" ref="J70">IF(G70=1,MAX(IF($C$2:C70=I70,$A$2:A70,"")),IF(G70=-1,MAX(IF($D$2:D70=I70,$A$2:A70,"")),IF(G70=0,MAX(IF($E$2:E70=I70,$A$2:A70,"")))))</f>
        <v>0</v>
      </c>
      <c r="K70" t="str">
        <f t="array" ref="K70">IF(AND(G70=0,E70=INDEX(I70:I581,MATCH(TRUE,I70:I581&lt;&gt;"",0))),E70,IF(AND(G70=1,C70=INDEX(I70:I581,MATCH(TRUE,I70:I581&lt;&gt;"",0))),C70,IF(AND(G70=-1,D70=INDEX(I70:I581,MATCH(TRUE,I70:I581&lt;&gt;"",0))),D70,"")))</f>
        <v/>
      </c>
      <c r="L70" s="12" t="str">
        <f>IF(ISNUMBER(M70),COUNT($M$2:M70),"")</f>
        <v/>
      </c>
      <c r="M70" s="12" t="str">
        <f t="shared" si="10"/>
        <v/>
      </c>
      <c r="N70" s="12" t="str">
        <f t="shared" si="11"/>
        <v/>
      </c>
      <c r="O70" s="12" t="str">
        <f>IF(ISNUMBER(P70),COUNT($P$2:P70),"")</f>
        <v/>
      </c>
      <c r="P70" s="12" t="str">
        <f t="shared" si="13"/>
        <v/>
      </c>
      <c r="Q70" s="15" t="str">
        <f t="shared" si="14"/>
        <v/>
      </c>
      <c r="R70" s="14"/>
    </row>
    <row r="71" spans="1:18" x14ac:dyDescent="0.25">
      <c r="A71">
        <v>70</v>
      </c>
      <c r="B71" s="65">
        <v>6.8680000000000003</v>
      </c>
      <c r="C71" s="65">
        <v>6.9720000000000004</v>
      </c>
      <c r="D71" s="65">
        <v>6.84</v>
      </c>
      <c r="E71" s="65">
        <v>6.9580000000000002</v>
      </c>
      <c r="F71" s="8">
        <f t="shared" si="9"/>
        <v>7</v>
      </c>
      <c r="G71" s="9">
        <f t="shared" si="12"/>
        <v>1</v>
      </c>
      <c r="H71" s="10" t="str">
        <f>IF(ISNUMBER(I71),COUNT($I$2:I71),"")</f>
        <v/>
      </c>
      <c r="I71" s="11" t="str">
        <f t="shared" si="8"/>
        <v/>
      </c>
      <c r="J71" s="8">
        <f t="array" ref="J71">IF(G71=1,MAX(IF($C$2:C71=I71,$A$2:A71,"")),IF(G71=-1,MAX(IF($D$2:D71=I71,$A$2:A71,"")),IF(G71=0,MAX(IF($E$2:E71=I71,$A$2:A71,"")))))</f>
        <v>0</v>
      </c>
      <c r="K71" t="str">
        <f t="array" ref="K71">IF(AND(G71=0,E71=INDEX(I71:I582,MATCH(TRUE,I71:I582&lt;&gt;"",0))),E71,IF(AND(G71=1,C71=INDEX(I71:I582,MATCH(TRUE,I71:I582&lt;&gt;"",0))),C71,IF(AND(G71=-1,D71=INDEX(I71:I582,MATCH(TRUE,I71:I582&lt;&gt;"",0))),D71,"")))</f>
        <v/>
      </c>
      <c r="L71" s="12" t="str">
        <f>IF(ISNUMBER(M71),COUNT($M$2:M71),"")</f>
        <v/>
      </c>
      <c r="M71" s="12" t="str">
        <f t="shared" si="10"/>
        <v/>
      </c>
      <c r="N71" s="12" t="str">
        <f t="shared" si="11"/>
        <v/>
      </c>
      <c r="O71" s="12" t="str">
        <f>IF(ISNUMBER(P71),COUNT($P$2:P71),"")</f>
        <v/>
      </c>
      <c r="P71" s="12" t="str">
        <f t="shared" si="13"/>
        <v/>
      </c>
      <c r="Q71" s="15" t="str">
        <f t="shared" si="14"/>
        <v/>
      </c>
      <c r="R71" s="14"/>
    </row>
    <row r="72" spans="1:18" x14ac:dyDescent="0.25">
      <c r="A72">
        <v>71</v>
      </c>
      <c r="B72" s="65">
        <v>6.8769999999999998</v>
      </c>
      <c r="C72" s="65">
        <v>7.1180000000000003</v>
      </c>
      <c r="D72" s="65">
        <v>6.8579999999999997</v>
      </c>
      <c r="E72" s="65">
        <v>7.0049999999999999</v>
      </c>
      <c r="F72" s="8">
        <f t="shared" si="9"/>
        <v>7.1180000000000003</v>
      </c>
      <c r="G72" s="9">
        <f t="shared" si="12"/>
        <v>1</v>
      </c>
      <c r="H72" s="10" t="str">
        <f>IF(ISNUMBER(I72),COUNT($I$2:I72),"")</f>
        <v/>
      </c>
      <c r="I72" s="11" t="str">
        <f t="shared" si="8"/>
        <v/>
      </c>
      <c r="J72" s="8">
        <f t="array" ref="J72">IF(G72=1,MAX(IF($C$2:C72=I72,$A$2:A72,"")),IF(G72=-1,MAX(IF($D$2:D72=I72,$A$2:A72,"")),IF(G72=0,MAX(IF($E$2:E72=I72,$A$2:A72,"")))))</f>
        <v>0</v>
      </c>
      <c r="K72" t="str">
        <f t="array" ref="K72">IF(AND(G72=0,E72=INDEX(I72:I583,MATCH(TRUE,I72:I583&lt;&gt;"",0))),E72,IF(AND(G72=1,C72=INDEX(I72:I583,MATCH(TRUE,I72:I583&lt;&gt;"",0))),C72,IF(AND(G72=-1,D72=INDEX(I72:I583,MATCH(TRUE,I72:I583&lt;&gt;"",0))),D72,"")))</f>
        <v/>
      </c>
      <c r="L72" s="12" t="str">
        <f>IF(ISNUMBER(M72),COUNT($M$2:M72),"")</f>
        <v/>
      </c>
      <c r="M72" s="12" t="str">
        <f t="shared" si="10"/>
        <v/>
      </c>
      <c r="N72" s="12" t="str">
        <f t="shared" si="11"/>
        <v/>
      </c>
      <c r="O72" s="12" t="str">
        <f>IF(ISNUMBER(P72),COUNT($P$2:P72),"")</f>
        <v/>
      </c>
      <c r="P72" s="12" t="str">
        <f t="shared" si="13"/>
        <v/>
      </c>
      <c r="Q72" s="15" t="str">
        <f t="shared" si="14"/>
        <v/>
      </c>
      <c r="R72" s="14"/>
    </row>
    <row r="73" spans="1:18" x14ac:dyDescent="0.25">
      <c r="A73">
        <v>72</v>
      </c>
      <c r="B73" s="65">
        <v>7.0090000000000003</v>
      </c>
      <c r="C73" s="65">
        <v>7.04</v>
      </c>
      <c r="D73" s="65">
        <v>6.806</v>
      </c>
      <c r="E73" s="65">
        <v>6.8609999999999998</v>
      </c>
      <c r="F73" s="8">
        <f t="shared" si="9"/>
        <v>7.1180000000000003</v>
      </c>
      <c r="G73" s="9">
        <f t="shared" si="12"/>
        <v>1</v>
      </c>
      <c r="H73" s="10" t="str">
        <f>IF(ISNUMBER(I73),COUNT($I$2:I73),"")</f>
        <v/>
      </c>
      <c r="I73" s="11" t="str">
        <f t="shared" si="8"/>
        <v/>
      </c>
      <c r="J73" s="8">
        <f t="array" ref="J73">IF(G73=1,MAX(IF($C$2:C73=I73,$A$2:A73,"")),IF(G73=-1,MAX(IF($D$2:D73=I73,$A$2:A73,"")),IF(G73=0,MAX(IF($E$2:E73=I73,$A$2:A73,"")))))</f>
        <v>0</v>
      </c>
      <c r="K73" t="str">
        <f t="array" ref="K73">IF(AND(G73=0,E73=INDEX(I73:I584,MATCH(TRUE,I73:I584&lt;&gt;"",0))),E73,IF(AND(G73=1,C73=INDEX(I73:I584,MATCH(TRUE,I73:I584&lt;&gt;"",0))),C73,IF(AND(G73=-1,D73=INDEX(I73:I584,MATCH(TRUE,I73:I584&lt;&gt;"",0))),D73,"")))</f>
        <v/>
      </c>
      <c r="L73" s="12" t="str">
        <f>IF(ISNUMBER(M73),COUNT($M$2:M73),"")</f>
        <v/>
      </c>
      <c r="M73" s="12" t="str">
        <f t="shared" si="10"/>
        <v/>
      </c>
      <c r="N73" s="12" t="str">
        <f t="shared" si="11"/>
        <v/>
      </c>
      <c r="O73" s="12" t="str">
        <f>IF(ISNUMBER(P73),COUNT($P$2:P73),"")</f>
        <v/>
      </c>
      <c r="P73" s="12" t="str">
        <f t="shared" si="13"/>
        <v/>
      </c>
      <c r="Q73" s="15" t="str">
        <f t="shared" si="14"/>
        <v/>
      </c>
      <c r="R73" s="14"/>
    </row>
    <row r="74" spans="1:18" x14ac:dyDescent="0.25">
      <c r="A74">
        <v>73</v>
      </c>
      <c r="B74" s="65">
        <v>7</v>
      </c>
      <c r="C74" s="65">
        <v>7.28</v>
      </c>
      <c r="D74" s="65">
        <v>6.92</v>
      </c>
      <c r="E74" s="65">
        <v>7.1760000000000002</v>
      </c>
      <c r="F74" s="8">
        <f t="shared" si="9"/>
        <v>7.28</v>
      </c>
      <c r="G74" s="9">
        <f t="shared" si="12"/>
        <v>1</v>
      </c>
      <c r="H74" s="10" t="str">
        <f>IF(ISNUMBER(I74),COUNT($I$2:I74),"")</f>
        <v/>
      </c>
      <c r="I74" s="11" t="str">
        <f t="shared" si="8"/>
        <v/>
      </c>
      <c r="J74" s="8">
        <f t="array" ref="J74">IF(G74=1,MAX(IF($C$2:C74=I74,$A$2:A74,"")),IF(G74=-1,MAX(IF($D$2:D74=I74,$A$2:A74,"")),IF(G74=0,MAX(IF($E$2:E74=I74,$A$2:A74,"")))))</f>
        <v>0</v>
      </c>
      <c r="K74" t="str">
        <f t="array" ref="K74">IF(AND(G74=0,E74=INDEX(I74:I585,MATCH(TRUE,I74:I585&lt;&gt;"",0))),E74,IF(AND(G74=1,C74=INDEX(I74:I585,MATCH(TRUE,I74:I585&lt;&gt;"",0))),C74,IF(AND(G74=-1,D74=INDEX(I74:I585,MATCH(TRUE,I74:I585&lt;&gt;"",0))),D74,"")))</f>
        <v/>
      </c>
      <c r="L74" s="12" t="str">
        <f>IF(ISNUMBER(M74),COUNT($M$2:M74),"")</f>
        <v/>
      </c>
      <c r="M74" s="12" t="str">
        <f t="shared" si="10"/>
        <v/>
      </c>
      <c r="N74" s="12" t="str">
        <f t="shared" si="11"/>
        <v/>
      </c>
      <c r="O74" s="12" t="str">
        <f>IF(ISNUMBER(P74),COUNT($P$2:P74),"")</f>
        <v/>
      </c>
      <c r="P74" s="12" t="str">
        <f t="shared" si="13"/>
        <v/>
      </c>
      <c r="Q74" s="15" t="str">
        <f t="shared" si="14"/>
        <v/>
      </c>
      <c r="R74" s="14"/>
    </row>
    <row r="75" spans="1:18" x14ac:dyDescent="0.25">
      <c r="A75">
        <v>74</v>
      </c>
      <c r="B75" s="65">
        <v>7.2729999999999997</v>
      </c>
      <c r="C75" s="65">
        <v>7.52</v>
      </c>
      <c r="D75" s="65">
        <v>7.27</v>
      </c>
      <c r="E75" s="65">
        <v>7.4809999999999999</v>
      </c>
      <c r="F75" s="8">
        <f t="shared" si="9"/>
        <v>7.52</v>
      </c>
      <c r="G75" s="9">
        <f t="shared" si="12"/>
        <v>1</v>
      </c>
      <c r="H75" s="10" t="str">
        <f>IF(ISNUMBER(I75),COUNT($I$2:I75),"")</f>
        <v/>
      </c>
      <c r="I75" s="11" t="str">
        <f t="shared" si="8"/>
        <v/>
      </c>
      <c r="J75" s="8">
        <f t="array" ref="J75">IF(G75=1,MAX(IF($C$2:C75=I75,$A$2:A75,"")),IF(G75=-1,MAX(IF($D$2:D75=I75,$A$2:A75,"")),IF(G75=0,MAX(IF($E$2:E75=I75,$A$2:A75,"")))))</f>
        <v>0</v>
      </c>
      <c r="K75" t="str">
        <f t="array" ref="K75">IF(AND(G75=0,E75=INDEX(I75:I586,MATCH(TRUE,I75:I586&lt;&gt;"",0))),E75,IF(AND(G75=1,C75=INDEX(I75:I586,MATCH(TRUE,I75:I586&lt;&gt;"",0))),C75,IF(AND(G75=-1,D75=INDEX(I75:I586,MATCH(TRUE,I75:I586&lt;&gt;"",0))),D75,"")))</f>
        <v/>
      </c>
      <c r="L75" s="12" t="str">
        <f>IF(ISNUMBER(M75),COUNT($M$2:M75),"")</f>
        <v/>
      </c>
      <c r="M75" s="12" t="str">
        <f t="shared" si="10"/>
        <v/>
      </c>
      <c r="N75" s="12" t="str">
        <f t="shared" si="11"/>
        <v/>
      </c>
      <c r="O75" s="12" t="str">
        <f>IF(ISNUMBER(P75),COUNT($P$2:P75),"")</f>
        <v/>
      </c>
      <c r="P75" s="12" t="str">
        <f t="shared" si="13"/>
        <v/>
      </c>
      <c r="Q75" s="15" t="str">
        <f t="shared" si="14"/>
        <v/>
      </c>
      <c r="R75" s="14"/>
    </row>
    <row r="76" spans="1:18" x14ac:dyDescent="0.25">
      <c r="A76">
        <v>75</v>
      </c>
      <c r="B76" s="65">
        <v>7.4820000000000002</v>
      </c>
      <c r="C76" s="65">
        <v>7.52</v>
      </c>
      <c r="D76" s="65">
        <v>7.2480000000000002</v>
      </c>
      <c r="E76" s="65">
        <v>7.343</v>
      </c>
      <c r="F76" s="8">
        <f t="shared" si="9"/>
        <v>7.52</v>
      </c>
      <c r="G76" s="9">
        <f t="shared" si="12"/>
        <v>1</v>
      </c>
      <c r="H76" s="10" t="str">
        <f>IF(ISNUMBER(I76),COUNT($I$2:I76),"")</f>
        <v/>
      </c>
      <c r="I76" s="11" t="str">
        <f t="shared" si="8"/>
        <v/>
      </c>
      <c r="J76" s="8">
        <f t="array" ref="J76">IF(G76=1,MAX(IF($C$2:C76=I76,$A$2:A76,"")),IF(G76=-1,MAX(IF($D$2:D76=I76,$A$2:A76,"")),IF(G76=0,MAX(IF($E$2:E76=I76,$A$2:A76,"")))))</f>
        <v>0</v>
      </c>
      <c r="K76" t="str">
        <f t="array" ref="K76">IF(AND(G76=0,E76=INDEX(I76:I587,MATCH(TRUE,I76:I587&lt;&gt;"",0))),E76,IF(AND(G76=1,C76=INDEX(I76:I587,MATCH(TRUE,I76:I587&lt;&gt;"",0))),C76,IF(AND(G76=-1,D76=INDEX(I76:I587,MATCH(TRUE,I76:I587&lt;&gt;"",0))),D76,"")))</f>
        <v/>
      </c>
      <c r="L76" s="12" t="str">
        <f>IF(ISNUMBER(M76),COUNT($M$2:M76),"")</f>
        <v/>
      </c>
      <c r="M76" s="12" t="str">
        <f t="shared" si="10"/>
        <v/>
      </c>
      <c r="N76" s="12" t="str">
        <f t="shared" si="11"/>
        <v/>
      </c>
      <c r="O76" s="12" t="str">
        <f>IF(ISNUMBER(P76),COUNT($P$2:P76),"")</f>
        <v/>
      </c>
      <c r="P76" s="12" t="str">
        <f t="shared" si="13"/>
        <v/>
      </c>
      <c r="Q76" s="15" t="str">
        <f t="shared" si="14"/>
        <v/>
      </c>
      <c r="R76" s="14"/>
    </row>
    <row r="77" spans="1:18" x14ac:dyDescent="0.25">
      <c r="A77">
        <v>76</v>
      </c>
      <c r="B77" s="65">
        <v>7.35</v>
      </c>
      <c r="C77" s="65">
        <v>7.55</v>
      </c>
      <c r="D77" s="65">
        <v>7.3310000000000004</v>
      </c>
      <c r="E77" s="65">
        <v>7.3890000000000002</v>
      </c>
      <c r="F77" s="8">
        <f t="shared" si="9"/>
        <v>7.55</v>
      </c>
      <c r="G77" s="9">
        <f t="shared" si="12"/>
        <v>1</v>
      </c>
      <c r="H77" s="10" t="str">
        <f>IF(ISNUMBER(I77),COUNT($I$2:I77),"")</f>
        <v/>
      </c>
      <c r="I77" s="11" t="str">
        <f t="shared" si="8"/>
        <v/>
      </c>
      <c r="J77" s="8">
        <f t="array" ref="J77">IF(G77=1,MAX(IF($C$2:C77=I77,$A$2:A77,"")),IF(G77=-1,MAX(IF($D$2:D77=I77,$A$2:A77,"")),IF(G77=0,MAX(IF($E$2:E77=I77,$A$2:A77,"")))))</f>
        <v>0</v>
      </c>
      <c r="K77" t="str">
        <f t="array" ref="K77">IF(AND(G77=0,E77=INDEX(I77:I588,MATCH(TRUE,I77:I588&lt;&gt;"",0))),E77,IF(AND(G77=1,C77=INDEX(I77:I588,MATCH(TRUE,I77:I588&lt;&gt;"",0))),C77,IF(AND(G77=-1,D77=INDEX(I77:I588,MATCH(TRUE,I77:I588&lt;&gt;"",0))),D77,"")))</f>
        <v/>
      </c>
      <c r="L77" s="12" t="str">
        <f>IF(ISNUMBER(M77),COUNT($M$2:M77),"")</f>
        <v/>
      </c>
      <c r="M77" s="12" t="str">
        <f t="shared" si="10"/>
        <v/>
      </c>
      <c r="N77" s="12" t="str">
        <f t="shared" si="11"/>
        <v/>
      </c>
      <c r="O77" s="12" t="str">
        <f>IF(ISNUMBER(P77),COUNT($P$2:P77),"")</f>
        <v/>
      </c>
      <c r="P77" s="12" t="str">
        <f t="shared" si="13"/>
        <v/>
      </c>
      <c r="Q77" s="15" t="str">
        <f t="shared" si="14"/>
        <v/>
      </c>
      <c r="R77" s="14"/>
    </row>
    <row r="78" spans="1:18" x14ac:dyDescent="0.25">
      <c r="A78">
        <v>77</v>
      </c>
      <c r="B78" s="65">
        <v>7.4029999999999996</v>
      </c>
      <c r="C78" s="65">
        <v>7.4290000000000003</v>
      </c>
      <c r="D78" s="65">
        <v>7.2560000000000002</v>
      </c>
      <c r="E78" s="65">
        <v>7.2889999999999997</v>
      </c>
      <c r="F78" s="8">
        <f t="shared" si="9"/>
        <v>7.55</v>
      </c>
      <c r="G78" s="9">
        <f t="shared" si="12"/>
        <v>1</v>
      </c>
      <c r="H78" s="10" t="str">
        <f>IF(ISNUMBER(I78),COUNT($I$2:I78),"")</f>
        <v/>
      </c>
      <c r="I78" s="11" t="str">
        <f t="shared" si="8"/>
        <v/>
      </c>
      <c r="J78" s="8">
        <f t="array" ref="J78">IF(G78=1,MAX(IF($C$2:C78=I78,$A$2:A78,"")),IF(G78=-1,MAX(IF($D$2:D78=I78,$A$2:A78,"")),IF(G78=0,MAX(IF($E$2:E78=I78,$A$2:A78,"")))))</f>
        <v>0</v>
      </c>
      <c r="K78" t="str">
        <f t="array" ref="K78">IF(AND(G78=0,E78=INDEX(I78:I589,MATCH(TRUE,I78:I589&lt;&gt;"",0))),E78,IF(AND(G78=1,C78=INDEX(I78:I589,MATCH(TRUE,I78:I589&lt;&gt;"",0))),C78,IF(AND(G78=-1,D78=INDEX(I78:I589,MATCH(TRUE,I78:I589&lt;&gt;"",0))),D78,"")))</f>
        <v/>
      </c>
      <c r="L78" s="12" t="str">
        <f>IF(ISNUMBER(M78),COUNT($M$2:M78),"")</f>
        <v/>
      </c>
      <c r="M78" s="12" t="str">
        <f t="shared" si="10"/>
        <v/>
      </c>
      <c r="N78" s="12" t="str">
        <f t="shared" si="11"/>
        <v/>
      </c>
      <c r="O78" s="12" t="str">
        <f>IF(ISNUMBER(P78),COUNT($P$2:P78),"")</f>
        <v/>
      </c>
      <c r="P78" s="12" t="str">
        <f t="shared" si="13"/>
        <v/>
      </c>
      <c r="Q78" s="15" t="str">
        <f t="shared" si="14"/>
        <v/>
      </c>
      <c r="R78" s="14"/>
    </row>
    <row r="79" spans="1:18" x14ac:dyDescent="0.25">
      <c r="A79">
        <v>78</v>
      </c>
      <c r="B79" s="65">
        <v>7.2519999999999998</v>
      </c>
      <c r="C79" s="65">
        <v>7.3360000000000003</v>
      </c>
      <c r="D79" s="65">
        <v>7.18</v>
      </c>
      <c r="E79" s="65">
        <v>7.2949999999999999</v>
      </c>
      <c r="F79" s="8">
        <f t="shared" si="9"/>
        <v>7.55</v>
      </c>
      <c r="G79" s="9">
        <f t="shared" si="12"/>
        <v>1</v>
      </c>
      <c r="H79" s="10" t="str">
        <f>IF(ISNUMBER(I79),COUNT($I$2:I79),"")</f>
        <v/>
      </c>
      <c r="I79" s="11" t="str">
        <f t="shared" si="8"/>
        <v/>
      </c>
      <c r="J79" s="8">
        <f t="array" ref="J79">IF(G79=1,MAX(IF($C$2:C79=I79,$A$2:A79,"")),IF(G79=-1,MAX(IF($D$2:D79=I79,$A$2:A79,"")),IF(G79=0,MAX(IF($E$2:E79=I79,$A$2:A79,"")))))</f>
        <v>0</v>
      </c>
      <c r="K79" t="str">
        <f t="array" ref="K79">IF(AND(G79=0,E79=INDEX(I79:I590,MATCH(TRUE,I79:I590&lt;&gt;"",0))),E79,IF(AND(G79=1,C79=INDEX(I79:I590,MATCH(TRUE,I79:I590&lt;&gt;"",0))),C79,IF(AND(G79=-1,D79=INDEX(I79:I590,MATCH(TRUE,I79:I590&lt;&gt;"",0))),D79,"")))</f>
        <v/>
      </c>
      <c r="L79" s="12" t="str">
        <f>IF(ISNUMBER(M79),COUNT($M$2:M79),"")</f>
        <v/>
      </c>
      <c r="M79" s="12" t="str">
        <f t="shared" si="10"/>
        <v/>
      </c>
      <c r="N79" s="12" t="str">
        <f t="shared" si="11"/>
        <v/>
      </c>
      <c r="O79" s="12" t="str">
        <f>IF(ISNUMBER(P79),COUNT($P$2:P79),"")</f>
        <v/>
      </c>
      <c r="P79" s="12" t="str">
        <f t="shared" si="13"/>
        <v/>
      </c>
      <c r="Q79" s="15" t="str">
        <f t="shared" si="14"/>
        <v/>
      </c>
      <c r="R79" s="14"/>
    </row>
    <row r="80" spans="1:18" x14ac:dyDescent="0.25">
      <c r="A80">
        <v>79</v>
      </c>
      <c r="B80" s="65">
        <v>7.45</v>
      </c>
      <c r="C80" s="65">
        <v>7.5890000000000004</v>
      </c>
      <c r="D80" s="65">
        <v>7.3289999999999997</v>
      </c>
      <c r="E80" s="65">
        <v>7.4539999999999997</v>
      </c>
      <c r="F80" s="8">
        <f t="shared" si="9"/>
        <v>7.5890000000000004</v>
      </c>
      <c r="G80" s="9">
        <f t="shared" si="12"/>
        <v>1</v>
      </c>
      <c r="H80" s="10" t="str">
        <f>IF(ISNUMBER(I80),COUNT($I$2:I80),"")</f>
        <v/>
      </c>
      <c r="I80" s="11" t="str">
        <f t="shared" si="8"/>
        <v/>
      </c>
      <c r="J80" s="8">
        <f t="array" ref="J80">IF(G80=1,MAX(IF($C$2:C80=I80,$A$2:A80,"")),IF(G80=-1,MAX(IF($D$2:D80=I80,$A$2:A80,"")),IF(G80=0,MAX(IF($E$2:E80=I80,$A$2:A80,"")))))</f>
        <v>0</v>
      </c>
      <c r="K80" t="str">
        <f t="array" ref="K80">IF(AND(G80=0,E80=INDEX(I80:I591,MATCH(TRUE,I80:I591&lt;&gt;"",0))),E80,IF(AND(G80=1,C80=INDEX(I80:I591,MATCH(TRUE,I80:I591&lt;&gt;"",0))),C80,IF(AND(G80=-1,D80=INDEX(I80:I591,MATCH(TRUE,I80:I591&lt;&gt;"",0))),D80,"")))</f>
        <v/>
      </c>
      <c r="L80" s="12" t="str">
        <f>IF(ISNUMBER(M80),COUNT($M$2:M80),"")</f>
        <v/>
      </c>
      <c r="M80" s="12" t="str">
        <f t="shared" si="10"/>
        <v/>
      </c>
      <c r="N80" s="12" t="str">
        <f t="shared" si="11"/>
        <v/>
      </c>
      <c r="O80" s="12" t="str">
        <f>IF(ISNUMBER(P80),COUNT($P$2:P80),"")</f>
        <v/>
      </c>
      <c r="P80" s="12" t="str">
        <f t="shared" si="13"/>
        <v/>
      </c>
      <c r="Q80" s="15" t="str">
        <f t="shared" si="14"/>
        <v/>
      </c>
      <c r="R80" s="14"/>
    </row>
    <row r="81" spans="1:18" x14ac:dyDescent="0.25">
      <c r="A81">
        <v>80</v>
      </c>
      <c r="B81" s="65">
        <v>7.5</v>
      </c>
      <c r="C81" s="65">
        <v>7.65</v>
      </c>
      <c r="D81" s="65">
        <v>7.48</v>
      </c>
      <c r="E81" s="65">
        <v>7.6429999999999998</v>
      </c>
      <c r="F81" s="8">
        <f t="shared" si="9"/>
        <v>7.65</v>
      </c>
      <c r="G81" s="9">
        <f t="shared" si="12"/>
        <v>1</v>
      </c>
      <c r="H81" s="10" t="str">
        <f>IF(ISNUMBER(I81),COUNT($I$2:I81),"")</f>
        <v/>
      </c>
      <c r="I81" s="11" t="str">
        <f t="shared" si="8"/>
        <v/>
      </c>
      <c r="J81" s="8">
        <f t="array" ref="J81">IF(G81=1,MAX(IF($C$2:C81=I81,$A$2:A81,"")),IF(G81=-1,MAX(IF($D$2:D81=I81,$A$2:A81,"")),IF(G81=0,MAX(IF($E$2:E81=I81,$A$2:A81,"")))))</f>
        <v>0</v>
      </c>
      <c r="K81" t="str">
        <f t="array" ref="K81">IF(AND(G81=0,E81=INDEX(I81:I592,MATCH(TRUE,I81:I592&lt;&gt;"",0))),E81,IF(AND(G81=1,C81=INDEX(I81:I592,MATCH(TRUE,I81:I592&lt;&gt;"",0))),C81,IF(AND(G81=-1,D81=INDEX(I81:I592,MATCH(TRUE,I81:I592&lt;&gt;"",0))),D81,"")))</f>
        <v/>
      </c>
      <c r="L81" s="12" t="str">
        <f>IF(ISNUMBER(M81),COUNT($M$2:M81),"")</f>
        <v/>
      </c>
      <c r="M81" s="12" t="str">
        <f t="shared" si="10"/>
        <v/>
      </c>
      <c r="N81" s="12" t="str">
        <f t="shared" si="11"/>
        <v/>
      </c>
      <c r="O81" s="12" t="str">
        <f>IF(ISNUMBER(P81),COUNT($P$2:P81),"")</f>
        <v/>
      </c>
      <c r="P81" s="12" t="str">
        <f t="shared" si="13"/>
        <v/>
      </c>
      <c r="Q81" s="15" t="str">
        <f t="shared" si="14"/>
        <v/>
      </c>
      <c r="R81" s="14"/>
    </row>
    <row r="82" spans="1:18" x14ac:dyDescent="0.25">
      <c r="A82">
        <v>81</v>
      </c>
      <c r="B82" s="65">
        <v>7.6340000000000003</v>
      </c>
      <c r="C82" s="65">
        <v>7.7149999999999999</v>
      </c>
      <c r="D82" s="65">
        <v>7.5119999999999996</v>
      </c>
      <c r="E82" s="65">
        <v>7.5570000000000004</v>
      </c>
      <c r="F82" s="8">
        <f t="shared" si="9"/>
        <v>7.7149999999999999</v>
      </c>
      <c r="G82" s="9">
        <f t="shared" si="12"/>
        <v>1</v>
      </c>
      <c r="H82" s="10" t="str">
        <f>IF(ISNUMBER(I82),COUNT($I$2:I82),"")</f>
        <v/>
      </c>
      <c r="I82" s="11" t="str">
        <f t="shared" si="8"/>
        <v/>
      </c>
      <c r="J82" s="8">
        <f t="array" ref="J82">IF(G82=1,MAX(IF($C$2:C82=I82,$A$2:A82,"")),IF(G82=-1,MAX(IF($D$2:D82=I82,$A$2:A82,"")),IF(G82=0,MAX(IF($E$2:E82=I82,$A$2:A82,"")))))</f>
        <v>0</v>
      </c>
      <c r="K82">
        <f t="array" ref="K82">IF(AND(G82=0,E82=INDEX(I82:I593,MATCH(TRUE,I82:I593&lt;&gt;"",0))),E82,IF(AND(G82=1,C82=INDEX(I82:I593,MATCH(TRUE,I82:I593&lt;&gt;"",0))),C82,IF(AND(G82=-1,D82=INDEX(I82:I593,MATCH(TRUE,I82:I593&lt;&gt;"",0))),D82,"")))</f>
        <v>7.7149999999999999</v>
      </c>
      <c r="L82" s="12" t="str">
        <f>IF(ISNUMBER(M82),COUNT($M$2:M82),"")</f>
        <v/>
      </c>
      <c r="M82" s="12" t="str">
        <f t="shared" si="10"/>
        <v/>
      </c>
      <c r="N82" s="12" t="str">
        <f t="shared" si="11"/>
        <v/>
      </c>
      <c r="O82" s="12" t="str">
        <f>IF(ISNUMBER(P82),COUNT($P$2:P82),"")</f>
        <v/>
      </c>
      <c r="P82" s="12" t="str">
        <f t="shared" si="13"/>
        <v/>
      </c>
      <c r="Q82" s="15" t="str">
        <f t="shared" si="14"/>
        <v/>
      </c>
      <c r="R82" s="14"/>
    </row>
    <row r="83" spans="1:18" x14ac:dyDescent="0.25">
      <c r="A83">
        <v>82</v>
      </c>
      <c r="B83" s="65">
        <v>7.5410000000000004</v>
      </c>
      <c r="C83" s="65">
        <v>7.6349999999999998</v>
      </c>
      <c r="D83" s="65">
        <v>7.508</v>
      </c>
      <c r="E83" s="65">
        <v>7.5229999999999997</v>
      </c>
      <c r="F83" s="8">
        <f t="shared" si="9"/>
        <v>7.7149999999999999</v>
      </c>
      <c r="G83" s="9">
        <f t="shared" si="12"/>
        <v>1</v>
      </c>
      <c r="H83" s="10" t="str">
        <f>IF(ISNUMBER(I83),COUNT($I$2:I83),"")</f>
        <v/>
      </c>
      <c r="I83" s="11" t="str">
        <f t="shared" si="8"/>
        <v/>
      </c>
      <c r="J83" s="8">
        <f t="array" ref="J83">IF(G83=1,MAX(IF($C$2:C83=I83,$A$2:A83,"")),IF(G83=-1,MAX(IF($D$2:D83=I83,$A$2:A83,"")),IF(G83=0,MAX(IF($E$2:E83=I83,$A$2:A83,"")))))</f>
        <v>0</v>
      </c>
      <c r="K83" t="str">
        <f t="array" ref="K83">IF(AND(G83=0,E83=INDEX(I83:I594,MATCH(TRUE,I83:I594&lt;&gt;"",0))),E83,IF(AND(G83=1,C83=INDEX(I83:I594,MATCH(TRUE,I83:I594&lt;&gt;"",0))),C83,IF(AND(G83=-1,D83=INDEX(I83:I594,MATCH(TRUE,I83:I594&lt;&gt;"",0))),D83,"")))</f>
        <v/>
      </c>
      <c r="L83" s="12" t="str">
        <f>IF(ISNUMBER(M83),COUNT($M$2:M83),"")</f>
        <v/>
      </c>
      <c r="M83" s="12" t="str">
        <f t="shared" si="10"/>
        <v/>
      </c>
      <c r="N83" s="12" t="str">
        <f t="shared" si="11"/>
        <v/>
      </c>
      <c r="O83" s="12" t="str">
        <f>IF(ISNUMBER(P83),COUNT($P$2:P83),"")</f>
        <v/>
      </c>
      <c r="P83" s="12" t="str">
        <f t="shared" si="13"/>
        <v/>
      </c>
      <c r="Q83" s="15" t="str">
        <f t="shared" si="14"/>
        <v/>
      </c>
      <c r="R83" s="14"/>
    </row>
    <row r="84" spans="1:18" x14ac:dyDescent="0.25">
      <c r="A84">
        <v>83</v>
      </c>
      <c r="B84" s="65">
        <v>7.5</v>
      </c>
      <c r="C84" s="65">
        <v>7.51</v>
      </c>
      <c r="D84" s="65">
        <v>7.3109999999999999</v>
      </c>
      <c r="E84" s="65">
        <v>7.431</v>
      </c>
      <c r="F84" s="8">
        <f t="shared" si="9"/>
        <v>7.7149999999999999</v>
      </c>
      <c r="G84" s="9">
        <f t="shared" si="12"/>
        <v>1</v>
      </c>
      <c r="H84" s="10" t="str">
        <f>IF(ISNUMBER(I84),COUNT($I$2:I84),"")</f>
        <v/>
      </c>
      <c r="I84" s="11" t="str">
        <f t="shared" si="8"/>
        <v/>
      </c>
      <c r="J84" s="8">
        <f t="array" ref="J84">IF(G84=1,MAX(IF($C$2:C84=I84,$A$2:A84,"")),IF(G84=-1,MAX(IF($D$2:D84=I84,$A$2:A84,"")),IF(G84=0,MAX(IF($E$2:E84=I84,$A$2:A84,"")))))</f>
        <v>0</v>
      </c>
      <c r="K84" t="str">
        <f t="array" ref="K84">IF(AND(G84=0,E84=INDEX(I84:I595,MATCH(TRUE,I84:I595&lt;&gt;"",0))),E84,IF(AND(G84=1,C84=INDEX(I84:I595,MATCH(TRUE,I84:I595&lt;&gt;"",0))),C84,IF(AND(G84=-1,D84=INDEX(I84:I595,MATCH(TRUE,I84:I595&lt;&gt;"",0))),D84,"")))</f>
        <v/>
      </c>
      <c r="L84" s="12" t="str">
        <f>IF(ISNUMBER(M84),COUNT($M$2:M84),"")</f>
        <v/>
      </c>
      <c r="M84" s="12" t="str">
        <f t="shared" si="10"/>
        <v/>
      </c>
      <c r="N84" s="12" t="str">
        <f t="shared" si="11"/>
        <v/>
      </c>
      <c r="O84" s="12" t="str">
        <f>IF(ISNUMBER(P84),COUNT($P$2:P84),"")</f>
        <v/>
      </c>
      <c r="P84" s="12" t="str">
        <f t="shared" si="13"/>
        <v/>
      </c>
      <c r="Q84" s="15" t="str">
        <f t="shared" si="14"/>
        <v/>
      </c>
      <c r="R84" s="14"/>
    </row>
    <row r="85" spans="1:18" x14ac:dyDescent="0.25">
      <c r="A85">
        <v>84</v>
      </c>
      <c r="B85" s="65">
        <v>7.4130000000000003</v>
      </c>
      <c r="C85" s="65">
        <v>7.5419999999999998</v>
      </c>
      <c r="D85" s="65">
        <v>7.4119999999999999</v>
      </c>
      <c r="E85" s="65">
        <v>7.5149999999999997</v>
      </c>
      <c r="F85" s="8">
        <f t="shared" si="9"/>
        <v>7.7149999999999999</v>
      </c>
      <c r="G85" s="9">
        <f t="shared" si="12"/>
        <v>1</v>
      </c>
      <c r="H85" s="10" t="str">
        <f>IF(ISNUMBER(I85),COUNT($I$2:I85),"")</f>
        <v/>
      </c>
      <c r="I85" s="11" t="str">
        <f t="shared" si="8"/>
        <v/>
      </c>
      <c r="J85" s="8">
        <f t="array" ref="J85">IF(G85=1,MAX(IF($C$2:C85=I85,$A$2:A85,"")),IF(G85=-1,MAX(IF($D$2:D85=I85,$A$2:A85,"")),IF(G85=0,MAX(IF($E$2:E85=I85,$A$2:A85,"")))))</f>
        <v>0</v>
      </c>
      <c r="K85" t="str">
        <f t="array" ref="K85">IF(AND(G85=0,E85=INDEX(I85:I596,MATCH(TRUE,I85:I596&lt;&gt;"",0))),E85,IF(AND(G85=1,C85=INDEX(I85:I596,MATCH(TRUE,I85:I596&lt;&gt;"",0))),C85,IF(AND(G85=-1,D85=INDEX(I85:I596,MATCH(TRUE,I85:I596&lt;&gt;"",0))),D85,"")))</f>
        <v/>
      </c>
      <c r="L85" s="12" t="str">
        <f>IF(ISNUMBER(M85),COUNT($M$2:M85),"")</f>
        <v/>
      </c>
      <c r="M85" s="12" t="str">
        <f t="shared" si="10"/>
        <v/>
      </c>
      <c r="N85" s="12" t="str">
        <f t="shared" si="11"/>
        <v/>
      </c>
      <c r="O85" s="12" t="str">
        <f>IF(ISNUMBER(P85),COUNT($P$2:P85),"")</f>
        <v/>
      </c>
      <c r="P85" s="12" t="str">
        <f t="shared" si="13"/>
        <v/>
      </c>
      <c r="Q85" s="15" t="str">
        <f t="shared" si="14"/>
        <v/>
      </c>
      <c r="R85" s="14"/>
    </row>
    <row r="86" spans="1:18" x14ac:dyDescent="0.25">
      <c r="A86">
        <v>85</v>
      </c>
      <c r="B86" s="65">
        <v>7.5359999999999996</v>
      </c>
      <c r="C86" s="65">
        <v>7.5970000000000004</v>
      </c>
      <c r="D86" s="65">
        <v>7.4569999999999999</v>
      </c>
      <c r="E86" s="65">
        <v>7.5069999999999997</v>
      </c>
      <c r="F86" s="8">
        <f t="shared" si="9"/>
        <v>7.7149999999999999</v>
      </c>
      <c r="G86" s="9">
        <f t="shared" si="12"/>
        <v>1</v>
      </c>
      <c r="H86" s="10">
        <f>IF(ISNUMBER(I86),COUNT($I$2:I86),"")</f>
        <v>3</v>
      </c>
      <c r="I86" s="11">
        <f t="shared" si="8"/>
        <v>7.7149999999999999</v>
      </c>
      <c r="J86" s="8">
        <f t="array" ref="J86">IF(G86=1,MAX(IF($C$2:C86=I86,$A$2:A86,"")),IF(G86=-1,MAX(IF($D$2:D86=I86,$A$2:A86,"")),IF(G86=0,MAX(IF($E$2:E86=I86,$A$2:A86,"")))))</f>
        <v>81</v>
      </c>
      <c r="K86" t="str">
        <f t="array" ref="K86">IF(AND(G86=0,E86=INDEX(I86:I597,MATCH(TRUE,I86:I597&lt;&gt;"",0))),E86,IF(AND(G86=1,C86=INDEX(I86:I597,MATCH(TRUE,I86:I597&lt;&gt;"",0))),C86,IF(AND(G86=-1,D86=INDEX(I86:I597,MATCH(TRUE,I86:I597&lt;&gt;"",0))),D86,"")))</f>
        <v/>
      </c>
      <c r="L86" s="12">
        <f>IF(ISNUMBER(M86),COUNT($M$2:M86),"")</f>
        <v>1</v>
      </c>
      <c r="M86" s="12">
        <f t="shared" si="10"/>
        <v>7.7149999999999999</v>
      </c>
      <c r="N86" s="12">
        <f t="shared" si="11"/>
        <v>81</v>
      </c>
      <c r="O86" s="12" t="str">
        <f>IF(ISNUMBER(P86),COUNT($P$2:P86),"")</f>
        <v/>
      </c>
      <c r="P86" s="12" t="str">
        <f t="shared" si="13"/>
        <v/>
      </c>
      <c r="Q86" s="15" t="str">
        <f t="shared" si="14"/>
        <v/>
      </c>
      <c r="R86" s="14"/>
    </row>
    <row r="87" spans="1:18" x14ac:dyDescent="0.25">
      <c r="A87">
        <v>86</v>
      </c>
      <c r="B87" s="65">
        <v>7.2949999999999999</v>
      </c>
      <c r="C87" s="65">
        <v>7.3090000000000002</v>
      </c>
      <c r="D87" s="65">
        <v>7.0460000000000003</v>
      </c>
      <c r="E87" s="65">
        <v>7.1619999999999999</v>
      </c>
      <c r="F87" s="8">
        <f t="shared" si="9"/>
        <v>7.0460000000000003</v>
      </c>
      <c r="G87" s="9">
        <f t="shared" si="12"/>
        <v>-1</v>
      </c>
      <c r="H87" s="10" t="str">
        <f>IF(ISNUMBER(I87),COUNT($I$2:I87),"")</f>
        <v/>
      </c>
      <c r="I87" s="11" t="str">
        <f t="shared" si="8"/>
        <v/>
      </c>
      <c r="J87" s="8">
        <f t="array" ref="J87">IF(G87=1,MAX(IF($C$2:C87=I87,$A$2:A87,"")),IF(G87=-1,MAX(IF($D$2:D87=I87,$A$2:A87,"")),IF(G87=0,MAX(IF($E$2:E87=I87,$A$2:A87,"")))))</f>
        <v>0</v>
      </c>
      <c r="K87" t="str">
        <f t="array" ref="K87">IF(AND(G87=0,E87=INDEX(I87:I598,MATCH(TRUE,I87:I598&lt;&gt;"",0))),E87,IF(AND(G87=1,C87=INDEX(I87:I598,MATCH(TRUE,I87:I598&lt;&gt;"",0))),C87,IF(AND(G87=-1,D87=INDEX(I87:I598,MATCH(TRUE,I87:I598&lt;&gt;"",0))),D87,"")))</f>
        <v/>
      </c>
      <c r="L87" s="12" t="str">
        <f>IF(ISNUMBER(M87),COUNT($M$2:M87),"")</f>
        <v/>
      </c>
      <c r="M87" s="12" t="str">
        <f t="shared" si="10"/>
        <v/>
      </c>
      <c r="N87" s="12" t="str">
        <f t="shared" si="11"/>
        <v/>
      </c>
      <c r="O87" s="12" t="str">
        <f>IF(ISNUMBER(P87),COUNT($P$2:P87),"")</f>
        <v/>
      </c>
      <c r="P87" s="12" t="str">
        <f t="shared" si="13"/>
        <v/>
      </c>
      <c r="Q87" s="15" t="str">
        <f t="shared" si="14"/>
        <v/>
      </c>
      <c r="R87" s="14"/>
    </row>
    <row r="88" spans="1:18" x14ac:dyDescent="0.25">
      <c r="A88">
        <v>87</v>
      </c>
      <c r="B88" s="65">
        <v>7.1749999999999998</v>
      </c>
      <c r="C88" s="65">
        <v>7.2939999999999996</v>
      </c>
      <c r="D88" s="65">
        <v>7.1310000000000002</v>
      </c>
      <c r="E88" s="65">
        <v>7.2</v>
      </c>
      <c r="F88" s="8">
        <f t="shared" si="9"/>
        <v>7.0460000000000003</v>
      </c>
      <c r="G88" s="9">
        <f t="shared" si="12"/>
        <v>-1</v>
      </c>
      <c r="H88" s="10" t="str">
        <f>IF(ISNUMBER(I88),COUNT($I$2:I88),"")</f>
        <v/>
      </c>
      <c r="I88" s="11" t="str">
        <f t="shared" si="8"/>
        <v/>
      </c>
      <c r="J88" s="8">
        <f t="array" ref="J88">IF(G88=1,MAX(IF($C$2:C88=I88,$A$2:A88,"")),IF(G88=-1,MAX(IF($D$2:D88=I88,$A$2:A88,"")),IF(G88=0,MAX(IF($E$2:E88=I88,$A$2:A88,"")))))</f>
        <v>0</v>
      </c>
      <c r="K88" t="str">
        <f t="array" ref="K88">IF(AND(G88=0,E88=INDEX(I88:I599,MATCH(TRUE,I88:I599&lt;&gt;"",0))),E88,IF(AND(G88=1,C88=INDEX(I88:I599,MATCH(TRUE,I88:I599&lt;&gt;"",0))),C88,IF(AND(G88=-1,D88=INDEX(I88:I599,MATCH(TRUE,I88:I599&lt;&gt;"",0))),D88,"")))</f>
        <v/>
      </c>
      <c r="L88" s="12" t="str">
        <f>IF(ISNUMBER(M88),COUNT($M$2:M88),"")</f>
        <v/>
      </c>
      <c r="M88" s="12" t="str">
        <f t="shared" si="10"/>
        <v/>
      </c>
      <c r="N88" s="12" t="str">
        <f t="shared" si="11"/>
        <v/>
      </c>
      <c r="O88" s="12" t="str">
        <f>IF(ISNUMBER(P88),COUNT($P$2:P88),"")</f>
        <v/>
      </c>
      <c r="P88" s="12" t="str">
        <f t="shared" si="13"/>
        <v/>
      </c>
      <c r="Q88" s="15" t="str">
        <f t="shared" si="14"/>
        <v/>
      </c>
      <c r="R88" s="14"/>
    </row>
    <row r="89" spans="1:18" x14ac:dyDescent="0.25">
      <c r="A89">
        <v>88</v>
      </c>
      <c r="B89" s="65">
        <v>7.2110000000000003</v>
      </c>
      <c r="C89" s="65">
        <v>7.2469999999999999</v>
      </c>
      <c r="D89" s="65">
        <v>6.88</v>
      </c>
      <c r="E89" s="65">
        <v>7.0590000000000002</v>
      </c>
      <c r="F89" s="8">
        <f t="shared" si="9"/>
        <v>6.88</v>
      </c>
      <c r="G89" s="9">
        <f t="shared" si="12"/>
        <v>-1</v>
      </c>
      <c r="H89" s="10" t="str">
        <f>IF(ISNUMBER(I89),COUNT($I$2:I89),"")</f>
        <v/>
      </c>
      <c r="I89" s="11" t="str">
        <f t="shared" si="8"/>
        <v/>
      </c>
      <c r="J89" s="8">
        <f t="array" ref="J89">IF(G89=1,MAX(IF($C$2:C89=I89,$A$2:A89,"")),IF(G89=-1,MAX(IF($D$2:D89=I89,$A$2:A89,"")),IF(G89=0,MAX(IF($E$2:E89=I89,$A$2:A89,"")))))</f>
        <v>0</v>
      </c>
      <c r="K89">
        <f t="array" ref="K89">IF(AND(G89=0,E89=INDEX(I89:I600,MATCH(TRUE,I89:I600&lt;&gt;"",0))),E89,IF(AND(G89=1,C89=INDEX(I89:I600,MATCH(TRUE,I89:I600&lt;&gt;"",0))),C89,IF(AND(G89=-1,D89=INDEX(I89:I600,MATCH(TRUE,I89:I600&lt;&gt;"",0))),D89,"")))</f>
        <v>6.88</v>
      </c>
      <c r="L89" s="12" t="str">
        <f>IF(ISNUMBER(M89),COUNT($M$2:M89),"")</f>
        <v/>
      </c>
      <c r="M89" s="12" t="str">
        <f t="shared" si="10"/>
        <v/>
      </c>
      <c r="N89" s="12" t="str">
        <f t="shared" si="11"/>
        <v/>
      </c>
      <c r="O89" s="12" t="str">
        <f>IF(ISNUMBER(P89),COUNT($P$2:P89),"")</f>
        <v/>
      </c>
      <c r="P89" s="12" t="str">
        <f t="shared" si="13"/>
        <v/>
      </c>
      <c r="Q89" s="15" t="str">
        <f t="shared" si="14"/>
        <v/>
      </c>
      <c r="R89" s="14"/>
    </row>
    <row r="90" spans="1:18" x14ac:dyDescent="0.25">
      <c r="A90">
        <v>89</v>
      </c>
      <c r="B90" s="65">
        <v>7.077</v>
      </c>
      <c r="C90" s="65">
        <v>7.13</v>
      </c>
      <c r="D90" s="65">
        <v>6.9370000000000003</v>
      </c>
      <c r="E90" s="65">
        <v>7.07</v>
      </c>
      <c r="F90" s="8">
        <f t="shared" si="9"/>
        <v>6.88</v>
      </c>
      <c r="G90" s="9">
        <f t="shared" si="12"/>
        <v>-1</v>
      </c>
      <c r="H90" s="10" t="str">
        <f>IF(ISNUMBER(I90),COUNT($I$2:I90),"")</f>
        <v/>
      </c>
      <c r="I90" s="11" t="str">
        <f t="shared" si="8"/>
        <v/>
      </c>
      <c r="J90" s="8">
        <f t="array" ref="J90">IF(G90=1,MAX(IF($C$2:C90=I90,$A$2:A90,"")),IF(G90=-1,MAX(IF($D$2:D90=I90,$A$2:A90,"")),IF(G90=0,MAX(IF($E$2:E90=I90,$A$2:A90,"")))))</f>
        <v>0</v>
      </c>
      <c r="K90" t="str">
        <f t="array" ref="K90">IF(AND(G90=0,E90=INDEX(I90:I601,MATCH(TRUE,I90:I601&lt;&gt;"",0))),E90,IF(AND(G90=1,C90=INDEX(I90:I601,MATCH(TRUE,I90:I601&lt;&gt;"",0))),C90,IF(AND(G90=-1,D90=INDEX(I90:I601,MATCH(TRUE,I90:I601&lt;&gt;"",0))),D90,"")))</f>
        <v/>
      </c>
      <c r="L90" s="12" t="str">
        <f>IF(ISNUMBER(M90),COUNT($M$2:M90),"")</f>
        <v/>
      </c>
      <c r="M90" s="12" t="str">
        <f t="shared" si="10"/>
        <v/>
      </c>
      <c r="N90" s="12" t="str">
        <f t="shared" si="11"/>
        <v/>
      </c>
      <c r="O90" s="12" t="str">
        <f>IF(ISNUMBER(P90),COUNT($P$2:P90),"")</f>
        <v/>
      </c>
      <c r="P90" s="12" t="str">
        <f t="shared" si="13"/>
        <v/>
      </c>
      <c r="Q90" s="15" t="str">
        <f t="shared" si="14"/>
        <v/>
      </c>
      <c r="R90" s="14"/>
    </row>
    <row r="91" spans="1:18" x14ac:dyDescent="0.25">
      <c r="A91">
        <v>90</v>
      </c>
      <c r="B91" s="65">
        <v>7.0869999999999997</v>
      </c>
      <c r="C91" s="65">
        <v>7.13</v>
      </c>
      <c r="D91" s="65">
        <v>7.0129999999999999</v>
      </c>
      <c r="E91" s="65">
        <v>7.0979999999999999</v>
      </c>
      <c r="F91" s="8">
        <f t="shared" si="9"/>
        <v>6.88</v>
      </c>
      <c r="G91" s="9">
        <f t="shared" si="12"/>
        <v>-1</v>
      </c>
      <c r="H91" s="10" t="str">
        <f>IF(ISNUMBER(I91),COUNT($I$2:I91),"")</f>
        <v/>
      </c>
      <c r="I91" s="11" t="str">
        <f t="shared" si="8"/>
        <v/>
      </c>
      <c r="J91" s="8">
        <f t="array" ref="J91">IF(G91=1,MAX(IF($C$2:C91=I91,$A$2:A91,"")),IF(G91=-1,MAX(IF($D$2:D91=I91,$A$2:A91,"")),IF(G91=0,MAX(IF($E$2:E91=I91,$A$2:A91,"")))))</f>
        <v>0</v>
      </c>
      <c r="K91" t="str">
        <f t="array" ref="K91">IF(AND(G91=0,E91=INDEX(I91:I602,MATCH(TRUE,I91:I602&lt;&gt;"",0))),E91,IF(AND(G91=1,C91=INDEX(I91:I602,MATCH(TRUE,I91:I602&lt;&gt;"",0))),C91,IF(AND(G91=-1,D91=INDEX(I91:I602,MATCH(TRUE,I91:I602&lt;&gt;"",0))),D91,"")))</f>
        <v/>
      </c>
      <c r="L91" s="12" t="str">
        <f>IF(ISNUMBER(M91),COUNT($M$2:M91),"")</f>
        <v/>
      </c>
      <c r="M91" s="12" t="str">
        <f t="shared" si="10"/>
        <v/>
      </c>
      <c r="N91" s="12" t="str">
        <f t="shared" si="11"/>
        <v/>
      </c>
      <c r="O91" s="12" t="str">
        <f>IF(ISNUMBER(P91),COUNT($P$2:P91),"")</f>
        <v/>
      </c>
      <c r="P91" s="12" t="str">
        <f t="shared" si="13"/>
        <v/>
      </c>
      <c r="Q91" s="15" t="str">
        <f t="shared" si="14"/>
        <v/>
      </c>
      <c r="R91" s="14"/>
    </row>
    <row r="92" spans="1:18" x14ac:dyDescent="0.25">
      <c r="A92">
        <v>91</v>
      </c>
      <c r="B92" s="65">
        <v>7.1369999999999996</v>
      </c>
      <c r="C92" s="65">
        <v>7.1980000000000004</v>
      </c>
      <c r="D92" s="65">
        <v>7.0629999999999997</v>
      </c>
      <c r="E92" s="65">
        <v>7.1059999999999999</v>
      </c>
      <c r="F92" s="8">
        <f t="shared" si="9"/>
        <v>6.88</v>
      </c>
      <c r="G92" s="9">
        <f t="shared" si="12"/>
        <v>-1</v>
      </c>
      <c r="H92" s="10" t="str">
        <f>IF(ISNUMBER(I92),COUNT($I$2:I92),"")</f>
        <v/>
      </c>
      <c r="I92" s="11" t="str">
        <f t="shared" si="8"/>
        <v/>
      </c>
      <c r="J92" s="8">
        <f t="array" ref="J92">IF(G92=1,MAX(IF($C$2:C92=I92,$A$2:A92,"")),IF(G92=-1,MAX(IF($D$2:D92=I92,$A$2:A92,"")),IF(G92=0,MAX(IF($E$2:E92=I92,$A$2:A92,"")))))</f>
        <v>0</v>
      </c>
      <c r="K92" t="str">
        <f t="array" ref="K92">IF(AND(G92=0,E92=INDEX(I92:I603,MATCH(TRUE,I92:I603&lt;&gt;"",0))),E92,IF(AND(G92=1,C92=INDEX(I92:I603,MATCH(TRUE,I92:I603&lt;&gt;"",0))),C92,IF(AND(G92=-1,D92=INDEX(I92:I603,MATCH(TRUE,I92:I603&lt;&gt;"",0))),D92,"")))</f>
        <v/>
      </c>
      <c r="L92" s="12" t="str">
        <f>IF(ISNUMBER(M92),COUNT($M$2:M92),"")</f>
        <v/>
      </c>
      <c r="M92" s="12" t="str">
        <f t="shared" si="10"/>
        <v/>
      </c>
      <c r="N92" s="12" t="str">
        <f t="shared" si="11"/>
        <v/>
      </c>
      <c r="O92" s="12" t="str">
        <f>IF(ISNUMBER(P92),COUNT($P$2:P92),"")</f>
        <v/>
      </c>
      <c r="P92" s="12" t="str">
        <f t="shared" si="13"/>
        <v/>
      </c>
      <c r="Q92" s="15" t="str">
        <f t="shared" si="14"/>
        <v/>
      </c>
      <c r="R92" s="14"/>
    </row>
    <row r="93" spans="1:18" x14ac:dyDescent="0.25">
      <c r="A93">
        <v>92</v>
      </c>
      <c r="B93" s="65">
        <v>7.1349999999999998</v>
      </c>
      <c r="C93" s="65">
        <v>7.165</v>
      </c>
      <c r="D93" s="65">
        <v>7.0010000000000003</v>
      </c>
      <c r="E93" s="65">
        <v>7.0010000000000003</v>
      </c>
      <c r="F93" s="8">
        <f t="shared" si="9"/>
        <v>6.88</v>
      </c>
      <c r="G93" s="9">
        <f t="shared" si="12"/>
        <v>-1</v>
      </c>
      <c r="H93" s="10" t="str">
        <f>IF(ISNUMBER(I93),COUNT($I$2:I93),"")</f>
        <v/>
      </c>
      <c r="I93" s="11" t="str">
        <f t="shared" si="8"/>
        <v/>
      </c>
      <c r="J93" s="8">
        <f t="array" ref="J93">IF(G93=1,MAX(IF($C$2:C93=I93,$A$2:A93,"")),IF(G93=-1,MAX(IF($D$2:D93=I93,$A$2:A93,"")),IF(G93=0,MAX(IF($E$2:E93=I93,$A$2:A93,"")))))</f>
        <v>0</v>
      </c>
      <c r="K93" t="str">
        <f t="array" ref="K93">IF(AND(G93=0,E93=INDEX(I93:I604,MATCH(TRUE,I93:I604&lt;&gt;"",0))),E93,IF(AND(G93=1,C93=INDEX(I93:I604,MATCH(TRUE,I93:I604&lt;&gt;"",0))),C93,IF(AND(G93=-1,D93=INDEX(I93:I604,MATCH(TRUE,I93:I604&lt;&gt;"",0))),D93,"")))</f>
        <v/>
      </c>
      <c r="L93" s="12" t="str">
        <f>IF(ISNUMBER(M93),COUNT($M$2:M93),"")</f>
        <v/>
      </c>
      <c r="M93" s="12" t="str">
        <f t="shared" si="10"/>
        <v/>
      </c>
      <c r="N93" s="12" t="str">
        <f t="shared" si="11"/>
        <v/>
      </c>
      <c r="O93" s="12" t="str">
        <f>IF(ISNUMBER(P93),COUNT($P$2:P93),"")</f>
        <v/>
      </c>
      <c r="P93" s="12" t="str">
        <f t="shared" si="13"/>
        <v/>
      </c>
      <c r="Q93" s="15" t="str">
        <f t="shared" si="14"/>
        <v/>
      </c>
      <c r="R93" s="14"/>
    </row>
    <row r="94" spans="1:18" x14ac:dyDescent="0.25">
      <c r="A94">
        <v>93</v>
      </c>
      <c r="B94" s="65">
        <v>7.0019999999999998</v>
      </c>
      <c r="C94" s="65">
        <v>7.23</v>
      </c>
      <c r="D94" s="65">
        <v>6.9909999999999997</v>
      </c>
      <c r="E94" s="65">
        <v>7.1230000000000002</v>
      </c>
      <c r="F94" s="8">
        <f t="shared" si="9"/>
        <v>6.88</v>
      </c>
      <c r="G94" s="9">
        <f t="shared" si="12"/>
        <v>-1</v>
      </c>
      <c r="H94" s="10" t="str">
        <f>IF(ISNUMBER(I94),COUNT($I$2:I94),"")</f>
        <v/>
      </c>
      <c r="I94" s="11" t="str">
        <f t="shared" si="8"/>
        <v/>
      </c>
      <c r="J94" s="8">
        <f t="array" ref="J94">IF(G94=1,MAX(IF($C$2:C94=I94,$A$2:A94,"")),IF(G94=-1,MAX(IF($D$2:D94=I94,$A$2:A94,"")),IF(G94=0,MAX(IF($E$2:E94=I94,$A$2:A94,"")))))</f>
        <v>0</v>
      </c>
      <c r="K94" t="str">
        <f t="array" ref="K94">IF(AND(G94=0,E94=INDEX(I94:I605,MATCH(TRUE,I94:I605&lt;&gt;"",0))),E94,IF(AND(G94=1,C94=INDEX(I94:I605,MATCH(TRUE,I94:I605&lt;&gt;"",0))),C94,IF(AND(G94=-1,D94=INDEX(I94:I605,MATCH(TRUE,I94:I605&lt;&gt;"",0))),D94,"")))</f>
        <v/>
      </c>
      <c r="L94" s="12" t="str">
        <f>IF(ISNUMBER(M94),COUNT($M$2:M94),"")</f>
        <v/>
      </c>
      <c r="M94" s="12" t="str">
        <f t="shared" si="10"/>
        <v/>
      </c>
      <c r="N94" s="12" t="str">
        <f t="shared" si="11"/>
        <v/>
      </c>
      <c r="O94" s="12" t="str">
        <f>IF(ISNUMBER(P94),COUNT($P$2:P94),"")</f>
        <v/>
      </c>
      <c r="P94" s="12" t="str">
        <f t="shared" si="13"/>
        <v/>
      </c>
      <c r="Q94" s="15" t="str">
        <f t="shared" si="14"/>
        <v/>
      </c>
      <c r="R94" s="14"/>
    </row>
    <row r="95" spans="1:18" x14ac:dyDescent="0.25">
      <c r="A95">
        <v>94</v>
      </c>
      <c r="B95" s="65">
        <v>7.12</v>
      </c>
      <c r="C95" s="65">
        <v>7.1420000000000003</v>
      </c>
      <c r="D95" s="65">
        <v>7.0060000000000002</v>
      </c>
      <c r="E95" s="65">
        <v>7.0869999999999997</v>
      </c>
      <c r="F95" s="8">
        <f t="shared" si="9"/>
        <v>6.88</v>
      </c>
      <c r="G95" s="9">
        <f t="shared" si="12"/>
        <v>-1</v>
      </c>
      <c r="H95" s="10" t="str">
        <f>IF(ISNUMBER(I95),COUNT($I$2:I95),"")</f>
        <v/>
      </c>
      <c r="I95" s="11" t="str">
        <f t="shared" si="8"/>
        <v/>
      </c>
      <c r="J95" s="8">
        <f t="array" ref="J95">IF(G95=1,MAX(IF($C$2:C95=I95,$A$2:A95,"")),IF(G95=-1,MAX(IF($D$2:D95=I95,$A$2:A95,"")),IF(G95=0,MAX(IF($E$2:E95=I95,$A$2:A95,"")))))</f>
        <v>0</v>
      </c>
      <c r="K95" t="str">
        <f t="array" ref="K95">IF(AND(G95=0,E95=INDEX(I95:I606,MATCH(TRUE,I95:I606&lt;&gt;"",0))),E95,IF(AND(G95=1,C95=INDEX(I95:I606,MATCH(TRUE,I95:I606&lt;&gt;"",0))),C95,IF(AND(G95=-1,D95=INDEX(I95:I606,MATCH(TRUE,I95:I606&lt;&gt;"",0))),D95,"")))</f>
        <v/>
      </c>
      <c r="L95" s="12" t="str">
        <f>IF(ISNUMBER(M95),COUNT($M$2:M95),"")</f>
        <v/>
      </c>
      <c r="M95" s="12" t="str">
        <f t="shared" si="10"/>
        <v/>
      </c>
      <c r="N95" s="12" t="str">
        <f t="shared" si="11"/>
        <v/>
      </c>
      <c r="O95" s="12" t="str">
        <f>IF(ISNUMBER(P95),COUNT($P$2:P95),"")</f>
        <v/>
      </c>
      <c r="P95" s="12" t="str">
        <f t="shared" si="13"/>
        <v/>
      </c>
      <c r="Q95" s="15" t="str">
        <f t="shared" si="14"/>
        <v/>
      </c>
      <c r="R95" s="14"/>
    </row>
    <row r="96" spans="1:18" x14ac:dyDescent="0.25">
      <c r="A96">
        <v>95</v>
      </c>
      <c r="B96" s="65">
        <v>7.0359999999999996</v>
      </c>
      <c r="C96" s="65">
        <v>7.1230000000000002</v>
      </c>
      <c r="D96" s="65">
        <v>6.915</v>
      </c>
      <c r="E96" s="65">
        <v>6.95</v>
      </c>
      <c r="F96" s="8">
        <f t="shared" si="9"/>
        <v>6.88</v>
      </c>
      <c r="G96" s="9">
        <f t="shared" si="12"/>
        <v>-1</v>
      </c>
      <c r="H96" s="10" t="str">
        <f>IF(ISNUMBER(I96),COUNT($I$2:I96),"")</f>
        <v/>
      </c>
      <c r="I96" s="11" t="str">
        <f t="shared" si="8"/>
        <v/>
      </c>
      <c r="J96" s="8">
        <f t="array" ref="J96">IF(G96=1,MAX(IF($C$2:C96=I96,$A$2:A96,"")),IF(G96=-1,MAX(IF($D$2:D96=I96,$A$2:A96,"")),IF(G96=0,MAX(IF($E$2:E96=I96,$A$2:A96,"")))))</f>
        <v>0</v>
      </c>
      <c r="K96" t="str">
        <f t="array" ref="K96">IF(AND(G96=0,E96=INDEX(I96:I607,MATCH(TRUE,I96:I607&lt;&gt;"",0))),E96,IF(AND(G96=1,C96=INDEX(I96:I607,MATCH(TRUE,I96:I607&lt;&gt;"",0))),C96,IF(AND(G96=-1,D96=INDEX(I96:I607,MATCH(TRUE,I96:I607&lt;&gt;"",0))),D96,"")))</f>
        <v/>
      </c>
      <c r="L96" s="12" t="str">
        <f>IF(ISNUMBER(M96),COUNT($M$2:M96),"")</f>
        <v/>
      </c>
      <c r="M96" s="12" t="str">
        <f t="shared" si="10"/>
        <v/>
      </c>
      <c r="N96" s="12" t="str">
        <f t="shared" si="11"/>
        <v/>
      </c>
      <c r="O96" s="12" t="str">
        <f>IF(ISNUMBER(P96),COUNT($P$2:P96),"")</f>
        <v/>
      </c>
      <c r="P96" s="12" t="str">
        <f t="shared" si="13"/>
        <v/>
      </c>
      <c r="Q96" s="15" t="str">
        <f t="shared" si="14"/>
        <v/>
      </c>
      <c r="R96" s="14"/>
    </row>
    <row r="97" spans="1:18" x14ac:dyDescent="0.25">
      <c r="A97">
        <v>96</v>
      </c>
      <c r="B97" s="65">
        <v>6.9960000000000004</v>
      </c>
      <c r="C97" s="65">
        <v>7.26</v>
      </c>
      <c r="D97" s="65">
        <v>6.9</v>
      </c>
      <c r="E97" s="65">
        <v>7.23</v>
      </c>
      <c r="F97" s="8">
        <f t="shared" si="9"/>
        <v>6.88</v>
      </c>
      <c r="G97" s="9">
        <f t="shared" si="12"/>
        <v>-1</v>
      </c>
      <c r="H97" s="10">
        <f>IF(ISNUMBER(I97),COUNT($I$2:I97),"")</f>
        <v>4</v>
      </c>
      <c r="I97" s="11">
        <f t="shared" si="8"/>
        <v>6.88</v>
      </c>
      <c r="J97" s="8">
        <f t="array" ref="J97">IF(G97=1,MAX(IF($C$2:C97=I97,$A$2:A97,"")),IF(G97=-1,MAX(IF($D$2:D97=I97,$A$2:A97,"")),IF(G97=0,MAX(IF($E$2:E97=I97,$A$2:A97,"")))))</f>
        <v>88</v>
      </c>
      <c r="K97" t="str">
        <f t="array" ref="K97">IF(AND(G97=0,E97=INDEX(I97:I608,MATCH(TRUE,I97:I608&lt;&gt;"",0))),E97,IF(AND(G97=1,C97=INDEX(I97:I608,MATCH(TRUE,I97:I608&lt;&gt;"",0))),C97,IF(AND(G97=-1,D97=INDEX(I97:I608,MATCH(TRUE,I97:I608&lt;&gt;"",0))),D97,"")))</f>
        <v/>
      </c>
      <c r="L97" s="12" t="str">
        <f>IF(ISNUMBER(M97),COUNT($M$2:M97),"")</f>
        <v/>
      </c>
      <c r="M97" s="12" t="str">
        <f t="shared" si="10"/>
        <v/>
      </c>
      <c r="N97" s="12" t="str">
        <f t="shared" si="11"/>
        <v/>
      </c>
      <c r="O97" s="12">
        <f>IF(ISNUMBER(P97),COUNT($P$2:P97),"")</f>
        <v>2</v>
      </c>
      <c r="P97" s="12">
        <f t="shared" si="13"/>
        <v>6.88</v>
      </c>
      <c r="Q97" s="15">
        <f t="shared" si="14"/>
        <v>88</v>
      </c>
      <c r="R97" s="14"/>
    </row>
    <row r="98" spans="1:18" x14ac:dyDescent="0.25">
      <c r="A98">
        <v>97</v>
      </c>
      <c r="B98" s="65">
        <v>7.18</v>
      </c>
      <c r="C98" s="65">
        <v>7.57</v>
      </c>
      <c r="D98" s="65">
        <v>7.1630000000000003</v>
      </c>
      <c r="E98" s="65">
        <v>7.4240000000000004</v>
      </c>
      <c r="F98" s="8">
        <f t="shared" si="9"/>
        <v>7.57</v>
      </c>
      <c r="G98" s="9">
        <f t="shared" si="12"/>
        <v>1</v>
      </c>
      <c r="H98" s="10" t="str">
        <f>IF(ISNUMBER(I98),COUNT($I$2:I98),"")</f>
        <v/>
      </c>
      <c r="I98" s="11" t="str">
        <f t="shared" si="8"/>
        <v/>
      </c>
      <c r="J98" s="8">
        <f t="array" ref="J98">IF(G98=1,MAX(IF($C$2:C98=I98,$A$2:A98,"")),IF(G98=-1,MAX(IF($D$2:D98=I98,$A$2:A98,"")),IF(G98=0,MAX(IF($E$2:E98=I98,$A$2:A98,"")))))</f>
        <v>0</v>
      </c>
      <c r="K98" t="str">
        <f t="array" ref="K98">IF(AND(G98=0,E98=INDEX(I98:I609,MATCH(TRUE,I98:I609&lt;&gt;"",0))),E98,IF(AND(G98=1,C98=INDEX(I98:I609,MATCH(TRUE,I98:I609&lt;&gt;"",0))),C98,IF(AND(G98=-1,D98=INDEX(I98:I609,MATCH(TRUE,I98:I609&lt;&gt;"",0))),D98,"")))</f>
        <v/>
      </c>
      <c r="L98" s="12" t="str">
        <f>IF(ISNUMBER(M98),COUNT($M$2:M98),"")</f>
        <v/>
      </c>
      <c r="M98" s="12" t="str">
        <f t="shared" si="10"/>
        <v/>
      </c>
      <c r="N98" s="12" t="str">
        <f t="shared" si="11"/>
        <v/>
      </c>
      <c r="O98" s="12" t="str">
        <f>IF(ISNUMBER(P98),COUNT($P$2:P98),"")</f>
        <v/>
      </c>
      <c r="P98" s="12" t="str">
        <f t="shared" si="13"/>
        <v/>
      </c>
      <c r="Q98" s="15" t="str">
        <f t="shared" si="14"/>
        <v/>
      </c>
      <c r="R98" s="14"/>
    </row>
    <row r="99" spans="1:18" x14ac:dyDescent="0.25">
      <c r="A99">
        <v>98</v>
      </c>
      <c r="B99" s="65">
        <v>7.4850000000000003</v>
      </c>
      <c r="C99" s="65">
        <v>7.63</v>
      </c>
      <c r="D99" s="65">
        <v>7.4470000000000001</v>
      </c>
      <c r="E99" s="65">
        <v>7.516</v>
      </c>
      <c r="F99" s="8">
        <f t="shared" si="9"/>
        <v>7.63</v>
      </c>
      <c r="G99" s="9">
        <f t="shared" si="12"/>
        <v>1</v>
      </c>
      <c r="H99" s="10" t="str">
        <f>IF(ISNUMBER(I99),COUNT($I$2:I99),"")</f>
        <v/>
      </c>
      <c r="I99" s="11" t="str">
        <f t="shared" si="8"/>
        <v/>
      </c>
      <c r="J99" s="8">
        <f t="array" ref="J99">IF(G99=1,MAX(IF($C$2:C99=I99,$A$2:A99,"")),IF(G99=-1,MAX(IF($D$2:D99=I99,$A$2:A99,"")),IF(G99=0,MAX(IF($E$2:E99=I99,$A$2:A99,"")))))</f>
        <v>0</v>
      </c>
      <c r="K99" t="str">
        <f t="array" ref="K99">IF(AND(G99=0,E99=INDEX(I99:I610,MATCH(TRUE,I99:I610&lt;&gt;"",0))),E99,IF(AND(G99=1,C99=INDEX(I99:I610,MATCH(TRUE,I99:I610&lt;&gt;"",0))),C99,IF(AND(G99=-1,D99=INDEX(I99:I610,MATCH(TRUE,I99:I610&lt;&gt;"",0))),D99,"")))</f>
        <v/>
      </c>
      <c r="L99" s="12" t="str">
        <f>IF(ISNUMBER(M99),COUNT($M$2:M99),"")</f>
        <v/>
      </c>
      <c r="M99" s="12" t="str">
        <f t="shared" si="10"/>
        <v/>
      </c>
      <c r="N99" s="12" t="str">
        <f t="shared" si="11"/>
        <v/>
      </c>
      <c r="O99" s="12" t="str">
        <f>IF(ISNUMBER(P99),COUNT($P$2:P99),"")</f>
        <v/>
      </c>
      <c r="P99" s="12" t="str">
        <f t="shared" si="13"/>
        <v/>
      </c>
      <c r="Q99" s="15" t="str">
        <f t="shared" si="14"/>
        <v/>
      </c>
      <c r="R99" s="14"/>
    </row>
    <row r="100" spans="1:18" x14ac:dyDescent="0.25">
      <c r="A100">
        <v>99</v>
      </c>
      <c r="B100" s="65">
        <v>7.35</v>
      </c>
      <c r="C100" s="65">
        <v>7.3840000000000003</v>
      </c>
      <c r="D100" s="65">
        <v>7.0640000000000001</v>
      </c>
      <c r="E100" s="65">
        <v>7.28</v>
      </c>
      <c r="F100" s="8">
        <f t="shared" si="9"/>
        <v>7.63</v>
      </c>
      <c r="G100" s="9">
        <f t="shared" si="12"/>
        <v>1</v>
      </c>
      <c r="H100" s="10" t="str">
        <f>IF(ISNUMBER(I100),COUNT($I$2:I100),"")</f>
        <v/>
      </c>
      <c r="I100" s="11" t="str">
        <f t="shared" si="8"/>
        <v/>
      </c>
      <c r="J100" s="8">
        <f t="array" ref="J100">IF(G100=1,MAX(IF($C$2:C100=I100,$A$2:A100,"")),IF(G100=-1,MAX(IF($D$2:D100=I100,$A$2:A100,"")),IF(G100=0,MAX(IF($E$2:E100=I100,$A$2:A100,"")))))</f>
        <v>0</v>
      </c>
      <c r="K100" t="str">
        <f t="array" ref="K100">IF(AND(G100=0,E100=INDEX(I100:I611,MATCH(TRUE,I100:I611&lt;&gt;"",0))),E100,IF(AND(G100=1,C100=INDEX(I100:I611,MATCH(TRUE,I100:I611&lt;&gt;"",0))),C100,IF(AND(G100=-1,D100=INDEX(I100:I611,MATCH(TRUE,I100:I611&lt;&gt;"",0))),D100,"")))</f>
        <v/>
      </c>
      <c r="L100" s="12" t="str">
        <f>IF(ISNUMBER(M100),COUNT($M$2:M100),"")</f>
        <v/>
      </c>
      <c r="M100" s="12" t="str">
        <f t="shared" si="10"/>
        <v/>
      </c>
      <c r="N100" s="12" t="str">
        <f t="shared" si="11"/>
        <v/>
      </c>
      <c r="O100" s="12" t="str">
        <f>IF(ISNUMBER(P100),COUNT($P$2:P100),"")</f>
        <v/>
      </c>
      <c r="P100" s="12" t="str">
        <f t="shared" si="13"/>
        <v/>
      </c>
      <c r="Q100" s="15" t="str">
        <f t="shared" si="14"/>
        <v/>
      </c>
      <c r="R100" s="14"/>
    </row>
    <row r="101" spans="1:18" x14ac:dyDescent="0.25">
      <c r="A101">
        <v>100</v>
      </c>
      <c r="B101" s="65">
        <v>7.22</v>
      </c>
      <c r="C101" s="65">
        <v>7.3250000000000002</v>
      </c>
      <c r="D101" s="65">
        <v>7.1959999999999997</v>
      </c>
      <c r="E101" s="65">
        <v>7.2</v>
      </c>
      <c r="F101" s="8">
        <f t="shared" si="9"/>
        <v>7.63</v>
      </c>
      <c r="G101" s="9">
        <f t="shared" si="12"/>
        <v>1</v>
      </c>
      <c r="H101" s="10" t="str">
        <f>IF(ISNUMBER(I101),COUNT($I$2:I101),"")</f>
        <v/>
      </c>
      <c r="I101" s="11" t="str">
        <f t="shared" si="8"/>
        <v/>
      </c>
      <c r="J101" s="8">
        <f t="array" ref="J101">IF(G101=1,MAX(IF($C$2:C101=I101,$A$2:A101,"")),IF(G101=-1,MAX(IF($D$2:D101=I101,$A$2:A101,"")),IF(G101=0,MAX(IF($E$2:E101=I101,$A$2:A101,"")))))</f>
        <v>0</v>
      </c>
      <c r="K101" t="str">
        <f t="array" ref="K101">IF(AND(G101=0,E101=INDEX(I101:I612,MATCH(TRUE,I101:I612&lt;&gt;"",0))),E101,IF(AND(G101=1,C101=INDEX(I101:I612,MATCH(TRUE,I101:I612&lt;&gt;"",0))),C101,IF(AND(G101=-1,D101=INDEX(I101:I612,MATCH(TRUE,I101:I612&lt;&gt;"",0))),D101,"")))</f>
        <v/>
      </c>
      <c r="L101" s="12" t="str">
        <f>IF(ISNUMBER(M101),COUNT($M$2:M101),"")</f>
        <v/>
      </c>
      <c r="M101" s="12" t="str">
        <f t="shared" si="10"/>
        <v/>
      </c>
      <c r="N101" s="12" t="str">
        <f t="shared" si="11"/>
        <v/>
      </c>
      <c r="O101" s="12" t="str">
        <f>IF(ISNUMBER(P101),COUNT($P$2:P101),"")</f>
        <v/>
      </c>
      <c r="P101" s="12" t="str">
        <f t="shared" si="13"/>
        <v/>
      </c>
      <c r="Q101" s="15" t="str">
        <f t="shared" si="14"/>
        <v/>
      </c>
      <c r="R101" s="14"/>
    </row>
    <row r="102" spans="1:18" x14ac:dyDescent="0.25">
      <c r="A102">
        <v>101</v>
      </c>
      <c r="B102" s="65">
        <v>7.21</v>
      </c>
      <c r="C102" s="65">
        <v>7.5460000000000003</v>
      </c>
      <c r="D102" s="65">
        <v>7.21</v>
      </c>
      <c r="E102" s="65">
        <v>7.5</v>
      </c>
      <c r="F102" s="8">
        <f t="shared" si="9"/>
        <v>7.63</v>
      </c>
      <c r="G102" s="9">
        <f t="shared" si="12"/>
        <v>1</v>
      </c>
      <c r="H102" s="10" t="str">
        <f>IF(ISNUMBER(I102),COUNT($I$2:I102),"")</f>
        <v/>
      </c>
      <c r="I102" s="11" t="str">
        <f t="shared" si="8"/>
        <v/>
      </c>
      <c r="J102" s="8">
        <f t="array" ref="J102">IF(G102=1,MAX(IF($C$2:C102=I102,$A$2:A102,"")),IF(G102=-1,MAX(IF($D$2:D102=I102,$A$2:A102,"")),IF(G102=0,MAX(IF($E$2:E102=I102,$A$2:A102,"")))))</f>
        <v>0</v>
      </c>
      <c r="K102" t="str">
        <f t="array" ref="K102">IF(AND(G102=0,E102=INDEX(I102:I613,MATCH(TRUE,I102:I613&lt;&gt;"",0))),E102,IF(AND(G102=1,C102=INDEX(I102:I613,MATCH(TRUE,I102:I613&lt;&gt;"",0))),C102,IF(AND(G102=-1,D102=INDEX(I102:I613,MATCH(TRUE,I102:I613&lt;&gt;"",0))),D102,"")))</f>
        <v/>
      </c>
      <c r="L102" s="12" t="str">
        <f>IF(ISNUMBER(M102),COUNT($M$2:M102),"")</f>
        <v/>
      </c>
      <c r="M102" s="12" t="str">
        <f t="shared" si="10"/>
        <v/>
      </c>
      <c r="N102" s="12" t="str">
        <f t="shared" si="11"/>
        <v/>
      </c>
      <c r="O102" s="12" t="str">
        <f>IF(ISNUMBER(P102),COUNT($P$2:P102),"")</f>
        <v/>
      </c>
      <c r="P102" s="12" t="str">
        <f t="shared" si="13"/>
        <v/>
      </c>
      <c r="Q102" s="15" t="str">
        <f t="shared" si="14"/>
        <v/>
      </c>
      <c r="R102" s="14"/>
    </row>
    <row r="103" spans="1:18" x14ac:dyDescent="0.25">
      <c r="A103">
        <v>102</v>
      </c>
      <c r="B103" s="65">
        <v>7.4850000000000003</v>
      </c>
      <c r="C103" s="65">
        <v>7.6529999999999996</v>
      </c>
      <c r="D103" s="65">
        <v>7.4560000000000004</v>
      </c>
      <c r="E103" s="65">
        <v>7.6020000000000003</v>
      </c>
      <c r="F103" s="8">
        <f t="shared" si="9"/>
        <v>7.6529999999999996</v>
      </c>
      <c r="G103" s="9">
        <f t="shared" si="12"/>
        <v>1</v>
      </c>
      <c r="H103" s="10" t="str">
        <f>IF(ISNUMBER(I103),COUNT($I$2:I103),"")</f>
        <v/>
      </c>
      <c r="I103" s="11" t="str">
        <f t="shared" si="8"/>
        <v/>
      </c>
      <c r="J103" s="8">
        <f t="array" ref="J103">IF(G103=1,MAX(IF($C$2:C103=I103,$A$2:A103,"")),IF(G103=-1,MAX(IF($D$2:D103=I103,$A$2:A103,"")),IF(G103=0,MAX(IF($E$2:E103=I103,$A$2:A103,"")))))</f>
        <v>0</v>
      </c>
      <c r="K103" t="str">
        <f t="array" ref="K103">IF(AND(G103=0,E103=INDEX(I103:I614,MATCH(TRUE,I103:I614&lt;&gt;"",0))),E103,IF(AND(G103=1,C103=INDEX(I103:I614,MATCH(TRUE,I103:I614&lt;&gt;"",0))),C103,IF(AND(G103=-1,D103=INDEX(I103:I614,MATCH(TRUE,I103:I614&lt;&gt;"",0))),D103,"")))</f>
        <v/>
      </c>
      <c r="L103" s="12" t="str">
        <f>IF(ISNUMBER(M103),COUNT($M$2:M103),"")</f>
        <v/>
      </c>
      <c r="M103" s="12" t="str">
        <f t="shared" si="10"/>
        <v/>
      </c>
      <c r="N103" s="12" t="str">
        <f t="shared" si="11"/>
        <v/>
      </c>
      <c r="O103" s="12" t="str">
        <f>IF(ISNUMBER(P103),COUNT($P$2:P103),"")</f>
        <v/>
      </c>
      <c r="P103" s="12" t="str">
        <f t="shared" si="13"/>
        <v/>
      </c>
      <c r="Q103" s="15" t="str">
        <f t="shared" si="14"/>
        <v/>
      </c>
      <c r="R103" s="14"/>
    </row>
    <row r="104" spans="1:18" x14ac:dyDescent="0.25">
      <c r="A104">
        <v>103</v>
      </c>
      <c r="B104" s="65">
        <v>7.5190000000000001</v>
      </c>
      <c r="C104" s="65">
        <v>7.6420000000000003</v>
      </c>
      <c r="D104" s="65">
        <v>7.5179999999999998</v>
      </c>
      <c r="E104" s="65">
        <v>7.56</v>
      </c>
      <c r="F104" s="8">
        <f t="shared" si="9"/>
        <v>7.6529999999999996</v>
      </c>
      <c r="G104" s="9">
        <f t="shared" si="12"/>
        <v>1</v>
      </c>
      <c r="H104" s="10" t="str">
        <f>IF(ISNUMBER(I104),COUNT($I$2:I104),"")</f>
        <v/>
      </c>
      <c r="I104" s="11" t="str">
        <f t="shared" si="8"/>
        <v/>
      </c>
      <c r="J104" s="8">
        <f t="array" ref="J104">IF(G104=1,MAX(IF($C$2:C104=I104,$A$2:A104,"")),IF(G104=-1,MAX(IF($D$2:D104=I104,$A$2:A104,"")),IF(G104=0,MAX(IF($E$2:E104=I104,$A$2:A104,"")))))</f>
        <v>0</v>
      </c>
      <c r="K104" t="str">
        <f t="array" ref="K104">IF(AND(G104=0,E104=INDEX(I104:I615,MATCH(TRUE,I104:I615&lt;&gt;"",0))),E104,IF(AND(G104=1,C104=INDEX(I104:I615,MATCH(TRUE,I104:I615&lt;&gt;"",0))),C104,IF(AND(G104=-1,D104=INDEX(I104:I615,MATCH(TRUE,I104:I615&lt;&gt;"",0))),D104,"")))</f>
        <v/>
      </c>
      <c r="L104" s="12" t="str">
        <f>IF(ISNUMBER(M104),COUNT($M$2:M104),"")</f>
        <v/>
      </c>
      <c r="M104" s="12" t="str">
        <f t="shared" si="10"/>
        <v/>
      </c>
      <c r="N104" s="12" t="str">
        <f t="shared" si="11"/>
        <v/>
      </c>
      <c r="O104" s="12" t="str">
        <f>IF(ISNUMBER(P104),COUNT($P$2:P104),"")</f>
        <v/>
      </c>
      <c r="P104" s="12" t="str">
        <f t="shared" si="13"/>
        <v/>
      </c>
      <c r="Q104" s="15" t="str">
        <f t="shared" si="14"/>
        <v/>
      </c>
      <c r="R104" s="14"/>
    </row>
    <row r="105" spans="1:18" x14ac:dyDescent="0.25">
      <c r="A105">
        <v>104</v>
      </c>
      <c r="B105" s="65">
        <v>7.72</v>
      </c>
      <c r="C105" s="65">
        <v>8.0299999999999994</v>
      </c>
      <c r="D105" s="65">
        <v>7.72</v>
      </c>
      <c r="E105" s="65">
        <v>8.0180000000000007</v>
      </c>
      <c r="F105" s="8">
        <f t="shared" si="9"/>
        <v>8.0299999999999994</v>
      </c>
      <c r="G105" s="9">
        <f t="shared" si="12"/>
        <v>1</v>
      </c>
      <c r="H105" s="10" t="str">
        <f>IF(ISNUMBER(I105),COUNT($I$2:I105),"")</f>
        <v/>
      </c>
      <c r="I105" s="11" t="str">
        <f t="shared" si="8"/>
        <v/>
      </c>
      <c r="J105" s="8">
        <f t="array" ref="J105">IF(G105=1,MAX(IF($C$2:C105=I105,$A$2:A105,"")),IF(G105=-1,MAX(IF($D$2:D105=I105,$A$2:A105,"")),IF(G105=0,MAX(IF($E$2:E105=I105,$A$2:A105,"")))))</f>
        <v>0</v>
      </c>
      <c r="K105" t="str">
        <f t="array" ref="K105">IF(AND(G105=0,E105=INDEX(I105:I616,MATCH(TRUE,I105:I616&lt;&gt;"",0))),E105,IF(AND(G105=1,C105=INDEX(I105:I616,MATCH(TRUE,I105:I616&lt;&gt;"",0))),C105,IF(AND(G105=-1,D105=INDEX(I105:I616,MATCH(TRUE,I105:I616&lt;&gt;"",0))),D105,"")))</f>
        <v/>
      </c>
      <c r="L105" s="12" t="str">
        <f>IF(ISNUMBER(M105),COUNT($M$2:M105),"")</f>
        <v/>
      </c>
      <c r="M105" s="12" t="str">
        <f t="shared" si="10"/>
        <v/>
      </c>
      <c r="N105" s="12" t="str">
        <f t="shared" si="11"/>
        <v/>
      </c>
      <c r="O105" s="12" t="str">
        <f>IF(ISNUMBER(P105),COUNT($P$2:P105),"")</f>
        <v/>
      </c>
      <c r="P105" s="12" t="str">
        <f t="shared" si="13"/>
        <v/>
      </c>
      <c r="Q105" s="15" t="str">
        <f t="shared" si="14"/>
        <v/>
      </c>
      <c r="R105" s="14"/>
    </row>
    <row r="106" spans="1:18" x14ac:dyDescent="0.25">
      <c r="A106">
        <v>105</v>
      </c>
      <c r="B106" s="65">
        <v>8</v>
      </c>
      <c r="C106" s="65">
        <v>8.1999999999999993</v>
      </c>
      <c r="D106" s="65">
        <v>7.9029999999999996</v>
      </c>
      <c r="E106" s="65">
        <v>7.9489999999999998</v>
      </c>
      <c r="F106" s="8">
        <f t="shared" si="9"/>
        <v>8.1999999999999993</v>
      </c>
      <c r="G106" s="9">
        <f t="shared" si="12"/>
        <v>1</v>
      </c>
      <c r="H106" s="10" t="str">
        <f>IF(ISNUMBER(I106),COUNT($I$2:I106),"")</f>
        <v/>
      </c>
      <c r="I106" s="11" t="str">
        <f t="shared" si="8"/>
        <v/>
      </c>
      <c r="J106" s="8">
        <f t="array" ref="J106">IF(G106=1,MAX(IF($C$2:C106=I106,$A$2:A106,"")),IF(G106=-1,MAX(IF($D$2:D106=I106,$A$2:A106,"")),IF(G106=0,MAX(IF($E$2:E106=I106,$A$2:A106,"")))))</f>
        <v>0</v>
      </c>
      <c r="K106" t="str">
        <f t="array" ref="K106">IF(AND(G106=0,E106=INDEX(I106:I617,MATCH(TRUE,I106:I617&lt;&gt;"",0))),E106,IF(AND(G106=1,C106=INDEX(I106:I617,MATCH(TRUE,I106:I617&lt;&gt;"",0))),C106,IF(AND(G106=-1,D106=INDEX(I106:I617,MATCH(TRUE,I106:I617&lt;&gt;"",0))),D106,"")))</f>
        <v/>
      </c>
      <c r="L106" s="12" t="str">
        <f>IF(ISNUMBER(M106),COUNT($M$2:M106),"")</f>
        <v/>
      </c>
      <c r="M106" s="12" t="str">
        <f t="shared" si="10"/>
        <v/>
      </c>
      <c r="N106" s="12" t="str">
        <f t="shared" si="11"/>
        <v/>
      </c>
      <c r="O106" s="12" t="str">
        <f>IF(ISNUMBER(P106),COUNT($P$2:P106),"")</f>
        <v/>
      </c>
      <c r="P106" s="12" t="str">
        <f t="shared" si="13"/>
        <v/>
      </c>
      <c r="Q106" s="15" t="str">
        <f t="shared" si="14"/>
        <v/>
      </c>
      <c r="R106" s="14"/>
    </row>
    <row r="107" spans="1:18" x14ac:dyDescent="0.25">
      <c r="A107">
        <v>106</v>
      </c>
      <c r="B107" s="65">
        <v>7.9020000000000001</v>
      </c>
      <c r="C107" s="65">
        <v>7.98</v>
      </c>
      <c r="D107" s="65">
        <v>7.7910000000000004</v>
      </c>
      <c r="E107" s="65">
        <v>7.9</v>
      </c>
      <c r="F107" s="8">
        <f t="shared" si="9"/>
        <v>8.1999999999999993</v>
      </c>
      <c r="G107" s="9">
        <f t="shared" si="12"/>
        <v>1</v>
      </c>
      <c r="H107" s="10" t="str">
        <f>IF(ISNUMBER(I107),COUNT($I$2:I107),"")</f>
        <v/>
      </c>
      <c r="I107" s="11" t="str">
        <f t="shared" si="8"/>
        <v/>
      </c>
      <c r="J107" s="8">
        <f t="array" ref="J107">IF(G107=1,MAX(IF($C$2:C107=I107,$A$2:A107,"")),IF(G107=-1,MAX(IF($D$2:D107=I107,$A$2:A107,"")),IF(G107=0,MAX(IF($E$2:E107=I107,$A$2:A107,"")))))</f>
        <v>0</v>
      </c>
      <c r="K107" t="str">
        <f t="array" ref="K107">IF(AND(G107=0,E107=INDEX(I107:I618,MATCH(TRUE,I107:I618&lt;&gt;"",0))),E107,IF(AND(G107=1,C107=INDEX(I107:I618,MATCH(TRUE,I107:I618&lt;&gt;"",0))),C107,IF(AND(G107=-1,D107=INDEX(I107:I618,MATCH(TRUE,I107:I618&lt;&gt;"",0))),D107,"")))</f>
        <v/>
      </c>
      <c r="L107" s="12" t="str">
        <f>IF(ISNUMBER(M107),COUNT($M$2:M107),"")</f>
        <v/>
      </c>
      <c r="M107" s="12" t="str">
        <f t="shared" si="10"/>
        <v/>
      </c>
      <c r="N107" s="12" t="str">
        <f t="shared" si="11"/>
        <v/>
      </c>
      <c r="O107" s="12" t="str">
        <f>IF(ISNUMBER(P107),COUNT($P$2:P107),"")</f>
        <v/>
      </c>
      <c r="P107" s="12" t="str">
        <f t="shared" si="13"/>
        <v/>
      </c>
      <c r="Q107" s="15" t="str">
        <f t="shared" si="14"/>
        <v/>
      </c>
      <c r="R107" s="14"/>
    </row>
    <row r="108" spans="1:18" x14ac:dyDescent="0.25">
      <c r="A108">
        <v>107</v>
      </c>
      <c r="B108" s="65">
        <v>7.9009999999999998</v>
      </c>
      <c r="C108" s="65">
        <v>8.0280000000000005</v>
      </c>
      <c r="D108" s="65">
        <v>7.6609999999999996</v>
      </c>
      <c r="E108" s="65">
        <v>7.7030000000000003</v>
      </c>
      <c r="F108" s="8">
        <f t="shared" si="9"/>
        <v>8.1999999999999993</v>
      </c>
      <c r="G108" s="9">
        <f t="shared" si="12"/>
        <v>1</v>
      </c>
      <c r="H108" s="10" t="str">
        <f>IF(ISNUMBER(I108),COUNT($I$2:I108),"")</f>
        <v/>
      </c>
      <c r="I108" s="11" t="str">
        <f t="shared" si="8"/>
        <v/>
      </c>
      <c r="J108" s="8">
        <f t="array" ref="J108">IF(G108=1,MAX(IF($C$2:C108=I108,$A$2:A108,"")),IF(G108=-1,MAX(IF($D$2:D108=I108,$A$2:A108,"")),IF(G108=0,MAX(IF($E$2:E108=I108,$A$2:A108,"")))))</f>
        <v>0</v>
      </c>
      <c r="K108" t="str">
        <f t="array" ref="K108">IF(AND(G108=0,E108=INDEX(I108:I619,MATCH(TRUE,I108:I619&lt;&gt;"",0))),E108,IF(AND(G108=1,C108=INDEX(I108:I619,MATCH(TRUE,I108:I619&lt;&gt;"",0))),C108,IF(AND(G108=-1,D108=INDEX(I108:I619,MATCH(TRUE,I108:I619&lt;&gt;"",0))),D108,"")))</f>
        <v/>
      </c>
      <c r="L108" s="12" t="str">
        <f>IF(ISNUMBER(M108),COUNT($M$2:M108),"")</f>
        <v/>
      </c>
      <c r="M108" s="12" t="str">
        <f t="shared" si="10"/>
        <v/>
      </c>
      <c r="N108" s="12" t="str">
        <f t="shared" si="11"/>
        <v/>
      </c>
      <c r="O108" s="12" t="str">
        <f>IF(ISNUMBER(P108),COUNT($P$2:P108),"")</f>
        <v/>
      </c>
      <c r="P108" s="12" t="str">
        <f t="shared" si="13"/>
        <v/>
      </c>
      <c r="Q108" s="15" t="str">
        <f t="shared" si="14"/>
        <v/>
      </c>
      <c r="R108" s="14"/>
    </row>
    <row r="109" spans="1:18" x14ac:dyDescent="0.25">
      <c r="A109">
        <v>108</v>
      </c>
      <c r="B109" s="65">
        <v>7.6890000000000001</v>
      </c>
      <c r="C109" s="65">
        <v>7.8760000000000003</v>
      </c>
      <c r="D109" s="65">
        <v>7.6589999999999998</v>
      </c>
      <c r="E109" s="65">
        <v>7.7149999999999999</v>
      </c>
      <c r="F109" s="8">
        <f t="shared" si="9"/>
        <v>8.1999999999999993</v>
      </c>
      <c r="G109" s="9">
        <f t="shared" si="12"/>
        <v>1</v>
      </c>
      <c r="H109" s="10" t="str">
        <f>IF(ISNUMBER(I109),COUNT($I$2:I109),"")</f>
        <v/>
      </c>
      <c r="I109" s="11" t="str">
        <f t="shared" si="8"/>
        <v/>
      </c>
      <c r="J109" s="8">
        <f t="array" ref="J109">IF(G109=1,MAX(IF($C$2:C109=I109,$A$2:A109,"")),IF(G109=-1,MAX(IF($D$2:D109=I109,$A$2:A109,"")),IF(G109=0,MAX(IF($E$2:E109=I109,$A$2:A109,"")))))</f>
        <v>0</v>
      </c>
      <c r="K109" t="str">
        <f t="array" ref="K109">IF(AND(G109=0,E109=INDEX(I109:I620,MATCH(TRUE,I109:I620&lt;&gt;"",0))),E109,IF(AND(G109=1,C109=INDEX(I109:I620,MATCH(TRUE,I109:I620&lt;&gt;"",0))),C109,IF(AND(G109=-1,D109=INDEX(I109:I620,MATCH(TRUE,I109:I620&lt;&gt;"",0))),D109,"")))</f>
        <v/>
      </c>
      <c r="L109" s="12" t="str">
        <f>IF(ISNUMBER(M109),COUNT($M$2:M109),"")</f>
        <v/>
      </c>
      <c r="M109" s="12" t="str">
        <f t="shared" si="10"/>
        <v/>
      </c>
      <c r="N109" s="12" t="str">
        <f t="shared" si="11"/>
        <v/>
      </c>
      <c r="O109" s="12" t="str">
        <f>IF(ISNUMBER(P109),COUNT($P$2:P109),"")</f>
        <v/>
      </c>
      <c r="P109" s="12" t="str">
        <f t="shared" si="13"/>
        <v/>
      </c>
      <c r="Q109" s="15" t="str">
        <f t="shared" si="14"/>
        <v/>
      </c>
      <c r="R109" s="14"/>
    </row>
    <row r="110" spans="1:18" x14ac:dyDescent="0.25">
      <c r="A110">
        <v>109</v>
      </c>
      <c r="B110" s="65">
        <v>7.7110000000000003</v>
      </c>
      <c r="C110" s="65">
        <v>7.8140000000000001</v>
      </c>
      <c r="D110" s="65">
        <v>7.6319999999999997</v>
      </c>
      <c r="E110" s="65">
        <v>7.7850000000000001</v>
      </c>
      <c r="F110" s="8">
        <f t="shared" si="9"/>
        <v>8.1999999999999993</v>
      </c>
      <c r="G110" s="9">
        <f t="shared" si="12"/>
        <v>1</v>
      </c>
      <c r="H110" s="10" t="str">
        <f>IF(ISNUMBER(I110),COUNT($I$2:I110),"")</f>
        <v/>
      </c>
      <c r="I110" s="11" t="str">
        <f t="shared" si="8"/>
        <v/>
      </c>
      <c r="J110" s="8">
        <f t="array" ref="J110">IF(G110=1,MAX(IF($C$2:C110=I110,$A$2:A110,"")),IF(G110=-1,MAX(IF($D$2:D110=I110,$A$2:A110,"")),IF(G110=0,MAX(IF($E$2:E110=I110,$A$2:A110,"")))))</f>
        <v>0</v>
      </c>
      <c r="K110" t="str">
        <f t="array" ref="K110">IF(AND(G110=0,E110=INDEX(I110:I621,MATCH(TRUE,I110:I621&lt;&gt;"",0))),E110,IF(AND(G110=1,C110=INDEX(I110:I621,MATCH(TRUE,I110:I621&lt;&gt;"",0))),C110,IF(AND(G110=-1,D110=INDEX(I110:I621,MATCH(TRUE,I110:I621&lt;&gt;"",0))),D110,"")))</f>
        <v/>
      </c>
      <c r="L110" s="12" t="str">
        <f>IF(ISNUMBER(M110),COUNT($M$2:M110),"")</f>
        <v/>
      </c>
      <c r="M110" s="12" t="str">
        <f t="shared" si="10"/>
        <v/>
      </c>
      <c r="N110" s="12" t="str">
        <f t="shared" si="11"/>
        <v/>
      </c>
      <c r="O110" s="12" t="str">
        <f>IF(ISNUMBER(P110),COUNT($P$2:P110),"")</f>
        <v/>
      </c>
      <c r="P110" s="12" t="str">
        <f t="shared" si="13"/>
        <v/>
      </c>
      <c r="Q110" s="15" t="str">
        <f t="shared" si="14"/>
        <v/>
      </c>
      <c r="R110" s="14"/>
    </row>
    <row r="111" spans="1:18" x14ac:dyDescent="0.25">
      <c r="A111">
        <v>110</v>
      </c>
      <c r="B111" s="65">
        <v>7.65</v>
      </c>
      <c r="C111" s="65">
        <v>7.7389999999999999</v>
      </c>
      <c r="D111" s="65">
        <v>7.5609999999999999</v>
      </c>
      <c r="E111" s="65">
        <v>7.6239999999999997</v>
      </c>
      <c r="F111" s="8">
        <f t="shared" si="9"/>
        <v>8.1999999999999993</v>
      </c>
      <c r="G111" s="9">
        <f t="shared" si="12"/>
        <v>1</v>
      </c>
      <c r="H111" s="10" t="str">
        <f>IF(ISNUMBER(I111),COUNT($I$2:I111),"")</f>
        <v/>
      </c>
      <c r="I111" s="11" t="str">
        <f t="shared" si="8"/>
        <v/>
      </c>
      <c r="J111" s="8">
        <f t="array" ref="J111">IF(G111=1,MAX(IF($C$2:C111=I111,$A$2:A111,"")),IF(G111=-1,MAX(IF($D$2:D111=I111,$A$2:A111,"")),IF(G111=0,MAX(IF($E$2:E111=I111,$A$2:A111,"")))))</f>
        <v>0</v>
      </c>
      <c r="K111" t="str">
        <f t="array" ref="K111">IF(AND(G111=0,E111=INDEX(I111:I622,MATCH(TRUE,I111:I622&lt;&gt;"",0))),E111,IF(AND(G111=1,C111=INDEX(I111:I622,MATCH(TRUE,I111:I622&lt;&gt;"",0))),C111,IF(AND(G111=-1,D111=INDEX(I111:I622,MATCH(TRUE,I111:I622&lt;&gt;"",0))),D111,"")))</f>
        <v/>
      </c>
      <c r="L111" s="12" t="str">
        <f>IF(ISNUMBER(M111),COUNT($M$2:M111),"")</f>
        <v/>
      </c>
      <c r="M111" s="12" t="str">
        <f t="shared" si="10"/>
        <v/>
      </c>
      <c r="N111" s="12" t="str">
        <f t="shared" si="11"/>
        <v/>
      </c>
      <c r="O111" s="12" t="str">
        <f>IF(ISNUMBER(P111),COUNT($P$2:P111),"")</f>
        <v/>
      </c>
      <c r="P111" s="12" t="str">
        <f t="shared" si="13"/>
        <v/>
      </c>
      <c r="Q111" s="15" t="str">
        <f t="shared" si="14"/>
        <v/>
      </c>
      <c r="R111" s="14"/>
    </row>
    <row r="112" spans="1:18" x14ac:dyDescent="0.25">
      <c r="A112">
        <v>111</v>
      </c>
      <c r="B112" s="65">
        <v>7.62</v>
      </c>
      <c r="C112" s="65">
        <v>8.0670000000000002</v>
      </c>
      <c r="D112" s="65">
        <v>7.57</v>
      </c>
      <c r="E112" s="65">
        <v>8.0299999999999994</v>
      </c>
      <c r="F112" s="8">
        <f t="shared" si="9"/>
        <v>8.1999999999999993</v>
      </c>
      <c r="G112" s="9">
        <f t="shared" si="12"/>
        <v>1</v>
      </c>
      <c r="H112" s="10" t="str">
        <f>IF(ISNUMBER(I112),COUNT($I$2:I112),"")</f>
        <v/>
      </c>
      <c r="I112" s="11" t="str">
        <f t="shared" si="8"/>
        <v/>
      </c>
      <c r="J112" s="8">
        <f t="array" ref="J112">IF(G112=1,MAX(IF($C$2:C112=I112,$A$2:A112,"")),IF(G112=-1,MAX(IF($D$2:D112=I112,$A$2:A112,"")),IF(G112=0,MAX(IF($E$2:E112=I112,$A$2:A112,"")))))</f>
        <v>0</v>
      </c>
      <c r="K112" t="str">
        <f t="array" ref="K112">IF(AND(G112=0,E112=INDEX(I112:I623,MATCH(TRUE,I112:I623&lt;&gt;"",0))),E112,IF(AND(G112=1,C112=INDEX(I112:I623,MATCH(TRUE,I112:I623&lt;&gt;"",0))),C112,IF(AND(G112=-1,D112=INDEX(I112:I623,MATCH(TRUE,I112:I623&lt;&gt;"",0))),D112,"")))</f>
        <v/>
      </c>
      <c r="L112" s="12" t="str">
        <f>IF(ISNUMBER(M112),COUNT($M$2:M112),"")</f>
        <v/>
      </c>
      <c r="M112" s="12" t="str">
        <f t="shared" si="10"/>
        <v/>
      </c>
      <c r="N112" s="12" t="str">
        <f t="shared" si="11"/>
        <v/>
      </c>
      <c r="O112" s="12" t="str">
        <f>IF(ISNUMBER(P112),COUNT($P$2:P112),"")</f>
        <v/>
      </c>
      <c r="P112" s="12" t="str">
        <f t="shared" si="13"/>
        <v/>
      </c>
      <c r="Q112" s="15" t="str">
        <f t="shared" si="14"/>
        <v/>
      </c>
      <c r="R112" s="14"/>
    </row>
    <row r="113" spans="1:18" x14ac:dyDescent="0.25">
      <c r="A113">
        <v>112</v>
      </c>
      <c r="B113" s="65">
        <v>8.14</v>
      </c>
      <c r="C113" s="65">
        <v>8.41</v>
      </c>
      <c r="D113" s="65">
        <v>8.1229999999999993</v>
      </c>
      <c r="E113" s="65">
        <v>8.3800000000000008</v>
      </c>
      <c r="F113" s="8">
        <f t="shared" si="9"/>
        <v>8.41</v>
      </c>
      <c r="G113" s="9">
        <f t="shared" si="12"/>
        <v>1</v>
      </c>
      <c r="H113" s="10" t="str">
        <f>IF(ISNUMBER(I113),COUNT($I$2:I113),"")</f>
        <v/>
      </c>
      <c r="I113" s="11" t="str">
        <f t="shared" si="8"/>
        <v/>
      </c>
      <c r="J113" s="8">
        <f t="array" ref="J113">IF(G113=1,MAX(IF($C$2:C113=I113,$A$2:A113,"")),IF(G113=-1,MAX(IF($D$2:D113=I113,$A$2:A113,"")),IF(G113=0,MAX(IF($E$2:E113=I113,$A$2:A113,"")))))</f>
        <v>0</v>
      </c>
      <c r="K113" t="str">
        <f t="array" ref="K113">IF(AND(G113=0,E113=INDEX(I113:I624,MATCH(TRUE,I113:I624&lt;&gt;"",0))),E113,IF(AND(G113=1,C113=INDEX(I113:I624,MATCH(TRUE,I113:I624&lt;&gt;"",0))),C113,IF(AND(G113=-1,D113=INDEX(I113:I624,MATCH(TRUE,I113:I624&lt;&gt;"",0))),D113,"")))</f>
        <v/>
      </c>
      <c r="L113" s="12" t="str">
        <f>IF(ISNUMBER(M113),COUNT($M$2:M113),"")</f>
        <v/>
      </c>
      <c r="M113" s="12" t="str">
        <f t="shared" si="10"/>
        <v/>
      </c>
      <c r="N113" s="12" t="str">
        <f t="shared" si="11"/>
        <v/>
      </c>
      <c r="O113" s="12" t="str">
        <f>IF(ISNUMBER(P113),COUNT($P$2:P113),"")</f>
        <v/>
      </c>
      <c r="P113" s="12" t="str">
        <f t="shared" si="13"/>
        <v/>
      </c>
      <c r="Q113" s="15" t="str">
        <f t="shared" si="14"/>
        <v/>
      </c>
      <c r="R113" s="14"/>
    </row>
    <row r="114" spans="1:18" x14ac:dyDescent="0.25">
      <c r="A114">
        <v>113</v>
      </c>
      <c r="B114" s="65">
        <v>8.4</v>
      </c>
      <c r="C114" s="65">
        <v>8.4990000000000006</v>
      </c>
      <c r="D114" s="65">
        <v>8.3130000000000006</v>
      </c>
      <c r="E114" s="65">
        <v>8.4649999999999999</v>
      </c>
      <c r="F114" s="8">
        <f t="shared" si="9"/>
        <v>8.4990000000000006</v>
      </c>
      <c r="G114" s="9">
        <f t="shared" si="12"/>
        <v>1</v>
      </c>
      <c r="H114" s="10" t="str">
        <f>IF(ISNUMBER(I114),COUNT($I$2:I114),"")</f>
        <v/>
      </c>
      <c r="I114" s="11" t="str">
        <f t="shared" ref="I114:I177" si="15">IF(G115=G114,"",F114)</f>
        <v/>
      </c>
      <c r="J114" s="8">
        <f t="array" ref="J114">IF(G114=1,MAX(IF($C$2:C114=I114,$A$2:A114,"")),IF(G114=-1,MAX(IF($D$2:D114=I114,$A$2:A114,"")),IF(G114=0,MAX(IF($E$2:E114=I114,$A$2:A114,"")))))</f>
        <v>0</v>
      </c>
      <c r="K114" t="str">
        <f t="array" ref="K114">IF(AND(G114=0,E114=INDEX(I114:I625,MATCH(TRUE,I114:I625&lt;&gt;"",0))),E114,IF(AND(G114=1,C114=INDEX(I114:I625,MATCH(TRUE,I114:I625&lt;&gt;"",0))),C114,IF(AND(G114=-1,D114=INDEX(I114:I625,MATCH(TRUE,I114:I625&lt;&gt;"",0))),D114,"")))</f>
        <v/>
      </c>
      <c r="L114" s="12" t="str">
        <f>IF(ISNUMBER(M114),COUNT($M$2:M114),"")</f>
        <v/>
      </c>
      <c r="M114" s="12" t="str">
        <f t="shared" si="10"/>
        <v/>
      </c>
      <c r="N114" s="12" t="str">
        <f t="shared" si="11"/>
        <v/>
      </c>
      <c r="O114" s="12" t="str">
        <f>IF(ISNUMBER(P114),COUNT($P$2:P114),"")</f>
        <v/>
      </c>
      <c r="P114" s="12" t="str">
        <f t="shared" si="13"/>
        <v/>
      </c>
      <c r="Q114" s="15" t="str">
        <f t="shared" si="14"/>
        <v/>
      </c>
      <c r="R114" s="14"/>
    </row>
    <row r="115" spans="1:18" x14ac:dyDescent="0.25">
      <c r="A115">
        <v>114</v>
      </c>
      <c r="B115" s="65">
        <v>8.4990000000000006</v>
      </c>
      <c r="C115" s="65">
        <v>8.5879999999999992</v>
      </c>
      <c r="D115" s="65">
        <v>8.4550000000000001</v>
      </c>
      <c r="E115" s="65">
        <v>8.5540000000000003</v>
      </c>
      <c r="F115" s="8">
        <f t="shared" si="9"/>
        <v>8.5879999999999992</v>
      </c>
      <c r="G115" s="9">
        <f t="shared" si="12"/>
        <v>1</v>
      </c>
      <c r="H115" s="10" t="str">
        <f>IF(ISNUMBER(I115),COUNT($I$2:I115),"")</f>
        <v/>
      </c>
      <c r="I115" s="11" t="str">
        <f t="shared" si="15"/>
        <v/>
      </c>
      <c r="J115" s="8">
        <f t="array" ref="J115">IF(G115=1,MAX(IF($C$2:C115=I115,$A$2:A115,"")),IF(G115=-1,MAX(IF($D$2:D115=I115,$A$2:A115,"")),IF(G115=0,MAX(IF($E$2:E115=I115,$A$2:A115,"")))))</f>
        <v>0</v>
      </c>
      <c r="K115" t="str">
        <f t="array" ref="K115">IF(AND(G115=0,E115=INDEX(I115:I626,MATCH(TRUE,I115:I626&lt;&gt;"",0))),E115,IF(AND(G115=1,C115=INDEX(I115:I626,MATCH(TRUE,I115:I626&lt;&gt;"",0))),C115,IF(AND(G115=-1,D115=INDEX(I115:I626,MATCH(TRUE,I115:I626&lt;&gt;"",0))),D115,"")))</f>
        <v/>
      </c>
      <c r="L115" s="12" t="str">
        <f>IF(ISNUMBER(M115),COUNT($M$2:M115),"")</f>
        <v/>
      </c>
      <c r="M115" s="12" t="str">
        <f t="shared" si="10"/>
        <v/>
      </c>
      <c r="N115" s="12" t="str">
        <f t="shared" si="11"/>
        <v/>
      </c>
      <c r="O115" s="12" t="str">
        <f>IF(ISNUMBER(P115),COUNT($P$2:P115),"")</f>
        <v/>
      </c>
      <c r="P115" s="12" t="str">
        <f t="shared" si="13"/>
        <v/>
      </c>
      <c r="Q115" s="15" t="str">
        <f t="shared" si="14"/>
        <v/>
      </c>
      <c r="R115" s="14"/>
    </row>
    <row r="116" spans="1:18" x14ac:dyDescent="0.25">
      <c r="A116">
        <v>115</v>
      </c>
      <c r="B116" s="65">
        <v>8.67</v>
      </c>
      <c r="C116" s="65">
        <v>8.9619999999999997</v>
      </c>
      <c r="D116" s="65">
        <v>8.67</v>
      </c>
      <c r="E116" s="65">
        <v>8.9619999999999997</v>
      </c>
      <c r="F116" s="8">
        <f t="shared" si="9"/>
        <v>8.9619999999999997</v>
      </c>
      <c r="G116" s="9">
        <f t="shared" si="12"/>
        <v>1</v>
      </c>
      <c r="H116" s="10" t="str">
        <f>IF(ISNUMBER(I116),COUNT($I$2:I116),"")</f>
        <v/>
      </c>
      <c r="I116" s="11" t="str">
        <f t="shared" si="15"/>
        <v/>
      </c>
      <c r="J116" s="8">
        <f t="array" ref="J116">IF(G116=1,MAX(IF($C$2:C116=I116,$A$2:A116,"")),IF(G116=-1,MAX(IF($D$2:D116=I116,$A$2:A116,"")),IF(G116=0,MAX(IF($E$2:E116=I116,$A$2:A116,"")))))</f>
        <v>0</v>
      </c>
      <c r="K116" t="str">
        <f t="array" ref="K116">IF(AND(G116=0,E116=INDEX(I116:I627,MATCH(TRUE,I116:I627&lt;&gt;"",0))),E116,IF(AND(G116=1,C116=INDEX(I116:I627,MATCH(TRUE,I116:I627&lt;&gt;"",0))),C116,IF(AND(G116=-1,D116=INDEX(I116:I627,MATCH(TRUE,I116:I627&lt;&gt;"",0))),D116,"")))</f>
        <v/>
      </c>
      <c r="L116" s="12" t="str">
        <f>IF(ISNUMBER(M116),COUNT($M$2:M116),"")</f>
        <v/>
      </c>
      <c r="M116" s="12" t="str">
        <f t="shared" si="10"/>
        <v/>
      </c>
      <c r="N116" s="12" t="str">
        <f t="shared" si="11"/>
        <v/>
      </c>
      <c r="O116" s="12" t="str">
        <f>IF(ISNUMBER(P116),COUNT($P$2:P116),"")</f>
        <v/>
      </c>
      <c r="P116" s="12" t="str">
        <f t="shared" si="13"/>
        <v/>
      </c>
      <c r="Q116" s="15" t="str">
        <f t="shared" si="14"/>
        <v/>
      </c>
      <c r="R116" s="14"/>
    </row>
    <row r="117" spans="1:18" x14ac:dyDescent="0.25">
      <c r="A117">
        <v>116</v>
      </c>
      <c r="B117" s="65">
        <v>8.9700000000000006</v>
      </c>
      <c r="C117" s="65">
        <v>9.02</v>
      </c>
      <c r="D117" s="65">
        <v>8.8249999999999993</v>
      </c>
      <c r="E117" s="65">
        <v>9.0169999999999995</v>
      </c>
      <c r="F117" s="8">
        <f t="shared" si="9"/>
        <v>9.02</v>
      </c>
      <c r="G117" s="9">
        <f t="shared" si="12"/>
        <v>1</v>
      </c>
      <c r="H117" s="10" t="str">
        <f>IF(ISNUMBER(I117),COUNT($I$2:I117),"")</f>
        <v/>
      </c>
      <c r="I117" s="11" t="str">
        <f t="shared" si="15"/>
        <v/>
      </c>
      <c r="J117" s="8">
        <f t="array" ref="J117">IF(G117=1,MAX(IF($C$2:C117=I117,$A$2:A117,"")),IF(G117=-1,MAX(IF($D$2:D117=I117,$A$2:A117,"")),IF(G117=0,MAX(IF($E$2:E117=I117,$A$2:A117,"")))))</f>
        <v>0</v>
      </c>
      <c r="K117" t="str">
        <f t="array" ref="K117">IF(AND(G117=0,E117=INDEX(I117:I628,MATCH(TRUE,I117:I628&lt;&gt;"",0))),E117,IF(AND(G117=1,C117=INDEX(I117:I628,MATCH(TRUE,I117:I628&lt;&gt;"",0))),C117,IF(AND(G117=-1,D117=INDEX(I117:I628,MATCH(TRUE,I117:I628&lt;&gt;"",0))),D117,"")))</f>
        <v/>
      </c>
      <c r="L117" s="12" t="str">
        <f>IF(ISNUMBER(M117),COUNT($M$2:M117),"")</f>
        <v/>
      </c>
      <c r="M117" s="12" t="str">
        <f t="shared" si="10"/>
        <v/>
      </c>
      <c r="N117" s="12" t="str">
        <f t="shared" si="11"/>
        <v/>
      </c>
      <c r="O117" s="12" t="str">
        <f>IF(ISNUMBER(P117),COUNT($P$2:P117),"")</f>
        <v/>
      </c>
      <c r="P117" s="12" t="str">
        <f t="shared" si="13"/>
        <v/>
      </c>
      <c r="Q117" s="15" t="str">
        <f t="shared" si="14"/>
        <v/>
      </c>
      <c r="R117" s="14"/>
    </row>
    <row r="118" spans="1:18" x14ac:dyDescent="0.25">
      <c r="A118">
        <v>117</v>
      </c>
      <c r="B118" s="65">
        <v>9.1999999999999993</v>
      </c>
      <c r="C118" s="65">
        <v>9.4380000000000006</v>
      </c>
      <c r="D118" s="65">
        <v>9.1999999999999993</v>
      </c>
      <c r="E118" s="65">
        <v>9.2080000000000002</v>
      </c>
      <c r="F118" s="8">
        <f t="shared" si="9"/>
        <v>9.4380000000000006</v>
      </c>
      <c r="G118" s="9">
        <f t="shared" si="12"/>
        <v>1</v>
      </c>
      <c r="H118" s="10" t="str">
        <f>IF(ISNUMBER(I118),COUNT($I$2:I118),"")</f>
        <v/>
      </c>
      <c r="I118" s="11" t="str">
        <f t="shared" si="15"/>
        <v/>
      </c>
      <c r="J118" s="8">
        <f t="array" ref="J118">IF(G118=1,MAX(IF($C$2:C118=I118,$A$2:A118,"")),IF(G118=-1,MAX(IF($D$2:D118=I118,$A$2:A118,"")),IF(G118=0,MAX(IF($E$2:E118=I118,$A$2:A118,"")))))</f>
        <v>0</v>
      </c>
      <c r="K118" t="str">
        <f t="array" ref="K118">IF(AND(G118=0,E118=INDEX(I118:I629,MATCH(TRUE,I118:I629&lt;&gt;"",0))),E118,IF(AND(G118=1,C118=INDEX(I118:I629,MATCH(TRUE,I118:I629&lt;&gt;"",0))),C118,IF(AND(G118=-1,D118=INDEX(I118:I629,MATCH(TRUE,I118:I629&lt;&gt;"",0))),D118,"")))</f>
        <v/>
      </c>
      <c r="L118" s="12" t="str">
        <f>IF(ISNUMBER(M118),COUNT($M$2:M118),"")</f>
        <v/>
      </c>
      <c r="M118" s="12" t="str">
        <f t="shared" si="10"/>
        <v/>
      </c>
      <c r="N118" s="12" t="str">
        <f t="shared" si="11"/>
        <v/>
      </c>
      <c r="O118" s="12" t="str">
        <f>IF(ISNUMBER(P118),COUNT($P$2:P118),"")</f>
        <v/>
      </c>
      <c r="P118" s="12" t="str">
        <f t="shared" si="13"/>
        <v/>
      </c>
      <c r="Q118" s="15" t="str">
        <f t="shared" si="14"/>
        <v/>
      </c>
      <c r="R118" s="14"/>
    </row>
    <row r="119" spans="1:18" x14ac:dyDescent="0.25">
      <c r="A119">
        <v>118</v>
      </c>
      <c r="B119" s="65">
        <v>9.2100000000000009</v>
      </c>
      <c r="C119" s="65">
        <v>9.6549999999999994</v>
      </c>
      <c r="D119" s="65">
        <v>9.1820000000000004</v>
      </c>
      <c r="E119" s="65">
        <v>9.5399999999999991</v>
      </c>
      <c r="F119" s="8">
        <f t="shared" si="9"/>
        <v>9.6549999999999994</v>
      </c>
      <c r="G119" s="9">
        <f t="shared" si="12"/>
        <v>1</v>
      </c>
      <c r="H119" s="10" t="str">
        <f>IF(ISNUMBER(I119),COUNT($I$2:I119),"")</f>
        <v/>
      </c>
      <c r="I119" s="11" t="str">
        <f t="shared" si="15"/>
        <v/>
      </c>
      <c r="J119" s="8">
        <f t="array" ref="J119">IF(G119=1,MAX(IF($C$2:C119=I119,$A$2:A119,"")),IF(G119=-1,MAX(IF($D$2:D119=I119,$A$2:A119,"")),IF(G119=0,MAX(IF($E$2:E119=I119,$A$2:A119,"")))))</f>
        <v>0</v>
      </c>
      <c r="K119" t="str">
        <f t="array" ref="K119">IF(AND(G119=0,E119=INDEX(I119:I630,MATCH(TRUE,I119:I630&lt;&gt;"",0))),E119,IF(AND(G119=1,C119=INDEX(I119:I630,MATCH(TRUE,I119:I630&lt;&gt;"",0))),C119,IF(AND(G119=-1,D119=INDEX(I119:I630,MATCH(TRUE,I119:I630&lt;&gt;"",0))),D119,"")))</f>
        <v/>
      </c>
      <c r="L119" s="12" t="str">
        <f>IF(ISNUMBER(M119),COUNT($M$2:M119),"")</f>
        <v/>
      </c>
      <c r="M119" s="12" t="str">
        <f t="shared" si="10"/>
        <v/>
      </c>
      <c r="N119" s="12" t="str">
        <f t="shared" si="11"/>
        <v/>
      </c>
      <c r="O119" s="12" t="str">
        <f>IF(ISNUMBER(P119),COUNT($P$2:P119),"")</f>
        <v/>
      </c>
      <c r="P119" s="12" t="str">
        <f t="shared" si="13"/>
        <v/>
      </c>
      <c r="Q119" s="15" t="str">
        <f t="shared" si="14"/>
        <v/>
      </c>
      <c r="R119" s="14"/>
    </row>
    <row r="120" spans="1:18" x14ac:dyDescent="0.25">
      <c r="A120">
        <v>119</v>
      </c>
      <c r="B120" s="65">
        <v>9.5679999999999996</v>
      </c>
      <c r="C120" s="65">
        <v>9.69</v>
      </c>
      <c r="D120" s="65">
        <v>9.2910000000000004</v>
      </c>
      <c r="E120" s="65">
        <v>9.3710000000000004</v>
      </c>
      <c r="F120" s="8">
        <f t="shared" si="9"/>
        <v>9.69</v>
      </c>
      <c r="G120" s="9">
        <f t="shared" si="12"/>
        <v>1</v>
      </c>
      <c r="H120" s="10" t="str">
        <f>IF(ISNUMBER(I120),COUNT($I$2:I120),"")</f>
        <v/>
      </c>
      <c r="I120" s="11" t="str">
        <f t="shared" si="15"/>
        <v/>
      </c>
      <c r="J120" s="8">
        <f t="array" ref="J120">IF(G120=1,MAX(IF($C$2:C120=I120,$A$2:A120,"")),IF(G120=-1,MAX(IF($D$2:D120=I120,$A$2:A120,"")),IF(G120=0,MAX(IF($E$2:E120=I120,$A$2:A120,"")))))</f>
        <v>0</v>
      </c>
      <c r="K120" t="str">
        <f t="array" ref="K120">IF(AND(G120=0,E120=INDEX(I120:I631,MATCH(TRUE,I120:I631&lt;&gt;"",0))),E120,IF(AND(G120=1,C120=INDEX(I120:I631,MATCH(TRUE,I120:I631&lt;&gt;"",0))),C120,IF(AND(G120=-1,D120=INDEX(I120:I631,MATCH(TRUE,I120:I631&lt;&gt;"",0))),D120,"")))</f>
        <v/>
      </c>
      <c r="L120" s="12" t="str">
        <f>IF(ISNUMBER(M120),COUNT($M$2:M120),"")</f>
        <v/>
      </c>
      <c r="M120" s="12" t="str">
        <f t="shared" si="10"/>
        <v/>
      </c>
      <c r="N120" s="12" t="str">
        <f t="shared" si="11"/>
        <v/>
      </c>
      <c r="O120" s="12" t="str">
        <f>IF(ISNUMBER(P120),COUNT($P$2:P120),"")</f>
        <v/>
      </c>
      <c r="P120" s="12" t="str">
        <f t="shared" si="13"/>
        <v/>
      </c>
      <c r="Q120" s="15" t="str">
        <f t="shared" si="14"/>
        <v/>
      </c>
      <c r="R120" s="14"/>
    </row>
    <row r="121" spans="1:18" x14ac:dyDescent="0.25">
      <c r="A121">
        <v>120</v>
      </c>
      <c r="B121" s="65">
        <v>9.3140000000000001</v>
      </c>
      <c r="C121" s="65">
        <v>9.4700000000000006</v>
      </c>
      <c r="D121" s="65">
        <v>9.1170000000000009</v>
      </c>
      <c r="E121" s="65">
        <v>9.15</v>
      </c>
      <c r="F121" s="8">
        <f t="shared" si="9"/>
        <v>9.69</v>
      </c>
      <c r="G121" s="9">
        <f t="shared" si="12"/>
        <v>1</v>
      </c>
      <c r="H121" s="10" t="str">
        <f>IF(ISNUMBER(I121),COUNT($I$2:I121),"")</f>
        <v/>
      </c>
      <c r="I121" s="11" t="str">
        <f t="shared" si="15"/>
        <v/>
      </c>
      <c r="J121" s="8">
        <f t="array" ref="J121">IF(G121=1,MAX(IF($C$2:C121=I121,$A$2:A121,"")),IF(G121=-1,MAX(IF($D$2:D121=I121,$A$2:A121,"")),IF(G121=0,MAX(IF($E$2:E121=I121,$A$2:A121,"")))))</f>
        <v>0</v>
      </c>
      <c r="K121" t="str">
        <f t="array" ref="K121">IF(AND(G121=0,E121=INDEX(I121:I632,MATCH(TRUE,I121:I632&lt;&gt;"",0))),E121,IF(AND(G121=1,C121=INDEX(I121:I632,MATCH(TRUE,I121:I632&lt;&gt;"",0))),C121,IF(AND(G121=-1,D121=INDEX(I121:I632,MATCH(TRUE,I121:I632&lt;&gt;"",0))),D121,"")))</f>
        <v/>
      </c>
      <c r="L121" s="12" t="str">
        <f>IF(ISNUMBER(M121),COUNT($M$2:M121),"")</f>
        <v/>
      </c>
      <c r="M121" s="12" t="str">
        <f t="shared" si="10"/>
        <v/>
      </c>
      <c r="N121" s="12" t="str">
        <f t="shared" si="11"/>
        <v/>
      </c>
      <c r="O121" s="12" t="str">
        <f>IF(ISNUMBER(P121),COUNT($P$2:P121),"")</f>
        <v/>
      </c>
      <c r="P121" s="12" t="str">
        <f t="shared" si="13"/>
        <v/>
      </c>
      <c r="Q121" s="15" t="str">
        <f t="shared" si="14"/>
        <v/>
      </c>
      <c r="R121" s="14"/>
    </row>
    <row r="122" spans="1:18" x14ac:dyDescent="0.25">
      <c r="A122">
        <v>121</v>
      </c>
      <c r="B122" s="65">
        <v>9.1110000000000007</v>
      </c>
      <c r="C122" s="65">
        <v>9.1170000000000009</v>
      </c>
      <c r="D122" s="65">
        <v>8.9510000000000005</v>
      </c>
      <c r="E122" s="65">
        <v>9.048</v>
      </c>
      <c r="F122" s="8">
        <f t="shared" si="9"/>
        <v>9.69</v>
      </c>
      <c r="G122" s="9">
        <f t="shared" si="12"/>
        <v>1</v>
      </c>
      <c r="H122" s="10" t="str">
        <f>IF(ISNUMBER(I122),COUNT($I$2:I122),"")</f>
        <v/>
      </c>
      <c r="I122" s="11" t="str">
        <f t="shared" si="15"/>
        <v/>
      </c>
      <c r="J122" s="8">
        <f t="array" ref="J122">IF(G122=1,MAX(IF($C$2:C122=I122,$A$2:A122,"")),IF(G122=-1,MAX(IF($D$2:D122=I122,$A$2:A122,"")),IF(G122=0,MAX(IF($E$2:E122=I122,$A$2:A122,"")))))</f>
        <v>0</v>
      </c>
      <c r="K122" t="str">
        <f t="array" ref="K122">IF(AND(G122=0,E122=INDEX(I122:I633,MATCH(TRUE,I122:I633&lt;&gt;"",0))),E122,IF(AND(G122=1,C122=INDEX(I122:I633,MATCH(TRUE,I122:I633&lt;&gt;"",0))),C122,IF(AND(G122=-1,D122=INDEX(I122:I633,MATCH(TRUE,I122:I633&lt;&gt;"",0))),D122,"")))</f>
        <v/>
      </c>
      <c r="L122" s="12" t="str">
        <f>IF(ISNUMBER(M122),COUNT($M$2:M122),"")</f>
        <v/>
      </c>
      <c r="M122" s="12" t="str">
        <f t="shared" si="10"/>
        <v/>
      </c>
      <c r="N122" s="12" t="str">
        <f t="shared" si="11"/>
        <v/>
      </c>
      <c r="O122" s="12" t="str">
        <f>IF(ISNUMBER(P122),COUNT($P$2:P122),"")</f>
        <v/>
      </c>
      <c r="P122" s="12" t="str">
        <f t="shared" si="13"/>
        <v/>
      </c>
      <c r="Q122" s="15" t="str">
        <f t="shared" si="14"/>
        <v/>
      </c>
      <c r="R122" s="14"/>
    </row>
    <row r="123" spans="1:18" x14ac:dyDescent="0.25">
      <c r="A123">
        <v>122</v>
      </c>
      <c r="B123" s="65">
        <v>9.0540000000000003</v>
      </c>
      <c r="C123" s="65">
        <v>9.4079999999999995</v>
      </c>
      <c r="D123" s="65">
        <v>9.0459999999999994</v>
      </c>
      <c r="E123" s="65">
        <v>9.3000000000000007</v>
      </c>
      <c r="F123" s="8">
        <f t="shared" si="9"/>
        <v>9.69</v>
      </c>
      <c r="G123" s="9">
        <f t="shared" si="12"/>
        <v>1</v>
      </c>
      <c r="H123" s="10" t="str">
        <f>IF(ISNUMBER(I123),COUNT($I$2:I123),"")</f>
        <v/>
      </c>
      <c r="I123" s="11" t="str">
        <f t="shared" si="15"/>
        <v/>
      </c>
      <c r="J123" s="8">
        <f t="array" ref="J123">IF(G123=1,MAX(IF($C$2:C123=I123,$A$2:A123,"")),IF(G123=-1,MAX(IF($D$2:D123=I123,$A$2:A123,"")),IF(G123=0,MAX(IF($E$2:E123=I123,$A$2:A123,"")))))</f>
        <v>0</v>
      </c>
      <c r="K123" t="str">
        <f t="array" ref="K123">IF(AND(G123=0,E123=INDEX(I123:I634,MATCH(TRUE,I123:I634&lt;&gt;"",0))),E123,IF(AND(G123=1,C123=INDEX(I123:I634,MATCH(TRUE,I123:I634&lt;&gt;"",0))),C123,IF(AND(G123=-1,D123=INDEX(I123:I634,MATCH(TRUE,I123:I634&lt;&gt;"",0))),D123,"")))</f>
        <v/>
      </c>
      <c r="L123" s="12" t="str">
        <f>IF(ISNUMBER(M123),COUNT($M$2:M123),"")</f>
        <v/>
      </c>
      <c r="M123" s="12" t="str">
        <f t="shared" si="10"/>
        <v/>
      </c>
      <c r="N123" s="12" t="str">
        <f t="shared" si="11"/>
        <v/>
      </c>
      <c r="O123" s="12" t="str">
        <f>IF(ISNUMBER(P123),COUNT($P$2:P123),"")</f>
        <v/>
      </c>
      <c r="P123" s="12" t="str">
        <f t="shared" si="13"/>
        <v/>
      </c>
      <c r="Q123" s="15" t="str">
        <f t="shared" si="14"/>
        <v/>
      </c>
      <c r="R123" s="14"/>
    </row>
    <row r="124" spans="1:18" x14ac:dyDescent="0.25">
      <c r="A124">
        <v>123</v>
      </c>
      <c r="B124" s="65">
        <v>9.3829999999999991</v>
      </c>
      <c r="C124" s="65">
        <v>9.3829999999999991</v>
      </c>
      <c r="D124" s="65">
        <v>9.2579999999999991</v>
      </c>
      <c r="E124" s="65">
        <v>9.32</v>
      </c>
      <c r="F124" s="8">
        <f t="shared" si="9"/>
        <v>9.69</v>
      </c>
      <c r="G124" s="9">
        <f t="shared" si="12"/>
        <v>1</v>
      </c>
      <c r="H124" s="10" t="str">
        <f>IF(ISNUMBER(I124),COUNT($I$2:I124),"")</f>
        <v/>
      </c>
      <c r="I124" s="11" t="str">
        <f t="shared" si="15"/>
        <v/>
      </c>
      <c r="J124" s="8">
        <f t="array" ref="J124">IF(G124=1,MAX(IF($C$2:C124=I124,$A$2:A124,"")),IF(G124=-1,MAX(IF($D$2:D124=I124,$A$2:A124,"")),IF(G124=0,MAX(IF($E$2:E124=I124,$A$2:A124,"")))))</f>
        <v>0</v>
      </c>
      <c r="K124" t="str">
        <f t="array" ref="K124">IF(AND(G124=0,E124=INDEX(I124:I635,MATCH(TRUE,I124:I635&lt;&gt;"",0))),E124,IF(AND(G124=1,C124=INDEX(I124:I635,MATCH(TRUE,I124:I635&lt;&gt;"",0))),C124,IF(AND(G124=-1,D124=INDEX(I124:I635,MATCH(TRUE,I124:I635&lt;&gt;"",0))),D124,"")))</f>
        <v/>
      </c>
      <c r="L124" s="12" t="str">
        <f>IF(ISNUMBER(M124),COUNT($M$2:M124),"")</f>
        <v/>
      </c>
      <c r="M124" s="12" t="str">
        <f t="shared" si="10"/>
        <v/>
      </c>
      <c r="N124" s="12" t="str">
        <f t="shared" si="11"/>
        <v/>
      </c>
      <c r="O124" s="12" t="str">
        <f>IF(ISNUMBER(P124),COUNT($P$2:P124),"")</f>
        <v/>
      </c>
      <c r="P124" s="12" t="str">
        <f t="shared" si="13"/>
        <v/>
      </c>
      <c r="Q124" s="15" t="str">
        <f t="shared" si="14"/>
        <v/>
      </c>
      <c r="R124" s="14"/>
    </row>
    <row r="125" spans="1:18" x14ac:dyDescent="0.25">
      <c r="A125">
        <v>124</v>
      </c>
      <c r="B125" s="65">
        <v>9.2520000000000007</v>
      </c>
      <c r="C125" s="65">
        <v>9.4949999999999992</v>
      </c>
      <c r="D125" s="65">
        <v>9.2409999999999997</v>
      </c>
      <c r="E125" s="65">
        <v>9.4280000000000008</v>
      </c>
      <c r="F125" s="8">
        <f t="shared" si="9"/>
        <v>9.69</v>
      </c>
      <c r="G125" s="9">
        <f t="shared" si="12"/>
        <v>1</v>
      </c>
      <c r="H125" s="10" t="str">
        <f>IF(ISNUMBER(I125),COUNT($I$2:I125),"")</f>
        <v/>
      </c>
      <c r="I125" s="11" t="str">
        <f t="shared" si="15"/>
        <v/>
      </c>
      <c r="J125" s="8">
        <f t="array" ref="J125">IF(G125=1,MAX(IF($C$2:C125=I125,$A$2:A125,"")),IF(G125=-1,MAX(IF($D$2:D125=I125,$A$2:A125,"")),IF(G125=0,MAX(IF($E$2:E125=I125,$A$2:A125,"")))))</f>
        <v>0</v>
      </c>
      <c r="K125" t="str">
        <f t="array" ref="K125">IF(AND(G125=0,E125=INDEX(I125:I636,MATCH(TRUE,I125:I636&lt;&gt;"",0))),E125,IF(AND(G125=1,C125=INDEX(I125:I636,MATCH(TRUE,I125:I636&lt;&gt;"",0))),C125,IF(AND(G125=-1,D125=INDEX(I125:I636,MATCH(TRUE,I125:I636&lt;&gt;"",0))),D125,"")))</f>
        <v/>
      </c>
      <c r="L125" s="12" t="str">
        <f>IF(ISNUMBER(M125),COUNT($M$2:M125),"")</f>
        <v/>
      </c>
      <c r="M125" s="12" t="str">
        <f t="shared" si="10"/>
        <v/>
      </c>
      <c r="N125" s="12" t="str">
        <f t="shared" si="11"/>
        <v/>
      </c>
      <c r="O125" s="12" t="str">
        <f>IF(ISNUMBER(P125),COUNT($P$2:P125),"")</f>
        <v/>
      </c>
      <c r="P125" s="12" t="str">
        <f t="shared" si="13"/>
        <v/>
      </c>
      <c r="Q125" s="15" t="str">
        <f t="shared" si="14"/>
        <v/>
      </c>
      <c r="R125" s="14"/>
    </row>
    <row r="126" spans="1:18" x14ac:dyDescent="0.25">
      <c r="A126">
        <v>125</v>
      </c>
      <c r="B126" s="65">
        <v>9.4489999999999998</v>
      </c>
      <c r="C126" s="65">
        <v>9.5879999999999992</v>
      </c>
      <c r="D126" s="65">
        <v>9.4329999999999998</v>
      </c>
      <c r="E126" s="65">
        <v>9.5879999999999992</v>
      </c>
      <c r="F126" s="8">
        <f t="shared" si="9"/>
        <v>9.69</v>
      </c>
      <c r="G126" s="9">
        <f t="shared" si="12"/>
        <v>1</v>
      </c>
      <c r="H126" s="10" t="str">
        <f>IF(ISNUMBER(I126),COUNT($I$2:I126),"")</f>
        <v/>
      </c>
      <c r="I126" s="11" t="str">
        <f t="shared" si="15"/>
        <v/>
      </c>
      <c r="J126" s="8">
        <f t="array" ref="J126">IF(G126=1,MAX(IF($C$2:C126=I126,$A$2:A126,"")),IF(G126=-1,MAX(IF($D$2:D126=I126,$A$2:A126,"")),IF(G126=0,MAX(IF($E$2:E126=I126,$A$2:A126,"")))))</f>
        <v>0</v>
      </c>
      <c r="K126" t="str">
        <f t="array" ref="K126">IF(AND(G126=0,E126=INDEX(I126:I637,MATCH(TRUE,I126:I637&lt;&gt;"",0))),E126,IF(AND(G126=1,C126=INDEX(I126:I637,MATCH(TRUE,I126:I637&lt;&gt;"",0))),C126,IF(AND(G126=-1,D126=INDEX(I126:I637,MATCH(TRUE,I126:I637&lt;&gt;"",0))),D126,"")))</f>
        <v/>
      </c>
      <c r="L126" s="12" t="str">
        <f>IF(ISNUMBER(M126),COUNT($M$2:M126),"")</f>
        <v/>
      </c>
      <c r="M126" s="12" t="str">
        <f t="shared" si="10"/>
        <v/>
      </c>
      <c r="N126" s="12" t="str">
        <f t="shared" si="11"/>
        <v/>
      </c>
      <c r="O126" s="12" t="str">
        <f>IF(ISNUMBER(P126),COUNT($P$2:P126),"")</f>
        <v/>
      </c>
      <c r="P126" s="12" t="str">
        <f t="shared" si="13"/>
        <v/>
      </c>
      <c r="Q126" s="15" t="str">
        <f t="shared" si="14"/>
        <v/>
      </c>
      <c r="R126" s="14"/>
    </row>
    <row r="127" spans="1:18" x14ac:dyDescent="0.25">
      <c r="A127">
        <v>126</v>
      </c>
      <c r="B127" s="65">
        <v>9.6</v>
      </c>
      <c r="C127" s="65">
        <v>9.9670000000000005</v>
      </c>
      <c r="D127" s="65">
        <v>9.6</v>
      </c>
      <c r="E127" s="65">
        <v>9.7859999999999996</v>
      </c>
      <c r="F127" s="8">
        <f t="shared" si="9"/>
        <v>9.9670000000000005</v>
      </c>
      <c r="G127" s="9">
        <f t="shared" si="12"/>
        <v>1</v>
      </c>
      <c r="H127" s="10" t="str">
        <f>IF(ISNUMBER(I127),COUNT($I$2:I127),"")</f>
        <v/>
      </c>
      <c r="I127" s="11" t="str">
        <f t="shared" si="15"/>
        <v/>
      </c>
      <c r="J127" s="8">
        <f t="array" ref="J127">IF(G127=1,MAX(IF($C$2:C127=I127,$A$2:A127,"")),IF(G127=-1,MAX(IF($D$2:D127=I127,$A$2:A127,"")),IF(G127=0,MAX(IF($E$2:E127=I127,$A$2:A127,"")))))</f>
        <v>0</v>
      </c>
      <c r="K127" t="str">
        <f t="array" ref="K127">IF(AND(G127=0,E127=INDEX(I127:I638,MATCH(TRUE,I127:I638&lt;&gt;"",0))),E127,IF(AND(G127=1,C127=INDEX(I127:I638,MATCH(TRUE,I127:I638&lt;&gt;"",0))),C127,IF(AND(G127=-1,D127=INDEX(I127:I638,MATCH(TRUE,I127:I638&lt;&gt;"",0))),D127,"")))</f>
        <v/>
      </c>
      <c r="L127" s="12" t="str">
        <f>IF(ISNUMBER(M127),COUNT($M$2:M127),"")</f>
        <v/>
      </c>
      <c r="M127" s="12" t="str">
        <f t="shared" si="10"/>
        <v/>
      </c>
      <c r="N127" s="12" t="str">
        <f t="shared" si="11"/>
        <v/>
      </c>
      <c r="O127" s="12" t="str">
        <f>IF(ISNUMBER(P127),COUNT($P$2:P127),"")</f>
        <v/>
      </c>
      <c r="P127" s="12" t="str">
        <f t="shared" si="13"/>
        <v/>
      </c>
      <c r="Q127" s="15" t="str">
        <f t="shared" si="14"/>
        <v/>
      </c>
      <c r="R127" s="14"/>
    </row>
    <row r="128" spans="1:18" x14ac:dyDescent="0.25">
      <c r="A128">
        <v>127</v>
      </c>
      <c r="B128" s="65">
        <v>9.83</v>
      </c>
      <c r="C128" s="65">
        <v>9.93</v>
      </c>
      <c r="D128" s="65">
        <v>9.6530000000000005</v>
      </c>
      <c r="E128" s="65">
        <v>9.9039999999999999</v>
      </c>
      <c r="F128" s="8">
        <f t="shared" si="9"/>
        <v>9.9670000000000005</v>
      </c>
      <c r="G128" s="9">
        <f t="shared" si="12"/>
        <v>1</v>
      </c>
      <c r="H128" s="10" t="str">
        <f>IF(ISNUMBER(I128),COUNT($I$2:I128),"")</f>
        <v/>
      </c>
      <c r="I128" s="11" t="str">
        <f t="shared" si="15"/>
        <v/>
      </c>
      <c r="J128" s="8">
        <f t="array" ref="J128">IF(G128=1,MAX(IF($C$2:C128=I128,$A$2:A128,"")),IF(G128=-1,MAX(IF($D$2:D128=I128,$A$2:A128,"")),IF(G128=0,MAX(IF($E$2:E128=I128,$A$2:A128,"")))))</f>
        <v>0</v>
      </c>
      <c r="K128" t="str">
        <f t="array" ref="K128">IF(AND(G128=0,E128=INDEX(I128:I639,MATCH(TRUE,I128:I639&lt;&gt;"",0))),E128,IF(AND(G128=1,C128=INDEX(I128:I639,MATCH(TRUE,I128:I639&lt;&gt;"",0))),C128,IF(AND(G128=-1,D128=INDEX(I128:I639,MATCH(TRUE,I128:I639&lt;&gt;"",0))),D128,"")))</f>
        <v/>
      </c>
      <c r="L128" s="12" t="str">
        <f>IF(ISNUMBER(M128),COUNT($M$2:M128),"")</f>
        <v/>
      </c>
      <c r="M128" s="12" t="str">
        <f t="shared" si="10"/>
        <v/>
      </c>
      <c r="N128" s="12" t="str">
        <f t="shared" si="11"/>
        <v/>
      </c>
      <c r="O128" s="12" t="str">
        <f>IF(ISNUMBER(P128),COUNT($P$2:P128),"")</f>
        <v/>
      </c>
      <c r="P128" s="12" t="str">
        <f t="shared" si="13"/>
        <v/>
      </c>
      <c r="Q128" s="15" t="str">
        <f t="shared" si="14"/>
        <v/>
      </c>
      <c r="R128" s="14"/>
    </row>
    <row r="129" spans="1:18" x14ac:dyDescent="0.25">
      <c r="A129">
        <v>128</v>
      </c>
      <c r="B129" s="65">
        <v>9.9600000000000009</v>
      </c>
      <c r="C129" s="65">
        <v>9.9600000000000009</v>
      </c>
      <c r="D129" s="65">
        <v>9.77</v>
      </c>
      <c r="E129" s="65">
        <v>9.8420000000000005</v>
      </c>
      <c r="F129" s="8">
        <f t="shared" si="9"/>
        <v>9.9670000000000005</v>
      </c>
      <c r="G129" s="9">
        <f t="shared" si="12"/>
        <v>1</v>
      </c>
      <c r="H129" s="10" t="str">
        <f>IF(ISNUMBER(I129),COUNT($I$2:I129),"")</f>
        <v/>
      </c>
      <c r="I129" s="11" t="str">
        <f t="shared" si="15"/>
        <v/>
      </c>
      <c r="J129" s="8">
        <f t="array" ref="J129">IF(G129=1,MAX(IF($C$2:C129=I129,$A$2:A129,"")),IF(G129=-1,MAX(IF($D$2:D129=I129,$A$2:A129,"")),IF(G129=0,MAX(IF($E$2:E129=I129,$A$2:A129,"")))))</f>
        <v>0</v>
      </c>
      <c r="K129" t="str">
        <f t="array" ref="K129">IF(AND(G129=0,E129=INDEX(I129:I640,MATCH(TRUE,I129:I640&lt;&gt;"",0))),E129,IF(AND(G129=1,C129=INDEX(I129:I640,MATCH(TRUE,I129:I640&lt;&gt;"",0))),C129,IF(AND(G129=-1,D129=INDEX(I129:I640,MATCH(TRUE,I129:I640&lt;&gt;"",0))),D129,"")))</f>
        <v/>
      </c>
      <c r="L129" s="12" t="str">
        <f>IF(ISNUMBER(M129),COUNT($M$2:M129),"")</f>
        <v/>
      </c>
      <c r="M129" s="12" t="str">
        <f t="shared" si="10"/>
        <v/>
      </c>
      <c r="N129" s="12" t="str">
        <f t="shared" si="11"/>
        <v/>
      </c>
      <c r="O129" s="12" t="str">
        <f>IF(ISNUMBER(P129),COUNT($P$2:P129),"")</f>
        <v/>
      </c>
      <c r="P129" s="12" t="str">
        <f t="shared" si="13"/>
        <v/>
      </c>
      <c r="Q129" s="15" t="str">
        <f t="shared" si="14"/>
        <v/>
      </c>
      <c r="R129" s="14"/>
    </row>
    <row r="130" spans="1:18" x14ac:dyDescent="0.25">
      <c r="A130">
        <v>129</v>
      </c>
      <c r="B130" s="65">
        <v>9.75</v>
      </c>
      <c r="C130" s="65">
        <v>9.9600000000000009</v>
      </c>
      <c r="D130" s="65">
        <v>9.6509999999999998</v>
      </c>
      <c r="E130" s="65">
        <v>9.8800000000000008</v>
      </c>
      <c r="F130" s="8">
        <f t="shared" si="9"/>
        <v>9.9670000000000005</v>
      </c>
      <c r="G130" s="9">
        <f t="shared" si="12"/>
        <v>1</v>
      </c>
      <c r="H130" s="10" t="str">
        <f>IF(ISNUMBER(I130),COUNT($I$2:I130),"")</f>
        <v/>
      </c>
      <c r="I130" s="11" t="str">
        <f t="shared" si="15"/>
        <v/>
      </c>
      <c r="J130" s="8">
        <f t="array" ref="J130">IF(G130=1,MAX(IF($C$2:C130=I130,$A$2:A130,"")),IF(G130=-1,MAX(IF($D$2:D130=I130,$A$2:A130,"")),IF(G130=0,MAX(IF($E$2:E130=I130,$A$2:A130,"")))))</f>
        <v>0</v>
      </c>
      <c r="K130" t="str">
        <f t="array" ref="K130">IF(AND(G130=0,E130=INDEX(I130:I641,MATCH(TRUE,I130:I641&lt;&gt;"",0))),E130,IF(AND(G130=1,C130=INDEX(I130:I641,MATCH(TRUE,I130:I641&lt;&gt;"",0))),C130,IF(AND(G130=-1,D130=INDEX(I130:I641,MATCH(TRUE,I130:I641&lt;&gt;"",0))),D130,"")))</f>
        <v/>
      </c>
      <c r="L130" s="12" t="str">
        <f>IF(ISNUMBER(M130),COUNT($M$2:M130),"")</f>
        <v/>
      </c>
      <c r="M130" s="12" t="str">
        <f t="shared" si="10"/>
        <v/>
      </c>
      <c r="N130" s="12" t="str">
        <f t="shared" si="11"/>
        <v/>
      </c>
      <c r="O130" s="12" t="str">
        <f>IF(ISNUMBER(P130),COUNT($P$2:P130),"")</f>
        <v/>
      </c>
      <c r="P130" s="12" t="str">
        <f t="shared" si="13"/>
        <v/>
      </c>
      <c r="Q130" s="15" t="str">
        <f t="shared" si="14"/>
        <v/>
      </c>
      <c r="R130" s="14"/>
    </row>
    <row r="131" spans="1:18" x14ac:dyDescent="0.25">
      <c r="A131">
        <v>130</v>
      </c>
      <c r="B131" s="65">
        <v>9.8629999999999995</v>
      </c>
      <c r="C131" s="65">
        <v>10.19</v>
      </c>
      <c r="D131" s="65">
        <v>9.8610000000000007</v>
      </c>
      <c r="E131" s="65">
        <v>10.050000000000001</v>
      </c>
      <c r="F131" s="8">
        <f t="shared" ref="F131:F194" si="16">IF(C131&gt;(F130*(1+$Z$1)),C131,IF(AND(G130=1,C131&gt;F130),C131,IF(D131&lt;(F130*(1-$Z$1)),D131,IF(AND(G130=-1,D131&lt;F130),D131,F130))))</f>
        <v>10.19</v>
      </c>
      <c r="G131" s="9">
        <f t="shared" si="12"/>
        <v>1</v>
      </c>
      <c r="H131" s="10" t="str">
        <f>IF(ISNUMBER(I131),COUNT($I$2:I131),"")</f>
        <v/>
      </c>
      <c r="I131" s="11" t="str">
        <f t="shared" si="15"/>
        <v/>
      </c>
      <c r="J131" s="8">
        <f t="array" ref="J131">IF(G131=1,MAX(IF($C$2:C131=I131,$A$2:A131,"")),IF(G131=-1,MAX(IF($D$2:D131=I131,$A$2:A131,"")),IF(G131=0,MAX(IF($E$2:E131=I131,$A$2:A131,"")))))</f>
        <v>0</v>
      </c>
      <c r="K131" t="str">
        <f t="array" ref="K131">IF(AND(G131=0,E131=INDEX(I131:I642,MATCH(TRUE,I131:I642&lt;&gt;"",0))),E131,IF(AND(G131=1,C131=INDEX(I131:I642,MATCH(TRUE,I131:I642&lt;&gt;"",0))),C131,IF(AND(G131=-1,D131=INDEX(I131:I642,MATCH(TRUE,I131:I642&lt;&gt;"",0))),D131,"")))</f>
        <v/>
      </c>
      <c r="L131" s="12" t="str">
        <f>IF(ISNUMBER(M131),COUNT($M$2:M131),"")</f>
        <v/>
      </c>
      <c r="M131" s="12" t="str">
        <f t="shared" ref="M131:M194" si="17">IF(AND(ISNUMBER(I131),G131=1),I131,"")</f>
        <v/>
      </c>
      <c r="N131" s="12" t="str">
        <f t="shared" ref="N131:N194" si="18">IF(AND(ISNUMBER(I131),G131=1),J131,"")</f>
        <v/>
      </c>
      <c r="O131" s="12" t="str">
        <f>IF(ISNUMBER(P131),COUNT($P$2:P131),"")</f>
        <v/>
      </c>
      <c r="P131" s="12" t="str">
        <f t="shared" si="13"/>
        <v/>
      </c>
      <c r="Q131" s="15" t="str">
        <f t="shared" si="14"/>
        <v/>
      </c>
      <c r="R131" s="14"/>
    </row>
    <row r="132" spans="1:18" x14ac:dyDescent="0.25">
      <c r="A132">
        <v>131</v>
      </c>
      <c r="B132" s="65">
        <v>10.050000000000001</v>
      </c>
      <c r="C132" s="65">
        <v>10.35</v>
      </c>
      <c r="D132" s="65">
        <v>10.045</v>
      </c>
      <c r="E132" s="65">
        <v>10.25</v>
      </c>
      <c r="F132" s="8">
        <f t="shared" si="16"/>
        <v>10.35</v>
      </c>
      <c r="G132" s="9">
        <f t="shared" ref="G132:G195" si="19">IF(F132&gt;F131,1,IF(F132&lt;F131,-1,G131))</f>
        <v>1</v>
      </c>
      <c r="H132" s="10" t="str">
        <f>IF(ISNUMBER(I132),COUNT($I$2:I132),"")</f>
        <v/>
      </c>
      <c r="I132" s="11" t="str">
        <f t="shared" si="15"/>
        <v/>
      </c>
      <c r="J132" s="8">
        <f t="array" ref="J132">IF(G132=1,MAX(IF($C$2:C132=I132,$A$2:A132,"")),IF(G132=-1,MAX(IF($D$2:D132=I132,$A$2:A132,"")),IF(G132=0,MAX(IF($E$2:E132=I132,$A$2:A132,"")))))</f>
        <v>0</v>
      </c>
      <c r="K132" t="str">
        <f t="array" ref="K132">IF(AND(G132=0,E132=INDEX(I132:I643,MATCH(TRUE,I132:I643&lt;&gt;"",0))),E132,IF(AND(G132=1,C132=INDEX(I132:I643,MATCH(TRUE,I132:I643&lt;&gt;"",0))),C132,IF(AND(G132=-1,D132=INDEX(I132:I643,MATCH(TRUE,I132:I643&lt;&gt;"",0))),D132,"")))</f>
        <v/>
      </c>
      <c r="L132" s="12" t="str">
        <f>IF(ISNUMBER(M132),COUNT($M$2:M132),"")</f>
        <v/>
      </c>
      <c r="M132" s="12" t="str">
        <f t="shared" si="17"/>
        <v/>
      </c>
      <c r="N132" s="12" t="str">
        <f t="shared" si="18"/>
        <v/>
      </c>
      <c r="O132" s="12" t="str">
        <f>IF(ISNUMBER(P132),COUNT($P$2:P132),"")</f>
        <v/>
      </c>
      <c r="P132" s="12" t="str">
        <f t="shared" ref="P132:P195" si="20">IF(AND(ISNUMBER(I132),G132=-1),I132,"")</f>
        <v/>
      </c>
      <c r="Q132" s="15" t="str">
        <f t="shared" ref="Q132:Q195" si="21">IF(AND(ISNUMBER(I132),G132=-1),J132,"")</f>
        <v/>
      </c>
      <c r="R132" s="14"/>
    </row>
    <row r="133" spans="1:18" x14ac:dyDescent="0.25">
      <c r="A133">
        <v>132</v>
      </c>
      <c r="B133" s="65">
        <v>10.35</v>
      </c>
      <c r="C133" s="65">
        <v>10.43</v>
      </c>
      <c r="D133" s="65">
        <v>10.26</v>
      </c>
      <c r="E133" s="65">
        <v>10.395</v>
      </c>
      <c r="F133" s="8">
        <f t="shared" si="16"/>
        <v>10.43</v>
      </c>
      <c r="G133" s="9">
        <f t="shared" si="19"/>
        <v>1</v>
      </c>
      <c r="H133" s="10" t="str">
        <f>IF(ISNUMBER(I133),COUNT($I$2:I133),"")</f>
        <v/>
      </c>
      <c r="I133" s="11" t="str">
        <f t="shared" si="15"/>
        <v/>
      </c>
      <c r="J133" s="8">
        <f t="array" ref="J133">IF(G133=1,MAX(IF($C$2:C133=I133,$A$2:A133,"")),IF(G133=-1,MAX(IF($D$2:D133=I133,$A$2:A133,"")),IF(G133=0,MAX(IF($E$2:E133=I133,$A$2:A133,"")))))</f>
        <v>0</v>
      </c>
      <c r="K133" t="str">
        <f t="array" ref="K133">IF(AND(G133=0,E133=INDEX(I133:I644,MATCH(TRUE,I133:I644&lt;&gt;"",0))),E133,IF(AND(G133=1,C133=INDEX(I133:I644,MATCH(TRUE,I133:I644&lt;&gt;"",0))),C133,IF(AND(G133=-1,D133=INDEX(I133:I644,MATCH(TRUE,I133:I644&lt;&gt;"",0))),D133,"")))</f>
        <v/>
      </c>
      <c r="L133" s="12" t="str">
        <f>IF(ISNUMBER(M133),COUNT($M$2:M133),"")</f>
        <v/>
      </c>
      <c r="M133" s="12" t="str">
        <f t="shared" si="17"/>
        <v/>
      </c>
      <c r="N133" s="12" t="str">
        <f t="shared" si="18"/>
        <v/>
      </c>
      <c r="O133" s="12" t="str">
        <f>IF(ISNUMBER(P133),COUNT($P$2:P133),"")</f>
        <v/>
      </c>
      <c r="P133" s="12" t="str">
        <f t="shared" si="20"/>
        <v/>
      </c>
      <c r="Q133" s="15" t="str">
        <f t="shared" si="21"/>
        <v/>
      </c>
      <c r="R133" s="14"/>
    </row>
    <row r="134" spans="1:18" x14ac:dyDescent="0.25">
      <c r="A134">
        <v>133</v>
      </c>
      <c r="B134" s="65">
        <v>10.36</v>
      </c>
      <c r="C134" s="65">
        <v>10.42</v>
      </c>
      <c r="D134" s="65">
        <v>10.215</v>
      </c>
      <c r="E134" s="65">
        <v>10.32</v>
      </c>
      <c r="F134" s="8">
        <f t="shared" si="16"/>
        <v>10.43</v>
      </c>
      <c r="G134" s="9">
        <f t="shared" si="19"/>
        <v>1</v>
      </c>
      <c r="H134" s="10" t="str">
        <f>IF(ISNUMBER(I134),COUNT($I$2:I134),"")</f>
        <v/>
      </c>
      <c r="I134" s="11" t="str">
        <f t="shared" si="15"/>
        <v/>
      </c>
      <c r="J134" s="8">
        <f t="array" ref="J134">IF(G134=1,MAX(IF($C$2:C134=I134,$A$2:A134,"")),IF(G134=-1,MAX(IF($D$2:D134=I134,$A$2:A134,"")),IF(G134=0,MAX(IF($E$2:E134=I134,$A$2:A134,"")))))</f>
        <v>0</v>
      </c>
      <c r="K134" t="str">
        <f t="array" ref="K134">IF(AND(G134=0,E134=INDEX(I134:I645,MATCH(TRUE,I134:I645&lt;&gt;"",0))),E134,IF(AND(G134=1,C134=INDEX(I134:I645,MATCH(TRUE,I134:I645&lt;&gt;"",0))),C134,IF(AND(G134=-1,D134=INDEX(I134:I645,MATCH(TRUE,I134:I645&lt;&gt;"",0))),D134,"")))</f>
        <v/>
      </c>
      <c r="L134" s="12" t="str">
        <f>IF(ISNUMBER(M134),COUNT($M$2:M134),"")</f>
        <v/>
      </c>
      <c r="M134" s="12" t="str">
        <f t="shared" si="17"/>
        <v/>
      </c>
      <c r="N134" s="12" t="str">
        <f t="shared" si="18"/>
        <v/>
      </c>
      <c r="O134" s="12" t="str">
        <f>IF(ISNUMBER(P134),COUNT($P$2:P134),"")</f>
        <v/>
      </c>
      <c r="P134" s="12" t="str">
        <f t="shared" si="20"/>
        <v/>
      </c>
      <c r="Q134" s="15" t="str">
        <f t="shared" si="21"/>
        <v/>
      </c>
      <c r="R134" s="14"/>
    </row>
    <row r="135" spans="1:18" x14ac:dyDescent="0.25">
      <c r="A135">
        <v>134</v>
      </c>
      <c r="B135" s="65">
        <v>10.275</v>
      </c>
      <c r="C135" s="65">
        <v>10.82</v>
      </c>
      <c r="D135" s="65">
        <v>10.27</v>
      </c>
      <c r="E135" s="65">
        <v>10.72</v>
      </c>
      <c r="F135" s="8">
        <f t="shared" si="16"/>
        <v>10.82</v>
      </c>
      <c r="G135" s="9">
        <f t="shared" si="19"/>
        <v>1</v>
      </c>
      <c r="H135" s="10" t="str">
        <f>IF(ISNUMBER(I135),COUNT($I$2:I135),"")</f>
        <v/>
      </c>
      <c r="I135" s="11" t="str">
        <f t="shared" si="15"/>
        <v/>
      </c>
      <c r="J135" s="8">
        <f t="array" ref="J135">IF(G135=1,MAX(IF($C$2:C135=I135,$A$2:A135,"")),IF(G135=-1,MAX(IF($D$2:D135=I135,$A$2:A135,"")),IF(G135=0,MAX(IF($E$2:E135=I135,$A$2:A135,"")))))</f>
        <v>0</v>
      </c>
      <c r="K135" t="str">
        <f t="array" ref="K135">IF(AND(G135=0,E135=INDEX(I135:I646,MATCH(TRUE,I135:I646&lt;&gt;"",0))),E135,IF(AND(G135=1,C135=INDEX(I135:I646,MATCH(TRUE,I135:I646&lt;&gt;"",0))),C135,IF(AND(G135=-1,D135=INDEX(I135:I646,MATCH(TRUE,I135:I646&lt;&gt;"",0))),D135,"")))</f>
        <v/>
      </c>
      <c r="L135" s="12" t="str">
        <f>IF(ISNUMBER(M135),COUNT($M$2:M135),"")</f>
        <v/>
      </c>
      <c r="M135" s="12" t="str">
        <f t="shared" si="17"/>
        <v/>
      </c>
      <c r="N135" s="12" t="str">
        <f t="shared" si="18"/>
        <v/>
      </c>
      <c r="O135" s="12" t="str">
        <f>IF(ISNUMBER(P135),COUNT($P$2:P135),"")</f>
        <v/>
      </c>
      <c r="P135" s="12" t="str">
        <f t="shared" si="20"/>
        <v/>
      </c>
      <c r="Q135" s="15" t="str">
        <f t="shared" si="21"/>
        <v/>
      </c>
      <c r="R135" s="14"/>
    </row>
    <row r="136" spans="1:18" x14ac:dyDescent="0.25">
      <c r="A136">
        <v>135</v>
      </c>
      <c r="B136" s="65">
        <v>10.7</v>
      </c>
      <c r="C136" s="65">
        <v>10.865</v>
      </c>
      <c r="D136" s="65">
        <v>10.585000000000001</v>
      </c>
      <c r="E136" s="65">
        <v>10.805</v>
      </c>
      <c r="F136" s="8">
        <f t="shared" si="16"/>
        <v>10.865</v>
      </c>
      <c r="G136" s="9">
        <f t="shared" si="19"/>
        <v>1</v>
      </c>
      <c r="H136" s="10" t="str">
        <f>IF(ISNUMBER(I136),COUNT($I$2:I136),"")</f>
        <v/>
      </c>
      <c r="I136" s="11" t="str">
        <f t="shared" si="15"/>
        <v/>
      </c>
      <c r="J136" s="8">
        <f t="array" ref="J136">IF(G136=1,MAX(IF($C$2:C136=I136,$A$2:A136,"")),IF(G136=-1,MAX(IF($D$2:D136=I136,$A$2:A136,"")),IF(G136=0,MAX(IF($E$2:E136=I136,$A$2:A136,"")))))</f>
        <v>0</v>
      </c>
      <c r="K136" t="str">
        <f t="array" ref="K136">IF(AND(G136=0,E136=INDEX(I136:I647,MATCH(TRUE,I136:I647&lt;&gt;"",0))),E136,IF(AND(G136=1,C136=INDEX(I136:I647,MATCH(TRUE,I136:I647&lt;&gt;"",0))),C136,IF(AND(G136=-1,D136=INDEX(I136:I647,MATCH(TRUE,I136:I647&lt;&gt;"",0))),D136,"")))</f>
        <v/>
      </c>
      <c r="L136" s="12" t="str">
        <f>IF(ISNUMBER(M136),COUNT($M$2:M136),"")</f>
        <v/>
      </c>
      <c r="M136" s="12" t="str">
        <f t="shared" si="17"/>
        <v/>
      </c>
      <c r="N136" s="12" t="str">
        <f t="shared" si="18"/>
        <v/>
      </c>
      <c r="O136" s="12" t="str">
        <f>IF(ISNUMBER(P136),COUNT($P$2:P136),"")</f>
        <v/>
      </c>
      <c r="P136" s="12" t="str">
        <f t="shared" si="20"/>
        <v/>
      </c>
      <c r="Q136" s="15" t="str">
        <f t="shared" si="21"/>
        <v/>
      </c>
      <c r="R136" s="14"/>
    </row>
    <row r="137" spans="1:18" x14ac:dyDescent="0.25">
      <c r="A137">
        <v>136</v>
      </c>
      <c r="B137" s="65">
        <v>10.84</v>
      </c>
      <c r="C137" s="65">
        <v>10.994999999999999</v>
      </c>
      <c r="D137" s="65">
        <v>10.755000000000001</v>
      </c>
      <c r="E137" s="65">
        <v>10.975</v>
      </c>
      <c r="F137" s="8">
        <f t="shared" si="16"/>
        <v>10.994999999999999</v>
      </c>
      <c r="G137" s="9">
        <f t="shared" si="19"/>
        <v>1</v>
      </c>
      <c r="H137" s="10" t="str">
        <f>IF(ISNUMBER(I137),COUNT($I$2:I137),"")</f>
        <v/>
      </c>
      <c r="I137" s="11" t="str">
        <f t="shared" si="15"/>
        <v/>
      </c>
      <c r="J137" s="8">
        <f t="array" ref="J137">IF(G137=1,MAX(IF($C$2:C137=I137,$A$2:A137,"")),IF(G137=-1,MAX(IF($D$2:D137=I137,$A$2:A137,"")),IF(G137=0,MAX(IF($E$2:E137=I137,$A$2:A137,"")))))</f>
        <v>0</v>
      </c>
      <c r="K137" t="str">
        <f t="array" ref="K137">IF(AND(G137=0,E137=INDEX(I137:I648,MATCH(TRUE,I137:I648&lt;&gt;"",0))),E137,IF(AND(G137=1,C137=INDEX(I137:I648,MATCH(TRUE,I137:I648&lt;&gt;"",0))),C137,IF(AND(G137=-1,D137=INDEX(I137:I648,MATCH(TRUE,I137:I648&lt;&gt;"",0))),D137,"")))</f>
        <v/>
      </c>
      <c r="L137" s="12" t="str">
        <f>IF(ISNUMBER(M137),COUNT($M$2:M137),"")</f>
        <v/>
      </c>
      <c r="M137" s="12" t="str">
        <f t="shared" si="17"/>
        <v/>
      </c>
      <c r="N137" s="12" t="str">
        <f t="shared" si="18"/>
        <v/>
      </c>
      <c r="O137" s="12" t="str">
        <f>IF(ISNUMBER(P137),COUNT($P$2:P137),"")</f>
        <v/>
      </c>
      <c r="P137" s="12" t="str">
        <f t="shared" si="20"/>
        <v/>
      </c>
      <c r="Q137" s="15" t="str">
        <f t="shared" si="21"/>
        <v/>
      </c>
      <c r="R137" s="14"/>
    </row>
    <row r="138" spans="1:18" x14ac:dyDescent="0.25">
      <c r="A138">
        <v>137</v>
      </c>
      <c r="B138" s="65">
        <v>10.975</v>
      </c>
      <c r="C138" s="65">
        <v>11.4</v>
      </c>
      <c r="D138" s="65">
        <v>10.96</v>
      </c>
      <c r="E138" s="65">
        <v>11.15</v>
      </c>
      <c r="F138" s="8">
        <f t="shared" si="16"/>
        <v>11.4</v>
      </c>
      <c r="G138" s="9">
        <f t="shared" si="19"/>
        <v>1</v>
      </c>
      <c r="H138" s="10" t="str">
        <f>IF(ISNUMBER(I138),COUNT($I$2:I138),"")</f>
        <v/>
      </c>
      <c r="I138" s="11" t="str">
        <f t="shared" si="15"/>
        <v/>
      </c>
      <c r="J138" s="8">
        <f t="array" ref="J138">IF(G138=1,MAX(IF($C$2:C138=I138,$A$2:A138,"")),IF(G138=-1,MAX(IF($D$2:D138=I138,$A$2:A138,"")),IF(G138=0,MAX(IF($E$2:E138=I138,$A$2:A138,"")))))</f>
        <v>0</v>
      </c>
      <c r="K138" t="str">
        <f t="array" ref="K138">IF(AND(G138=0,E138=INDEX(I138:I649,MATCH(TRUE,I138:I649&lt;&gt;"",0))),E138,IF(AND(G138=1,C138=INDEX(I138:I649,MATCH(TRUE,I138:I649&lt;&gt;"",0))),C138,IF(AND(G138=-1,D138=INDEX(I138:I649,MATCH(TRUE,I138:I649&lt;&gt;"",0))),D138,"")))</f>
        <v/>
      </c>
      <c r="L138" s="12" t="str">
        <f>IF(ISNUMBER(M138),COUNT($M$2:M138),"")</f>
        <v/>
      </c>
      <c r="M138" s="12" t="str">
        <f t="shared" si="17"/>
        <v/>
      </c>
      <c r="N138" s="12" t="str">
        <f t="shared" si="18"/>
        <v/>
      </c>
      <c r="O138" s="12" t="str">
        <f>IF(ISNUMBER(P138),COUNT($P$2:P138),"")</f>
        <v/>
      </c>
      <c r="P138" s="12" t="str">
        <f t="shared" si="20"/>
        <v/>
      </c>
      <c r="Q138" s="15" t="str">
        <f t="shared" si="21"/>
        <v/>
      </c>
      <c r="R138" s="14"/>
    </row>
    <row r="139" spans="1:18" x14ac:dyDescent="0.25">
      <c r="A139">
        <v>138</v>
      </c>
      <c r="B139" s="65">
        <v>11.06</v>
      </c>
      <c r="C139" s="65">
        <v>11.1</v>
      </c>
      <c r="D139" s="65">
        <v>10.91</v>
      </c>
      <c r="E139" s="65">
        <v>10.97</v>
      </c>
      <c r="F139" s="8">
        <f t="shared" si="16"/>
        <v>11.4</v>
      </c>
      <c r="G139" s="9">
        <f t="shared" si="19"/>
        <v>1</v>
      </c>
      <c r="H139" s="10" t="str">
        <f>IF(ISNUMBER(I139),COUNT($I$2:I139),"")</f>
        <v/>
      </c>
      <c r="I139" s="11" t="str">
        <f t="shared" si="15"/>
        <v/>
      </c>
      <c r="J139" s="8">
        <f t="array" ref="J139">IF(G139=1,MAX(IF($C$2:C139=I139,$A$2:A139,"")),IF(G139=-1,MAX(IF($D$2:D139=I139,$A$2:A139,"")),IF(G139=0,MAX(IF($E$2:E139=I139,$A$2:A139,"")))))</f>
        <v>0</v>
      </c>
      <c r="K139" t="str">
        <f t="array" ref="K139">IF(AND(G139=0,E139=INDEX(I139:I650,MATCH(TRUE,I139:I650&lt;&gt;"",0))),E139,IF(AND(G139=1,C139=INDEX(I139:I650,MATCH(TRUE,I139:I650&lt;&gt;"",0))),C139,IF(AND(G139=-1,D139=INDEX(I139:I650,MATCH(TRUE,I139:I650&lt;&gt;"",0))),D139,"")))</f>
        <v/>
      </c>
      <c r="L139" s="12" t="str">
        <f>IF(ISNUMBER(M139),COUNT($M$2:M139),"")</f>
        <v/>
      </c>
      <c r="M139" s="12" t="str">
        <f t="shared" si="17"/>
        <v/>
      </c>
      <c r="N139" s="12" t="str">
        <f t="shared" si="18"/>
        <v/>
      </c>
      <c r="O139" s="12" t="str">
        <f>IF(ISNUMBER(P139),COUNT($P$2:P139),"")</f>
        <v/>
      </c>
      <c r="P139" s="12" t="str">
        <f t="shared" si="20"/>
        <v/>
      </c>
      <c r="Q139" s="15" t="str">
        <f t="shared" si="21"/>
        <v/>
      </c>
      <c r="R139" s="14"/>
    </row>
    <row r="140" spans="1:18" x14ac:dyDescent="0.25">
      <c r="A140">
        <v>139</v>
      </c>
      <c r="B140" s="65">
        <v>11.01</v>
      </c>
      <c r="C140" s="65">
        <v>11.244999999999999</v>
      </c>
      <c r="D140" s="65">
        <v>10.93</v>
      </c>
      <c r="E140" s="65">
        <v>11.06</v>
      </c>
      <c r="F140" s="8">
        <f t="shared" si="16"/>
        <v>11.4</v>
      </c>
      <c r="G140" s="9">
        <f t="shared" si="19"/>
        <v>1</v>
      </c>
      <c r="H140" s="10" t="str">
        <f>IF(ISNUMBER(I140),COUNT($I$2:I140),"")</f>
        <v/>
      </c>
      <c r="I140" s="11" t="str">
        <f t="shared" si="15"/>
        <v/>
      </c>
      <c r="J140" s="8">
        <f t="array" ref="J140">IF(G140=1,MAX(IF($C$2:C140=I140,$A$2:A140,"")),IF(G140=-1,MAX(IF($D$2:D140=I140,$A$2:A140,"")),IF(G140=0,MAX(IF($E$2:E140=I140,$A$2:A140,"")))))</f>
        <v>0</v>
      </c>
      <c r="K140" t="str">
        <f t="array" ref="K140">IF(AND(G140=0,E140=INDEX(I140:I651,MATCH(TRUE,I140:I651&lt;&gt;"",0))),E140,IF(AND(G140=1,C140=INDEX(I140:I651,MATCH(TRUE,I140:I651&lt;&gt;"",0))),C140,IF(AND(G140=-1,D140=INDEX(I140:I651,MATCH(TRUE,I140:I651&lt;&gt;"",0))),D140,"")))</f>
        <v/>
      </c>
      <c r="L140" s="12" t="str">
        <f>IF(ISNUMBER(M140),COUNT($M$2:M140),"")</f>
        <v/>
      </c>
      <c r="M140" s="12" t="str">
        <f t="shared" si="17"/>
        <v/>
      </c>
      <c r="N140" s="12" t="str">
        <f t="shared" si="18"/>
        <v/>
      </c>
      <c r="O140" s="12" t="str">
        <f>IF(ISNUMBER(P140),COUNT($P$2:P140),"")</f>
        <v/>
      </c>
      <c r="P140" s="12" t="str">
        <f t="shared" si="20"/>
        <v/>
      </c>
      <c r="Q140" s="15" t="str">
        <f t="shared" si="21"/>
        <v/>
      </c>
      <c r="R140" s="14"/>
    </row>
    <row r="141" spans="1:18" x14ac:dyDescent="0.25">
      <c r="A141">
        <v>140</v>
      </c>
      <c r="B141" s="65">
        <v>11.11</v>
      </c>
      <c r="C141" s="65">
        <v>11.44</v>
      </c>
      <c r="D141" s="65">
        <v>11.1</v>
      </c>
      <c r="E141" s="65">
        <v>11.195</v>
      </c>
      <c r="F141" s="8">
        <f t="shared" si="16"/>
        <v>11.44</v>
      </c>
      <c r="G141" s="9">
        <f t="shared" si="19"/>
        <v>1</v>
      </c>
      <c r="H141" s="10" t="str">
        <f>IF(ISNUMBER(I141),COUNT($I$2:I141),"")</f>
        <v/>
      </c>
      <c r="I141" s="11" t="str">
        <f t="shared" si="15"/>
        <v/>
      </c>
      <c r="J141" s="8">
        <f t="array" ref="J141">IF(G141=1,MAX(IF($C$2:C141=I141,$A$2:A141,"")),IF(G141=-1,MAX(IF($D$2:D141=I141,$A$2:A141,"")),IF(G141=0,MAX(IF($E$2:E141=I141,$A$2:A141,"")))))</f>
        <v>0</v>
      </c>
      <c r="K141" t="str">
        <f t="array" ref="K141">IF(AND(G141=0,E141=INDEX(I141:I652,MATCH(TRUE,I141:I652&lt;&gt;"",0))),E141,IF(AND(G141=1,C141=INDEX(I141:I652,MATCH(TRUE,I141:I652&lt;&gt;"",0))),C141,IF(AND(G141=-1,D141=INDEX(I141:I652,MATCH(TRUE,I141:I652&lt;&gt;"",0))),D141,"")))</f>
        <v/>
      </c>
      <c r="L141" s="12" t="str">
        <f>IF(ISNUMBER(M141),COUNT($M$2:M141),"")</f>
        <v/>
      </c>
      <c r="M141" s="12" t="str">
        <f t="shared" si="17"/>
        <v/>
      </c>
      <c r="N141" s="12" t="str">
        <f t="shared" si="18"/>
        <v/>
      </c>
      <c r="O141" s="12" t="str">
        <f>IF(ISNUMBER(P141),COUNT($P$2:P141),"")</f>
        <v/>
      </c>
      <c r="P141" s="12" t="str">
        <f t="shared" si="20"/>
        <v/>
      </c>
      <c r="Q141" s="15" t="str">
        <f t="shared" si="21"/>
        <v/>
      </c>
      <c r="R141" s="14"/>
    </row>
    <row r="142" spans="1:18" x14ac:dyDescent="0.25">
      <c r="A142">
        <v>141</v>
      </c>
      <c r="B142" s="65">
        <v>11.21</v>
      </c>
      <c r="C142" s="65">
        <v>11.4</v>
      </c>
      <c r="D142" s="65">
        <v>10.82</v>
      </c>
      <c r="E142" s="65">
        <v>10.97</v>
      </c>
      <c r="F142" s="8">
        <f t="shared" si="16"/>
        <v>11.44</v>
      </c>
      <c r="G142" s="9">
        <f t="shared" si="19"/>
        <v>1</v>
      </c>
      <c r="H142" s="10" t="str">
        <f>IF(ISNUMBER(I142),COUNT($I$2:I142),"")</f>
        <v/>
      </c>
      <c r="I142" s="11" t="str">
        <f t="shared" si="15"/>
        <v/>
      </c>
      <c r="J142" s="8">
        <f t="array" ref="J142">IF(G142=1,MAX(IF($C$2:C142=I142,$A$2:A142,"")),IF(G142=-1,MAX(IF($D$2:D142=I142,$A$2:A142,"")),IF(G142=0,MAX(IF($E$2:E142=I142,$A$2:A142,"")))))</f>
        <v>0</v>
      </c>
      <c r="K142" t="str">
        <f t="array" ref="K142">IF(AND(G142=0,E142=INDEX(I142:I653,MATCH(TRUE,I142:I653&lt;&gt;"",0))),E142,IF(AND(G142=1,C142=INDEX(I142:I653,MATCH(TRUE,I142:I653&lt;&gt;"",0))),C142,IF(AND(G142=-1,D142=INDEX(I142:I653,MATCH(TRUE,I142:I653&lt;&gt;"",0))),D142,"")))</f>
        <v/>
      </c>
      <c r="L142" s="12" t="str">
        <f>IF(ISNUMBER(M142),COUNT($M$2:M142),"")</f>
        <v/>
      </c>
      <c r="M142" s="12" t="str">
        <f t="shared" si="17"/>
        <v/>
      </c>
      <c r="N142" s="12" t="str">
        <f t="shared" si="18"/>
        <v/>
      </c>
      <c r="O142" s="12" t="str">
        <f>IF(ISNUMBER(P142),COUNT($P$2:P142),"")</f>
        <v/>
      </c>
      <c r="P142" s="12" t="str">
        <f t="shared" si="20"/>
        <v/>
      </c>
      <c r="Q142" s="15" t="str">
        <f t="shared" si="21"/>
        <v/>
      </c>
      <c r="R142" s="14"/>
    </row>
    <row r="143" spans="1:18" x14ac:dyDescent="0.25">
      <c r="A143">
        <v>142</v>
      </c>
      <c r="B143" s="65">
        <v>11.045</v>
      </c>
      <c r="C143" s="65">
        <v>11.164999999999999</v>
      </c>
      <c r="D143" s="65">
        <v>10.81</v>
      </c>
      <c r="E143" s="65">
        <v>10.93</v>
      </c>
      <c r="F143" s="8">
        <f t="shared" si="16"/>
        <v>11.44</v>
      </c>
      <c r="G143" s="9">
        <f t="shared" si="19"/>
        <v>1</v>
      </c>
      <c r="H143" s="10" t="str">
        <f>IF(ISNUMBER(I143),COUNT($I$2:I143),"")</f>
        <v/>
      </c>
      <c r="I143" s="11" t="str">
        <f t="shared" si="15"/>
        <v/>
      </c>
      <c r="J143" s="8">
        <f t="array" ref="J143">IF(G143=1,MAX(IF($C$2:C143=I143,$A$2:A143,"")),IF(G143=-1,MAX(IF($D$2:D143=I143,$A$2:A143,"")),IF(G143=0,MAX(IF($E$2:E143=I143,$A$2:A143,"")))))</f>
        <v>0</v>
      </c>
      <c r="K143" t="str">
        <f t="array" ref="K143">IF(AND(G143=0,E143=INDEX(I143:I654,MATCH(TRUE,I143:I654&lt;&gt;"",0))),E143,IF(AND(G143=1,C143=INDEX(I143:I654,MATCH(TRUE,I143:I654&lt;&gt;"",0))),C143,IF(AND(G143=-1,D143=INDEX(I143:I654,MATCH(TRUE,I143:I654&lt;&gt;"",0))),D143,"")))</f>
        <v/>
      </c>
      <c r="L143" s="12" t="str">
        <f>IF(ISNUMBER(M143),COUNT($M$2:M143),"")</f>
        <v/>
      </c>
      <c r="M143" s="12" t="str">
        <f t="shared" si="17"/>
        <v/>
      </c>
      <c r="N143" s="12" t="str">
        <f t="shared" si="18"/>
        <v/>
      </c>
      <c r="O143" s="12" t="str">
        <f>IF(ISNUMBER(P143),COUNT($P$2:P143),"")</f>
        <v/>
      </c>
      <c r="P143" s="12" t="str">
        <f t="shared" si="20"/>
        <v/>
      </c>
      <c r="Q143" s="15" t="str">
        <f t="shared" si="21"/>
        <v/>
      </c>
      <c r="R143" s="14"/>
    </row>
    <row r="144" spans="1:18" x14ac:dyDescent="0.25">
      <c r="A144">
        <v>143</v>
      </c>
      <c r="B144" s="65">
        <v>10.994999999999999</v>
      </c>
      <c r="C144" s="65">
        <v>11.19</v>
      </c>
      <c r="D144" s="65">
        <v>10.914999999999999</v>
      </c>
      <c r="E144" s="65">
        <v>11.085000000000001</v>
      </c>
      <c r="F144" s="8">
        <f t="shared" si="16"/>
        <v>11.44</v>
      </c>
      <c r="G144" s="9">
        <f t="shared" si="19"/>
        <v>1</v>
      </c>
      <c r="H144" s="10" t="str">
        <f>IF(ISNUMBER(I144),COUNT($I$2:I144),"")</f>
        <v/>
      </c>
      <c r="I144" s="11" t="str">
        <f t="shared" si="15"/>
        <v/>
      </c>
      <c r="J144" s="8">
        <f t="array" ref="J144">IF(G144=1,MAX(IF($C$2:C144=I144,$A$2:A144,"")),IF(G144=-1,MAX(IF($D$2:D144=I144,$A$2:A144,"")),IF(G144=0,MAX(IF($E$2:E144=I144,$A$2:A144,"")))))</f>
        <v>0</v>
      </c>
      <c r="K144" t="str">
        <f t="array" ref="K144">IF(AND(G144=0,E144=INDEX(I144:I655,MATCH(TRUE,I144:I655&lt;&gt;"",0))),E144,IF(AND(G144=1,C144=INDEX(I144:I655,MATCH(TRUE,I144:I655&lt;&gt;"",0))),C144,IF(AND(G144=-1,D144=INDEX(I144:I655,MATCH(TRUE,I144:I655&lt;&gt;"",0))),D144,"")))</f>
        <v/>
      </c>
      <c r="L144" s="12" t="str">
        <f>IF(ISNUMBER(M144),COUNT($M$2:M144),"")</f>
        <v/>
      </c>
      <c r="M144" s="12" t="str">
        <f t="shared" si="17"/>
        <v/>
      </c>
      <c r="N144" s="12" t="str">
        <f t="shared" si="18"/>
        <v/>
      </c>
      <c r="O144" s="12" t="str">
        <f>IF(ISNUMBER(P144),COUNT($P$2:P144),"")</f>
        <v/>
      </c>
      <c r="P144" s="12" t="str">
        <f t="shared" si="20"/>
        <v/>
      </c>
      <c r="Q144" s="15" t="str">
        <f t="shared" si="21"/>
        <v/>
      </c>
      <c r="R144" s="14"/>
    </row>
    <row r="145" spans="1:18" x14ac:dyDescent="0.25">
      <c r="A145">
        <v>144</v>
      </c>
      <c r="B145" s="65">
        <v>11.115</v>
      </c>
      <c r="C145" s="65">
        <v>11.14</v>
      </c>
      <c r="D145" s="65">
        <v>10.865</v>
      </c>
      <c r="E145" s="65">
        <v>10.91</v>
      </c>
      <c r="F145" s="8">
        <f t="shared" si="16"/>
        <v>11.44</v>
      </c>
      <c r="G145" s="9">
        <f t="shared" si="19"/>
        <v>1</v>
      </c>
      <c r="H145" s="10" t="str">
        <f>IF(ISNUMBER(I145),COUNT($I$2:I145),"")</f>
        <v/>
      </c>
      <c r="I145" s="11" t="str">
        <f t="shared" si="15"/>
        <v/>
      </c>
      <c r="J145" s="8">
        <f t="array" ref="J145">IF(G145=1,MAX(IF($C$2:C145=I145,$A$2:A145,"")),IF(G145=-1,MAX(IF($D$2:D145=I145,$A$2:A145,"")),IF(G145=0,MAX(IF($E$2:E145=I145,$A$2:A145,"")))))</f>
        <v>0</v>
      </c>
      <c r="K145" t="str">
        <f t="array" ref="K145">IF(AND(G145=0,E145=INDEX(I145:I656,MATCH(TRUE,I145:I656&lt;&gt;"",0))),E145,IF(AND(G145=1,C145=INDEX(I145:I656,MATCH(TRUE,I145:I656&lt;&gt;"",0))),C145,IF(AND(G145=-1,D145=INDEX(I145:I656,MATCH(TRUE,I145:I656&lt;&gt;"",0))),D145,"")))</f>
        <v/>
      </c>
      <c r="L145" s="12" t="str">
        <f>IF(ISNUMBER(M145),COUNT($M$2:M145),"")</f>
        <v/>
      </c>
      <c r="M145" s="12" t="str">
        <f t="shared" si="17"/>
        <v/>
      </c>
      <c r="N145" s="12" t="str">
        <f t="shared" si="18"/>
        <v/>
      </c>
      <c r="O145" s="12" t="str">
        <f>IF(ISNUMBER(P145),COUNT($P$2:P145),"")</f>
        <v/>
      </c>
      <c r="P145" s="12" t="str">
        <f t="shared" si="20"/>
        <v/>
      </c>
      <c r="Q145" s="15" t="str">
        <f t="shared" si="21"/>
        <v/>
      </c>
      <c r="R145" s="14"/>
    </row>
    <row r="146" spans="1:18" x14ac:dyDescent="0.25">
      <c r="A146">
        <v>145</v>
      </c>
      <c r="B146" s="65">
        <v>10.865</v>
      </c>
      <c r="C146" s="65">
        <v>11.04</v>
      </c>
      <c r="D146" s="65">
        <v>10.734999999999999</v>
      </c>
      <c r="E146" s="65">
        <v>11.015000000000001</v>
      </c>
      <c r="F146" s="8">
        <f t="shared" si="16"/>
        <v>11.44</v>
      </c>
      <c r="G146" s="9">
        <f t="shared" si="19"/>
        <v>1</v>
      </c>
      <c r="H146" s="10" t="str">
        <f>IF(ISNUMBER(I146),COUNT($I$2:I146),"")</f>
        <v/>
      </c>
      <c r="I146" s="11" t="str">
        <f t="shared" si="15"/>
        <v/>
      </c>
      <c r="J146" s="8">
        <f t="array" ref="J146">IF(G146=1,MAX(IF($C$2:C146=I146,$A$2:A146,"")),IF(G146=-1,MAX(IF($D$2:D146=I146,$A$2:A146,"")),IF(G146=0,MAX(IF($E$2:E146=I146,$A$2:A146,"")))))</f>
        <v>0</v>
      </c>
      <c r="K146" t="str">
        <f t="array" ref="K146">IF(AND(G146=0,E146=INDEX(I146:I657,MATCH(TRUE,I146:I657&lt;&gt;"",0))),E146,IF(AND(G146=1,C146=INDEX(I146:I657,MATCH(TRUE,I146:I657&lt;&gt;"",0))),C146,IF(AND(G146=-1,D146=INDEX(I146:I657,MATCH(TRUE,I146:I657&lt;&gt;"",0))),D146,"")))</f>
        <v/>
      </c>
      <c r="L146" s="12" t="str">
        <f>IF(ISNUMBER(M146),COUNT($M$2:M146),"")</f>
        <v/>
      </c>
      <c r="M146" s="12" t="str">
        <f t="shared" si="17"/>
        <v/>
      </c>
      <c r="N146" s="12" t="str">
        <f t="shared" si="18"/>
        <v/>
      </c>
      <c r="O146" s="12" t="str">
        <f>IF(ISNUMBER(P146),COUNT($P$2:P146),"")</f>
        <v/>
      </c>
      <c r="P146" s="12" t="str">
        <f t="shared" si="20"/>
        <v/>
      </c>
      <c r="Q146" s="15" t="str">
        <f t="shared" si="21"/>
        <v/>
      </c>
      <c r="R146" s="14"/>
    </row>
    <row r="147" spans="1:18" x14ac:dyDescent="0.25">
      <c r="A147">
        <v>146</v>
      </c>
      <c r="B147" s="65">
        <v>11</v>
      </c>
      <c r="C147" s="65">
        <v>11.26</v>
      </c>
      <c r="D147" s="65">
        <v>10.865</v>
      </c>
      <c r="E147" s="65">
        <v>11.17</v>
      </c>
      <c r="F147" s="8">
        <f t="shared" si="16"/>
        <v>11.44</v>
      </c>
      <c r="G147" s="9">
        <f t="shared" si="19"/>
        <v>1</v>
      </c>
      <c r="H147" s="10" t="str">
        <f>IF(ISNUMBER(I147),COUNT($I$2:I147),"")</f>
        <v/>
      </c>
      <c r="I147" s="11" t="str">
        <f t="shared" si="15"/>
        <v/>
      </c>
      <c r="J147" s="8">
        <f t="array" ref="J147">IF(G147=1,MAX(IF($C$2:C147=I147,$A$2:A147,"")),IF(G147=-1,MAX(IF($D$2:D147=I147,$A$2:A147,"")),IF(G147=0,MAX(IF($E$2:E147=I147,$A$2:A147,"")))))</f>
        <v>0</v>
      </c>
      <c r="K147" t="str">
        <f t="array" ref="K147">IF(AND(G147=0,E147=INDEX(I147:I658,MATCH(TRUE,I147:I658&lt;&gt;"",0))),E147,IF(AND(G147=1,C147=INDEX(I147:I658,MATCH(TRUE,I147:I658&lt;&gt;"",0))),C147,IF(AND(G147=-1,D147=INDEX(I147:I658,MATCH(TRUE,I147:I658&lt;&gt;"",0))),D147,"")))</f>
        <v/>
      </c>
      <c r="L147" s="12" t="str">
        <f>IF(ISNUMBER(M147),COUNT($M$2:M147),"")</f>
        <v/>
      </c>
      <c r="M147" s="12" t="str">
        <f t="shared" si="17"/>
        <v/>
      </c>
      <c r="N147" s="12" t="str">
        <f t="shared" si="18"/>
        <v/>
      </c>
      <c r="O147" s="12" t="str">
        <f>IF(ISNUMBER(P147),COUNT($P$2:P147),"")</f>
        <v/>
      </c>
      <c r="P147" s="12" t="str">
        <f t="shared" si="20"/>
        <v/>
      </c>
      <c r="Q147" s="15" t="str">
        <f t="shared" si="21"/>
        <v/>
      </c>
      <c r="R147" s="14"/>
    </row>
    <row r="148" spans="1:18" x14ac:dyDescent="0.25">
      <c r="A148">
        <v>147</v>
      </c>
      <c r="B148" s="65">
        <v>11.145</v>
      </c>
      <c r="C148" s="65">
        <v>11.225</v>
      </c>
      <c r="D148" s="65">
        <v>11.025</v>
      </c>
      <c r="E148" s="65">
        <v>11.115</v>
      </c>
      <c r="F148" s="8">
        <f t="shared" si="16"/>
        <v>11.44</v>
      </c>
      <c r="G148" s="9">
        <f t="shared" si="19"/>
        <v>1</v>
      </c>
      <c r="H148" s="10" t="str">
        <f>IF(ISNUMBER(I148),COUNT($I$2:I148),"")</f>
        <v/>
      </c>
      <c r="I148" s="11" t="str">
        <f t="shared" si="15"/>
        <v/>
      </c>
      <c r="J148" s="8">
        <f t="array" ref="J148">IF(G148=1,MAX(IF($C$2:C148=I148,$A$2:A148,"")),IF(G148=-1,MAX(IF($D$2:D148=I148,$A$2:A148,"")),IF(G148=0,MAX(IF($E$2:E148=I148,$A$2:A148,"")))))</f>
        <v>0</v>
      </c>
      <c r="K148" t="str">
        <f t="array" ref="K148">IF(AND(G148=0,E148=INDEX(I148:I659,MATCH(TRUE,I148:I659&lt;&gt;"",0))),E148,IF(AND(G148=1,C148=INDEX(I148:I659,MATCH(TRUE,I148:I659&lt;&gt;"",0))),C148,IF(AND(G148=-1,D148=INDEX(I148:I659,MATCH(TRUE,I148:I659&lt;&gt;"",0))),D148,"")))</f>
        <v/>
      </c>
      <c r="L148" s="12" t="str">
        <f>IF(ISNUMBER(M148),COUNT($M$2:M148),"")</f>
        <v/>
      </c>
      <c r="M148" s="12" t="str">
        <f t="shared" si="17"/>
        <v/>
      </c>
      <c r="N148" s="12" t="str">
        <f t="shared" si="18"/>
        <v/>
      </c>
      <c r="O148" s="12" t="str">
        <f>IF(ISNUMBER(P148),COUNT($P$2:P148),"")</f>
        <v/>
      </c>
      <c r="P148" s="12" t="str">
        <f t="shared" si="20"/>
        <v/>
      </c>
      <c r="Q148" s="15" t="str">
        <f t="shared" si="21"/>
        <v/>
      </c>
      <c r="R148" s="14"/>
    </row>
    <row r="149" spans="1:18" x14ac:dyDescent="0.25">
      <c r="A149">
        <v>148</v>
      </c>
      <c r="B149" s="65">
        <v>11.12</v>
      </c>
      <c r="C149" s="65">
        <v>11.8</v>
      </c>
      <c r="D149" s="65">
        <v>11.12</v>
      </c>
      <c r="E149" s="65">
        <v>11.654999999999999</v>
      </c>
      <c r="F149" s="8">
        <f t="shared" si="16"/>
        <v>11.8</v>
      </c>
      <c r="G149" s="9">
        <f t="shared" si="19"/>
        <v>1</v>
      </c>
      <c r="H149" s="10" t="str">
        <f>IF(ISNUMBER(I149),COUNT($I$2:I149),"")</f>
        <v/>
      </c>
      <c r="I149" s="11" t="str">
        <f t="shared" si="15"/>
        <v/>
      </c>
      <c r="J149" s="8">
        <f t="array" ref="J149">IF(G149=1,MAX(IF($C$2:C149=I149,$A$2:A149,"")),IF(G149=-1,MAX(IF($D$2:D149=I149,$A$2:A149,"")),IF(G149=0,MAX(IF($E$2:E149=I149,$A$2:A149,"")))))</f>
        <v>0</v>
      </c>
      <c r="K149" t="str">
        <f t="array" ref="K149">IF(AND(G149=0,E149=INDEX(I149:I660,MATCH(TRUE,I149:I660&lt;&gt;"",0))),E149,IF(AND(G149=1,C149=INDEX(I149:I660,MATCH(TRUE,I149:I660&lt;&gt;"",0))),C149,IF(AND(G149=-1,D149=INDEX(I149:I660,MATCH(TRUE,I149:I660&lt;&gt;"",0))),D149,"")))</f>
        <v/>
      </c>
      <c r="L149" s="12" t="str">
        <f>IF(ISNUMBER(M149),COUNT($M$2:M149),"")</f>
        <v/>
      </c>
      <c r="M149" s="12" t="str">
        <f t="shared" si="17"/>
        <v/>
      </c>
      <c r="N149" s="12" t="str">
        <f t="shared" si="18"/>
        <v/>
      </c>
      <c r="O149" s="12" t="str">
        <f>IF(ISNUMBER(P149),COUNT($P$2:P149),"")</f>
        <v/>
      </c>
      <c r="P149" s="12" t="str">
        <f t="shared" si="20"/>
        <v/>
      </c>
      <c r="Q149" s="15" t="str">
        <f t="shared" si="21"/>
        <v/>
      </c>
      <c r="R149" s="14"/>
    </row>
    <row r="150" spans="1:18" x14ac:dyDescent="0.25">
      <c r="A150">
        <v>149</v>
      </c>
      <c r="B150" s="65">
        <v>11.654999999999999</v>
      </c>
      <c r="C150" s="65">
        <v>12.244999999999999</v>
      </c>
      <c r="D150" s="65">
        <v>11.654999999999999</v>
      </c>
      <c r="E150" s="65">
        <v>12.205</v>
      </c>
      <c r="F150" s="8">
        <f t="shared" si="16"/>
        <v>12.244999999999999</v>
      </c>
      <c r="G150" s="9">
        <f t="shared" si="19"/>
        <v>1</v>
      </c>
      <c r="H150" s="10" t="str">
        <f>IF(ISNUMBER(I150),COUNT($I$2:I150),"")</f>
        <v/>
      </c>
      <c r="I150" s="11" t="str">
        <f t="shared" si="15"/>
        <v/>
      </c>
      <c r="J150" s="8">
        <f t="array" ref="J150">IF(G150=1,MAX(IF($C$2:C150=I150,$A$2:A150,"")),IF(G150=-1,MAX(IF($D$2:D150=I150,$A$2:A150,"")),IF(G150=0,MAX(IF($E$2:E150=I150,$A$2:A150,"")))))</f>
        <v>0</v>
      </c>
      <c r="K150" t="str">
        <f t="array" ref="K150">IF(AND(G150=0,E150=INDEX(I150:I661,MATCH(TRUE,I150:I661&lt;&gt;"",0))),E150,IF(AND(G150=1,C150=INDEX(I150:I661,MATCH(TRUE,I150:I661&lt;&gt;"",0))),C150,IF(AND(G150=-1,D150=INDEX(I150:I661,MATCH(TRUE,I150:I661&lt;&gt;"",0))),D150,"")))</f>
        <v/>
      </c>
      <c r="L150" s="12" t="str">
        <f>IF(ISNUMBER(M150),COUNT($M$2:M150),"")</f>
        <v/>
      </c>
      <c r="M150" s="12" t="str">
        <f t="shared" si="17"/>
        <v/>
      </c>
      <c r="N150" s="12" t="str">
        <f t="shared" si="18"/>
        <v/>
      </c>
      <c r="O150" s="12" t="str">
        <f>IF(ISNUMBER(P150),COUNT($P$2:P150),"")</f>
        <v/>
      </c>
      <c r="P150" s="12" t="str">
        <f t="shared" si="20"/>
        <v/>
      </c>
      <c r="Q150" s="15" t="str">
        <f t="shared" si="21"/>
        <v/>
      </c>
      <c r="R150" s="14"/>
    </row>
    <row r="151" spans="1:18" x14ac:dyDescent="0.25">
      <c r="A151">
        <v>150</v>
      </c>
      <c r="B151" s="65">
        <v>12.2</v>
      </c>
      <c r="C151" s="65">
        <v>12.42</v>
      </c>
      <c r="D151" s="65">
        <v>12.074999999999999</v>
      </c>
      <c r="E151" s="65">
        <v>12.295</v>
      </c>
      <c r="F151" s="8">
        <f t="shared" si="16"/>
        <v>12.42</v>
      </c>
      <c r="G151" s="9">
        <f t="shared" si="19"/>
        <v>1</v>
      </c>
      <c r="H151" s="10" t="str">
        <f>IF(ISNUMBER(I151),COUNT($I$2:I151),"")</f>
        <v/>
      </c>
      <c r="I151" s="11" t="str">
        <f t="shared" si="15"/>
        <v/>
      </c>
      <c r="J151" s="8">
        <f t="array" ref="J151">IF(G151=1,MAX(IF($C$2:C151=I151,$A$2:A151,"")),IF(G151=-1,MAX(IF($D$2:D151=I151,$A$2:A151,"")),IF(G151=0,MAX(IF($E$2:E151=I151,$A$2:A151,"")))))</f>
        <v>0</v>
      </c>
      <c r="K151" t="str">
        <f t="array" ref="K151">IF(AND(G151=0,E151=INDEX(I151:I662,MATCH(TRUE,I151:I662&lt;&gt;"",0))),E151,IF(AND(G151=1,C151=INDEX(I151:I662,MATCH(TRUE,I151:I662&lt;&gt;"",0))),C151,IF(AND(G151=-1,D151=INDEX(I151:I662,MATCH(TRUE,I151:I662&lt;&gt;"",0))),D151,"")))</f>
        <v/>
      </c>
      <c r="L151" s="12" t="str">
        <f>IF(ISNUMBER(M151),COUNT($M$2:M151),"")</f>
        <v/>
      </c>
      <c r="M151" s="12" t="str">
        <f t="shared" si="17"/>
        <v/>
      </c>
      <c r="N151" s="12" t="str">
        <f t="shared" si="18"/>
        <v/>
      </c>
      <c r="O151" s="12" t="str">
        <f>IF(ISNUMBER(P151),COUNT($P$2:P151),"")</f>
        <v/>
      </c>
      <c r="P151" s="12" t="str">
        <f t="shared" si="20"/>
        <v/>
      </c>
      <c r="Q151" s="15" t="str">
        <f t="shared" si="21"/>
        <v/>
      </c>
      <c r="R151" s="14"/>
    </row>
    <row r="152" spans="1:18" x14ac:dyDescent="0.25">
      <c r="A152">
        <v>151</v>
      </c>
      <c r="B152" s="65">
        <v>12.32</v>
      </c>
      <c r="C152" s="65">
        <v>12.445</v>
      </c>
      <c r="D152" s="65">
        <v>12.09</v>
      </c>
      <c r="E152" s="65">
        <v>12.16</v>
      </c>
      <c r="F152" s="8">
        <f t="shared" si="16"/>
        <v>12.445</v>
      </c>
      <c r="G152" s="9">
        <f t="shared" si="19"/>
        <v>1</v>
      </c>
      <c r="H152" s="10" t="str">
        <f>IF(ISNUMBER(I152),COUNT($I$2:I152),"")</f>
        <v/>
      </c>
      <c r="I152" s="11" t="str">
        <f t="shared" si="15"/>
        <v/>
      </c>
      <c r="J152" s="8">
        <f t="array" ref="J152">IF(G152=1,MAX(IF($C$2:C152=I152,$A$2:A152,"")),IF(G152=-1,MAX(IF($D$2:D152=I152,$A$2:A152,"")),IF(G152=0,MAX(IF($E$2:E152=I152,$A$2:A152,"")))))</f>
        <v>0</v>
      </c>
      <c r="K152" t="str">
        <f t="array" ref="K152">IF(AND(G152=0,E152=INDEX(I152:I663,MATCH(TRUE,I152:I663&lt;&gt;"",0))),E152,IF(AND(G152=1,C152=INDEX(I152:I663,MATCH(TRUE,I152:I663&lt;&gt;"",0))),C152,IF(AND(G152=-1,D152=INDEX(I152:I663,MATCH(TRUE,I152:I663&lt;&gt;"",0))),D152,"")))</f>
        <v/>
      </c>
      <c r="L152" s="12" t="str">
        <f>IF(ISNUMBER(M152),COUNT($M$2:M152),"")</f>
        <v/>
      </c>
      <c r="M152" s="12" t="str">
        <f t="shared" si="17"/>
        <v/>
      </c>
      <c r="N152" s="12" t="str">
        <f t="shared" si="18"/>
        <v/>
      </c>
      <c r="O152" s="12" t="str">
        <f>IF(ISNUMBER(P152),COUNT($P$2:P152),"")</f>
        <v/>
      </c>
      <c r="P152" s="12" t="str">
        <f t="shared" si="20"/>
        <v/>
      </c>
      <c r="Q152" s="15" t="str">
        <f t="shared" si="21"/>
        <v/>
      </c>
      <c r="R152" s="14"/>
    </row>
    <row r="153" spans="1:18" x14ac:dyDescent="0.25">
      <c r="A153">
        <v>152</v>
      </c>
      <c r="B153" s="65">
        <v>12.2</v>
      </c>
      <c r="C153" s="65">
        <v>12.545</v>
      </c>
      <c r="D153" s="65">
        <v>12.2</v>
      </c>
      <c r="E153" s="65">
        <v>12.484999999999999</v>
      </c>
      <c r="F153" s="8">
        <f t="shared" si="16"/>
        <v>12.545</v>
      </c>
      <c r="G153" s="9">
        <f t="shared" si="19"/>
        <v>1</v>
      </c>
      <c r="H153" s="10" t="str">
        <f>IF(ISNUMBER(I153),COUNT($I$2:I153),"")</f>
        <v/>
      </c>
      <c r="I153" s="11" t="str">
        <f t="shared" si="15"/>
        <v/>
      </c>
      <c r="J153" s="8">
        <f t="array" ref="J153">IF(G153=1,MAX(IF($C$2:C153=I153,$A$2:A153,"")),IF(G153=-1,MAX(IF($D$2:D153=I153,$A$2:A153,"")),IF(G153=0,MAX(IF($E$2:E153=I153,$A$2:A153,"")))))</f>
        <v>0</v>
      </c>
      <c r="K153" t="str">
        <f t="array" ref="K153">IF(AND(G153=0,E153=INDEX(I153:I664,MATCH(TRUE,I153:I664&lt;&gt;"",0))),E153,IF(AND(G153=1,C153=INDEX(I153:I664,MATCH(TRUE,I153:I664&lt;&gt;"",0))),C153,IF(AND(G153=-1,D153=INDEX(I153:I664,MATCH(TRUE,I153:I664&lt;&gt;"",0))),D153,"")))</f>
        <v/>
      </c>
      <c r="L153" s="12" t="str">
        <f>IF(ISNUMBER(M153),COUNT($M$2:M153),"")</f>
        <v/>
      </c>
      <c r="M153" s="12" t="str">
        <f t="shared" si="17"/>
        <v/>
      </c>
      <c r="N153" s="12" t="str">
        <f t="shared" si="18"/>
        <v/>
      </c>
      <c r="O153" s="12" t="str">
        <f>IF(ISNUMBER(P153),COUNT($P$2:P153),"")</f>
        <v/>
      </c>
      <c r="P153" s="12" t="str">
        <f t="shared" si="20"/>
        <v/>
      </c>
      <c r="Q153" s="15" t="str">
        <f t="shared" si="21"/>
        <v/>
      </c>
      <c r="R153" s="14"/>
    </row>
    <row r="154" spans="1:18" x14ac:dyDescent="0.25">
      <c r="A154">
        <v>153</v>
      </c>
      <c r="B154" s="65">
        <v>12.56</v>
      </c>
      <c r="C154" s="65">
        <v>12.875</v>
      </c>
      <c r="D154" s="65">
        <v>12.56</v>
      </c>
      <c r="E154" s="65">
        <v>12.865</v>
      </c>
      <c r="F154" s="8">
        <f t="shared" si="16"/>
        <v>12.875</v>
      </c>
      <c r="G154" s="9">
        <f t="shared" si="19"/>
        <v>1</v>
      </c>
      <c r="H154" s="10" t="str">
        <f>IF(ISNUMBER(I154),COUNT($I$2:I154),"")</f>
        <v/>
      </c>
      <c r="I154" s="11" t="str">
        <f t="shared" si="15"/>
        <v/>
      </c>
      <c r="J154" s="8">
        <f t="array" ref="J154">IF(G154=1,MAX(IF($C$2:C154=I154,$A$2:A154,"")),IF(G154=-1,MAX(IF($D$2:D154=I154,$A$2:A154,"")),IF(G154=0,MAX(IF($E$2:E154=I154,$A$2:A154,"")))))</f>
        <v>0</v>
      </c>
      <c r="K154" t="str">
        <f t="array" ref="K154">IF(AND(G154=0,E154=INDEX(I154:I665,MATCH(TRUE,I154:I665&lt;&gt;"",0))),E154,IF(AND(G154=1,C154=INDEX(I154:I665,MATCH(TRUE,I154:I665&lt;&gt;"",0))),C154,IF(AND(G154=-1,D154=INDEX(I154:I665,MATCH(TRUE,I154:I665&lt;&gt;"",0))),D154,"")))</f>
        <v/>
      </c>
      <c r="L154" s="12" t="str">
        <f>IF(ISNUMBER(M154),COUNT($M$2:M154),"")</f>
        <v/>
      </c>
      <c r="M154" s="12" t="str">
        <f t="shared" si="17"/>
        <v/>
      </c>
      <c r="N154" s="12" t="str">
        <f t="shared" si="18"/>
        <v/>
      </c>
      <c r="O154" s="12" t="str">
        <f>IF(ISNUMBER(P154),COUNT($P$2:P154),"")</f>
        <v/>
      </c>
      <c r="P154" s="12" t="str">
        <f t="shared" si="20"/>
        <v/>
      </c>
      <c r="Q154" s="15" t="str">
        <f t="shared" si="21"/>
        <v/>
      </c>
      <c r="R154" s="14"/>
    </row>
    <row r="155" spans="1:18" x14ac:dyDescent="0.25">
      <c r="A155">
        <v>154</v>
      </c>
      <c r="B155" s="65">
        <v>12.83</v>
      </c>
      <c r="C155" s="65">
        <v>12.885</v>
      </c>
      <c r="D155" s="65">
        <v>12.49</v>
      </c>
      <c r="E155" s="65">
        <v>12.56</v>
      </c>
      <c r="F155" s="8">
        <f t="shared" si="16"/>
        <v>12.885</v>
      </c>
      <c r="G155" s="9">
        <f t="shared" si="19"/>
        <v>1</v>
      </c>
      <c r="H155" s="10" t="str">
        <f>IF(ISNUMBER(I155),COUNT($I$2:I155),"")</f>
        <v/>
      </c>
      <c r="I155" s="11" t="str">
        <f t="shared" si="15"/>
        <v/>
      </c>
      <c r="J155" s="8">
        <f t="array" ref="J155">IF(G155=1,MAX(IF($C$2:C155=I155,$A$2:A155,"")),IF(G155=-1,MAX(IF($D$2:D155=I155,$A$2:A155,"")),IF(G155=0,MAX(IF($E$2:E155=I155,$A$2:A155,"")))))</f>
        <v>0</v>
      </c>
      <c r="K155" t="str">
        <f t="array" ref="K155">IF(AND(G155=0,E155=INDEX(I155:I666,MATCH(TRUE,I155:I666&lt;&gt;"",0))),E155,IF(AND(G155=1,C155=INDEX(I155:I666,MATCH(TRUE,I155:I666&lt;&gt;"",0))),C155,IF(AND(G155=-1,D155=INDEX(I155:I666,MATCH(TRUE,I155:I666&lt;&gt;"",0))),D155,"")))</f>
        <v/>
      </c>
      <c r="L155" s="12" t="str">
        <f>IF(ISNUMBER(M155),COUNT($M$2:M155),"")</f>
        <v/>
      </c>
      <c r="M155" s="12" t="str">
        <f t="shared" si="17"/>
        <v/>
      </c>
      <c r="N155" s="12" t="str">
        <f t="shared" si="18"/>
        <v/>
      </c>
      <c r="O155" s="12" t="str">
        <f>IF(ISNUMBER(P155),COUNT($P$2:P155),"")</f>
        <v/>
      </c>
      <c r="P155" s="12" t="str">
        <f t="shared" si="20"/>
        <v/>
      </c>
      <c r="Q155" s="15" t="str">
        <f t="shared" si="21"/>
        <v/>
      </c>
      <c r="R155" s="14"/>
    </row>
    <row r="156" spans="1:18" x14ac:dyDescent="0.25">
      <c r="A156">
        <v>155</v>
      </c>
      <c r="B156" s="65">
        <v>12.525</v>
      </c>
      <c r="C156" s="65">
        <v>12.78</v>
      </c>
      <c r="D156" s="65">
        <v>12.02</v>
      </c>
      <c r="E156" s="65">
        <v>12.145</v>
      </c>
      <c r="F156" s="8">
        <f t="shared" si="16"/>
        <v>12.885</v>
      </c>
      <c r="G156" s="9">
        <f t="shared" si="19"/>
        <v>1</v>
      </c>
      <c r="H156" s="10" t="str">
        <f>IF(ISNUMBER(I156),COUNT($I$2:I156),"")</f>
        <v/>
      </c>
      <c r="I156" s="11" t="str">
        <f t="shared" si="15"/>
        <v/>
      </c>
      <c r="J156" s="8">
        <f t="array" ref="J156">IF(G156=1,MAX(IF($C$2:C156=I156,$A$2:A156,"")),IF(G156=-1,MAX(IF($D$2:D156=I156,$A$2:A156,"")),IF(G156=0,MAX(IF($E$2:E156=I156,$A$2:A156,"")))))</f>
        <v>0</v>
      </c>
      <c r="K156" t="str">
        <f t="array" ref="K156">IF(AND(G156=0,E156=INDEX(I156:I667,MATCH(TRUE,I156:I667&lt;&gt;"",0))),E156,IF(AND(G156=1,C156=INDEX(I156:I667,MATCH(TRUE,I156:I667&lt;&gt;"",0))),C156,IF(AND(G156=-1,D156=INDEX(I156:I667,MATCH(TRUE,I156:I667&lt;&gt;"",0))),D156,"")))</f>
        <v/>
      </c>
      <c r="L156" s="12" t="str">
        <f>IF(ISNUMBER(M156),COUNT($M$2:M156),"")</f>
        <v/>
      </c>
      <c r="M156" s="12" t="str">
        <f t="shared" si="17"/>
        <v/>
      </c>
      <c r="N156" s="12" t="str">
        <f t="shared" si="18"/>
        <v/>
      </c>
      <c r="O156" s="12" t="str">
        <f>IF(ISNUMBER(P156),COUNT($P$2:P156),"")</f>
        <v/>
      </c>
      <c r="P156" s="12" t="str">
        <f t="shared" si="20"/>
        <v/>
      </c>
      <c r="Q156" s="15" t="str">
        <f t="shared" si="21"/>
        <v/>
      </c>
      <c r="R156" s="14"/>
    </row>
    <row r="157" spans="1:18" x14ac:dyDescent="0.25">
      <c r="A157">
        <v>156</v>
      </c>
      <c r="B157" s="65">
        <v>12.15</v>
      </c>
      <c r="C157" s="65">
        <v>12.494999999999999</v>
      </c>
      <c r="D157" s="65">
        <v>12.15</v>
      </c>
      <c r="E157" s="65">
        <v>12.45</v>
      </c>
      <c r="F157" s="8">
        <f t="shared" si="16"/>
        <v>12.885</v>
      </c>
      <c r="G157" s="9">
        <f t="shared" si="19"/>
        <v>1</v>
      </c>
      <c r="H157" s="10" t="str">
        <f>IF(ISNUMBER(I157),COUNT($I$2:I157),"")</f>
        <v/>
      </c>
      <c r="I157" s="11" t="str">
        <f t="shared" si="15"/>
        <v/>
      </c>
      <c r="J157" s="8">
        <f t="array" ref="J157">IF(G157=1,MAX(IF($C$2:C157=I157,$A$2:A157,"")),IF(G157=-1,MAX(IF($D$2:D157=I157,$A$2:A157,"")),IF(G157=0,MAX(IF($E$2:E157=I157,$A$2:A157,"")))))</f>
        <v>0</v>
      </c>
      <c r="K157" t="str">
        <f t="array" ref="K157">IF(AND(G157=0,E157=INDEX(I157:I668,MATCH(TRUE,I157:I668&lt;&gt;"",0))),E157,IF(AND(G157=1,C157=INDEX(I157:I668,MATCH(TRUE,I157:I668&lt;&gt;"",0))),C157,IF(AND(G157=-1,D157=INDEX(I157:I668,MATCH(TRUE,I157:I668&lt;&gt;"",0))),D157,"")))</f>
        <v/>
      </c>
      <c r="L157" s="12" t="str">
        <f>IF(ISNUMBER(M157),COUNT($M$2:M157),"")</f>
        <v/>
      </c>
      <c r="M157" s="12" t="str">
        <f t="shared" si="17"/>
        <v/>
      </c>
      <c r="N157" s="12" t="str">
        <f t="shared" si="18"/>
        <v/>
      </c>
      <c r="O157" s="12" t="str">
        <f>IF(ISNUMBER(P157),COUNT($P$2:P157),"")</f>
        <v/>
      </c>
      <c r="P157" s="12" t="str">
        <f t="shared" si="20"/>
        <v/>
      </c>
      <c r="Q157" s="15" t="str">
        <f t="shared" si="21"/>
        <v/>
      </c>
      <c r="R157" s="14"/>
    </row>
    <row r="158" spans="1:18" x14ac:dyDescent="0.25">
      <c r="A158">
        <v>157</v>
      </c>
      <c r="B158" s="65">
        <v>12.5</v>
      </c>
      <c r="C158" s="65">
        <v>12.88</v>
      </c>
      <c r="D158" s="65">
        <v>12.494999999999999</v>
      </c>
      <c r="E158" s="65">
        <v>12.715</v>
      </c>
      <c r="F158" s="8">
        <f t="shared" si="16"/>
        <v>12.885</v>
      </c>
      <c r="G158" s="9">
        <f t="shared" si="19"/>
        <v>1</v>
      </c>
      <c r="H158" s="10" t="str">
        <f>IF(ISNUMBER(I158),COUNT($I$2:I158),"")</f>
        <v/>
      </c>
      <c r="I158" s="11" t="str">
        <f t="shared" si="15"/>
        <v/>
      </c>
      <c r="J158" s="8">
        <f t="array" ref="J158">IF(G158=1,MAX(IF($C$2:C158=I158,$A$2:A158,"")),IF(G158=-1,MAX(IF($D$2:D158=I158,$A$2:A158,"")),IF(G158=0,MAX(IF($E$2:E158=I158,$A$2:A158,"")))))</f>
        <v>0</v>
      </c>
      <c r="K158" t="str">
        <f t="array" ref="K158">IF(AND(G158=0,E158=INDEX(I158:I669,MATCH(TRUE,I158:I669&lt;&gt;"",0))),E158,IF(AND(G158=1,C158=INDEX(I158:I669,MATCH(TRUE,I158:I669&lt;&gt;"",0))),C158,IF(AND(G158=-1,D158=INDEX(I158:I669,MATCH(TRUE,I158:I669&lt;&gt;"",0))),D158,"")))</f>
        <v/>
      </c>
      <c r="L158" s="12" t="str">
        <f>IF(ISNUMBER(M158),COUNT($M$2:M158),"")</f>
        <v/>
      </c>
      <c r="M158" s="12" t="str">
        <f t="shared" si="17"/>
        <v/>
      </c>
      <c r="N158" s="12" t="str">
        <f t="shared" si="18"/>
        <v/>
      </c>
      <c r="O158" s="12" t="str">
        <f>IF(ISNUMBER(P158),COUNT($P$2:P158),"")</f>
        <v/>
      </c>
      <c r="P158" s="12" t="str">
        <f t="shared" si="20"/>
        <v/>
      </c>
      <c r="Q158" s="15" t="str">
        <f t="shared" si="21"/>
        <v/>
      </c>
      <c r="R158" s="14"/>
    </row>
    <row r="159" spans="1:18" x14ac:dyDescent="0.25">
      <c r="A159">
        <v>158</v>
      </c>
      <c r="B159" s="65">
        <v>12.95</v>
      </c>
      <c r="C159" s="65">
        <v>13.09</v>
      </c>
      <c r="D159" s="65">
        <v>12.54</v>
      </c>
      <c r="E159" s="65">
        <v>12.67</v>
      </c>
      <c r="F159" s="8">
        <f t="shared" si="16"/>
        <v>13.09</v>
      </c>
      <c r="G159" s="9">
        <f t="shared" si="19"/>
        <v>1</v>
      </c>
      <c r="H159" s="10" t="str">
        <f>IF(ISNUMBER(I159),COUNT($I$2:I159),"")</f>
        <v/>
      </c>
      <c r="I159" s="11" t="str">
        <f t="shared" si="15"/>
        <v/>
      </c>
      <c r="J159" s="8">
        <f t="array" ref="J159">IF(G159=1,MAX(IF($C$2:C159=I159,$A$2:A159,"")),IF(G159=-1,MAX(IF($D$2:D159=I159,$A$2:A159,"")),IF(G159=0,MAX(IF($E$2:E159=I159,$A$2:A159,"")))))</f>
        <v>0</v>
      </c>
      <c r="K159" t="str">
        <f t="array" ref="K159">IF(AND(G159=0,E159=INDEX(I159:I670,MATCH(TRUE,I159:I670&lt;&gt;"",0))),E159,IF(AND(G159=1,C159=INDEX(I159:I670,MATCH(TRUE,I159:I670&lt;&gt;"",0))),C159,IF(AND(G159=-1,D159=INDEX(I159:I670,MATCH(TRUE,I159:I670&lt;&gt;"",0))),D159,"")))</f>
        <v/>
      </c>
      <c r="L159" s="12" t="str">
        <f>IF(ISNUMBER(M159),COUNT($M$2:M159),"")</f>
        <v/>
      </c>
      <c r="M159" s="12" t="str">
        <f t="shared" si="17"/>
        <v/>
      </c>
      <c r="N159" s="12" t="str">
        <f t="shared" si="18"/>
        <v/>
      </c>
      <c r="O159" s="12" t="str">
        <f>IF(ISNUMBER(P159),COUNT($P$2:P159),"")</f>
        <v/>
      </c>
      <c r="P159" s="12" t="str">
        <f t="shared" si="20"/>
        <v/>
      </c>
      <c r="Q159" s="15" t="str">
        <f t="shared" si="21"/>
        <v/>
      </c>
      <c r="R159" s="14"/>
    </row>
    <row r="160" spans="1:18" x14ac:dyDescent="0.25">
      <c r="A160">
        <v>159</v>
      </c>
      <c r="B160" s="65">
        <v>12.705</v>
      </c>
      <c r="C160" s="65">
        <v>12.875</v>
      </c>
      <c r="D160" s="65">
        <v>12.6</v>
      </c>
      <c r="E160" s="65">
        <v>12.72</v>
      </c>
      <c r="F160" s="8">
        <f t="shared" si="16"/>
        <v>13.09</v>
      </c>
      <c r="G160" s="9">
        <f t="shared" si="19"/>
        <v>1</v>
      </c>
      <c r="H160" s="10" t="str">
        <f>IF(ISNUMBER(I160),COUNT($I$2:I160),"")</f>
        <v/>
      </c>
      <c r="I160" s="11" t="str">
        <f t="shared" si="15"/>
        <v/>
      </c>
      <c r="J160" s="8">
        <f t="array" ref="J160">IF(G160=1,MAX(IF($C$2:C160=I160,$A$2:A160,"")),IF(G160=-1,MAX(IF($D$2:D160=I160,$A$2:A160,"")),IF(G160=0,MAX(IF($E$2:E160=I160,$A$2:A160,"")))))</f>
        <v>0</v>
      </c>
      <c r="K160" t="str">
        <f t="array" ref="K160">IF(AND(G160=0,E160=INDEX(I160:I671,MATCH(TRUE,I160:I671&lt;&gt;"",0))),E160,IF(AND(G160=1,C160=INDEX(I160:I671,MATCH(TRUE,I160:I671&lt;&gt;"",0))),C160,IF(AND(G160=-1,D160=INDEX(I160:I671,MATCH(TRUE,I160:I671&lt;&gt;"",0))),D160,"")))</f>
        <v/>
      </c>
      <c r="L160" s="12" t="str">
        <f>IF(ISNUMBER(M160),COUNT($M$2:M160),"")</f>
        <v/>
      </c>
      <c r="M160" s="12" t="str">
        <f t="shared" si="17"/>
        <v/>
      </c>
      <c r="N160" s="12" t="str">
        <f t="shared" si="18"/>
        <v/>
      </c>
      <c r="O160" s="12" t="str">
        <f>IF(ISNUMBER(P160),COUNT($P$2:P160),"")</f>
        <v/>
      </c>
      <c r="P160" s="12" t="str">
        <f t="shared" si="20"/>
        <v/>
      </c>
      <c r="Q160" s="15" t="str">
        <f t="shared" si="21"/>
        <v/>
      </c>
      <c r="R160" s="14"/>
    </row>
    <row r="161" spans="1:18" x14ac:dyDescent="0.25">
      <c r="A161">
        <v>160</v>
      </c>
      <c r="B161" s="65">
        <v>12.75</v>
      </c>
      <c r="C161" s="65">
        <v>12.94</v>
      </c>
      <c r="D161" s="65">
        <v>12.605</v>
      </c>
      <c r="E161" s="65">
        <v>12.845000000000001</v>
      </c>
      <c r="F161" s="8">
        <f t="shared" si="16"/>
        <v>13.09</v>
      </c>
      <c r="G161" s="9">
        <f t="shared" si="19"/>
        <v>1</v>
      </c>
      <c r="H161" s="10" t="str">
        <f>IF(ISNUMBER(I161),COUNT($I$2:I161),"")</f>
        <v/>
      </c>
      <c r="I161" s="11" t="str">
        <f t="shared" si="15"/>
        <v/>
      </c>
      <c r="J161" s="8">
        <f t="array" ref="J161">IF(G161=1,MAX(IF($C$2:C161=I161,$A$2:A161,"")),IF(G161=-1,MAX(IF($D$2:D161=I161,$A$2:A161,"")),IF(G161=0,MAX(IF($E$2:E161=I161,$A$2:A161,"")))))</f>
        <v>0</v>
      </c>
      <c r="K161" t="str">
        <f t="array" ref="K161">IF(AND(G161=0,E161=INDEX(I161:I672,MATCH(TRUE,I161:I672&lt;&gt;"",0))),E161,IF(AND(G161=1,C161=INDEX(I161:I672,MATCH(TRUE,I161:I672&lt;&gt;"",0))),C161,IF(AND(G161=-1,D161=INDEX(I161:I672,MATCH(TRUE,I161:I672&lt;&gt;"",0))),D161,"")))</f>
        <v/>
      </c>
      <c r="L161" s="12" t="str">
        <f>IF(ISNUMBER(M161),COUNT($M$2:M161),"")</f>
        <v/>
      </c>
      <c r="M161" s="12" t="str">
        <f t="shared" si="17"/>
        <v/>
      </c>
      <c r="N161" s="12" t="str">
        <f t="shared" si="18"/>
        <v/>
      </c>
      <c r="O161" s="12" t="str">
        <f>IF(ISNUMBER(P161),COUNT($P$2:P161),"")</f>
        <v/>
      </c>
      <c r="P161" s="12" t="str">
        <f t="shared" si="20"/>
        <v/>
      </c>
      <c r="Q161" s="15" t="str">
        <f t="shared" si="21"/>
        <v/>
      </c>
      <c r="R161" s="14"/>
    </row>
    <row r="162" spans="1:18" x14ac:dyDescent="0.25">
      <c r="A162">
        <v>161</v>
      </c>
      <c r="B162" s="65">
        <v>12.865</v>
      </c>
      <c r="C162" s="65">
        <v>13.24</v>
      </c>
      <c r="D162" s="65">
        <v>12.744999999999999</v>
      </c>
      <c r="E162" s="65">
        <v>13.115</v>
      </c>
      <c r="F162" s="8">
        <f t="shared" si="16"/>
        <v>13.24</v>
      </c>
      <c r="G162" s="9">
        <f t="shared" si="19"/>
        <v>1</v>
      </c>
      <c r="H162" s="10" t="str">
        <f>IF(ISNUMBER(I162),COUNT($I$2:I162),"")</f>
        <v/>
      </c>
      <c r="I162" s="11" t="str">
        <f t="shared" si="15"/>
        <v/>
      </c>
      <c r="J162" s="8">
        <f t="array" ref="J162">IF(G162=1,MAX(IF($C$2:C162=I162,$A$2:A162,"")),IF(G162=-1,MAX(IF($D$2:D162=I162,$A$2:A162,"")),IF(G162=0,MAX(IF($E$2:E162=I162,$A$2:A162,"")))))</f>
        <v>0</v>
      </c>
      <c r="K162" t="str">
        <f t="array" ref="K162">IF(AND(G162=0,E162=INDEX(I162:I673,MATCH(TRUE,I162:I673&lt;&gt;"",0))),E162,IF(AND(G162=1,C162=INDEX(I162:I673,MATCH(TRUE,I162:I673&lt;&gt;"",0))),C162,IF(AND(G162=-1,D162=INDEX(I162:I673,MATCH(TRUE,I162:I673&lt;&gt;"",0))),D162,"")))</f>
        <v/>
      </c>
      <c r="L162" s="12" t="str">
        <f>IF(ISNUMBER(M162),COUNT($M$2:M162),"")</f>
        <v/>
      </c>
      <c r="M162" s="12" t="str">
        <f t="shared" si="17"/>
        <v/>
      </c>
      <c r="N162" s="12" t="str">
        <f t="shared" si="18"/>
        <v/>
      </c>
      <c r="O162" s="12" t="str">
        <f>IF(ISNUMBER(P162),COUNT($P$2:P162),"")</f>
        <v/>
      </c>
      <c r="P162" s="12" t="str">
        <f t="shared" si="20"/>
        <v/>
      </c>
      <c r="Q162" s="15" t="str">
        <f t="shared" si="21"/>
        <v/>
      </c>
      <c r="R162" s="14"/>
    </row>
    <row r="163" spans="1:18" x14ac:dyDescent="0.25">
      <c r="A163">
        <v>162</v>
      </c>
      <c r="B163" s="65">
        <v>13.195</v>
      </c>
      <c r="C163" s="65">
        <v>13.47</v>
      </c>
      <c r="D163" s="65">
        <v>13.154999999999999</v>
      </c>
      <c r="E163" s="65">
        <v>13.355</v>
      </c>
      <c r="F163" s="8">
        <f t="shared" si="16"/>
        <v>13.47</v>
      </c>
      <c r="G163" s="9">
        <f t="shared" si="19"/>
        <v>1</v>
      </c>
      <c r="H163" s="10" t="str">
        <f>IF(ISNUMBER(I163),COUNT($I$2:I163),"")</f>
        <v/>
      </c>
      <c r="I163" s="11" t="str">
        <f t="shared" si="15"/>
        <v/>
      </c>
      <c r="J163" s="8">
        <f t="array" ref="J163">IF(G163=1,MAX(IF($C$2:C163=I163,$A$2:A163,"")),IF(G163=-1,MAX(IF($D$2:D163=I163,$A$2:A163,"")),IF(G163=0,MAX(IF($E$2:E163=I163,$A$2:A163,"")))))</f>
        <v>0</v>
      </c>
      <c r="K163" t="str">
        <f t="array" ref="K163">IF(AND(G163=0,E163=INDEX(I163:I674,MATCH(TRUE,I163:I674&lt;&gt;"",0))),E163,IF(AND(G163=1,C163=INDEX(I163:I674,MATCH(TRUE,I163:I674&lt;&gt;"",0))),C163,IF(AND(G163=-1,D163=INDEX(I163:I674,MATCH(TRUE,I163:I674&lt;&gt;"",0))),D163,"")))</f>
        <v/>
      </c>
      <c r="L163" s="12" t="str">
        <f>IF(ISNUMBER(M163),COUNT($M$2:M163),"")</f>
        <v/>
      </c>
      <c r="M163" s="12" t="str">
        <f t="shared" si="17"/>
        <v/>
      </c>
      <c r="N163" s="12" t="str">
        <f t="shared" si="18"/>
        <v/>
      </c>
      <c r="O163" s="12" t="str">
        <f>IF(ISNUMBER(P163),COUNT($P$2:P163),"")</f>
        <v/>
      </c>
      <c r="P163" s="12" t="str">
        <f t="shared" si="20"/>
        <v/>
      </c>
      <c r="Q163" s="15" t="str">
        <f t="shared" si="21"/>
        <v/>
      </c>
      <c r="R163" s="14"/>
    </row>
    <row r="164" spans="1:18" x14ac:dyDescent="0.25">
      <c r="A164">
        <v>163</v>
      </c>
      <c r="B164" s="65">
        <v>13.385</v>
      </c>
      <c r="C164" s="65">
        <v>13.715</v>
      </c>
      <c r="D164" s="65">
        <v>13.27</v>
      </c>
      <c r="E164" s="65">
        <v>13.61</v>
      </c>
      <c r="F164" s="8">
        <f t="shared" si="16"/>
        <v>13.715</v>
      </c>
      <c r="G164" s="9">
        <f t="shared" si="19"/>
        <v>1</v>
      </c>
      <c r="H164" s="10" t="str">
        <f>IF(ISNUMBER(I164),COUNT($I$2:I164),"")</f>
        <v/>
      </c>
      <c r="I164" s="11" t="str">
        <f t="shared" si="15"/>
        <v/>
      </c>
      <c r="J164" s="8">
        <f t="array" ref="J164">IF(G164=1,MAX(IF($C$2:C164=I164,$A$2:A164,"")),IF(G164=-1,MAX(IF($D$2:D164=I164,$A$2:A164,"")),IF(G164=0,MAX(IF($E$2:E164=I164,$A$2:A164,"")))))</f>
        <v>0</v>
      </c>
      <c r="K164">
        <f t="array" ref="K164">IF(AND(G164=0,E164=INDEX(I164:I675,MATCH(TRUE,I164:I675&lt;&gt;"",0))),E164,IF(AND(G164=1,C164=INDEX(I164:I675,MATCH(TRUE,I164:I675&lt;&gt;"",0))),C164,IF(AND(G164=-1,D164=INDEX(I164:I675,MATCH(TRUE,I164:I675&lt;&gt;"",0))),D164,"")))</f>
        <v>13.715</v>
      </c>
      <c r="L164" s="12" t="str">
        <f>IF(ISNUMBER(M164),COUNT($M$2:M164),"")</f>
        <v/>
      </c>
      <c r="M164" s="12" t="str">
        <f t="shared" si="17"/>
        <v/>
      </c>
      <c r="N164" s="12" t="str">
        <f t="shared" si="18"/>
        <v/>
      </c>
      <c r="O164" s="12" t="str">
        <f>IF(ISNUMBER(P164),COUNT($P$2:P164),"")</f>
        <v/>
      </c>
      <c r="P164" s="12" t="str">
        <f t="shared" si="20"/>
        <v/>
      </c>
      <c r="Q164" s="15" t="str">
        <f t="shared" si="21"/>
        <v/>
      </c>
      <c r="R164" s="14"/>
    </row>
    <row r="165" spans="1:18" x14ac:dyDescent="0.25">
      <c r="A165">
        <v>164</v>
      </c>
      <c r="B165" s="65">
        <v>13.625</v>
      </c>
      <c r="C165" s="65">
        <v>13.64</v>
      </c>
      <c r="D165" s="65">
        <v>13.065</v>
      </c>
      <c r="E165" s="65">
        <v>13.295</v>
      </c>
      <c r="F165" s="8">
        <f t="shared" si="16"/>
        <v>13.715</v>
      </c>
      <c r="G165" s="9">
        <f t="shared" si="19"/>
        <v>1</v>
      </c>
      <c r="H165" s="10" t="str">
        <f>IF(ISNUMBER(I165),COUNT($I$2:I165),"")</f>
        <v/>
      </c>
      <c r="I165" s="11" t="str">
        <f t="shared" si="15"/>
        <v/>
      </c>
      <c r="J165" s="8">
        <f t="array" ref="J165">IF(G165=1,MAX(IF($C$2:C165=I165,$A$2:A165,"")),IF(G165=-1,MAX(IF($D$2:D165=I165,$A$2:A165,"")),IF(G165=0,MAX(IF($E$2:E165=I165,$A$2:A165,"")))))</f>
        <v>0</v>
      </c>
      <c r="K165" t="str">
        <f t="array" ref="K165">IF(AND(G165=0,E165=INDEX(I165:I676,MATCH(TRUE,I165:I676&lt;&gt;"",0))),E165,IF(AND(G165=1,C165=INDEX(I165:I676,MATCH(TRUE,I165:I676&lt;&gt;"",0))),C165,IF(AND(G165=-1,D165=INDEX(I165:I676,MATCH(TRUE,I165:I676&lt;&gt;"",0))),D165,"")))</f>
        <v/>
      </c>
      <c r="L165" s="12" t="str">
        <f>IF(ISNUMBER(M165),COUNT($M$2:M165),"")</f>
        <v/>
      </c>
      <c r="M165" s="12" t="str">
        <f t="shared" si="17"/>
        <v/>
      </c>
      <c r="N165" s="12" t="str">
        <f t="shared" si="18"/>
        <v/>
      </c>
      <c r="O165" s="12" t="str">
        <f>IF(ISNUMBER(P165),COUNT($P$2:P165),"")</f>
        <v/>
      </c>
      <c r="P165" s="12" t="str">
        <f t="shared" si="20"/>
        <v/>
      </c>
      <c r="Q165" s="15" t="str">
        <f t="shared" si="21"/>
        <v/>
      </c>
      <c r="R165" s="14"/>
    </row>
    <row r="166" spans="1:18" x14ac:dyDescent="0.25">
      <c r="A166">
        <v>165</v>
      </c>
      <c r="B166" s="65">
        <v>13.32</v>
      </c>
      <c r="C166" s="65">
        <v>13.61</v>
      </c>
      <c r="D166" s="65">
        <v>13.285</v>
      </c>
      <c r="E166" s="65">
        <v>13.484999999999999</v>
      </c>
      <c r="F166" s="8">
        <f t="shared" si="16"/>
        <v>13.715</v>
      </c>
      <c r="G166" s="9">
        <f t="shared" si="19"/>
        <v>1</v>
      </c>
      <c r="H166" s="10">
        <f>IF(ISNUMBER(I166),COUNT($I$2:I166),"")</f>
        <v>5</v>
      </c>
      <c r="I166" s="11">
        <f t="shared" si="15"/>
        <v>13.715</v>
      </c>
      <c r="J166" s="8">
        <f t="array" ref="J166">IF(G166=1,MAX(IF($C$2:C166=I166,$A$2:A166,"")),IF(G166=-1,MAX(IF($D$2:D166=I166,$A$2:A166,"")),IF(G166=0,MAX(IF($E$2:E166=I166,$A$2:A166,"")))))</f>
        <v>163</v>
      </c>
      <c r="K166" t="str">
        <f t="array" ref="K166">IF(AND(G166=0,E166=INDEX(I166:I677,MATCH(TRUE,I166:I677&lt;&gt;"",0))),E166,IF(AND(G166=1,C166=INDEX(I166:I677,MATCH(TRUE,I166:I677&lt;&gt;"",0))),C166,IF(AND(G166=-1,D166=INDEX(I166:I677,MATCH(TRUE,I166:I677&lt;&gt;"",0))),D166,"")))</f>
        <v/>
      </c>
      <c r="L166" s="12">
        <f>IF(ISNUMBER(M166),COUNT($M$2:M166),"")</f>
        <v>2</v>
      </c>
      <c r="M166" s="12">
        <f t="shared" si="17"/>
        <v>13.715</v>
      </c>
      <c r="N166" s="12">
        <f t="shared" si="18"/>
        <v>163</v>
      </c>
      <c r="O166" s="12" t="str">
        <f>IF(ISNUMBER(P166),COUNT($P$2:P166),"")</f>
        <v/>
      </c>
      <c r="P166" s="12" t="str">
        <f t="shared" si="20"/>
        <v/>
      </c>
      <c r="Q166" s="15" t="str">
        <f t="shared" si="21"/>
        <v/>
      </c>
      <c r="R166" s="14"/>
    </row>
    <row r="167" spans="1:18" x14ac:dyDescent="0.25">
      <c r="A167">
        <v>166</v>
      </c>
      <c r="B167" s="65">
        <v>13.39</v>
      </c>
      <c r="C167" s="65">
        <v>13.44</v>
      </c>
      <c r="D167" s="65">
        <v>12.275</v>
      </c>
      <c r="E167" s="65">
        <v>12.365</v>
      </c>
      <c r="F167" s="8">
        <f t="shared" si="16"/>
        <v>12.275</v>
      </c>
      <c r="G167" s="9">
        <f t="shared" si="19"/>
        <v>-1</v>
      </c>
      <c r="H167" s="10" t="str">
        <f>IF(ISNUMBER(I167),COUNT($I$2:I167),"")</f>
        <v/>
      </c>
      <c r="I167" s="11" t="str">
        <f t="shared" si="15"/>
        <v/>
      </c>
      <c r="J167" s="8">
        <f t="array" ref="J167">IF(G167=1,MAX(IF($C$2:C167=I167,$A$2:A167,"")),IF(G167=-1,MAX(IF($D$2:D167=I167,$A$2:A167,"")),IF(G167=0,MAX(IF($E$2:E167=I167,$A$2:A167,"")))))</f>
        <v>0</v>
      </c>
      <c r="K167" t="str">
        <f t="array" ref="K167">IF(AND(G167=0,E167=INDEX(I167:I678,MATCH(TRUE,I167:I678&lt;&gt;"",0))),E167,IF(AND(G167=1,C167=INDEX(I167:I678,MATCH(TRUE,I167:I678&lt;&gt;"",0))),C167,IF(AND(G167=-1,D167=INDEX(I167:I678,MATCH(TRUE,I167:I678&lt;&gt;"",0))),D167,"")))</f>
        <v/>
      </c>
      <c r="L167" s="12" t="str">
        <f>IF(ISNUMBER(M167),COUNT($M$2:M167),"")</f>
        <v/>
      </c>
      <c r="M167" s="12" t="str">
        <f t="shared" si="17"/>
        <v/>
      </c>
      <c r="N167" s="12" t="str">
        <f t="shared" si="18"/>
        <v/>
      </c>
      <c r="O167" s="12" t="str">
        <f>IF(ISNUMBER(P167),COUNT($P$2:P167),"")</f>
        <v/>
      </c>
      <c r="P167" s="12" t="str">
        <f t="shared" si="20"/>
        <v/>
      </c>
      <c r="Q167" s="15" t="str">
        <f t="shared" si="21"/>
        <v/>
      </c>
      <c r="R167" s="14"/>
    </row>
    <row r="168" spans="1:18" x14ac:dyDescent="0.25">
      <c r="A168">
        <v>167</v>
      </c>
      <c r="B168" s="65">
        <v>12.265000000000001</v>
      </c>
      <c r="C168" s="65">
        <v>12.66</v>
      </c>
      <c r="D168" s="65">
        <v>11.45</v>
      </c>
      <c r="E168" s="65">
        <v>11.61</v>
      </c>
      <c r="F168" s="8">
        <f t="shared" si="16"/>
        <v>11.45</v>
      </c>
      <c r="G168" s="9">
        <f t="shared" si="19"/>
        <v>-1</v>
      </c>
      <c r="H168" s="10" t="str">
        <f>IF(ISNUMBER(I168),COUNT($I$2:I168),"")</f>
        <v/>
      </c>
      <c r="I168" s="11" t="str">
        <f t="shared" si="15"/>
        <v/>
      </c>
      <c r="J168" s="8">
        <f t="array" ref="J168">IF(G168=1,MAX(IF($C$2:C168=I168,$A$2:A168,"")),IF(G168=-1,MAX(IF($D$2:D168=I168,$A$2:A168,"")),IF(G168=0,MAX(IF($E$2:E168=I168,$A$2:A168,"")))))</f>
        <v>0</v>
      </c>
      <c r="K168" t="str">
        <f t="array" ref="K168">IF(AND(G168=0,E168=INDEX(I168:I679,MATCH(TRUE,I168:I679&lt;&gt;"",0))),E168,IF(AND(G168=1,C168=INDEX(I168:I679,MATCH(TRUE,I168:I679&lt;&gt;"",0))),C168,IF(AND(G168=-1,D168=INDEX(I168:I679,MATCH(TRUE,I168:I679&lt;&gt;"",0))),D168,"")))</f>
        <v/>
      </c>
      <c r="L168" s="12" t="str">
        <f>IF(ISNUMBER(M168),COUNT($M$2:M168),"")</f>
        <v/>
      </c>
      <c r="M168" s="12" t="str">
        <f t="shared" si="17"/>
        <v/>
      </c>
      <c r="N168" s="12" t="str">
        <f t="shared" si="18"/>
        <v/>
      </c>
      <c r="O168" s="12" t="str">
        <f>IF(ISNUMBER(P168),COUNT($P$2:P168),"")</f>
        <v/>
      </c>
      <c r="P168" s="12" t="str">
        <f t="shared" si="20"/>
        <v/>
      </c>
      <c r="Q168" s="15" t="str">
        <f t="shared" si="21"/>
        <v/>
      </c>
      <c r="R168" s="14"/>
    </row>
    <row r="169" spans="1:18" x14ac:dyDescent="0.25">
      <c r="A169">
        <v>168</v>
      </c>
      <c r="B169" s="65">
        <v>11.7</v>
      </c>
      <c r="C169" s="65">
        <v>12.115</v>
      </c>
      <c r="D169" s="65">
        <v>11.41</v>
      </c>
      <c r="E169" s="65">
        <v>12.015000000000001</v>
      </c>
      <c r="F169" s="8">
        <f t="shared" si="16"/>
        <v>11.41</v>
      </c>
      <c r="G169" s="9">
        <f t="shared" si="19"/>
        <v>-1</v>
      </c>
      <c r="H169" s="10" t="str">
        <f>IF(ISNUMBER(I169),COUNT($I$2:I169),"")</f>
        <v/>
      </c>
      <c r="I169" s="11" t="str">
        <f t="shared" si="15"/>
        <v/>
      </c>
      <c r="J169" s="8">
        <f t="array" ref="J169">IF(G169=1,MAX(IF($C$2:C169=I169,$A$2:A169,"")),IF(G169=-1,MAX(IF($D$2:D169=I169,$A$2:A169,"")),IF(G169=0,MAX(IF($E$2:E169=I169,$A$2:A169,"")))))</f>
        <v>0</v>
      </c>
      <c r="K169">
        <f t="array" ref="K169">IF(AND(G169=0,E169=INDEX(I169:I680,MATCH(TRUE,I169:I680&lt;&gt;"",0))),E169,IF(AND(G169=1,C169=INDEX(I169:I680,MATCH(TRUE,I169:I680&lt;&gt;"",0))),C169,IF(AND(G169=-1,D169=INDEX(I169:I680,MATCH(TRUE,I169:I680&lt;&gt;"",0))),D169,"")))</f>
        <v>11.41</v>
      </c>
      <c r="L169" s="12" t="str">
        <f>IF(ISNUMBER(M169),COUNT($M$2:M169),"")</f>
        <v/>
      </c>
      <c r="M169" s="12" t="str">
        <f t="shared" si="17"/>
        <v/>
      </c>
      <c r="N169" s="12" t="str">
        <f t="shared" si="18"/>
        <v/>
      </c>
      <c r="O169" s="12" t="str">
        <f>IF(ISNUMBER(P169),COUNT($P$2:P169),"")</f>
        <v/>
      </c>
      <c r="P169" s="12" t="str">
        <f t="shared" si="20"/>
        <v/>
      </c>
      <c r="Q169" s="15" t="str">
        <f t="shared" si="21"/>
        <v/>
      </c>
      <c r="R169" s="14"/>
    </row>
    <row r="170" spans="1:18" x14ac:dyDescent="0.25">
      <c r="A170">
        <v>169</v>
      </c>
      <c r="B170" s="65">
        <v>12.13</v>
      </c>
      <c r="C170" s="65">
        <v>12.255000000000001</v>
      </c>
      <c r="D170" s="65">
        <v>11.765000000000001</v>
      </c>
      <c r="E170" s="65">
        <v>11.984999999999999</v>
      </c>
      <c r="F170" s="8">
        <f t="shared" si="16"/>
        <v>11.41</v>
      </c>
      <c r="G170" s="9">
        <f t="shared" si="19"/>
        <v>-1</v>
      </c>
      <c r="H170" s="10" t="str">
        <f>IF(ISNUMBER(I170),COUNT($I$2:I170),"")</f>
        <v/>
      </c>
      <c r="I170" s="11" t="str">
        <f t="shared" si="15"/>
        <v/>
      </c>
      <c r="J170" s="8">
        <f t="array" ref="J170">IF(G170=1,MAX(IF($C$2:C170=I170,$A$2:A170,"")),IF(G170=-1,MAX(IF($D$2:D170=I170,$A$2:A170,"")),IF(G170=0,MAX(IF($E$2:E170=I170,$A$2:A170,"")))))</f>
        <v>0</v>
      </c>
      <c r="K170" t="str">
        <f t="array" ref="K170">IF(AND(G170=0,E170=INDEX(I170:I681,MATCH(TRUE,I170:I681&lt;&gt;"",0))),E170,IF(AND(G170=1,C170=INDEX(I170:I681,MATCH(TRUE,I170:I681&lt;&gt;"",0))),C170,IF(AND(G170=-1,D170=INDEX(I170:I681,MATCH(TRUE,I170:I681&lt;&gt;"",0))),D170,"")))</f>
        <v/>
      </c>
      <c r="L170" s="12" t="str">
        <f>IF(ISNUMBER(M170),COUNT($M$2:M170),"")</f>
        <v/>
      </c>
      <c r="M170" s="12" t="str">
        <f t="shared" si="17"/>
        <v/>
      </c>
      <c r="N170" s="12" t="str">
        <f t="shared" si="18"/>
        <v/>
      </c>
      <c r="O170" s="12" t="str">
        <f>IF(ISNUMBER(P170),COUNT($P$2:P170),"")</f>
        <v/>
      </c>
      <c r="P170" s="12" t="str">
        <f t="shared" si="20"/>
        <v/>
      </c>
      <c r="Q170" s="15" t="str">
        <f t="shared" si="21"/>
        <v/>
      </c>
      <c r="R170" s="14"/>
    </row>
    <row r="171" spans="1:18" x14ac:dyDescent="0.25">
      <c r="A171">
        <v>170</v>
      </c>
      <c r="B171" s="65">
        <v>11.994999999999999</v>
      </c>
      <c r="C171" s="65">
        <v>12.135</v>
      </c>
      <c r="D171" s="65">
        <v>11.855</v>
      </c>
      <c r="E171" s="65">
        <v>12.074999999999999</v>
      </c>
      <c r="F171" s="8">
        <f t="shared" si="16"/>
        <v>11.41</v>
      </c>
      <c r="G171" s="9">
        <f t="shared" si="19"/>
        <v>-1</v>
      </c>
      <c r="H171" s="10">
        <f>IF(ISNUMBER(I171),COUNT($I$2:I171),"")</f>
        <v>6</v>
      </c>
      <c r="I171" s="11">
        <f t="shared" si="15"/>
        <v>11.41</v>
      </c>
      <c r="J171" s="8">
        <f t="array" ref="J171">IF(G171=1,MAX(IF($C$2:C171=I171,$A$2:A171,"")),IF(G171=-1,MAX(IF($D$2:D171=I171,$A$2:A171,"")),IF(G171=0,MAX(IF($E$2:E171=I171,$A$2:A171,"")))))</f>
        <v>168</v>
      </c>
      <c r="K171" t="str">
        <f t="array" ref="K171">IF(AND(G171=0,E171=INDEX(I171:I682,MATCH(TRUE,I171:I682&lt;&gt;"",0))),E171,IF(AND(G171=1,C171=INDEX(I171:I682,MATCH(TRUE,I171:I682&lt;&gt;"",0))),C171,IF(AND(G171=-1,D171=INDEX(I171:I682,MATCH(TRUE,I171:I682&lt;&gt;"",0))),D171,"")))</f>
        <v/>
      </c>
      <c r="L171" s="12" t="str">
        <f>IF(ISNUMBER(M171),COUNT($M$2:M171),"")</f>
        <v/>
      </c>
      <c r="M171" s="12" t="str">
        <f t="shared" si="17"/>
        <v/>
      </c>
      <c r="N171" s="12" t="str">
        <f t="shared" si="18"/>
        <v/>
      </c>
      <c r="O171" s="12">
        <f>IF(ISNUMBER(P171),COUNT($P$2:P171),"")</f>
        <v>3</v>
      </c>
      <c r="P171" s="12">
        <f t="shared" si="20"/>
        <v>11.41</v>
      </c>
      <c r="Q171" s="15">
        <f t="shared" si="21"/>
        <v>168</v>
      </c>
      <c r="R171" s="14"/>
    </row>
    <row r="172" spans="1:18" x14ac:dyDescent="0.25">
      <c r="A172">
        <v>171</v>
      </c>
      <c r="B172" s="65">
        <v>12.115</v>
      </c>
      <c r="C172" s="65">
        <v>12.39</v>
      </c>
      <c r="D172" s="65">
        <v>12.065</v>
      </c>
      <c r="E172" s="65">
        <v>12.095000000000001</v>
      </c>
      <c r="F172" s="8">
        <f t="shared" si="16"/>
        <v>12.39</v>
      </c>
      <c r="G172" s="9">
        <f t="shared" si="19"/>
        <v>1</v>
      </c>
      <c r="H172" s="10" t="str">
        <f>IF(ISNUMBER(I172),COUNT($I$2:I172),"")</f>
        <v/>
      </c>
      <c r="I172" s="11" t="str">
        <f t="shared" si="15"/>
        <v/>
      </c>
      <c r="J172" s="8">
        <f t="array" ref="J172">IF(G172=1,MAX(IF($C$2:C172=I172,$A$2:A172,"")),IF(G172=-1,MAX(IF($D$2:D172=I172,$A$2:A172,"")),IF(G172=0,MAX(IF($E$2:E172=I172,$A$2:A172,"")))))</f>
        <v>0</v>
      </c>
      <c r="K172" t="str">
        <f t="array" ref="K172">IF(AND(G172=0,E172=INDEX(I172:I683,MATCH(TRUE,I172:I683&lt;&gt;"",0))),E172,IF(AND(G172=1,C172=INDEX(I172:I683,MATCH(TRUE,I172:I683&lt;&gt;"",0))),C172,IF(AND(G172=-1,D172=INDEX(I172:I683,MATCH(TRUE,I172:I683&lt;&gt;"",0))),D172,"")))</f>
        <v/>
      </c>
      <c r="L172" s="12" t="str">
        <f>IF(ISNUMBER(M172),COUNT($M$2:M172),"")</f>
        <v/>
      </c>
      <c r="M172" s="12" t="str">
        <f t="shared" si="17"/>
        <v/>
      </c>
      <c r="N172" s="12" t="str">
        <f t="shared" si="18"/>
        <v/>
      </c>
      <c r="O172" s="12" t="str">
        <f>IF(ISNUMBER(P172),COUNT($P$2:P172),"")</f>
        <v/>
      </c>
      <c r="P172" s="12" t="str">
        <f t="shared" si="20"/>
        <v/>
      </c>
      <c r="Q172" s="15" t="str">
        <f t="shared" si="21"/>
        <v/>
      </c>
      <c r="R172" s="14"/>
    </row>
    <row r="173" spans="1:18" x14ac:dyDescent="0.25">
      <c r="A173">
        <v>172</v>
      </c>
      <c r="B173" s="65">
        <v>12.574999999999999</v>
      </c>
      <c r="C173" s="65">
        <v>12.6</v>
      </c>
      <c r="D173" s="65">
        <v>11.14</v>
      </c>
      <c r="E173" s="65">
        <v>11.595000000000001</v>
      </c>
      <c r="F173" s="8">
        <f t="shared" si="16"/>
        <v>12.6</v>
      </c>
      <c r="G173" s="9">
        <f t="shared" si="19"/>
        <v>1</v>
      </c>
      <c r="H173" s="10">
        <f>IF(ISNUMBER(I173),COUNT($I$2:I173),"")</f>
        <v>7</v>
      </c>
      <c r="I173" s="11">
        <f t="shared" si="15"/>
        <v>12.6</v>
      </c>
      <c r="J173" s="8">
        <f t="array" ref="J173">IF(G173=1,MAX(IF($C$2:C173=I173,$A$2:A173,"")),IF(G173=-1,MAX(IF($D$2:D173=I173,$A$2:A173,"")),IF(G173=0,MAX(IF($E$2:E173=I173,$A$2:A173,"")))))</f>
        <v>172</v>
      </c>
      <c r="K173">
        <f t="array" ref="K173">IF(AND(G173=0,E173=INDEX(I173:I684,MATCH(TRUE,I173:I684&lt;&gt;"",0))),E173,IF(AND(G173=1,C173=INDEX(I173:I684,MATCH(TRUE,I173:I684&lt;&gt;"",0))),C173,IF(AND(G173=-1,D173=INDEX(I173:I684,MATCH(TRUE,I173:I684&lt;&gt;"",0))),D173,"")))</f>
        <v>12.6</v>
      </c>
      <c r="L173" s="12">
        <f>IF(ISNUMBER(M173),COUNT($M$2:M173),"")</f>
        <v>3</v>
      </c>
      <c r="M173" s="12">
        <f t="shared" si="17"/>
        <v>12.6</v>
      </c>
      <c r="N173" s="12">
        <f t="shared" si="18"/>
        <v>172</v>
      </c>
      <c r="O173" s="12" t="str">
        <f>IF(ISNUMBER(P173),COUNT($P$2:P173),"")</f>
        <v/>
      </c>
      <c r="P173" s="12" t="str">
        <f t="shared" si="20"/>
        <v/>
      </c>
      <c r="Q173" s="15" t="str">
        <f t="shared" si="21"/>
        <v/>
      </c>
      <c r="R173" s="14"/>
    </row>
    <row r="174" spans="1:18" x14ac:dyDescent="0.25">
      <c r="A174">
        <v>173</v>
      </c>
      <c r="B174" s="65">
        <v>11.61</v>
      </c>
      <c r="C174" s="65">
        <v>11.715</v>
      </c>
      <c r="D174" s="65">
        <v>11.31</v>
      </c>
      <c r="E174" s="65">
        <v>11.435</v>
      </c>
      <c r="F174" s="8">
        <f t="shared" si="16"/>
        <v>11.31</v>
      </c>
      <c r="G174" s="9">
        <f t="shared" si="19"/>
        <v>-1</v>
      </c>
      <c r="H174" s="10" t="str">
        <f>IF(ISNUMBER(I174),COUNT($I$2:I174),"")</f>
        <v/>
      </c>
      <c r="I174" s="11" t="str">
        <f t="shared" si="15"/>
        <v/>
      </c>
      <c r="J174" s="8">
        <f t="array" ref="J174">IF(G174=1,MAX(IF($C$2:C174=I174,$A$2:A174,"")),IF(G174=-1,MAX(IF($D$2:D174=I174,$A$2:A174,"")),IF(G174=0,MAX(IF($E$2:E174=I174,$A$2:A174,"")))))</f>
        <v>0</v>
      </c>
      <c r="K174">
        <f t="array" ref="K174">IF(AND(G174=0,E174=INDEX(I174:I685,MATCH(TRUE,I174:I685&lt;&gt;"",0))),E174,IF(AND(G174=1,C174=INDEX(I174:I685,MATCH(TRUE,I174:I685&lt;&gt;"",0))),C174,IF(AND(G174=-1,D174=INDEX(I174:I685,MATCH(TRUE,I174:I685&lt;&gt;"",0))),D174,"")))</f>
        <v>11.31</v>
      </c>
      <c r="L174" s="12" t="str">
        <f>IF(ISNUMBER(M174),COUNT($M$2:M174),"")</f>
        <v/>
      </c>
      <c r="M174" s="12" t="str">
        <f t="shared" si="17"/>
        <v/>
      </c>
      <c r="N174" s="12" t="str">
        <f t="shared" si="18"/>
        <v/>
      </c>
      <c r="O174" s="12" t="str">
        <f>IF(ISNUMBER(P174),COUNT($P$2:P174),"")</f>
        <v/>
      </c>
      <c r="P174" s="12" t="str">
        <f t="shared" si="20"/>
        <v/>
      </c>
      <c r="Q174" s="15" t="str">
        <f t="shared" si="21"/>
        <v/>
      </c>
      <c r="R174" s="14"/>
    </row>
    <row r="175" spans="1:18" x14ac:dyDescent="0.25">
      <c r="A175">
        <v>174</v>
      </c>
      <c r="B175" s="65">
        <v>11.425000000000001</v>
      </c>
      <c r="C175" s="65">
        <v>11.965</v>
      </c>
      <c r="D175" s="65">
        <v>11.41</v>
      </c>
      <c r="E175" s="65">
        <v>11.914999999999999</v>
      </c>
      <c r="F175" s="8">
        <f t="shared" si="16"/>
        <v>11.31</v>
      </c>
      <c r="G175" s="9">
        <f t="shared" si="19"/>
        <v>-1</v>
      </c>
      <c r="H175" s="10">
        <f>IF(ISNUMBER(I175),COUNT($I$2:I175),"")</f>
        <v>8</v>
      </c>
      <c r="I175" s="11">
        <f t="shared" si="15"/>
        <v>11.31</v>
      </c>
      <c r="J175" s="8">
        <f t="array" ref="J175">IF(G175=1,MAX(IF($C$2:C175=I175,$A$2:A175,"")),IF(G175=-1,MAX(IF($D$2:D175=I175,$A$2:A175,"")),IF(G175=0,MAX(IF($E$2:E175=I175,$A$2:A175,"")))))</f>
        <v>173</v>
      </c>
      <c r="K175" t="str">
        <f t="array" ref="K175">IF(AND(G175=0,E175=INDEX(I175:I686,MATCH(TRUE,I175:I686&lt;&gt;"",0))),E175,IF(AND(G175=1,C175=INDEX(I175:I686,MATCH(TRUE,I175:I686&lt;&gt;"",0))),C175,IF(AND(G175=-1,D175=INDEX(I175:I686,MATCH(TRUE,I175:I686&lt;&gt;"",0))),D175,"")))</f>
        <v/>
      </c>
      <c r="L175" s="12" t="str">
        <f>IF(ISNUMBER(M175),COUNT($M$2:M175),"")</f>
        <v/>
      </c>
      <c r="M175" s="12" t="str">
        <f t="shared" si="17"/>
        <v/>
      </c>
      <c r="N175" s="12" t="str">
        <f t="shared" si="18"/>
        <v/>
      </c>
      <c r="O175" s="12">
        <f>IF(ISNUMBER(P175),COUNT($P$2:P175),"")</f>
        <v>4</v>
      </c>
      <c r="P175" s="12">
        <f t="shared" si="20"/>
        <v>11.31</v>
      </c>
      <c r="Q175" s="15">
        <f t="shared" si="21"/>
        <v>173</v>
      </c>
      <c r="R175" s="14"/>
    </row>
    <row r="176" spans="1:18" x14ac:dyDescent="0.25">
      <c r="A176">
        <v>175</v>
      </c>
      <c r="B176" s="65">
        <v>12.015000000000001</v>
      </c>
      <c r="C176" s="65">
        <v>12.25</v>
      </c>
      <c r="D176" s="65">
        <v>11.635</v>
      </c>
      <c r="E176" s="65">
        <v>11.855</v>
      </c>
      <c r="F176" s="8">
        <f t="shared" si="16"/>
        <v>12.25</v>
      </c>
      <c r="G176" s="9">
        <f t="shared" si="19"/>
        <v>1</v>
      </c>
      <c r="H176" s="10" t="str">
        <f>IF(ISNUMBER(I176),COUNT($I$2:I176),"")</f>
        <v/>
      </c>
      <c r="I176" s="11" t="str">
        <f t="shared" si="15"/>
        <v/>
      </c>
      <c r="J176" s="8">
        <f t="array" ref="J176">IF(G176=1,MAX(IF($C$2:C176=I176,$A$2:A176,"")),IF(G176=-1,MAX(IF($D$2:D176=I176,$A$2:A176,"")),IF(G176=0,MAX(IF($E$2:E176=I176,$A$2:A176,"")))))</f>
        <v>0</v>
      </c>
      <c r="K176" t="str">
        <f t="array" ref="K176">IF(AND(G176=0,E176=INDEX(I176:I687,MATCH(TRUE,I176:I687&lt;&gt;"",0))),E176,IF(AND(G176=1,C176=INDEX(I176:I687,MATCH(TRUE,I176:I687&lt;&gt;"",0))),C176,IF(AND(G176=-1,D176=INDEX(I176:I687,MATCH(TRUE,I176:I687&lt;&gt;"",0))),D176,"")))</f>
        <v/>
      </c>
      <c r="L176" s="12" t="str">
        <f>IF(ISNUMBER(M176),COUNT($M$2:M176),"")</f>
        <v/>
      </c>
      <c r="M176" s="12" t="str">
        <f t="shared" si="17"/>
        <v/>
      </c>
      <c r="N176" s="12" t="str">
        <f t="shared" si="18"/>
        <v/>
      </c>
      <c r="O176" s="12" t="str">
        <f>IF(ISNUMBER(P176),COUNT($P$2:P176),"")</f>
        <v/>
      </c>
      <c r="P176" s="12" t="str">
        <f t="shared" si="20"/>
        <v/>
      </c>
      <c r="Q176" s="15" t="str">
        <f t="shared" si="21"/>
        <v/>
      </c>
      <c r="R176" s="14"/>
    </row>
    <row r="177" spans="1:18" x14ac:dyDescent="0.25">
      <c r="A177">
        <v>176</v>
      </c>
      <c r="B177" s="65">
        <v>11.865</v>
      </c>
      <c r="C177" s="65">
        <v>12.115</v>
      </c>
      <c r="D177" s="65">
        <v>11.625</v>
      </c>
      <c r="E177" s="65">
        <v>12.115</v>
      </c>
      <c r="F177" s="8">
        <f t="shared" si="16"/>
        <v>12.25</v>
      </c>
      <c r="G177" s="9">
        <f t="shared" si="19"/>
        <v>1</v>
      </c>
      <c r="H177" s="10" t="str">
        <f>IF(ISNUMBER(I177),COUNT($I$2:I177),"")</f>
        <v/>
      </c>
      <c r="I177" s="11" t="str">
        <f t="shared" si="15"/>
        <v/>
      </c>
      <c r="J177" s="8">
        <f t="array" ref="J177">IF(G177=1,MAX(IF($C$2:C177=I177,$A$2:A177,"")),IF(G177=-1,MAX(IF($D$2:D177=I177,$A$2:A177,"")),IF(G177=0,MAX(IF($E$2:E177=I177,$A$2:A177,"")))))</f>
        <v>0</v>
      </c>
      <c r="K177" t="str">
        <f t="array" ref="K177">IF(AND(G177=0,E177=INDEX(I177:I688,MATCH(TRUE,I177:I688&lt;&gt;"",0))),E177,IF(AND(G177=1,C177=INDEX(I177:I688,MATCH(TRUE,I177:I688&lt;&gt;"",0))),C177,IF(AND(G177=-1,D177=INDEX(I177:I688,MATCH(TRUE,I177:I688&lt;&gt;"",0))),D177,"")))</f>
        <v/>
      </c>
      <c r="L177" s="12" t="str">
        <f>IF(ISNUMBER(M177),COUNT($M$2:M177),"")</f>
        <v/>
      </c>
      <c r="M177" s="12" t="str">
        <f t="shared" si="17"/>
        <v/>
      </c>
      <c r="N177" s="12" t="str">
        <f t="shared" si="18"/>
        <v/>
      </c>
      <c r="O177" s="12" t="str">
        <f>IF(ISNUMBER(P177),COUNT($P$2:P177),"")</f>
        <v/>
      </c>
      <c r="P177" s="12" t="str">
        <f t="shared" si="20"/>
        <v/>
      </c>
      <c r="Q177" s="15" t="str">
        <f t="shared" si="21"/>
        <v/>
      </c>
      <c r="R177" s="14"/>
    </row>
    <row r="178" spans="1:18" x14ac:dyDescent="0.25">
      <c r="A178">
        <v>177</v>
      </c>
      <c r="B178" s="65">
        <v>12.09</v>
      </c>
      <c r="C178" s="65">
        <v>12.34</v>
      </c>
      <c r="D178" s="65">
        <v>11.925000000000001</v>
      </c>
      <c r="E178" s="65">
        <v>12.285</v>
      </c>
      <c r="F178" s="8">
        <f t="shared" si="16"/>
        <v>12.34</v>
      </c>
      <c r="G178" s="9">
        <f t="shared" si="19"/>
        <v>1</v>
      </c>
      <c r="H178" s="10" t="str">
        <f>IF(ISNUMBER(I178),COUNT($I$2:I178),"")</f>
        <v/>
      </c>
      <c r="I178" s="11" t="str">
        <f t="shared" ref="I178:I241" si="22">IF(G179=G178,"",F178)</f>
        <v/>
      </c>
      <c r="J178" s="8">
        <f t="array" ref="J178">IF(G178=1,MAX(IF($C$2:C178=I178,$A$2:A178,"")),IF(G178=-1,MAX(IF($D$2:D178=I178,$A$2:A178,"")),IF(G178=0,MAX(IF($E$2:E178=I178,$A$2:A178,"")))))</f>
        <v>0</v>
      </c>
      <c r="K178" t="str">
        <f t="array" ref="K178">IF(AND(G178=0,E178=INDEX(I178:I689,MATCH(TRUE,I178:I689&lt;&gt;"",0))),E178,IF(AND(G178=1,C178=INDEX(I178:I689,MATCH(TRUE,I178:I689&lt;&gt;"",0))),C178,IF(AND(G178=-1,D178=INDEX(I178:I689,MATCH(TRUE,I178:I689&lt;&gt;"",0))),D178,"")))</f>
        <v/>
      </c>
      <c r="L178" s="12" t="str">
        <f>IF(ISNUMBER(M178),COUNT($M$2:M178),"")</f>
        <v/>
      </c>
      <c r="M178" s="12" t="str">
        <f t="shared" si="17"/>
        <v/>
      </c>
      <c r="N178" s="12" t="str">
        <f t="shared" si="18"/>
        <v/>
      </c>
      <c r="O178" s="12" t="str">
        <f>IF(ISNUMBER(P178),COUNT($P$2:P178),"")</f>
        <v/>
      </c>
      <c r="P178" s="12" t="str">
        <f t="shared" si="20"/>
        <v/>
      </c>
      <c r="Q178" s="15" t="str">
        <f t="shared" si="21"/>
        <v/>
      </c>
      <c r="R178" s="14"/>
    </row>
    <row r="179" spans="1:18" x14ac:dyDescent="0.25">
      <c r="A179">
        <v>178</v>
      </c>
      <c r="B179" s="65">
        <v>12.465</v>
      </c>
      <c r="C179" s="65">
        <v>12.615</v>
      </c>
      <c r="D179" s="65">
        <v>12.395</v>
      </c>
      <c r="E179" s="65">
        <v>12.615</v>
      </c>
      <c r="F179" s="8">
        <f t="shared" si="16"/>
        <v>12.615</v>
      </c>
      <c r="G179" s="9">
        <f t="shared" si="19"/>
        <v>1</v>
      </c>
      <c r="H179" s="10" t="str">
        <f>IF(ISNUMBER(I179),COUNT($I$2:I179),"")</f>
        <v/>
      </c>
      <c r="I179" s="11" t="str">
        <f t="shared" si="22"/>
        <v/>
      </c>
      <c r="J179" s="8">
        <f t="array" ref="J179">IF(G179=1,MAX(IF($C$2:C179=I179,$A$2:A179,"")),IF(G179=-1,MAX(IF($D$2:D179=I179,$A$2:A179,"")),IF(G179=0,MAX(IF($E$2:E179=I179,$A$2:A179,"")))))</f>
        <v>0</v>
      </c>
      <c r="K179" t="str">
        <f t="array" ref="K179">IF(AND(G179=0,E179=INDEX(I179:I690,MATCH(TRUE,I179:I690&lt;&gt;"",0))),E179,IF(AND(G179=1,C179=INDEX(I179:I690,MATCH(TRUE,I179:I690&lt;&gt;"",0))),C179,IF(AND(G179=-1,D179=INDEX(I179:I690,MATCH(TRUE,I179:I690&lt;&gt;"",0))),D179,"")))</f>
        <v/>
      </c>
      <c r="L179" s="12" t="str">
        <f>IF(ISNUMBER(M179),COUNT($M$2:M179),"")</f>
        <v/>
      </c>
      <c r="M179" s="12" t="str">
        <f t="shared" si="17"/>
        <v/>
      </c>
      <c r="N179" s="12" t="str">
        <f t="shared" si="18"/>
        <v/>
      </c>
      <c r="O179" s="12" t="str">
        <f>IF(ISNUMBER(P179),COUNT($P$2:P179),"")</f>
        <v/>
      </c>
      <c r="P179" s="12" t="str">
        <f t="shared" si="20"/>
        <v/>
      </c>
      <c r="Q179" s="15" t="str">
        <f t="shared" si="21"/>
        <v/>
      </c>
      <c r="R179" s="14"/>
    </row>
    <row r="180" spans="1:18" x14ac:dyDescent="0.25">
      <c r="A180">
        <v>179</v>
      </c>
      <c r="B180" s="65">
        <v>12.654999999999999</v>
      </c>
      <c r="C180" s="65">
        <v>12.795</v>
      </c>
      <c r="D180" s="65">
        <v>12.574999999999999</v>
      </c>
      <c r="E180" s="65">
        <v>12.685</v>
      </c>
      <c r="F180" s="8">
        <f t="shared" si="16"/>
        <v>12.795</v>
      </c>
      <c r="G180" s="9">
        <f t="shared" si="19"/>
        <v>1</v>
      </c>
      <c r="H180" s="10" t="str">
        <f>IF(ISNUMBER(I180),COUNT($I$2:I180),"")</f>
        <v/>
      </c>
      <c r="I180" s="11" t="str">
        <f t="shared" si="22"/>
        <v/>
      </c>
      <c r="J180" s="8">
        <f t="array" ref="J180">IF(G180=1,MAX(IF($C$2:C180=I180,$A$2:A180,"")),IF(G180=-1,MAX(IF($D$2:D180=I180,$A$2:A180,"")),IF(G180=0,MAX(IF($E$2:E180=I180,$A$2:A180,"")))))</f>
        <v>0</v>
      </c>
      <c r="K180" t="str">
        <f t="array" ref="K180">IF(AND(G180=0,E180=INDEX(I180:I691,MATCH(TRUE,I180:I691&lt;&gt;"",0))),E180,IF(AND(G180=1,C180=INDEX(I180:I691,MATCH(TRUE,I180:I691&lt;&gt;"",0))),C180,IF(AND(G180=-1,D180=INDEX(I180:I691,MATCH(TRUE,I180:I691&lt;&gt;"",0))),D180,"")))</f>
        <v/>
      </c>
      <c r="L180" s="12" t="str">
        <f>IF(ISNUMBER(M180),COUNT($M$2:M180),"")</f>
        <v/>
      </c>
      <c r="M180" s="12" t="str">
        <f t="shared" si="17"/>
        <v/>
      </c>
      <c r="N180" s="12" t="str">
        <f t="shared" si="18"/>
        <v/>
      </c>
      <c r="O180" s="12" t="str">
        <f>IF(ISNUMBER(P180),COUNT($P$2:P180),"")</f>
        <v/>
      </c>
      <c r="P180" s="12" t="str">
        <f t="shared" si="20"/>
        <v/>
      </c>
      <c r="Q180" s="15" t="str">
        <f t="shared" si="21"/>
        <v/>
      </c>
      <c r="R180" s="14"/>
    </row>
    <row r="181" spans="1:18" x14ac:dyDescent="0.25">
      <c r="A181">
        <v>180</v>
      </c>
      <c r="B181" s="65">
        <v>12.55</v>
      </c>
      <c r="C181" s="65">
        <v>12.615</v>
      </c>
      <c r="D181" s="65">
        <v>12.225</v>
      </c>
      <c r="E181" s="65">
        <v>12.435</v>
      </c>
      <c r="F181" s="8">
        <f t="shared" si="16"/>
        <v>12.795</v>
      </c>
      <c r="G181" s="9">
        <f t="shared" si="19"/>
        <v>1</v>
      </c>
      <c r="H181" s="10" t="str">
        <f>IF(ISNUMBER(I181),COUNT($I$2:I181),"")</f>
        <v/>
      </c>
      <c r="I181" s="11" t="str">
        <f t="shared" si="22"/>
        <v/>
      </c>
      <c r="J181" s="8">
        <f t="array" ref="J181">IF(G181=1,MAX(IF($C$2:C181=I181,$A$2:A181,"")),IF(G181=-1,MAX(IF($D$2:D181=I181,$A$2:A181,"")),IF(G181=0,MAX(IF($E$2:E181=I181,$A$2:A181,"")))))</f>
        <v>0</v>
      </c>
      <c r="K181" t="str">
        <f t="array" ref="K181">IF(AND(G181=0,E181=INDEX(I181:I692,MATCH(TRUE,I181:I692&lt;&gt;"",0))),E181,IF(AND(G181=1,C181=INDEX(I181:I692,MATCH(TRUE,I181:I692&lt;&gt;"",0))),C181,IF(AND(G181=-1,D181=INDEX(I181:I692,MATCH(TRUE,I181:I692&lt;&gt;"",0))),D181,"")))</f>
        <v/>
      </c>
      <c r="L181" s="12" t="str">
        <f>IF(ISNUMBER(M181),COUNT($M$2:M181),"")</f>
        <v/>
      </c>
      <c r="M181" s="12" t="str">
        <f t="shared" si="17"/>
        <v/>
      </c>
      <c r="N181" s="12" t="str">
        <f t="shared" si="18"/>
        <v/>
      </c>
      <c r="O181" s="12" t="str">
        <f>IF(ISNUMBER(P181),COUNT($P$2:P181),"")</f>
        <v/>
      </c>
      <c r="P181" s="12" t="str">
        <f t="shared" si="20"/>
        <v/>
      </c>
      <c r="Q181" s="15" t="str">
        <f t="shared" si="21"/>
        <v/>
      </c>
      <c r="R181" s="14"/>
    </row>
    <row r="182" spans="1:18" x14ac:dyDescent="0.25">
      <c r="A182">
        <v>181</v>
      </c>
      <c r="B182" s="65">
        <v>12.435</v>
      </c>
      <c r="C182" s="65">
        <v>12.59</v>
      </c>
      <c r="D182" s="65">
        <v>12.285</v>
      </c>
      <c r="E182" s="65">
        <v>12.4</v>
      </c>
      <c r="F182" s="8">
        <f t="shared" si="16"/>
        <v>12.795</v>
      </c>
      <c r="G182" s="9">
        <f t="shared" si="19"/>
        <v>1</v>
      </c>
      <c r="H182" s="10" t="str">
        <f>IF(ISNUMBER(I182),COUNT($I$2:I182),"")</f>
        <v/>
      </c>
      <c r="I182" s="11" t="str">
        <f t="shared" si="22"/>
        <v/>
      </c>
      <c r="J182" s="8">
        <f t="array" ref="J182">IF(G182=1,MAX(IF($C$2:C182=I182,$A$2:A182,"")),IF(G182=-1,MAX(IF($D$2:D182=I182,$A$2:A182,"")),IF(G182=0,MAX(IF($E$2:E182=I182,$A$2:A182,"")))))</f>
        <v>0</v>
      </c>
      <c r="K182" t="str">
        <f t="array" ref="K182">IF(AND(G182=0,E182=INDEX(I182:I693,MATCH(TRUE,I182:I693&lt;&gt;"",0))),E182,IF(AND(G182=1,C182=INDEX(I182:I693,MATCH(TRUE,I182:I693&lt;&gt;"",0))),C182,IF(AND(G182=-1,D182=INDEX(I182:I693,MATCH(TRUE,I182:I693&lt;&gt;"",0))),D182,"")))</f>
        <v/>
      </c>
      <c r="L182" s="12" t="str">
        <f>IF(ISNUMBER(M182),COUNT($M$2:M182),"")</f>
        <v/>
      </c>
      <c r="M182" s="12" t="str">
        <f t="shared" si="17"/>
        <v/>
      </c>
      <c r="N182" s="12" t="str">
        <f t="shared" si="18"/>
        <v/>
      </c>
      <c r="O182" s="12" t="str">
        <f>IF(ISNUMBER(P182),COUNT($P$2:P182),"")</f>
        <v/>
      </c>
      <c r="P182" s="12" t="str">
        <f t="shared" si="20"/>
        <v/>
      </c>
      <c r="Q182" s="15" t="str">
        <f t="shared" si="21"/>
        <v/>
      </c>
      <c r="R182" s="14"/>
    </row>
    <row r="183" spans="1:18" x14ac:dyDescent="0.25">
      <c r="A183">
        <v>182</v>
      </c>
      <c r="B183" s="65">
        <v>12.305</v>
      </c>
      <c r="C183" s="65">
        <v>12.31</v>
      </c>
      <c r="D183" s="65">
        <v>11.84</v>
      </c>
      <c r="E183" s="65">
        <v>12.01</v>
      </c>
      <c r="F183" s="8">
        <f t="shared" si="16"/>
        <v>12.795</v>
      </c>
      <c r="G183" s="9">
        <f t="shared" si="19"/>
        <v>1</v>
      </c>
      <c r="H183" s="10" t="str">
        <f>IF(ISNUMBER(I183),COUNT($I$2:I183),"")</f>
        <v/>
      </c>
      <c r="I183" s="11" t="str">
        <f t="shared" si="22"/>
        <v/>
      </c>
      <c r="J183" s="8">
        <f t="array" ref="J183">IF(G183=1,MAX(IF($C$2:C183=I183,$A$2:A183,"")),IF(G183=-1,MAX(IF($D$2:D183=I183,$A$2:A183,"")),IF(G183=0,MAX(IF($E$2:E183=I183,$A$2:A183,"")))))</f>
        <v>0</v>
      </c>
      <c r="K183" t="str">
        <f t="array" ref="K183">IF(AND(G183=0,E183=INDEX(I183:I694,MATCH(TRUE,I183:I694&lt;&gt;"",0))),E183,IF(AND(G183=1,C183=INDEX(I183:I694,MATCH(TRUE,I183:I694&lt;&gt;"",0))),C183,IF(AND(G183=-1,D183=INDEX(I183:I694,MATCH(TRUE,I183:I694&lt;&gt;"",0))),D183,"")))</f>
        <v/>
      </c>
      <c r="L183" s="12" t="str">
        <f>IF(ISNUMBER(M183),COUNT($M$2:M183),"")</f>
        <v/>
      </c>
      <c r="M183" s="12" t="str">
        <f t="shared" si="17"/>
        <v/>
      </c>
      <c r="N183" s="12" t="str">
        <f t="shared" si="18"/>
        <v/>
      </c>
      <c r="O183" s="12" t="str">
        <f>IF(ISNUMBER(P183),COUNT($P$2:P183),"")</f>
        <v/>
      </c>
      <c r="P183" s="12" t="str">
        <f t="shared" si="20"/>
        <v/>
      </c>
      <c r="Q183" s="15" t="str">
        <f t="shared" si="21"/>
        <v/>
      </c>
      <c r="R183" s="14"/>
    </row>
    <row r="184" spans="1:18" x14ac:dyDescent="0.25">
      <c r="A184">
        <v>183</v>
      </c>
      <c r="B184" s="65">
        <v>12.065</v>
      </c>
      <c r="C184" s="65">
        <v>12.385</v>
      </c>
      <c r="D184" s="65">
        <v>12.04</v>
      </c>
      <c r="E184" s="65">
        <v>12.36</v>
      </c>
      <c r="F184" s="8">
        <f t="shared" si="16"/>
        <v>12.795</v>
      </c>
      <c r="G184" s="9">
        <f t="shared" si="19"/>
        <v>1</v>
      </c>
      <c r="H184" s="10" t="str">
        <f>IF(ISNUMBER(I184),COUNT($I$2:I184),"")</f>
        <v/>
      </c>
      <c r="I184" s="11" t="str">
        <f t="shared" si="22"/>
        <v/>
      </c>
      <c r="J184" s="8">
        <f t="array" ref="J184">IF(G184=1,MAX(IF($C$2:C184=I184,$A$2:A184,"")),IF(G184=-1,MAX(IF($D$2:D184=I184,$A$2:A184,"")),IF(G184=0,MAX(IF($E$2:E184=I184,$A$2:A184,"")))))</f>
        <v>0</v>
      </c>
      <c r="K184" t="str">
        <f t="array" ref="K184">IF(AND(G184=0,E184=INDEX(I184:I695,MATCH(TRUE,I184:I695&lt;&gt;"",0))),E184,IF(AND(G184=1,C184=INDEX(I184:I695,MATCH(TRUE,I184:I695&lt;&gt;"",0))),C184,IF(AND(G184=-1,D184=INDEX(I184:I695,MATCH(TRUE,I184:I695&lt;&gt;"",0))),D184,"")))</f>
        <v/>
      </c>
      <c r="L184" s="12" t="str">
        <f>IF(ISNUMBER(M184),COUNT($M$2:M184),"")</f>
        <v/>
      </c>
      <c r="M184" s="12" t="str">
        <f t="shared" si="17"/>
        <v/>
      </c>
      <c r="N184" s="12" t="str">
        <f t="shared" si="18"/>
        <v/>
      </c>
      <c r="O184" s="12" t="str">
        <f>IF(ISNUMBER(P184),COUNT($P$2:P184),"")</f>
        <v/>
      </c>
      <c r="P184" s="12" t="str">
        <f t="shared" si="20"/>
        <v/>
      </c>
      <c r="Q184" s="15" t="str">
        <f t="shared" si="21"/>
        <v/>
      </c>
      <c r="R184" s="14"/>
    </row>
    <row r="185" spans="1:18" x14ac:dyDescent="0.25">
      <c r="A185">
        <v>184</v>
      </c>
      <c r="B185" s="65">
        <v>12.4</v>
      </c>
      <c r="C185" s="65">
        <v>12.865</v>
      </c>
      <c r="D185" s="65">
        <v>12.4</v>
      </c>
      <c r="E185" s="65">
        <v>12.85</v>
      </c>
      <c r="F185" s="8">
        <f t="shared" si="16"/>
        <v>12.865</v>
      </c>
      <c r="G185" s="9">
        <f t="shared" si="19"/>
        <v>1</v>
      </c>
      <c r="H185" s="10" t="str">
        <f>IF(ISNUMBER(I185),COUNT($I$2:I185),"")</f>
        <v/>
      </c>
      <c r="I185" s="11" t="str">
        <f t="shared" si="22"/>
        <v/>
      </c>
      <c r="J185" s="8">
        <f t="array" ref="J185">IF(G185=1,MAX(IF($C$2:C185=I185,$A$2:A185,"")),IF(G185=-1,MAX(IF($D$2:D185=I185,$A$2:A185,"")),IF(G185=0,MAX(IF($E$2:E185=I185,$A$2:A185,"")))))</f>
        <v>0</v>
      </c>
      <c r="K185" t="str">
        <f t="array" ref="K185">IF(AND(G185=0,E185=INDEX(I185:I696,MATCH(TRUE,I185:I696&lt;&gt;"",0))),E185,IF(AND(G185=1,C185=INDEX(I185:I696,MATCH(TRUE,I185:I696&lt;&gt;"",0))),C185,IF(AND(G185=-1,D185=INDEX(I185:I696,MATCH(TRUE,I185:I696&lt;&gt;"",0))),D185,"")))</f>
        <v/>
      </c>
      <c r="L185" s="12" t="str">
        <f>IF(ISNUMBER(M185),COUNT($M$2:M185),"")</f>
        <v/>
      </c>
      <c r="M185" s="12" t="str">
        <f t="shared" si="17"/>
        <v/>
      </c>
      <c r="N185" s="12" t="str">
        <f t="shared" si="18"/>
        <v/>
      </c>
      <c r="O185" s="12" t="str">
        <f>IF(ISNUMBER(P185),COUNT($P$2:P185),"")</f>
        <v/>
      </c>
      <c r="P185" s="12" t="str">
        <f t="shared" si="20"/>
        <v/>
      </c>
      <c r="Q185" s="15" t="str">
        <f t="shared" si="21"/>
        <v/>
      </c>
      <c r="R185" s="14"/>
    </row>
    <row r="186" spans="1:18" x14ac:dyDescent="0.25">
      <c r="A186">
        <v>185</v>
      </c>
      <c r="B186" s="65">
        <v>12.86</v>
      </c>
      <c r="C186" s="65">
        <v>13.105</v>
      </c>
      <c r="D186" s="65">
        <v>12.734999999999999</v>
      </c>
      <c r="E186" s="65">
        <v>12.9</v>
      </c>
      <c r="F186" s="8">
        <f t="shared" si="16"/>
        <v>13.105</v>
      </c>
      <c r="G186" s="9">
        <f t="shared" si="19"/>
        <v>1</v>
      </c>
      <c r="H186" s="10" t="str">
        <f>IF(ISNUMBER(I186),COUNT($I$2:I186),"")</f>
        <v/>
      </c>
      <c r="I186" s="11" t="str">
        <f t="shared" si="22"/>
        <v/>
      </c>
      <c r="J186" s="8">
        <f t="array" ref="J186">IF(G186=1,MAX(IF($C$2:C186=I186,$A$2:A186,"")),IF(G186=-1,MAX(IF($D$2:D186=I186,$A$2:A186,"")),IF(G186=0,MAX(IF($E$2:E186=I186,$A$2:A186,"")))))</f>
        <v>0</v>
      </c>
      <c r="K186" t="str">
        <f t="array" ref="K186">IF(AND(G186=0,E186=INDEX(I186:I697,MATCH(TRUE,I186:I697&lt;&gt;"",0))),E186,IF(AND(G186=1,C186=INDEX(I186:I697,MATCH(TRUE,I186:I697&lt;&gt;"",0))),C186,IF(AND(G186=-1,D186=INDEX(I186:I697,MATCH(TRUE,I186:I697&lt;&gt;"",0))),D186,"")))</f>
        <v/>
      </c>
      <c r="L186" s="12" t="str">
        <f>IF(ISNUMBER(M186),COUNT($M$2:M186),"")</f>
        <v/>
      </c>
      <c r="M186" s="12" t="str">
        <f t="shared" si="17"/>
        <v/>
      </c>
      <c r="N186" s="12" t="str">
        <f t="shared" si="18"/>
        <v/>
      </c>
      <c r="O186" s="12" t="str">
        <f>IF(ISNUMBER(P186),COUNT($P$2:P186),"")</f>
        <v/>
      </c>
      <c r="P186" s="12" t="str">
        <f t="shared" si="20"/>
        <v/>
      </c>
      <c r="Q186" s="15" t="str">
        <f t="shared" si="21"/>
        <v/>
      </c>
      <c r="R186" s="14"/>
    </row>
    <row r="187" spans="1:18" x14ac:dyDescent="0.25">
      <c r="A187">
        <v>186</v>
      </c>
      <c r="B187" s="65">
        <v>12.895</v>
      </c>
      <c r="C187" s="65">
        <v>13.05</v>
      </c>
      <c r="D187" s="65">
        <v>12.685</v>
      </c>
      <c r="E187" s="65">
        <v>12.855</v>
      </c>
      <c r="F187" s="8">
        <f t="shared" si="16"/>
        <v>13.105</v>
      </c>
      <c r="G187" s="9">
        <f t="shared" si="19"/>
        <v>1</v>
      </c>
      <c r="H187" s="10" t="str">
        <f>IF(ISNUMBER(I187),COUNT($I$2:I187),"")</f>
        <v/>
      </c>
      <c r="I187" s="11" t="str">
        <f t="shared" si="22"/>
        <v/>
      </c>
      <c r="J187" s="8">
        <f t="array" ref="J187">IF(G187=1,MAX(IF($C$2:C187=I187,$A$2:A187,"")),IF(G187=-1,MAX(IF($D$2:D187=I187,$A$2:A187,"")),IF(G187=0,MAX(IF($E$2:E187=I187,$A$2:A187,"")))))</f>
        <v>0</v>
      </c>
      <c r="K187" t="str">
        <f t="array" ref="K187">IF(AND(G187=0,E187=INDEX(I187:I698,MATCH(TRUE,I187:I698&lt;&gt;"",0))),E187,IF(AND(G187=1,C187=INDEX(I187:I698,MATCH(TRUE,I187:I698&lt;&gt;"",0))),C187,IF(AND(G187=-1,D187=INDEX(I187:I698,MATCH(TRUE,I187:I698&lt;&gt;"",0))),D187,"")))</f>
        <v/>
      </c>
      <c r="L187" s="12" t="str">
        <f>IF(ISNUMBER(M187),COUNT($M$2:M187),"")</f>
        <v/>
      </c>
      <c r="M187" s="12" t="str">
        <f t="shared" si="17"/>
        <v/>
      </c>
      <c r="N187" s="12" t="str">
        <f t="shared" si="18"/>
        <v/>
      </c>
      <c r="O187" s="12" t="str">
        <f>IF(ISNUMBER(P187),COUNT($P$2:P187),"")</f>
        <v/>
      </c>
      <c r="P187" s="12" t="str">
        <f t="shared" si="20"/>
        <v/>
      </c>
      <c r="Q187" s="15" t="str">
        <f t="shared" si="21"/>
        <v/>
      </c>
      <c r="R187" s="14"/>
    </row>
    <row r="188" spans="1:18" x14ac:dyDescent="0.25">
      <c r="A188">
        <v>187</v>
      </c>
      <c r="B188" s="65">
        <v>12.55</v>
      </c>
      <c r="C188" s="65">
        <v>12.744999999999999</v>
      </c>
      <c r="D188" s="65">
        <v>12.215</v>
      </c>
      <c r="E188" s="65">
        <v>12.65</v>
      </c>
      <c r="F188" s="8">
        <f t="shared" si="16"/>
        <v>13.105</v>
      </c>
      <c r="G188" s="9">
        <f t="shared" si="19"/>
        <v>1</v>
      </c>
      <c r="H188" s="10" t="str">
        <f>IF(ISNUMBER(I188),COUNT($I$2:I188),"")</f>
        <v/>
      </c>
      <c r="I188" s="11" t="str">
        <f t="shared" si="22"/>
        <v/>
      </c>
      <c r="J188" s="8">
        <f t="array" ref="J188">IF(G188=1,MAX(IF($C$2:C188=I188,$A$2:A188,"")),IF(G188=-1,MAX(IF($D$2:D188=I188,$A$2:A188,"")),IF(G188=0,MAX(IF($E$2:E188=I188,$A$2:A188,"")))))</f>
        <v>0</v>
      </c>
      <c r="K188" t="str">
        <f t="array" ref="K188">IF(AND(G188=0,E188=INDEX(I188:I699,MATCH(TRUE,I188:I699&lt;&gt;"",0))),E188,IF(AND(G188=1,C188=INDEX(I188:I699,MATCH(TRUE,I188:I699&lt;&gt;"",0))),C188,IF(AND(G188=-1,D188=INDEX(I188:I699,MATCH(TRUE,I188:I699&lt;&gt;"",0))),D188,"")))</f>
        <v/>
      </c>
      <c r="L188" s="12" t="str">
        <f>IF(ISNUMBER(M188),COUNT($M$2:M188),"")</f>
        <v/>
      </c>
      <c r="M188" s="12" t="str">
        <f t="shared" si="17"/>
        <v/>
      </c>
      <c r="N188" s="12" t="str">
        <f t="shared" si="18"/>
        <v/>
      </c>
      <c r="O188" s="12" t="str">
        <f>IF(ISNUMBER(P188),COUNT($P$2:P188),"")</f>
        <v/>
      </c>
      <c r="P188" s="12" t="str">
        <f t="shared" si="20"/>
        <v/>
      </c>
      <c r="Q188" s="15" t="str">
        <f t="shared" si="21"/>
        <v/>
      </c>
      <c r="R188" s="14"/>
    </row>
    <row r="189" spans="1:18" x14ac:dyDescent="0.25">
      <c r="A189">
        <v>188</v>
      </c>
      <c r="B189" s="65">
        <v>12.535</v>
      </c>
      <c r="C189" s="65">
        <v>12.89</v>
      </c>
      <c r="D189" s="65">
        <v>12.48</v>
      </c>
      <c r="E189" s="65">
        <v>12.744999999999999</v>
      </c>
      <c r="F189" s="8">
        <f t="shared" si="16"/>
        <v>13.105</v>
      </c>
      <c r="G189" s="9">
        <f t="shared" si="19"/>
        <v>1</v>
      </c>
      <c r="H189" s="10" t="str">
        <f>IF(ISNUMBER(I189),COUNT($I$2:I189),"")</f>
        <v/>
      </c>
      <c r="I189" s="11" t="str">
        <f t="shared" si="22"/>
        <v/>
      </c>
      <c r="J189" s="8">
        <f t="array" ref="J189">IF(G189=1,MAX(IF($C$2:C189=I189,$A$2:A189,"")),IF(G189=-1,MAX(IF($D$2:D189=I189,$A$2:A189,"")),IF(G189=0,MAX(IF($E$2:E189=I189,$A$2:A189,"")))))</f>
        <v>0</v>
      </c>
      <c r="K189" t="str">
        <f t="array" ref="K189">IF(AND(G189=0,E189=INDEX(I189:I700,MATCH(TRUE,I189:I700&lt;&gt;"",0))),E189,IF(AND(G189=1,C189=INDEX(I189:I700,MATCH(TRUE,I189:I700&lt;&gt;"",0))),C189,IF(AND(G189=-1,D189=INDEX(I189:I700,MATCH(TRUE,I189:I700&lt;&gt;"",0))),D189,"")))</f>
        <v/>
      </c>
      <c r="L189" s="12" t="str">
        <f>IF(ISNUMBER(M189),COUNT($M$2:M189),"")</f>
        <v/>
      </c>
      <c r="M189" s="12" t="str">
        <f t="shared" si="17"/>
        <v/>
      </c>
      <c r="N189" s="12" t="str">
        <f t="shared" si="18"/>
        <v/>
      </c>
      <c r="O189" s="12" t="str">
        <f>IF(ISNUMBER(P189),COUNT($P$2:P189),"")</f>
        <v/>
      </c>
      <c r="P189" s="12" t="str">
        <f t="shared" si="20"/>
        <v/>
      </c>
      <c r="Q189" s="15" t="str">
        <f t="shared" si="21"/>
        <v/>
      </c>
      <c r="R189" s="14"/>
    </row>
    <row r="190" spans="1:18" x14ac:dyDescent="0.25">
      <c r="A190">
        <v>189</v>
      </c>
      <c r="B190" s="65">
        <v>12.82</v>
      </c>
      <c r="C190" s="65">
        <v>12.935</v>
      </c>
      <c r="D190" s="65">
        <v>12.64</v>
      </c>
      <c r="E190" s="65">
        <v>12.78</v>
      </c>
      <c r="F190" s="8">
        <f t="shared" si="16"/>
        <v>13.105</v>
      </c>
      <c r="G190" s="9">
        <f t="shared" si="19"/>
        <v>1</v>
      </c>
      <c r="H190" s="10" t="str">
        <f>IF(ISNUMBER(I190),COUNT($I$2:I190),"")</f>
        <v/>
      </c>
      <c r="I190" s="11" t="str">
        <f t="shared" si="22"/>
        <v/>
      </c>
      <c r="J190" s="8">
        <f t="array" ref="J190">IF(G190=1,MAX(IF($C$2:C190=I190,$A$2:A190,"")),IF(G190=-1,MAX(IF($D$2:D190=I190,$A$2:A190,"")),IF(G190=0,MAX(IF($E$2:E190=I190,$A$2:A190,"")))))</f>
        <v>0</v>
      </c>
      <c r="K190" t="str">
        <f t="array" ref="K190">IF(AND(G190=0,E190=INDEX(I190:I701,MATCH(TRUE,I190:I701&lt;&gt;"",0))),E190,IF(AND(G190=1,C190=INDEX(I190:I701,MATCH(TRUE,I190:I701&lt;&gt;"",0))),C190,IF(AND(G190=-1,D190=INDEX(I190:I701,MATCH(TRUE,I190:I701&lt;&gt;"",0))),D190,"")))</f>
        <v/>
      </c>
      <c r="L190" s="12" t="str">
        <f>IF(ISNUMBER(M190),COUNT($M$2:M190),"")</f>
        <v/>
      </c>
      <c r="M190" s="12" t="str">
        <f t="shared" si="17"/>
        <v/>
      </c>
      <c r="N190" s="12" t="str">
        <f t="shared" si="18"/>
        <v/>
      </c>
      <c r="O190" s="12" t="str">
        <f>IF(ISNUMBER(P190),COUNT($P$2:P190),"")</f>
        <v/>
      </c>
      <c r="P190" s="12" t="str">
        <f t="shared" si="20"/>
        <v/>
      </c>
      <c r="Q190" s="15" t="str">
        <f t="shared" si="21"/>
        <v/>
      </c>
      <c r="R190" s="14"/>
    </row>
    <row r="191" spans="1:18" x14ac:dyDescent="0.25">
      <c r="A191">
        <v>190</v>
      </c>
      <c r="B191" s="65">
        <v>12.805</v>
      </c>
      <c r="C191" s="65">
        <v>12.86</v>
      </c>
      <c r="D191" s="65">
        <v>12.55</v>
      </c>
      <c r="E191" s="65">
        <v>12.56</v>
      </c>
      <c r="F191" s="8">
        <f t="shared" si="16"/>
        <v>13.105</v>
      </c>
      <c r="G191" s="9">
        <f t="shared" si="19"/>
        <v>1</v>
      </c>
      <c r="H191" s="10" t="str">
        <f>IF(ISNUMBER(I191),COUNT($I$2:I191),"")</f>
        <v/>
      </c>
      <c r="I191" s="11" t="str">
        <f t="shared" si="22"/>
        <v/>
      </c>
      <c r="J191" s="8">
        <f t="array" ref="J191">IF(G191=1,MAX(IF($C$2:C191=I191,$A$2:A191,"")),IF(G191=-1,MAX(IF($D$2:D191=I191,$A$2:A191,"")),IF(G191=0,MAX(IF($E$2:E191=I191,$A$2:A191,"")))))</f>
        <v>0</v>
      </c>
      <c r="K191" t="str">
        <f t="array" ref="K191">IF(AND(G191=0,E191=INDEX(I191:I702,MATCH(TRUE,I191:I702&lt;&gt;"",0))),E191,IF(AND(G191=1,C191=INDEX(I191:I702,MATCH(TRUE,I191:I702&lt;&gt;"",0))),C191,IF(AND(G191=-1,D191=INDEX(I191:I702,MATCH(TRUE,I191:I702&lt;&gt;"",0))),D191,"")))</f>
        <v/>
      </c>
      <c r="L191" s="12" t="str">
        <f>IF(ISNUMBER(M191),COUNT($M$2:M191),"")</f>
        <v/>
      </c>
      <c r="M191" s="12" t="str">
        <f t="shared" si="17"/>
        <v/>
      </c>
      <c r="N191" s="12" t="str">
        <f t="shared" si="18"/>
        <v/>
      </c>
      <c r="O191" s="12" t="str">
        <f>IF(ISNUMBER(P191),COUNT($P$2:P191),"")</f>
        <v/>
      </c>
      <c r="P191" s="12" t="str">
        <f t="shared" si="20"/>
        <v/>
      </c>
      <c r="Q191" s="15" t="str">
        <f t="shared" si="21"/>
        <v/>
      </c>
      <c r="R191" s="14"/>
    </row>
    <row r="192" spans="1:18" x14ac:dyDescent="0.25">
      <c r="A192">
        <v>191</v>
      </c>
      <c r="B192" s="65">
        <v>12.585000000000001</v>
      </c>
      <c r="C192" s="65">
        <v>12.71</v>
      </c>
      <c r="D192" s="65">
        <v>12.455</v>
      </c>
      <c r="E192" s="65">
        <v>12.565</v>
      </c>
      <c r="F192" s="8">
        <f t="shared" si="16"/>
        <v>13.105</v>
      </c>
      <c r="G192" s="9">
        <f t="shared" si="19"/>
        <v>1</v>
      </c>
      <c r="H192" s="10" t="str">
        <f>IF(ISNUMBER(I192),COUNT($I$2:I192),"")</f>
        <v/>
      </c>
      <c r="I192" s="11" t="str">
        <f t="shared" si="22"/>
        <v/>
      </c>
      <c r="J192" s="8">
        <f t="array" ref="J192">IF(G192=1,MAX(IF($C$2:C192=I192,$A$2:A192,"")),IF(G192=-1,MAX(IF($D$2:D192=I192,$A$2:A192,"")),IF(G192=0,MAX(IF($E$2:E192=I192,$A$2:A192,"")))))</f>
        <v>0</v>
      </c>
      <c r="K192" t="str">
        <f t="array" ref="K192">IF(AND(G192=0,E192=INDEX(I192:I703,MATCH(TRUE,I192:I703&lt;&gt;"",0))),E192,IF(AND(G192=1,C192=INDEX(I192:I703,MATCH(TRUE,I192:I703&lt;&gt;"",0))),C192,IF(AND(G192=-1,D192=INDEX(I192:I703,MATCH(TRUE,I192:I703&lt;&gt;"",0))),D192,"")))</f>
        <v/>
      </c>
      <c r="L192" s="12" t="str">
        <f>IF(ISNUMBER(M192),COUNT($M$2:M192),"")</f>
        <v/>
      </c>
      <c r="M192" s="12" t="str">
        <f t="shared" si="17"/>
        <v/>
      </c>
      <c r="N192" s="12" t="str">
        <f t="shared" si="18"/>
        <v/>
      </c>
      <c r="O192" s="12" t="str">
        <f>IF(ISNUMBER(P192),COUNT($P$2:P192),"")</f>
        <v/>
      </c>
      <c r="P192" s="12" t="str">
        <f t="shared" si="20"/>
        <v/>
      </c>
      <c r="Q192" s="15" t="str">
        <f t="shared" si="21"/>
        <v/>
      </c>
      <c r="R192" s="14"/>
    </row>
    <row r="193" spans="1:18" x14ac:dyDescent="0.25">
      <c r="A193">
        <v>192</v>
      </c>
      <c r="B193" s="65">
        <v>12.59</v>
      </c>
      <c r="C193" s="65">
        <v>12.59</v>
      </c>
      <c r="D193" s="65">
        <v>12.4</v>
      </c>
      <c r="E193" s="65">
        <v>12.515000000000001</v>
      </c>
      <c r="F193" s="8">
        <f t="shared" si="16"/>
        <v>13.105</v>
      </c>
      <c r="G193" s="9">
        <f t="shared" si="19"/>
        <v>1</v>
      </c>
      <c r="H193" s="10" t="str">
        <f>IF(ISNUMBER(I193),COUNT($I$2:I193),"")</f>
        <v/>
      </c>
      <c r="I193" s="11" t="str">
        <f t="shared" si="22"/>
        <v/>
      </c>
      <c r="J193" s="8">
        <f t="array" ref="J193">IF(G193=1,MAX(IF($C$2:C193=I193,$A$2:A193,"")),IF(G193=-1,MAX(IF($D$2:D193=I193,$A$2:A193,"")),IF(G193=0,MAX(IF($E$2:E193=I193,$A$2:A193,"")))))</f>
        <v>0</v>
      </c>
      <c r="K193" t="str">
        <f t="array" ref="K193">IF(AND(G193=0,E193=INDEX(I193:I704,MATCH(TRUE,I193:I704&lt;&gt;"",0))),E193,IF(AND(G193=1,C193=INDEX(I193:I704,MATCH(TRUE,I193:I704&lt;&gt;"",0))),C193,IF(AND(G193=-1,D193=INDEX(I193:I704,MATCH(TRUE,I193:I704&lt;&gt;"",0))),D193,"")))</f>
        <v/>
      </c>
      <c r="L193" s="12" t="str">
        <f>IF(ISNUMBER(M193),COUNT($M$2:M193),"")</f>
        <v/>
      </c>
      <c r="M193" s="12" t="str">
        <f t="shared" si="17"/>
        <v/>
      </c>
      <c r="N193" s="12" t="str">
        <f t="shared" si="18"/>
        <v/>
      </c>
      <c r="O193" s="12" t="str">
        <f>IF(ISNUMBER(P193),COUNT($P$2:P193),"")</f>
        <v/>
      </c>
      <c r="P193" s="12" t="str">
        <f t="shared" si="20"/>
        <v/>
      </c>
      <c r="Q193" s="15" t="str">
        <f t="shared" si="21"/>
        <v/>
      </c>
      <c r="R193" s="14"/>
    </row>
    <row r="194" spans="1:18" x14ac:dyDescent="0.25">
      <c r="A194">
        <v>193</v>
      </c>
      <c r="B194" s="65">
        <v>12.47</v>
      </c>
      <c r="C194" s="65">
        <v>12.505000000000001</v>
      </c>
      <c r="D194" s="65">
        <v>12.244999999999999</v>
      </c>
      <c r="E194" s="65">
        <v>12.345000000000001</v>
      </c>
      <c r="F194" s="8">
        <f t="shared" si="16"/>
        <v>13.105</v>
      </c>
      <c r="G194" s="9">
        <f t="shared" si="19"/>
        <v>1</v>
      </c>
      <c r="H194" s="10" t="str">
        <f>IF(ISNUMBER(I194),COUNT($I$2:I194),"")</f>
        <v/>
      </c>
      <c r="I194" s="11" t="str">
        <f t="shared" si="22"/>
        <v/>
      </c>
      <c r="J194" s="8">
        <f t="array" ref="J194">IF(G194=1,MAX(IF($C$2:C194=I194,$A$2:A194,"")),IF(G194=-1,MAX(IF($D$2:D194=I194,$A$2:A194,"")),IF(G194=0,MAX(IF($E$2:E194=I194,$A$2:A194,"")))))</f>
        <v>0</v>
      </c>
      <c r="K194" t="str">
        <f t="array" ref="K194">IF(AND(G194=0,E194=INDEX(I194:I705,MATCH(TRUE,I194:I705&lt;&gt;"",0))),E194,IF(AND(G194=1,C194=INDEX(I194:I705,MATCH(TRUE,I194:I705&lt;&gt;"",0))),C194,IF(AND(G194=-1,D194=INDEX(I194:I705,MATCH(TRUE,I194:I705&lt;&gt;"",0))),D194,"")))</f>
        <v/>
      </c>
      <c r="L194" s="12" t="str">
        <f>IF(ISNUMBER(M194),COUNT($M$2:M194),"")</f>
        <v/>
      </c>
      <c r="M194" s="12" t="str">
        <f t="shared" si="17"/>
        <v/>
      </c>
      <c r="N194" s="12" t="str">
        <f t="shared" si="18"/>
        <v/>
      </c>
      <c r="O194" s="12" t="str">
        <f>IF(ISNUMBER(P194),COUNT($P$2:P194),"")</f>
        <v/>
      </c>
      <c r="P194" s="12" t="str">
        <f t="shared" si="20"/>
        <v/>
      </c>
      <c r="Q194" s="15" t="str">
        <f t="shared" si="21"/>
        <v/>
      </c>
      <c r="R194" s="14"/>
    </row>
    <row r="195" spans="1:18" x14ac:dyDescent="0.25">
      <c r="A195">
        <v>194</v>
      </c>
      <c r="B195" s="65">
        <v>12.25</v>
      </c>
      <c r="C195" s="65">
        <v>12.49</v>
      </c>
      <c r="D195" s="65">
        <v>12.18</v>
      </c>
      <c r="E195" s="65">
        <v>12.324999999999999</v>
      </c>
      <c r="F195" s="8">
        <f t="shared" ref="F195:F258" si="23">IF(C195&gt;(F194*(1+$Z$1)),C195,IF(AND(G194=1,C195&gt;F194),C195,IF(D195&lt;(F194*(1-$Z$1)),D195,IF(AND(G194=-1,D195&lt;F194),D195,F194))))</f>
        <v>13.105</v>
      </c>
      <c r="G195" s="9">
        <f t="shared" si="19"/>
        <v>1</v>
      </c>
      <c r="H195" s="10" t="str">
        <f>IF(ISNUMBER(I195),COUNT($I$2:I195),"")</f>
        <v/>
      </c>
      <c r="I195" s="11" t="str">
        <f t="shared" si="22"/>
        <v/>
      </c>
      <c r="J195" s="8">
        <f t="array" ref="J195">IF(G195=1,MAX(IF($C$2:C195=I195,$A$2:A195,"")),IF(G195=-1,MAX(IF($D$2:D195=I195,$A$2:A195,"")),IF(G195=0,MAX(IF($E$2:E195=I195,$A$2:A195,"")))))</f>
        <v>0</v>
      </c>
      <c r="K195" t="str">
        <f t="array" ref="K195">IF(AND(G195=0,E195=INDEX(I195:I706,MATCH(TRUE,I195:I706&lt;&gt;"",0))),E195,IF(AND(G195=1,C195=INDEX(I195:I706,MATCH(TRUE,I195:I706&lt;&gt;"",0))),C195,IF(AND(G195=-1,D195=INDEX(I195:I706,MATCH(TRUE,I195:I706&lt;&gt;"",0))),D195,"")))</f>
        <v/>
      </c>
      <c r="L195" s="12" t="str">
        <f>IF(ISNUMBER(M195),COUNT($M$2:M195),"")</f>
        <v/>
      </c>
      <c r="M195" s="12" t="str">
        <f t="shared" ref="M195:M258" si="24">IF(AND(ISNUMBER(I195),G195=1),I195,"")</f>
        <v/>
      </c>
      <c r="N195" s="12" t="str">
        <f t="shared" ref="N195:N258" si="25">IF(AND(ISNUMBER(I195),G195=1),J195,"")</f>
        <v/>
      </c>
      <c r="O195" s="12" t="str">
        <f>IF(ISNUMBER(P195),COUNT($P$2:P195),"")</f>
        <v/>
      </c>
      <c r="P195" s="12" t="str">
        <f t="shared" si="20"/>
        <v/>
      </c>
      <c r="Q195" s="15" t="str">
        <f t="shared" si="21"/>
        <v/>
      </c>
      <c r="R195" s="14"/>
    </row>
    <row r="196" spans="1:18" x14ac:dyDescent="0.25">
      <c r="A196">
        <v>195</v>
      </c>
      <c r="B196" s="65">
        <v>12.47</v>
      </c>
      <c r="C196" s="65">
        <v>12.525</v>
      </c>
      <c r="D196" s="65">
        <v>12.365</v>
      </c>
      <c r="E196" s="65">
        <v>12.515000000000001</v>
      </c>
      <c r="F196" s="8">
        <f t="shared" si="23"/>
        <v>13.105</v>
      </c>
      <c r="G196" s="9">
        <f t="shared" ref="G196:G259" si="26">IF(F196&gt;F195,1,IF(F196&lt;F195,-1,G195))</f>
        <v>1</v>
      </c>
      <c r="H196" s="10" t="str">
        <f>IF(ISNUMBER(I196),COUNT($I$2:I196),"")</f>
        <v/>
      </c>
      <c r="I196" s="11" t="str">
        <f t="shared" si="22"/>
        <v/>
      </c>
      <c r="J196" s="8">
        <f t="array" ref="J196">IF(G196=1,MAX(IF($C$2:C196=I196,$A$2:A196,"")),IF(G196=-1,MAX(IF($D$2:D196=I196,$A$2:A196,"")),IF(G196=0,MAX(IF($E$2:E196=I196,$A$2:A196,"")))))</f>
        <v>0</v>
      </c>
      <c r="K196" t="str">
        <f t="array" ref="K196">IF(AND(G196=0,E196=INDEX(I196:I707,MATCH(TRUE,I196:I707&lt;&gt;"",0))),E196,IF(AND(G196=1,C196=INDEX(I196:I707,MATCH(TRUE,I196:I707&lt;&gt;"",0))),C196,IF(AND(G196=-1,D196=INDEX(I196:I707,MATCH(TRUE,I196:I707&lt;&gt;"",0))),D196,"")))</f>
        <v/>
      </c>
      <c r="L196" s="12" t="str">
        <f>IF(ISNUMBER(M196),COUNT($M$2:M196),"")</f>
        <v/>
      </c>
      <c r="M196" s="12" t="str">
        <f t="shared" si="24"/>
        <v/>
      </c>
      <c r="N196" s="12" t="str">
        <f t="shared" si="25"/>
        <v/>
      </c>
      <c r="O196" s="12" t="str">
        <f>IF(ISNUMBER(P196),COUNT($P$2:P196),"")</f>
        <v/>
      </c>
      <c r="P196" s="12" t="str">
        <f t="shared" ref="P196:P259" si="27">IF(AND(ISNUMBER(I196),G196=-1),I196,"")</f>
        <v/>
      </c>
      <c r="Q196" s="15" t="str">
        <f t="shared" ref="Q196:Q259" si="28">IF(AND(ISNUMBER(I196),G196=-1),J196,"")</f>
        <v/>
      </c>
      <c r="R196" s="14"/>
    </row>
    <row r="197" spans="1:18" x14ac:dyDescent="0.25">
      <c r="A197">
        <v>196</v>
      </c>
      <c r="B197" s="65">
        <v>12.515000000000001</v>
      </c>
      <c r="C197" s="65">
        <v>13.025</v>
      </c>
      <c r="D197" s="65">
        <v>12.51</v>
      </c>
      <c r="E197" s="65">
        <v>12.83</v>
      </c>
      <c r="F197" s="8">
        <f t="shared" si="23"/>
        <v>13.105</v>
      </c>
      <c r="G197" s="9">
        <f t="shared" si="26"/>
        <v>1</v>
      </c>
      <c r="H197" s="10" t="str">
        <f>IF(ISNUMBER(I197),COUNT($I$2:I197),"")</f>
        <v/>
      </c>
      <c r="I197" s="11" t="str">
        <f t="shared" si="22"/>
        <v/>
      </c>
      <c r="J197" s="8">
        <f t="array" ref="J197">IF(G197=1,MAX(IF($C$2:C197=I197,$A$2:A197,"")),IF(G197=-1,MAX(IF($D$2:D197=I197,$A$2:A197,"")),IF(G197=0,MAX(IF($E$2:E197=I197,$A$2:A197,"")))))</f>
        <v>0</v>
      </c>
      <c r="K197" t="str">
        <f t="array" ref="K197">IF(AND(G197=0,E197=INDEX(I197:I708,MATCH(TRUE,I197:I708&lt;&gt;"",0))),E197,IF(AND(G197=1,C197=INDEX(I197:I708,MATCH(TRUE,I197:I708&lt;&gt;"",0))),C197,IF(AND(G197=-1,D197=INDEX(I197:I708,MATCH(TRUE,I197:I708&lt;&gt;"",0))),D197,"")))</f>
        <v/>
      </c>
      <c r="L197" s="12" t="str">
        <f>IF(ISNUMBER(M197),COUNT($M$2:M197),"")</f>
        <v/>
      </c>
      <c r="M197" s="12" t="str">
        <f t="shared" si="24"/>
        <v/>
      </c>
      <c r="N197" s="12" t="str">
        <f t="shared" si="25"/>
        <v/>
      </c>
      <c r="O197" s="12" t="str">
        <f>IF(ISNUMBER(P197),COUNT($P$2:P197),"")</f>
        <v/>
      </c>
      <c r="P197" s="12" t="str">
        <f t="shared" si="27"/>
        <v/>
      </c>
      <c r="Q197" s="15" t="str">
        <f t="shared" si="28"/>
        <v/>
      </c>
      <c r="R197" s="14"/>
    </row>
    <row r="198" spans="1:18" x14ac:dyDescent="0.25">
      <c r="A198">
        <v>197</v>
      </c>
      <c r="B198" s="65">
        <v>12.96</v>
      </c>
      <c r="C198" s="65">
        <v>13.185</v>
      </c>
      <c r="D198" s="65">
        <v>12.96</v>
      </c>
      <c r="E198" s="65">
        <v>13.125</v>
      </c>
      <c r="F198" s="8">
        <f t="shared" si="23"/>
        <v>13.185</v>
      </c>
      <c r="G198" s="9">
        <f t="shared" si="26"/>
        <v>1</v>
      </c>
      <c r="H198" s="10" t="str">
        <f>IF(ISNUMBER(I198),COUNT($I$2:I198),"")</f>
        <v/>
      </c>
      <c r="I198" s="11" t="str">
        <f t="shared" si="22"/>
        <v/>
      </c>
      <c r="J198" s="8">
        <f t="array" ref="J198">IF(G198=1,MAX(IF($C$2:C198=I198,$A$2:A198,"")),IF(G198=-1,MAX(IF($D$2:D198=I198,$A$2:A198,"")),IF(G198=0,MAX(IF($E$2:E198=I198,$A$2:A198,"")))))</f>
        <v>0</v>
      </c>
      <c r="K198" t="str">
        <f t="array" ref="K198">IF(AND(G198=0,E198=INDEX(I198:I709,MATCH(TRUE,I198:I709&lt;&gt;"",0))),E198,IF(AND(G198=1,C198=INDEX(I198:I709,MATCH(TRUE,I198:I709&lt;&gt;"",0))),C198,IF(AND(G198=-1,D198=INDEX(I198:I709,MATCH(TRUE,I198:I709&lt;&gt;"",0))),D198,"")))</f>
        <v/>
      </c>
      <c r="L198" s="12" t="str">
        <f>IF(ISNUMBER(M198),COUNT($M$2:M198),"")</f>
        <v/>
      </c>
      <c r="M198" s="12" t="str">
        <f t="shared" si="24"/>
        <v/>
      </c>
      <c r="N198" s="12" t="str">
        <f t="shared" si="25"/>
        <v/>
      </c>
      <c r="O198" s="12" t="str">
        <f>IF(ISNUMBER(P198),COUNT($P$2:P198),"")</f>
        <v/>
      </c>
      <c r="P198" s="12" t="str">
        <f t="shared" si="27"/>
        <v/>
      </c>
      <c r="Q198" s="15" t="str">
        <f t="shared" si="28"/>
        <v/>
      </c>
      <c r="R198" s="14"/>
    </row>
    <row r="199" spans="1:18" x14ac:dyDescent="0.25">
      <c r="A199">
        <v>198</v>
      </c>
      <c r="B199" s="65">
        <v>12.89</v>
      </c>
      <c r="C199" s="65">
        <v>13.04</v>
      </c>
      <c r="D199" s="65">
        <v>12.82</v>
      </c>
      <c r="E199" s="65">
        <v>12.88</v>
      </c>
      <c r="F199" s="8">
        <f t="shared" si="23"/>
        <v>13.185</v>
      </c>
      <c r="G199" s="9">
        <f t="shared" si="26"/>
        <v>1</v>
      </c>
      <c r="H199" s="10" t="str">
        <f>IF(ISNUMBER(I199),COUNT($I$2:I199),"")</f>
        <v/>
      </c>
      <c r="I199" s="11" t="str">
        <f t="shared" si="22"/>
        <v/>
      </c>
      <c r="J199" s="8">
        <f t="array" ref="J199">IF(G199=1,MAX(IF($C$2:C199=I199,$A$2:A199,"")),IF(G199=-1,MAX(IF($D$2:D199=I199,$A$2:A199,"")),IF(G199=0,MAX(IF($E$2:E199=I199,$A$2:A199,"")))))</f>
        <v>0</v>
      </c>
      <c r="K199" t="str">
        <f t="array" ref="K199">IF(AND(G199=0,E199=INDEX(I199:I710,MATCH(TRUE,I199:I710&lt;&gt;"",0))),E199,IF(AND(G199=1,C199=INDEX(I199:I710,MATCH(TRUE,I199:I710&lt;&gt;"",0))),C199,IF(AND(G199=-1,D199=INDEX(I199:I710,MATCH(TRUE,I199:I710&lt;&gt;"",0))),D199,"")))</f>
        <v/>
      </c>
      <c r="L199" s="12" t="str">
        <f>IF(ISNUMBER(M199),COUNT($M$2:M199),"")</f>
        <v/>
      </c>
      <c r="M199" s="12" t="str">
        <f t="shared" si="24"/>
        <v/>
      </c>
      <c r="N199" s="12" t="str">
        <f t="shared" si="25"/>
        <v/>
      </c>
      <c r="O199" s="12" t="str">
        <f>IF(ISNUMBER(P199),COUNT($P$2:P199),"")</f>
        <v/>
      </c>
      <c r="P199" s="12" t="str">
        <f t="shared" si="27"/>
        <v/>
      </c>
      <c r="Q199" s="15" t="str">
        <f t="shared" si="28"/>
        <v/>
      </c>
      <c r="R199" s="14"/>
    </row>
    <row r="200" spans="1:18" x14ac:dyDescent="0.25">
      <c r="A200">
        <v>199</v>
      </c>
      <c r="B200" s="65">
        <v>12.935</v>
      </c>
      <c r="C200" s="65">
        <v>13.125</v>
      </c>
      <c r="D200" s="65">
        <v>12.715</v>
      </c>
      <c r="E200" s="65">
        <v>12.744999999999999</v>
      </c>
      <c r="F200" s="8">
        <f t="shared" si="23"/>
        <v>13.185</v>
      </c>
      <c r="G200" s="9">
        <f t="shared" si="26"/>
        <v>1</v>
      </c>
      <c r="H200" s="10" t="str">
        <f>IF(ISNUMBER(I200),COUNT($I$2:I200),"")</f>
        <v/>
      </c>
      <c r="I200" s="11" t="str">
        <f t="shared" si="22"/>
        <v/>
      </c>
      <c r="J200" s="8">
        <f t="array" ref="J200">IF(G200=1,MAX(IF($C$2:C200=I200,$A$2:A200,"")),IF(G200=-1,MAX(IF($D$2:D200=I200,$A$2:A200,"")),IF(G200=0,MAX(IF($E$2:E200=I200,$A$2:A200,"")))))</f>
        <v>0</v>
      </c>
      <c r="K200" t="str">
        <f t="array" ref="K200">IF(AND(G200=0,E200=INDEX(I200:I711,MATCH(TRUE,I200:I711&lt;&gt;"",0))),E200,IF(AND(G200=1,C200=INDEX(I200:I711,MATCH(TRUE,I200:I711&lt;&gt;"",0))),C200,IF(AND(G200=-1,D200=INDEX(I200:I711,MATCH(TRUE,I200:I711&lt;&gt;"",0))),D200,"")))</f>
        <v/>
      </c>
      <c r="L200" s="12" t="str">
        <f>IF(ISNUMBER(M200),COUNT($M$2:M200),"")</f>
        <v/>
      </c>
      <c r="M200" s="12" t="str">
        <f t="shared" si="24"/>
        <v/>
      </c>
      <c r="N200" s="12" t="str">
        <f t="shared" si="25"/>
        <v/>
      </c>
      <c r="O200" s="12" t="str">
        <f>IF(ISNUMBER(P200),COUNT($P$2:P200),"")</f>
        <v/>
      </c>
      <c r="P200" s="12" t="str">
        <f t="shared" si="27"/>
        <v/>
      </c>
      <c r="Q200" s="15" t="str">
        <f t="shared" si="28"/>
        <v/>
      </c>
      <c r="R200" s="14"/>
    </row>
    <row r="201" spans="1:18" x14ac:dyDescent="0.25">
      <c r="A201">
        <v>200</v>
      </c>
      <c r="B201" s="65">
        <v>12.685</v>
      </c>
      <c r="C201" s="65">
        <v>12.88</v>
      </c>
      <c r="D201" s="65">
        <v>12.58</v>
      </c>
      <c r="E201" s="65">
        <v>12.81</v>
      </c>
      <c r="F201" s="8">
        <f t="shared" si="23"/>
        <v>13.185</v>
      </c>
      <c r="G201" s="9">
        <f t="shared" si="26"/>
        <v>1</v>
      </c>
      <c r="H201" s="10" t="str">
        <f>IF(ISNUMBER(I201),COUNT($I$2:I201),"")</f>
        <v/>
      </c>
      <c r="I201" s="11" t="str">
        <f t="shared" si="22"/>
        <v/>
      </c>
      <c r="J201" s="8">
        <f t="array" ref="J201">IF(G201=1,MAX(IF($C$2:C201=I201,$A$2:A201,"")),IF(G201=-1,MAX(IF($D$2:D201=I201,$A$2:A201,"")),IF(G201=0,MAX(IF($E$2:E201=I201,$A$2:A201,"")))))</f>
        <v>0</v>
      </c>
      <c r="K201" t="str">
        <f t="array" ref="K201">IF(AND(G201=0,E201=INDEX(I201:I712,MATCH(TRUE,I201:I712&lt;&gt;"",0))),E201,IF(AND(G201=1,C201=INDEX(I201:I712,MATCH(TRUE,I201:I712&lt;&gt;"",0))),C201,IF(AND(G201=-1,D201=INDEX(I201:I712,MATCH(TRUE,I201:I712&lt;&gt;"",0))),D201,"")))</f>
        <v/>
      </c>
      <c r="L201" s="12" t="str">
        <f>IF(ISNUMBER(M201),COUNT($M$2:M201),"")</f>
        <v/>
      </c>
      <c r="M201" s="12" t="str">
        <f t="shared" si="24"/>
        <v/>
      </c>
      <c r="N201" s="12" t="str">
        <f t="shared" si="25"/>
        <v/>
      </c>
      <c r="O201" s="12" t="str">
        <f>IF(ISNUMBER(P201),COUNT($P$2:P201),"")</f>
        <v/>
      </c>
      <c r="P201" s="12" t="str">
        <f t="shared" si="27"/>
        <v/>
      </c>
      <c r="Q201" s="15" t="str">
        <f t="shared" si="28"/>
        <v/>
      </c>
      <c r="R201" s="14"/>
    </row>
    <row r="202" spans="1:18" x14ac:dyDescent="0.25">
      <c r="A202">
        <v>201</v>
      </c>
      <c r="B202" s="65">
        <v>12.86</v>
      </c>
      <c r="C202" s="65">
        <v>13.055</v>
      </c>
      <c r="D202" s="65">
        <v>12.86</v>
      </c>
      <c r="E202" s="65">
        <v>12.975</v>
      </c>
      <c r="F202" s="8">
        <f t="shared" si="23"/>
        <v>13.185</v>
      </c>
      <c r="G202" s="9">
        <f t="shared" si="26"/>
        <v>1</v>
      </c>
      <c r="H202" s="10" t="str">
        <f>IF(ISNUMBER(I202),COUNT($I$2:I202),"")</f>
        <v/>
      </c>
      <c r="I202" s="11" t="str">
        <f t="shared" si="22"/>
        <v/>
      </c>
      <c r="J202" s="8">
        <f t="array" ref="J202">IF(G202=1,MAX(IF($C$2:C202=I202,$A$2:A202,"")),IF(G202=-1,MAX(IF($D$2:D202=I202,$A$2:A202,"")),IF(G202=0,MAX(IF($E$2:E202=I202,$A$2:A202,"")))))</f>
        <v>0</v>
      </c>
      <c r="K202" t="str">
        <f t="array" ref="K202">IF(AND(G202=0,E202=INDEX(I202:I713,MATCH(TRUE,I202:I713&lt;&gt;"",0))),E202,IF(AND(G202=1,C202=INDEX(I202:I713,MATCH(TRUE,I202:I713&lt;&gt;"",0))),C202,IF(AND(G202=-1,D202=INDEX(I202:I713,MATCH(TRUE,I202:I713&lt;&gt;"",0))),D202,"")))</f>
        <v/>
      </c>
      <c r="L202" s="12" t="str">
        <f>IF(ISNUMBER(M202),COUNT($M$2:M202),"")</f>
        <v/>
      </c>
      <c r="M202" s="12" t="str">
        <f t="shared" si="24"/>
        <v/>
      </c>
      <c r="N202" s="12" t="str">
        <f t="shared" si="25"/>
        <v/>
      </c>
      <c r="O202" s="12" t="str">
        <f>IF(ISNUMBER(P202),COUNT($P$2:P202),"")</f>
        <v/>
      </c>
      <c r="P202" s="12" t="str">
        <f t="shared" si="27"/>
        <v/>
      </c>
      <c r="Q202" s="15" t="str">
        <f t="shared" si="28"/>
        <v/>
      </c>
      <c r="R202" s="14"/>
    </row>
    <row r="203" spans="1:18" x14ac:dyDescent="0.25">
      <c r="A203">
        <v>202</v>
      </c>
      <c r="B203" s="65">
        <v>12.93</v>
      </c>
      <c r="C203" s="65">
        <v>13.5</v>
      </c>
      <c r="D203" s="65">
        <v>12.914999999999999</v>
      </c>
      <c r="E203" s="65">
        <v>13.3</v>
      </c>
      <c r="F203" s="8">
        <f t="shared" si="23"/>
        <v>13.5</v>
      </c>
      <c r="G203" s="9">
        <f t="shared" si="26"/>
        <v>1</v>
      </c>
      <c r="H203" s="10" t="str">
        <f>IF(ISNUMBER(I203),COUNT($I$2:I203),"")</f>
        <v/>
      </c>
      <c r="I203" s="11" t="str">
        <f t="shared" si="22"/>
        <v/>
      </c>
      <c r="J203" s="8">
        <f t="array" ref="J203">IF(G203=1,MAX(IF($C$2:C203=I203,$A$2:A203,"")),IF(G203=-1,MAX(IF($D$2:D203=I203,$A$2:A203,"")),IF(G203=0,MAX(IF($E$2:E203=I203,$A$2:A203,"")))))</f>
        <v>0</v>
      </c>
      <c r="K203" t="str">
        <f t="array" ref="K203">IF(AND(G203=0,E203=INDEX(I203:I714,MATCH(TRUE,I203:I714&lt;&gt;"",0))),E203,IF(AND(G203=1,C203=INDEX(I203:I714,MATCH(TRUE,I203:I714&lt;&gt;"",0))),C203,IF(AND(G203=-1,D203=INDEX(I203:I714,MATCH(TRUE,I203:I714&lt;&gt;"",0))),D203,"")))</f>
        <v/>
      </c>
      <c r="L203" s="12" t="str">
        <f>IF(ISNUMBER(M203),COUNT($M$2:M203),"")</f>
        <v/>
      </c>
      <c r="M203" s="12" t="str">
        <f t="shared" si="24"/>
        <v/>
      </c>
      <c r="N203" s="12" t="str">
        <f t="shared" si="25"/>
        <v/>
      </c>
      <c r="O203" s="12" t="str">
        <f>IF(ISNUMBER(P203),COUNT($P$2:P203),"")</f>
        <v/>
      </c>
      <c r="P203" s="12" t="str">
        <f t="shared" si="27"/>
        <v/>
      </c>
      <c r="Q203" s="15" t="str">
        <f t="shared" si="28"/>
        <v/>
      </c>
      <c r="R203" s="14"/>
    </row>
    <row r="204" spans="1:18" x14ac:dyDescent="0.25">
      <c r="A204">
        <v>203</v>
      </c>
      <c r="B204" s="65">
        <v>13.38</v>
      </c>
      <c r="C204" s="65">
        <v>13.68</v>
      </c>
      <c r="D204" s="65">
        <v>13.31</v>
      </c>
      <c r="E204" s="65">
        <v>13.555</v>
      </c>
      <c r="F204" s="8">
        <f t="shared" si="23"/>
        <v>13.68</v>
      </c>
      <c r="G204" s="9">
        <f t="shared" si="26"/>
        <v>1</v>
      </c>
      <c r="H204" s="10" t="str">
        <f>IF(ISNUMBER(I204),COUNT($I$2:I204),"")</f>
        <v/>
      </c>
      <c r="I204" s="11" t="str">
        <f t="shared" si="22"/>
        <v/>
      </c>
      <c r="J204" s="8">
        <f t="array" ref="J204">IF(G204=1,MAX(IF($C$2:C204=I204,$A$2:A204,"")),IF(G204=-1,MAX(IF($D$2:D204=I204,$A$2:A204,"")),IF(G204=0,MAX(IF($E$2:E204=I204,$A$2:A204,"")))))</f>
        <v>0</v>
      </c>
      <c r="K204" t="str">
        <f t="array" ref="K204">IF(AND(G204=0,E204=INDEX(I204:I715,MATCH(TRUE,I204:I715&lt;&gt;"",0))),E204,IF(AND(G204=1,C204=INDEX(I204:I715,MATCH(TRUE,I204:I715&lt;&gt;"",0))),C204,IF(AND(G204=-1,D204=INDEX(I204:I715,MATCH(TRUE,I204:I715&lt;&gt;"",0))),D204,"")))</f>
        <v/>
      </c>
      <c r="L204" s="12" t="str">
        <f>IF(ISNUMBER(M204),COUNT($M$2:M204),"")</f>
        <v/>
      </c>
      <c r="M204" s="12" t="str">
        <f t="shared" si="24"/>
        <v/>
      </c>
      <c r="N204" s="12" t="str">
        <f t="shared" si="25"/>
        <v/>
      </c>
      <c r="O204" s="12" t="str">
        <f>IF(ISNUMBER(P204),COUNT($P$2:P204),"")</f>
        <v/>
      </c>
      <c r="P204" s="12" t="str">
        <f t="shared" si="27"/>
        <v/>
      </c>
      <c r="Q204" s="15" t="str">
        <f t="shared" si="28"/>
        <v/>
      </c>
      <c r="R204" s="14"/>
    </row>
    <row r="205" spans="1:18" x14ac:dyDescent="0.25">
      <c r="A205">
        <v>204</v>
      </c>
      <c r="B205" s="65">
        <v>13.595000000000001</v>
      </c>
      <c r="C205" s="65">
        <v>13.97</v>
      </c>
      <c r="D205" s="65">
        <v>13.595000000000001</v>
      </c>
      <c r="E205" s="65">
        <v>13.8</v>
      </c>
      <c r="F205" s="8">
        <f t="shared" si="23"/>
        <v>13.97</v>
      </c>
      <c r="G205" s="9">
        <f t="shared" si="26"/>
        <v>1</v>
      </c>
      <c r="H205" s="10" t="str">
        <f>IF(ISNUMBER(I205),COUNT($I$2:I205),"")</f>
        <v/>
      </c>
      <c r="I205" s="11" t="str">
        <f t="shared" si="22"/>
        <v/>
      </c>
      <c r="J205" s="8">
        <f t="array" ref="J205">IF(G205=1,MAX(IF($C$2:C205=I205,$A$2:A205,"")),IF(G205=-1,MAX(IF($D$2:D205=I205,$A$2:A205,"")),IF(G205=0,MAX(IF($E$2:E205=I205,$A$2:A205,"")))))</f>
        <v>0</v>
      </c>
      <c r="K205">
        <f t="array" ref="K205">IF(AND(G205=0,E205=INDEX(I205:I716,MATCH(TRUE,I205:I716&lt;&gt;"",0))),E205,IF(AND(G205=1,C205=INDEX(I205:I716,MATCH(TRUE,I205:I716&lt;&gt;"",0))),C205,IF(AND(G205=-1,D205=INDEX(I205:I716,MATCH(TRUE,I205:I716&lt;&gt;"",0))),D205,"")))</f>
        <v>13.97</v>
      </c>
      <c r="L205" s="12" t="str">
        <f>IF(ISNUMBER(M205),COUNT($M$2:M205),"")</f>
        <v/>
      </c>
      <c r="M205" s="12" t="str">
        <f t="shared" si="24"/>
        <v/>
      </c>
      <c r="N205" s="12" t="str">
        <f t="shared" si="25"/>
        <v/>
      </c>
      <c r="O205" s="12" t="str">
        <f>IF(ISNUMBER(P205),COUNT($P$2:P205),"")</f>
        <v/>
      </c>
      <c r="P205" s="12" t="str">
        <f t="shared" si="27"/>
        <v/>
      </c>
      <c r="Q205" s="15" t="str">
        <f t="shared" si="28"/>
        <v/>
      </c>
      <c r="R205" s="14"/>
    </row>
    <row r="206" spans="1:18" x14ac:dyDescent="0.25">
      <c r="A206">
        <v>205</v>
      </c>
      <c r="B206" s="65">
        <v>13.695</v>
      </c>
      <c r="C206" s="65">
        <v>13.89</v>
      </c>
      <c r="D206" s="65">
        <v>13.635</v>
      </c>
      <c r="E206" s="65">
        <v>13.635</v>
      </c>
      <c r="F206" s="8">
        <f t="shared" si="23"/>
        <v>13.97</v>
      </c>
      <c r="G206" s="9">
        <f t="shared" si="26"/>
        <v>1</v>
      </c>
      <c r="H206" s="10" t="str">
        <f>IF(ISNUMBER(I206),COUNT($I$2:I206),"")</f>
        <v/>
      </c>
      <c r="I206" s="11" t="str">
        <f t="shared" si="22"/>
        <v/>
      </c>
      <c r="J206" s="8">
        <f t="array" ref="J206">IF(G206=1,MAX(IF($C$2:C206=I206,$A$2:A206,"")),IF(G206=-1,MAX(IF($D$2:D206=I206,$A$2:A206,"")),IF(G206=0,MAX(IF($E$2:E206=I206,$A$2:A206,"")))))</f>
        <v>0</v>
      </c>
      <c r="K206" t="str">
        <f t="array" ref="K206">IF(AND(G206=0,E206=INDEX(I206:I717,MATCH(TRUE,I206:I717&lt;&gt;"",0))),E206,IF(AND(G206=1,C206=INDEX(I206:I717,MATCH(TRUE,I206:I717&lt;&gt;"",0))),C206,IF(AND(G206=-1,D206=INDEX(I206:I717,MATCH(TRUE,I206:I717&lt;&gt;"",0))),D206,"")))</f>
        <v/>
      </c>
      <c r="L206" s="12" t="str">
        <f>IF(ISNUMBER(M206),COUNT($M$2:M206),"")</f>
        <v/>
      </c>
      <c r="M206" s="12" t="str">
        <f t="shared" si="24"/>
        <v/>
      </c>
      <c r="N206" s="12" t="str">
        <f t="shared" si="25"/>
        <v/>
      </c>
      <c r="O206" s="12" t="str">
        <f>IF(ISNUMBER(P206),COUNT($P$2:P206),"")</f>
        <v/>
      </c>
      <c r="P206" s="12" t="str">
        <f t="shared" si="27"/>
        <v/>
      </c>
      <c r="Q206" s="15" t="str">
        <f t="shared" si="28"/>
        <v/>
      </c>
      <c r="R206" s="14"/>
    </row>
    <row r="207" spans="1:18" x14ac:dyDescent="0.25">
      <c r="A207">
        <v>206</v>
      </c>
      <c r="B207" s="65">
        <v>13.455</v>
      </c>
      <c r="C207" s="65">
        <v>13.654999999999999</v>
      </c>
      <c r="D207" s="65">
        <v>13.39</v>
      </c>
      <c r="E207" s="65">
        <v>13.56</v>
      </c>
      <c r="F207" s="8">
        <f t="shared" si="23"/>
        <v>13.97</v>
      </c>
      <c r="G207" s="9">
        <f t="shared" si="26"/>
        <v>1</v>
      </c>
      <c r="H207" s="10" t="str">
        <f>IF(ISNUMBER(I207),COUNT($I$2:I207),"")</f>
        <v/>
      </c>
      <c r="I207" s="11" t="str">
        <f t="shared" si="22"/>
        <v/>
      </c>
      <c r="J207" s="8">
        <f t="array" ref="J207">IF(G207=1,MAX(IF($C$2:C207=I207,$A$2:A207,"")),IF(G207=-1,MAX(IF($D$2:D207=I207,$A$2:A207,"")),IF(G207=0,MAX(IF($E$2:E207=I207,$A$2:A207,"")))))</f>
        <v>0</v>
      </c>
      <c r="K207" t="str">
        <f t="array" ref="K207">IF(AND(G207=0,E207=INDEX(I207:I718,MATCH(TRUE,I207:I718&lt;&gt;"",0))),E207,IF(AND(G207=1,C207=INDEX(I207:I718,MATCH(TRUE,I207:I718&lt;&gt;"",0))),C207,IF(AND(G207=-1,D207=INDEX(I207:I718,MATCH(TRUE,I207:I718&lt;&gt;"",0))),D207,"")))</f>
        <v/>
      </c>
      <c r="L207" s="12" t="str">
        <f>IF(ISNUMBER(M207),COUNT($M$2:M207),"")</f>
        <v/>
      </c>
      <c r="M207" s="12" t="str">
        <f t="shared" si="24"/>
        <v/>
      </c>
      <c r="N207" s="12" t="str">
        <f t="shared" si="25"/>
        <v/>
      </c>
      <c r="O207" s="12" t="str">
        <f>IF(ISNUMBER(P207),COUNT($P$2:P207),"")</f>
        <v/>
      </c>
      <c r="P207" s="12" t="str">
        <f t="shared" si="27"/>
        <v/>
      </c>
      <c r="Q207" s="15" t="str">
        <f t="shared" si="28"/>
        <v/>
      </c>
      <c r="R207" s="14"/>
    </row>
    <row r="208" spans="1:18" x14ac:dyDescent="0.25">
      <c r="A208">
        <v>207</v>
      </c>
      <c r="B208" s="65">
        <v>13.38</v>
      </c>
      <c r="C208" s="65">
        <v>13.76</v>
      </c>
      <c r="D208" s="65">
        <v>13.37</v>
      </c>
      <c r="E208" s="65">
        <v>13.505000000000001</v>
      </c>
      <c r="F208" s="8">
        <f t="shared" si="23"/>
        <v>13.97</v>
      </c>
      <c r="G208" s="9">
        <f t="shared" si="26"/>
        <v>1</v>
      </c>
      <c r="H208" s="10" t="str">
        <f>IF(ISNUMBER(I208),COUNT($I$2:I208),"")</f>
        <v/>
      </c>
      <c r="I208" s="11" t="str">
        <f t="shared" si="22"/>
        <v/>
      </c>
      <c r="J208" s="8">
        <f t="array" ref="J208">IF(G208=1,MAX(IF($C$2:C208=I208,$A$2:A208,"")),IF(G208=-1,MAX(IF($D$2:D208=I208,$A$2:A208,"")),IF(G208=0,MAX(IF($E$2:E208=I208,$A$2:A208,"")))))</f>
        <v>0</v>
      </c>
      <c r="K208" t="str">
        <f t="array" ref="K208">IF(AND(G208=0,E208=INDEX(I208:I719,MATCH(TRUE,I208:I719&lt;&gt;"",0))),E208,IF(AND(G208=1,C208=INDEX(I208:I719,MATCH(TRUE,I208:I719&lt;&gt;"",0))),C208,IF(AND(G208=-1,D208=INDEX(I208:I719,MATCH(TRUE,I208:I719&lt;&gt;"",0))),D208,"")))</f>
        <v/>
      </c>
      <c r="L208" s="12" t="str">
        <f>IF(ISNUMBER(M208),COUNT($M$2:M208),"")</f>
        <v/>
      </c>
      <c r="M208" s="12" t="str">
        <f t="shared" si="24"/>
        <v/>
      </c>
      <c r="N208" s="12" t="str">
        <f t="shared" si="25"/>
        <v/>
      </c>
      <c r="O208" s="12" t="str">
        <f>IF(ISNUMBER(P208),COUNT($P$2:P208),"")</f>
        <v/>
      </c>
      <c r="P208" s="12" t="str">
        <f t="shared" si="27"/>
        <v/>
      </c>
      <c r="Q208" s="15" t="str">
        <f t="shared" si="28"/>
        <v/>
      </c>
      <c r="R208" s="14"/>
    </row>
    <row r="209" spans="1:18" x14ac:dyDescent="0.25">
      <c r="A209">
        <v>208</v>
      </c>
      <c r="B209" s="65">
        <v>13.43</v>
      </c>
      <c r="C209" s="65">
        <v>13.734999999999999</v>
      </c>
      <c r="D209" s="65">
        <v>13.43</v>
      </c>
      <c r="E209" s="65">
        <v>13.494999999999999</v>
      </c>
      <c r="F209" s="8">
        <f t="shared" si="23"/>
        <v>13.97</v>
      </c>
      <c r="G209" s="9">
        <f t="shared" si="26"/>
        <v>1</v>
      </c>
      <c r="H209" s="10" t="str">
        <f>IF(ISNUMBER(I209),COUNT($I$2:I209),"")</f>
        <v/>
      </c>
      <c r="I209" s="11" t="str">
        <f t="shared" si="22"/>
        <v/>
      </c>
      <c r="J209" s="8">
        <f t="array" ref="J209">IF(G209=1,MAX(IF($C$2:C209=I209,$A$2:A209,"")),IF(G209=-1,MAX(IF($D$2:D209=I209,$A$2:A209,"")),IF(G209=0,MAX(IF($E$2:E209=I209,$A$2:A209,"")))))</f>
        <v>0</v>
      </c>
      <c r="K209" t="str">
        <f t="array" ref="K209">IF(AND(G209=0,E209=INDEX(I209:I720,MATCH(TRUE,I209:I720&lt;&gt;"",0))),E209,IF(AND(G209=1,C209=INDEX(I209:I720,MATCH(TRUE,I209:I720&lt;&gt;"",0))),C209,IF(AND(G209=-1,D209=INDEX(I209:I720,MATCH(TRUE,I209:I720&lt;&gt;"",0))),D209,"")))</f>
        <v/>
      </c>
      <c r="L209" s="12" t="str">
        <f>IF(ISNUMBER(M209),COUNT($M$2:M209),"")</f>
        <v/>
      </c>
      <c r="M209" s="12" t="str">
        <f t="shared" si="24"/>
        <v/>
      </c>
      <c r="N209" s="12" t="str">
        <f t="shared" si="25"/>
        <v/>
      </c>
      <c r="O209" s="12" t="str">
        <f>IF(ISNUMBER(P209),COUNT($P$2:P209),"")</f>
        <v/>
      </c>
      <c r="P209" s="12" t="str">
        <f t="shared" si="27"/>
        <v/>
      </c>
      <c r="Q209" s="15" t="str">
        <f t="shared" si="28"/>
        <v/>
      </c>
      <c r="R209" s="14"/>
    </row>
    <row r="210" spans="1:18" x14ac:dyDescent="0.25">
      <c r="A210">
        <v>209</v>
      </c>
      <c r="B210" s="65">
        <v>13.42</v>
      </c>
      <c r="C210" s="65">
        <v>13.56</v>
      </c>
      <c r="D210" s="65">
        <v>13.39</v>
      </c>
      <c r="E210" s="65">
        <v>13.44</v>
      </c>
      <c r="F210" s="8">
        <f t="shared" si="23"/>
        <v>13.97</v>
      </c>
      <c r="G210" s="9">
        <f t="shared" si="26"/>
        <v>1</v>
      </c>
      <c r="H210" s="10" t="str">
        <f>IF(ISNUMBER(I210),COUNT($I$2:I210),"")</f>
        <v/>
      </c>
      <c r="I210" s="11" t="str">
        <f t="shared" si="22"/>
        <v/>
      </c>
      <c r="J210" s="8">
        <f t="array" ref="J210">IF(G210=1,MAX(IF($C$2:C210=I210,$A$2:A210,"")),IF(G210=-1,MAX(IF($D$2:D210=I210,$A$2:A210,"")),IF(G210=0,MAX(IF($E$2:E210=I210,$A$2:A210,"")))))</f>
        <v>0</v>
      </c>
      <c r="K210" t="str">
        <f t="array" ref="K210">IF(AND(G210=0,E210=INDEX(I210:I721,MATCH(TRUE,I210:I721&lt;&gt;"",0))),E210,IF(AND(G210=1,C210=INDEX(I210:I721,MATCH(TRUE,I210:I721&lt;&gt;"",0))),C210,IF(AND(G210=-1,D210=INDEX(I210:I721,MATCH(TRUE,I210:I721&lt;&gt;"",0))),D210,"")))</f>
        <v/>
      </c>
      <c r="L210" s="12" t="str">
        <f>IF(ISNUMBER(M210),COUNT($M$2:M210),"")</f>
        <v/>
      </c>
      <c r="M210" s="12" t="str">
        <f t="shared" si="24"/>
        <v/>
      </c>
      <c r="N210" s="12" t="str">
        <f t="shared" si="25"/>
        <v/>
      </c>
      <c r="O210" s="12" t="str">
        <f>IF(ISNUMBER(P210),COUNT($P$2:P210),"")</f>
        <v/>
      </c>
      <c r="P210" s="12" t="str">
        <f t="shared" si="27"/>
        <v/>
      </c>
      <c r="Q210" s="15" t="str">
        <f t="shared" si="28"/>
        <v/>
      </c>
      <c r="R210" s="14"/>
    </row>
    <row r="211" spans="1:18" x14ac:dyDescent="0.25">
      <c r="A211">
        <v>210</v>
      </c>
      <c r="B211" s="65">
        <v>13.3</v>
      </c>
      <c r="C211" s="65">
        <v>13.515000000000001</v>
      </c>
      <c r="D211" s="65">
        <v>13.2</v>
      </c>
      <c r="E211" s="65">
        <v>13.29</v>
      </c>
      <c r="F211" s="8">
        <f t="shared" si="23"/>
        <v>13.97</v>
      </c>
      <c r="G211" s="9">
        <f t="shared" si="26"/>
        <v>1</v>
      </c>
      <c r="H211" s="10" t="str">
        <f>IF(ISNUMBER(I211),COUNT($I$2:I211),"")</f>
        <v/>
      </c>
      <c r="I211" s="11" t="str">
        <f t="shared" si="22"/>
        <v/>
      </c>
      <c r="J211" s="8">
        <f t="array" ref="J211">IF(G211=1,MAX(IF($C$2:C211=I211,$A$2:A211,"")),IF(G211=-1,MAX(IF($D$2:D211=I211,$A$2:A211,"")),IF(G211=0,MAX(IF($E$2:E211=I211,$A$2:A211,"")))))</f>
        <v>0</v>
      </c>
      <c r="K211" t="str">
        <f t="array" ref="K211">IF(AND(G211=0,E211=INDEX(I211:I722,MATCH(TRUE,I211:I722&lt;&gt;"",0))),E211,IF(AND(G211=1,C211=INDEX(I211:I722,MATCH(TRUE,I211:I722&lt;&gt;"",0))),C211,IF(AND(G211=-1,D211=INDEX(I211:I722,MATCH(TRUE,I211:I722&lt;&gt;"",0))),D211,"")))</f>
        <v/>
      </c>
      <c r="L211" s="12" t="str">
        <f>IF(ISNUMBER(M211),COUNT($M$2:M211),"")</f>
        <v/>
      </c>
      <c r="M211" s="12" t="str">
        <f t="shared" si="24"/>
        <v/>
      </c>
      <c r="N211" s="12" t="str">
        <f t="shared" si="25"/>
        <v/>
      </c>
      <c r="O211" s="12" t="str">
        <f>IF(ISNUMBER(P211),COUNT($P$2:P211),"")</f>
        <v/>
      </c>
      <c r="P211" s="12" t="str">
        <f t="shared" si="27"/>
        <v/>
      </c>
      <c r="Q211" s="15" t="str">
        <f t="shared" si="28"/>
        <v/>
      </c>
      <c r="R211" s="14"/>
    </row>
    <row r="212" spans="1:18" x14ac:dyDescent="0.25">
      <c r="A212">
        <v>211</v>
      </c>
      <c r="B212" s="65">
        <v>13.1</v>
      </c>
      <c r="C212" s="65">
        <v>13.355</v>
      </c>
      <c r="D212" s="65">
        <v>13.07</v>
      </c>
      <c r="E212" s="65">
        <v>13.195</v>
      </c>
      <c r="F212" s="8">
        <f t="shared" si="23"/>
        <v>13.97</v>
      </c>
      <c r="G212" s="9">
        <f t="shared" si="26"/>
        <v>1</v>
      </c>
      <c r="H212" s="10" t="str">
        <f>IF(ISNUMBER(I212),COUNT($I$2:I212),"")</f>
        <v/>
      </c>
      <c r="I212" s="11" t="str">
        <f t="shared" si="22"/>
        <v/>
      </c>
      <c r="J212" s="8">
        <f t="array" ref="J212">IF(G212=1,MAX(IF($C$2:C212=I212,$A$2:A212,"")),IF(G212=-1,MAX(IF($D$2:D212=I212,$A$2:A212,"")),IF(G212=0,MAX(IF($E$2:E212=I212,$A$2:A212,"")))))</f>
        <v>0</v>
      </c>
      <c r="K212" t="str">
        <f t="array" ref="K212">IF(AND(G212=0,E212=INDEX(I212:I723,MATCH(TRUE,I212:I723&lt;&gt;"",0))),E212,IF(AND(G212=1,C212=INDEX(I212:I723,MATCH(TRUE,I212:I723&lt;&gt;"",0))),C212,IF(AND(G212=-1,D212=INDEX(I212:I723,MATCH(TRUE,I212:I723&lt;&gt;"",0))),D212,"")))</f>
        <v/>
      </c>
      <c r="L212" s="12" t="str">
        <f>IF(ISNUMBER(M212),COUNT($M$2:M212),"")</f>
        <v/>
      </c>
      <c r="M212" s="12" t="str">
        <f t="shared" si="24"/>
        <v/>
      </c>
      <c r="N212" s="12" t="str">
        <f t="shared" si="25"/>
        <v/>
      </c>
      <c r="O212" s="12" t="str">
        <f>IF(ISNUMBER(P212),COUNT($P$2:P212),"")</f>
        <v/>
      </c>
      <c r="P212" s="12" t="str">
        <f t="shared" si="27"/>
        <v/>
      </c>
      <c r="Q212" s="15" t="str">
        <f t="shared" si="28"/>
        <v/>
      </c>
      <c r="R212" s="14"/>
    </row>
    <row r="213" spans="1:18" x14ac:dyDescent="0.25">
      <c r="A213">
        <v>212</v>
      </c>
      <c r="B213" s="65">
        <v>13.13</v>
      </c>
      <c r="C213" s="65">
        <v>13.4</v>
      </c>
      <c r="D213" s="65">
        <v>13.08</v>
      </c>
      <c r="E213" s="65">
        <v>13.25</v>
      </c>
      <c r="F213" s="8">
        <f t="shared" si="23"/>
        <v>13.97</v>
      </c>
      <c r="G213" s="9">
        <f t="shared" si="26"/>
        <v>1</v>
      </c>
      <c r="H213" s="10" t="str">
        <f>IF(ISNUMBER(I213),COUNT($I$2:I213),"")</f>
        <v/>
      </c>
      <c r="I213" s="11" t="str">
        <f t="shared" si="22"/>
        <v/>
      </c>
      <c r="J213" s="8">
        <f t="array" ref="J213">IF(G213=1,MAX(IF($C$2:C213=I213,$A$2:A213,"")),IF(G213=-1,MAX(IF($D$2:D213=I213,$A$2:A213,"")),IF(G213=0,MAX(IF($E$2:E213=I213,$A$2:A213,"")))))</f>
        <v>0</v>
      </c>
      <c r="K213" t="str">
        <f t="array" ref="K213">IF(AND(G213=0,E213=INDEX(I213:I724,MATCH(TRUE,I213:I724&lt;&gt;"",0))),E213,IF(AND(G213=1,C213=INDEX(I213:I724,MATCH(TRUE,I213:I724&lt;&gt;"",0))),C213,IF(AND(G213=-1,D213=INDEX(I213:I724,MATCH(TRUE,I213:I724&lt;&gt;"",0))),D213,"")))</f>
        <v/>
      </c>
      <c r="L213" s="12" t="str">
        <f>IF(ISNUMBER(M213),COUNT($M$2:M213),"")</f>
        <v/>
      </c>
      <c r="M213" s="12" t="str">
        <f t="shared" si="24"/>
        <v/>
      </c>
      <c r="N213" s="12" t="str">
        <f t="shared" si="25"/>
        <v/>
      </c>
      <c r="O213" s="12" t="str">
        <f>IF(ISNUMBER(P213),COUNT($P$2:P213),"")</f>
        <v/>
      </c>
      <c r="P213" s="12" t="str">
        <f t="shared" si="27"/>
        <v/>
      </c>
      <c r="Q213" s="15" t="str">
        <f t="shared" si="28"/>
        <v/>
      </c>
      <c r="R213" s="14"/>
    </row>
    <row r="214" spans="1:18" x14ac:dyDescent="0.25">
      <c r="A214">
        <v>213</v>
      </c>
      <c r="B214" s="65">
        <v>13.3</v>
      </c>
      <c r="C214" s="65">
        <v>13.395</v>
      </c>
      <c r="D214" s="65">
        <v>12.92</v>
      </c>
      <c r="E214" s="65">
        <v>13.05</v>
      </c>
      <c r="F214" s="8">
        <f t="shared" si="23"/>
        <v>13.97</v>
      </c>
      <c r="G214" s="9">
        <f t="shared" si="26"/>
        <v>1</v>
      </c>
      <c r="H214" s="10" t="str">
        <f>IF(ISNUMBER(I214),COUNT($I$2:I214),"")</f>
        <v/>
      </c>
      <c r="I214" s="11" t="str">
        <f t="shared" si="22"/>
        <v/>
      </c>
      <c r="J214" s="8">
        <f t="array" ref="J214">IF(G214=1,MAX(IF($C$2:C214=I214,$A$2:A214,"")),IF(G214=-1,MAX(IF($D$2:D214=I214,$A$2:A214,"")),IF(G214=0,MAX(IF($E$2:E214=I214,$A$2:A214,"")))))</f>
        <v>0</v>
      </c>
      <c r="K214" t="str">
        <f t="array" ref="K214">IF(AND(G214=0,E214=INDEX(I214:I725,MATCH(TRUE,I214:I725&lt;&gt;"",0))),E214,IF(AND(G214=1,C214=INDEX(I214:I725,MATCH(TRUE,I214:I725&lt;&gt;"",0))),C214,IF(AND(G214=-1,D214=INDEX(I214:I725,MATCH(TRUE,I214:I725&lt;&gt;"",0))),D214,"")))</f>
        <v/>
      </c>
      <c r="L214" s="12" t="str">
        <f>IF(ISNUMBER(M214),COUNT($M$2:M214),"")</f>
        <v/>
      </c>
      <c r="M214" s="12" t="str">
        <f t="shared" si="24"/>
        <v/>
      </c>
      <c r="N214" s="12" t="str">
        <f t="shared" si="25"/>
        <v/>
      </c>
      <c r="O214" s="12" t="str">
        <f>IF(ISNUMBER(P214),COUNT($P$2:P214),"")</f>
        <v/>
      </c>
      <c r="P214" s="12" t="str">
        <f t="shared" si="27"/>
        <v/>
      </c>
      <c r="Q214" s="15" t="str">
        <f t="shared" si="28"/>
        <v/>
      </c>
      <c r="R214" s="14"/>
    </row>
    <row r="215" spans="1:18" x14ac:dyDescent="0.25">
      <c r="A215">
        <v>214</v>
      </c>
      <c r="B215" s="65">
        <v>12.95</v>
      </c>
      <c r="C215" s="65">
        <v>13.26</v>
      </c>
      <c r="D215" s="65">
        <v>12.95</v>
      </c>
      <c r="E215" s="65">
        <v>13.2</v>
      </c>
      <c r="F215" s="8">
        <f t="shared" si="23"/>
        <v>13.97</v>
      </c>
      <c r="G215" s="9">
        <f t="shared" si="26"/>
        <v>1</v>
      </c>
      <c r="H215" s="10" t="str">
        <f>IF(ISNUMBER(I215),COUNT($I$2:I215),"")</f>
        <v/>
      </c>
      <c r="I215" s="11" t="str">
        <f t="shared" si="22"/>
        <v/>
      </c>
      <c r="J215" s="8">
        <f t="array" ref="J215">IF(G215=1,MAX(IF($C$2:C215=I215,$A$2:A215,"")),IF(G215=-1,MAX(IF($D$2:D215=I215,$A$2:A215,"")),IF(G215=0,MAX(IF($E$2:E215=I215,$A$2:A215,"")))))</f>
        <v>0</v>
      </c>
      <c r="K215" t="str">
        <f t="array" ref="K215">IF(AND(G215=0,E215=INDEX(I215:I726,MATCH(TRUE,I215:I726&lt;&gt;"",0))),E215,IF(AND(G215=1,C215=INDEX(I215:I726,MATCH(TRUE,I215:I726&lt;&gt;"",0))),C215,IF(AND(G215=-1,D215=INDEX(I215:I726,MATCH(TRUE,I215:I726&lt;&gt;"",0))),D215,"")))</f>
        <v/>
      </c>
      <c r="L215" s="12" t="str">
        <f>IF(ISNUMBER(M215),COUNT($M$2:M215),"")</f>
        <v/>
      </c>
      <c r="M215" s="12" t="str">
        <f t="shared" si="24"/>
        <v/>
      </c>
      <c r="N215" s="12" t="str">
        <f t="shared" si="25"/>
        <v/>
      </c>
      <c r="O215" s="12" t="str">
        <f>IF(ISNUMBER(P215),COUNT($P$2:P215),"")</f>
        <v/>
      </c>
      <c r="P215" s="12" t="str">
        <f t="shared" si="27"/>
        <v/>
      </c>
      <c r="Q215" s="15" t="str">
        <f t="shared" si="28"/>
        <v/>
      </c>
      <c r="R215" s="14"/>
    </row>
    <row r="216" spans="1:18" x14ac:dyDescent="0.25">
      <c r="A216">
        <v>215</v>
      </c>
      <c r="B216" s="65">
        <v>13.195</v>
      </c>
      <c r="C216" s="65">
        <v>13.41</v>
      </c>
      <c r="D216" s="65">
        <v>13.164999999999999</v>
      </c>
      <c r="E216" s="65">
        <v>13.32</v>
      </c>
      <c r="F216" s="8">
        <f t="shared" si="23"/>
        <v>13.97</v>
      </c>
      <c r="G216" s="9">
        <f t="shared" si="26"/>
        <v>1</v>
      </c>
      <c r="H216" s="10" t="str">
        <f>IF(ISNUMBER(I216),COUNT($I$2:I216),"")</f>
        <v/>
      </c>
      <c r="I216" s="11" t="str">
        <f t="shared" si="22"/>
        <v/>
      </c>
      <c r="J216" s="8">
        <f t="array" ref="J216">IF(G216=1,MAX(IF($C$2:C216=I216,$A$2:A216,"")),IF(G216=-1,MAX(IF($D$2:D216=I216,$A$2:A216,"")),IF(G216=0,MAX(IF($E$2:E216=I216,$A$2:A216,"")))))</f>
        <v>0</v>
      </c>
      <c r="K216" t="str">
        <f t="array" ref="K216">IF(AND(G216=0,E216=INDEX(I216:I727,MATCH(TRUE,I216:I727&lt;&gt;"",0))),E216,IF(AND(G216=1,C216=INDEX(I216:I727,MATCH(TRUE,I216:I727&lt;&gt;"",0))),C216,IF(AND(G216=-1,D216=INDEX(I216:I727,MATCH(TRUE,I216:I727&lt;&gt;"",0))),D216,"")))</f>
        <v/>
      </c>
      <c r="L216" s="12" t="str">
        <f>IF(ISNUMBER(M216),COUNT($M$2:M216),"")</f>
        <v/>
      </c>
      <c r="M216" s="12" t="str">
        <f t="shared" si="24"/>
        <v/>
      </c>
      <c r="N216" s="12" t="str">
        <f t="shared" si="25"/>
        <v/>
      </c>
      <c r="O216" s="12" t="str">
        <f>IF(ISNUMBER(P216),COUNT($P$2:P216),"")</f>
        <v/>
      </c>
      <c r="P216" s="12" t="str">
        <f t="shared" si="27"/>
        <v/>
      </c>
      <c r="Q216" s="15" t="str">
        <f t="shared" si="28"/>
        <v/>
      </c>
      <c r="R216" s="14"/>
    </row>
    <row r="217" spans="1:18" x14ac:dyDescent="0.25">
      <c r="A217">
        <v>216</v>
      </c>
      <c r="B217" s="65">
        <v>13.32</v>
      </c>
      <c r="C217" s="65">
        <v>13.44</v>
      </c>
      <c r="D217" s="65">
        <v>13.12</v>
      </c>
      <c r="E217" s="65">
        <v>13.215</v>
      </c>
      <c r="F217" s="8">
        <f t="shared" si="23"/>
        <v>13.97</v>
      </c>
      <c r="G217" s="9">
        <f t="shared" si="26"/>
        <v>1</v>
      </c>
      <c r="H217" s="10" t="str">
        <f>IF(ISNUMBER(I217),COUNT($I$2:I217),"")</f>
        <v/>
      </c>
      <c r="I217" s="11" t="str">
        <f t="shared" si="22"/>
        <v/>
      </c>
      <c r="J217" s="8">
        <f t="array" ref="J217">IF(G217=1,MAX(IF($C$2:C217=I217,$A$2:A217,"")),IF(G217=-1,MAX(IF($D$2:D217=I217,$A$2:A217,"")),IF(G217=0,MAX(IF($E$2:E217=I217,$A$2:A217,"")))))</f>
        <v>0</v>
      </c>
      <c r="K217" t="str">
        <f t="array" ref="K217">IF(AND(G217=0,E217=INDEX(I217:I728,MATCH(TRUE,I217:I728&lt;&gt;"",0))),E217,IF(AND(G217=1,C217=INDEX(I217:I728,MATCH(TRUE,I217:I728&lt;&gt;"",0))),C217,IF(AND(G217=-1,D217=INDEX(I217:I728,MATCH(TRUE,I217:I728&lt;&gt;"",0))),D217,"")))</f>
        <v/>
      </c>
      <c r="L217" s="12" t="str">
        <f>IF(ISNUMBER(M217),COUNT($M$2:M217),"")</f>
        <v/>
      </c>
      <c r="M217" s="12" t="str">
        <f t="shared" si="24"/>
        <v/>
      </c>
      <c r="N217" s="12" t="str">
        <f t="shared" si="25"/>
        <v/>
      </c>
      <c r="O217" s="12" t="str">
        <f>IF(ISNUMBER(P217),COUNT($P$2:P217),"")</f>
        <v/>
      </c>
      <c r="P217" s="12" t="str">
        <f t="shared" si="27"/>
        <v/>
      </c>
      <c r="Q217" s="15" t="str">
        <f t="shared" si="28"/>
        <v/>
      </c>
      <c r="R217" s="14"/>
    </row>
    <row r="218" spans="1:18" x14ac:dyDescent="0.25">
      <c r="A218">
        <v>217</v>
      </c>
      <c r="B218" s="65">
        <v>13.244999999999999</v>
      </c>
      <c r="C218" s="65">
        <v>13.345000000000001</v>
      </c>
      <c r="D218" s="65">
        <v>13.15</v>
      </c>
      <c r="E218" s="65">
        <v>13.34</v>
      </c>
      <c r="F218" s="8">
        <f t="shared" si="23"/>
        <v>13.97</v>
      </c>
      <c r="G218" s="9">
        <f t="shared" si="26"/>
        <v>1</v>
      </c>
      <c r="H218" s="10" t="str">
        <f>IF(ISNUMBER(I218),COUNT($I$2:I218),"")</f>
        <v/>
      </c>
      <c r="I218" s="11" t="str">
        <f t="shared" si="22"/>
        <v/>
      </c>
      <c r="J218" s="8">
        <f t="array" ref="J218">IF(G218=1,MAX(IF($C$2:C218=I218,$A$2:A218,"")),IF(G218=-1,MAX(IF($D$2:D218=I218,$A$2:A218,"")),IF(G218=0,MAX(IF($E$2:E218=I218,$A$2:A218,"")))))</f>
        <v>0</v>
      </c>
      <c r="K218" t="str">
        <f t="array" ref="K218">IF(AND(G218=0,E218=INDEX(I218:I729,MATCH(TRUE,I218:I729&lt;&gt;"",0))),E218,IF(AND(G218=1,C218=INDEX(I218:I729,MATCH(TRUE,I218:I729&lt;&gt;"",0))),C218,IF(AND(G218=-1,D218=INDEX(I218:I729,MATCH(TRUE,I218:I729&lt;&gt;"",0))),D218,"")))</f>
        <v/>
      </c>
      <c r="L218" s="12" t="str">
        <f>IF(ISNUMBER(M218),COUNT($M$2:M218),"")</f>
        <v/>
      </c>
      <c r="M218" s="12" t="str">
        <f t="shared" si="24"/>
        <v/>
      </c>
      <c r="N218" s="12" t="str">
        <f t="shared" si="25"/>
        <v/>
      </c>
      <c r="O218" s="12" t="str">
        <f>IF(ISNUMBER(P218),COUNT($P$2:P218),"")</f>
        <v/>
      </c>
      <c r="P218" s="12" t="str">
        <f t="shared" si="27"/>
        <v/>
      </c>
      <c r="Q218" s="15" t="str">
        <f t="shared" si="28"/>
        <v/>
      </c>
      <c r="R218" s="14"/>
    </row>
    <row r="219" spans="1:18" x14ac:dyDescent="0.25">
      <c r="A219">
        <v>218</v>
      </c>
      <c r="B219" s="65">
        <v>13.3</v>
      </c>
      <c r="C219" s="65">
        <v>13.675000000000001</v>
      </c>
      <c r="D219" s="65">
        <v>13.265000000000001</v>
      </c>
      <c r="E219" s="65">
        <v>13.6</v>
      </c>
      <c r="F219" s="8">
        <f t="shared" si="23"/>
        <v>13.97</v>
      </c>
      <c r="G219" s="9">
        <f t="shared" si="26"/>
        <v>1</v>
      </c>
      <c r="H219" s="10" t="str">
        <f>IF(ISNUMBER(I219),COUNT($I$2:I219),"")</f>
        <v/>
      </c>
      <c r="I219" s="11" t="str">
        <f t="shared" si="22"/>
        <v/>
      </c>
      <c r="J219" s="8">
        <f t="array" ref="J219">IF(G219=1,MAX(IF($C$2:C219=I219,$A$2:A219,"")),IF(G219=-1,MAX(IF($D$2:D219=I219,$A$2:A219,"")),IF(G219=0,MAX(IF($E$2:E219=I219,$A$2:A219,"")))))</f>
        <v>0</v>
      </c>
      <c r="K219" t="str">
        <f t="array" ref="K219">IF(AND(G219=0,E219=INDEX(I219:I730,MATCH(TRUE,I219:I730&lt;&gt;"",0))),E219,IF(AND(G219=1,C219=INDEX(I219:I730,MATCH(TRUE,I219:I730&lt;&gt;"",0))),C219,IF(AND(G219=-1,D219=INDEX(I219:I730,MATCH(TRUE,I219:I730&lt;&gt;"",0))),D219,"")))</f>
        <v/>
      </c>
      <c r="L219" s="12" t="str">
        <f>IF(ISNUMBER(M219),COUNT($M$2:M219),"")</f>
        <v/>
      </c>
      <c r="M219" s="12" t="str">
        <f t="shared" si="24"/>
        <v/>
      </c>
      <c r="N219" s="12" t="str">
        <f t="shared" si="25"/>
        <v/>
      </c>
      <c r="O219" s="12" t="str">
        <f>IF(ISNUMBER(P219),COUNT($P$2:P219),"")</f>
        <v/>
      </c>
      <c r="P219" s="12" t="str">
        <f t="shared" si="27"/>
        <v/>
      </c>
      <c r="Q219" s="15" t="str">
        <f t="shared" si="28"/>
        <v/>
      </c>
      <c r="R219" s="14"/>
    </row>
    <row r="220" spans="1:18" x14ac:dyDescent="0.25">
      <c r="A220">
        <v>219</v>
      </c>
      <c r="B220" s="65">
        <v>13.555</v>
      </c>
      <c r="C220" s="65">
        <v>13.635</v>
      </c>
      <c r="D220" s="65">
        <v>13.47</v>
      </c>
      <c r="E220" s="65">
        <v>13.59</v>
      </c>
      <c r="F220" s="8">
        <f t="shared" si="23"/>
        <v>13.97</v>
      </c>
      <c r="G220" s="9">
        <f t="shared" si="26"/>
        <v>1</v>
      </c>
      <c r="H220" s="10" t="str">
        <f>IF(ISNUMBER(I220),COUNT($I$2:I220),"")</f>
        <v/>
      </c>
      <c r="I220" s="11" t="str">
        <f t="shared" si="22"/>
        <v/>
      </c>
      <c r="J220" s="8">
        <f t="array" ref="J220">IF(G220=1,MAX(IF($C$2:C220=I220,$A$2:A220,"")),IF(G220=-1,MAX(IF($D$2:D220=I220,$A$2:A220,"")),IF(G220=0,MAX(IF($E$2:E220=I220,$A$2:A220,"")))))</f>
        <v>0</v>
      </c>
      <c r="K220" t="str">
        <f t="array" ref="K220">IF(AND(G220=0,E220=INDEX(I220:I731,MATCH(TRUE,I220:I731&lt;&gt;"",0))),E220,IF(AND(G220=1,C220=INDEX(I220:I731,MATCH(TRUE,I220:I731&lt;&gt;"",0))),C220,IF(AND(G220=-1,D220=INDEX(I220:I731,MATCH(TRUE,I220:I731&lt;&gt;"",0))),D220,"")))</f>
        <v/>
      </c>
      <c r="L220" s="12" t="str">
        <f>IF(ISNUMBER(M220),COUNT($M$2:M220),"")</f>
        <v/>
      </c>
      <c r="M220" s="12" t="str">
        <f t="shared" si="24"/>
        <v/>
      </c>
      <c r="N220" s="12" t="str">
        <f t="shared" si="25"/>
        <v/>
      </c>
      <c r="O220" s="12" t="str">
        <f>IF(ISNUMBER(P220),COUNT($P$2:P220),"")</f>
        <v/>
      </c>
      <c r="P220" s="12" t="str">
        <f t="shared" si="27"/>
        <v/>
      </c>
      <c r="Q220" s="15" t="str">
        <f t="shared" si="28"/>
        <v/>
      </c>
      <c r="R220" s="14"/>
    </row>
    <row r="221" spans="1:18" x14ac:dyDescent="0.25">
      <c r="A221">
        <v>220</v>
      </c>
      <c r="B221" s="65">
        <v>13.59</v>
      </c>
      <c r="C221" s="65">
        <v>13.664999999999999</v>
      </c>
      <c r="D221" s="65">
        <v>13.37</v>
      </c>
      <c r="E221" s="65">
        <v>13.555</v>
      </c>
      <c r="F221" s="8">
        <f t="shared" si="23"/>
        <v>13.97</v>
      </c>
      <c r="G221" s="9">
        <f t="shared" si="26"/>
        <v>1</v>
      </c>
      <c r="H221" s="10" t="str">
        <f>IF(ISNUMBER(I221),COUNT($I$2:I221),"")</f>
        <v/>
      </c>
      <c r="I221" s="11" t="str">
        <f t="shared" si="22"/>
        <v/>
      </c>
      <c r="J221" s="8">
        <f t="array" ref="J221">IF(G221=1,MAX(IF($C$2:C221=I221,$A$2:A221,"")),IF(G221=-1,MAX(IF($D$2:D221=I221,$A$2:A221,"")),IF(G221=0,MAX(IF($E$2:E221=I221,$A$2:A221,"")))))</f>
        <v>0</v>
      </c>
      <c r="K221" t="str">
        <f t="array" ref="K221">IF(AND(G221=0,E221=INDEX(I221:I732,MATCH(TRUE,I221:I732&lt;&gt;"",0))),E221,IF(AND(G221=1,C221=INDEX(I221:I732,MATCH(TRUE,I221:I732&lt;&gt;"",0))),C221,IF(AND(G221=-1,D221=INDEX(I221:I732,MATCH(TRUE,I221:I732&lt;&gt;"",0))),D221,"")))</f>
        <v/>
      </c>
      <c r="L221" s="12" t="str">
        <f>IF(ISNUMBER(M221),COUNT($M$2:M221),"")</f>
        <v/>
      </c>
      <c r="M221" s="12" t="str">
        <f t="shared" si="24"/>
        <v/>
      </c>
      <c r="N221" s="12" t="str">
        <f t="shared" si="25"/>
        <v/>
      </c>
      <c r="O221" s="12" t="str">
        <f>IF(ISNUMBER(P221),COUNT($P$2:P221),"")</f>
        <v/>
      </c>
      <c r="P221" s="12" t="str">
        <f t="shared" si="27"/>
        <v/>
      </c>
      <c r="Q221" s="15" t="str">
        <f t="shared" si="28"/>
        <v/>
      </c>
      <c r="R221" s="14"/>
    </row>
    <row r="222" spans="1:18" x14ac:dyDescent="0.25">
      <c r="A222">
        <v>221</v>
      </c>
      <c r="B222" s="65">
        <v>13.45</v>
      </c>
      <c r="C222" s="65">
        <v>13.62</v>
      </c>
      <c r="D222" s="65">
        <v>13.45</v>
      </c>
      <c r="E222" s="65">
        <v>13.555</v>
      </c>
      <c r="F222" s="8">
        <f t="shared" si="23"/>
        <v>13.97</v>
      </c>
      <c r="G222" s="9">
        <f t="shared" si="26"/>
        <v>1</v>
      </c>
      <c r="H222" s="10" t="str">
        <f>IF(ISNUMBER(I222),COUNT($I$2:I222),"")</f>
        <v/>
      </c>
      <c r="I222" s="11" t="str">
        <f t="shared" si="22"/>
        <v/>
      </c>
      <c r="J222" s="8">
        <f t="array" ref="J222">IF(G222=1,MAX(IF($C$2:C222=I222,$A$2:A222,"")),IF(G222=-1,MAX(IF($D$2:D222=I222,$A$2:A222,"")),IF(G222=0,MAX(IF($E$2:E222=I222,$A$2:A222,"")))))</f>
        <v>0</v>
      </c>
      <c r="K222" t="str">
        <f t="array" ref="K222">IF(AND(G222=0,E222=INDEX(I222:I733,MATCH(TRUE,I222:I733&lt;&gt;"",0))),E222,IF(AND(G222=1,C222=INDEX(I222:I733,MATCH(TRUE,I222:I733&lt;&gt;"",0))),C222,IF(AND(G222=-1,D222=INDEX(I222:I733,MATCH(TRUE,I222:I733&lt;&gt;"",0))),D222,"")))</f>
        <v/>
      </c>
      <c r="L222" s="12" t="str">
        <f>IF(ISNUMBER(M222),COUNT($M$2:M222),"")</f>
        <v/>
      </c>
      <c r="M222" s="12" t="str">
        <f t="shared" si="24"/>
        <v/>
      </c>
      <c r="N222" s="12" t="str">
        <f t="shared" si="25"/>
        <v/>
      </c>
      <c r="O222" s="12" t="str">
        <f>IF(ISNUMBER(P222),COUNT($P$2:P222),"")</f>
        <v/>
      </c>
      <c r="P222" s="12" t="str">
        <f t="shared" si="27"/>
        <v/>
      </c>
      <c r="Q222" s="15" t="str">
        <f t="shared" si="28"/>
        <v/>
      </c>
      <c r="R222" s="14"/>
    </row>
    <row r="223" spans="1:18" x14ac:dyDescent="0.25">
      <c r="A223">
        <v>222</v>
      </c>
      <c r="B223" s="65">
        <v>13.5</v>
      </c>
      <c r="C223" s="65">
        <v>13.62</v>
      </c>
      <c r="D223" s="65">
        <v>13.395</v>
      </c>
      <c r="E223" s="65">
        <v>13.48</v>
      </c>
      <c r="F223" s="8">
        <f t="shared" si="23"/>
        <v>13.97</v>
      </c>
      <c r="G223" s="9">
        <f t="shared" si="26"/>
        <v>1</v>
      </c>
      <c r="H223" s="10" t="str">
        <f>IF(ISNUMBER(I223),COUNT($I$2:I223),"")</f>
        <v/>
      </c>
      <c r="I223" s="11" t="str">
        <f t="shared" si="22"/>
        <v/>
      </c>
      <c r="J223" s="8">
        <f t="array" ref="J223">IF(G223=1,MAX(IF($C$2:C223=I223,$A$2:A223,"")),IF(G223=-1,MAX(IF($D$2:D223=I223,$A$2:A223,"")),IF(G223=0,MAX(IF($E$2:E223=I223,$A$2:A223,"")))))</f>
        <v>0</v>
      </c>
      <c r="K223" t="str">
        <f t="array" ref="K223">IF(AND(G223=0,E223=INDEX(I223:I734,MATCH(TRUE,I223:I734&lt;&gt;"",0))),E223,IF(AND(G223=1,C223=INDEX(I223:I734,MATCH(TRUE,I223:I734&lt;&gt;"",0))),C223,IF(AND(G223=-1,D223=INDEX(I223:I734,MATCH(TRUE,I223:I734&lt;&gt;"",0))),D223,"")))</f>
        <v/>
      </c>
      <c r="L223" s="12" t="str">
        <f>IF(ISNUMBER(M223),COUNT($M$2:M223),"")</f>
        <v/>
      </c>
      <c r="M223" s="12" t="str">
        <f t="shared" si="24"/>
        <v/>
      </c>
      <c r="N223" s="12" t="str">
        <f t="shared" si="25"/>
        <v/>
      </c>
      <c r="O223" s="12" t="str">
        <f>IF(ISNUMBER(P223),COUNT($P$2:P223),"")</f>
        <v/>
      </c>
      <c r="P223" s="12" t="str">
        <f t="shared" si="27"/>
        <v/>
      </c>
      <c r="Q223" s="15" t="str">
        <f t="shared" si="28"/>
        <v/>
      </c>
      <c r="R223" s="14"/>
    </row>
    <row r="224" spans="1:18" x14ac:dyDescent="0.25">
      <c r="A224">
        <v>223</v>
      </c>
      <c r="B224" s="65">
        <v>13.455</v>
      </c>
      <c r="C224" s="65">
        <v>13.55</v>
      </c>
      <c r="D224" s="65">
        <v>13.28</v>
      </c>
      <c r="E224" s="65">
        <v>13.32</v>
      </c>
      <c r="F224" s="8">
        <f t="shared" si="23"/>
        <v>13.97</v>
      </c>
      <c r="G224" s="9">
        <f t="shared" si="26"/>
        <v>1</v>
      </c>
      <c r="H224" s="10" t="str">
        <f>IF(ISNUMBER(I224),COUNT($I$2:I224),"")</f>
        <v/>
      </c>
      <c r="I224" s="11" t="str">
        <f t="shared" si="22"/>
        <v/>
      </c>
      <c r="J224" s="8">
        <f t="array" ref="J224">IF(G224=1,MAX(IF($C$2:C224=I224,$A$2:A224,"")),IF(G224=-1,MAX(IF($D$2:D224=I224,$A$2:A224,"")),IF(G224=0,MAX(IF($E$2:E224=I224,$A$2:A224,"")))))</f>
        <v>0</v>
      </c>
      <c r="K224" t="str">
        <f t="array" ref="K224">IF(AND(G224=0,E224=INDEX(I224:I735,MATCH(TRUE,I224:I735&lt;&gt;"",0))),E224,IF(AND(G224=1,C224=INDEX(I224:I735,MATCH(TRUE,I224:I735&lt;&gt;"",0))),C224,IF(AND(G224=-1,D224=INDEX(I224:I735,MATCH(TRUE,I224:I735&lt;&gt;"",0))),D224,"")))</f>
        <v/>
      </c>
      <c r="L224" s="12" t="str">
        <f>IF(ISNUMBER(M224),COUNT($M$2:M224),"")</f>
        <v/>
      </c>
      <c r="M224" s="12" t="str">
        <f t="shared" si="24"/>
        <v/>
      </c>
      <c r="N224" s="12" t="str">
        <f t="shared" si="25"/>
        <v/>
      </c>
      <c r="O224" s="12" t="str">
        <f>IF(ISNUMBER(P224),COUNT($P$2:P224),"")</f>
        <v/>
      </c>
      <c r="P224" s="12" t="str">
        <f t="shared" si="27"/>
        <v/>
      </c>
      <c r="Q224" s="15" t="str">
        <f t="shared" si="28"/>
        <v/>
      </c>
      <c r="R224" s="14"/>
    </row>
    <row r="225" spans="1:18" x14ac:dyDescent="0.25">
      <c r="A225">
        <v>224</v>
      </c>
      <c r="B225" s="65">
        <v>13.25</v>
      </c>
      <c r="C225" s="65">
        <v>13.31</v>
      </c>
      <c r="D225" s="65">
        <v>13.21</v>
      </c>
      <c r="E225" s="65">
        <v>13.26</v>
      </c>
      <c r="F225" s="8">
        <f t="shared" si="23"/>
        <v>13.97</v>
      </c>
      <c r="G225" s="9">
        <f t="shared" si="26"/>
        <v>1</v>
      </c>
      <c r="H225" s="10" t="str">
        <f>IF(ISNUMBER(I225),COUNT($I$2:I225),"")</f>
        <v/>
      </c>
      <c r="I225" s="11" t="str">
        <f t="shared" si="22"/>
        <v/>
      </c>
      <c r="J225" s="8">
        <f t="array" ref="J225">IF(G225=1,MAX(IF($C$2:C225=I225,$A$2:A225,"")),IF(G225=-1,MAX(IF($D$2:D225=I225,$A$2:A225,"")),IF(G225=0,MAX(IF($E$2:E225=I225,$A$2:A225,"")))))</f>
        <v>0</v>
      </c>
      <c r="K225" t="str">
        <f t="array" ref="K225">IF(AND(G225=0,E225=INDEX(I225:I736,MATCH(TRUE,I225:I736&lt;&gt;"",0))),E225,IF(AND(G225=1,C225=INDEX(I225:I736,MATCH(TRUE,I225:I736&lt;&gt;"",0))),C225,IF(AND(G225=-1,D225=INDEX(I225:I736,MATCH(TRUE,I225:I736&lt;&gt;"",0))),D225,"")))</f>
        <v/>
      </c>
      <c r="L225" s="12" t="str">
        <f>IF(ISNUMBER(M225),COUNT($M$2:M225),"")</f>
        <v/>
      </c>
      <c r="M225" s="12" t="str">
        <f t="shared" si="24"/>
        <v/>
      </c>
      <c r="N225" s="12" t="str">
        <f t="shared" si="25"/>
        <v/>
      </c>
      <c r="O225" s="12" t="str">
        <f>IF(ISNUMBER(P225),COUNT($P$2:P225),"")</f>
        <v/>
      </c>
      <c r="P225" s="12" t="str">
        <f t="shared" si="27"/>
        <v/>
      </c>
      <c r="Q225" s="15" t="str">
        <f t="shared" si="28"/>
        <v/>
      </c>
      <c r="R225" s="14"/>
    </row>
    <row r="226" spans="1:18" x14ac:dyDescent="0.25">
      <c r="A226">
        <v>225</v>
      </c>
      <c r="B226" s="65">
        <v>13.234999999999999</v>
      </c>
      <c r="C226" s="65">
        <v>13.414999999999999</v>
      </c>
      <c r="D226" s="65">
        <v>13.175000000000001</v>
      </c>
      <c r="E226" s="65">
        <v>13.31</v>
      </c>
      <c r="F226" s="8">
        <f t="shared" si="23"/>
        <v>13.97</v>
      </c>
      <c r="G226" s="9">
        <f t="shared" si="26"/>
        <v>1</v>
      </c>
      <c r="H226" s="10" t="str">
        <f>IF(ISNUMBER(I226),COUNT($I$2:I226),"")</f>
        <v/>
      </c>
      <c r="I226" s="11" t="str">
        <f t="shared" si="22"/>
        <v/>
      </c>
      <c r="J226" s="8">
        <f t="array" ref="J226">IF(G226=1,MAX(IF($C$2:C226=I226,$A$2:A226,"")),IF(G226=-1,MAX(IF($D$2:D226=I226,$A$2:A226,"")),IF(G226=0,MAX(IF($E$2:E226=I226,$A$2:A226,"")))))</f>
        <v>0</v>
      </c>
      <c r="K226" t="str">
        <f t="array" ref="K226">IF(AND(G226=0,E226=INDEX(I226:I737,MATCH(TRUE,I226:I737&lt;&gt;"",0))),E226,IF(AND(G226=1,C226=INDEX(I226:I737,MATCH(TRUE,I226:I737&lt;&gt;"",0))),C226,IF(AND(G226=-1,D226=INDEX(I226:I737,MATCH(TRUE,I226:I737&lt;&gt;"",0))),D226,"")))</f>
        <v/>
      </c>
      <c r="L226" s="12" t="str">
        <f>IF(ISNUMBER(M226),COUNT($M$2:M226),"")</f>
        <v/>
      </c>
      <c r="M226" s="12" t="str">
        <f t="shared" si="24"/>
        <v/>
      </c>
      <c r="N226" s="12" t="str">
        <f t="shared" si="25"/>
        <v/>
      </c>
      <c r="O226" s="12" t="str">
        <f>IF(ISNUMBER(P226),COUNT($P$2:P226),"")</f>
        <v/>
      </c>
      <c r="P226" s="12" t="str">
        <f t="shared" si="27"/>
        <v/>
      </c>
      <c r="Q226" s="15" t="str">
        <f t="shared" si="28"/>
        <v/>
      </c>
      <c r="R226" s="14"/>
    </row>
    <row r="227" spans="1:18" x14ac:dyDescent="0.25">
      <c r="A227">
        <v>226</v>
      </c>
      <c r="B227" s="65">
        <v>13.3</v>
      </c>
      <c r="C227" s="65">
        <v>13.455</v>
      </c>
      <c r="D227" s="65">
        <v>13.285</v>
      </c>
      <c r="E227" s="65">
        <v>13.33</v>
      </c>
      <c r="F227" s="8">
        <f t="shared" si="23"/>
        <v>13.97</v>
      </c>
      <c r="G227" s="9">
        <f t="shared" si="26"/>
        <v>1</v>
      </c>
      <c r="H227" s="10">
        <f>IF(ISNUMBER(I227),COUNT($I$2:I227),"")</f>
        <v>9</v>
      </c>
      <c r="I227" s="11">
        <f t="shared" si="22"/>
        <v>13.97</v>
      </c>
      <c r="J227" s="8">
        <f t="array" ref="J227">IF(G227=1,MAX(IF($C$2:C227=I227,$A$2:A227,"")),IF(G227=-1,MAX(IF($D$2:D227=I227,$A$2:A227,"")),IF(G227=0,MAX(IF($E$2:E227=I227,$A$2:A227,"")))))</f>
        <v>204</v>
      </c>
      <c r="K227" t="str">
        <f t="array" ref="K227">IF(AND(G227=0,E227=INDEX(I227:I738,MATCH(TRUE,I227:I738&lt;&gt;"",0))),E227,IF(AND(G227=1,C227=INDEX(I227:I738,MATCH(TRUE,I227:I738&lt;&gt;"",0))),C227,IF(AND(G227=-1,D227=INDEX(I227:I738,MATCH(TRUE,I227:I738&lt;&gt;"",0))),D227,"")))</f>
        <v/>
      </c>
      <c r="L227" s="12">
        <f>IF(ISNUMBER(M227),COUNT($M$2:M227),"")</f>
        <v>4</v>
      </c>
      <c r="M227" s="12">
        <f t="shared" si="24"/>
        <v>13.97</v>
      </c>
      <c r="N227" s="12">
        <f t="shared" si="25"/>
        <v>204</v>
      </c>
      <c r="O227" s="12" t="str">
        <f>IF(ISNUMBER(P227),COUNT($P$2:P227),"")</f>
        <v/>
      </c>
      <c r="P227" s="12" t="str">
        <f t="shared" si="27"/>
        <v/>
      </c>
      <c r="Q227" s="15" t="str">
        <f t="shared" si="28"/>
        <v/>
      </c>
      <c r="R227" s="14"/>
    </row>
    <row r="228" spans="1:18" x14ac:dyDescent="0.25">
      <c r="A228">
        <v>227</v>
      </c>
      <c r="B228" s="65">
        <v>13.32</v>
      </c>
      <c r="C228" s="65">
        <v>13.33</v>
      </c>
      <c r="D228" s="65">
        <v>12.81</v>
      </c>
      <c r="E228" s="65">
        <v>13.18</v>
      </c>
      <c r="F228" s="8">
        <f t="shared" si="23"/>
        <v>12.81</v>
      </c>
      <c r="G228" s="9">
        <f t="shared" si="26"/>
        <v>-1</v>
      </c>
      <c r="H228" s="10" t="str">
        <f>IF(ISNUMBER(I228),COUNT($I$2:I228),"")</f>
        <v/>
      </c>
      <c r="I228" s="11" t="str">
        <f t="shared" si="22"/>
        <v/>
      </c>
      <c r="J228" s="8">
        <f t="array" ref="J228">IF(G228=1,MAX(IF($C$2:C228=I228,$A$2:A228,"")),IF(G228=-1,MAX(IF($D$2:D228=I228,$A$2:A228,"")),IF(G228=0,MAX(IF($E$2:E228=I228,$A$2:A228,"")))))</f>
        <v>0</v>
      </c>
      <c r="K228" t="str">
        <f t="array" ref="K228">IF(AND(G228=0,E228=INDEX(I228:I739,MATCH(TRUE,I228:I739&lt;&gt;"",0))),E228,IF(AND(G228=1,C228=INDEX(I228:I739,MATCH(TRUE,I228:I739&lt;&gt;"",0))),C228,IF(AND(G228=-1,D228=INDEX(I228:I739,MATCH(TRUE,I228:I739&lt;&gt;"",0))),D228,"")))</f>
        <v/>
      </c>
      <c r="L228" s="12" t="str">
        <f>IF(ISNUMBER(M228),COUNT($M$2:M228),"")</f>
        <v/>
      </c>
      <c r="M228" s="12" t="str">
        <f t="shared" si="24"/>
        <v/>
      </c>
      <c r="N228" s="12" t="str">
        <f t="shared" si="25"/>
        <v/>
      </c>
      <c r="O228" s="12" t="str">
        <f>IF(ISNUMBER(P228),COUNT($P$2:P228),"")</f>
        <v/>
      </c>
      <c r="P228" s="12" t="str">
        <f t="shared" si="27"/>
        <v/>
      </c>
      <c r="Q228" s="15" t="str">
        <f t="shared" si="28"/>
        <v/>
      </c>
      <c r="R228" s="14"/>
    </row>
    <row r="229" spans="1:18" x14ac:dyDescent="0.25">
      <c r="A229">
        <v>228</v>
      </c>
      <c r="B229" s="65">
        <v>13.195</v>
      </c>
      <c r="C229" s="65">
        <v>13.195</v>
      </c>
      <c r="D229" s="65">
        <v>12.88</v>
      </c>
      <c r="E229" s="65">
        <v>12.9</v>
      </c>
      <c r="F229" s="8">
        <f t="shared" si="23"/>
        <v>12.81</v>
      </c>
      <c r="G229" s="9">
        <f t="shared" si="26"/>
        <v>-1</v>
      </c>
      <c r="H229" s="10" t="str">
        <f>IF(ISNUMBER(I229),COUNT($I$2:I229),"")</f>
        <v/>
      </c>
      <c r="I229" s="11" t="str">
        <f t="shared" si="22"/>
        <v/>
      </c>
      <c r="J229" s="8">
        <f t="array" ref="J229">IF(G229=1,MAX(IF($C$2:C229=I229,$A$2:A229,"")),IF(G229=-1,MAX(IF($D$2:D229=I229,$A$2:A229,"")),IF(G229=0,MAX(IF($E$2:E229=I229,$A$2:A229,"")))))</f>
        <v>0</v>
      </c>
      <c r="K229" t="str">
        <f t="array" ref="K229">IF(AND(G229=0,E229=INDEX(I229:I740,MATCH(TRUE,I229:I740&lt;&gt;"",0))),E229,IF(AND(G229=1,C229=INDEX(I229:I740,MATCH(TRUE,I229:I740&lt;&gt;"",0))),C229,IF(AND(G229=-1,D229=INDEX(I229:I740,MATCH(TRUE,I229:I740&lt;&gt;"",0))),D229,"")))</f>
        <v/>
      </c>
      <c r="L229" s="12" t="str">
        <f>IF(ISNUMBER(M229),COUNT($M$2:M229),"")</f>
        <v/>
      </c>
      <c r="M229" s="12" t="str">
        <f t="shared" si="24"/>
        <v/>
      </c>
      <c r="N229" s="12" t="str">
        <f t="shared" si="25"/>
        <v/>
      </c>
      <c r="O229" s="12" t="str">
        <f>IF(ISNUMBER(P229),COUNT($P$2:P229),"")</f>
        <v/>
      </c>
      <c r="P229" s="12" t="str">
        <f t="shared" si="27"/>
        <v/>
      </c>
      <c r="Q229" s="15" t="str">
        <f t="shared" si="28"/>
        <v/>
      </c>
      <c r="R229" s="14"/>
    </row>
    <row r="230" spans="1:18" x14ac:dyDescent="0.25">
      <c r="A230">
        <v>229</v>
      </c>
      <c r="B230" s="65">
        <v>12.93</v>
      </c>
      <c r="C230" s="65">
        <v>13.395</v>
      </c>
      <c r="D230" s="65">
        <v>12.93</v>
      </c>
      <c r="E230" s="65">
        <v>13.28</v>
      </c>
      <c r="F230" s="8">
        <f t="shared" si="23"/>
        <v>12.81</v>
      </c>
      <c r="G230" s="9">
        <f t="shared" si="26"/>
        <v>-1</v>
      </c>
      <c r="H230" s="10" t="str">
        <f>IF(ISNUMBER(I230),COUNT($I$2:I230),"")</f>
        <v/>
      </c>
      <c r="I230" s="11" t="str">
        <f t="shared" si="22"/>
        <v/>
      </c>
      <c r="J230" s="8">
        <f t="array" ref="J230">IF(G230=1,MAX(IF($C$2:C230=I230,$A$2:A230,"")),IF(G230=-1,MAX(IF($D$2:D230=I230,$A$2:A230,"")),IF(G230=0,MAX(IF($E$2:E230=I230,$A$2:A230,"")))))</f>
        <v>0</v>
      </c>
      <c r="K230" t="str">
        <f t="array" ref="K230">IF(AND(G230=0,E230=INDEX(I230:I741,MATCH(TRUE,I230:I741&lt;&gt;"",0))),E230,IF(AND(G230=1,C230=INDEX(I230:I741,MATCH(TRUE,I230:I741&lt;&gt;"",0))),C230,IF(AND(G230=-1,D230=INDEX(I230:I741,MATCH(TRUE,I230:I741&lt;&gt;"",0))),D230,"")))</f>
        <v/>
      </c>
      <c r="L230" s="12" t="str">
        <f>IF(ISNUMBER(M230),COUNT($M$2:M230),"")</f>
        <v/>
      </c>
      <c r="M230" s="12" t="str">
        <f t="shared" si="24"/>
        <v/>
      </c>
      <c r="N230" s="12" t="str">
        <f t="shared" si="25"/>
        <v/>
      </c>
      <c r="O230" s="12" t="str">
        <f>IF(ISNUMBER(P230),COUNT($P$2:P230),"")</f>
        <v/>
      </c>
      <c r="P230" s="12" t="str">
        <f t="shared" si="27"/>
        <v/>
      </c>
      <c r="Q230" s="15" t="str">
        <f t="shared" si="28"/>
        <v/>
      </c>
      <c r="R230" s="14"/>
    </row>
    <row r="231" spans="1:18" x14ac:dyDescent="0.25">
      <c r="A231">
        <v>230</v>
      </c>
      <c r="B231" s="65">
        <v>13.305</v>
      </c>
      <c r="C231" s="65">
        <v>13.404999999999999</v>
      </c>
      <c r="D231" s="65">
        <v>13.185</v>
      </c>
      <c r="E231" s="65">
        <v>13.275</v>
      </c>
      <c r="F231" s="8">
        <f t="shared" si="23"/>
        <v>12.81</v>
      </c>
      <c r="G231" s="9">
        <f t="shared" si="26"/>
        <v>-1</v>
      </c>
      <c r="H231" s="10" t="str">
        <f>IF(ISNUMBER(I231),COUNT($I$2:I231),"")</f>
        <v/>
      </c>
      <c r="I231" s="11" t="str">
        <f t="shared" si="22"/>
        <v/>
      </c>
      <c r="J231" s="8">
        <f t="array" ref="J231">IF(G231=1,MAX(IF($C$2:C231=I231,$A$2:A231,"")),IF(G231=-1,MAX(IF($D$2:D231=I231,$A$2:A231,"")),IF(G231=0,MAX(IF($E$2:E231=I231,$A$2:A231,"")))))</f>
        <v>0</v>
      </c>
      <c r="K231" t="str">
        <f t="array" ref="K231">IF(AND(G231=0,E231=INDEX(I231:I742,MATCH(TRUE,I231:I742&lt;&gt;"",0))),E231,IF(AND(G231=1,C231=INDEX(I231:I742,MATCH(TRUE,I231:I742&lt;&gt;"",0))),C231,IF(AND(G231=-1,D231=INDEX(I231:I742,MATCH(TRUE,I231:I742&lt;&gt;"",0))),D231,"")))</f>
        <v/>
      </c>
      <c r="L231" s="12" t="str">
        <f>IF(ISNUMBER(M231),COUNT($M$2:M231),"")</f>
        <v/>
      </c>
      <c r="M231" s="12" t="str">
        <f t="shared" si="24"/>
        <v/>
      </c>
      <c r="N231" s="12" t="str">
        <f t="shared" si="25"/>
        <v/>
      </c>
      <c r="O231" s="12" t="str">
        <f>IF(ISNUMBER(P231),COUNT($P$2:P231),"")</f>
        <v/>
      </c>
      <c r="P231" s="12" t="str">
        <f t="shared" si="27"/>
        <v/>
      </c>
      <c r="Q231" s="15" t="str">
        <f t="shared" si="28"/>
        <v/>
      </c>
      <c r="R231" s="14"/>
    </row>
    <row r="232" spans="1:18" x14ac:dyDescent="0.25">
      <c r="A232">
        <v>231</v>
      </c>
      <c r="B232" s="65">
        <v>13.2</v>
      </c>
      <c r="C232" s="65">
        <v>13.26</v>
      </c>
      <c r="D232" s="65">
        <v>12.7</v>
      </c>
      <c r="E232" s="65">
        <v>12.88</v>
      </c>
      <c r="F232" s="8">
        <f t="shared" si="23"/>
        <v>12.7</v>
      </c>
      <c r="G232" s="9">
        <f t="shared" si="26"/>
        <v>-1</v>
      </c>
      <c r="H232" s="10" t="str">
        <f>IF(ISNUMBER(I232),COUNT($I$2:I232),"")</f>
        <v/>
      </c>
      <c r="I232" s="11" t="str">
        <f t="shared" si="22"/>
        <v/>
      </c>
      <c r="J232" s="8">
        <f t="array" ref="J232">IF(G232=1,MAX(IF($C$2:C232=I232,$A$2:A232,"")),IF(G232=-1,MAX(IF($D$2:D232=I232,$A$2:A232,"")),IF(G232=0,MAX(IF($E$2:E232=I232,$A$2:A232,"")))))</f>
        <v>0</v>
      </c>
      <c r="K232">
        <f t="array" ref="K232">IF(AND(G232=0,E232=INDEX(I232:I743,MATCH(TRUE,I232:I743&lt;&gt;"",0))),E232,IF(AND(G232=1,C232=INDEX(I232:I743,MATCH(TRUE,I232:I743&lt;&gt;"",0))),C232,IF(AND(G232=-1,D232=INDEX(I232:I743,MATCH(TRUE,I232:I743&lt;&gt;"",0))),D232,"")))</f>
        <v>12.7</v>
      </c>
      <c r="L232" s="12" t="str">
        <f>IF(ISNUMBER(M232),COUNT($M$2:M232),"")</f>
        <v/>
      </c>
      <c r="M232" s="12" t="str">
        <f t="shared" si="24"/>
        <v/>
      </c>
      <c r="N232" s="12" t="str">
        <f t="shared" si="25"/>
        <v/>
      </c>
      <c r="O232" s="12" t="str">
        <f>IF(ISNUMBER(P232),COUNT($P$2:P232),"")</f>
        <v/>
      </c>
      <c r="P232" s="12" t="str">
        <f t="shared" si="27"/>
        <v/>
      </c>
      <c r="Q232" s="15" t="str">
        <f t="shared" si="28"/>
        <v/>
      </c>
      <c r="R232" s="14"/>
    </row>
    <row r="233" spans="1:18" x14ac:dyDescent="0.25">
      <c r="A233">
        <v>232</v>
      </c>
      <c r="B233" s="65">
        <v>12.925000000000001</v>
      </c>
      <c r="C233" s="65">
        <v>13.135</v>
      </c>
      <c r="D233" s="65">
        <v>12.9</v>
      </c>
      <c r="E233" s="65">
        <v>12.98</v>
      </c>
      <c r="F233" s="8">
        <f t="shared" si="23"/>
        <v>12.7</v>
      </c>
      <c r="G233" s="9">
        <f t="shared" si="26"/>
        <v>-1</v>
      </c>
      <c r="H233" s="10" t="str">
        <f>IF(ISNUMBER(I233),COUNT($I$2:I233),"")</f>
        <v/>
      </c>
      <c r="I233" s="11" t="str">
        <f t="shared" si="22"/>
        <v/>
      </c>
      <c r="J233" s="8">
        <f t="array" ref="J233">IF(G233=1,MAX(IF($C$2:C233=I233,$A$2:A233,"")),IF(G233=-1,MAX(IF($D$2:D233=I233,$A$2:A233,"")),IF(G233=0,MAX(IF($E$2:E233=I233,$A$2:A233,"")))))</f>
        <v>0</v>
      </c>
      <c r="K233" t="str">
        <f t="array" ref="K233">IF(AND(G233=0,E233=INDEX(I233:I744,MATCH(TRUE,I233:I744&lt;&gt;"",0))),E233,IF(AND(G233=1,C233=INDEX(I233:I744,MATCH(TRUE,I233:I744&lt;&gt;"",0))),C233,IF(AND(G233=-1,D233=INDEX(I233:I744,MATCH(TRUE,I233:I744&lt;&gt;"",0))),D233,"")))</f>
        <v/>
      </c>
      <c r="L233" s="12" t="str">
        <f>IF(ISNUMBER(M233),COUNT($M$2:M233),"")</f>
        <v/>
      </c>
      <c r="M233" s="12" t="str">
        <f t="shared" si="24"/>
        <v/>
      </c>
      <c r="N233" s="12" t="str">
        <f t="shared" si="25"/>
        <v/>
      </c>
      <c r="O233" s="12" t="str">
        <f>IF(ISNUMBER(P233),COUNT($P$2:P233),"")</f>
        <v/>
      </c>
      <c r="P233" s="12" t="str">
        <f t="shared" si="27"/>
        <v/>
      </c>
      <c r="Q233" s="15" t="str">
        <f t="shared" si="28"/>
        <v/>
      </c>
      <c r="R233" s="14"/>
    </row>
    <row r="234" spans="1:18" x14ac:dyDescent="0.25">
      <c r="A234">
        <v>233</v>
      </c>
      <c r="B234" s="65">
        <v>13.015000000000001</v>
      </c>
      <c r="C234" s="65">
        <v>13.25</v>
      </c>
      <c r="D234" s="65">
        <v>13.015000000000001</v>
      </c>
      <c r="E234" s="65">
        <v>13.21</v>
      </c>
      <c r="F234" s="8">
        <f t="shared" si="23"/>
        <v>12.7</v>
      </c>
      <c r="G234" s="9">
        <f t="shared" si="26"/>
        <v>-1</v>
      </c>
      <c r="H234" s="10" t="str">
        <f>IF(ISNUMBER(I234),COUNT($I$2:I234),"")</f>
        <v/>
      </c>
      <c r="I234" s="11" t="str">
        <f t="shared" si="22"/>
        <v/>
      </c>
      <c r="J234" s="8">
        <f t="array" ref="J234">IF(G234=1,MAX(IF($C$2:C234=I234,$A$2:A234,"")),IF(G234=-1,MAX(IF($D$2:D234=I234,$A$2:A234,"")),IF(G234=0,MAX(IF($E$2:E234=I234,$A$2:A234,"")))))</f>
        <v>0</v>
      </c>
      <c r="K234" t="str">
        <f t="array" ref="K234">IF(AND(G234=0,E234=INDEX(I234:I745,MATCH(TRUE,I234:I745&lt;&gt;"",0))),E234,IF(AND(G234=1,C234=INDEX(I234:I745,MATCH(TRUE,I234:I745&lt;&gt;"",0))),C234,IF(AND(G234=-1,D234=INDEX(I234:I745,MATCH(TRUE,I234:I745&lt;&gt;"",0))),D234,"")))</f>
        <v/>
      </c>
      <c r="L234" s="12" t="str">
        <f>IF(ISNUMBER(M234),COUNT($M$2:M234),"")</f>
        <v/>
      </c>
      <c r="M234" s="12" t="str">
        <f t="shared" si="24"/>
        <v/>
      </c>
      <c r="N234" s="12" t="str">
        <f t="shared" si="25"/>
        <v/>
      </c>
      <c r="O234" s="12" t="str">
        <f>IF(ISNUMBER(P234),COUNT($P$2:P234),"")</f>
        <v/>
      </c>
      <c r="P234" s="12" t="str">
        <f t="shared" si="27"/>
        <v/>
      </c>
      <c r="Q234" s="15" t="str">
        <f t="shared" si="28"/>
        <v/>
      </c>
      <c r="R234" s="14"/>
    </row>
    <row r="235" spans="1:18" x14ac:dyDescent="0.25">
      <c r="A235">
        <v>234</v>
      </c>
      <c r="B235" s="65">
        <v>13.2</v>
      </c>
      <c r="C235" s="65">
        <v>13.3</v>
      </c>
      <c r="D235" s="65">
        <v>13.1</v>
      </c>
      <c r="E235" s="65">
        <v>13.115</v>
      </c>
      <c r="F235" s="8">
        <f t="shared" si="23"/>
        <v>12.7</v>
      </c>
      <c r="G235" s="9">
        <f t="shared" si="26"/>
        <v>-1</v>
      </c>
      <c r="H235" s="10" t="str">
        <f>IF(ISNUMBER(I235),COUNT($I$2:I235),"")</f>
        <v/>
      </c>
      <c r="I235" s="11" t="str">
        <f t="shared" si="22"/>
        <v/>
      </c>
      <c r="J235" s="8">
        <f t="array" ref="J235">IF(G235=1,MAX(IF($C$2:C235=I235,$A$2:A235,"")),IF(G235=-1,MAX(IF($D$2:D235=I235,$A$2:A235,"")),IF(G235=0,MAX(IF($E$2:E235=I235,$A$2:A235,"")))))</f>
        <v>0</v>
      </c>
      <c r="K235" t="str">
        <f t="array" ref="K235">IF(AND(G235=0,E235=INDEX(I235:I746,MATCH(TRUE,I235:I746&lt;&gt;"",0))),E235,IF(AND(G235=1,C235=INDEX(I235:I746,MATCH(TRUE,I235:I746&lt;&gt;"",0))),C235,IF(AND(G235=-1,D235=INDEX(I235:I746,MATCH(TRUE,I235:I746&lt;&gt;"",0))),D235,"")))</f>
        <v/>
      </c>
      <c r="L235" s="12" t="str">
        <f>IF(ISNUMBER(M235),COUNT($M$2:M235),"")</f>
        <v/>
      </c>
      <c r="M235" s="12" t="str">
        <f t="shared" si="24"/>
        <v/>
      </c>
      <c r="N235" s="12" t="str">
        <f t="shared" si="25"/>
        <v/>
      </c>
      <c r="O235" s="12" t="str">
        <f>IF(ISNUMBER(P235),COUNT($P$2:P235),"")</f>
        <v/>
      </c>
      <c r="P235" s="12" t="str">
        <f t="shared" si="27"/>
        <v/>
      </c>
      <c r="Q235" s="15" t="str">
        <f t="shared" si="28"/>
        <v/>
      </c>
      <c r="R235" s="14"/>
    </row>
    <row r="236" spans="1:18" x14ac:dyDescent="0.25">
      <c r="A236">
        <v>235</v>
      </c>
      <c r="B236" s="65">
        <v>13.154999999999999</v>
      </c>
      <c r="C236" s="65">
        <v>13.69</v>
      </c>
      <c r="D236" s="65">
        <v>13.074999999999999</v>
      </c>
      <c r="E236" s="65">
        <v>13.645</v>
      </c>
      <c r="F236" s="8">
        <f t="shared" si="23"/>
        <v>12.7</v>
      </c>
      <c r="G236" s="9">
        <f t="shared" si="26"/>
        <v>-1</v>
      </c>
      <c r="H236" s="10">
        <f>IF(ISNUMBER(I236),COUNT($I$2:I236),"")</f>
        <v>10</v>
      </c>
      <c r="I236" s="11">
        <f t="shared" si="22"/>
        <v>12.7</v>
      </c>
      <c r="J236" s="8">
        <f t="array" ref="J236">IF(G236=1,MAX(IF($C$2:C236=I236,$A$2:A236,"")),IF(G236=-1,MAX(IF($D$2:D236=I236,$A$2:A236,"")),IF(G236=0,MAX(IF($E$2:E236=I236,$A$2:A236,"")))))</f>
        <v>231</v>
      </c>
      <c r="K236" t="str">
        <f t="array" ref="K236">IF(AND(G236=0,E236=INDEX(I236:I747,MATCH(TRUE,I236:I747&lt;&gt;"",0))),E236,IF(AND(G236=1,C236=INDEX(I236:I747,MATCH(TRUE,I236:I747&lt;&gt;"",0))),C236,IF(AND(G236=-1,D236=INDEX(I236:I747,MATCH(TRUE,I236:I747&lt;&gt;"",0))),D236,"")))</f>
        <v/>
      </c>
      <c r="L236" s="12" t="str">
        <f>IF(ISNUMBER(M236),COUNT($M$2:M236),"")</f>
        <v/>
      </c>
      <c r="M236" s="12" t="str">
        <f t="shared" si="24"/>
        <v/>
      </c>
      <c r="N236" s="12" t="str">
        <f t="shared" si="25"/>
        <v/>
      </c>
      <c r="O236" s="12">
        <f>IF(ISNUMBER(P236),COUNT($P$2:P236),"")</f>
        <v>5</v>
      </c>
      <c r="P236" s="12">
        <f t="shared" si="27"/>
        <v>12.7</v>
      </c>
      <c r="Q236" s="15">
        <f t="shared" si="28"/>
        <v>231</v>
      </c>
      <c r="R236" s="14"/>
    </row>
    <row r="237" spans="1:18" x14ac:dyDescent="0.25">
      <c r="A237">
        <v>236</v>
      </c>
      <c r="B237" s="65">
        <v>13.6</v>
      </c>
      <c r="C237" s="65">
        <v>13.805</v>
      </c>
      <c r="D237" s="65">
        <v>13.51</v>
      </c>
      <c r="E237" s="65">
        <v>13.805</v>
      </c>
      <c r="F237" s="8">
        <f t="shared" si="23"/>
        <v>13.805</v>
      </c>
      <c r="G237" s="9">
        <f t="shared" si="26"/>
        <v>1</v>
      </c>
      <c r="H237" s="10" t="str">
        <f>IF(ISNUMBER(I237),COUNT($I$2:I237),"")</f>
        <v/>
      </c>
      <c r="I237" s="11" t="str">
        <f t="shared" si="22"/>
        <v/>
      </c>
      <c r="J237" s="8">
        <f t="array" ref="J237">IF(G237=1,MAX(IF($C$2:C237=I237,$A$2:A237,"")),IF(G237=-1,MAX(IF($D$2:D237=I237,$A$2:A237,"")),IF(G237=0,MAX(IF($E$2:E237=I237,$A$2:A237,"")))))</f>
        <v>0</v>
      </c>
      <c r="K237" t="str">
        <f t="array" ref="K237">IF(AND(G237=0,E237=INDEX(I237:I748,MATCH(TRUE,I237:I748&lt;&gt;"",0))),E237,IF(AND(G237=1,C237=INDEX(I237:I748,MATCH(TRUE,I237:I748&lt;&gt;"",0))),C237,IF(AND(G237=-1,D237=INDEX(I237:I748,MATCH(TRUE,I237:I748&lt;&gt;"",0))),D237,"")))</f>
        <v/>
      </c>
      <c r="L237" s="12" t="str">
        <f>IF(ISNUMBER(M237),COUNT($M$2:M237),"")</f>
        <v/>
      </c>
      <c r="M237" s="12" t="str">
        <f t="shared" si="24"/>
        <v/>
      </c>
      <c r="N237" s="12" t="str">
        <f t="shared" si="25"/>
        <v/>
      </c>
      <c r="O237" s="12" t="str">
        <f>IF(ISNUMBER(P237),COUNT($P$2:P237),"")</f>
        <v/>
      </c>
      <c r="P237" s="12" t="str">
        <f t="shared" si="27"/>
        <v/>
      </c>
      <c r="Q237" s="15" t="str">
        <f t="shared" si="28"/>
        <v/>
      </c>
      <c r="R237" s="14"/>
    </row>
    <row r="238" spans="1:18" x14ac:dyDescent="0.25">
      <c r="A238">
        <v>237</v>
      </c>
      <c r="B238" s="65">
        <v>13.8</v>
      </c>
      <c r="C238" s="65">
        <v>13.824999999999999</v>
      </c>
      <c r="D238" s="65">
        <v>13.28</v>
      </c>
      <c r="E238" s="65">
        <v>13.315</v>
      </c>
      <c r="F238" s="8">
        <f t="shared" si="23"/>
        <v>13.824999999999999</v>
      </c>
      <c r="G238" s="9">
        <f t="shared" si="26"/>
        <v>1</v>
      </c>
      <c r="H238" s="10" t="str">
        <f>IF(ISNUMBER(I238),COUNT($I$2:I238),"")</f>
        <v/>
      </c>
      <c r="I238" s="11" t="str">
        <f t="shared" si="22"/>
        <v/>
      </c>
      <c r="J238" s="8">
        <f t="array" ref="J238">IF(G238=1,MAX(IF($C$2:C238=I238,$A$2:A238,"")),IF(G238=-1,MAX(IF($D$2:D238=I238,$A$2:A238,"")),IF(G238=0,MAX(IF($E$2:E238=I238,$A$2:A238,"")))))</f>
        <v>0</v>
      </c>
      <c r="K238" t="str">
        <f t="array" ref="K238">IF(AND(G238=0,E238=INDEX(I238:I749,MATCH(TRUE,I238:I749&lt;&gt;"",0))),E238,IF(AND(G238=1,C238=INDEX(I238:I749,MATCH(TRUE,I238:I749&lt;&gt;"",0))),C238,IF(AND(G238=-1,D238=INDEX(I238:I749,MATCH(TRUE,I238:I749&lt;&gt;"",0))),D238,"")))</f>
        <v/>
      </c>
      <c r="L238" s="12" t="str">
        <f>IF(ISNUMBER(M238),COUNT($M$2:M238),"")</f>
        <v/>
      </c>
      <c r="M238" s="12" t="str">
        <f t="shared" si="24"/>
        <v/>
      </c>
      <c r="N238" s="12" t="str">
        <f t="shared" si="25"/>
        <v/>
      </c>
      <c r="O238" s="12" t="str">
        <f>IF(ISNUMBER(P238),COUNT($P$2:P238),"")</f>
        <v/>
      </c>
      <c r="P238" s="12" t="str">
        <f t="shared" si="27"/>
        <v/>
      </c>
      <c r="Q238" s="15" t="str">
        <f t="shared" si="28"/>
        <v/>
      </c>
      <c r="R238" s="14"/>
    </row>
    <row r="239" spans="1:18" x14ac:dyDescent="0.25">
      <c r="A239">
        <v>238</v>
      </c>
      <c r="B239" s="65">
        <v>13.315</v>
      </c>
      <c r="C239" s="65">
        <v>13.515000000000001</v>
      </c>
      <c r="D239" s="65">
        <v>13.22</v>
      </c>
      <c r="E239" s="65">
        <v>13.425000000000001</v>
      </c>
      <c r="F239" s="8">
        <f t="shared" si="23"/>
        <v>13.824999999999999</v>
      </c>
      <c r="G239" s="9">
        <f t="shared" si="26"/>
        <v>1</v>
      </c>
      <c r="H239" s="10" t="str">
        <f>IF(ISNUMBER(I239),COUNT($I$2:I239),"")</f>
        <v/>
      </c>
      <c r="I239" s="11" t="str">
        <f t="shared" si="22"/>
        <v/>
      </c>
      <c r="J239" s="8">
        <f t="array" ref="J239">IF(G239=1,MAX(IF($C$2:C239=I239,$A$2:A239,"")),IF(G239=-1,MAX(IF($D$2:D239=I239,$A$2:A239,"")),IF(G239=0,MAX(IF($E$2:E239=I239,$A$2:A239,"")))))</f>
        <v>0</v>
      </c>
      <c r="K239" t="str">
        <f t="array" ref="K239">IF(AND(G239=0,E239=INDEX(I239:I750,MATCH(TRUE,I239:I750&lt;&gt;"",0))),E239,IF(AND(G239=1,C239=INDEX(I239:I750,MATCH(TRUE,I239:I750&lt;&gt;"",0))),C239,IF(AND(G239=-1,D239=INDEX(I239:I750,MATCH(TRUE,I239:I750&lt;&gt;"",0))),D239,"")))</f>
        <v/>
      </c>
      <c r="L239" s="12" t="str">
        <f>IF(ISNUMBER(M239),COUNT($M$2:M239),"")</f>
        <v/>
      </c>
      <c r="M239" s="12" t="str">
        <f t="shared" si="24"/>
        <v/>
      </c>
      <c r="N239" s="12" t="str">
        <f t="shared" si="25"/>
        <v/>
      </c>
      <c r="O239" s="12" t="str">
        <f>IF(ISNUMBER(P239),COUNT($P$2:P239),"")</f>
        <v/>
      </c>
      <c r="P239" s="12" t="str">
        <f t="shared" si="27"/>
        <v/>
      </c>
      <c r="Q239" s="15" t="str">
        <f t="shared" si="28"/>
        <v/>
      </c>
      <c r="R239" s="14"/>
    </row>
    <row r="240" spans="1:18" x14ac:dyDescent="0.25">
      <c r="A240">
        <v>239</v>
      </c>
      <c r="B240" s="65">
        <v>13.435</v>
      </c>
      <c r="C240" s="65">
        <v>13.52</v>
      </c>
      <c r="D240" s="65">
        <v>13.345000000000001</v>
      </c>
      <c r="E240" s="65">
        <v>13.45</v>
      </c>
      <c r="F240" s="8">
        <f t="shared" si="23"/>
        <v>13.824999999999999</v>
      </c>
      <c r="G240" s="9">
        <f t="shared" si="26"/>
        <v>1</v>
      </c>
      <c r="H240" s="10" t="str">
        <f>IF(ISNUMBER(I240),COUNT($I$2:I240),"")</f>
        <v/>
      </c>
      <c r="I240" s="11" t="str">
        <f t="shared" si="22"/>
        <v/>
      </c>
      <c r="J240" s="8">
        <f t="array" ref="J240">IF(G240=1,MAX(IF($C$2:C240=I240,$A$2:A240,"")),IF(G240=-1,MAX(IF($D$2:D240=I240,$A$2:A240,"")),IF(G240=0,MAX(IF($E$2:E240=I240,$A$2:A240,"")))))</f>
        <v>0</v>
      </c>
      <c r="K240" t="str">
        <f t="array" ref="K240">IF(AND(G240=0,E240=INDEX(I240:I751,MATCH(TRUE,I240:I751&lt;&gt;"",0))),E240,IF(AND(G240=1,C240=INDEX(I240:I751,MATCH(TRUE,I240:I751&lt;&gt;"",0))),C240,IF(AND(G240=-1,D240=INDEX(I240:I751,MATCH(TRUE,I240:I751&lt;&gt;"",0))),D240,"")))</f>
        <v/>
      </c>
      <c r="L240" s="12" t="str">
        <f>IF(ISNUMBER(M240),COUNT($M$2:M240),"")</f>
        <v/>
      </c>
      <c r="M240" s="12" t="str">
        <f t="shared" si="24"/>
        <v/>
      </c>
      <c r="N240" s="12" t="str">
        <f t="shared" si="25"/>
        <v/>
      </c>
      <c r="O240" s="12" t="str">
        <f>IF(ISNUMBER(P240),COUNT($P$2:P240),"")</f>
        <v/>
      </c>
      <c r="P240" s="12" t="str">
        <f t="shared" si="27"/>
        <v/>
      </c>
      <c r="Q240" s="15" t="str">
        <f t="shared" si="28"/>
        <v/>
      </c>
      <c r="R240" s="14"/>
    </row>
    <row r="241" spans="1:18" x14ac:dyDescent="0.25">
      <c r="A241">
        <v>240</v>
      </c>
      <c r="B241" s="65">
        <v>13.48</v>
      </c>
      <c r="C241" s="65">
        <v>14.095000000000001</v>
      </c>
      <c r="D241" s="65">
        <v>13.315</v>
      </c>
      <c r="E241" s="65">
        <v>14.06</v>
      </c>
      <c r="F241" s="8">
        <f t="shared" si="23"/>
        <v>14.095000000000001</v>
      </c>
      <c r="G241" s="9">
        <f t="shared" si="26"/>
        <v>1</v>
      </c>
      <c r="H241" s="10" t="str">
        <f>IF(ISNUMBER(I241),COUNT($I$2:I241),"")</f>
        <v/>
      </c>
      <c r="I241" s="11" t="str">
        <f t="shared" si="22"/>
        <v/>
      </c>
      <c r="J241" s="8">
        <f t="array" ref="J241">IF(G241=1,MAX(IF($C$2:C241=I241,$A$2:A241,"")),IF(G241=-1,MAX(IF($D$2:D241=I241,$A$2:A241,"")),IF(G241=0,MAX(IF($E$2:E241=I241,$A$2:A241,"")))))</f>
        <v>0</v>
      </c>
      <c r="K241" t="str">
        <f t="array" ref="K241">IF(AND(G241=0,E241=INDEX(I241:I752,MATCH(TRUE,I241:I752&lt;&gt;"",0))),E241,IF(AND(G241=1,C241=INDEX(I241:I752,MATCH(TRUE,I241:I752&lt;&gt;"",0))),C241,IF(AND(G241=-1,D241=INDEX(I241:I752,MATCH(TRUE,I241:I752&lt;&gt;"",0))),D241,"")))</f>
        <v/>
      </c>
      <c r="L241" s="12" t="str">
        <f>IF(ISNUMBER(M241),COUNT($M$2:M241),"")</f>
        <v/>
      </c>
      <c r="M241" s="12" t="str">
        <f t="shared" si="24"/>
        <v/>
      </c>
      <c r="N241" s="12" t="str">
        <f t="shared" si="25"/>
        <v/>
      </c>
      <c r="O241" s="12" t="str">
        <f>IF(ISNUMBER(P241),COUNT($P$2:P241),"")</f>
        <v/>
      </c>
      <c r="P241" s="12" t="str">
        <f t="shared" si="27"/>
        <v/>
      </c>
      <c r="Q241" s="15" t="str">
        <f t="shared" si="28"/>
        <v/>
      </c>
      <c r="R241" s="14"/>
    </row>
    <row r="242" spans="1:18" x14ac:dyDescent="0.25">
      <c r="A242">
        <v>241</v>
      </c>
      <c r="B242" s="65">
        <v>14.025</v>
      </c>
      <c r="C242" s="65">
        <v>14.125</v>
      </c>
      <c r="D242" s="65">
        <v>13.76</v>
      </c>
      <c r="E242" s="65">
        <v>13.925000000000001</v>
      </c>
      <c r="F242" s="8">
        <f t="shared" si="23"/>
        <v>14.125</v>
      </c>
      <c r="G242" s="9">
        <f t="shared" si="26"/>
        <v>1</v>
      </c>
      <c r="H242" s="10" t="str">
        <f>IF(ISNUMBER(I242),COUNT($I$2:I242),"")</f>
        <v/>
      </c>
      <c r="I242" s="11" t="str">
        <f t="shared" ref="I242:I305" si="29">IF(G243=G242,"",F242)</f>
        <v/>
      </c>
      <c r="J242" s="8">
        <f t="array" ref="J242">IF(G242=1,MAX(IF($C$2:C242=I242,$A$2:A242,"")),IF(G242=-1,MAX(IF($D$2:D242=I242,$A$2:A242,"")),IF(G242=0,MAX(IF($E$2:E242=I242,$A$2:A242,"")))))</f>
        <v>0</v>
      </c>
      <c r="K242" t="str">
        <f t="array" ref="K242">IF(AND(G242=0,E242=INDEX(I242:I753,MATCH(TRUE,I242:I753&lt;&gt;"",0))),E242,IF(AND(G242=1,C242=INDEX(I242:I753,MATCH(TRUE,I242:I753&lt;&gt;"",0))),C242,IF(AND(G242=-1,D242=INDEX(I242:I753,MATCH(TRUE,I242:I753&lt;&gt;"",0))),D242,"")))</f>
        <v/>
      </c>
      <c r="L242" s="12" t="str">
        <f>IF(ISNUMBER(M242),COUNT($M$2:M242),"")</f>
        <v/>
      </c>
      <c r="M242" s="12" t="str">
        <f t="shared" si="24"/>
        <v/>
      </c>
      <c r="N242" s="12" t="str">
        <f t="shared" si="25"/>
        <v/>
      </c>
      <c r="O242" s="12" t="str">
        <f>IF(ISNUMBER(P242),COUNT($P$2:P242),"")</f>
        <v/>
      </c>
      <c r="P242" s="12" t="str">
        <f t="shared" si="27"/>
        <v/>
      </c>
      <c r="Q242" s="15" t="str">
        <f t="shared" si="28"/>
        <v/>
      </c>
      <c r="R242" s="14"/>
    </row>
    <row r="243" spans="1:18" x14ac:dyDescent="0.25">
      <c r="A243">
        <v>242</v>
      </c>
      <c r="B243" s="65">
        <v>14.3</v>
      </c>
      <c r="C243" s="65">
        <v>14.65</v>
      </c>
      <c r="D243" s="65">
        <v>12.435</v>
      </c>
      <c r="E243" s="65">
        <v>12.885</v>
      </c>
      <c r="F243" s="8">
        <f t="shared" si="23"/>
        <v>14.65</v>
      </c>
      <c r="G243" s="9">
        <f t="shared" si="26"/>
        <v>1</v>
      </c>
      <c r="H243" s="10">
        <f>IF(ISNUMBER(I243),COUNT($I$2:I243),"")</f>
        <v>11</v>
      </c>
      <c r="I243" s="11">
        <f t="shared" si="29"/>
        <v>14.65</v>
      </c>
      <c r="J243" s="8">
        <f t="array" ref="J243">IF(G243=1,MAX(IF($C$2:C243=I243,$A$2:A243,"")),IF(G243=-1,MAX(IF($D$2:D243=I243,$A$2:A243,"")),IF(G243=0,MAX(IF($E$2:E243=I243,$A$2:A243,"")))))</f>
        <v>242</v>
      </c>
      <c r="K243">
        <f t="array" ref="K243">IF(AND(G243=0,E243=INDEX(I243:I754,MATCH(TRUE,I243:I754&lt;&gt;"",0))),E243,IF(AND(G243=1,C243=INDEX(I243:I754,MATCH(TRUE,I243:I754&lt;&gt;"",0))),C243,IF(AND(G243=-1,D243=INDEX(I243:I754,MATCH(TRUE,I243:I754&lt;&gt;"",0))),D243,"")))</f>
        <v>14.65</v>
      </c>
      <c r="L243" s="12">
        <f>IF(ISNUMBER(M243),COUNT($M$2:M243),"")</f>
        <v>5</v>
      </c>
      <c r="M243" s="12">
        <f t="shared" si="24"/>
        <v>14.65</v>
      </c>
      <c r="N243" s="12">
        <f t="shared" si="25"/>
        <v>242</v>
      </c>
      <c r="O243" s="12" t="str">
        <f>IF(ISNUMBER(P243),COUNT($P$2:P243),"")</f>
        <v/>
      </c>
      <c r="P243" s="12" t="str">
        <f t="shared" si="27"/>
        <v/>
      </c>
      <c r="Q243" s="15" t="str">
        <f t="shared" si="28"/>
        <v/>
      </c>
      <c r="R243" s="14"/>
    </row>
    <row r="244" spans="1:18" x14ac:dyDescent="0.25">
      <c r="A244">
        <v>243</v>
      </c>
      <c r="B244" s="65">
        <v>12.865</v>
      </c>
      <c r="C244" s="65">
        <v>12.914999999999999</v>
      </c>
      <c r="D244" s="65">
        <v>12.38</v>
      </c>
      <c r="E244" s="65">
        <v>12.545</v>
      </c>
      <c r="F244" s="8">
        <f t="shared" si="23"/>
        <v>12.38</v>
      </c>
      <c r="G244" s="9">
        <f t="shared" si="26"/>
        <v>-1</v>
      </c>
      <c r="H244" s="10" t="str">
        <f>IF(ISNUMBER(I244),COUNT($I$2:I244),"")</f>
        <v/>
      </c>
      <c r="I244" s="11" t="str">
        <f t="shared" si="29"/>
        <v/>
      </c>
      <c r="J244" s="8">
        <f t="array" ref="J244">IF(G244=1,MAX(IF($C$2:C244=I244,$A$2:A244,"")),IF(G244=-1,MAX(IF($D$2:D244=I244,$A$2:A244,"")),IF(G244=0,MAX(IF($E$2:E244=I244,$A$2:A244,"")))))</f>
        <v>0</v>
      </c>
      <c r="K244" t="str">
        <f t="array" ref="K244">IF(AND(G244=0,E244=INDEX(I244:I755,MATCH(TRUE,I244:I755&lt;&gt;"",0))),E244,IF(AND(G244=1,C244=INDEX(I244:I755,MATCH(TRUE,I244:I755&lt;&gt;"",0))),C244,IF(AND(G244=-1,D244=INDEX(I244:I755,MATCH(TRUE,I244:I755&lt;&gt;"",0))),D244,"")))</f>
        <v/>
      </c>
      <c r="L244" s="12" t="str">
        <f>IF(ISNUMBER(M244),COUNT($M$2:M244),"")</f>
        <v/>
      </c>
      <c r="M244" s="12" t="str">
        <f t="shared" si="24"/>
        <v/>
      </c>
      <c r="N244" s="12" t="str">
        <f t="shared" si="25"/>
        <v/>
      </c>
      <c r="O244" s="12" t="str">
        <f>IF(ISNUMBER(P244),COUNT($P$2:P244),"")</f>
        <v/>
      </c>
      <c r="P244" s="12" t="str">
        <f t="shared" si="27"/>
        <v/>
      </c>
      <c r="Q244" s="15" t="str">
        <f t="shared" si="28"/>
        <v/>
      </c>
      <c r="R244" s="14"/>
    </row>
    <row r="245" spans="1:18" x14ac:dyDescent="0.25">
      <c r="A245">
        <v>244</v>
      </c>
      <c r="B245" s="65">
        <v>12.59</v>
      </c>
      <c r="C245" s="65">
        <v>12.765000000000001</v>
      </c>
      <c r="D245" s="65">
        <v>12.1</v>
      </c>
      <c r="E245" s="65">
        <v>12.12</v>
      </c>
      <c r="F245" s="8">
        <f t="shared" si="23"/>
        <v>12.1</v>
      </c>
      <c r="G245" s="9">
        <f t="shared" si="26"/>
        <v>-1</v>
      </c>
      <c r="H245" s="10" t="str">
        <f>IF(ISNUMBER(I245),COUNT($I$2:I245),"")</f>
        <v/>
      </c>
      <c r="I245" s="11" t="str">
        <f t="shared" si="29"/>
        <v/>
      </c>
      <c r="J245" s="8">
        <f t="array" ref="J245">IF(G245=1,MAX(IF($C$2:C245=I245,$A$2:A245,"")),IF(G245=-1,MAX(IF($D$2:D245=I245,$A$2:A245,"")),IF(G245=0,MAX(IF($E$2:E245=I245,$A$2:A245,"")))))</f>
        <v>0</v>
      </c>
      <c r="K245" t="str">
        <f t="array" ref="K245">IF(AND(G245=0,E245=INDEX(I245:I756,MATCH(TRUE,I245:I756&lt;&gt;"",0))),E245,IF(AND(G245=1,C245=INDEX(I245:I756,MATCH(TRUE,I245:I756&lt;&gt;"",0))),C245,IF(AND(G245=-1,D245=INDEX(I245:I756,MATCH(TRUE,I245:I756&lt;&gt;"",0))),D245,"")))</f>
        <v/>
      </c>
      <c r="L245" s="12" t="str">
        <f>IF(ISNUMBER(M245),COUNT($M$2:M245),"")</f>
        <v/>
      </c>
      <c r="M245" s="12" t="str">
        <f t="shared" si="24"/>
        <v/>
      </c>
      <c r="N245" s="12" t="str">
        <f t="shared" si="25"/>
        <v/>
      </c>
      <c r="O245" s="12" t="str">
        <f>IF(ISNUMBER(P245),COUNT($P$2:P245),"")</f>
        <v/>
      </c>
      <c r="P245" s="12" t="str">
        <f t="shared" si="27"/>
        <v/>
      </c>
      <c r="Q245" s="15" t="str">
        <f t="shared" si="28"/>
        <v/>
      </c>
      <c r="R245" s="14"/>
    </row>
    <row r="246" spans="1:18" x14ac:dyDescent="0.25">
      <c r="A246">
        <v>245</v>
      </c>
      <c r="B246" s="65">
        <v>12.145</v>
      </c>
      <c r="C246" s="65">
        <v>12.205</v>
      </c>
      <c r="D246" s="65">
        <v>11.36</v>
      </c>
      <c r="E246" s="65">
        <v>11.685</v>
      </c>
      <c r="F246" s="8">
        <f t="shared" si="23"/>
        <v>11.36</v>
      </c>
      <c r="G246" s="9">
        <f t="shared" si="26"/>
        <v>-1</v>
      </c>
      <c r="H246" s="10" t="str">
        <f>IF(ISNUMBER(I246),COUNT($I$2:I246),"")</f>
        <v/>
      </c>
      <c r="I246" s="11" t="str">
        <f t="shared" si="29"/>
        <v/>
      </c>
      <c r="J246" s="8">
        <f t="array" ref="J246">IF(G246=1,MAX(IF($C$2:C246=I246,$A$2:A246,"")),IF(G246=-1,MAX(IF($D$2:D246=I246,$A$2:A246,"")),IF(G246=0,MAX(IF($E$2:E246=I246,$A$2:A246,"")))))</f>
        <v>0</v>
      </c>
      <c r="K246" t="str">
        <f t="array" ref="K246">IF(AND(G246=0,E246=INDEX(I246:I757,MATCH(TRUE,I246:I757&lt;&gt;"",0))),E246,IF(AND(G246=1,C246=INDEX(I246:I757,MATCH(TRUE,I246:I757&lt;&gt;"",0))),C246,IF(AND(G246=-1,D246=INDEX(I246:I757,MATCH(TRUE,I246:I757&lt;&gt;"",0))),D246,"")))</f>
        <v/>
      </c>
      <c r="L246" s="12" t="str">
        <f>IF(ISNUMBER(M246),COUNT($M$2:M246),"")</f>
        <v/>
      </c>
      <c r="M246" s="12" t="str">
        <f t="shared" si="24"/>
        <v/>
      </c>
      <c r="N246" s="12" t="str">
        <f t="shared" si="25"/>
        <v/>
      </c>
      <c r="O246" s="12" t="str">
        <f>IF(ISNUMBER(P246),COUNT($P$2:P246),"")</f>
        <v/>
      </c>
      <c r="P246" s="12" t="str">
        <f t="shared" si="27"/>
        <v/>
      </c>
      <c r="Q246" s="15" t="str">
        <f t="shared" si="28"/>
        <v/>
      </c>
      <c r="R246" s="14"/>
    </row>
    <row r="247" spans="1:18" x14ac:dyDescent="0.25">
      <c r="A247">
        <v>246</v>
      </c>
      <c r="B247" s="65">
        <v>11.7</v>
      </c>
      <c r="C247" s="65">
        <v>11.89</v>
      </c>
      <c r="D247" s="65">
        <v>11.125</v>
      </c>
      <c r="E247" s="65">
        <v>11.175000000000001</v>
      </c>
      <c r="F247" s="8">
        <f t="shared" si="23"/>
        <v>11.125</v>
      </c>
      <c r="G247" s="9">
        <f t="shared" si="26"/>
        <v>-1</v>
      </c>
      <c r="H247" s="10" t="str">
        <f>IF(ISNUMBER(I247),COUNT($I$2:I247),"")</f>
        <v/>
      </c>
      <c r="I247" s="11" t="str">
        <f t="shared" si="29"/>
        <v/>
      </c>
      <c r="J247" s="8">
        <f t="array" ref="J247">IF(G247=1,MAX(IF($C$2:C247=I247,$A$2:A247,"")),IF(G247=-1,MAX(IF($D$2:D247=I247,$A$2:A247,"")),IF(G247=0,MAX(IF($E$2:E247=I247,$A$2:A247,"")))))</f>
        <v>0</v>
      </c>
      <c r="K247" t="str">
        <f t="array" ref="K247">IF(AND(G247=0,E247=INDEX(I247:I758,MATCH(TRUE,I247:I758&lt;&gt;"",0))),E247,IF(AND(G247=1,C247=INDEX(I247:I758,MATCH(TRUE,I247:I758&lt;&gt;"",0))),C247,IF(AND(G247=-1,D247=INDEX(I247:I758,MATCH(TRUE,I247:I758&lt;&gt;"",0))),D247,"")))</f>
        <v/>
      </c>
      <c r="L247" s="12" t="str">
        <f>IF(ISNUMBER(M247),COUNT($M$2:M247),"")</f>
        <v/>
      </c>
      <c r="M247" s="12" t="str">
        <f t="shared" si="24"/>
        <v/>
      </c>
      <c r="N247" s="12" t="str">
        <f t="shared" si="25"/>
        <v/>
      </c>
      <c r="O247" s="12" t="str">
        <f>IF(ISNUMBER(P247),COUNT($P$2:P247),"")</f>
        <v/>
      </c>
      <c r="P247" s="12" t="str">
        <f t="shared" si="27"/>
        <v/>
      </c>
      <c r="Q247" s="15" t="str">
        <f t="shared" si="28"/>
        <v/>
      </c>
      <c r="R247" s="14"/>
    </row>
    <row r="248" spans="1:18" x14ac:dyDescent="0.25">
      <c r="A248">
        <v>247</v>
      </c>
      <c r="B248" s="65">
        <v>11.14</v>
      </c>
      <c r="C248" s="65">
        <v>11.56</v>
      </c>
      <c r="D248" s="65">
        <v>11.12</v>
      </c>
      <c r="E248" s="65">
        <v>11.23</v>
      </c>
      <c r="F248" s="8">
        <f t="shared" si="23"/>
        <v>11.12</v>
      </c>
      <c r="G248" s="9">
        <f t="shared" si="26"/>
        <v>-1</v>
      </c>
      <c r="H248" s="10" t="str">
        <f>IF(ISNUMBER(I248),COUNT($I$2:I248),"")</f>
        <v/>
      </c>
      <c r="I248" s="11" t="str">
        <f t="shared" si="29"/>
        <v/>
      </c>
      <c r="J248" s="8">
        <f t="array" ref="J248">IF(G248=1,MAX(IF($C$2:C248=I248,$A$2:A248,"")),IF(G248=-1,MAX(IF($D$2:D248=I248,$A$2:A248,"")),IF(G248=0,MAX(IF($E$2:E248=I248,$A$2:A248,"")))))</f>
        <v>0</v>
      </c>
      <c r="K248" t="str">
        <f t="array" ref="K248">IF(AND(G248=0,E248=INDEX(I248:I759,MATCH(TRUE,I248:I759&lt;&gt;"",0))),E248,IF(AND(G248=1,C248=INDEX(I248:I759,MATCH(TRUE,I248:I759&lt;&gt;"",0))),C248,IF(AND(G248=-1,D248=INDEX(I248:I759,MATCH(TRUE,I248:I759&lt;&gt;"",0))),D248,"")))</f>
        <v/>
      </c>
      <c r="L248" s="12" t="str">
        <f>IF(ISNUMBER(M248),COUNT($M$2:M248),"")</f>
        <v/>
      </c>
      <c r="M248" s="12" t="str">
        <f t="shared" si="24"/>
        <v/>
      </c>
      <c r="N248" s="12" t="str">
        <f t="shared" si="25"/>
        <v/>
      </c>
      <c r="O248" s="12" t="str">
        <f>IF(ISNUMBER(P248),COUNT($P$2:P248),"")</f>
        <v/>
      </c>
      <c r="P248" s="12" t="str">
        <f t="shared" si="27"/>
        <v/>
      </c>
      <c r="Q248" s="15" t="str">
        <f t="shared" si="28"/>
        <v/>
      </c>
      <c r="R248" s="14"/>
    </row>
    <row r="249" spans="1:18" x14ac:dyDescent="0.25">
      <c r="A249">
        <v>248</v>
      </c>
      <c r="B249" s="65">
        <v>11.24</v>
      </c>
      <c r="C249" s="65">
        <v>11.33</v>
      </c>
      <c r="D249" s="65">
        <v>10.88</v>
      </c>
      <c r="E249" s="65">
        <v>10.93</v>
      </c>
      <c r="F249" s="8">
        <f t="shared" si="23"/>
        <v>10.88</v>
      </c>
      <c r="G249" s="9">
        <f t="shared" si="26"/>
        <v>-1</v>
      </c>
      <c r="H249" s="10" t="str">
        <f>IF(ISNUMBER(I249),COUNT($I$2:I249),"")</f>
        <v/>
      </c>
      <c r="I249" s="11" t="str">
        <f t="shared" si="29"/>
        <v/>
      </c>
      <c r="J249" s="8">
        <f t="array" ref="J249">IF(G249=1,MAX(IF($C$2:C249=I249,$A$2:A249,"")),IF(G249=-1,MAX(IF($D$2:D249=I249,$A$2:A249,"")),IF(G249=0,MAX(IF($E$2:E249=I249,$A$2:A249,"")))))</f>
        <v>0</v>
      </c>
      <c r="K249" t="str">
        <f t="array" ref="K249">IF(AND(G249=0,E249=INDEX(I249:I760,MATCH(TRUE,I249:I760&lt;&gt;"",0))),E249,IF(AND(G249=1,C249=INDEX(I249:I760,MATCH(TRUE,I249:I760&lt;&gt;"",0))),C249,IF(AND(G249=-1,D249=INDEX(I249:I760,MATCH(TRUE,I249:I760&lt;&gt;"",0))),D249,"")))</f>
        <v/>
      </c>
      <c r="L249" s="12" t="str">
        <f>IF(ISNUMBER(M249),COUNT($M$2:M249),"")</f>
        <v/>
      </c>
      <c r="M249" s="12" t="str">
        <f t="shared" si="24"/>
        <v/>
      </c>
      <c r="N249" s="12" t="str">
        <f t="shared" si="25"/>
        <v/>
      </c>
      <c r="O249" s="12" t="str">
        <f>IF(ISNUMBER(P249),COUNT($P$2:P249),"")</f>
        <v/>
      </c>
      <c r="P249" s="12" t="str">
        <f t="shared" si="27"/>
        <v/>
      </c>
      <c r="Q249" s="15" t="str">
        <f t="shared" si="28"/>
        <v/>
      </c>
      <c r="R249" s="14"/>
    </row>
    <row r="250" spans="1:18" x14ac:dyDescent="0.25">
      <c r="A250">
        <v>249</v>
      </c>
      <c r="B250" s="65">
        <v>10.98</v>
      </c>
      <c r="C250" s="65">
        <v>11.095000000000001</v>
      </c>
      <c r="D250" s="65">
        <v>10.824999999999999</v>
      </c>
      <c r="E250" s="65">
        <v>10.93</v>
      </c>
      <c r="F250" s="8">
        <f t="shared" si="23"/>
        <v>10.824999999999999</v>
      </c>
      <c r="G250" s="9">
        <f t="shared" si="26"/>
        <v>-1</v>
      </c>
      <c r="H250" s="10" t="str">
        <f>IF(ISNUMBER(I250),COUNT($I$2:I250),"")</f>
        <v/>
      </c>
      <c r="I250" s="11" t="str">
        <f t="shared" si="29"/>
        <v/>
      </c>
      <c r="J250" s="8">
        <f t="array" ref="J250">IF(G250=1,MAX(IF($C$2:C250=I250,$A$2:A250,"")),IF(G250=-1,MAX(IF($D$2:D250=I250,$A$2:A250,"")),IF(G250=0,MAX(IF($E$2:E250=I250,$A$2:A250,"")))))</f>
        <v>0</v>
      </c>
      <c r="K250">
        <f t="array" ref="K250">IF(AND(G250=0,E250=INDEX(I250:I761,MATCH(TRUE,I250:I761&lt;&gt;"",0))),E250,IF(AND(G250=1,C250=INDEX(I250:I761,MATCH(TRUE,I250:I761&lt;&gt;"",0))),C250,IF(AND(G250=-1,D250=INDEX(I250:I761,MATCH(TRUE,I250:I761&lt;&gt;"",0))),D250,"")))</f>
        <v>10.824999999999999</v>
      </c>
      <c r="L250" s="12" t="str">
        <f>IF(ISNUMBER(M250),COUNT($M$2:M250),"")</f>
        <v/>
      </c>
      <c r="M250" s="12" t="str">
        <f t="shared" si="24"/>
        <v/>
      </c>
      <c r="N250" s="12" t="str">
        <f t="shared" si="25"/>
        <v/>
      </c>
      <c r="O250" s="12" t="str">
        <f>IF(ISNUMBER(P250),COUNT($P$2:P250),"")</f>
        <v/>
      </c>
      <c r="P250" s="12" t="str">
        <f t="shared" si="27"/>
        <v/>
      </c>
      <c r="Q250" s="15" t="str">
        <f t="shared" si="28"/>
        <v/>
      </c>
      <c r="R250" s="14"/>
    </row>
    <row r="251" spans="1:18" x14ac:dyDescent="0.25">
      <c r="A251">
        <v>250</v>
      </c>
      <c r="B251" s="65">
        <v>11.065</v>
      </c>
      <c r="C251" s="65">
        <v>11.244999999999999</v>
      </c>
      <c r="D251" s="65">
        <v>10.875</v>
      </c>
      <c r="E251" s="65">
        <v>11.205</v>
      </c>
      <c r="F251" s="8">
        <f t="shared" si="23"/>
        <v>10.824999999999999</v>
      </c>
      <c r="G251" s="9">
        <f t="shared" si="26"/>
        <v>-1</v>
      </c>
      <c r="H251" s="10" t="str">
        <f>IF(ISNUMBER(I251),COUNT($I$2:I251),"")</f>
        <v/>
      </c>
      <c r="I251" s="11" t="str">
        <f t="shared" si="29"/>
        <v/>
      </c>
      <c r="J251" s="8">
        <f t="array" ref="J251">IF(G251=1,MAX(IF($C$2:C251=I251,$A$2:A251,"")),IF(G251=-1,MAX(IF($D$2:D251=I251,$A$2:A251,"")),IF(G251=0,MAX(IF($E$2:E251=I251,$A$2:A251,"")))))</f>
        <v>0</v>
      </c>
      <c r="K251" t="str">
        <f t="array" ref="K251">IF(AND(G251=0,E251=INDEX(I251:I762,MATCH(TRUE,I251:I762&lt;&gt;"",0))),E251,IF(AND(G251=1,C251=INDEX(I251:I762,MATCH(TRUE,I251:I762&lt;&gt;"",0))),C251,IF(AND(G251=-1,D251=INDEX(I251:I762,MATCH(TRUE,I251:I762&lt;&gt;"",0))),D251,"")))</f>
        <v/>
      </c>
      <c r="L251" s="12" t="str">
        <f>IF(ISNUMBER(M251),COUNT($M$2:M251),"")</f>
        <v/>
      </c>
      <c r="M251" s="12" t="str">
        <f t="shared" si="24"/>
        <v/>
      </c>
      <c r="N251" s="12" t="str">
        <f t="shared" si="25"/>
        <v/>
      </c>
      <c r="O251" s="12" t="str">
        <f>IF(ISNUMBER(P251),COUNT($P$2:P251),"")</f>
        <v/>
      </c>
      <c r="P251" s="12" t="str">
        <f t="shared" si="27"/>
        <v/>
      </c>
      <c r="Q251" s="15" t="str">
        <f t="shared" si="28"/>
        <v/>
      </c>
      <c r="R251" s="14"/>
    </row>
    <row r="252" spans="1:18" x14ac:dyDescent="0.25">
      <c r="A252">
        <v>251</v>
      </c>
      <c r="B252" s="65">
        <v>11.34</v>
      </c>
      <c r="C252" s="65">
        <v>11.475</v>
      </c>
      <c r="D252" s="65">
        <v>11.234999999999999</v>
      </c>
      <c r="E252" s="65">
        <v>11.44</v>
      </c>
      <c r="F252" s="8">
        <f t="shared" si="23"/>
        <v>10.824999999999999</v>
      </c>
      <c r="G252" s="9">
        <f t="shared" si="26"/>
        <v>-1</v>
      </c>
      <c r="H252" s="10" t="str">
        <f>IF(ISNUMBER(I252),COUNT($I$2:I252),"")</f>
        <v/>
      </c>
      <c r="I252" s="11" t="str">
        <f t="shared" si="29"/>
        <v/>
      </c>
      <c r="J252" s="8">
        <f t="array" ref="J252">IF(G252=1,MAX(IF($C$2:C252=I252,$A$2:A252,"")),IF(G252=-1,MAX(IF($D$2:D252=I252,$A$2:A252,"")),IF(G252=0,MAX(IF($E$2:E252=I252,$A$2:A252,"")))))</f>
        <v>0</v>
      </c>
      <c r="K252" t="str">
        <f t="array" ref="K252">IF(AND(G252=0,E252=INDEX(I252:I763,MATCH(TRUE,I252:I763&lt;&gt;"",0))),E252,IF(AND(G252=1,C252=INDEX(I252:I763,MATCH(TRUE,I252:I763&lt;&gt;"",0))),C252,IF(AND(G252=-1,D252=INDEX(I252:I763,MATCH(TRUE,I252:I763&lt;&gt;"",0))),D252,"")))</f>
        <v/>
      </c>
      <c r="L252" s="12" t="str">
        <f>IF(ISNUMBER(M252),COUNT($M$2:M252),"")</f>
        <v/>
      </c>
      <c r="M252" s="12" t="str">
        <f t="shared" si="24"/>
        <v/>
      </c>
      <c r="N252" s="12" t="str">
        <f t="shared" si="25"/>
        <v/>
      </c>
      <c r="O252" s="12" t="str">
        <f>IF(ISNUMBER(P252),COUNT($P$2:P252),"")</f>
        <v/>
      </c>
      <c r="P252" s="12" t="str">
        <f t="shared" si="27"/>
        <v/>
      </c>
      <c r="Q252" s="15" t="str">
        <f t="shared" si="28"/>
        <v/>
      </c>
      <c r="R252" s="14"/>
    </row>
    <row r="253" spans="1:18" x14ac:dyDescent="0.25">
      <c r="A253">
        <v>252</v>
      </c>
      <c r="B253" s="65">
        <v>11.46</v>
      </c>
      <c r="C253" s="65">
        <v>11.59</v>
      </c>
      <c r="D253" s="65">
        <v>10.885</v>
      </c>
      <c r="E253" s="65">
        <v>10.975</v>
      </c>
      <c r="F253" s="8">
        <f t="shared" si="23"/>
        <v>10.824999999999999</v>
      </c>
      <c r="G253" s="9">
        <f t="shared" si="26"/>
        <v>-1</v>
      </c>
      <c r="H253" s="10" t="str">
        <f>IF(ISNUMBER(I253),COUNT($I$2:I253),"")</f>
        <v/>
      </c>
      <c r="I253" s="11" t="str">
        <f t="shared" si="29"/>
        <v/>
      </c>
      <c r="J253" s="8">
        <f t="array" ref="J253">IF(G253=1,MAX(IF($C$2:C253=I253,$A$2:A253,"")),IF(G253=-1,MAX(IF($D$2:D253=I253,$A$2:A253,"")),IF(G253=0,MAX(IF($E$2:E253=I253,$A$2:A253,"")))))</f>
        <v>0</v>
      </c>
      <c r="K253" t="str">
        <f t="array" ref="K253">IF(AND(G253=0,E253=INDEX(I253:I764,MATCH(TRUE,I253:I764&lt;&gt;"",0))),E253,IF(AND(G253=1,C253=INDEX(I253:I764,MATCH(TRUE,I253:I764&lt;&gt;"",0))),C253,IF(AND(G253=-1,D253=INDEX(I253:I764,MATCH(TRUE,I253:I764&lt;&gt;"",0))),D253,"")))</f>
        <v/>
      </c>
      <c r="L253" s="12" t="str">
        <f>IF(ISNUMBER(M253),COUNT($M$2:M253),"")</f>
        <v/>
      </c>
      <c r="M253" s="12" t="str">
        <f t="shared" si="24"/>
        <v/>
      </c>
      <c r="N253" s="12" t="str">
        <f t="shared" si="25"/>
        <v/>
      </c>
      <c r="O253" s="12" t="str">
        <f>IF(ISNUMBER(P253),COUNT($P$2:P253),"")</f>
        <v/>
      </c>
      <c r="P253" s="12" t="str">
        <f t="shared" si="27"/>
        <v/>
      </c>
      <c r="Q253" s="15" t="str">
        <f t="shared" si="28"/>
        <v/>
      </c>
      <c r="R253" s="14"/>
    </row>
    <row r="254" spans="1:18" x14ac:dyDescent="0.25">
      <c r="A254">
        <v>253</v>
      </c>
      <c r="B254" s="65">
        <v>11.154999999999999</v>
      </c>
      <c r="C254" s="65">
        <v>11.46</v>
      </c>
      <c r="D254" s="65">
        <v>11.1</v>
      </c>
      <c r="E254" s="65">
        <v>11.43</v>
      </c>
      <c r="F254" s="8">
        <f t="shared" si="23"/>
        <v>10.824999999999999</v>
      </c>
      <c r="G254" s="9">
        <f t="shared" si="26"/>
        <v>-1</v>
      </c>
      <c r="H254" s="10">
        <f>IF(ISNUMBER(I254),COUNT($I$2:I254),"")</f>
        <v>12</v>
      </c>
      <c r="I254" s="11">
        <f t="shared" si="29"/>
        <v>10.824999999999999</v>
      </c>
      <c r="J254" s="8">
        <f t="array" ref="J254">IF(G254=1,MAX(IF($C$2:C254=I254,$A$2:A254,"")),IF(G254=-1,MAX(IF($D$2:D254=I254,$A$2:A254,"")),IF(G254=0,MAX(IF($E$2:E254=I254,$A$2:A254,"")))))</f>
        <v>249</v>
      </c>
      <c r="K254" t="str">
        <f t="array" ref="K254">IF(AND(G254=0,E254=INDEX(I254:I765,MATCH(TRUE,I254:I765&lt;&gt;"",0))),E254,IF(AND(G254=1,C254=INDEX(I254:I765,MATCH(TRUE,I254:I765&lt;&gt;"",0))),C254,IF(AND(G254=-1,D254=INDEX(I254:I765,MATCH(TRUE,I254:I765&lt;&gt;"",0))),D254,"")))</f>
        <v/>
      </c>
      <c r="L254" s="12" t="str">
        <f>IF(ISNUMBER(M254),COUNT($M$2:M254),"")</f>
        <v/>
      </c>
      <c r="M254" s="12" t="str">
        <f t="shared" si="24"/>
        <v/>
      </c>
      <c r="N254" s="12" t="str">
        <f t="shared" si="25"/>
        <v/>
      </c>
      <c r="O254" s="12">
        <f>IF(ISNUMBER(P254),COUNT($P$2:P254),"")</f>
        <v>6</v>
      </c>
      <c r="P254" s="12">
        <f t="shared" si="27"/>
        <v>10.824999999999999</v>
      </c>
      <c r="Q254" s="15">
        <f t="shared" si="28"/>
        <v>249</v>
      </c>
      <c r="R254" s="14"/>
    </row>
    <row r="255" spans="1:18" x14ac:dyDescent="0.25">
      <c r="A255">
        <v>254</v>
      </c>
      <c r="B255" s="65">
        <v>11.455</v>
      </c>
      <c r="C255" s="65">
        <v>11.824999999999999</v>
      </c>
      <c r="D255" s="65">
        <v>11.425000000000001</v>
      </c>
      <c r="E255" s="65">
        <v>11.76</v>
      </c>
      <c r="F255" s="8">
        <f t="shared" si="23"/>
        <v>11.824999999999999</v>
      </c>
      <c r="G255" s="9">
        <f t="shared" si="26"/>
        <v>1</v>
      </c>
      <c r="H255" s="10" t="str">
        <f>IF(ISNUMBER(I255),COUNT($I$2:I255),"")</f>
        <v/>
      </c>
      <c r="I255" s="11" t="str">
        <f t="shared" si="29"/>
        <v/>
      </c>
      <c r="J255" s="8">
        <f t="array" ref="J255">IF(G255=1,MAX(IF($C$2:C255=I255,$A$2:A255,"")),IF(G255=-1,MAX(IF($D$2:D255=I255,$A$2:A255,"")),IF(G255=0,MAX(IF($E$2:E255=I255,$A$2:A255,"")))))</f>
        <v>0</v>
      </c>
      <c r="K255" t="str">
        <f t="array" ref="K255">IF(AND(G255=0,E255=INDEX(I255:I766,MATCH(TRUE,I255:I766&lt;&gt;"",0))),E255,IF(AND(G255=1,C255=INDEX(I255:I766,MATCH(TRUE,I255:I766&lt;&gt;"",0))),C255,IF(AND(G255=-1,D255=INDEX(I255:I766,MATCH(TRUE,I255:I766&lt;&gt;"",0))),D255,"")))</f>
        <v/>
      </c>
      <c r="L255" s="12" t="str">
        <f>IF(ISNUMBER(M255),COUNT($M$2:M255),"")</f>
        <v/>
      </c>
      <c r="M255" s="12" t="str">
        <f t="shared" si="24"/>
        <v/>
      </c>
      <c r="N255" s="12" t="str">
        <f t="shared" si="25"/>
        <v/>
      </c>
      <c r="O255" s="12" t="str">
        <f>IF(ISNUMBER(P255),COUNT($P$2:P255),"")</f>
        <v/>
      </c>
      <c r="P255" s="12" t="str">
        <f t="shared" si="27"/>
        <v/>
      </c>
      <c r="Q255" s="15" t="str">
        <f t="shared" si="28"/>
        <v/>
      </c>
      <c r="R255" s="14"/>
    </row>
    <row r="256" spans="1:18" x14ac:dyDescent="0.25">
      <c r="A256">
        <v>255</v>
      </c>
      <c r="B256" s="65">
        <v>11.78</v>
      </c>
      <c r="C256" s="65">
        <v>11.935</v>
      </c>
      <c r="D256" s="65">
        <v>11.385</v>
      </c>
      <c r="E256" s="65">
        <v>11.39</v>
      </c>
      <c r="F256" s="8">
        <f t="shared" si="23"/>
        <v>11.935</v>
      </c>
      <c r="G256" s="9">
        <f t="shared" si="26"/>
        <v>1</v>
      </c>
      <c r="H256" s="10" t="str">
        <f>IF(ISNUMBER(I256),COUNT($I$2:I256),"")</f>
        <v/>
      </c>
      <c r="I256" s="11" t="str">
        <f t="shared" si="29"/>
        <v/>
      </c>
      <c r="J256" s="8">
        <f t="array" ref="J256">IF(G256=1,MAX(IF($C$2:C256=I256,$A$2:A256,"")),IF(G256=-1,MAX(IF($D$2:D256=I256,$A$2:A256,"")),IF(G256=0,MAX(IF($E$2:E256=I256,$A$2:A256,"")))))</f>
        <v>0</v>
      </c>
      <c r="K256" t="str">
        <f t="array" ref="K256">IF(AND(G256=0,E256=INDEX(I256:I767,MATCH(TRUE,I256:I767&lt;&gt;"",0))),E256,IF(AND(G256=1,C256=INDEX(I256:I767,MATCH(TRUE,I256:I767&lt;&gt;"",0))),C256,IF(AND(G256=-1,D256=INDEX(I256:I767,MATCH(TRUE,I256:I767&lt;&gt;"",0))),D256,"")))</f>
        <v/>
      </c>
      <c r="L256" s="12" t="str">
        <f>IF(ISNUMBER(M256),COUNT($M$2:M256),"")</f>
        <v/>
      </c>
      <c r="M256" s="12" t="str">
        <f t="shared" si="24"/>
        <v/>
      </c>
      <c r="N256" s="12" t="str">
        <f t="shared" si="25"/>
        <v/>
      </c>
      <c r="O256" s="12" t="str">
        <f>IF(ISNUMBER(P256),COUNT($P$2:P256),"")</f>
        <v/>
      </c>
      <c r="P256" s="12" t="str">
        <f t="shared" si="27"/>
        <v/>
      </c>
      <c r="Q256" s="15" t="str">
        <f t="shared" si="28"/>
        <v/>
      </c>
      <c r="R256" s="14"/>
    </row>
    <row r="257" spans="1:18" x14ac:dyDescent="0.25">
      <c r="A257">
        <v>256</v>
      </c>
      <c r="B257" s="65">
        <v>11.324999999999999</v>
      </c>
      <c r="C257" s="65">
        <v>11.635</v>
      </c>
      <c r="D257" s="65">
        <v>11.315</v>
      </c>
      <c r="E257" s="65">
        <v>11.555</v>
      </c>
      <c r="F257" s="8">
        <f t="shared" si="23"/>
        <v>11.935</v>
      </c>
      <c r="G257" s="9">
        <f t="shared" si="26"/>
        <v>1</v>
      </c>
      <c r="H257" s="10" t="str">
        <f>IF(ISNUMBER(I257),COUNT($I$2:I257),"")</f>
        <v/>
      </c>
      <c r="I257" s="11" t="str">
        <f t="shared" si="29"/>
        <v/>
      </c>
      <c r="J257" s="8">
        <f t="array" ref="J257">IF(G257=1,MAX(IF($C$2:C257=I257,$A$2:A257,"")),IF(G257=-1,MAX(IF($D$2:D257=I257,$A$2:A257,"")),IF(G257=0,MAX(IF($E$2:E257=I257,$A$2:A257,"")))))</f>
        <v>0</v>
      </c>
      <c r="K257" t="str">
        <f t="array" ref="K257">IF(AND(G257=0,E257=INDEX(I257:I768,MATCH(TRUE,I257:I768&lt;&gt;"",0))),E257,IF(AND(G257=1,C257=INDEX(I257:I768,MATCH(TRUE,I257:I768&lt;&gt;"",0))),C257,IF(AND(G257=-1,D257=INDEX(I257:I768,MATCH(TRUE,I257:I768&lt;&gt;"",0))),D257,"")))</f>
        <v/>
      </c>
      <c r="L257" s="12" t="str">
        <f>IF(ISNUMBER(M257),COUNT($M$2:M257),"")</f>
        <v/>
      </c>
      <c r="M257" s="12" t="str">
        <f t="shared" si="24"/>
        <v/>
      </c>
      <c r="N257" s="12" t="str">
        <f t="shared" si="25"/>
        <v/>
      </c>
      <c r="O257" s="12" t="str">
        <f>IF(ISNUMBER(P257),COUNT($P$2:P257),"")</f>
        <v/>
      </c>
      <c r="P257" s="12" t="str">
        <f t="shared" si="27"/>
        <v/>
      </c>
      <c r="Q257" s="15" t="str">
        <f t="shared" si="28"/>
        <v/>
      </c>
      <c r="R257" s="14"/>
    </row>
    <row r="258" spans="1:18" x14ac:dyDescent="0.25">
      <c r="A258">
        <v>257</v>
      </c>
      <c r="B258" s="65">
        <v>11.57</v>
      </c>
      <c r="C258" s="65">
        <v>11.77</v>
      </c>
      <c r="D258" s="65">
        <v>11.47</v>
      </c>
      <c r="E258" s="65">
        <v>11.47</v>
      </c>
      <c r="F258" s="8">
        <f t="shared" si="23"/>
        <v>11.935</v>
      </c>
      <c r="G258" s="9">
        <f t="shared" si="26"/>
        <v>1</v>
      </c>
      <c r="H258" s="10" t="str">
        <f>IF(ISNUMBER(I258),COUNT($I$2:I258),"")</f>
        <v/>
      </c>
      <c r="I258" s="11" t="str">
        <f t="shared" si="29"/>
        <v/>
      </c>
      <c r="J258" s="8">
        <f t="array" ref="J258">IF(G258=1,MAX(IF($C$2:C258=I258,$A$2:A258,"")),IF(G258=-1,MAX(IF($D$2:D258=I258,$A$2:A258,"")),IF(G258=0,MAX(IF($E$2:E258=I258,$A$2:A258,"")))))</f>
        <v>0</v>
      </c>
      <c r="K258" t="str">
        <f t="array" ref="K258">IF(AND(G258=0,E258=INDEX(I258:I769,MATCH(TRUE,I258:I769&lt;&gt;"",0))),E258,IF(AND(G258=1,C258=INDEX(I258:I769,MATCH(TRUE,I258:I769&lt;&gt;"",0))),C258,IF(AND(G258=-1,D258=INDEX(I258:I769,MATCH(TRUE,I258:I769&lt;&gt;"",0))),D258,"")))</f>
        <v/>
      </c>
      <c r="L258" s="12" t="str">
        <f>IF(ISNUMBER(M258),COUNT($M$2:M258),"")</f>
        <v/>
      </c>
      <c r="M258" s="12" t="str">
        <f t="shared" si="24"/>
        <v/>
      </c>
      <c r="N258" s="12" t="str">
        <f t="shared" si="25"/>
        <v/>
      </c>
      <c r="O258" s="12" t="str">
        <f>IF(ISNUMBER(P258),COUNT($P$2:P258),"")</f>
        <v/>
      </c>
      <c r="P258" s="12" t="str">
        <f t="shared" si="27"/>
        <v/>
      </c>
      <c r="Q258" s="15" t="str">
        <f t="shared" si="28"/>
        <v/>
      </c>
      <c r="R258" s="14"/>
    </row>
    <row r="259" spans="1:18" x14ac:dyDescent="0.25">
      <c r="A259">
        <v>258</v>
      </c>
      <c r="B259" s="65">
        <v>11.455</v>
      </c>
      <c r="C259" s="65">
        <v>11.66</v>
      </c>
      <c r="D259" s="65">
        <v>11.38</v>
      </c>
      <c r="E259" s="65">
        <v>11.62</v>
      </c>
      <c r="F259" s="8">
        <f t="shared" ref="F259:F322" si="30">IF(C259&gt;(F258*(1+$Z$1)),C259,IF(AND(G258=1,C259&gt;F258),C259,IF(D259&lt;(F258*(1-$Z$1)),D259,IF(AND(G258=-1,D259&lt;F258),D259,F258))))</f>
        <v>11.935</v>
      </c>
      <c r="G259" s="9">
        <f t="shared" si="26"/>
        <v>1</v>
      </c>
      <c r="H259" s="10" t="str">
        <f>IF(ISNUMBER(I259),COUNT($I$2:I259),"")</f>
        <v/>
      </c>
      <c r="I259" s="11" t="str">
        <f t="shared" si="29"/>
        <v/>
      </c>
      <c r="J259" s="8">
        <f t="array" ref="J259">IF(G259=1,MAX(IF($C$2:C259=I259,$A$2:A259,"")),IF(G259=-1,MAX(IF($D$2:D259=I259,$A$2:A259,"")),IF(G259=0,MAX(IF($E$2:E259=I259,$A$2:A259,"")))))</f>
        <v>0</v>
      </c>
      <c r="K259" t="str">
        <f t="array" ref="K259">IF(AND(G259=0,E259=INDEX(I259:I770,MATCH(TRUE,I259:I770&lt;&gt;"",0))),E259,IF(AND(G259=1,C259=INDEX(I259:I770,MATCH(TRUE,I259:I770&lt;&gt;"",0))),C259,IF(AND(G259=-1,D259=INDEX(I259:I770,MATCH(TRUE,I259:I770&lt;&gt;"",0))),D259,"")))</f>
        <v/>
      </c>
      <c r="L259" s="12" t="str">
        <f>IF(ISNUMBER(M259),COUNT($M$2:M259),"")</f>
        <v/>
      </c>
      <c r="M259" s="12" t="str">
        <f t="shared" ref="M259:M322" si="31">IF(AND(ISNUMBER(I259),G259=1),I259,"")</f>
        <v/>
      </c>
      <c r="N259" s="12" t="str">
        <f t="shared" ref="N259:N322" si="32">IF(AND(ISNUMBER(I259),G259=1),J259,"")</f>
        <v/>
      </c>
      <c r="O259" s="12" t="str">
        <f>IF(ISNUMBER(P259),COUNT($P$2:P259),"")</f>
        <v/>
      </c>
      <c r="P259" s="12" t="str">
        <f t="shared" si="27"/>
        <v/>
      </c>
      <c r="Q259" s="15" t="str">
        <f t="shared" si="28"/>
        <v/>
      </c>
      <c r="R259" s="14"/>
    </row>
    <row r="260" spans="1:18" x14ac:dyDescent="0.25">
      <c r="A260">
        <v>259</v>
      </c>
      <c r="B260" s="65">
        <v>11.66</v>
      </c>
      <c r="C260" s="65">
        <v>11.755000000000001</v>
      </c>
      <c r="D260" s="65">
        <v>11.414999999999999</v>
      </c>
      <c r="E260" s="65">
        <v>11.49</v>
      </c>
      <c r="F260" s="8">
        <f t="shared" si="30"/>
        <v>11.935</v>
      </c>
      <c r="G260" s="9">
        <f t="shared" ref="G260:G323" si="33">IF(F260&gt;F259,1,IF(F260&lt;F259,-1,G259))</f>
        <v>1</v>
      </c>
      <c r="H260" s="10" t="str">
        <f>IF(ISNUMBER(I260),COUNT($I$2:I260),"")</f>
        <v/>
      </c>
      <c r="I260" s="11" t="str">
        <f t="shared" si="29"/>
        <v/>
      </c>
      <c r="J260" s="8">
        <f t="array" ref="J260">IF(G260=1,MAX(IF($C$2:C260=I260,$A$2:A260,"")),IF(G260=-1,MAX(IF($D$2:D260=I260,$A$2:A260,"")),IF(G260=0,MAX(IF($E$2:E260=I260,$A$2:A260,"")))))</f>
        <v>0</v>
      </c>
      <c r="K260" t="str">
        <f t="array" ref="K260">IF(AND(G260=0,E260=INDEX(I260:I771,MATCH(TRUE,I260:I771&lt;&gt;"",0))),E260,IF(AND(G260=1,C260=INDEX(I260:I771,MATCH(TRUE,I260:I771&lt;&gt;"",0))),C260,IF(AND(G260=-1,D260=INDEX(I260:I771,MATCH(TRUE,I260:I771&lt;&gt;"",0))),D260,"")))</f>
        <v/>
      </c>
      <c r="L260" s="12" t="str">
        <f>IF(ISNUMBER(M260),COUNT($M$2:M260),"")</f>
        <v/>
      </c>
      <c r="M260" s="12" t="str">
        <f t="shared" si="31"/>
        <v/>
      </c>
      <c r="N260" s="12" t="str">
        <f t="shared" si="32"/>
        <v/>
      </c>
      <c r="O260" s="12" t="str">
        <f>IF(ISNUMBER(P260),COUNT($P$2:P260),"")</f>
        <v/>
      </c>
      <c r="P260" s="12" t="str">
        <f t="shared" ref="P260:P323" si="34">IF(AND(ISNUMBER(I260),G260=-1),I260,"")</f>
        <v/>
      </c>
      <c r="Q260" s="15" t="str">
        <f t="shared" ref="Q260:Q323" si="35">IF(AND(ISNUMBER(I260),G260=-1),J260,"")</f>
        <v/>
      </c>
      <c r="R260" s="14"/>
    </row>
    <row r="261" spans="1:18" x14ac:dyDescent="0.25">
      <c r="A261">
        <v>260</v>
      </c>
      <c r="B261" s="65">
        <v>11.61</v>
      </c>
      <c r="C261" s="65">
        <v>11.785</v>
      </c>
      <c r="D261" s="65">
        <v>11.53</v>
      </c>
      <c r="E261" s="65">
        <v>11.55</v>
      </c>
      <c r="F261" s="8">
        <f t="shared" si="30"/>
        <v>11.935</v>
      </c>
      <c r="G261" s="9">
        <f t="shared" si="33"/>
        <v>1</v>
      </c>
      <c r="H261" s="10" t="str">
        <f>IF(ISNUMBER(I261),COUNT($I$2:I261),"")</f>
        <v/>
      </c>
      <c r="I261" s="11" t="str">
        <f t="shared" si="29"/>
        <v/>
      </c>
      <c r="J261" s="8">
        <f t="array" ref="J261">IF(G261=1,MAX(IF($C$2:C261=I261,$A$2:A261,"")),IF(G261=-1,MAX(IF($D$2:D261=I261,$A$2:A261,"")),IF(G261=0,MAX(IF($E$2:E261=I261,$A$2:A261,"")))))</f>
        <v>0</v>
      </c>
      <c r="K261" t="str">
        <f t="array" ref="K261">IF(AND(G261=0,E261=INDEX(I261:I772,MATCH(TRUE,I261:I772&lt;&gt;"",0))),E261,IF(AND(G261=1,C261=INDEX(I261:I772,MATCH(TRUE,I261:I772&lt;&gt;"",0))),C261,IF(AND(G261=-1,D261=INDEX(I261:I772,MATCH(TRUE,I261:I772&lt;&gt;"",0))),D261,"")))</f>
        <v/>
      </c>
      <c r="L261" s="12" t="str">
        <f>IF(ISNUMBER(M261),COUNT($M$2:M261),"")</f>
        <v/>
      </c>
      <c r="M261" s="12" t="str">
        <f t="shared" si="31"/>
        <v/>
      </c>
      <c r="N261" s="12" t="str">
        <f t="shared" si="32"/>
        <v/>
      </c>
      <c r="O261" s="12" t="str">
        <f>IF(ISNUMBER(P261),COUNT($P$2:P261),"")</f>
        <v/>
      </c>
      <c r="P261" s="12" t="str">
        <f t="shared" si="34"/>
        <v/>
      </c>
      <c r="Q261" s="15" t="str">
        <f t="shared" si="35"/>
        <v/>
      </c>
      <c r="R261" s="14"/>
    </row>
    <row r="262" spans="1:18" x14ac:dyDescent="0.25">
      <c r="A262">
        <v>261</v>
      </c>
      <c r="B262" s="65">
        <v>11.535</v>
      </c>
      <c r="C262" s="65">
        <v>12</v>
      </c>
      <c r="D262" s="65">
        <v>11.425000000000001</v>
      </c>
      <c r="E262" s="65">
        <v>11.945</v>
      </c>
      <c r="F262" s="8">
        <f t="shared" si="30"/>
        <v>12</v>
      </c>
      <c r="G262" s="9">
        <f t="shared" si="33"/>
        <v>1</v>
      </c>
      <c r="H262" s="10" t="str">
        <f>IF(ISNUMBER(I262),COUNT($I$2:I262),"")</f>
        <v/>
      </c>
      <c r="I262" s="11" t="str">
        <f t="shared" si="29"/>
        <v/>
      </c>
      <c r="J262" s="8">
        <f t="array" ref="J262">IF(G262=1,MAX(IF($C$2:C262=I262,$A$2:A262,"")),IF(G262=-1,MAX(IF($D$2:D262=I262,$A$2:A262,"")),IF(G262=0,MAX(IF($E$2:E262=I262,$A$2:A262,"")))))</f>
        <v>0</v>
      </c>
      <c r="K262" t="str">
        <f t="array" ref="K262">IF(AND(G262=0,E262=INDEX(I262:I773,MATCH(TRUE,I262:I773&lt;&gt;"",0))),E262,IF(AND(G262=1,C262=INDEX(I262:I773,MATCH(TRUE,I262:I773&lt;&gt;"",0))),C262,IF(AND(G262=-1,D262=INDEX(I262:I773,MATCH(TRUE,I262:I773&lt;&gt;"",0))),D262,"")))</f>
        <v/>
      </c>
      <c r="L262" s="12" t="str">
        <f>IF(ISNUMBER(M262),COUNT($M$2:M262),"")</f>
        <v/>
      </c>
      <c r="M262" s="12" t="str">
        <f t="shared" si="31"/>
        <v/>
      </c>
      <c r="N262" s="12" t="str">
        <f t="shared" si="32"/>
        <v/>
      </c>
      <c r="O262" s="12" t="str">
        <f>IF(ISNUMBER(P262),COUNT($P$2:P262),"")</f>
        <v/>
      </c>
      <c r="P262" s="12" t="str">
        <f t="shared" si="34"/>
        <v/>
      </c>
      <c r="Q262" s="15" t="str">
        <f t="shared" si="35"/>
        <v/>
      </c>
      <c r="R262" s="14"/>
    </row>
    <row r="263" spans="1:18" x14ac:dyDescent="0.25">
      <c r="A263">
        <v>262</v>
      </c>
      <c r="B263" s="65">
        <v>12.1</v>
      </c>
      <c r="C263" s="65">
        <v>12.265000000000001</v>
      </c>
      <c r="D263" s="65">
        <v>11.78</v>
      </c>
      <c r="E263" s="65">
        <v>12.055</v>
      </c>
      <c r="F263" s="8">
        <f t="shared" si="30"/>
        <v>12.265000000000001</v>
      </c>
      <c r="G263" s="9">
        <f t="shared" si="33"/>
        <v>1</v>
      </c>
      <c r="H263" s="10" t="str">
        <f>IF(ISNUMBER(I263),COUNT($I$2:I263),"")</f>
        <v/>
      </c>
      <c r="I263" s="11" t="str">
        <f t="shared" si="29"/>
        <v/>
      </c>
      <c r="J263" s="8">
        <f t="array" ref="J263">IF(G263=1,MAX(IF($C$2:C263=I263,$A$2:A263,"")),IF(G263=-1,MAX(IF($D$2:D263=I263,$A$2:A263,"")),IF(G263=0,MAX(IF($E$2:E263=I263,$A$2:A263,"")))))</f>
        <v>0</v>
      </c>
      <c r="K263" t="str">
        <f t="array" ref="K263">IF(AND(G263=0,E263=INDEX(I263:I774,MATCH(TRUE,I263:I774&lt;&gt;"",0))),E263,IF(AND(G263=1,C263=INDEX(I263:I774,MATCH(TRUE,I263:I774&lt;&gt;"",0))),C263,IF(AND(G263=-1,D263=INDEX(I263:I774,MATCH(TRUE,I263:I774&lt;&gt;"",0))),D263,"")))</f>
        <v/>
      </c>
      <c r="L263" s="12" t="str">
        <f>IF(ISNUMBER(M263),COUNT($M$2:M263),"")</f>
        <v/>
      </c>
      <c r="M263" s="12" t="str">
        <f t="shared" si="31"/>
        <v/>
      </c>
      <c r="N263" s="12" t="str">
        <f t="shared" si="32"/>
        <v/>
      </c>
      <c r="O263" s="12" t="str">
        <f>IF(ISNUMBER(P263),COUNT($P$2:P263),"")</f>
        <v/>
      </c>
      <c r="P263" s="12" t="str">
        <f t="shared" si="34"/>
        <v/>
      </c>
      <c r="Q263" s="15" t="str">
        <f t="shared" si="35"/>
        <v/>
      </c>
      <c r="R263" s="14"/>
    </row>
    <row r="264" spans="1:18" x14ac:dyDescent="0.25">
      <c r="A264">
        <v>263</v>
      </c>
      <c r="B264" s="65">
        <v>12.21</v>
      </c>
      <c r="C264" s="65">
        <v>12.25</v>
      </c>
      <c r="D264" s="65">
        <v>11.96</v>
      </c>
      <c r="E264" s="65">
        <v>12.065</v>
      </c>
      <c r="F264" s="8">
        <f t="shared" si="30"/>
        <v>12.265000000000001</v>
      </c>
      <c r="G264" s="9">
        <f t="shared" si="33"/>
        <v>1</v>
      </c>
      <c r="H264" s="10" t="str">
        <f>IF(ISNUMBER(I264),COUNT($I$2:I264),"")</f>
        <v/>
      </c>
      <c r="I264" s="11" t="str">
        <f t="shared" si="29"/>
        <v/>
      </c>
      <c r="J264" s="8">
        <f t="array" ref="J264">IF(G264=1,MAX(IF($C$2:C264=I264,$A$2:A264,"")),IF(G264=-1,MAX(IF($D$2:D264=I264,$A$2:A264,"")),IF(G264=0,MAX(IF($E$2:E264=I264,$A$2:A264,"")))))</f>
        <v>0</v>
      </c>
      <c r="K264" t="str">
        <f t="array" ref="K264">IF(AND(G264=0,E264=INDEX(I264:I775,MATCH(TRUE,I264:I775&lt;&gt;"",0))),E264,IF(AND(G264=1,C264=INDEX(I264:I775,MATCH(TRUE,I264:I775&lt;&gt;"",0))),C264,IF(AND(G264=-1,D264=INDEX(I264:I775,MATCH(TRUE,I264:I775&lt;&gt;"",0))),D264,"")))</f>
        <v/>
      </c>
      <c r="L264" s="12" t="str">
        <f>IF(ISNUMBER(M264),COUNT($M$2:M264),"")</f>
        <v/>
      </c>
      <c r="M264" s="12" t="str">
        <f t="shared" si="31"/>
        <v/>
      </c>
      <c r="N264" s="12" t="str">
        <f t="shared" si="32"/>
        <v/>
      </c>
      <c r="O264" s="12" t="str">
        <f>IF(ISNUMBER(P264),COUNT($P$2:P264),"")</f>
        <v/>
      </c>
      <c r="P264" s="12" t="str">
        <f t="shared" si="34"/>
        <v/>
      </c>
      <c r="Q264" s="15" t="str">
        <f t="shared" si="35"/>
        <v/>
      </c>
      <c r="R264" s="14"/>
    </row>
    <row r="265" spans="1:18" x14ac:dyDescent="0.25">
      <c r="A265">
        <v>264</v>
      </c>
      <c r="B265" s="65">
        <v>12.02</v>
      </c>
      <c r="C265" s="65">
        <v>12.215</v>
      </c>
      <c r="D265" s="65">
        <v>11.96</v>
      </c>
      <c r="E265" s="65">
        <v>12.195</v>
      </c>
      <c r="F265" s="8">
        <f t="shared" si="30"/>
        <v>12.265000000000001</v>
      </c>
      <c r="G265" s="9">
        <f t="shared" si="33"/>
        <v>1</v>
      </c>
      <c r="H265" s="10" t="str">
        <f>IF(ISNUMBER(I265),COUNT($I$2:I265),"")</f>
        <v/>
      </c>
      <c r="I265" s="11" t="str">
        <f t="shared" si="29"/>
        <v/>
      </c>
      <c r="J265" s="8">
        <f t="array" ref="J265">IF(G265=1,MAX(IF($C$2:C265=I265,$A$2:A265,"")),IF(G265=-1,MAX(IF($D$2:D265=I265,$A$2:A265,"")),IF(G265=0,MAX(IF($E$2:E265=I265,$A$2:A265,"")))))</f>
        <v>0</v>
      </c>
      <c r="K265" t="str">
        <f t="array" ref="K265">IF(AND(G265=0,E265=INDEX(I265:I776,MATCH(TRUE,I265:I776&lt;&gt;"",0))),E265,IF(AND(G265=1,C265=INDEX(I265:I776,MATCH(TRUE,I265:I776&lt;&gt;"",0))),C265,IF(AND(G265=-1,D265=INDEX(I265:I776,MATCH(TRUE,I265:I776&lt;&gt;"",0))),D265,"")))</f>
        <v/>
      </c>
      <c r="L265" s="12" t="str">
        <f>IF(ISNUMBER(M265),COUNT($M$2:M265),"")</f>
        <v/>
      </c>
      <c r="M265" s="12" t="str">
        <f t="shared" si="31"/>
        <v/>
      </c>
      <c r="N265" s="12" t="str">
        <f t="shared" si="32"/>
        <v/>
      </c>
      <c r="O265" s="12" t="str">
        <f>IF(ISNUMBER(P265),COUNT($P$2:P265),"")</f>
        <v/>
      </c>
      <c r="P265" s="12" t="str">
        <f t="shared" si="34"/>
        <v/>
      </c>
      <c r="Q265" s="15" t="str">
        <f t="shared" si="35"/>
        <v/>
      </c>
      <c r="R265" s="14"/>
    </row>
    <row r="266" spans="1:18" x14ac:dyDescent="0.25">
      <c r="A266">
        <v>265</v>
      </c>
      <c r="B266" s="65">
        <v>12.115</v>
      </c>
      <c r="C266" s="65">
        <v>12.295</v>
      </c>
      <c r="D266" s="65">
        <v>11.98</v>
      </c>
      <c r="E266" s="65">
        <v>12.25</v>
      </c>
      <c r="F266" s="8">
        <f t="shared" si="30"/>
        <v>12.295</v>
      </c>
      <c r="G266" s="9">
        <f t="shared" si="33"/>
        <v>1</v>
      </c>
      <c r="H266" s="10" t="str">
        <f>IF(ISNUMBER(I266),COUNT($I$2:I266),"")</f>
        <v/>
      </c>
      <c r="I266" s="11" t="str">
        <f t="shared" si="29"/>
        <v/>
      </c>
      <c r="J266" s="8">
        <f t="array" ref="J266">IF(G266=1,MAX(IF($C$2:C266=I266,$A$2:A266,"")),IF(G266=-1,MAX(IF($D$2:D266=I266,$A$2:A266,"")),IF(G266=0,MAX(IF($E$2:E266=I266,$A$2:A266,"")))))</f>
        <v>0</v>
      </c>
      <c r="K266" t="str">
        <f t="array" ref="K266">IF(AND(G266=0,E266=INDEX(I266:I777,MATCH(TRUE,I266:I777&lt;&gt;"",0))),E266,IF(AND(G266=1,C266=INDEX(I266:I777,MATCH(TRUE,I266:I777&lt;&gt;"",0))),C266,IF(AND(G266=-1,D266=INDEX(I266:I777,MATCH(TRUE,I266:I777&lt;&gt;"",0))),D266,"")))</f>
        <v/>
      </c>
      <c r="L266" s="12" t="str">
        <f>IF(ISNUMBER(M266),COUNT($M$2:M266),"")</f>
        <v/>
      </c>
      <c r="M266" s="12" t="str">
        <f t="shared" si="31"/>
        <v/>
      </c>
      <c r="N266" s="12" t="str">
        <f t="shared" si="32"/>
        <v/>
      </c>
      <c r="O266" s="12" t="str">
        <f>IF(ISNUMBER(P266),COUNT($P$2:P266),"")</f>
        <v/>
      </c>
      <c r="P266" s="12" t="str">
        <f t="shared" si="34"/>
        <v/>
      </c>
      <c r="Q266" s="15" t="str">
        <f t="shared" si="35"/>
        <v/>
      </c>
      <c r="R266" s="14"/>
    </row>
    <row r="267" spans="1:18" x14ac:dyDescent="0.25">
      <c r="A267">
        <v>266</v>
      </c>
      <c r="B267" s="65">
        <v>12.28</v>
      </c>
      <c r="C267" s="65">
        <v>12.494999999999999</v>
      </c>
      <c r="D267" s="65">
        <v>12.225</v>
      </c>
      <c r="E267" s="65">
        <v>12.494999999999999</v>
      </c>
      <c r="F267" s="8">
        <f t="shared" si="30"/>
        <v>12.494999999999999</v>
      </c>
      <c r="G267" s="9">
        <f t="shared" si="33"/>
        <v>1</v>
      </c>
      <c r="H267" s="10" t="str">
        <f>IF(ISNUMBER(I267),COUNT($I$2:I267),"")</f>
        <v/>
      </c>
      <c r="I267" s="11" t="str">
        <f t="shared" si="29"/>
        <v/>
      </c>
      <c r="J267" s="8">
        <f t="array" ref="J267">IF(G267=1,MAX(IF($C$2:C267=I267,$A$2:A267,"")),IF(G267=-1,MAX(IF($D$2:D267=I267,$A$2:A267,"")),IF(G267=0,MAX(IF($E$2:E267=I267,$A$2:A267,"")))))</f>
        <v>0</v>
      </c>
      <c r="K267" t="str">
        <f t="array" ref="K267">IF(AND(G267=0,E267=INDEX(I267:I778,MATCH(TRUE,I267:I778&lt;&gt;"",0))),E267,IF(AND(G267=1,C267=INDEX(I267:I778,MATCH(TRUE,I267:I778&lt;&gt;"",0))),C267,IF(AND(G267=-1,D267=INDEX(I267:I778,MATCH(TRUE,I267:I778&lt;&gt;"",0))),D267,"")))</f>
        <v/>
      </c>
      <c r="L267" s="12" t="str">
        <f>IF(ISNUMBER(M267),COUNT($M$2:M267),"")</f>
        <v/>
      </c>
      <c r="M267" s="12" t="str">
        <f t="shared" si="31"/>
        <v/>
      </c>
      <c r="N267" s="12" t="str">
        <f t="shared" si="32"/>
        <v/>
      </c>
      <c r="O267" s="12" t="str">
        <f>IF(ISNUMBER(P267),COUNT($P$2:P267),"")</f>
        <v/>
      </c>
      <c r="P267" s="12" t="str">
        <f t="shared" si="34"/>
        <v/>
      </c>
      <c r="Q267" s="15" t="str">
        <f t="shared" si="35"/>
        <v/>
      </c>
      <c r="R267" s="14"/>
    </row>
    <row r="268" spans="1:18" x14ac:dyDescent="0.25">
      <c r="A268">
        <v>267</v>
      </c>
      <c r="B268" s="65">
        <v>12.61</v>
      </c>
      <c r="C268" s="65">
        <v>12.73</v>
      </c>
      <c r="D268" s="65">
        <v>12.535</v>
      </c>
      <c r="E268" s="65">
        <v>12.555</v>
      </c>
      <c r="F268" s="8">
        <f t="shared" si="30"/>
        <v>12.73</v>
      </c>
      <c r="G268" s="9">
        <f t="shared" si="33"/>
        <v>1</v>
      </c>
      <c r="H268" s="10" t="str">
        <f>IF(ISNUMBER(I268),COUNT($I$2:I268),"")</f>
        <v/>
      </c>
      <c r="I268" s="11" t="str">
        <f t="shared" si="29"/>
        <v/>
      </c>
      <c r="J268" s="8">
        <f t="array" ref="J268">IF(G268=1,MAX(IF($C$2:C268=I268,$A$2:A268,"")),IF(G268=-1,MAX(IF($D$2:D268=I268,$A$2:A268,"")),IF(G268=0,MAX(IF($E$2:E268=I268,$A$2:A268,"")))))</f>
        <v>0</v>
      </c>
      <c r="K268" t="str">
        <f t="array" ref="K268">IF(AND(G268=0,E268=INDEX(I268:I779,MATCH(TRUE,I268:I779&lt;&gt;"",0))),E268,IF(AND(G268=1,C268=INDEX(I268:I779,MATCH(TRUE,I268:I779&lt;&gt;"",0))),C268,IF(AND(G268=-1,D268=INDEX(I268:I779,MATCH(TRUE,I268:I779&lt;&gt;"",0))),D268,"")))</f>
        <v/>
      </c>
      <c r="L268" s="12" t="str">
        <f>IF(ISNUMBER(M268),COUNT($M$2:M268),"")</f>
        <v/>
      </c>
      <c r="M268" s="12" t="str">
        <f t="shared" si="31"/>
        <v/>
      </c>
      <c r="N268" s="12" t="str">
        <f t="shared" si="32"/>
        <v/>
      </c>
      <c r="O268" s="12" t="str">
        <f>IF(ISNUMBER(P268),COUNT($P$2:P268),"")</f>
        <v/>
      </c>
      <c r="P268" s="12" t="str">
        <f t="shared" si="34"/>
        <v/>
      </c>
      <c r="Q268" s="15" t="str">
        <f t="shared" si="35"/>
        <v/>
      </c>
      <c r="R268" s="14"/>
    </row>
    <row r="269" spans="1:18" x14ac:dyDescent="0.25">
      <c r="A269">
        <v>268</v>
      </c>
      <c r="B269" s="65">
        <v>12.565</v>
      </c>
      <c r="C269" s="65">
        <v>12.75</v>
      </c>
      <c r="D269" s="65">
        <v>12.51</v>
      </c>
      <c r="E269" s="65">
        <v>12.64</v>
      </c>
      <c r="F269" s="8">
        <f t="shared" si="30"/>
        <v>12.75</v>
      </c>
      <c r="G269" s="9">
        <f t="shared" si="33"/>
        <v>1</v>
      </c>
      <c r="H269" s="10" t="str">
        <f>IF(ISNUMBER(I269),COUNT($I$2:I269),"")</f>
        <v/>
      </c>
      <c r="I269" s="11" t="str">
        <f t="shared" si="29"/>
        <v/>
      </c>
      <c r="J269" s="8">
        <f t="array" ref="J269">IF(G269=1,MAX(IF($C$2:C269=I269,$A$2:A269,"")),IF(G269=-1,MAX(IF($D$2:D269=I269,$A$2:A269,"")),IF(G269=0,MAX(IF($E$2:E269=I269,$A$2:A269,"")))))</f>
        <v>0</v>
      </c>
      <c r="K269" t="str">
        <f t="array" ref="K269">IF(AND(G269=0,E269=INDEX(I269:I780,MATCH(TRUE,I269:I780&lt;&gt;"",0))),E269,IF(AND(G269=1,C269=INDEX(I269:I780,MATCH(TRUE,I269:I780&lt;&gt;"",0))),C269,IF(AND(G269=-1,D269=INDEX(I269:I780,MATCH(TRUE,I269:I780&lt;&gt;"",0))),D269,"")))</f>
        <v/>
      </c>
      <c r="L269" s="12" t="str">
        <f>IF(ISNUMBER(M269),COUNT($M$2:M269),"")</f>
        <v/>
      </c>
      <c r="M269" s="12" t="str">
        <f t="shared" si="31"/>
        <v/>
      </c>
      <c r="N269" s="12" t="str">
        <f t="shared" si="32"/>
        <v/>
      </c>
      <c r="O269" s="12" t="str">
        <f>IF(ISNUMBER(P269),COUNT($P$2:P269),"")</f>
        <v/>
      </c>
      <c r="P269" s="12" t="str">
        <f t="shared" si="34"/>
        <v/>
      </c>
      <c r="Q269" s="15" t="str">
        <f t="shared" si="35"/>
        <v/>
      </c>
      <c r="R269" s="14"/>
    </row>
    <row r="270" spans="1:18" x14ac:dyDescent="0.25">
      <c r="A270">
        <v>269</v>
      </c>
      <c r="B270" s="65">
        <v>12.68</v>
      </c>
      <c r="C270" s="65">
        <v>12.79</v>
      </c>
      <c r="D270" s="65">
        <v>12.515000000000001</v>
      </c>
      <c r="E270" s="65">
        <v>12.64</v>
      </c>
      <c r="F270" s="8">
        <f t="shared" si="30"/>
        <v>12.79</v>
      </c>
      <c r="G270" s="9">
        <f t="shared" si="33"/>
        <v>1</v>
      </c>
      <c r="H270" s="10" t="str">
        <f>IF(ISNUMBER(I270),COUNT($I$2:I270),"")</f>
        <v/>
      </c>
      <c r="I270" s="11" t="str">
        <f t="shared" si="29"/>
        <v/>
      </c>
      <c r="J270" s="8">
        <f t="array" ref="J270">IF(G270=1,MAX(IF($C$2:C270=I270,$A$2:A270,"")),IF(G270=-1,MAX(IF($D$2:D270=I270,$A$2:A270,"")),IF(G270=0,MAX(IF($E$2:E270=I270,$A$2:A270,"")))))</f>
        <v>0</v>
      </c>
      <c r="K270" t="str">
        <f t="array" ref="K270">IF(AND(G270=0,E270=INDEX(I270:I781,MATCH(TRUE,I270:I781&lt;&gt;"",0))),E270,IF(AND(G270=1,C270=INDEX(I270:I781,MATCH(TRUE,I270:I781&lt;&gt;"",0))),C270,IF(AND(G270=-1,D270=INDEX(I270:I781,MATCH(TRUE,I270:I781&lt;&gt;"",0))),D270,"")))</f>
        <v/>
      </c>
      <c r="L270" s="12" t="str">
        <f>IF(ISNUMBER(M270),COUNT($M$2:M270),"")</f>
        <v/>
      </c>
      <c r="M270" s="12" t="str">
        <f t="shared" si="31"/>
        <v/>
      </c>
      <c r="N270" s="12" t="str">
        <f t="shared" si="32"/>
        <v/>
      </c>
      <c r="O270" s="12" t="str">
        <f>IF(ISNUMBER(P270),COUNT($P$2:P270),"")</f>
        <v/>
      </c>
      <c r="P270" s="12" t="str">
        <f t="shared" si="34"/>
        <v/>
      </c>
      <c r="Q270" s="15" t="str">
        <f t="shared" si="35"/>
        <v/>
      </c>
      <c r="R270" s="14"/>
    </row>
    <row r="271" spans="1:18" x14ac:dyDescent="0.25">
      <c r="A271">
        <v>270</v>
      </c>
      <c r="B271" s="65">
        <v>12.585000000000001</v>
      </c>
      <c r="C271" s="65">
        <v>12.855</v>
      </c>
      <c r="D271" s="65">
        <v>12.585000000000001</v>
      </c>
      <c r="E271" s="65">
        <v>12.75</v>
      </c>
      <c r="F271" s="8">
        <f t="shared" si="30"/>
        <v>12.855</v>
      </c>
      <c r="G271" s="9">
        <f t="shared" si="33"/>
        <v>1</v>
      </c>
      <c r="H271" s="10" t="str">
        <f>IF(ISNUMBER(I271),COUNT($I$2:I271),"")</f>
        <v/>
      </c>
      <c r="I271" s="11" t="str">
        <f t="shared" si="29"/>
        <v/>
      </c>
      <c r="J271" s="8">
        <f t="array" ref="J271">IF(G271=1,MAX(IF($C$2:C271=I271,$A$2:A271,"")),IF(G271=-1,MAX(IF($D$2:D271=I271,$A$2:A271,"")),IF(G271=0,MAX(IF($E$2:E271=I271,$A$2:A271,"")))))</f>
        <v>0</v>
      </c>
      <c r="K271" t="str">
        <f t="array" ref="K271">IF(AND(G271=0,E271=INDEX(I271:I782,MATCH(TRUE,I271:I782&lt;&gt;"",0))),E271,IF(AND(G271=1,C271=INDEX(I271:I782,MATCH(TRUE,I271:I782&lt;&gt;"",0))),C271,IF(AND(G271=-1,D271=INDEX(I271:I782,MATCH(TRUE,I271:I782&lt;&gt;"",0))),D271,"")))</f>
        <v/>
      </c>
      <c r="L271" s="12" t="str">
        <f>IF(ISNUMBER(M271),COUNT($M$2:M271),"")</f>
        <v/>
      </c>
      <c r="M271" s="12" t="str">
        <f t="shared" si="31"/>
        <v/>
      </c>
      <c r="N271" s="12" t="str">
        <f t="shared" si="32"/>
        <v/>
      </c>
      <c r="O271" s="12" t="str">
        <f>IF(ISNUMBER(P271),COUNT($P$2:P271),"")</f>
        <v/>
      </c>
      <c r="P271" s="12" t="str">
        <f t="shared" si="34"/>
        <v/>
      </c>
      <c r="Q271" s="15" t="str">
        <f t="shared" si="35"/>
        <v/>
      </c>
      <c r="R271" s="14"/>
    </row>
    <row r="272" spans="1:18" x14ac:dyDescent="0.25">
      <c r="A272">
        <v>271</v>
      </c>
      <c r="B272" s="65">
        <v>12.72</v>
      </c>
      <c r="C272" s="65">
        <v>13.065</v>
      </c>
      <c r="D272" s="65">
        <v>12.715</v>
      </c>
      <c r="E272" s="65">
        <v>12.96</v>
      </c>
      <c r="F272" s="8">
        <f t="shared" si="30"/>
        <v>13.065</v>
      </c>
      <c r="G272" s="9">
        <f t="shared" si="33"/>
        <v>1</v>
      </c>
      <c r="H272" s="10" t="str">
        <f>IF(ISNUMBER(I272),COUNT($I$2:I272),"")</f>
        <v/>
      </c>
      <c r="I272" s="11" t="str">
        <f t="shared" si="29"/>
        <v/>
      </c>
      <c r="J272" s="8">
        <f t="array" ref="J272">IF(G272=1,MAX(IF($C$2:C272=I272,$A$2:A272,"")),IF(G272=-1,MAX(IF($D$2:D272=I272,$A$2:A272,"")),IF(G272=0,MAX(IF($E$2:E272=I272,$A$2:A272,"")))))</f>
        <v>0</v>
      </c>
      <c r="K272" t="str">
        <f t="array" ref="K272">IF(AND(G272=0,E272=INDEX(I272:I783,MATCH(TRUE,I272:I783&lt;&gt;"",0))),E272,IF(AND(G272=1,C272=INDEX(I272:I783,MATCH(TRUE,I272:I783&lt;&gt;"",0))),C272,IF(AND(G272=-1,D272=INDEX(I272:I783,MATCH(TRUE,I272:I783&lt;&gt;"",0))),D272,"")))</f>
        <v/>
      </c>
      <c r="L272" s="12" t="str">
        <f>IF(ISNUMBER(M272),COUNT($M$2:M272),"")</f>
        <v/>
      </c>
      <c r="M272" s="12" t="str">
        <f t="shared" si="31"/>
        <v/>
      </c>
      <c r="N272" s="12" t="str">
        <f t="shared" si="32"/>
        <v/>
      </c>
      <c r="O272" s="12" t="str">
        <f>IF(ISNUMBER(P272),COUNT($P$2:P272),"")</f>
        <v/>
      </c>
      <c r="P272" s="12" t="str">
        <f t="shared" si="34"/>
        <v/>
      </c>
      <c r="Q272" s="15" t="str">
        <f t="shared" si="35"/>
        <v/>
      </c>
      <c r="R272" s="14"/>
    </row>
    <row r="273" spans="1:18" x14ac:dyDescent="0.25">
      <c r="A273">
        <v>272</v>
      </c>
      <c r="B273" s="65">
        <v>12.92</v>
      </c>
      <c r="C273" s="65">
        <v>13.33</v>
      </c>
      <c r="D273" s="65">
        <v>12.805</v>
      </c>
      <c r="E273" s="65">
        <v>13.33</v>
      </c>
      <c r="F273" s="8">
        <f t="shared" si="30"/>
        <v>13.33</v>
      </c>
      <c r="G273" s="9">
        <f t="shared" si="33"/>
        <v>1</v>
      </c>
      <c r="H273" s="10" t="str">
        <f>IF(ISNUMBER(I273),COUNT($I$2:I273),"")</f>
        <v/>
      </c>
      <c r="I273" s="11" t="str">
        <f t="shared" si="29"/>
        <v/>
      </c>
      <c r="J273" s="8">
        <f t="array" ref="J273">IF(G273=1,MAX(IF($C$2:C273=I273,$A$2:A273,"")),IF(G273=-1,MAX(IF($D$2:D273=I273,$A$2:A273,"")),IF(G273=0,MAX(IF($E$2:E273=I273,$A$2:A273,"")))))</f>
        <v>0</v>
      </c>
      <c r="K273" t="str">
        <f t="array" ref="K273">IF(AND(G273=0,E273=INDEX(I273:I784,MATCH(TRUE,I273:I784&lt;&gt;"",0))),E273,IF(AND(G273=1,C273=INDEX(I273:I784,MATCH(TRUE,I273:I784&lt;&gt;"",0))),C273,IF(AND(G273=-1,D273=INDEX(I273:I784,MATCH(TRUE,I273:I784&lt;&gt;"",0))),D273,"")))</f>
        <v/>
      </c>
      <c r="L273" s="12" t="str">
        <f>IF(ISNUMBER(M273),COUNT($M$2:M273),"")</f>
        <v/>
      </c>
      <c r="M273" s="12" t="str">
        <f t="shared" si="31"/>
        <v/>
      </c>
      <c r="N273" s="12" t="str">
        <f t="shared" si="32"/>
        <v/>
      </c>
      <c r="O273" s="12" t="str">
        <f>IF(ISNUMBER(P273),COUNT($P$2:P273),"")</f>
        <v/>
      </c>
      <c r="P273" s="12" t="str">
        <f t="shared" si="34"/>
        <v/>
      </c>
      <c r="Q273" s="15" t="str">
        <f t="shared" si="35"/>
        <v/>
      </c>
      <c r="R273" s="14"/>
    </row>
    <row r="274" spans="1:18" x14ac:dyDescent="0.25">
      <c r="A274">
        <v>273</v>
      </c>
      <c r="B274" s="65">
        <v>13.345000000000001</v>
      </c>
      <c r="C274" s="65">
        <v>13.53</v>
      </c>
      <c r="D274" s="65">
        <v>13.15</v>
      </c>
      <c r="E274" s="65">
        <v>13.2</v>
      </c>
      <c r="F274" s="8">
        <f t="shared" si="30"/>
        <v>13.53</v>
      </c>
      <c r="G274" s="9">
        <f t="shared" si="33"/>
        <v>1</v>
      </c>
      <c r="H274" s="10" t="str">
        <f>IF(ISNUMBER(I274),COUNT($I$2:I274),"")</f>
        <v/>
      </c>
      <c r="I274" s="11" t="str">
        <f t="shared" si="29"/>
        <v/>
      </c>
      <c r="J274" s="8">
        <f t="array" ref="J274">IF(G274=1,MAX(IF($C$2:C274=I274,$A$2:A274,"")),IF(G274=-1,MAX(IF($D$2:D274=I274,$A$2:A274,"")),IF(G274=0,MAX(IF($E$2:E274=I274,$A$2:A274,"")))))</f>
        <v>0</v>
      </c>
      <c r="K274" t="str">
        <f t="array" ref="K274">IF(AND(G274=0,E274=INDEX(I274:I785,MATCH(TRUE,I274:I785&lt;&gt;"",0))),E274,IF(AND(G274=1,C274=INDEX(I274:I785,MATCH(TRUE,I274:I785&lt;&gt;"",0))),C274,IF(AND(G274=-1,D274=INDEX(I274:I785,MATCH(TRUE,I274:I785&lt;&gt;"",0))),D274,"")))</f>
        <v/>
      </c>
      <c r="L274" s="12" t="str">
        <f>IF(ISNUMBER(M274),COUNT($M$2:M274),"")</f>
        <v/>
      </c>
      <c r="M274" s="12" t="str">
        <f t="shared" si="31"/>
        <v/>
      </c>
      <c r="N274" s="12" t="str">
        <f t="shared" si="32"/>
        <v/>
      </c>
      <c r="O274" s="12" t="str">
        <f>IF(ISNUMBER(P274),COUNT($P$2:P274),"")</f>
        <v/>
      </c>
      <c r="P274" s="12" t="str">
        <f t="shared" si="34"/>
        <v/>
      </c>
      <c r="Q274" s="15" t="str">
        <f t="shared" si="35"/>
        <v/>
      </c>
      <c r="R274" s="14"/>
    </row>
    <row r="275" spans="1:18" x14ac:dyDescent="0.25">
      <c r="A275">
        <v>274</v>
      </c>
      <c r="B275" s="65">
        <v>13.234999999999999</v>
      </c>
      <c r="C275" s="65">
        <v>13.475</v>
      </c>
      <c r="D275" s="65">
        <v>13.164999999999999</v>
      </c>
      <c r="E275" s="65">
        <v>13.365</v>
      </c>
      <c r="F275" s="8">
        <f t="shared" si="30"/>
        <v>13.53</v>
      </c>
      <c r="G275" s="9">
        <f t="shared" si="33"/>
        <v>1</v>
      </c>
      <c r="H275" s="10" t="str">
        <f>IF(ISNUMBER(I275),COUNT($I$2:I275),"")</f>
        <v/>
      </c>
      <c r="I275" s="11" t="str">
        <f t="shared" si="29"/>
        <v/>
      </c>
      <c r="J275" s="8">
        <f t="array" ref="J275">IF(G275=1,MAX(IF($C$2:C275=I275,$A$2:A275,"")),IF(G275=-1,MAX(IF($D$2:D275=I275,$A$2:A275,"")),IF(G275=0,MAX(IF($E$2:E275=I275,$A$2:A275,"")))))</f>
        <v>0</v>
      </c>
      <c r="K275" t="str">
        <f t="array" ref="K275">IF(AND(G275=0,E275=INDEX(I275:I786,MATCH(TRUE,I275:I786&lt;&gt;"",0))),E275,IF(AND(G275=1,C275=INDEX(I275:I786,MATCH(TRUE,I275:I786&lt;&gt;"",0))),C275,IF(AND(G275=-1,D275=INDEX(I275:I786,MATCH(TRUE,I275:I786&lt;&gt;"",0))),D275,"")))</f>
        <v/>
      </c>
      <c r="L275" s="12" t="str">
        <f>IF(ISNUMBER(M275),COUNT($M$2:M275),"")</f>
        <v/>
      </c>
      <c r="M275" s="12" t="str">
        <f t="shared" si="31"/>
        <v/>
      </c>
      <c r="N275" s="12" t="str">
        <f t="shared" si="32"/>
        <v/>
      </c>
      <c r="O275" s="12" t="str">
        <f>IF(ISNUMBER(P275),COUNT($P$2:P275),"")</f>
        <v/>
      </c>
      <c r="P275" s="12" t="str">
        <f t="shared" si="34"/>
        <v/>
      </c>
      <c r="Q275" s="15" t="str">
        <f t="shared" si="35"/>
        <v/>
      </c>
      <c r="R275" s="14"/>
    </row>
    <row r="276" spans="1:18" x14ac:dyDescent="0.25">
      <c r="A276">
        <v>275</v>
      </c>
      <c r="B276" s="65">
        <v>13.43</v>
      </c>
      <c r="C276" s="65">
        <v>13.525</v>
      </c>
      <c r="D276" s="65">
        <v>13.315</v>
      </c>
      <c r="E276" s="65">
        <v>13.494999999999999</v>
      </c>
      <c r="F276" s="8">
        <f t="shared" si="30"/>
        <v>13.53</v>
      </c>
      <c r="G276" s="9">
        <f t="shared" si="33"/>
        <v>1</v>
      </c>
      <c r="H276" s="10" t="str">
        <f>IF(ISNUMBER(I276),COUNT($I$2:I276),"")</f>
        <v/>
      </c>
      <c r="I276" s="11" t="str">
        <f t="shared" si="29"/>
        <v/>
      </c>
      <c r="J276" s="8">
        <f t="array" ref="J276">IF(G276=1,MAX(IF($C$2:C276=I276,$A$2:A276,"")),IF(G276=-1,MAX(IF($D$2:D276=I276,$A$2:A276,"")),IF(G276=0,MAX(IF($E$2:E276=I276,$A$2:A276,"")))))</f>
        <v>0</v>
      </c>
      <c r="K276" t="str">
        <f t="array" ref="K276">IF(AND(G276=0,E276=INDEX(I276:I787,MATCH(TRUE,I276:I787&lt;&gt;"",0))),E276,IF(AND(G276=1,C276=INDEX(I276:I787,MATCH(TRUE,I276:I787&lt;&gt;"",0))),C276,IF(AND(G276=-1,D276=INDEX(I276:I787,MATCH(TRUE,I276:I787&lt;&gt;"",0))),D276,"")))</f>
        <v/>
      </c>
      <c r="L276" s="12" t="str">
        <f>IF(ISNUMBER(M276),COUNT($M$2:M276),"")</f>
        <v/>
      </c>
      <c r="M276" s="12" t="str">
        <f t="shared" si="31"/>
        <v/>
      </c>
      <c r="N276" s="12" t="str">
        <f t="shared" si="32"/>
        <v/>
      </c>
      <c r="O276" s="12" t="str">
        <f>IF(ISNUMBER(P276),COUNT($P$2:P276),"")</f>
        <v/>
      </c>
      <c r="P276" s="12" t="str">
        <f t="shared" si="34"/>
        <v/>
      </c>
      <c r="Q276" s="15" t="str">
        <f t="shared" si="35"/>
        <v/>
      </c>
      <c r="R276" s="14"/>
    </row>
    <row r="277" spans="1:18" x14ac:dyDescent="0.25">
      <c r="A277">
        <v>276</v>
      </c>
      <c r="B277" s="65">
        <v>13.45</v>
      </c>
      <c r="C277" s="65">
        <v>13.65</v>
      </c>
      <c r="D277" s="65">
        <v>13.365</v>
      </c>
      <c r="E277" s="65">
        <v>13.565</v>
      </c>
      <c r="F277" s="8">
        <f t="shared" si="30"/>
        <v>13.65</v>
      </c>
      <c r="G277" s="9">
        <f t="shared" si="33"/>
        <v>1</v>
      </c>
      <c r="H277" s="10" t="str">
        <f>IF(ISNUMBER(I277),COUNT($I$2:I277),"")</f>
        <v/>
      </c>
      <c r="I277" s="11" t="str">
        <f t="shared" si="29"/>
        <v/>
      </c>
      <c r="J277" s="8">
        <f t="array" ref="J277">IF(G277=1,MAX(IF($C$2:C277=I277,$A$2:A277,"")),IF(G277=-1,MAX(IF($D$2:D277=I277,$A$2:A277,"")),IF(G277=0,MAX(IF($E$2:E277=I277,$A$2:A277,"")))))</f>
        <v>0</v>
      </c>
      <c r="K277" t="str">
        <f t="array" ref="K277">IF(AND(G277=0,E277=INDEX(I277:I788,MATCH(TRUE,I277:I788&lt;&gt;"",0))),E277,IF(AND(G277=1,C277=INDEX(I277:I788,MATCH(TRUE,I277:I788&lt;&gt;"",0))),C277,IF(AND(G277=-1,D277=INDEX(I277:I788,MATCH(TRUE,I277:I788&lt;&gt;"",0))),D277,"")))</f>
        <v/>
      </c>
      <c r="L277" s="12" t="str">
        <f>IF(ISNUMBER(M277),COUNT($M$2:M277),"")</f>
        <v/>
      </c>
      <c r="M277" s="12" t="str">
        <f t="shared" si="31"/>
        <v/>
      </c>
      <c r="N277" s="12" t="str">
        <f t="shared" si="32"/>
        <v/>
      </c>
      <c r="O277" s="12" t="str">
        <f>IF(ISNUMBER(P277),COUNT($P$2:P277),"")</f>
        <v/>
      </c>
      <c r="P277" s="12" t="str">
        <f t="shared" si="34"/>
        <v/>
      </c>
      <c r="Q277" s="15" t="str">
        <f t="shared" si="35"/>
        <v/>
      </c>
      <c r="R277" s="14"/>
    </row>
    <row r="278" spans="1:18" x14ac:dyDescent="0.25">
      <c r="A278">
        <v>277</v>
      </c>
      <c r="B278" s="65">
        <v>13.574999999999999</v>
      </c>
      <c r="C278" s="65">
        <v>13.66</v>
      </c>
      <c r="D278" s="65">
        <v>13.475</v>
      </c>
      <c r="E278" s="65">
        <v>13.595000000000001</v>
      </c>
      <c r="F278" s="8">
        <f t="shared" si="30"/>
        <v>13.66</v>
      </c>
      <c r="G278" s="9">
        <f t="shared" si="33"/>
        <v>1</v>
      </c>
      <c r="H278" s="10" t="str">
        <f>IF(ISNUMBER(I278),COUNT($I$2:I278),"")</f>
        <v/>
      </c>
      <c r="I278" s="11" t="str">
        <f t="shared" si="29"/>
        <v/>
      </c>
      <c r="J278" s="8">
        <f t="array" ref="J278">IF(G278=1,MAX(IF($C$2:C278=I278,$A$2:A278,"")),IF(G278=-1,MAX(IF($D$2:D278=I278,$A$2:A278,"")),IF(G278=0,MAX(IF($E$2:E278=I278,$A$2:A278,"")))))</f>
        <v>0</v>
      </c>
      <c r="K278" t="str">
        <f t="array" ref="K278">IF(AND(G278=0,E278=INDEX(I278:I789,MATCH(TRUE,I278:I789&lt;&gt;"",0))),E278,IF(AND(G278=1,C278=INDEX(I278:I789,MATCH(TRUE,I278:I789&lt;&gt;"",0))),C278,IF(AND(G278=-1,D278=INDEX(I278:I789,MATCH(TRUE,I278:I789&lt;&gt;"",0))),D278,"")))</f>
        <v/>
      </c>
      <c r="L278" s="12" t="str">
        <f>IF(ISNUMBER(M278),COUNT($M$2:M278),"")</f>
        <v/>
      </c>
      <c r="M278" s="12" t="str">
        <f t="shared" si="31"/>
        <v/>
      </c>
      <c r="N278" s="12" t="str">
        <f t="shared" si="32"/>
        <v/>
      </c>
      <c r="O278" s="12" t="str">
        <f>IF(ISNUMBER(P278),COUNT($P$2:P278),"")</f>
        <v/>
      </c>
      <c r="P278" s="12" t="str">
        <f t="shared" si="34"/>
        <v/>
      </c>
      <c r="Q278" s="15" t="str">
        <f t="shared" si="35"/>
        <v/>
      </c>
      <c r="R278" s="14"/>
    </row>
    <row r="279" spans="1:18" x14ac:dyDescent="0.25">
      <c r="A279">
        <v>278</v>
      </c>
      <c r="B279" s="65">
        <v>13.51</v>
      </c>
      <c r="C279" s="65">
        <v>13.66</v>
      </c>
      <c r="D279" s="65">
        <v>13.425000000000001</v>
      </c>
      <c r="E279" s="65">
        <v>13.645</v>
      </c>
      <c r="F279" s="8">
        <f t="shared" si="30"/>
        <v>13.66</v>
      </c>
      <c r="G279" s="9">
        <f t="shared" si="33"/>
        <v>1</v>
      </c>
      <c r="H279" s="10" t="str">
        <f>IF(ISNUMBER(I279),COUNT($I$2:I279),"")</f>
        <v/>
      </c>
      <c r="I279" s="11" t="str">
        <f t="shared" si="29"/>
        <v/>
      </c>
      <c r="J279" s="8">
        <f t="array" ref="J279">IF(G279=1,MAX(IF($C$2:C279=I279,$A$2:A279,"")),IF(G279=-1,MAX(IF($D$2:D279=I279,$A$2:A279,"")),IF(G279=0,MAX(IF($E$2:E279=I279,$A$2:A279,"")))))</f>
        <v>0</v>
      </c>
      <c r="K279" t="str">
        <f t="array" ref="K279">IF(AND(G279=0,E279=INDEX(I279:I790,MATCH(TRUE,I279:I790&lt;&gt;"",0))),E279,IF(AND(G279=1,C279=INDEX(I279:I790,MATCH(TRUE,I279:I790&lt;&gt;"",0))),C279,IF(AND(G279=-1,D279=INDEX(I279:I790,MATCH(TRUE,I279:I790&lt;&gt;"",0))),D279,"")))</f>
        <v/>
      </c>
      <c r="L279" s="12" t="str">
        <f>IF(ISNUMBER(M279),COUNT($M$2:M279),"")</f>
        <v/>
      </c>
      <c r="M279" s="12" t="str">
        <f t="shared" si="31"/>
        <v/>
      </c>
      <c r="N279" s="12" t="str">
        <f t="shared" si="32"/>
        <v/>
      </c>
      <c r="O279" s="12" t="str">
        <f>IF(ISNUMBER(P279),COUNT($P$2:P279),"")</f>
        <v/>
      </c>
      <c r="P279" s="12" t="str">
        <f t="shared" si="34"/>
        <v/>
      </c>
      <c r="Q279" s="15" t="str">
        <f t="shared" si="35"/>
        <v/>
      </c>
      <c r="R279" s="14"/>
    </row>
    <row r="280" spans="1:18" x14ac:dyDescent="0.25">
      <c r="A280">
        <v>279</v>
      </c>
      <c r="B280" s="65">
        <v>13.63</v>
      </c>
      <c r="C280" s="65">
        <v>13.734999999999999</v>
      </c>
      <c r="D280" s="65">
        <v>13.515000000000001</v>
      </c>
      <c r="E280" s="65">
        <v>13.555</v>
      </c>
      <c r="F280" s="8">
        <f t="shared" si="30"/>
        <v>13.734999999999999</v>
      </c>
      <c r="G280" s="9">
        <f t="shared" si="33"/>
        <v>1</v>
      </c>
      <c r="H280" s="10" t="str">
        <f>IF(ISNUMBER(I280),COUNT($I$2:I280),"")</f>
        <v/>
      </c>
      <c r="I280" s="11" t="str">
        <f t="shared" si="29"/>
        <v/>
      </c>
      <c r="J280" s="8">
        <f t="array" ref="J280">IF(G280=1,MAX(IF($C$2:C280=I280,$A$2:A280,"")),IF(G280=-1,MAX(IF($D$2:D280=I280,$A$2:A280,"")),IF(G280=0,MAX(IF($E$2:E280=I280,$A$2:A280,"")))))</f>
        <v>0</v>
      </c>
      <c r="K280" t="str">
        <f t="array" ref="K280">IF(AND(G280=0,E280=INDEX(I280:I791,MATCH(TRUE,I280:I791&lt;&gt;"",0))),E280,IF(AND(G280=1,C280=INDEX(I280:I791,MATCH(TRUE,I280:I791&lt;&gt;"",0))),C280,IF(AND(G280=-1,D280=INDEX(I280:I791,MATCH(TRUE,I280:I791&lt;&gt;"",0))),D280,"")))</f>
        <v/>
      </c>
      <c r="L280" s="12" t="str">
        <f>IF(ISNUMBER(M280),COUNT($M$2:M280),"")</f>
        <v/>
      </c>
      <c r="M280" s="12" t="str">
        <f t="shared" si="31"/>
        <v/>
      </c>
      <c r="N280" s="12" t="str">
        <f t="shared" si="32"/>
        <v/>
      </c>
      <c r="O280" s="12" t="str">
        <f>IF(ISNUMBER(P280),COUNT($P$2:P280),"")</f>
        <v/>
      </c>
      <c r="P280" s="12" t="str">
        <f t="shared" si="34"/>
        <v/>
      </c>
      <c r="Q280" s="15" t="str">
        <f t="shared" si="35"/>
        <v/>
      </c>
      <c r="R280" s="14"/>
    </row>
    <row r="281" spans="1:18" x14ac:dyDescent="0.25">
      <c r="A281">
        <v>280</v>
      </c>
      <c r="B281" s="65">
        <v>13.545</v>
      </c>
      <c r="C281" s="65">
        <v>13.695</v>
      </c>
      <c r="D281" s="65">
        <v>13.44</v>
      </c>
      <c r="E281" s="65">
        <v>13.58</v>
      </c>
      <c r="F281" s="8">
        <f t="shared" si="30"/>
        <v>13.734999999999999</v>
      </c>
      <c r="G281" s="9">
        <f t="shared" si="33"/>
        <v>1</v>
      </c>
      <c r="H281" s="10" t="str">
        <f>IF(ISNUMBER(I281),COUNT($I$2:I281),"")</f>
        <v/>
      </c>
      <c r="I281" s="11" t="str">
        <f t="shared" si="29"/>
        <v/>
      </c>
      <c r="J281" s="8">
        <f t="array" ref="J281">IF(G281=1,MAX(IF($C$2:C281=I281,$A$2:A281,"")),IF(G281=-1,MAX(IF($D$2:D281=I281,$A$2:A281,"")),IF(G281=0,MAX(IF($E$2:E281=I281,$A$2:A281,"")))))</f>
        <v>0</v>
      </c>
      <c r="K281" t="str">
        <f t="array" ref="K281">IF(AND(G281=0,E281=INDEX(I281:I792,MATCH(TRUE,I281:I792&lt;&gt;"",0))),E281,IF(AND(G281=1,C281=INDEX(I281:I792,MATCH(TRUE,I281:I792&lt;&gt;"",0))),C281,IF(AND(G281=-1,D281=INDEX(I281:I792,MATCH(TRUE,I281:I792&lt;&gt;"",0))),D281,"")))</f>
        <v/>
      </c>
      <c r="L281" s="12" t="str">
        <f>IF(ISNUMBER(M281),COUNT($M$2:M281),"")</f>
        <v/>
      </c>
      <c r="M281" s="12" t="str">
        <f t="shared" si="31"/>
        <v/>
      </c>
      <c r="N281" s="12" t="str">
        <f t="shared" si="32"/>
        <v/>
      </c>
      <c r="O281" s="12" t="str">
        <f>IF(ISNUMBER(P281),COUNT($P$2:P281),"")</f>
        <v/>
      </c>
      <c r="P281" s="12" t="str">
        <f t="shared" si="34"/>
        <v/>
      </c>
      <c r="Q281" s="15" t="str">
        <f t="shared" si="35"/>
        <v/>
      </c>
      <c r="R281" s="14"/>
    </row>
    <row r="282" spans="1:18" x14ac:dyDescent="0.25">
      <c r="A282">
        <v>281</v>
      </c>
      <c r="B282" s="65">
        <v>13.69</v>
      </c>
      <c r="C282" s="65">
        <v>14.1</v>
      </c>
      <c r="D282" s="65">
        <v>13.49</v>
      </c>
      <c r="E282" s="65">
        <v>14.07</v>
      </c>
      <c r="F282" s="8">
        <f t="shared" si="30"/>
        <v>14.1</v>
      </c>
      <c r="G282" s="9">
        <f t="shared" si="33"/>
        <v>1</v>
      </c>
      <c r="H282" s="10" t="str">
        <f>IF(ISNUMBER(I282),COUNT($I$2:I282),"")</f>
        <v/>
      </c>
      <c r="I282" s="11" t="str">
        <f t="shared" si="29"/>
        <v/>
      </c>
      <c r="J282" s="8">
        <f t="array" ref="J282">IF(G282=1,MAX(IF($C$2:C282=I282,$A$2:A282,"")),IF(G282=-1,MAX(IF($D$2:D282=I282,$A$2:A282,"")),IF(G282=0,MAX(IF($E$2:E282=I282,$A$2:A282,"")))))</f>
        <v>0</v>
      </c>
      <c r="K282" t="str">
        <f t="array" ref="K282">IF(AND(G282=0,E282=INDEX(I282:I793,MATCH(TRUE,I282:I793&lt;&gt;"",0))),E282,IF(AND(G282=1,C282=INDEX(I282:I793,MATCH(TRUE,I282:I793&lt;&gt;"",0))),C282,IF(AND(G282=-1,D282=INDEX(I282:I793,MATCH(TRUE,I282:I793&lt;&gt;"",0))),D282,"")))</f>
        <v/>
      </c>
      <c r="L282" s="12" t="str">
        <f>IF(ISNUMBER(M282),COUNT($M$2:M282),"")</f>
        <v/>
      </c>
      <c r="M282" s="12" t="str">
        <f t="shared" si="31"/>
        <v/>
      </c>
      <c r="N282" s="12" t="str">
        <f t="shared" si="32"/>
        <v/>
      </c>
      <c r="O282" s="12" t="str">
        <f>IF(ISNUMBER(P282),COUNT($P$2:P282),"")</f>
        <v/>
      </c>
      <c r="P282" s="12" t="str">
        <f t="shared" si="34"/>
        <v/>
      </c>
      <c r="Q282" s="15" t="str">
        <f t="shared" si="35"/>
        <v/>
      </c>
      <c r="R282" s="14"/>
    </row>
    <row r="283" spans="1:18" x14ac:dyDescent="0.25">
      <c r="A283">
        <v>282</v>
      </c>
      <c r="B283" s="65">
        <v>14.005000000000001</v>
      </c>
      <c r="C283" s="65">
        <v>14.4</v>
      </c>
      <c r="D283" s="65">
        <v>13.984999999999999</v>
      </c>
      <c r="E283" s="65">
        <v>14.295</v>
      </c>
      <c r="F283" s="8">
        <f t="shared" si="30"/>
        <v>14.4</v>
      </c>
      <c r="G283" s="9">
        <f t="shared" si="33"/>
        <v>1</v>
      </c>
      <c r="H283" s="10" t="str">
        <f>IF(ISNUMBER(I283),COUNT($I$2:I283),"")</f>
        <v/>
      </c>
      <c r="I283" s="11" t="str">
        <f t="shared" si="29"/>
        <v/>
      </c>
      <c r="J283" s="8">
        <f t="array" ref="J283">IF(G283=1,MAX(IF($C$2:C283=I283,$A$2:A283,"")),IF(G283=-1,MAX(IF($D$2:D283=I283,$A$2:A283,"")),IF(G283=0,MAX(IF($E$2:E283=I283,$A$2:A283,"")))))</f>
        <v>0</v>
      </c>
      <c r="K283" t="str">
        <f t="array" ref="K283">IF(AND(G283=0,E283=INDEX(I283:I794,MATCH(TRUE,I283:I794&lt;&gt;"",0))),E283,IF(AND(G283=1,C283=INDEX(I283:I794,MATCH(TRUE,I283:I794&lt;&gt;"",0))),C283,IF(AND(G283=-1,D283=INDEX(I283:I794,MATCH(TRUE,I283:I794&lt;&gt;"",0))),D283,"")))</f>
        <v/>
      </c>
      <c r="L283" s="12" t="str">
        <f>IF(ISNUMBER(M283),COUNT($M$2:M283),"")</f>
        <v/>
      </c>
      <c r="M283" s="12" t="str">
        <f t="shared" si="31"/>
        <v/>
      </c>
      <c r="N283" s="12" t="str">
        <f t="shared" si="32"/>
        <v/>
      </c>
      <c r="O283" s="12" t="str">
        <f>IF(ISNUMBER(P283),COUNT($P$2:P283),"")</f>
        <v/>
      </c>
      <c r="P283" s="12" t="str">
        <f t="shared" si="34"/>
        <v/>
      </c>
      <c r="Q283" s="15" t="str">
        <f t="shared" si="35"/>
        <v/>
      </c>
      <c r="R283" s="14"/>
    </row>
    <row r="284" spans="1:18" x14ac:dyDescent="0.25">
      <c r="A284">
        <v>283</v>
      </c>
      <c r="B284" s="65">
        <v>14.32</v>
      </c>
      <c r="C284" s="65">
        <v>14.38</v>
      </c>
      <c r="D284" s="65">
        <v>13.984999999999999</v>
      </c>
      <c r="E284" s="65">
        <v>14.03</v>
      </c>
      <c r="F284" s="8">
        <f t="shared" si="30"/>
        <v>14.4</v>
      </c>
      <c r="G284" s="9">
        <f t="shared" si="33"/>
        <v>1</v>
      </c>
      <c r="H284" s="10" t="str">
        <f>IF(ISNUMBER(I284),COUNT($I$2:I284),"")</f>
        <v/>
      </c>
      <c r="I284" s="11" t="str">
        <f t="shared" si="29"/>
        <v/>
      </c>
      <c r="J284" s="8">
        <f t="array" ref="J284">IF(G284=1,MAX(IF($C$2:C284=I284,$A$2:A284,"")),IF(G284=-1,MAX(IF($D$2:D284=I284,$A$2:A284,"")),IF(G284=0,MAX(IF($E$2:E284=I284,$A$2:A284,"")))))</f>
        <v>0</v>
      </c>
      <c r="K284" t="str">
        <f t="array" ref="K284">IF(AND(G284=0,E284=INDEX(I284:I795,MATCH(TRUE,I284:I795&lt;&gt;"",0))),E284,IF(AND(G284=1,C284=INDEX(I284:I795,MATCH(TRUE,I284:I795&lt;&gt;"",0))),C284,IF(AND(G284=-1,D284=INDEX(I284:I795,MATCH(TRUE,I284:I795&lt;&gt;"",0))),D284,"")))</f>
        <v/>
      </c>
      <c r="L284" s="12" t="str">
        <f>IF(ISNUMBER(M284),COUNT($M$2:M284),"")</f>
        <v/>
      </c>
      <c r="M284" s="12" t="str">
        <f t="shared" si="31"/>
        <v/>
      </c>
      <c r="N284" s="12" t="str">
        <f t="shared" si="32"/>
        <v/>
      </c>
      <c r="O284" s="12" t="str">
        <f>IF(ISNUMBER(P284),COUNT($P$2:P284),"")</f>
        <v/>
      </c>
      <c r="P284" s="12" t="str">
        <f t="shared" si="34"/>
        <v/>
      </c>
      <c r="Q284" s="15" t="str">
        <f t="shared" si="35"/>
        <v/>
      </c>
      <c r="R284" s="14"/>
    </row>
    <row r="285" spans="1:18" x14ac:dyDescent="0.25">
      <c r="A285">
        <v>284</v>
      </c>
      <c r="B285" s="65">
        <v>14.045</v>
      </c>
      <c r="C285" s="65">
        <v>14.29</v>
      </c>
      <c r="D285" s="65">
        <v>14.01</v>
      </c>
      <c r="E285" s="65">
        <v>14.06</v>
      </c>
      <c r="F285" s="8">
        <f t="shared" si="30"/>
        <v>14.4</v>
      </c>
      <c r="G285" s="9">
        <f t="shared" si="33"/>
        <v>1</v>
      </c>
      <c r="H285" s="10" t="str">
        <f>IF(ISNUMBER(I285),COUNT($I$2:I285),"")</f>
        <v/>
      </c>
      <c r="I285" s="11" t="str">
        <f t="shared" si="29"/>
        <v/>
      </c>
      <c r="J285" s="8">
        <f t="array" ref="J285">IF(G285=1,MAX(IF($C$2:C285=I285,$A$2:A285,"")),IF(G285=-1,MAX(IF($D$2:D285=I285,$A$2:A285,"")),IF(G285=0,MAX(IF($E$2:E285=I285,$A$2:A285,"")))))</f>
        <v>0</v>
      </c>
      <c r="K285" t="str">
        <f t="array" ref="K285">IF(AND(G285=0,E285=INDEX(I285:I796,MATCH(TRUE,I285:I796&lt;&gt;"",0))),E285,IF(AND(G285=1,C285=INDEX(I285:I796,MATCH(TRUE,I285:I796&lt;&gt;"",0))),C285,IF(AND(G285=-1,D285=INDEX(I285:I796,MATCH(TRUE,I285:I796&lt;&gt;"",0))),D285,"")))</f>
        <v/>
      </c>
      <c r="L285" s="12" t="str">
        <f>IF(ISNUMBER(M285),COUNT($M$2:M285),"")</f>
        <v/>
      </c>
      <c r="M285" s="12" t="str">
        <f t="shared" si="31"/>
        <v/>
      </c>
      <c r="N285" s="12" t="str">
        <f t="shared" si="32"/>
        <v/>
      </c>
      <c r="O285" s="12" t="str">
        <f>IF(ISNUMBER(P285),COUNT($P$2:P285),"")</f>
        <v/>
      </c>
      <c r="P285" s="12" t="str">
        <f t="shared" si="34"/>
        <v/>
      </c>
      <c r="Q285" s="15" t="str">
        <f t="shared" si="35"/>
        <v/>
      </c>
      <c r="R285" s="14"/>
    </row>
    <row r="286" spans="1:18" x14ac:dyDescent="0.25">
      <c r="A286">
        <v>285</v>
      </c>
      <c r="B286" s="65">
        <v>14.12</v>
      </c>
      <c r="C286" s="65">
        <v>14.345000000000001</v>
      </c>
      <c r="D286" s="65">
        <v>14.035</v>
      </c>
      <c r="E286" s="65">
        <v>14.3</v>
      </c>
      <c r="F286" s="8">
        <f t="shared" si="30"/>
        <v>14.4</v>
      </c>
      <c r="G286" s="9">
        <f t="shared" si="33"/>
        <v>1</v>
      </c>
      <c r="H286" s="10" t="str">
        <f>IF(ISNUMBER(I286),COUNT($I$2:I286),"")</f>
        <v/>
      </c>
      <c r="I286" s="11" t="str">
        <f t="shared" si="29"/>
        <v/>
      </c>
      <c r="J286" s="8">
        <f t="array" ref="J286">IF(G286=1,MAX(IF($C$2:C286=I286,$A$2:A286,"")),IF(G286=-1,MAX(IF($D$2:D286=I286,$A$2:A286,"")),IF(G286=0,MAX(IF($E$2:E286=I286,$A$2:A286,"")))))</f>
        <v>0</v>
      </c>
      <c r="K286" t="str">
        <f t="array" ref="K286">IF(AND(G286=0,E286=INDEX(I286:I797,MATCH(TRUE,I286:I797&lt;&gt;"",0))),E286,IF(AND(G286=1,C286=INDEX(I286:I797,MATCH(TRUE,I286:I797&lt;&gt;"",0))),C286,IF(AND(G286=-1,D286=INDEX(I286:I797,MATCH(TRUE,I286:I797&lt;&gt;"",0))),D286,"")))</f>
        <v/>
      </c>
      <c r="L286" s="12" t="str">
        <f>IF(ISNUMBER(M286),COUNT($M$2:M286),"")</f>
        <v/>
      </c>
      <c r="M286" s="12" t="str">
        <f t="shared" si="31"/>
        <v/>
      </c>
      <c r="N286" s="12" t="str">
        <f t="shared" si="32"/>
        <v/>
      </c>
      <c r="O286" s="12" t="str">
        <f>IF(ISNUMBER(P286),COUNT($P$2:P286),"")</f>
        <v/>
      </c>
      <c r="P286" s="12" t="str">
        <f t="shared" si="34"/>
        <v/>
      </c>
      <c r="Q286" s="15" t="str">
        <f t="shared" si="35"/>
        <v/>
      </c>
      <c r="R286" s="14"/>
    </row>
    <row r="287" spans="1:18" x14ac:dyDescent="0.25">
      <c r="A287">
        <v>286</v>
      </c>
      <c r="B287" s="65">
        <v>14.3</v>
      </c>
      <c r="C287" s="65">
        <v>14.51</v>
      </c>
      <c r="D287" s="65">
        <v>14.03</v>
      </c>
      <c r="E287" s="65">
        <v>14.215</v>
      </c>
      <c r="F287" s="8">
        <f t="shared" si="30"/>
        <v>14.51</v>
      </c>
      <c r="G287" s="9">
        <f t="shared" si="33"/>
        <v>1</v>
      </c>
      <c r="H287" s="10" t="str">
        <f>IF(ISNUMBER(I287),COUNT($I$2:I287),"")</f>
        <v/>
      </c>
      <c r="I287" s="11" t="str">
        <f t="shared" si="29"/>
        <v/>
      </c>
      <c r="J287" s="8">
        <f t="array" ref="J287">IF(G287=1,MAX(IF($C$2:C287=I287,$A$2:A287,"")),IF(G287=-1,MAX(IF($D$2:D287=I287,$A$2:A287,"")),IF(G287=0,MAX(IF($E$2:E287=I287,$A$2:A287,"")))))</f>
        <v>0</v>
      </c>
      <c r="K287">
        <f t="array" ref="K287">IF(AND(G287=0,E287=INDEX(I287:I798,MATCH(TRUE,I287:I798&lt;&gt;"",0))),E287,IF(AND(G287=1,C287=INDEX(I287:I798,MATCH(TRUE,I287:I798&lt;&gt;"",0))),C287,IF(AND(G287=-1,D287=INDEX(I287:I798,MATCH(TRUE,I287:I798&lt;&gt;"",0))),D287,"")))</f>
        <v>14.51</v>
      </c>
      <c r="L287" s="12" t="str">
        <f>IF(ISNUMBER(M287),COUNT($M$2:M287),"")</f>
        <v/>
      </c>
      <c r="M287" s="12" t="str">
        <f t="shared" si="31"/>
        <v/>
      </c>
      <c r="N287" s="12" t="str">
        <f t="shared" si="32"/>
        <v/>
      </c>
      <c r="O287" s="12" t="str">
        <f>IF(ISNUMBER(P287),COUNT($P$2:P287),"")</f>
        <v/>
      </c>
      <c r="P287" s="12" t="str">
        <f t="shared" si="34"/>
        <v/>
      </c>
      <c r="Q287" s="15" t="str">
        <f t="shared" si="35"/>
        <v/>
      </c>
      <c r="R287" s="14"/>
    </row>
    <row r="288" spans="1:18" x14ac:dyDescent="0.25">
      <c r="A288">
        <v>287</v>
      </c>
      <c r="B288" s="65">
        <v>14.195</v>
      </c>
      <c r="C288" s="65">
        <v>14.195</v>
      </c>
      <c r="D288" s="65">
        <v>13.37</v>
      </c>
      <c r="E288" s="65">
        <v>13.7</v>
      </c>
      <c r="F288" s="8">
        <f t="shared" si="30"/>
        <v>14.51</v>
      </c>
      <c r="G288" s="9">
        <f t="shared" si="33"/>
        <v>1</v>
      </c>
      <c r="H288" s="10">
        <f>IF(ISNUMBER(I288),COUNT($I$2:I288),"")</f>
        <v>13</v>
      </c>
      <c r="I288" s="11">
        <f t="shared" si="29"/>
        <v>14.51</v>
      </c>
      <c r="J288" s="8">
        <f t="array" ref="J288">IF(G288=1,MAX(IF($C$2:C288=I288,$A$2:A288,"")),IF(G288=-1,MAX(IF($D$2:D288=I288,$A$2:A288,"")),IF(G288=0,MAX(IF($E$2:E288=I288,$A$2:A288,"")))))</f>
        <v>286</v>
      </c>
      <c r="K288" t="str">
        <f t="array" ref="K288">IF(AND(G288=0,E288=INDEX(I288:I799,MATCH(TRUE,I288:I799&lt;&gt;"",0))),E288,IF(AND(G288=1,C288=INDEX(I288:I799,MATCH(TRUE,I288:I799&lt;&gt;"",0))),C288,IF(AND(G288=-1,D288=INDEX(I288:I799,MATCH(TRUE,I288:I799&lt;&gt;"",0))),D288,"")))</f>
        <v/>
      </c>
      <c r="L288" s="12">
        <f>IF(ISNUMBER(M288),COUNT($M$2:M288),"")</f>
        <v>6</v>
      </c>
      <c r="M288" s="12">
        <f t="shared" si="31"/>
        <v>14.51</v>
      </c>
      <c r="N288" s="12">
        <f t="shared" si="32"/>
        <v>286</v>
      </c>
      <c r="O288" s="12" t="str">
        <f>IF(ISNUMBER(P288),COUNT($P$2:P288),"")</f>
        <v/>
      </c>
      <c r="P288" s="12" t="str">
        <f t="shared" si="34"/>
        <v/>
      </c>
      <c r="Q288" s="15" t="str">
        <f t="shared" si="35"/>
        <v/>
      </c>
      <c r="R288" s="14"/>
    </row>
    <row r="289" spans="1:18" x14ac:dyDescent="0.25">
      <c r="A289">
        <v>288</v>
      </c>
      <c r="B289" s="65">
        <v>13.5</v>
      </c>
      <c r="C289" s="65">
        <v>13.535</v>
      </c>
      <c r="D289" s="65">
        <v>13.02</v>
      </c>
      <c r="E289" s="65">
        <v>13.31</v>
      </c>
      <c r="F289" s="8">
        <f t="shared" si="30"/>
        <v>13.02</v>
      </c>
      <c r="G289" s="9">
        <f t="shared" si="33"/>
        <v>-1</v>
      </c>
      <c r="H289" s="10" t="str">
        <f>IF(ISNUMBER(I289),COUNT($I$2:I289),"")</f>
        <v/>
      </c>
      <c r="I289" s="11" t="str">
        <f t="shared" si="29"/>
        <v/>
      </c>
      <c r="J289" s="8">
        <f t="array" ref="J289">IF(G289=1,MAX(IF($C$2:C289=I289,$A$2:A289,"")),IF(G289=-1,MAX(IF($D$2:D289=I289,$A$2:A289,"")),IF(G289=0,MAX(IF($E$2:E289=I289,$A$2:A289,"")))))</f>
        <v>0</v>
      </c>
      <c r="K289" t="str">
        <f t="array" ref="K289">IF(AND(G289=0,E289=INDEX(I289:I800,MATCH(TRUE,I289:I800&lt;&gt;"",0))),E289,IF(AND(G289=1,C289=INDEX(I289:I800,MATCH(TRUE,I289:I800&lt;&gt;"",0))),C289,IF(AND(G289=-1,D289=INDEX(I289:I800,MATCH(TRUE,I289:I800&lt;&gt;"",0))),D289,"")))</f>
        <v/>
      </c>
      <c r="L289" s="12" t="str">
        <f>IF(ISNUMBER(M289),COUNT($M$2:M289),"")</f>
        <v/>
      </c>
      <c r="M289" s="12" t="str">
        <f t="shared" si="31"/>
        <v/>
      </c>
      <c r="N289" s="12" t="str">
        <f t="shared" si="32"/>
        <v/>
      </c>
      <c r="O289" s="12" t="str">
        <f>IF(ISNUMBER(P289),COUNT($P$2:P289),"")</f>
        <v/>
      </c>
      <c r="P289" s="12" t="str">
        <f t="shared" si="34"/>
        <v/>
      </c>
      <c r="Q289" s="15" t="str">
        <f t="shared" si="35"/>
        <v/>
      </c>
      <c r="R289" s="14"/>
    </row>
    <row r="290" spans="1:18" x14ac:dyDescent="0.25">
      <c r="A290">
        <v>289</v>
      </c>
      <c r="B290" s="65">
        <v>13.355</v>
      </c>
      <c r="C290" s="65">
        <v>13.535</v>
      </c>
      <c r="D290" s="65">
        <v>13.244999999999999</v>
      </c>
      <c r="E290" s="65">
        <v>13.33</v>
      </c>
      <c r="F290" s="8">
        <f t="shared" si="30"/>
        <v>13.02</v>
      </c>
      <c r="G290" s="9">
        <f t="shared" si="33"/>
        <v>-1</v>
      </c>
      <c r="H290" s="10" t="str">
        <f>IF(ISNUMBER(I290),COUNT($I$2:I290),"")</f>
        <v/>
      </c>
      <c r="I290" s="11" t="str">
        <f t="shared" si="29"/>
        <v/>
      </c>
      <c r="J290" s="8">
        <f t="array" ref="J290">IF(G290=1,MAX(IF($C$2:C290=I290,$A$2:A290,"")),IF(G290=-1,MAX(IF($D$2:D290=I290,$A$2:A290,"")),IF(G290=0,MAX(IF($E$2:E290=I290,$A$2:A290,"")))))</f>
        <v>0</v>
      </c>
      <c r="K290" t="str">
        <f t="array" ref="K290">IF(AND(G290=0,E290=INDEX(I290:I801,MATCH(TRUE,I290:I801&lt;&gt;"",0))),E290,IF(AND(G290=1,C290=INDEX(I290:I801,MATCH(TRUE,I290:I801&lt;&gt;"",0))),C290,IF(AND(G290=-1,D290=INDEX(I290:I801,MATCH(TRUE,I290:I801&lt;&gt;"",0))),D290,"")))</f>
        <v/>
      </c>
      <c r="L290" s="12" t="str">
        <f>IF(ISNUMBER(M290),COUNT($M$2:M290),"")</f>
        <v/>
      </c>
      <c r="M290" s="12" t="str">
        <f t="shared" si="31"/>
        <v/>
      </c>
      <c r="N290" s="12" t="str">
        <f t="shared" si="32"/>
        <v/>
      </c>
      <c r="O290" s="12" t="str">
        <f>IF(ISNUMBER(P290),COUNT($P$2:P290),"")</f>
        <v/>
      </c>
      <c r="P290" s="12" t="str">
        <f t="shared" si="34"/>
        <v/>
      </c>
      <c r="Q290" s="15" t="str">
        <f t="shared" si="35"/>
        <v/>
      </c>
      <c r="R290" s="14"/>
    </row>
    <row r="291" spans="1:18" x14ac:dyDescent="0.25">
      <c r="A291">
        <v>290</v>
      </c>
      <c r="B291" s="65">
        <v>13.365</v>
      </c>
      <c r="C291" s="65">
        <v>13.53</v>
      </c>
      <c r="D291" s="65">
        <v>12.705</v>
      </c>
      <c r="E291" s="65">
        <v>12.765000000000001</v>
      </c>
      <c r="F291" s="8">
        <f t="shared" si="30"/>
        <v>12.705</v>
      </c>
      <c r="G291" s="9">
        <f t="shared" si="33"/>
        <v>-1</v>
      </c>
      <c r="H291" s="10" t="str">
        <f>IF(ISNUMBER(I291),COUNT($I$2:I291),"")</f>
        <v/>
      </c>
      <c r="I291" s="11" t="str">
        <f t="shared" si="29"/>
        <v/>
      </c>
      <c r="J291" s="8">
        <f t="array" ref="J291">IF(G291=1,MAX(IF($C$2:C291=I291,$A$2:A291,"")),IF(G291=-1,MAX(IF($D$2:D291=I291,$A$2:A291,"")),IF(G291=0,MAX(IF($E$2:E291=I291,$A$2:A291,"")))))</f>
        <v>0</v>
      </c>
      <c r="K291" t="str">
        <f t="array" ref="K291">IF(AND(G291=0,E291=INDEX(I291:I802,MATCH(TRUE,I291:I802&lt;&gt;"",0))),E291,IF(AND(G291=1,C291=INDEX(I291:I802,MATCH(TRUE,I291:I802&lt;&gt;"",0))),C291,IF(AND(G291=-1,D291=INDEX(I291:I802,MATCH(TRUE,I291:I802&lt;&gt;"",0))),D291,"")))</f>
        <v/>
      </c>
      <c r="L291" s="12" t="str">
        <f>IF(ISNUMBER(M291),COUNT($M$2:M291),"")</f>
        <v/>
      </c>
      <c r="M291" s="12" t="str">
        <f t="shared" si="31"/>
        <v/>
      </c>
      <c r="N291" s="12" t="str">
        <f t="shared" si="32"/>
        <v/>
      </c>
      <c r="O291" s="12" t="str">
        <f>IF(ISNUMBER(P291),COUNT($P$2:P291),"")</f>
        <v/>
      </c>
      <c r="P291" s="12" t="str">
        <f t="shared" si="34"/>
        <v/>
      </c>
      <c r="Q291" s="15" t="str">
        <f t="shared" si="35"/>
        <v/>
      </c>
      <c r="R291" s="14"/>
    </row>
    <row r="292" spans="1:18" x14ac:dyDescent="0.25">
      <c r="A292">
        <v>291</v>
      </c>
      <c r="B292" s="65">
        <v>12.795</v>
      </c>
      <c r="C292" s="65">
        <v>13.01</v>
      </c>
      <c r="D292" s="65">
        <v>12.645</v>
      </c>
      <c r="E292" s="65">
        <v>12.984999999999999</v>
      </c>
      <c r="F292" s="8">
        <f t="shared" si="30"/>
        <v>12.645</v>
      </c>
      <c r="G292" s="9">
        <f t="shared" si="33"/>
        <v>-1</v>
      </c>
      <c r="H292" s="10" t="str">
        <f>IF(ISNUMBER(I292),COUNT($I$2:I292),"")</f>
        <v/>
      </c>
      <c r="I292" s="11" t="str">
        <f t="shared" si="29"/>
        <v/>
      </c>
      <c r="J292" s="8">
        <f t="array" ref="J292">IF(G292=1,MAX(IF($C$2:C292=I292,$A$2:A292,"")),IF(G292=-1,MAX(IF($D$2:D292=I292,$A$2:A292,"")),IF(G292=0,MAX(IF($E$2:E292=I292,$A$2:A292,"")))))</f>
        <v>0</v>
      </c>
      <c r="K292" t="str">
        <f t="array" ref="K292">IF(AND(G292=0,E292=INDEX(I292:I803,MATCH(TRUE,I292:I803&lt;&gt;"",0))),E292,IF(AND(G292=1,C292=INDEX(I292:I803,MATCH(TRUE,I292:I803&lt;&gt;"",0))),C292,IF(AND(G292=-1,D292=INDEX(I292:I803,MATCH(TRUE,I292:I803&lt;&gt;"",0))),D292,"")))</f>
        <v/>
      </c>
      <c r="L292" s="12" t="str">
        <f>IF(ISNUMBER(M292),COUNT($M$2:M292),"")</f>
        <v/>
      </c>
      <c r="M292" s="12" t="str">
        <f t="shared" si="31"/>
        <v/>
      </c>
      <c r="N292" s="12" t="str">
        <f t="shared" si="32"/>
        <v/>
      </c>
      <c r="O292" s="12" t="str">
        <f>IF(ISNUMBER(P292),COUNT($P$2:P292),"")</f>
        <v/>
      </c>
      <c r="P292" s="12" t="str">
        <f t="shared" si="34"/>
        <v/>
      </c>
      <c r="Q292" s="15" t="str">
        <f t="shared" si="35"/>
        <v/>
      </c>
      <c r="R292" s="14"/>
    </row>
    <row r="293" spans="1:18" x14ac:dyDescent="0.25">
      <c r="A293">
        <v>292</v>
      </c>
      <c r="B293" s="65">
        <v>12.98</v>
      </c>
      <c r="C293" s="65">
        <v>13.065</v>
      </c>
      <c r="D293" s="65">
        <v>12.835000000000001</v>
      </c>
      <c r="E293" s="65">
        <v>12.92</v>
      </c>
      <c r="F293" s="8">
        <f t="shared" si="30"/>
        <v>12.645</v>
      </c>
      <c r="G293" s="9">
        <f t="shared" si="33"/>
        <v>-1</v>
      </c>
      <c r="H293" s="10" t="str">
        <f>IF(ISNUMBER(I293),COUNT($I$2:I293),"")</f>
        <v/>
      </c>
      <c r="I293" s="11" t="str">
        <f t="shared" si="29"/>
        <v/>
      </c>
      <c r="J293" s="8">
        <f t="array" ref="J293">IF(G293=1,MAX(IF($C$2:C293=I293,$A$2:A293,"")),IF(G293=-1,MAX(IF($D$2:D293=I293,$A$2:A293,"")),IF(G293=0,MAX(IF($E$2:E293=I293,$A$2:A293,"")))))</f>
        <v>0</v>
      </c>
      <c r="K293" t="str">
        <f t="array" ref="K293">IF(AND(G293=0,E293=INDEX(I293:I804,MATCH(TRUE,I293:I804&lt;&gt;"",0))),E293,IF(AND(G293=1,C293=INDEX(I293:I804,MATCH(TRUE,I293:I804&lt;&gt;"",0))),C293,IF(AND(G293=-1,D293=INDEX(I293:I804,MATCH(TRUE,I293:I804&lt;&gt;"",0))),D293,"")))</f>
        <v/>
      </c>
      <c r="L293" s="12" t="str">
        <f>IF(ISNUMBER(M293),COUNT($M$2:M293),"")</f>
        <v/>
      </c>
      <c r="M293" s="12" t="str">
        <f t="shared" si="31"/>
        <v/>
      </c>
      <c r="N293" s="12" t="str">
        <f t="shared" si="32"/>
        <v/>
      </c>
      <c r="O293" s="12" t="str">
        <f>IF(ISNUMBER(P293),COUNT($P$2:P293),"")</f>
        <v/>
      </c>
      <c r="P293" s="12" t="str">
        <f t="shared" si="34"/>
        <v/>
      </c>
      <c r="Q293" s="15" t="str">
        <f t="shared" si="35"/>
        <v/>
      </c>
      <c r="R293" s="14"/>
    </row>
    <row r="294" spans="1:18" x14ac:dyDescent="0.25">
      <c r="A294">
        <v>293</v>
      </c>
      <c r="B294" s="65">
        <v>12.95</v>
      </c>
      <c r="C294" s="65">
        <v>13.08</v>
      </c>
      <c r="D294" s="65">
        <v>12.895</v>
      </c>
      <c r="E294" s="65">
        <v>13.065</v>
      </c>
      <c r="F294" s="8">
        <f t="shared" si="30"/>
        <v>12.645</v>
      </c>
      <c r="G294" s="9">
        <f t="shared" si="33"/>
        <v>-1</v>
      </c>
      <c r="H294" s="10" t="str">
        <f>IF(ISNUMBER(I294),COUNT($I$2:I294),"")</f>
        <v/>
      </c>
      <c r="I294" s="11" t="str">
        <f t="shared" si="29"/>
        <v/>
      </c>
      <c r="J294" s="8">
        <f t="array" ref="J294">IF(G294=1,MAX(IF($C$2:C294=I294,$A$2:A294,"")),IF(G294=-1,MAX(IF($D$2:D294=I294,$A$2:A294,"")),IF(G294=0,MAX(IF($E$2:E294=I294,$A$2:A294,"")))))</f>
        <v>0</v>
      </c>
      <c r="K294" t="str">
        <f t="array" ref="K294">IF(AND(G294=0,E294=INDEX(I294:I805,MATCH(TRUE,I294:I805&lt;&gt;"",0))),E294,IF(AND(G294=1,C294=INDEX(I294:I805,MATCH(TRUE,I294:I805&lt;&gt;"",0))),C294,IF(AND(G294=-1,D294=INDEX(I294:I805,MATCH(TRUE,I294:I805&lt;&gt;"",0))),D294,"")))</f>
        <v/>
      </c>
      <c r="L294" s="12" t="str">
        <f>IF(ISNUMBER(M294),COUNT($M$2:M294),"")</f>
        <v/>
      </c>
      <c r="M294" s="12" t="str">
        <f t="shared" si="31"/>
        <v/>
      </c>
      <c r="N294" s="12" t="str">
        <f t="shared" si="32"/>
        <v/>
      </c>
      <c r="O294" s="12" t="str">
        <f>IF(ISNUMBER(P294),COUNT($P$2:P294),"")</f>
        <v/>
      </c>
      <c r="P294" s="12" t="str">
        <f t="shared" si="34"/>
        <v/>
      </c>
      <c r="Q294" s="15" t="str">
        <f t="shared" si="35"/>
        <v/>
      </c>
      <c r="R294" s="14"/>
    </row>
    <row r="295" spans="1:18" x14ac:dyDescent="0.25">
      <c r="A295">
        <v>294</v>
      </c>
      <c r="B295" s="65">
        <v>12.805</v>
      </c>
      <c r="C295" s="65">
        <v>13.16</v>
      </c>
      <c r="D295" s="65">
        <v>12.57</v>
      </c>
      <c r="E295" s="65">
        <v>13.12</v>
      </c>
      <c r="F295" s="8">
        <f t="shared" si="30"/>
        <v>12.57</v>
      </c>
      <c r="G295" s="9">
        <f t="shared" si="33"/>
        <v>-1</v>
      </c>
      <c r="H295" s="10" t="str">
        <f>IF(ISNUMBER(I295),COUNT($I$2:I295),"")</f>
        <v/>
      </c>
      <c r="I295" s="11" t="str">
        <f t="shared" si="29"/>
        <v/>
      </c>
      <c r="J295" s="8">
        <f t="array" ref="J295">IF(G295=1,MAX(IF($C$2:C295=I295,$A$2:A295,"")),IF(G295=-1,MAX(IF($D$2:D295=I295,$A$2:A295,"")),IF(G295=0,MAX(IF($E$2:E295=I295,$A$2:A295,"")))))</f>
        <v>0</v>
      </c>
      <c r="K295" t="str">
        <f t="array" ref="K295">IF(AND(G295=0,E295=INDEX(I295:I806,MATCH(TRUE,I295:I806&lt;&gt;"",0))),E295,IF(AND(G295=1,C295=INDEX(I295:I806,MATCH(TRUE,I295:I806&lt;&gt;"",0))),C295,IF(AND(G295=-1,D295=INDEX(I295:I806,MATCH(TRUE,I295:I806&lt;&gt;"",0))),D295,"")))</f>
        <v/>
      </c>
      <c r="L295" s="12" t="str">
        <f>IF(ISNUMBER(M295),COUNT($M$2:M295),"")</f>
        <v/>
      </c>
      <c r="M295" s="12" t="str">
        <f t="shared" si="31"/>
        <v/>
      </c>
      <c r="N295" s="12" t="str">
        <f t="shared" si="32"/>
        <v/>
      </c>
      <c r="O295" s="12" t="str">
        <f>IF(ISNUMBER(P295),COUNT($P$2:P295),"")</f>
        <v/>
      </c>
      <c r="P295" s="12" t="str">
        <f t="shared" si="34"/>
        <v/>
      </c>
      <c r="Q295" s="15" t="str">
        <f t="shared" si="35"/>
        <v/>
      </c>
      <c r="R295" s="14"/>
    </row>
    <row r="296" spans="1:18" x14ac:dyDescent="0.25">
      <c r="A296">
        <v>295</v>
      </c>
      <c r="B296" s="65">
        <v>12.9</v>
      </c>
      <c r="C296" s="65">
        <v>12.904999999999999</v>
      </c>
      <c r="D296" s="65">
        <v>12.625</v>
      </c>
      <c r="E296" s="65">
        <v>12.75</v>
      </c>
      <c r="F296" s="8">
        <f t="shared" si="30"/>
        <v>12.57</v>
      </c>
      <c r="G296" s="9">
        <f t="shared" si="33"/>
        <v>-1</v>
      </c>
      <c r="H296" s="10" t="str">
        <f>IF(ISNUMBER(I296),COUNT($I$2:I296),"")</f>
        <v/>
      </c>
      <c r="I296" s="11" t="str">
        <f t="shared" si="29"/>
        <v/>
      </c>
      <c r="J296" s="8">
        <f t="array" ref="J296">IF(G296=1,MAX(IF($C$2:C296=I296,$A$2:A296,"")),IF(G296=-1,MAX(IF($D$2:D296=I296,$A$2:A296,"")),IF(G296=0,MAX(IF($E$2:E296=I296,$A$2:A296,"")))))</f>
        <v>0</v>
      </c>
      <c r="K296" t="str">
        <f t="array" ref="K296">IF(AND(G296=0,E296=INDEX(I296:I807,MATCH(TRUE,I296:I807&lt;&gt;"",0))),E296,IF(AND(G296=1,C296=INDEX(I296:I807,MATCH(TRUE,I296:I807&lt;&gt;"",0))),C296,IF(AND(G296=-1,D296=INDEX(I296:I807,MATCH(TRUE,I296:I807&lt;&gt;"",0))),D296,"")))</f>
        <v/>
      </c>
      <c r="L296" s="12" t="str">
        <f>IF(ISNUMBER(M296),COUNT($M$2:M296),"")</f>
        <v/>
      </c>
      <c r="M296" s="12" t="str">
        <f t="shared" si="31"/>
        <v/>
      </c>
      <c r="N296" s="12" t="str">
        <f t="shared" si="32"/>
        <v/>
      </c>
      <c r="O296" s="12" t="str">
        <f>IF(ISNUMBER(P296),COUNT($P$2:P296),"")</f>
        <v/>
      </c>
      <c r="P296" s="12" t="str">
        <f t="shared" si="34"/>
        <v/>
      </c>
      <c r="Q296" s="15" t="str">
        <f t="shared" si="35"/>
        <v/>
      </c>
      <c r="R296" s="14"/>
    </row>
    <row r="297" spans="1:18" x14ac:dyDescent="0.25">
      <c r="A297">
        <v>296</v>
      </c>
      <c r="B297" s="65">
        <v>12.88</v>
      </c>
      <c r="C297" s="65">
        <v>13.04</v>
      </c>
      <c r="D297" s="65">
        <v>12.58</v>
      </c>
      <c r="E297" s="65">
        <v>12.65</v>
      </c>
      <c r="F297" s="8">
        <f t="shared" si="30"/>
        <v>12.57</v>
      </c>
      <c r="G297" s="9">
        <f t="shared" si="33"/>
        <v>-1</v>
      </c>
      <c r="H297" s="10" t="str">
        <f>IF(ISNUMBER(I297),COUNT($I$2:I297),"")</f>
        <v/>
      </c>
      <c r="I297" s="11" t="str">
        <f t="shared" si="29"/>
        <v/>
      </c>
      <c r="J297" s="8">
        <f t="array" ref="J297">IF(G297=1,MAX(IF($C$2:C297=I297,$A$2:A297,"")),IF(G297=-1,MAX(IF($D$2:D297=I297,$A$2:A297,"")),IF(G297=0,MAX(IF($E$2:E297=I297,$A$2:A297,"")))))</f>
        <v>0</v>
      </c>
      <c r="K297" t="str">
        <f t="array" ref="K297">IF(AND(G297=0,E297=INDEX(I297:I808,MATCH(TRUE,I297:I808&lt;&gt;"",0))),E297,IF(AND(G297=1,C297=INDEX(I297:I808,MATCH(TRUE,I297:I808&lt;&gt;"",0))),C297,IF(AND(G297=-1,D297=INDEX(I297:I808,MATCH(TRUE,I297:I808&lt;&gt;"",0))),D297,"")))</f>
        <v/>
      </c>
      <c r="L297" s="12" t="str">
        <f>IF(ISNUMBER(M297),COUNT($M$2:M297),"")</f>
        <v/>
      </c>
      <c r="M297" s="12" t="str">
        <f t="shared" si="31"/>
        <v/>
      </c>
      <c r="N297" s="12" t="str">
        <f t="shared" si="32"/>
        <v/>
      </c>
      <c r="O297" s="12" t="str">
        <f>IF(ISNUMBER(P297),COUNT($P$2:P297),"")</f>
        <v/>
      </c>
      <c r="P297" s="12" t="str">
        <f t="shared" si="34"/>
        <v/>
      </c>
      <c r="Q297" s="15" t="str">
        <f t="shared" si="35"/>
        <v/>
      </c>
      <c r="R297" s="14"/>
    </row>
    <row r="298" spans="1:18" x14ac:dyDescent="0.25">
      <c r="A298">
        <v>297</v>
      </c>
      <c r="B298" s="65">
        <v>12.62</v>
      </c>
      <c r="C298" s="65">
        <v>12.63</v>
      </c>
      <c r="D298" s="65">
        <v>12.305</v>
      </c>
      <c r="E298" s="65">
        <v>12.305</v>
      </c>
      <c r="F298" s="8">
        <f t="shared" si="30"/>
        <v>12.305</v>
      </c>
      <c r="G298" s="9">
        <f t="shared" si="33"/>
        <v>-1</v>
      </c>
      <c r="H298" s="10" t="str">
        <f>IF(ISNUMBER(I298),COUNT($I$2:I298),"")</f>
        <v/>
      </c>
      <c r="I298" s="11" t="str">
        <f t="shared" si="29"/>
        <v/>
      </c>
      <c r="J298" s="8">
        <f t="array" ref="J298">IF(G298=1,MAX(IF($C$2:C298=I298,$A$2:A298,"")),IF(G298=-1,MAX(IF($D$2:D298=I298,$A$2:A298,"")),IF(G298=0,MAX(IF($E$2:E298=I298,$A$2:A298,"")))))</f>
        <v>0</v>
      </c>
      <c r="K298" t="str">
        <f t="array" ref="K298">IF(AND(G298=0,E298=INDEX(I298:I809,MATCH(TRUE,I298:I809&lt;&gt;"",0))),E298,IF(AND(G298=1,C298=INDEX(I298:I809,MATCH(TRUE,I298:I809&lt;&gt;"",0))),C298,IF(AND(G298=-1,D298=INDEX(I298:I809,MATCH(TRUE,I298:I809&lt;&gt;"",0))),D298,"")))</f>
        <v/>
      </c>
      <c r="L298" s="12" t="str">
        <f>IF(ISNUMBER(M298),COUNT($M$2:M298),"")</f>
        <v/>
      </c>
      <c r="M298" s="12" t="str">
        <f t="shared" si="31"/>
        <v/>
      </c>
      <c r="N298" s="12" t="str">
        <f t="shared" si="32"/>
        <v/>
      </c>
      <c r="O298" s="12" t="str">
        <f>IF(ISNUMBER(P298),COUNT($P$2:P298),"")</f>
        <v/>
      </c>
      <c r="P298" s="12" t="str">
        <f t="shared" si="34"/>
        <v/>
      </c>
      <c r="Q298" s="15" t="str">
        <f t="shared" si="35"/>
        <v/>
      </c>
      <c r="R298" s="14"/>
    </row>
    <row r="299" spans="1:18" x14ac:dyDescent="0.25">
      <c r="A299">
        <v>298</v>
      </c>
      <c r="B299" s="65">
        <v>12.305</v>
      </c>
      <c r="C299" s="65">
        <v>12.54</v>
      </c>
      <c r="D299" s="65">
        <v>11.975</v>
      </c>
      <c r="E299" s="65">
        <v>12.16</v>
      </c>
      <c r="F299" s="8">
        <f t="shared" si="30"/>
        <v>11.975</v>
      </c>
      <c r="G299" s="9">
        <f t="shared" si="33"/>
        <v>-1</v>
      </c>
      <c r="H299" s="10" t="str">
        <f>IF(ISNUMBER(I299),COUNT($I$2:I299),"")</f>
        <v/>
      </c>
      <c r="I299" s="11" t="str">
        <f t="shared" si="29"/>
        <v/>
      </c>
      <c r="J299" s="8">
        <f t="array" ref="J299">IF(G299=1,MAX(IF($C$2:C299=I299,$A$2:A299,"")),IF(G299=-1,MAX(IF($D$2:D299=I299,$A$2:A299,"")),IF(G299=0,MAX(IF($E$2:E299=I299,$A$2:A299,"")))))</f>
        <v>0</v>
      </c>
      <c r="K299" t="str">
        <f t="array" ref="K299">IF(AND(G299=0,E299=INDEX(I299:I810,MATCH(TRUE,I299:I810&lt;&gt;"",0))),E299,IF(AND(G299=1,C299=INDEX(I299:I810,MATCH(TRUE,I299:I810&lt;&gt;"",0))),C299,IF(AND(G299=-1,D299=INDEX(I299:I810,MATCH(TRUE,I299:I810&lt;&gt;"",0))),D299,"")))</f>
        <v/>
      </c>
      <c r="L299" s="12" t="str">
        <f>IF(ISNUMBER(M299),COUNT($M$2:M299),"")</f>
        <v/>
      </c>
      <c r="M299" s="12" t="str">
        <f t="shared" si="31"/>
        <v/>
      </c>
      <c r="N299" s="12" t="str">
        <f t="shared" si="32"/>
        <v/>
      </c>
      <c r="O299" s="12" t="str">
        <f>IF(ISNUMBER(P299),COUNT($P$2:P299),"")</f>
        <v/>
      </c>
      <c r="P299" s="12" t="str">
        <f t="shared" si="34"/>
        <v/>
      </c>
      <c r="Q299" s="15" t="str">
        <f t="shared" si="35"/>
        <v/>
      </c>
      <c r="R299" s="14"/>
    </row>
    <row r="300" spans="1:18" x14ac:dyDescent="0.25">
      <c r="A300">
        <v>299</v>
      </c>
      <c r="B300" s="65">
        <v>12.14</v>
      </c>
      <c r="C300" s="65">
        <v>12.28</v>
      </c>
      <c r="D300" s="65">
        <v>12.03</v>
      </c>
      <c r="E300" s="65">
        <v>12.244999999999999</v>
      </c>
      <c r="F300" s="8">
        <f t="shared" si="30"/>
        <v>11.975</v>
      </c>
      <c r="G300" s="9">
        <f t="shared" si="33"/>
        <v>-1</v>
      </c>
      <c r="H300" s="10" t="str">
        <f>IF(ISNUMBER(I300),COUNT($I$2:I300),"")</f>
        <v/>
      </c>
      <c r="I300" s="11" t="str">
        <f t="shared" si="29"/>
        <v/>
      </c>
      <c r="J300" s="8">
        <f t="array" ref="J300">IF(G300=1,MAX(IF($C$2:C300=I300,$A$2:A300,"")),IF(G300=-1,MAX(IF($D$2:D300=I300,$A$2:A300,"")),IF(G300=0,MAX(IF($E$2:E300=I300,$A$2:A300,"")))))</f>
        <v>0</v>
      </c>
      <c r="K300" t="str">
        <f t="array" ref="K300">IF(AND(G300=0,E300=INDEX(I300:I811,MATCH(TRUE,I300:I811&lt;&gt;"",0))),E300,IF(AND(G300=1,C300=INDEX(I300:I811,MATCH(TRUE,I300:I811&lt;&gt;"",0))),C300,IF(AND(G300=-1,D300=INDEX(I300:I811,MATCH(TRUE,I300:I811&lt;&gt;"",0))),D300,"")))</f>
        <v/>
      </c>
      <c r="L300" s="12" t="str">
        <f>IF(ISNUMBER(M300),COUNT($M$2:M300),"")</f>
        <v/>
      </c>
      <c r="M300" s="12" t="str">
        <f t="shared" si="31"/>
        <v/>
      </c>
      <c r="N300" s="12" t="str">
        <f t="shared" si="32"/>
        <v/>
      </c>
      <c r="O300" s="12" t="str">
        <f>IF(ISNUMBER(P300),COUNT($P$2:P300),"")</f>
        <v/>
      </c>
      <c r="P300" s="12" t="str">
        <f t="shared" si="34"/>
        <v/>
      </c>
      <c r="Q300" s="15" t="str">
        <f t="shared" si="35"/>
        <v/>
      </c>
      <c r="R300" s="14"/>
    </row>
    <row r="301" spans="1:18" x14ac:dyDescent="0.25">
      <c r="A301">
        <v>300</v>
      </c>
      <c r="B301" s="65">
        <v>12.29</v>
      </c>
      <c r="C301" s="65">
        <v>12.484999999999999</v>
      </c>
      <c r="D301" s="65">
        <v>12.255000000000001</v>
      </c>
      <c r="E301" s="65">
        <v>12.345000000000001</v>
      </c>
      <c r="F301" s="8">
        <f t="shared" si="30"/>
        <v>11.975</v>
      </c>
      <c r="G301" s="9">
        <f t="shared" si="33"/>
        <v>-1</v>
      </c>
      <c r="H301" s="10" t="str">
        <f>IF(ISNUMBER(I301),COUNT($I$2:I301),"")</f>
        <v/>
      </c>
      <c r="I301" s="11" t="str">
        <f t="shared" si="29"/>
        <v/>
      </c>
      <c r="J301" s="8">
        <f t="array" ref="J301">IF(G301=1,MAX(IF($C$2:C301=I301,$A$2:A301,"")),IF(G301=-1,MAX(IF($D$2:D301=I301,$A$2:A301,"")),IF(G301=0,MAX(IF($E$2:E301=I301,$A$2:A301,"")))))</f>
        <v>0</v>
      </c>
      <c r="K301" t="str">
        <f t="array" ref="K301">IF(AND(G301=0,E301=INDEX(I301:I812,MATCH(TRUE,I301:I812&lt;&gt;"",0))),E301,IF(AND(G301=1,C301=INDEX(I301:I812,MATCH(TRUE,I301:I812&lt;&gt;"",0))),C301,IF(AND(G301=-1,D301=INDEX(I301:I812,MATCH(TRUE,I301:I812&lt;&gt;"",0))),D301,"")))</f>
        <v/>
      </c>
      <c r="L301" s="12" t="str">
        <f>IF(ISNUMBER(M301),COUNT($M$2:M301),"")</f>
        <v/>
      </c>
      <c r="M301" s="12" t="str">
        <f t="shared" si="31"/>
        <v/>
      </c>
      <c r="N301" s="12" t="str">
        <f t="shared" si="32"/>
        <v/>
      </c>
      <c r="O301" s="12" t="str">
        <f>IF(ISNUMBER(P301),COUNT($P$2:P301),"")</f>
        <v/>
      </c>
      <c r="P301" s="12" t="str">
        <f t="shared" si="34"/>
        <v/>
      </c>
      <c r="Q301" s="15" t="str">
        <f t="shared" si="35"/>
        <v/>
      </c>
      <c r="R301" s="14"/>
    </row>
    <row r="302" spans="1:18" x14ac:dyDescent="0.25">
      <c r="A302">
        <v>301</v>
      </c>
      <c r="B302" s="65">
        <v>12.3</v>
      </c>
      <c r="C302" s="65">
        <v>12.4</v>
      </c>
      <c r="D302" s="65">
        <v>12.164999999999999</v>
      </c>
      <c r="E302" s="65">
        <v>12.234999999999999</v>
      </c>
      <c r="F302" s="8">
        <f t="shared" si="30"/>
        <v>11.975</v>
      </c>
      <c r="G302" s="9">
        <f t="shared" si="33"/>
        <v>-1</v>
      </c>
      <c r="H302" s="10" t="str">
        <f>IF(ISNUMBER(I302),COUNT($I$2:I302),"")</f>
        <v/>
      </c>
      <c r="I302" s="11" t="str">
        <f t="shared" si="29"/>
        <v/>
      </c>
      <c r="J302" s="8">
        <f t="array" ref="J302">IF(G302=1,MAX(IF($C$2:C302=I302,$A$2:A302,"")),IF(G302=-1,MAX(IF($D$2:D302=I302,$A$2:A302,"")),IF(G302=0,MAX(IF($E$2:E302=I302,$A$2:A302,"")))))</f>
        <v>0</v>
      </c>
      <c r="K302" t="str">
        <f t="array" ref="K302">IF(AND(G302=0,E302=INDEX(I302:I813,MATCH(TRUE,I302:I813&lt;&gt;"",0))),E302,IF(AND(G302=1,C302=INDEX(I302:I813,MATCH(TRUE,I302:I813&lt;&gt;"",0))),C302,IF(AND(G302=-1,D302=INDEX(I302:I813,MATCH(TRUE,I302:I813&lt;&gt;"",0))),D302,"")))</f>
        <v/>
      </c>
      <c r="L302" s="12" t="str">
        <f>IF(ISNUMBER(M302),COUNT($M$2:M302),"")</f>
        <v/>
      </c>
      <c r="M302" s="12" t="str">
        <f t="shared" si="31"/>
        <v/>
      </c>
      <c r="N302" s="12" t="str">
        <f t="shared" si="32"/>
        <v/>
      </c>
      <c r="O302" s="12" t="str">
        <f>IF(ISNUMBER(P302),COUNT($P$2:P302),"")</f>
        <v/>
      </c>
      <c r="P302" s="12" t="str">
        <f t="shared" si="34"/>
        <v/>
      </c>
      <c r="Q302" s="15" t="str">
        <f t="shared" si="35"/>
        <v/>
      </c>
      <c r="R302" s="14"/>
    </row>
    <row r="303" spans="1:18" x14ac:dyDescent="0.25">
      <c r="A303">
        <v>302</v>
      </c>
      <c r="B303" s="65">
        <v>12.27</v>
      </c>
      <c r="C303" s="65">
        <v>12.545</v>
      </c>
      <c r="D303" s="65">
        <v>12.27</v>
      </c>
      <c r="E303" s="65">
        <v>12.51</v>
      </c>
      <c r="F303" s="8">
        <f t="shared" si="30"/>
        <v>11.975</v>
      </c>
      <c r="G303" s="9">
        <f t="shared" si="33"/>
        <v>-1</v>
      </c>
      <c r="H303" s="10" t="str">
        <f>IF(ISNUMBER(I303),COUNT($I$2:I303),"")</f>
        <v/>
      </c>
      <c r="I303" s="11" t="str">
        <f t="shared" si="29"/>
        <v/>
      </c>
      <c r="J303" s="8">
        <f t="array" ref="J303">IF(G303=1,MAX(IF($C$2:C303=I303,$A$2:A303,"")),IF(G303=-1,MAX(IF($D$2:D303=I303,$A$2:A303,"")),IF(G303=0,MAX(IF($E$2:E303=I303,$A$2:A303,"")))))</f>
        <v>0</v>
      </c>
      <c r="K303" t="str">
        <f t="array" ref="K303">IF(AND(G303=0,E303=INDEX(I303:I814,MATCH(TRUE,I303:I814&lt;&gt;"",0))),E303,IF(AND(G303=1,C303=INDEX(I303:I814,MATCH(TRUE,I303:I814&lt;&gt;"",0))),C303,IF(AND(G303=-1,D303=INDEX(I303:I814,MATCH(TRUE,I303:I814&lt;&gt;"",0))),D303,"")))</f>
        <v/>
      </c>
      <c r="L303" s="12" t="str">
        <f>IF(ISNUMBER(M303),COUNT($M$2:M303),"")</f>
        <v/>
      </c>
      <c r="M303" s="12" t="str">
        <f t="shared" si="31"/>
        <v/>
      </c>
      <c r="N303" s="12" t="str">
        <f t="shared" si="32"/>
        <v/>
      </c>
      <c r="O303" s="12" t="str">
        <f>IF(ISNUMBER(P303),COUNT($P$2:P303),"")</f>
        <v/>
      </c>
      <c r="P303" s="12" t="str">
        <f t="shared" si="34"/>
        <v/>
      </c>
      <c r="Q303" s="15" t="str">
        <f t="shared" si="35"/>
        <v/>
      </c>
      <c r="R303" s="14"/>
    </row>
    <row r="304" spans="1:18" x14ac:dyDescent="0.25">
      <c r="A304">
        <v>303</v>
      </c>
      <c r="B304" s="65">
        <v>12.61</v>
      </c>
      <c r="C304" s="65">
        <v>12.835000000000001</v>
      </c>
      <c r="D304" s="65">
        <v>12.285</v>
      </c>
      <c r="E304" s="65">
        <v>12.42</v>
      </c>
      <c r="F304" s="8">
        <f t="shared" si="30"/>
        <v>11.975</v>
      </c>
      <c r="G304" s="9">
        <f t="shared" si="33"/>
        <v>-1</v>
      </c>
      <c r="H304" s="10" t="str">
        <f>IF(ISNUMBER(I304),COUNT($I$2:I304),"")</f>
        <v/>
      </c>
      <c r="I304" s="11" t="str">
        <f t="shared" si="29"/>
        <v/>
      </c>
      <c r="J304" s="8">
        <f t="array" ref="J304">IF(G304=1,MAX(IF($C$2:C304=I304,$A$2:A304,"")),IF(G304=-1,MAX(IF($D$2:D304=I304,$A$2:A304,"")),IF(G304=0,MAX(IF($E$2:E304=I304,$A$2:A304,"")))))</f>
        <v>0</v>
      </c>
      <c r="K304" t="str">
        <f t="array" ref="K304">IF(AND(G304=0,E304=INDEX(I304:I815,MATCH(TRUE,I304:I815&lt;&gt;"",0))),E304,IF(AND(G304=1,C304=INDEX(I304:I815,MATCH(TRUE,I304:I815&lt;&gt;"",0))),C304,IF(AND(G304=-1,D304=INDEX(I304:I815,MATCH(TRUE,I304:I815&lt;&gt;"",0))),D304,"")))</f>
        <v/>
      </c>
      <c r="L304" s="12" t="str">
        <f>IF(ISNUMBER(M304),COUNT($M$2:M304),"")</f>
        <v/>
      </c>
      <c r="M304" s="12" t="str">
        <f t="shared" si="31"/>
        <v/>
      </c>
      <c r="N304" s="12" t="str">
        <f t="shared" si="32"/>
        <v/>
      </c>
      <c r="O304" s="12" t="str">
        <f>IF(ISNUMBER(P304),COUNT($P$2:P304),"")</f>
        <v/>
      </c>
      <c r="P304" s="12" t="str">
        <f t="shared" si="34"/>
        <v/>
      </c>
      <c r="Q304" s="15" t="str">
        <f t="shared" si="35"/>
        <v/>
      </c>
      <c r="R304" s="14"/>
    </row>
    <row r="305" spans="1:18" x14ac:dyDescent="0.25">
      <c r="A305">
        <v>304</v>
      </c>
      <c r="B305" s="65">
        <v>12.39</v>
      </c>
      <c r="C305" s="65">
        <v>12.39</v>
      </c>
      <c r="D305" s="65">
        <v>12.105</v>
      </c>
      <c r="E305" s="65">
        <v>12.154999999999999</v>
      </c>
      <c r="F305" s="8">
        <f t="shared" si="30"/>
        <v>11.975</v>
      </c>
      <c r="G305" s="9">
        <f t="shared" si="33"/>
        <v>-1</v>
      </c>
      <c r="H305" s="10" t="str">
        <f>IF(ISNUMBER(I305),COUNT($I$2:I305),"")</f>
        <v/>
      </c>
      <c r="I305" s="11" t="str">
        <f t="shared" si="29"/>
        <v/>
      </c>
      <c r="J305" s="8">
        <f t="array" ref="J305">IF(G305=1,MAX(IF($C$2:C305=I305,$A$2:A305,"")),IF(G305=-1,MAX(IF($D$2:D305=I305,$A$2:A305,"")),IF(G305=0,MAX(IF($E$2:E305=I305,$A$2:A305,"")))))</f>
        <v>0</v>
      </c>
      <c r="K305" t="str">
        <f t="array" ref="K305">IF(AND(G305=0,E305=INDEX(I305:I816,MATCH(TRUE,I305:I816&lt;&gt;"",0))),E305,IF(AND(G305=1,C305=INDEX(I305:I816,MATCH(TRUE,I305:I816&lt;&gt;"",0))),C305,IF(AND(G305=-1,D305=INDEX(I305:I816,MATCH(TRUE,I305:I816&lt;&gt;"",0))),D305,"")))</f>
        <v/>
      </c>
      <c r="L305" s="12" t="str">
        <f>IF(ISNUMBER(M305),COUNT($M$2:M305),"")</f>
        <v/>
      </c>
      <c r="M305" s="12" t="str">
        <f t="shared" si="31"/>
        <v/>
      </c>
      <c r="N305" s="12" t="str">
        <f t="shared" si="32"/>
        <v/>
      </c>
      <c r="O305" s="12" t="str">
        <f>IF(ISNUMBER(P305),COUNT($P$2:P305),"")</f>
        <v/>
      </c>
      <c r="P305" s="12" t="str">
        <f t="shared" si="34"/>
        <v/>
      </c>
      <c r="Q305" s="15" t="str">
        <f t="shared" si="35"/>
        <v/>
      </c>
      <c r="R305" s="14"/>
    </row>
    <row r="306" spans="1:18" x14ac:dyDescent="0.25">
      <c r="A306">
        <v>305</v>
      </c>
      <c r="B306" s="65">
        <v>12.025</v>
      </c>
      <c r="C306" s="65">
        <v>12.025</v>
      </c>
      <c r="D306" s="65">
        <v>11.74</v>
      </c>
      <c r="E306" s="65">
        <v>11.955</v>
      </c>
      <c r="F306" s="8">
        <f t="shared" si="30"/>
        <v>11.74</v>
      </c>
      <c r="G306" s="9">
        <f t="shared" si="33"/>
        <v>-1</v>
      </c>
      <c r="H306" s="10" t="str">
        <f>IF(ISNUMBER(I306),COUNT($I$2:I306),"")</f>
        <v/>
      </c>
      <c r="I306" s="11" t="str">
        <f t="shared" ref="I306:I369" si="36">IF(G307=G306,"",F306)</f>
        <v/>
      </c>
      <c r="J306" s="8">
        <f t="array" ref="J306">IF(G306=1,MAX(IF($C$2:C306=I306,$A$2:A306,"")),IF(G306=-1,MAX(IF($D$2:D306=I306,$A$2:A306,"")),IF(G306=0,MAX(IF($E$2:E306=I306,$A$2:A306,"")))))</f>
        <v>0</v>
      </c>
      <c r="K306" t="str">
        <f t="array" ref="K306">IF(AND(G306=0,E306=INDEX(I306:I817,MATCH(TRUE,I306:I817&lt;&gt;"",0))),E306,IF(AND(G306=1,C306=INDEX(I306:I817,MATCH(TRUE,I306:I817&lt;&gt;"",0))),C306,IF(AND(G306=-1,D306=INDEX(I306:I817,MATCH(TRUE,I306:I817&lt;&gt;"",0))),D306,"")))</f>
        <v/>
      </c>
      <c r="L306" s="12" t="str">
        <f>IF(ISNUMBER(M306),COUNT($M$2:M306),"")</f>
        <v/>
      </c>
      <c r="M306" s="12" t="str">
        <f t="shared" si="31"/>
        <v/>
      </c>
      <c r="N306" s="12" t="str">
        <f t="shared" si="32"/>
        <v/>
      </c>
      <c r="O306" s="12" t="str">
        <f>IF(ISNUMBER(P306),COUNT($P$2:P306),"")</f>
        <v/>
      </c>
      <c r="P306" s="12" t="str">
        <f t="shared" si="34"/>
        <v/>
      </c>
      <c r="Q306" s="15" t="str">
        <f t="shared" si="35"/>
        <v/>
      </c>
      <c r="R306" s="14"/>
    </row>
    <row r="307" spans="1:18" x14ac:dyDescent="0.25">
      <c r="A307">
        <v>306</v>
      </c>
      <c r="B307" s="65">
        <v>11.48</v>
      </c>
      <c r="C307" s="65">
        <v>11.88</v>
      </c>
      <c r="D307" s="65">
        <v>11.31</v>
      </c>
      <c r="E307" s="65">
        <v>11.705</v>
      </c>
      <c r="F307" s="8">
        <f t="shared" si="30"/>
        <v>11.31</v>
      </c>
      <c r="G307" s="9">
        <f t="shared" si="33"/>
        <v>-1</v>
      </c>
      <c r="H307" s="10" t="str">
        <f>IF(ISNUMBER(I307),COUNT($I$2:I307),"")</f>
        <v/>
      </c>
      <c r="I307" s="11" t="str">
        <f t="shared" si="36"/>
        <v/>
      </c>
      <c r="J307" s="8">
        <f t="array" ref="J307">IF(G307=1,MAX(IF($C$2:C307=I307,$A$2:A307,"")),IF(G307=-1,MAX(IF($D$2:D307=I307,$A$2:A307,"")),IF(G307=0,MAX(IF($E$2:E307=I307,$A$2:A307,"")))))</f>
        <v>0</v>
      </c>
      <c r="K307" t="str">
        <f t="array" ref="K307">IF(AND(G307=0,E307=INDEX(I307:I818,MATCH(TRUE,I307:I818&lt;&gt;"",0))),E307,IF(AND(G307=1,C307=INDEX(I307:I818,MATCH(TRUE,I307:I818&lt;&gt;"",0))),C307,IF(AND(G307=-1,D307=INDEX(I307:I818,MATCH(TRUE,I307:I818&lt;&gt;"",0))),D307,"")))</f>
        <v/>
      </c>
      <c r="L307" s="12" t="str">
        <f>IF(ISNUMBER(M307),COUNT($M$2:M307),"")</f>
        <v/>
      </c>
      <c r="M307" s="12" t="str">
        <f t="shared" si="31"/>
        <v/>
      </c>
      <c r="N307" s="12" t="str">
        <f t="shared" si="32"/>
        <v/>
      </c>
      <c r="O307" s="12" t="str">
        <f>IF(ISNUMBER(P307),COUNT($P$2:P307),"")</f>
        <v/>
      </c>
      <c r="P307" s="12" t="str">
        <f t="shared" si="34"/>
        <v/>
      </c>
      <c r="Q307" s="15" t="str">
        <f t="shared" si="35"/>
        <v/>
      </c>
      <c r="R307" s="14"/>
    </row>
    <row r="308" spans="1:18" x14ac:dyDescent="0.25">
      <c r="A308">
        <v>307</v>
      </c>
      <c r="B308" s="65">
        <v>11.85</v>
      </c>
      <c r="C308" s="65">
        <v>11.865</v>
      </c>
      <c r="D308" s="65">
        <v>11.55</v>
      </c>
      <c r="E308" s="65">
        <v>11.55</v>
      </c>
      <c r="F308" s="8">
        <f t="shared" si="30"/>
        <v>11.31</v>
      </c>
      <c r="G308" s="9">
        <f t="shared" si="33"/>
        <v>-1</v>
      </c>
      <c r="H308" s="10" t="str">
        <f>IF(ISNUMBER(I308),COUNT($I$2:I308),"")</f>
        <v/>
      </c>
      <c r="I308" s="11" t="str">
        <f t="shared" si="36"/>
        <v/>
      </c>
      <c r="J308" s="8">
        <f t="array" ref="J308">IF(G308=1,MAX(IF($C$2:C308=I308,$A$2:A308,"")),IF(G308=-1,MAX(IF($D$2:D308=I308,$A$2:A308,"")),IF(G308=0,MAX(IF($E$2:E308=I308,$A$2:A308,"")))))</f>
        <v>0</v>
      </c>
      <c r="K308" t="str">
        <f t="array" ref="K308">IF(AND(G308=0,E308=INDEX(I308:I819,MATCH(TRUE,I308:I819&lt;&gt;"",0))),E308,IF(AND(G308=1,C308=INDEX(I308:I819,MATCH(TRUE,I308:I819&lt;&gt;"",0))),C308,IF(AND(G308=-1,D308=INDEX(I308:I819,MATCH(TRUE,I308:I819&lt;&gt;"",0))),D308,"")))</f>
        <v/>
      </c>
      <c r="L308" s="12" t="str">
        <f>IF(ISNUMBER(M308),COUNT($M$2:M308),"")</f>
        <v/>
      </c>
      <c r="M308" s="12" t="str">
        <f t="shared" si="31"/>
        <v/>
      </c>
      <c r="N308" s="12" t="str">
        <f t="shared" si="32"/>
        <v/>
      </c>
      <c r="O308" s="12" t="str">
        <f>IF(ISNUMBER(P308),COUNT($P$2:P308),"")</f>
        <v/>
      </c>
      <c r="P308" s="12" t="str">
        <f t="shared" si="34"/>
        <v/>
      </c>
      <c r="Q308" s="15" t="str">
        <f t="shared" si="35"/>
        <v/>
      </c>
      <c r="R308" s="14"/>
    </row>
    <row r="309" spans="1:18" x14ac:dyDescent="0.25">
      <c r="A309">
        <v>308</v>
      </c>
      <c r="B309" s="65">
        <v>11.45</v>
      </c>
      <c r="C309" s="65">
        <v>11.45</v>
      </c>
      <c r="D309" s="65">
        <v>10.765000000000001</v>
      </c>
      <c r="E309" s="65">
        <v>10.87</v>
      </c>
      <c r="F309" s="8">
        <f t="shared" si="30"/>
        <v>10.765000000000001</v>
      </c>
      <c r="G309" s="9">
        <f t="shared" si="33"/>
        <v>-1</v>
      </c>
      <c r="H309" s="10" t="str">
        <f>IF(ISNUMBER(I309),COUNT($I$2:I309),"")</f>
        <v/>
      </c>
      <c r="I309" s="11" t="str">
        <f t="shared" si="36"/>
        <v/>
      </c>
      <c r="J309" s="8">
        <f t="array" ref="J309">IF(G309=1,MAX(IF($C$2:C309=I309,$A$2:A309,"")),IF(G309=-1,MAX(IF($D$2:D309=I309,$A$2:A309,"")),IF(G309=0,MAX(IF($E$2:E309=I309,$A$2:A309,"")))))</f>
        <v>0</v>
      </c>
      <c r="K309" t="str">
        <f t="array" ref="K309">IF(AND(G309=0,E309=INDEX(I309:I820,MATCH(TRUE,I309:I820&lt;&gt;"",0))),E309,IF(AND(G309=1,C309=INDEX(I309:I820,MATCH(TRUE,I309:I820&lt;&gt;"",0))),C309,IF(AND(G309=-1,D309=INDEX(I309:I820,MATCH(TRUE,I309:I820&lt;&gt;"",0))),D309,"")))</f>
        <v/>
      </c>
      <c r="L309" s="12" t="str">
        <f>IF(ISNUMBER(M309),COUNT($M$2:M309),"")</f>
        <v/>
      </c>
      <c r="M309" s="12" t="str">
        <f t="shared" si="31"/>
        <v/>
      </c>
      <c r="N309" s="12" t="str">
        <f t="shared" si="32"/>
        <v/>
      </c>
      <c r="O309" s="12" t="str">
        <f>IF(ISNUMBER(P309),COUNT($P$2:P309),"")</f>
        <v/>
      </c>
      <c r="P309" s="12" t="str">
        <f t="shared" si="34"/>
        <v/>
      </c>
      <c r="Q309" s="15" t="str">
        <f t="shared" si="35"/>
        <v/>
      </c>
      <c r="R309" s="14"/>
    </row>
    <row r="310" spans="1:18" x14ac:dyDescent="0.25">
      <c r="A310">
        <v>309</v>
      </c>
      <c r="B310" s="65">
        <v>10.71</v>
      </c>
      <c r="C310" s="65">
        <v>10.83</v>
      </c>
      <c r="D310" s="65">
        <v>10.44</v>
      </c>
      <c r="E310" s="65">
        <v>10.565</v>
      </c>
      <c r="F310" s="8">
        <f t="shared" si="30"/>
        <v>10.44</v>
      </c>
      <c r="G310" s="9">
        <f t="shared" si="33"/>
        <v>-1</v>
      </c>
      <c r="H310" s="10" t="str">
        <f>IF(ISNUMBER(I310),COUNT($I$2:I310),"")</f>
        <v/>
      </c>
      <c r="I310" s="11" t="str">
        <f t="shared" si="36"/>
        <v/>
      </c>
      <c r="J310" s="8">
        <f t="array" ref="J310">IF(G310=1,MAX(IF($C$2:C310=I310,$A$2:A310,"")),IF(G310=-1,MAX(IF($D$2:D310=I310,$A$2:A310,"")),IF(G310=0,MAX(IF($E$2:E310=I310,$A$2:A310,"")))))</f>
        <v>0</v>
      </c>
      <c r="K310" t="str">
        <f t="array" ref="K310">IF(AND(G310=0,E310=INDEX(I310:I821,MATCH(TRUE,I310:I821&lt;&gt;"",0))),E310,IF(AND(G310=1,C310=INDEX(I310:I821,MATCH(TRUE,I310:I821&lt;&gt;"",0))),C310,IF(AND(G310=-1,D310=INDEX(I310:I821,MATCH(TRUE,I310:I821&lt;&gt;"",0))),D310,"")))</f>
        <v/>
      </c>
      <c r="L310" s="12" t="str">
        <f>IF(ISNUMBER(M310),COUNT($M$2:M310),"")</f>
        <v/>
      </c>
      <c r="M310" s="12" t="str">
        <f t="shared" si="31"/>
        <v/>
      </c>
      <c r="N310" s="12" t="str">
        <f t="shared" si="32"/>
        <v/>
      </c>
      <c r="O310" s="12" t="str">
        <f>IF(ISNUMBER(P310),COUNT($P$2:P310),"")</f>
        <v/>
      </c>
      <c r="P310" s="12" t="str">
        <f t="shared" si="34"/>
        <v/>
      </c>
      <c r="Q310" s="15" t="str">
        <f t="shared" si="35"/>
        <v/>
      </c>
      <c r="R310" s="14"/>
    </row>
    <row r="311" spans="1:18" x14ac:dyDescent="0.25">
      <c r="A311">
        <v>310</v>
      </c>
      <c r="B311" s="65">
        <v>10.445</v>
      </c>
      <c r="C311" s="65">
        <v>10.74</v>
      </c>
      <c r="D311" s="65">
        <v>10.039999999999999</v>
      </c>
      <c r="E311" s="65">
        <v>10.19</v>
      </c>
      <c r="F311" s="8">
        <f t="shared" si="30"/>
        <v>10.039999999999999</v>
      </c>
      <c r="G311" s="9">
        <f t="shared" si="33"/>
        <v>-1</v>
      </c>
      <c r="H311" s="10" t="str">
        <f>IF(ISNUMBER(I311),COUNT($I$2:I311),"")</f>
        <v/>
      </c>
      <c r="I311" s="11" t="str">
        <f t="shared" si="36"/>
        <v/>
      </c>
      <c r="J311" s="8">
        <f t="array" ref="J311">IF(G311=1,MAX(IF($C$2:C311=I311,$A$2:A311,"")),IF(G311=-1,MAX(IF($D$2:D311=I311,$A$2:A311,"")),IF(G311=0,MAX(IF($E$2:E311=I311,$A$2:A311,"")))))</f>
        <v>0</v>
      </c>
      <c r="K311">
        <f t="array" ref="K311">IF(AND(G311=0,E311=INDEX(I311:I822,MATCH(TRUE,I311:I822&lt;&gt;"",0))),E311,IF(AND(G311=1,C311=INDEX(I311:I822,MATCH(TRUE,I311:I822&lt;&gt;"",0))),C311,IF(AND(G311=-1,D311=INDEX(I311:I822,MATCH(TRUE,I311:I822&lt;&gt;"",0))),D311,"")))</f>
        <v>10.039999999999999</v>
      </c>
      <c r="L311" s="12" t="str">
        <f>IF(ISNUMBER(M311),COUNT($M$2:M311),"")</f>
        <v/>
      </c>
      <c r="M311" s="12" t="str">
        <f t="shared" si="31"/>
        <v/>
      </c>
      <c r="N311" s="12" t="str">
        <f t="shared" si="32"/>
        <v/>
      </c>
      <c r="O311" s="12" t="str">
        <f>IF(ISNUMBER(P311),COUNT($P$2:P311),"")</f>
        <v/>
      </c>
      <c r="P311" s="12" t="str">
        <f t="shared" si="34"/>
        <v/>
      </c>
      <c r="Q311" s="15" t="str">
        <f t="shared" si="35"/>
        <v/>
      </c>
      <c r="R311" s="14"/>
    </row>
    <row r="312" spans="1:18" x14ac:dyDescent="0.25">
      <c r="A312">
        <v>311</v>
      </c>
      <c r="B312" s="65">
        <v>10.244999999999999</v>
      </c>
      <c r="C312" s="65">
        <v>10.35</v>
      </c>
      <c r="D312" s="65">
        <v>10.125</v>
      </c>
      <c r="E312" s="65">
        <v>10.255000000000001</v>
      </c>
      <c r="F312" s="8">
        <f t="shared" si="30"/>
        <v>10.039999999999999</v>
      </c>
      <c r="G312" s="9">
        <f t="shared" si="33"/>
        <v>-1</v>
      </c>
      <c r="H312" s="10" t="str">
        <f>IF(ISNUMBER(I312),COUNT($I$2:I312),"")</f>
        <v/>
      </c>
      <c r="I312" s="11" t="str">
        <f t="shared" si="36"/>
        <v/>
      </c>
      <c r="J312" s="8">
        <f t="array" ref="J312">IF(G312=1,MAX(IF($C$2:C312=I312,$A$2:A312,"")),IF(G312=-1,MAX(IF($D$2:D312=I312,$A$2:A312,"")),IF(G312=0,MAX(IF($E$2:E312=I312,$A$2:A312,"")))))</f>
        <v>0</v>
      </c>
      <c r="K312" t="str">
        <f t="array" ref="K312">IF(AND(G312=0,E312=INDEX(I312:I823,MATCH(TRUE,I312:I823&lt;&gt;"",0))),E312,IF(AND(G312=1,C312=INDEX(I312:I823,MATCH(TRUE,I312:I823&lt;&gt;"",0))),C312,IF(AND(G312=-1,D312=INDEX(I312:I823,MATCH(TRUE,I312:I823&lt;&gt;"",0))),D312,"")))</f>
        <v/>
      </c>
      <c r="L312" s="12" t="str">
        <f>IF(ISNUMBER(M312),COUNT($M$2:M312),"")</f>
        <v/>
      </c>
      <c r="M312" s="12" t="str">
        <f t="shared" si="31"/>
        <v/>
      </c>
      <c r="N312" s="12" t="str">
        <f t="shared" si="32"/>
        <v/>
      </c>
      <c r="O312" s="12" t="str">
        <f>IF(ISNUMBER(P312),COUNT($P$2:P312),"")</f>
        <v/>
      </c>
      <c r="P312" s="12" t="str">
        <f t="shared" si="34"/>
        <v/>
      </c>
      <c r="Q312" s="15" t="str">
        <f t="shared" si="35"/>
        <v/>
      </c>
      <c r="R312" s="14"/>
    </row>
    <row r="313" spans="1:18" x14ac:dyDescent="0.25">
      <c r="A313">
        <v>312</v>
      </c>
      <c r="B313" s="65">
        <v>10.345000000000001</v>
      </c>
      <c r="C313" s="65">
        <v>10.75</v>
      </c>
      <c r="D313" s="65">
        <v>10.31</v>
      </c>
      <c r="E313" s="65">
        <v>10.645</v>
      </c>
      <c r="F313" s="8">
        <f t="shared" si="30"/>
        <v>10.039999999999999</v>
      </c>
      <c r="G313" s="9">
        <f t="shared" si="33"/>
        <v>-1</v>
      </c>
      <c r="H313" s="10">
        <f>IF(ISNUMBER(I313),COUNT($I$2:I313),"")</f>
        <v>14</v>
      </c>
      <c r="I313" s="11">
        <f t="shared" si="36"/>
        <v>10.039999999999999</v>
      </c>
      <c r="J313" s="8">
        <f t="array" ref="J313">IF(G313=1,MAX(IF($C$2:C313=I313,$A$2:A313,"")),IF(G313=-1,MAX(IF($D$2:D313=I313,$A$2:A313,"")),IF(G313=0,MAX(IF($E$2:E313=I313,$A$2:A313,"")))))</f>
        <v>310</v>
      </c>
      <c r="K313" t="str">
        <f t="array" ref="K313">IF(AND(G313=0,E313=INDEX(I313:I824,MATCH(TRUE,I313:I824&lt;&gt;"",0))),E313,IF(AND(G313=1,C313=INDEX(I313:I824,MATCH(TRUE,I313:I824&lt;&gt;"",0))),C313,IF(AND(G313=-1,D313=INDEX(I313:I824,MATCH(TRUE,I313:I824&lt;&gt;"",0))),D313,"")))</f>
        <v/>
      </c>
      <c r="L313" s="12" t="str">
        <f>IF(ISNUMBER(M313),COUNT($M$2:M313),"")</f>
        <v/>
      </c>
      <c r="M313" s="12" t="str">
        <f t="shared" si="31"/>
        <v/>
      </c>
      <c r="N313" s="12" t="str">
        <f t="shared" si="32"/>
        <v/>
      </c>
      <c r="O313" s="12">
        <f>IF(ISNUMBER(P313),COUNT($P$2:P313),"")</f>
        <v>7</v>
      </c>
      <c r="P313" s="12">
        <f t="shared" si="34"/>
        <v>10.039999999999999</v>
      </c>
      <c r="Q313" s="15">
        <f t="shared" si="35"/>
        <v>310</v>
      </c>
      <c r="R313" s="14"/>
    </row>
    <row r="314" spans="1:18" x14ac:dyDescent="0.25">
      <c r="A314">
        <v>313</v>
      </c>
      <c r="B314" s="65">
        <v>10.845000000000001</v>
      </c>
      <c r="C314" s="65">
        <v>10.99</v>
      </c>
      <c r="D314" s="65">
        <v>10.61</v>
      </c>
      <c r="E314" s="65">
        <v>10.7</v>
      </c>
      <c r="F314" s="8">
        <f t="shared" si="30"/>
        <v>10.99</v>
      </c>
      <c r="G314" s="9">
        <f t="shared" si="33"/>
        <v>1</v>
      </c>
      <c r="H314" s="10" t="str">
        <f>IF(ISNUMBER(I314),COUNT($I$2:I314),"")</f>
        <v/>
      </c>
      <c r="I314" s="11" t="str">
        <f t="shared" si="36"/>
        <v/>
      </c>
      <c r="J314" s="8">
        <f t="array" ref="J314">IF(G314=1,MAX(IF($C$2:C314=I314,$A$2:A314,"")),IF(G314=-1,MAX(IF($D$2:D314=I314,$A$2:A314,"")),IF(G314=0,MAX(IF($E$2:E314=I314,$A$2:A314,"")))))</f>
        <v>0</v>
      </c>
      <c r="K314" t="str">
        <f t="array" ref="K314">IF(AND(G314=0,E314=INDEX(I314:I825,MATCH(TRUE,I314:I825&lt;&gt;"",0))),E314,IF(AND(G314=1,C314=INDEX(I314:I825,MATCH(TRUE,I314:I825&lt;&gt;"",0))),C314,IF(AND(G314=-1,D314=INDEX(I314:I825,MATCH(TRUE,I314:I825&lt;&gt;"",0))),D314,"")))</f>
        <v/>
      </c>
      <c r="L314" s="12" t="str">
        <f>IF(ISNUMBER(M314),COUNT($M$2:M314),"")</f>
        <v/>
      </c>
      <c r="M314" s="12" t="str">
        <f t="shared" si="31"/>
        <v/>
      </c>
      <c r="N314" s="12" t="str">
        <f t="shared" si="32"/>
        <v/>
      </c>
      <c r="O314" s="12" t="str">
        <f>IF(ISNUMBER(P314),COUNT($P$2:P314),"")</f>
        <v/>
      </c>
      <c r="P314" s="12" t="str">
        <f t="shared" si="34"/>
        <v/>
      </c>
      <c r="Q314" s="15" t="str">
        <f t="shared" si="35"/>
        <v/>
      </c>
      <c r="R314" s="14"/>
    </row>
    <row r="315" spans="1:18" x14ac:dyDescent="0.25">
      <c r="A315">
        <v>314</v>
      </c>
      <c r="B315" s="65">
        <v>11</v>
      </c>
      <c r="C315" s="65">
        <v>11.03</v>
      </c>
      <c r="D315" s="65">
        <v>9.9</v>
      </c>
      <c r="E315" s="65">
        <v>10.02</v>
      </c>
      <c r="F315" s="8">
        <f t="shared" si="30"/>
        <v>11.03</v>
      </c>
      <c r="G315" s="9">
        <f t="shared" si="33"/>
        <v>1</v>
      </c>
      <c r="H315" s="10">
        <f>IF(ISNUMBER(I315),COUNT($I$2:I315),"")</f>
        <v>15</v>
      </c>
      <c r="I315" s="11">
        <f t="shared" si="36"/>
        <v>11.03</v>
      </c>
      <c r="J315" s="8">
        <f t="array" ref="J315">IF(G315=1,MAX(IF($C$2:C315=I315,$A$2:A315,"")),IF(G315=-1,MAX(IF($D$2:D315=I315,$A$2:A315,"")),IF(G315=0,MAX(IF($E$2:E315=I315,$A$2:A315,"")))))</f>
        <v>314</v>
      </c>
      <c r="K315">
        <f t="array" ref="K315">IF(AND(G315=0,E315=INDEX(I315:I826,MATCH(TRUE,I315:I826&lt;&gt;"",0))),E315,IF(AND(G315=1,C315=INDEX(I315:I826,MATCH(TRUE,I315:I826&lt;&gt;"",0))),C315,IF(AND(G315=-1,D315=INDEX(I315:I826,MATCH(TRUE,I315:I826&lt;&gt;"",0))),D315,"")))</f>
        <v>11.03</v>
      </c>
      <c r="L315" s="12">
        <f>IF(ISNUMBER(M315),COUNT($M$2:M315),"")</f>
        <v>7</v>
      </c>
      <c r="M315" s="12">
        <f t="shared" si="31"/>
        <v>11.03</v>
      </c>
      <c r="N315" s="12">
        <f t="shared" si="32"/>
        <v>314</v>
      </c>
      <c r="O315" s="12" t="str">
        <f>IF(ISNUMBER(P315),COUNT($P$2:P315),"")</f>
        <v/>
      </c>
      <c r="P315" s="12" t="str">
        <f t="shared" si="34"/>
        <v/>
      </c>
      <c r="Q315" s="15" t="str">
        <f t="shared" si="35"/>
        <v/>
      </c>
      <c r="R315" s="14"/>
    </row>
    <row r="316" spans="1:18" x14ac:dyDescent="0.25">
      <c r="A316">
        <v>315</v>
      </c>
      <c r="B316" s="65">
        <v>10.3</v>
      </c>
      <c r="C316" s="65">
        <v>10.3</v>
      </c>
      <c r="D316" s="65">
        <v>9.9420000000000002</v>
      </c>
      <c r="E316" s="65">
        <v>10.01</v>
      </c>
      <c r="F316" s="8">
        <f t="shared" si="30"/>
        <v>9.9420000000000002</v>
      </c>
      <c r="G316" s="9">
        <f t="shared" si="33"/>
        <v>-1</v>
      </c>
      <c r="H316" s="10" t="str">
        <f>IF(ISNUMBER(I316),COUNT($I$2:I316),"")</f>
        <v/>
      </c>
      <c r="I316" s="11" t="str">
        <f t="shared" si="36"/>
        <v/>
      </c>
      <c r="J316" s="8">
        <f t="array" ref="J316">IF(G316=1,MAX(IF($C$2:C316=I316,$A$2:A316,"")),IF(G316=-1,MAX(IF($D$2:D316=I316,$A$2:A316,"")),IF(G316=0,MAX(IF($E$2:E316=I316,$A$2:A316,"")))))</f>
        <v>0</v>
      </c>
      <c r="K316" t="str">
        <f t="array" ref="K316">IF(AND(G316=0,E316=INDEX(I316:I827,MATCH(TRUE,I316:I827&lt;&gt;"",0))),E316,IF(AND(G316=1,C316=INDEX(I316:I827,MATCH(TRUE,I316:I827&lt;&gt;"",0))),C316,IF(AND(G316=-1,D316=INDEX(I316:I827,MATCH(TRUE,I316:I827&lt;&gt;"",0))),D316,"")))</f>
        <v/>
      </c>
      <c r="L316" s="12" t="str">
        <f>IF(ISNUMBER(M316),COUNT($M$2:M316),"")</f>
        <v/>
      </c>
      <c r="M316" s="12" t="str">
        <f t="shared" si="31"/>
        <v/>
      </c>
      <c r="N316" s="12" t="str">
        <f t="shared" si="32"/>
        <v/>
      </c>
      <c r="O316" s="12" t="str">
        <f>IF(ISNUMBER(P316),COUNT($P$2:P316),"")</f>
        <v/>
      </c>
      <c r="P316" s="12" t="str">
        <f t="shared" si="34"/>
        <v/>
      </c>
      <c r="Q316" s="15" t="str">
        <f t="shared" si="35"/>
        <v/>
      </c>
      <c r="R316" s="14"/>
    </row>
    <row r="317" spans="1:18" x14ac:dyDescent="0.25">
      <c r="A317">
        <v>316</v>
      </c>
      <c r="B317" s="65">
        <v>10.01</v>
      </c>
      <c r="C317" s="65">
        <v>10.095000000000001</v>
      </c>
      <c r="D317" s="65">
        <v>9.6379999999999999</v>
      </c>
      <c r="E317" s="65">
        <v>10.065</v>
      </c>
      <c r="F317" s="8">
        <f t="shared" si="30"/>
        <v>9.6379999999999999</v>
      </c>
      <c r="G317" s="9">
        <f t="shared" si="33"/>
        <v>-1</v>
      </c>
      <c r="H317" s="10" t="str">
        <f>IF(ISNUMBER(I317),COUNT($I$2:I317),"")</f>
        <v/>
      </c>
      <c r="I317" s="11" t="str">
        <f t="shared" si="36"/>
        <v/>
      </c>
      <c r="J317" s="8">
        <f t="array" ref="J317">IF(G317=1,MAX(IF($C$2:C317=I317,$A$2:A317,"")),IF(G317=-1,MAX(IF($D$2:D317=I317,$A$2:A317,"")),IF(G317=0,MAX(IF($E$2:E317=I317,$A$2:A317,"")))))</f>
        <v>0</v>
      </c>
      <c r="K317" t="str">
        <f t="array" ref="K317">IF(AND(G317=0,E317=INDEX(I317:I828,MATCH(TRUE,I317:I828&lt;&gt;"",0))),E317,IF(AND(G317=1,C317=INDEX(I317:I828,MATCH(TRUE,I317:I828&lt;&gt;"",0))),C317,IF(AND(G317=-1,D317=INDEX(I317:I828,MATCH(TRUE,I317:I828&lt;&gt;"",0))),D317,"")))</f>
        <v/>
      </c>
      <c r="L317" s="12" t="str">
        <f>IF(ISNUMBER(M317),COUNT($M$2:M317),"")</f>
        <v/>
      </c>
      <c r="M317" s="12" t="str">
        <f t="shared" si="31"/>
        <v/>
      </c>
      <c r="N317" s="12" t="str">
        <f t="shared" si="32"/>
        <v/>
      </c>
      <c r="O317" s="12" t="str">
        <f>IF(ISNUMBER(P317),COUNT($P$2:P317),"")</f>
        <v/>
      </c>
      <c r="P317" s="12" t="str">
        <f t="shared" si="34"/>
        <v/>
      </c>
      <c r="Q317" s="15" t="str">
        <f t="shared" si="35"/>
        <v/>
      </c>
      <c r="R317" s="14"/>
    </row>
    <row r="318" spans="1:18" x14ac:dyDescent="0.25">
      <c r="A318">
        <v>317</v>
      </c>
      <c r="B318" s="65">
        <v>10.035</v>
      </c>
      <c r="C318" s="65">
        <v>10.15</v>
      </c>
      <c r="D318" s="65">
        <v>9.9060000000000006</v>
      </c>
      <c r="E318" s="65">
        <v>10.09</v>
      </c>
      <c r="F318" s="8">
        <f t="shared" si="30"/>
        <v>9.6379999999999999</v>
      </c>
      <c r="G318" s="9">
        <f t="shared" si="33"/>
        <v>-1</v>
      </c>
      <c r="H318" s="10" t="str">
        <f>IF(ISNUMBER(I318),COUNT($I$2:I318),"")</f>
        <v/>
      </c>
      <c r="I318" s="11" t="str">
        <f t="shared" si="36"/>
        <v/>
      </c>
      <c r="J318" s="8">
        <f t="array" ref="J318">IF(G318=1,MAX(IF($C$2:C318=I318,$A$2:A318,"")),IF(G318=-1,MAX(IF($D$2:D318=I318,$A$2:A318,"")),IF(G318=0,MAX(IF($E$2:E318=I318,$A$2:A318,"")))))</f>
        <v>0</v>
      </c>
      <c r="K318" t="str">
        <f t="array" ref="K318">IF(AND(G318=0,E318=INDEX(I318:I829,MATCH(TRUE,I318:I829&lt;&gt;"",0))),E318,IF(AND(G318=1,C318=INDEX(I318:I829,MATCH(TRUE,I318:I829&lt;&gt;"",0))),C318,IF(AND(G318=-1,D318=INDEX(I318:I829,MATCH(TRUE,I318:I829&lt;&gt;"",0))),D318,"")))</f>
        <v/>
      </c>
      <c r="L318" s="12" t="str">
        <f>IF(ISNUMBER(M318),COUNT($M$2:M318),"")</f>
        <v/>
      </c>
      <c r="M318" s="12" t="str">
        <f t="shared" si="31"/>
        <v/>
      </c>
      <c r="N318" s="12" t="str">
        <f t="shared" si="32"/>
        <v/>
      </c>
      <c r="O318" s="12" t="str">
        <f>IF(ISNUMBER(P318),COUNT($P$2:P318),"")</f>
        <v/>
      </c>
      <c r="P318" s="12" t="str">
        <f t="shared" si="34"/>
        <v/>
      </c>
      <c r="Q318" s="15" t="str">
        <f t="shared" si="35"/>
        <v/>
      </c>
      <c r="R318" s="14"/>
    </row>
    <row r="319" spans="1:18" x14ac:dyDescent="0.25">
      <c r="A319">
        <v>318</v>
      </c>
      <c r="B319" s="65">
        <v>10.005000000000001</v>
      </c>
      <c r="C319" s="65">
        <v>10.025</v>
      </c>
      <c r="D319" s="65">
        <v>9.7859999999999996</v>
      </c>
      <c r="E319" s="65">
        <v>9.9559999999999995</v>
      </c>
      <c r="F319" s="8">
        <f t="shared" si="30"/>
        <v>9.6379999999999999</v>
      </c>
      <c r="G319" s="9">
        <f t="shared" si="33"/>
        <v>-1</v>
      </c>
      <c r="H319" s="10" t="str">
        <f>IF(ISNUMBER(I319),COUNT($I$2:I319),"")</f>
        <v/>
      </c>
      <c r="I319" s="11" t="str">
        <f t="shared" si="36"/>
        <v/>
      </c>
      <c r="J319" s="8">
        <f t="array" ref="J319">IF(G319=1,MAX(IF($C$2:C319=I319,$A$2:A319,"")),IF(G319=-1,MAX(IF($D$2:D319=I319,$A$2:A319,"")),IF(G319=0,MAX(IF($E$2:E319=I319,$A$2:A319,"")))))</f>
        <v>0</v>
      </c>
      <c r="K319" t="str">
        <f t="array" ref="K319">IF(AND(G319=0,E319=INDEX(I319:I830,MATCH(TRUE,I319:I830&lt;&gt;"",0))),E319,IF(AND(G319=1,C319=INDEX(I319:I830,MATCH(TRUE,I319:I830&lt;&gt;"",0))),C319,IF(AND(G319=-1,D319=INDEX(I319:I830,MATCH(TRUE,I319:I830&lt;&gt;"",0))),D319,"")))</f>
        <v/>
      </c>
      <c r="L319" s="12" t="str">
        <f>IF(ISNUMBER(M319),COUNT($M$2:M319),"")</f>
        <v/>
      </c>
      <c r="M319" s="12" t="str">
        <f t="shared" si="31"/>
        <v/>
      </c>
      <c r="N319" s="12" t="str">
        <f t="shared" si="32"/>
        <v/>
      </c>
      <c r="O319" s="12" t="str">
        <f>IF(ISNUMBER(P319),COUNT($P$2:P319),"")</f>
        <v/>
      </c>
      <c r="P319" s="12" t="str">
        <f t="shared" si="34"/>
        <v/>
      </c>
      <c r="Q319" s="15" t="str">
        <f t="shared" si="35"/>
        <v/>
      </c>
      <c r="R319" s="14"/>
    </row>
    <row r="320" spans="1:18" x14ac:dyDescent="0.25">
      <c r="A320">
        <v>319</v>
      </c>
      <c r="B320" s="65">
        <v>9.9659999999999993</v>
      </c>
      <c r="C320" s="65">
        <v>10.050000000000001</v>
      </c>
      <c r="D320" s="65">
        <v>9.8480000000000008</v>
      </c>
      <c r="E320" s="65">
        <v>9.8960000000000008</v>
      </c>
      <c r="F320" s="8">
        <f t="shared" si="30"/>
        <v>9.6379999999999999</v>
      </c>
      <c r="G320" s="9">
        <f t="shared" si="33"/>
        <v>-1</v>
      </c>
      <c r="H320" s="10" t="str">
        <f>IF(ISNUMBER(I320),COUNT($I$2:I320),"")</f>
        <v/>
      </c>
      <c r="I320" s="11" t="str">
        <f t="shared" si="36"/>
        <v/>
      </c>
      <c r="J320" s="8">
        <f t="array" ref="J320">IF(G320=1,MAX(IF($C$2:C320=I320,$A$2:A320,"")),IF(G320=-1,MAX(IF($D$2:D320=I320,$A$2:A320,"")),IF(G320=0,MAX(IF($E$2:E320=I320,$A$2:A320,"")))))</f>
        <v>0</v>
      </c>
      <c r="K320" t="str">
        <f t="array" ref="K320">IF(AND(G320=0,E320=INDEX(I320:I831,MATCH(TRUE,I320:I831&lt;&gt;"",0))),E320,IF(AND(G320=1,C320=INDEX(I320:I831,MATCH(TRUE,I320:I831&lt;&gt;"",0))),C320,IF(AND(G320=-1,D320=INDEX(I320:I831,MATCH(TRUE,I320:I831&lt;&gt;"",0))),D320,"")))</f>
        <v/>
      </c>
      <c r="L320" s="12" t="str">
        <f>IF(ISNUMBER(M320),COUNT($M$2:M320),"")</f>
        <v/>
      </c>
      <c r="M320" s="12" t="str">
        <f t="shared" si="31"/>
        <v/>
      </c>
      <c r="N320" s="12" t="str">
        <f t="shared" si="32"/>
        <v/>
      </c>
      <c r="O320" s="12" t="str">
        <f>IF(ISNUMBER(P320),COUNT($P$2:P320),"")</f>
        <v/>
      </c>
      <c r="P320" s="12" t="str">
        <f t="shared" si="34"/>
        <v/>
      </c>
      <c r="Q320" s="15" t="str">
        <f t="shared" si="35"/>
        <v/>
      </c>
      <c r="R320" s="14"/>
    </row>
    <row r="321" spans="1:18" x14ac:dyDescent="0.25">
      <c r="A321">
        <v>320</v>
      </c>
      <c r="B321" s="65">
        <v>9.9420000000000002</v>
      </c>
      <c r="C321" s="65">
        <v>10.315</v>
      </c>
      <c r="D321" s="65">
        <v>9.9120000000000008</v>
      </c>
      <c r="E321" s="65">
        <v>10.19</v>
      </c>
      <c r="F321" s="8">
        <f t="shared" si="30"/>
        <v>9.6379999999999999</v>
      </c>
      <c r="G321" s="9">
        <f t="shared" si="33"/>
        <v>-1</v>
      </c>
      <c r="H321" s="10" t="str">
        <f>IF(ISNUMBER(I321),COUNT($I$2:I321),"")</f>
        <v/>
      </c>
      <c r="I321" s="11" t="str">
        <f t="shared" si="36"/>
        <v/>
      </c>
      <c r="J321" s="8">
        <f t="array" ref="J321">IF(G321=1,MAX(IF($C$2:C321=I321,$A$2:A321,"")),IF(G321=-1,MAX(IF($D$2:D321=I321,$A$2:A321,"")),IF(G321=0,MAX(IF($E$2:E321=I321,$A$2:A321,"")))))</f>
        <v>0</v>
      </c>
      <c r="K321" t="str">
        <f t="array" ref="K321">IF(AND(G321=0,E321=INDEX(I321:I832,MATCH(TRUE,I321:I832&lt;&gt;"",0))),E321,IF(AND(G321=1,C321=INDEX(I321:I832,MATCH(TRUE,I321:I832&lt;&gt;"",0))),C321,IF(AND(G321=-1,D321=INDEX(I321:I832,MATCH(TRUE,I321:I832&lt;&gt;"",0))),D321,"")))</f>
        <v/>
      </c>
      <c r="L321" s="12" t="str">
        <f>IF(ISNUMBER(M321),COUNT($M$2:M321),"")</f>
        <v/>
      </c>
      <c r="M321" s="12" t="str">
        <f t="shared" si="31"/>
        <v/>
      </c>
      <c r="N321" s="12" t="str">
        <f t="shared" si="32"/>
        <v/>
      </c>
      <c r="O321" s="12" t="str">
        <f>IF(ISNUMBER(P321),COUNT($P$2:P321),"")</f>
        <v/>
      </c>
      <c r="P321" s="12" t="str">
        <f t="shared" si="34"/>
        <v/>
      </c>
      <c r="Q321" s="15" t="str">
        <f t="shared" si="35"/>
        <v/>
      </c>
      <c r="R321" s="14"/>
    </row>
    <row r="322" spans="1:18" x14ac:dyDescent="0.25">
      <c r="A322">
        <v>321</v>
      </c>
      <c r="B322" s="65">
        <v>10.275</v>
      </c>
      <c r="C322" s="65">
        <v>10.395</v>
      </c>
      <c r="D322" s="65">
        <v>10</v>
      </c>
      <c r="E322" s="65">
        <v>10.01</v>
      </c>
      <c r="F322" s="8">
        <f t="shared" si="30"/>
        <v>9.6379999999999999</v>
      </c>
      <c r="G322" s="9">
        <f t="shared" si="33"/>
        <v>-1</v>
      </c>
      <c r="H322" s="10" t="str">
        <f>IF(ISNUMBER(I322),COUNT($I$2:I322),"")</f>
        <v/>
      </c>
      <c r="I322" s="11" t="str">
        <f t="shared" si="36"/>
        <v/>
      </c>
      <c r="J322" s="8">
        <f t="array" ref="J322">IF(G322=1,MAX(IF($C$2:C322=I322,$A$2:A322,"")),IF(G322=-1,MAX(IF($D$2:D322=I322,$A$2:A322,"")),IF(G322=0,MAX(IF($E$2:E322=I322,$A$2:A322,"")))))</f>
        <v>0</v>
      </c>
      <c r="K322" t="str">
        <f t="array" ref="K322">IF(AND(G322=0,E322=INDEX(I322:I833,MATCH(TRUE,I322:I833&lt;&gt;"",0))),E322,IF(AND(G322=1,C322=INDEX(I322:I833,MATCH(TRUE,I322:I833&lt;&gt;"",0))),C322,IF(AND(G322=-1,D322=INDEX(I322:I833,MATCH(TRUE,I322:I833&lt;&gt;"",0))),D322,"")))</f>
        <v/>
      </c>
      <c r="L322" s="12" t="str">
        <f>IF(ISNUMBER(M322),COUNT($M$2:M322),"")</f>
        <v/>
      </c>
      <c r="M322" s="12" t="str">
        <f t="shared" si="31"/>
        <v/>
      </c>
      <c r="N322" s="12" t="str">
        <f t="shared" si="32"/>
        <v/>
      </c>
      <c r="O322" s="12" t="str">
        <f>IF(ISNUMBER(P322),COUNT($P$2:P322),"")</f>
        <v/>
      </c>
      <c r="P322" s="12" t="str">
        <f t="shared" si="34"/>
        <v/>
      </c>
      <c r="Q322" s="15" t="str">
        <f t="shared" si="35"/>
        <v/>
      </c>
      <c r="R322" s="14"/>
    </row>
    <row r="323" spans="1:18" x14ac:dyDescent="0.25">
      <c r="A323">
        <v>322</v>
      </c>
      <c r="B323" s="65">
        <v>9.9779999999999998</v>
      </c>
      <c r="C323" s="65">
        <v>9.9779999999999998</v>
      </c>
      <c r="D323" s="65">
        <v>9.73</v>
      </c>
      <c r="E323" s="65">
        <v>9.7759999999999998</v>
      </c>
      <c r="F323" s="8">
        <f t="shared" ref="F323:F386" si="37">IF(C323&gt;(F322*(1+$Z$1)),C323,IF(AND(G322=1,C323&gt;F322),C323,IF(D323&lt;(F322*(1-$Z$1)),D323,IF(AND(G322=-1,D323&lt;F322),D323,F322))))</f>
        <v>9.6379999999999999</v>
      </c>
      <c r="G323" s="9">
        <f t="shared" si="33"/>
        <v>-1</v>
      </c>
      <c r="H323" s="10" t="str">
        <f>IF(ISNUMBER(I323),COUNT($I$2:I323),"")</f>
        <v/>
      </c>
      <c r="I323" s="11" t="str">
        <f t="shared" si="36"/>
        <v/>
      </c>
      <c r="J323" s="8">
        <f t="array" ref="J323">IF(G323=1,MAX(IF($C$2:C323=I323,$A$2:A323,"")),IF(G323=-1,MAX(IF($D$2:D323=I323,$A$2:A323,"")),IF(G323=0,MAX(IF($E$2:E323=I323,$A$2:A323,"")))))</f>
        <v>0</v>
      </c>
      <c r="K323" t="str">
        <f t="array" ref="K323">IF(AND(G323=0,E323=INDEX(I323:I834,MATCH(TRUE,I323:I834&lt;&gt;"",0))),E323,IF(AND(G323=1,C323=INDEX(I323:I834,MATCH(TRUE,I323:I834&lt;&gt;"",0))),C323,IF(AND(G323=-1,D323=INDEX(I323:I834,MATCH(TRUE,I323:I834&lt;&gt;"",0))),D323,"")))</f>
        <v/>
      </c>
      <c r="L323" s="12" t="str">
        <f>IF(ISNUMBER(M323),COUNT($M$2:M323),"")</f>
        <v/>
      </c>
      <c r="M323" s="12" t="str">
        <f t="shared" ref="M323:M386" si="38">IF(AND(ISNUMBER(I323),G323=1),I323,"")</f>
        <v/>
      </c>
      <c r="N323" s="12" t="str">
        <f t="shared" ref="N323:N386" si="39">IF(AND(ISNUMBER(I323),G323=1),J323,"")</f>
        <v/>
      </c>
      <c r="O323" s="12" t="str">
        <f>IF(ISNUMBER(P323),COUNT($P$2:P323),"")</f>
        <v/>
      </c>
      <c r="P323" s="12" t="str">
        <f t="shared" si="34"/>
        <v/>
      </c>
      <c r="Q323" s="15" t="str">
        <f t="shared" si="35"/>
        <v/>
      </c>
      <c r="R323" s="14"/>
    </row>
    <row r="324" spans="1:18" x14ac:dyDescent="0.25">
      <c r="A324">
        <v>323</v>
      </c>
      <c r="B324" s="65">
        <v>9.7460000000000004</v>
      </c>
      <c r="C324" s="65">
        <v>9.9700000000000006</v>
      </c>
      <c r="D324" s="65">
        <v>9.7140000000000004</v>
      </c>
      <c r="E324" s="65">
        <v>9.9120000000000008</v>
      </c>
      <c r="F324" s="8">
        <f t="shared" si="37"/>
        <v>9.6379999999999999</v>
      </c>
      <c r="G324" s="9">
        <f t="shared" ref="G324:G387" si="40">IF(F324&gt;F323,1,IF(F324&lt;F323,-1,G323))</f>
        <v>-1</v>
      </c>
      <c r="H324" s="10" t="str">
        <f>IF(ISNUMBER(I324),COUNT($I$2:I324),"")</f>
        <v/>
      </c>
      <c r="I324" s="11" t="str">
        <f t="shared" si="36"/>
        <v/>
      </c>
      <c r="J324" s="8">
        <f t="array" ref="J324">IF(G324=1,MAX(IF($C$2:C324=I324,$A$2:A324,"")),IF(G324=-1,MAX(IF($D$2:D324=I324,$A$2:A324,"")),IF(G324=0,MAX(IF($E$2:E324=I324,$A$2:A324,"")))))</f>
        <v>0</v>
      </c>
      <c r="K324" t="str">
        <f t="array" ref="K324">IF(AND(G324=0,E324=INDEX(I324:I835,MATCH(TRUE,I324:I835&lt;&gt;"",0))),E324,IF(AND(G324=1,C324=INDEX(I324:I835,MATCH(TRUE,I324:I835&lt;&gt;"",0))),C324,IF(AND(G324=-1,D324=INDEX(I324:I835,MATCH(TRUE,I324:I835&lt;&gt;"",0))),D324,"")))</f>
        <v/>
      </c>
      <c r="L324" s="12" t="str">
        <f>IF(ISNUMBER(M324),COUNT($M$2:M324),"")</f>
        <v/>
      </c>
      <c r="M324" s="12" t="str">
        <f t="shared" si="38"/>
        <v/>
      </c>
      <c r="N324" s="12" t="str">
        <f t="shared" si="39"/>
        <v/>
      </c>
      <c r="O324" s="12" t="str">
        <f>IF(ISNUMBER(P324),COUNT($P$2:P324),"")</f>
        <v/>
      </c>
      <c r="P324" s="12" t="str">
        <f t="shared" ref="P324:P387" si="41">IF(AND(ISNUMBER(I324),G324=-1),I324,"")</f>
        <v/>
      </c>
      <c r="Q324" s="15" t="str">
        <f t="shared" ref="Q324:Q387" si="42">IF(AND(ISNUMBER(I324),G324=-1),J324,"")</f>
        <v/>
      </c>
      <c r="R324" s="14"/>
    </row>
    <row r="325" spans="1:18" x14ac:dyDescent="0.25">
      <c r="A325">
        <v>324</v>
      </c>
      <c r="B325" s="65">
        <v>9.8119999999999994</v>
      </c>
      <c r="C325" s="65">
        <v>9.9260000000000002</v>
      </c>
      <c r="D325" s="65">
        <v>9.7040000000000006</v>
      </c>
      <c r="E325" s="65">
        <v>9.8000000000000007</v>
      </c>
      <c r="F325" s="8">
        <f t="shared" si="37"/>
        <v>9.6379999999999999</v>
      </c>
      <c r="G325" s="9">
        <f t="shared" si="40"/>
        <v>-1</v>
      </c>
      <c r="H325" s="10" t="str">
        <f>IF(ISNUMBER(I325),COUNT($I$2:I325),"")</f>
        <v/>
      </c>
      <c r="I325" s="11" t="str">
        <f t="shared" si="36"/>
        <v/>
      </c>
      <c r="J325" s="8">
        <f t="array" ref="J325">IF(G325=1,MAX(IF($C$2:C325=I325,$A$2:A325,"")),IF(G325=-1,MAX(IF($D$2:D325=I325,$A$2:A325,"")),IF(G325=0,MAX(IF($E$2:E325=I325,$A$2:A325,"")))))</f>
        <v>0</v>
      </c>
      <c r="K325" t="str">
        <f t="array" ref="K325">IF(AND(G325=0,E325=INDEX(I325:I836,MATCH(TRUE,I325:I836&lt;&gt;"",0))),E325,IF(AND(G325=1,C325=INDEX(I325:I836,MATCH(TRUE,I325:I836&lt;&gt;"",0))),C325,IF(AND(G325=-1,D325=INDEX(I325:I836,MATCH(TRUE,I325:I836&lt;&gt;"",0))),D325,"")))</f>
        <v/>
      </c>
      <c r="L325" s="12" t="str">
        <f>IF(ISNUMBER(M325),COUNT($M$2:M325),"")</f>
        <v/>
      </c>
      <c r="M325" s="12" t="str">
        <f t="shared" si="38"/>
        <v/>
      </c>
      <c r="N325" s="12" t="str">
        <f t="shared" si="39"/>
        <v/>
      </c>
      <c r="O325" s="12" t="str">
        <f>IF(ISNUMBER(P325),COUNT($P$2:P325),"")</f>
        <v/>
      </c>
      <c r="P325" s="12" t="str">
        <f t="shared" si="41"/>
        <v/>
      </c>
      <c r="Q325" s="15" t="str">
        <f t="shared" si="42"/>
        <v/>
      </c>
      <c r="R325" s="14"/>
    </row>
    <row r="326" spans="1:18" x14ac:dyDescent="0.25">
      <c r="A326">
        <v>325</v>
      </c>
      <c r="B326" s="65">
        <v>9.8000000000000007</v>
      </c>
      <c r="C326" s="65">
        <v>9.8659999999999997</v>
      </c>
      <c r="D326" s="65">
        <v>9.5280000000000005</v>
      </c>
      <c r="E326" s="65">
        <v>9.8160000000000007</v>
      </c>
      <c r="F326" s="8">
        <f t="shared" si="37"/>
        <v>9.5280000000000005</v>
      </c>
      <c r="G326" s="9">
        <f t="shared" si="40"/>
        <v>-1</v>
      </c>
      <c r="H326" s="10" t="str">
        <f>IF(ISNUMBER(I326),COUNT($I$2:I326),"")</f>
        <v/>
      </c>
      <c r="I326" s="11" t="str">
        <f t="shared" si="36"/>
        <v/>
      </c>
      <c r="J326" s="8">
        <f t="array" ref="J326">IF(G326=1,MAX(IF($C$2:C326=I326,$A$2:A326,"")),IF(G326=-1,MAX(IF($D$2:D326=I326,$A$2:A326,"")),IF(G326=0,MAX(IF($E$2:E326=I326,$A$2:A326,"")))))</f>
        <v>0</v>
      </c>
      <c r="K326">
        <f t="array" ref="K326">IF(AND(G326=0,E326=INDEX(I326:I837,MATCH(TRUE,I326:I837&lt;&gt;"",0))),E326,IF(AND(G326=1,C326=INDEX(I326:I837,MATCH(TRUE,I326:I837&lt;&gt;"",0))),C326,IF(AND(G326=-1,D326=INDEX(I326:I837,MATCH(TRUE,I326:I837&lt;&gt;"",0))),D326,"")))</f>
        <v>9.5280000000000005</v>
      </c>
      <c r="L326" s="12" t="str">
        <f>IF(ISNUMBER(M326),COUNT($M$2:M326),"")</f>
        <v/>
      </c>
      <c r="M326" s="12" t="str">
        <f t="shared" si="38"/>
        <v/>
      </c>
      <c r="N326" s="12" t="str">
        <f t="shared" si="39"/>
        <v/>
      </c>
      <c r="O326" s="12" t="str">
        <f>IF(ISNUMBER(P326),COUNT($P$2:P326),"")</f>
        <v/>
      </c>
      <c r="P326" s="12" t="str">
        <f t="shared" si="41"/>
        <v/>
      </c>
      <c r="Q326" s="15" t="str">
        <f t="shared" si="42"/>
        <v/>
      </c>
      <c r="R326" s="14"/>
    </row>
    <row r="327" spans="1:18" x14ac:dyDescent="0.25">
      <c r="A327">
        <v>326</v>
      </c>
      <c r="B327" s="65">
        <v>9.8360000000000003</v>
      </c>
      <c r="C327" s="65">
        <v>9.8580000000000005</v>
      </c>
      <c r="D327" s="65">
        <v>9.6199999999999992</v>
      </c>
      <c r="E327" s="65">
        <v>9.75</v>
      </c>
      <c r="F327" s="8">
        <f t="shared" si="37"/>
        <v>9.5280000000000005</v>
      </c>
      <c r="G327" s="9">
        <f t="shared" si="40"/>
        <v>-1</v>
      </c>
      <c r="H327" s="10">
        <f>IF(ISNUMBER(I327),COUNT($I$2:I327),"")</f>
        <v>16</v>
      </c>
      <c r="I327" s="11">
        <f t="shared" si="36"/>
        <v>9.5280000000000005</v>
      </c>
      <c r="J327" s="8">
        <f t="array" ref="J327">IF(G327=1,MAX(IF($C$2:C327=I327,$A$2:A327,"")),IF(G327=-1,MAX(IF($D$2:D327=I327,$A$2:A327,"")),IF(G327=0,MAX(IF($E$2:E327=I327,$A$2:A327,"")))))</f>
        <v>325</v>
      </c>
      <c r="K327" t="str">
        <f t="array" ref="K327">IF(AND(G327=0,E327=INDEX(I327:I838,MATCH(TRUE,I327:I838&lt;&gt;"",0))),E327,IF(AND(G327=1,C327=INDEX(I327:I838,MATCH(TRUE,I327:I838&lt;&gt;"",0))),C327,IF(AND(G327=-1,D327=INDEX(I327:I838,MATCH(TRUE,I327:I838&lt;&gt;"",0))),D327,"")))</f>
        <v/>
      </c>
      <c r="L327" s="12" t="str">
        <f>IF(ISNUMBER(M327),COUNT($M$2:M327),"")</f>
        <v/>
      </c>
      <c r="M327" s="12" t="str">
        <f t="shared" si="38"/>
        <v/>
      </c>
      <c r="N327" s="12" t="str">
        <f t="shared" si="39"/>
        <v/>
      </c>
      <c r="O327" s="12">
        <f>IF(ISNUMBER(P327),COUNT($P$2:P327),"")</f>
        <v>8</v>
      </c>
      <c r="P327" s="12">
        <f t="shared" si="41"/>
        <v>9.5280000000000005</v>
      </c>
      <c r="Q327" s="15">
        <f t="shared" si="42"/>
        <v>325</v>
      </c>
      <c r="R327" s="14"/>
    </row>
    <row r="328" spans="1:18" x14ac:dyDescent="0.25">
      <c r="A328">
        <v>327</v>
      </c>
      <c r="B328" s="65">
        <v>9.76</v>
      </c>
      <c r="C328" s="65">
        <v>10.3</v>
      </c>
      <c r="D328" s="65">
        <v>9.6999999999999993</v>
      </c>
      <c r="E328" s="65">
        <v>10.210000000000001</v>
      </c>
      <c r="F328" s="8">
        <f t="shared" si="37"/>
        <v>10.3</v>
      </c>
      <c r="G328" s="9">
        <f t="shared" si="40"/>
        <v>1</v>
      </c>
      <c r="H328" s="10" t="str">
        <f>IF(ISNUMBER(I328),COUNT($I$2:I328),"")</f>
        <v/>
      </c>
      <c r="I328" s="11" t="str">
        <f t="shared" si="36"/>
        <v/>
      </c>
      <c r="J328" s="8">
        <f t="array" ref="J328">IF(G328=1,MAX(IF($C$2:C328=I328,$A$2:A328,"")),IF(G328=-1,MAX(IF($D$2:D328=I328,$A$2:A328,"")),IF(G328=0,MAX(IF($E$2:E328=I328,$A$2:A328,"")))))</f>
        <v>0</v>
      </c>
      <c r="K328" t="str">
        <f t="array" ref="K328">IF(AND(G328=0,E328=INDEX(I328:I839,MATCH(TRUE,I328:I839&lt;&gt;"",0))),E328,IF(AND(G328=1,C328=INDEX(I328:I839,MATCH(TRUE,I328:I839&lt;&gt;"",0))),C328,IF(AND(G328=-1,D328=INDEX(I328:I839,MATCH(TRUE,I328:I839&lt;&gt;"",0))),D328,"")))</f>
        <v/>
      </c>
      <c r="L328" s="12" t="str">
        <f>IF(ISNUMBER(M328),COUNT($M$2:M328),"")</f>
        <v/>
      </c>
      <c r="M328" s="12" t="str">
        <f t="shared" si="38"/>
        <v/>
      </c>
      <c r="N328" s="12" t="str">
        <f t="shared" si="39"/>
        <v/>
      </c>
      <c r="O328" s="12" t="str">
        <f>IF(ISNUMBER(P328),COUNT($P$2:P328),"")</f>
        <v/>
      </c>
      <c r="P328" s="12" t="str">
        <f t="shared" si="41"/>
        <v/>
      </c>
      <c r="Q328" s="15" t="str">
        <f t="shared" si="42"/>
        <v/>
      </c>
      <c r="R328" s="14"/>
    </row>
    <row r="329" spans="1:18" x14ac:dyDescent="0.25">
      <c r="A329">
        <v>328</v>
      </c>
      <c r="B329" s="65">
        <v>10.28</v>
      </c>
      <c r="C329" s="65">
        <v>10.32</v>
      </c>
      <c r="D329" s="65">
        <v>9.6039999999999992</v>
      </c>
      <c r="E329" s="65">
        <v>9.75</v>
      </c>
      <c r="F329" s="8">
        <f t="shared" si="37"/>
        <v>10.32</v>
      </c>
      <c r="G329" s="9">
        <f t="shared" si="40"/>
        <v>1</v>
      </c>
      <c r="H329" s="10">
        <f>IF(ISNUMBER(I329),COUNT($I$2:I329),"")</f>
        <v>17</v>
      </c>
      <c r="I329" s="11">
        <f t="shared" si="36"/>
        <v>10.32</v>
      </c>
      <c r="J329" s="8">
        <f t="array" ref="J329">IF(G329=1,MAX(IF($C$2:C329=I329,$A$2:A329,"")),IF(G329=-1,MAX(IF($D$2:D329=I329,$A$2:A329,"")),IF(G329=0,MAX(IF($E$2:E329=I329,$A$2:A329,"")))))</f>
        <v>328</v>
      </c>
      <c r="K329">
        <f t="array" ref="K329">IF(AND(G329=0,E329=INDEX(I329:I840,MATCH(TRUE,I329:I840&lt;&gt;"",0))),E329,IF(AND(G329=1,C329=INDEX(I329:I840,MATCH(TRUE,I329:I840&lt;&gt;"",0))),C329,IF(AND(G329=-1,D329=INDEX(I329:I840,MATCH(TRUE,I329:I840&lt;&gt;"",0))),D329,"")))</f>
        <v>10.32</v>
      </c>
      <c r="L329" s="12">
        <f>IF(ISNUMBER(M329),COUNT($M$2:M329),"")</f>
        <v>8</v>
      </c>
      <c r="M329" s="12">
        <f t="shared" si="38"/>
        <v>10.32</v>
      </c>
      <c r="N329" s="12">
        <f t="shared" si="39"/>
        <v>328</v>
      </c>
      <c r="O329" s="12" t="str">
        <f>IF(ISNUMBER(P329),COUNT($P$2:P329),"")</f>
        <v/>
      </c>
      <c r="P329" s="12" t="str">
        <f t="shared" si="41"/>
        <v/>
      </c>
      <c r="Q329" s="15" t="str">
        <f t="shared" si="42"/>
        <v/>
      </c>
      <c r="R329" s="14"/>
    </row>
    <row r="330" spans="1:18" x14ac:dyDescent="0.25">
      <c r="A330">
        <v>329</v>
      </c>
      <c r="B330" s="65">
        <v>9.75</v>
      </c>
      <c r="C330" s="65">
        <v>9.8079999999999998</v>
      </c>
      <c r="D330" s="65">
        <v>9.3119999999999994</v>
      </c>
      <c r="E330" s="65">
        <v>9.3460000000000001</v>
      </c>
      <c r="F330" s="8">
        <f t="shared" si="37"/>
        <v>9.3119999999999994</v>
      </c>
      <c r="G330" s="9">
        <f t="shared" si="40"/>
        <v>-1</v>
      </c>
      <c r="H330" s="10" t="str">
        <f>IF(ISNUMBER(I330),COUNT($I$2:I330),"")</f>
        <v/>
      </c>
      <c r="I330" s="11" t="str">
        <f t="shared" si="36"/>
        <v/>
      </c>
      <c r="J330" s="8">
        <f t="array" ref="J330">IF(G330=1,MAX(IF($C$2:C330=I330,$A$2:A330,"")),IF(G330=-1,MAX(IF($D$2:D330=I330,$A$2:A330,"")),IF(G330=0,MAX(IF($E$2:E330=I330,$A$2:A330,"")))))</f>
        <v>0</v>
      </c>
      <c r="K330" t="str">
        <f t="array" ref="K330">IF(AND(G330=0,E330=INDEX(I330:I841,MATCH(TRUE,I330:I841&lt;&gt;"",0))),E330,IF(AND(G330=1,C330=INDEX(I330:I841,MATCH(TRUE,I330:I841&lt;&gt;"",0))),C330,IF(AND(G330=-1,D330=INDEX(I330:I841,MATCH(TRUE,I330:I841&lt;&gt;"",0))),D330,"")))</f>
        <v/>
      </c>
      <c r="L330" s="12" t="str">
        <f>IF(ISNUMBER(M330),COUNT($M$2:M330),"")</f>
        <v/>
      </c>
      <c r="M330" s="12" t="str">
        <f t="shared" si="38"/>
        <v/>
      </c>
      <c r="N330" s="12" t="str">
        <f t="shared" si="39"/>
        <v/>
      </c>
      <c r="O330" s="12" t="str">
        <f>IF(ISNUMBER(P330),COUNT($P$2:P330),"")</f>
        <v/>
      </c>
      <c r="P330" s="12" t="str">
        <f t="shared" si="41"/>
        <v/>
      </c>
      <c r="Q330" s="15" t="str">
        <f t="shared" si="42"/>
        <v/>
      </c>
      <c r="R330" s="14"/>
    </row>
    <row r="331" spans="1:18" x14ac:dyDescent="0.25">
      <c r="A331">
        <v>330</v>
      </c>
      <c r="B331" s="65">
        <v>9.4</v>
      </c>
      <c r="C331" s="65">
        <v>9.6280000000000001</v>
      </c>
      <c r="D331" s="65">
        <v>9.39</v>
      </c>
      <c r="E331" s="65">
        <v>9.49</v>
      </c>
      <c r="F331" s="8">
        <f t="shared" si="37"/>
        <v>9.3119999999999994</v>
      </c>
      <c r="G331" s="9">
        <f t="shared" si="40"/>
        <v>-1</v>
      </c>
      <c r="H331" s="10" t="str">
        <f>IF(ISNUMBER(I331),COUNT($I$2:I331),"")</f>
        <v/>
      </c>
      <c r="I331" s="11" t="str">
        <f t="shared" si="36"/>
        <v/>
      </c>
      <c r="J331" s="8">
        <f t="array" ref="J331">IF(G331=1,MAX(IF($C$2:C331=I331,$A$2:A331,"")),IF(G331=-1,MAX(IF($D$2:D331=I331,$A$2:A331,"")),IF(G331=0,MAX(IF($E$2:E331=I331,$A$2:A331,"")))))</f>
        <v>0</v>
      </c>
      <c r="K331" t="str">
        <f t="array" ref="K331">IF(AND(G331=0,E331=INDEX(I331:I842,MATCH(TRUE,I331:I842&lt;&gt;"",0))),E331,IF(AND(G331=1,C331=INDEX(I331:I842,MATCH(TRUE,I331:I842&lt;&gt;"",0))),C331,IF(AND(G331=-1,D331=INDEX(I331:I842,MATCH(TRUE,I331:I842&lt;&gt;"",0))),D331,"")))</f>
        <v/>
      </c>
      <c r="L331" s="12" t="str">
        <f>IF(ISNUMBER(M331),COUNT($M$2:M331),"")</f>
        <v/>
      </c>
      <c r="M331" s="12" t="str">
        <f t="shared" si="38"/>
        <v/>
      </c>
      <c r="N331" s="12" t="str">
        <f t="shared" si="39"/>
        <v/>
      </c>
      <c r="O331" s="12" t="str">
        <f>IF(ISNUMBER(P331),COUNT($P$2:P331),"")</f>
        <v/>
      </c>
      <c r="P331" s="12" t="str">
        <f t="shared" si="41"/>
        <v/>
      </c>
      <c r="Q331" s="15" t="str">
        <f t="shared" si="42"/>
        <v/>
      </c>
      <c r="R331" s="14"/>
    </row>
    <row r="332" spans="1:18" x14ac:dyDescent="0.25">
      <c r="A332">
        <v>331</v>
      </c>
      <c r="B332" s="65">
        <v>9.49</v>
      </c>
      <c r="C332" s="65">
        <v>9.6240000000000006</v>
      </c>
      <c r="D332" s="65">
        <v>9.41</v>
      </c>
      <c r="E332" s="65">
        <v>9.6120000000000001</v>
      </c>
      <c r="F332" s="8">
        <f t="shared" si="37"/>
        <v>9.3119999999999994</v>
      </c>
      <c r="G332" s="9">
        <f t="shared" si="40"/>
        <v>-1</v>
      </c>
      <c r="H332" s="10" t="str">
        <f>IF(ISNUMBER(I332),COUNT($I$2:I332),"")</f>
        <v/>
      </c>
      <c r="I332" s="11" t="str">
        <f t="shared" si="36"/>
        <v/>
      </c>
      <c r="J332" s="8">
        <f t="array" ref="J332">IF(G332=1,MAX(IF($C$2:C332=I332,$A$2:A332,"")),IF(G332=-1,MAX(IF($D$2:D332=I332,$A$2:A332,"")),IF(G332=0,MAX(IF($E$2:E332=I332,$A$2:A332,"")))))</f>
        <v>0</v>
      </c>
      <c r="K332" t="str">
        <f t="array" ref="K332">IF(AND(G332=0,E332=INDEX(I332:I843,MATCH(TRUE,I332:I843&lt;&gt;"",0))),E332,IF(AND(G332=1,C332=INDEX(I332:I843,MATCH(TRUE,I332:I843&lt;&gt;"",0))),C332,IF(AND(G332=-1,D332=INDEX(I332:I843,MATCH(TRUE,I332:I843&lt;&gt;"",0))),D332,"")))</f>
        <v/>
      </c>
      <c r="L332" s="12" t="str">
        <f>IF(ISNUMBER(M332),COUNT($M$2:M332),"")</f>
        <v/>
      </c>
      <c r="M332" s="12" t="str">
        <f t="shared" si="38"/>
        <v/>
      </c>
      <c r="N332" s="12" t="str">
        <f t="shared" si="39"/>
        <v/>
      </c>
      <c r="O332" s="12" t="str">
        <f>IF(ISNUMBER(P332),COUNT($P$2:P332),"")</f>
        <v/>
      </c>
      <c r="P332" s="12" t="str">
        <f t="shared" si="41"/>
        <v/>
      </c>
      <c r="Q332" s="15" t="str">
        <f t="shared" si="42"/>
        <v/>
      </c>
      <c r="R332" s="14"/>
    </row>
    <row r="333" spans="1:18" x14ac:dyDescent="0.25">
      <c r="A333">
        <v>332</v>
      </c>
      <c r="B333" s="65">
        <v>9.5739999999999998</v>
      </c>
      <c r="C333" s="65">
        <v>9.77</v>
      </c>
      <c r="D333" s="65">
        <v>9.5139999999999993</v>
      </c>
      <c r="E333" s="65">
        <v>9.74</v>
      </c>
      <c r="F333" s="8">
        <f t="shared" si="37"/>
        <v>9.3119999999999994</v>
      </c>
      <c r="G333" s="9">
        <f t="shared" si="40"/>
        <v>-1</v>
      </c>
      <c r="H333" s="10" t="str">
        <f>IF(ISNUMBER(I333),COUNT($I$2:I333),"")</f>
        <v/>
      </c>
      <c r="I333" s="11" t="str">
        <f t="shared" si="36"/>
        <v/>
      </c>
      <c r="J333" s="8">
        <f t="array" ref="J333">IF(G333=1,MAX(IF($C$2:C333=I333,$A$2:A333,"")),IF(G333=-1,MAX(IF($D$2:D333=I333,$A$2:A333,"")),IF(G333=0,MAX(IF($E$2:E333=I333,$A$2:A333,"")))))</f>
        <v>0</v>
      </c>
      <c r="K333" t="str">
        <f t="array" ref="K333">IF(AND(G333=0,E333=INDEX(I333:I844,MATCH(TRUE,I333:I844&lt;&gt;"",0))),E333,IF(AND(G333=1,C333=INDEX(I333:I844,MATCH(TRUE,I333:I844&lt;&gt;"",0))),C333,IF(AND(G333=-1,D333=INDEX(I333:I844,MATCH(TRUE,I333:I844&lt;&gt;"",0))),D333,"")))</f>
        <v/>
      </c>
      <c r="L333" s="12" t="str">
        <f>IF(ISNUMBER(M333),COUNT($M$2:M333),"")</f>
        <v/>
      </c>
      <c r="M333" s="12" t="str">
        <f t="shared" si="38"/>
        <v/>
      </c>
      <c r="N333" s="12" t="str">
        <f t="shared" si="39"/>
        <v/>
      </c>
      <c r="O333" s="12" t="str">
        <f>IF(ISNUMBER(P333),COUNT($P$2:P333),"")</f>
        <v/>
      </c>
      <c r="P333" s="12" t="str">
        <f t="shared" si="41"/>
        <v/>
      </c>
      <c r="Q333" s="15" t="str">
        <f t="shared" si="42"/>
        <v/>
      </c>
      <c r="R333" s="14"/>
    </row>
    <row r="334" spans="1:18" x14ac:dyDescent="0.25">
      <c r="A334">
        <v>333</v>
      </c>
      <c r="B334" s="65">
        <v>9.7799999999999994</v>
      </c>
      <c r="C334" s="65">
        <v>9.8680000000000003</v>
      </c>
      <c r="D334" s="65">
        <v>9.4339999999999993</v>
      </c>
      <c r="E334" s="65">
        <v>9.4540000000000006</v>
      </c>
      <c r="F334" s="8">
        <f t="shared" si="37"/>
        <v>9.3119999999999994</v>
      </c>
      <c r="G334" s="9">
        <f t="shared" si="40"/>
        <v>-1</v>
      </c>
      <c r="H334" s="10" t="str">
        <f>IF(ISNUMBER(I334),COUNT($I$2:I334),"")</f>
        <v/>
      </c>
      <c r="I334" s="11" t="str">
        <f t="shared" si="36"/>
        <v/>
      </c>
      <c r="J334" s="8">
        <f t="array" ref="J334">IF(G334=1,MAX(IF($C$2:C334=I334,$A$2:A334,"")),IF(G334=-1,MAX(IF($D$2:D334=I334,$A$2:A334,"")),IF(G334=0,MAX(IF($E$2:E334=I334,$A$2:A334,"")))))</f>
        <v>0</v>
      </c>
      <c r="K334" t="str">
        <f t="array" ref="K334">IF(AND(G334=0,E334=INDEX(I334:I845,MATCH(TRUE,I334:I845&lt;&gt;"",0))),E334,IF(AND(G334=1,C334=INDEX(I334:I845,MATCH(TRUE,I334:I845&lt;&gt;"",0))),C334,IF(AND(G334=-1,D334=INDEX(I334:I845,MATCH(TRUE,I334:I845&lt;&gt;"",0))),D334,"")))</f>
        <v/>
      </c>
      <c r="L334" s="12" t="str">
        <f>IF(ISNUMBER(M334),COUNT($M$2:M334),"")</f>
        <v/>
      </c>
      <c r="M334" s="12" t="str">
        <f t="shared" si="38"/>
        <v/>
      </c>
      <c r="N334" s="12" t="str">
        <f t="shared" si="39"/>
        <v/>
      </c>
      <c r="O334" s="12" t="str">
        <f>IF(ISNUMBER(P334),COUNT($P$2:P334),"")</f>
        <v/>
      </c>
      <c r="P334" s="12" t="str">
        <f t="shared" si="41"/>
        <v/>
      </c>
      <c r="Q334" s="15" t="str">
        <f t="shared" si="42"/>
        <v/>
      </c>
      <c r="R334" s="14"/>
    </row>
    <row r="335" spans="1:18" x14ac:dyDescent="0.25">
      <c r="A335">
        <v>334</v>
      </c>
      <c r="B335" s="65">
        <v>9.4700000000000006</v>
      </c>
      <c r="C335" s="65">
        <v>9.5719999999999992</v>
      </c>
      <c r="D335" s="65">
        <v>9.3840000000000003</v>
      </c>
      <c r="E335" s="65">
        <v>9.4139999999999997</v>
      </c>
      <c r="F335" s="8">
        <f t="shared" si="37"/>
        <v>9.3119999999999994</v>
      </c>
      <c r="G335" s="9">
        <f t="shared" si="40"/>
        <v>-1</v>
      </c>
      <c r="H335" s="10" t="str">
        <f>IF(ISNUMBER(I335),COUNT($I$2:I335),"")</f>
        <v/>
      </c>
      <c r="I335" s="11" t="str">
        <f t="shared" si="36"/>
        <v/>
      </c>
      <c r="J335" s="8">
        <f t="array" ref="J335">IF(G335=1,MAX(IF($C$2:C335=I335,$A$2:A335,"")),IF(G335=-1,MAX(IF($D$2:D335=I335,$A$2:A335,"")),IF(G335=0,MAX(IF($E$2:E335=I335,$A$2:A335,"")))))</f>
        <v>0</v>
      </c>
      <c r="K335" t="str">
        <f t="array" ref="K335">IF(AND(G335=0,E335=INDEX(I335:I846,MATCH(TRUE,I335:I846&lt;&gt;"",0))),E335,IF(AND(G335=1,C335=INDEX(I335:I846,MATCH(TRUE,I335:I846&lt;&gt;"",0))),C335,IF(AND(G335=-1,D335=INDEX(I335:I846,MATCH(TRUE,I335:I846&lt;&gt;"",0))),D335,"")))</f>
        <v/>
      </c>
      <c r="L335" s="12" t="str">
        <f>IF(ISNUMBER(M335),COUNT($M$2:M335),"")</f>
        <v/>
      </c>
      <c r="M335" s="12" t="str">
        <f t="shared" si="38"/>
        <v/>
      </c>
      <c r="N335" s="12" t="str">
        <f t="shared" si="39"/>
        <v/>
      </c>
      <c r="O335" s="12" t="str">
        <f>IF(ISNUMBER(P335),COUNT($P$2:P335),"")</f>
        <v/>
      </c>
      <c r="P335" s="12" t="str">
        <f t="shared" si="41"/>
        <v/>
      </c>
      <c r="Q335" s="15" t="str">
        <f t="shared" si="42"/>
        <v/>
      </c>
      <c r="R335" s="14"/>
    </row>
    <row r="336" spans="1:18" x14ac:dyDescent="0.25">
      <c r="A336">
        <v>335</v>
      </c>
      <c r="B336" s="65">
        <v>9.4</v>
      </c>
      <c r="C336" s="65">
        <v>9.5860000000000003</v>
      </c>
      <c r="D336" s="65">
        <v>9.32</v>
      </c>
      <c r="E336" s="65">
        <v>9.5</v>
      </c>
      <c r="F336" s="8">
        <f t="shared" si="37"/>
        <v>9.3119999999999994</v>
      </c>
      <c r="G336" s="9">
        <f t="shared" si="40"/>
        <v>-1</v>
      </c>
      <c r="H336" s="10" t="str">
        <f>IF(ISNUMBER(I336),COUNT($I$2:I336),"")</f>
        <v/>
      </c>
      <c r="I336" s="11" t="str">
        <f t="shared" si="36"/>
        <v/>
      </c>
      <c r="J336" s="8">
        <f t="array" ref="J336">IF(G336=1,MAX(IF($C$2:C336=I336,$A$2:A336,"")),IF(G336=-1,MAX(IF($D$2:D336=I336,$A$2:A336,"")),IF(G336=0,MAX(IF($E$2:E336=I336,$A$2:A336,"")))))</f>
        <v>0</v>
      </c>
      <c r="K336" t="str">
        <f t="array" ref="K336">IF(AND(G336=0,E336=INDEX(I336:I847,MATCH(TRUE,I336:I847&lt;&gt;"",0))),E336,IF(AND(G336=1,C336=INDEX(I336:I847,MATCH(TRUE,I336:I847&lt;&gt;"",0))),C336,IF(AND(G336=-1,D336=INDEX(I336:I847,MATCH(TRUE,I336:I847&lt;&gt;"",0))),D336,"")))</f>
        <v/>
      </c>
      <c r="L336" s="12" t="str">
        <f>IF(ISNUMBER(M336),COUNT($M$2:M336),"")</f>
        <v/>
      </c>
      <c r="M336" s="12" t="str">
        <f t="shared" si="38"/>
        <v/>
      </c>
      <c r="N336" s="12" t="str">
        <f t="shared" si="39"/>
        <v/>
      </c>
      <c r="O336" s="12" t="str">
        <f>IF(ISNUMBER(P336),COUNT($P$2:P336),"")</f>
        <v/>
      </c>
      <c r="P336" s="12" t="str">
        <f t="shared" si="41"/>
        <v/>
      </c>
      <c r="Q336" s="15" t="str">
        <f t="shared" si="42"/>
        <v/>
      </c>
      <c r="R336" s="14"/>
    </row>
    <row r="337" spans="1:18" x14ac:dyDescent="0.25">
      <c r="A337">
        <v>336</v>
      </c>
      <c r="B337" s="65">
        <v>9.4879999999999995</v>
      </c>
      <c r="C337" s="65">
        <v>9.5920000000000005</v>
      </c>
      <c r="D337" s="65">
        <v>9.42</v>
      </c>
      <c r="E337" s="65">
        <v>9.5760000000000005</v>
      </c>
      <c r="F337" s="8">
        <f t="shared" si="37"/>
        <v>9.3119999999999994</v>
      </c>
      <c r="G337" s="9">
        <f t="shared" si="40"/>
        <v>-1</v>
      </c>
      <c r="H337" s="10" t="str">
        <f>IF(ISNUMBER(I337),COUNT($I$2:I337),"")</f>
        <v/>
      </c>
      <c r="I337" s="11" t="str">
        <f t="shared" si="36"/>
        <v/>
      </c>
      <c r="J337" s="8">
        <f t="array" ref="J337">IF(G337=1,MAX(IF($C$2:C337=I337,$A$2:A337,"")),IF(G337=-1,MAX(IF($D$2:D337=I337,$A$2:A337,"")),IF(G337=0,MAX(IF($E$2:E337=I337,$A$2:A337,"")))))</f>
        <v>0</v>
      </c>
      <c r="K337" t="str">
        <f t="array" ref="K337">IF(AND(G337=0,E337=INDEX(I337:I848,MATCH(TRUE,I337:I848&lt;&gt;"",0))),E337,IF(AND(G337=1,C337=INDEX(I337:I848,MATCH(TRUE,I337:I848&lt;&gt;"",0))),C337,IF(AND(G337=-1,D337=INDEX(I337:I848,MATCH(TRUE,I337:I848&lt;&gt;"",0))),D337,"")))</f>
        <v/>
      </c>
      <c r="L337" s="12" t="str">
        <f>IF(ISNUMBER(M337),COUNT($M$2:M337),"")</f>
        <v/>
      </c>
      <c r="M337" s="12" t="str">
        <f t="shared" si="38"/>
        <v/>
      </c>
      <c r="N337" s="12" t="str">
        <f t="shared" si="39"/>
        <v/>
      </c>
      <c r="O337" s="12" t="str">
        <f>IF(ISNUMBER(P337),COUNT($P$2:P337),"")</f>
        <v/>
      </c>
      <c r="P337" s="12" t="str">
        <f t="shared" si="41"/>
        <v/>
      </c>
      <c r="Q337" s="15" t="str">
        <f t="shared" si="42"/>
        <v/>
      </c>
      <c r="R337" s="14"/>
    </row>
    <row r="338" spans="1:18" x14ac:dyDescent="0.25">
      <c r="A338">
        <v>337</v>
      </c>
      <c r="B338" s="65">
        <v>9.5760000000000005</v>
      </c>
      <c r="C338" s="65">
        <v>9.5760000000000005</v>
      </c>
      <c r="D338" s="65">
        <v>9.2279999999999998</v>
      </c>
      <c r="E338" s="65">
        <v>9.3420000000000005</v>
      </c>
      <c r="F338" s="8">
        <f t="shared" si="37"/>
        <v>9.2279999999999998</v>
      </c>
      <c r="G338" s="9">
        <f t="shared" si="40"/>
        <v>-1</v>
      </c>
      <c r="H338" s="10" t="str">
        <f>IF(ISNUMBER(I338),COUNT($I$2:I338),"")</f>
        <v/>
      </c>
      <c r="I338" s="11" t="str">
        <f t="shared" si="36"/>
        <v/>
      </c>
      <c r="J338" s="8">
        <f t="array" ref="J338">IF(G338=1,MAX(IF($C$2:C338=I338,$A$2:A338,"")),IF(G338=-1,MAX(IF($D$2:D338=I338,$A$2:A338,"")),IF(G338=0,MAX(IF($E$2:E338=I338,$A$2:A338,"")))))</f>
        <v>0</v>
      </c>
      <c r="K338" t="str">
        <f t="array" ref="K338">IF(AND(G338=0,E338=INDEX(I338:I849,MATCH(TRUE,I338:I849&lt;&gt;"",0))),E338,IF(AND(G338=1,C338=INDEX(I338:I849,MATCH(TRUE,I338:I849&lt;&gt;"",0))),C338,IF(AND(G338=-1,D338=INDEX(I338:I849,MATCH(TRUE,I338:I849&lt;&gt;"",0))),D338,"")))</f>
        <v/>
      </c>
      <c r="L338" s="12" t="str">
        <f>IF(ISNUMBER(M338),COUNT($M$2:M338),"")</f>
        <v/>
      </c>
      <c r="M338" s="12" t="str">
        <f t="shared" si="38"/>
        <v/>
      </c>
      <c r="N338" s="12" t="str">
        <f t="shared" si="39"/>
        <v/>
      </c>
      <c r="O338" s="12" t="str">
        <f>IF(ISNUMBER(P338),COUNT($P$2:P338),"")</f>
        <v/>
      </c>
      <c r="P338" s="12" t="str">
        <f t="shared" si="41"/>
        <v/>
      </c>
      <c r="Q338" s="15" t="str">
        <f t="shared" si="42"/>
        <v/>
      </c>
      <c r="R338" s="14"/>
    </row>
    <row r="339" spans="1:18" x14ac:dyDescent="0.25">
      <c r="A339">
        <v>338</v>
      </c>
      <c r="B339" s="65">
        <v>9.2279999999999998</v>
      </c>
      <c r="C339" s="65">
        <v>9.3279999999999994</v>
      </c>
      <c r="D339" s="65">
        <v>9.1180000000000003</v>
      </c>
      <c r="E339" s="65">
        <v>9.2620000000000005</v>
      </c>
      <c r="F339" s="8">
        <f t="shared" si="37"/>
        <v>9.1180000000000003</v>
      </c>
      <c r="G339" s="9">
        <f t="shared" si="40"/>
        <v>-1</v>
      </c>
      <c r="H339" s="10" t="str">
        <f>IF(ISNUMBER(I339),COUNT($I$2:I339),"")</f>
        <v/>
      </c>
      <c r="I339" s="11" t="str">
        <f t="shared" si="36"/>
        <v/>
      </c>
      <c r="J339" s="8">
        <f t="array" ref="J339">IF(G339=1,MAX(IF($C$2:C339=I339,$A$2:A339,"")),IF(G339=-1,MAX(IF($D$2:D339=I339,$A$2:A339,"")),IF(G339=0,MAX(IF($E$2:E339=I339,$A$2:A339,"")))))</f>
        <v>0</v>
      </c>
      <c r="K339" t="str">
        <f t="array" ref="K339">IF(AND(G339=0,E339=INDEX(I339:I850,MATCH(TRUE,I339:I850&lt;&gt;"",0))),E339,IF(AND(G339=1,C339=INDEX(I339:I850,MATCH(TRUE,I339:I850&lt;&gt;"",0))),C339,IF(AND(G339=-1,D339=INDEX(I339:I850,MATCH(TRUE,I339:I850&lt;&gt;"",0))),D339,"")))</f>
        <v/>
      </c>
      <c r="L339" s="12" t="str">
        <f>IF(ISNUMBER(M339),COUNT($M$2:M339),"")</f>
        <v/>
      </c>
      <c r="M339" s="12" t="str">
        <f t="shared" si="38"/>
        <v/>
      </c>
      <c r="N339" s="12" t="str">
        <f t="shared" si="39"/>
        <v/>
      </c>
      <c r="O339" s="12" t="str">
        <f>IF(ISNUMBER(P339),COUNT($P$2:P339),"")</f>
        <v/>
      </c>
      <c r="P339" s="12" t="str">
        <f t="shared" si="41"/>
        <v/>
      </c>
      <c r="Q339" s="15" t="str">
        <f t="shared" si="42"/>
        <v/>
      </c>
      <c r="R339" s="14"/>
    </row>
    <row r="340" spans="1:18" x14ac:dyDescent="0.25">
      <c r="A340">
        <v>339</v>
      </c>
      <c r="B340" s="65">
        <v>9.1219999999999999</v>
      </c>
      <c r="C340" s="65">
        <v>9.1379999999999999</v>
      </c>
      <c r="D340" s="65">
        <v>8.8539999999999992</v>
      </c>
      <c r="E340" s="65">
        <v>9.0079999999999991</v>
      </c>
      <c r="F340" s="8">
        <f t="shared" si="37"/>
        <v>8.8539999999999992</v>
      </c>
      <c r="G340" s="9">
        <f t="shared" si="40"/>
        <v>-1</v>
      </c>
      <c r="H340" s="10" t="str">
        <f>IF(ISNUMBER(I340),COUNT($I$2:I340),"")</f>
        <v/>
      </c>
      <c r="I340" s="11" t="str">
        <f t="shared" si="36"/>
        <v/>
      </c>
      <c r="J340" s="8">
        <f t="array" ref="J340">IF(G340=1,MAX(IF($C$2:C340=I340,$A$2:A340,"")),IF(G340=-1,MAX(IF($D$2:D340=I340,$A$2:A340,"")),IF(G340=0,MAX(IF($E$2:E340=I340,$A$2:A340,"")))))</f>
        <v>0</v>
      </c>
      <c r="K340" t="str">
        <f t="array" ref="K340">IF(AND(G340=0,E340=INDEX(I340:I851,MATCH(TRUE,I340:I851&lt;&gt;"",0))),E340,IF(AND(G340=1,C340=INDEX(I340:I851,MATCH(TRUE,I340:I851&lt;&gt;"",0))),C340,IF(AND(G340=-1,D340=INDEX(I340:I851,MATCH(TRUE,I340:I851&lt;&gt;"",0))),D340,"")))</f>
        <v/>
      </c>
      <c r="L340" s="12" t="str">
        <f>IF(ISNUMBER(M340),COUNT($M$2:M340),"")</f>
        <v/>
      </c>
      <c r="M340" s="12" t="str">
        <f t="shared" si="38"/>
        <v/>
      </c>
      <c r="N340" s="12" t="str">
        <f t="shared" si="39"/>
        <v/>
      </c>
      <c r="O340" s="12" t="str">
        <f>IF(ISNUMBER(P340),COUNT($P$2:P340),"")</f>
        <v/>
      </c>
      <c r="P340" s="12" t="str">
        <f t="shared" si="41"/>
        <v/>
      </c>
      <c r="Q340" s="15" t="str">
        <f t="shared" si="42"/>
        <v/>
      </c>
      <c r="R340" s="14"/>
    </row>
    <row r="341" spans="1:18" x14ac:dyDescent="0.25">
      <c r="A341">
        <v>340</v>
      </c>
      <c r="B341" s="65">
        <v>9.0020000000000007</v>
      </c>
      <c r="C341" s="65">
        <v>9.08</v>
      </c>
      <c r="D341" s="65">
        <v>8.8420000000000005</v>
      </c>
      <c r="E341" s="65">
        <v>8.9079999999999995</v>
      </c>
      <c r="F341" s="8">
        <f t="shared" si="37"/>
        <v>8.8420000000000005</v>
      </c>
      <c r="G341" s="9">
        <f t="shared" si="40"/>
        <v>-1</v>
      </c>
      <c r="H341" s="10" t="str">
        <f>IF(ISNUMBER(I341),COUNT($I$2:I341),"")</f>
        <v/>
      </c>
      <c r="I341" s="11" t="str">
        <f t="shared" si="36"/>
        <v/>
      </c>
      <c r="J341" s="8">
        <f t="array" ref="J341">IF(G341=1,MAX(IF($C$2:C341=I341,$A$2:A341,"")),IF(G341=-1,MAX(IF($D$2:D341=I341,$A$2:A341,"")),IF(G341=0,MAX(IF($E$2:E341=I341,$A$2:A341,"")))))</f>
        <v>0</v>
      </c>
      <c r="K341" t="str">
        <f t="array" ref="K341">IF(AND(G341=0,E341=INDEX(I341:I852,MATCH(TRUE,I341:I852&lt;&gt;"",0))),E341,IF(AND(G341=1,C341=INDEX(I341:I852,MATCH(TRUE,I341:I852&lt;&gt;"",0))),C341,IF(AND(G341=-1,D341=INDEX(I341:I852,MATCH(TRUE,I341:I852&lt;&gt;"",0))),D341,"")))</f>
        <v/>
      </c>
      <c r="L341" s="12" t="str">
        <f>IF(ISNUMBER(M341),COUNT($M$2:M341),"")</f>
        <v/>
      </c>
      <c r="M341" s="12" t="str">
        <f t="shared" si="38"/>
        <v/>
      </c>
      <c r="N341" s="12" t="str">
        <f t="shared" si="39"/>
        <v/>
      </c>
      <c r="O341" s="12" t="str">
        <f>IF(ISNUMBER(P341),COUNT($P$2:P341),"")</f>
        <v/>
      </c>
      <c r="P341" s="12" t="str">
        <f t="shared" si="41"/>
        <v/>
      </c>
      <c r="Q341" s="15" t="str">
        <f t="shared" si="42"/>
        <v/>
      </c>
      <c r="R341" s="14"/>
    </row>
    <row r="342" spans="1:18" x14ac:dyDescent="0.25">
      <c r="A342">
        <v>341</v>
      </c>
      <c r="B342" s="65">
        <v>9.01</v>
      </c>
      <c r="C342" s="65">
        <v>9.0879999999999992</v>
      </c>
      <c r="D342" s="65">
        <v>8.7539999999999996</v>
      </c>
      <c r="E342" s="65">
        <v>8.8260000000000005</v>
      </c>
      <c r="F342" s="8">
        <f t="shared" si="37"/>
        <v>8.7539999999999996</v>
      </c>
      <c r="G342" s="9">
        <f t="shared" si="40"/>
        <v>-1</v>
      </c>
      <c r="H342" s="10" t="str">
        <f>IF(ISNUMBER(I342),COUNT($I$2:I342),"")</f>
        <v/>
      </c>
      <c r="I342" s="11" t="str">
        <f t="shared" si="36"/>
        <v/>
      </c>
      <c r="J342" s="8">
        <f t="array" ref="J342">IF(G342=1,MAX(IF($C$2:C342=I342,$A$2:A342,"")),IF(G342=-1,MAX(IF($D$2:D342=I342,$A$2:A342,"")),IF(G342=0,MAX(IF($E$2:E342=I342,$A$2:A342,"")))))</f>
        <v>0</v>
      </c>
      <c r="K342" t="str">
        <f t="array" ref="K342">IF(AND(G342=0,E342=INDEX(I342:I853,MATCH(TRUE,I342:I853&lt;&gt;"",0))),E342,IF(AND(G342=1,C342=INDEX(I342:I853,MATCH(TRUE,I342:I853&lt;&gt;"",0))),C342,IF(AND(G342=-1,D342=INDEX(I342:I853,MATCH(TRUE,I342:I853&lt;&gt;"",0))),D342,"")))</f>
        <v/>
      </c>
      <c r="L342" s="12" t="str">
        <f>IF(ISNUMBER(M342),COUNT($M$2:M342),"")</f>
        <v/>
      </c>
      <c r="M342" s="12" t="str">
        <f t="shared" si="38"/>
        <v/>
      </c>
      <c r="N342" s="12" t="str">
        <f t="shared" si="39"/>
        <v/>
      </c>
      <c r="O342" s="12" t="str">
        <f>IF(ISNUMBER(P342),COUNT($P$2:P342),"")</f>
        <v/>
      </c>
      <c r="P342" s="12" t="str">
        <f t="shared" si="41"/>
        <v/>
      </c>
      <c r="Q342" s="15" t="str">
        <f t="shared" si="42"/>
        <v/>
      </c>
      <c r="R342" s="14"/>
    </row>
    <row r="343" spans="1:18" x14ac:dyDescent="0.25">
      <c r="A343">
        <v>342</v>
      </c>
      <c r="B343" s="65">
        <v>8.77</v>
      </c>
      <c r="C343" s="65">
        <v>8.8279999999999994</v>
      </c>
      <c r="D343" s="65">
        <v>8.65</v>
      </c>
      <c r="E343" s="65">
        <v>8.7579999999999991</v>
      </c>
      <c r="F343" s="8">
        <f t="shared" si="37"/>
        <v>8.65</v>
      </c>
      <c r="G343" s="9">
        <f t="shared" si="40"/>
        <v>-1</v>
      </c>
      <c r="H343" s="10" t="str">
        <f>IF(ISNUMBER(I343),COUNT($I$2:I343),"")</f>
        <v/>
      </c>
      <c r="I343" s="11" t="str">
        <f t="shared" si="36"/>
        <v/>
      </c>
      <c r="J343" s="8">
        <f t="array" ref="J343">IF(G343=1,MAX(IF($C$2:C343=I343,$A$2:A343,"")),IF(G343=-1,MAX(IF($D$2:D343=I343,$A$2:A343,"")),IF(G343=0,MAX(IF($E$2:E343=I343,$A$2:A343,"")))))</f>
        <v>0</v>
      </c>
      <c r="K343" t="str">
        <f t="array" ref="K343">IF(AND(G343=0,E343=INDEX(I343:I854,MATCH(TRUE,I343:I854&lt;&gt;"",0))),E343,IF(AND(G343=1,C343=INDEX(I343:I854,MATCH(TRUE,I343:I854&lt;&gt;"",0))),C343,IF(AND(G343=-1,D343=INDEX(I343:I854,MATCH(TRUE,I343:I854&lt;&gt;"",0))),D343,"")))</f>
        <v/>
      </c>
      <c r="L343" s="12" t="str">
        <f>IF(ISNUMBER(M343),COUNT($M$2:M343),"")</f>
        <v/>
      </c>
      <c r="M343" s="12" t="str">
        <f t="shared" si="38"/>
        <v/>
      </c>
      <c r="N343" s="12" t="str">
        <f t="shared" si="39"/>
        <v/>
      </c>
      <c r="O343" s="12" t="str">
        <f>IF(ISNUMBER(P343),COUNT($P$2:P343),"")</f>
        <v/>
      </c>
      <c r="P343" s="12" t="str">
        <f t="shared" si="41"/>
        <v/>
      </c>
      <c r="Q343" s="15" t="str">
        <f t="shared" si="42"/>
        <v/>
      </c>
      <c r="R343" s="14"/>
    </row>
    <row r="344" spans="1:18" x14ac:dyDescent="0.25">
      <c r="A344">
        <v>343</v>
      </c>
      <c r="B344" s="65">
        <v>8.7639999999999993</v>
      </c>
      <c r="C344" s="65">
        <v>9.1620000000000008</v>
      </c>
      <c r="D344" s="65">
        <v>8.76</v>
      </c>
      <c r="E344" s="65">
        <v>9.01</v>
      </c>
      <c r="F344" s="8">
        <f t="shared" si="37"/>
        <v>8.65</v>
      </c>
      <c r="G344" s="9">
        <f t="shared" si="40"/>
        <v>-1</v>
      </c>
      <c r="H344" s="10" t="str">
        <f>IF(ISNUMBER(I344),COUNT($I$2:I344),"")</f>
        <v/>
      </c>
      <c r="I344" s="11" t="str">
        <f t="shared" si="36"/>
        <v/>
      </c>
      <c r="J344" s="8">
        <f t="array" ref="J344">IF(G344=1,MAX(IF($C$2:C344=I344,$A$2:A344,"")),IF(G344=-1,MAX(IF($D$2:D344=I344,$A$2:A344,"")),IF(G344=0,MAX(IF($E$2:E344=I344,$A$2:A344,"")))))</f>
        <v>0</v>
      </c>
      <c r="K344" t="str">
        <f t="array" ref="K344">IF(AND(G344=0,E344=INDEX(I344:I855,MATCH(TRUE,I344:I855&lt;&gt;"",0))),E344,IF(AND(G344=1,C344=INDEX(I344:I855,MATCH(TRUE,I344:I855&lt;&gt;"",0))),C344,IF(AND(G344=-1,D344=INDEX(I344:I855,MATCH(TRUE,I344:I855&lt;&gt;"",0))),D344,"")))</f>
        <v/>
      </c>
      <c r="L344" s="12" t="str">
        <f>IF(ISNUMBER(M344),COUNT($M$2:M344),"")</f>
        <v/>
      </c>
      <c r="M344" s="12" t="str">
        <f t="shared" si="38"/>
        <v/>
      </c>
      <c r="N344" s="12" t="str">
        <f t="shared" si="39"/>
        <v/>
      </c>
      <c r="O344" s="12" t="str">
        <f>IF(ISNUMBER(P344),COUNT($P$2:P344),"")</f>
        <v/>
      </c>
      <c r="P344" s="12" t="str">
        <f t="shared" si="41"/>
        <v/>
      </c>
      <c r="Q344" s="15" t="str">
        <f t="shared" si="42"/>
        <v/>
      </c>
      <c r="R344" s="14"/>
    </row>
    <row r="345" spans="1:18" x14ac:dyDescent="0.25">
      <c r="A345">
        <v>344</v>
      </c>
      <c r="B345" s="65">
        <v>8.9060000000000006</v>
      </c>
      <c r="C345" s="65">
        <v>8.94</v>
      </c>
      <c r="D345" s="65">
        <v>8.5060000000000002</v>
      </c>
      <c r="E345" s="65">
        <v>8.6159999999999997</v>
      </c>
      <c r="F345" s="8">
        <f t="shared" si="37"/>
        <v>8.5060000000000002</v>
      </c>
      <c r="G345" s="9">
        <f t="shared" si="40"/>
        <v>-1</v>
      </c>
      <c r="H345" s="10" t="str">
        <f>IF(ISNUMBER(I345),COUNT($I$2:I345),"")</f>
        <v/>
      </c>
      <c r="I345" s="11" t="str">
        <f t="shared" si="36"/>
        <v/>
      </c>
      <c r="J345" s="8">
        <f t="array" ref="J345">IF(G345=1,MAX(IF($C$2:C345=I345,$A$2:A345,"")),IF(G345=-1,MAX(IF($D$2:D345=I345,$A$2:A345,"")),IF(G345=0,MAX(IF($E$2:E345=I345,$A$2:A345,"")))))</f>
        <v>0</v>
      </c>
      <c r="K345" t="str">
        <f t="array" ref="K345">IF(AND(G345=0,E345=INDEX(I345:I856,MATCH(TRUE,I345:I856&lt;&gt;"",0))),E345,IF(AND(G345=1,C345=INDEX(I345:I856,MATCH(TRUE,I345:I856&lt;&gt;"",0))),C345,IF(AND(G345=-1,D345=INDEX(I345:I856,MATCH(TRUE,I345:I856&lt;&gt;"",0))),D345,"")))</f>
        <v/>
      </c>
      <c r="L345" s="12" t="str">
        <f>IF(ISNUMBER(M345),COUNT($M$2:M345),"")</f>
        <v/>
      </c>
      <c r="M345" s="12" t="str">
        <f t="shared" si="38"/>
        <v/>
      </c>
      <c r="N345" s="12" t="str">
        <f t="shared" si="39"/>
        <v/>
      </c>
      <c r="O345" s="12" t="str">
        <f>IF(ISNUMBER(P345),COUNT($P$2:P345),"")</f>
        <v/>
      </c>
      <c r="P345" s="12" t="str">
        <f t="shared" si="41"/>
        <v/>
      </c>
      <c r="Q345" s="15" t="str">
        <f t="shared" si="42"/>
        <v/>
      </c>
      <c r="R345" s="14"/>
    </row>
    <row r="346" spans="1:18" x14ac:dyDescent="0.25">
      <c r="A346">
        <v>345</v>
      </c>
      <c r="B346" s="65">
        <v>8.6159999999999997</v>
      </c>
      <c r="C346" s="65">
        <v>8.6419999999999995</v>
      </c>
      <c r="D346" s="65">
        <v>8.4220000000000006</v>
      </c>
      <c r="E346" s="65">
        <v>8.5280000000000005</v>
      </c>
      <c r="F346" s="8">
        <f t="shared" si="37"/>
        <v>8.4220000000000006</v>
      </c>
      <c r="G346" s="9">
        <f t="shared" si="40"/>
        <v>-1</v>
      </c>
      <c r="H346" s="10" t="str">
        <f>IF(ISNUMBER(I346),COUNT($I$2:I346),"")</f>
        <v/>
      </c>
      <c r="I346" s="11" t="str">
        <f t="shared" si="36"/>
        <v/>
      </c>
      <c r="J346" s="8">
        <f t="array" ref="J346">IF(G346=1,MAX(IF($C$2:C346=I346,$A$2:A346,"")),IF(G346=-1,MAX(IF($D$2:D346=I346,$A$2:A346,"")),IF(G346=0,MAX(IF($E$2:E346=I346,$A$2:A346,"")))))</f>
        <v>0</v>
      </c>
      <c r="K346">
        <f t="array" ref="K346">IF(AND(G346=0,E346=INDEX(I346:I857,MATCH(TRUE,I346:I857&lt;&gt;"",0))),E346,IF(AND(G346=1,C346=INDEX(I346:I857,MATCH(TRUE,I346:I857&lt;&gt;"",0))),C346,IF(AND(G346=-1,D346=INDEX(I346:I857,MATCH(TRUE,I346:I857&lt;&gt;"",0))),D346,"")))</f>
        <v>8.4220000000000006</v>
      </c>
      <c r="L346" s="12" t="str">
        <f>IF(ISNUMBER(M346),COUNT($M$2:M346),"")</f>
        <v/>
      </c>
      <c r="M346" s="12" t="str">
        <f t="shared" si="38"/>
        <v/>
      </c>
      <c r="N346" s="12" t="str">
        <f t="shared" si="39"/>
        <v/>
      </c>
      <c r="O346" s="12" t="str">
        <f>IF(ISNUMBER(P346),COUNT($P$2:P346),"")</f>
        <v/>
      </c>
      <c r="P346" s="12" t="str">
        <f t="shared" si="41"/>
        <v/>
      </c>
      <c r="Q346" s="15" t="str">
        <f t="shared" si="42"/>
        <v/>
      </c>
      <c r="R346" s="14"/>
    </row>
    <row r="347" spans="1:18" x14ac:dyDescent="0.25">
      <c r="A347">
        <v>346</v>
      </c>
      <c r="B347" s="65">
        <v>8.5540000000000003</v>
      </c>
      <c r="C347" s="65">
        <v>8.84</v>
      </c>
      <c r="D347" s="65">
        <v>8.5399999999999991</v>
      </c>
      <c r="E347" s="65">
        <v>8.6940000000000008</v>
      </c>
      <c r="F347" s="8">
        <f t="shared" si="37"/>
        <v>8.4220000000000006</v>
      </c>
      <c r="G347" s="9">
        <f t="shared" si="40"/>
        <v>-1</v>
      </c>
      <c r="H347" s="10" t="str">
        <f>IF(ISNUMBER(I347),COUNT($I$2:I347),"")</f>
        <v/>
      </c>
      <c r="I347" s="11" t="str">
        <f t="shared" si="36"/>
        <v/>
      </c>
      <c r="J347" s="8">
        <f t="array" ref="J347">IF(G347=1,MAX(IF($C$2:C347=I347,$A$2:A347,"")),IF(G347=-1,MAX(IF($D$2:D347=I347,$A$2:A347,"")),IF(G347=0,MAX(IF($E$2:E347=I347,$A$2:A347,"")))))</f>
        <v>0</v>
      </c>
      <c r="K347" t="str">
        <f t="array" ref="K347">IF(AND(G347=0,E347=INDEX(I347:I858,MATCH(TRUE,I347:I858&lt;&gt;"",0))),E347,IF(AND(G347=1,C347=INDEX(I347:I858,MATCH(TRUE,I347:I858&lt;&gt;"",0))),C347,IF(AND(G347=-1,D347=INDEX(I347:I858,MATCH(TRUE,I347:I858&lt;&gt;"",0))),D347,"")))</f>
        <v/>
      </c>
      <c r="L347" s="12" t="str">
        <f>IF(ISNUMBER(M347),COUNT($M$2:M347),"")</f>
        <v/>
      </c>
      <c r="M347" s="12" t="str">
        <f t="shared" si="38"/>
        <v/>
      </c>
      <c r="N347" s="12" t="str">
        <f t="shared" si="39"/>
        <v/>
      </c>
      <c r="O347" s="12" t="str">
        <f>IF(ISNUMBER(P347),COUNT($P$2:P347),"")</f>
        <v/>
      </c>
      <c r="P347" s="12" t="str">
        <f t="shared" si="41"/>
        <v/>
      </c>
      <c r="Q347" s="15" t="str">
        <f t="shared" si="42"/>
        <v/>
      </c>
      <c r="R347" s="14"/>
    </row>
    <row r="348" spans="1:18" x14ac:dyDescent="0.25">
      <c r="A348">
        <v>347</v>
      </c>
      <c r="B348" s="65">
        <v>8.6880000000000006</v>
      </c>
      <c r="C348" s="65">
        <v>8.89</v>
      </c>
      <c r="D348" s="65">
        <v>8.6579999999999995</v>
      </c>
      <c r="E348" s="65">
        <v>8.8140000000000001</v>
      </c>
      <c r="F348" s="8">
        <f t="shared" si="37"/>
        <v>8.4220000000000006</v>
      </c>
      <c r="G348" s="9">
        <f t="shared" si="40"/>
        <v>-1</v>
      </c>
      <c r="H348" s="10" t="str">
        <f>IF(ISNUMBER(I348),COUNT($I$2:I348),"")</f>
        <v/>
      </c>
      <c r="I348" s="11" t="str">
        <f t="shared" si="36"/>
        <v/>
      </c>
      <c r="J348" s="8">
        <f t="array" ref="J348">IF(G348=1,MAX(IF($C$2:C348=I348,$A$2:A348,"")),IF(G348=-1,MAX(IF($D$2:D348=I348,$A$2:A348,"")),IF(G348=0,MAX(IF($E$2:E348=I348,$A$2:A348,"")))))</f>
        <v>0</v>
      </c>
      <c r="K348" t="str">
        <f t="array" ref="K348">IF(AND(G348=0,E348=INDEX(I348:I859,MATCH(TRUE,I348:I859&lt;&gt;"",0))),E348,IF(AND(G348=1,C348=INDEX(I348:I859,MATCH(TRUE,I348:I859&lt;&gt;"",0))),C348,IF(AND(G348=-1,D348=INDEX(I348:I859,MATCH(TRUE,I348:I859&lt;&gt;"",0))),D348,"")))</f>
        <v/>
      </c>
      <c r="L348" s="12" t="str">
        <f>IF(ISNUMBER(M348),COUNT($M$2:M348),"")</f>
        <v/>
      </c>
      <c r="M348" s="12" t="str">
        <f t="shared" si="38"/>
        <v/>
      </c>
      <c r="N348" s="12" t="str">
        <f t="shared" si="39"/>
        <v/>
      </c>
      <c r="O348" s="12" t="str">
        <f>IF(ISNUMBER(P348),COUNT($P$2:P348),"")</f>
        <v/>
      </c>
      <c r="P348" s="12" t="str">
        <f t="shared" si="41"/>
        <v/>
      </c>
      <c r="Q348" s="15" t="str">
        <f t="shared" si="42"/>
        <v/>
      </c>
      <c r="R348" s="14"/>
    </row>
    <row r="349" spans="1:18" x14ac:dyDescent="0.25">
      <c r="A349">
        <v>348</v>
      </c>
      <c r="B349" s="65">
        <v>8.8160000000000007</v>
      </c>
      <c r="C349" s="65">
        <v>9.0660000000000007</v>
      </c>
      <c r="D349" s="65">
        <v>8.8160000000000007</v>
      </c>
      <c r="E349" s="65">
        <v>8.9499999999999993</v>
      </c>
      <c r="F349" s="8">
        <f t="shared" si="37"/>
        <v>8.4220000000000006</v>
      </c>
      <c r="G349" s="9">
        <f t="shared" si="40"/>
        <v>-1</v>
      </c>
      <c r="H349" s="10">
        <f>IF(ISNUMBER(I349),COUNT($I$2:I349),"")</f>
        <v>18</v>
      </c>
      <c r="I349" s="11">
        <f t="shared" si="36"/>
        <v>8.4220000000000006</v>
      </c>
      <c r="J349" s="8">
        <f t="array" ref="J349">IF(G349=1,MAX(IF($C$2:C349=I349,$A$2:A349,"")),IF(G349=-1,MAX(IF($D$2:D349=I349,$A$2:A349,"")),IF(G349=0,MAX(IF($E$2:E349=I349,$A$2:A349,"")))))</f>
        <v>345</v>
      </c>
      <c r="K349" t="str">
        <f t="array" ref="K349">IF(AND(G349=0,E349=INDEX(I349:I860,MATCH(TRUE,I349:I860&lt;&gt;"",0))),E349,IF(AND(G349=1,C349=INDEX(I349:I860,MATCH(TRUE,I349:I860&lt;&gt;"",0))),C349,IF(AND(G349=-1,D349=INDEX(I349:I860,MATCH(TRUE,I349:I860&lt;&gt;"",0))),D349,"")))</f>
        <v/>
      </c>
      <c r="L349" s="12" t="str">
        <f>IF(ISNUMBER(M349),COUNT($M$2:M349),"")</f>
        <v/>
      </c>
      <c r="M349" s="12" t="str">
        <f t="shared" si="38"/>
        <v/>
      </c>
      <c r="N349" s="12" t="str">
        <f t="shared" si="39"/>
        <v/>
      </c>
      <c r="O349" s="12">
        <f>IF(ISNUMBER(P349),COUNT($P$2:P349),"")</f>
        <v>9</v>
      </c>
      <c r="P349" s="12">
        <f t="shared" si="41"/>
        <v>8.4220000000000006</v>
      </c>
      <c r="Q349" s="15">
        <f t="shared" si="42"/>
        <v>345</v>
      </c>
      <c r="R349" s="14"/>
    </row>
    <row r="350" spans="1:18" x14ac:dyDescent="0.25">
      <c r="A350">
        <v>349</v>
      </c>
      <c r="B350" s="65">
        <v>9</v>
      </c>
      <c r="C350" s="65">
        <v>9.0980000000000008</v>
      </c>
      <c r="D350" s="65">
        <v>8.7100000000000009</v>
      </c>
      <c r="E350" s="65">
        <v>8.74</v>
      </c>
      <c r="F350" s="8">
        <f t="shared" si="37"/>
        <v>9.0980000000000008</v>
      </c>
      <c r="G350" s="9">
        <f t="shared" si="40"/>
        <v>1</v>
      </c>
      <c r="H350" s="10" t="str">
        <f>IF(ISNUMBER(I350),COUNT($I$2:I350),"")</f>
        <v/>
      </c>
      <c r="I350" s="11" t="str">
        <f t="shared" si="36"/>
        <v/>
      </c>
      <c r="J350" s="8">
        <f t="array" ref="J350">IF(G350=1,MAX(IF($C$2:C350=I350,$A$2:A350,"")),IF(G350=-1,MAX(IF($D$2:D350=I350,$A$2:A350,"")),IF(G350=0,MAX(IF($E$2:E350=I350,$A$2:A350,"")))))</f>
        <v>0</v>
      </c>
      <c r="K350">
        <f t="array" ref="K350">IF(AND(G350=0,E350=INDEX(I350:I861,MATCH(TRUE,I350:I861&lt;&gt;"",0))),E350,IF(AND(G350=1,C350=INDEX(I350:I861,MATCH(TRUE,I350:I861&lt;&gt;"",0))),C350,IF(AND(G350=-1,D350=INDEX(I350:I861,MATCH(TRUE,I350:I861&lt;&gt;"",0))),D350,"")))</f>
        <v>9.0980000000000008</v>
      </c>
      <c r="L350" s="12" t="str">
        <f>IF(ISNUMBER(M350),COUNT($M$2:M350),"")</f>
        <v/>
      </c>
      <c r="M350" s="12" t="str">
        <f t="shared" si="38"/>
        <v/>
      </c>
      <c r="N350" s="12" t="str">
        <f t="shared" si="39"/>
        <v/>
      </c>
      <c r="O350" s="12" t="str">
        <f>IF(ISNUMBER(P350),COUNT($P$2:P350),"")</f>
        <v/>
      </c>
      <c r="P350" s="12" t="str">
        <f t="shared" si="41"/>
        <v/>
      </c>
      <c r="Q350" s="15" t="str">
        <f t="shared" si="42"/>
        <v/>
      </c>
      <c r="R350" s="14"/>
    </row>
    <row r="351" spans="1:18" x14ac:dyDescent="0.25">
      <c r="A351">
        <v>350</v>
      </c>
      <c r="B351" s="65">
        <v>8.8719999999999999</v>
      </c>
      <c r="C351" s="65">
        <v>9.0860000000000003</v>
      </c>
      <c r="D351" s="65">
        <v>8.6219999999999999</v>
      </c>
      <c r="E351" s="65">
        <v>8.7439999999999998</v>
      </c>
      <c r="F351" s="8">
        <f t="shared" si="37"/>
        <v>9.0980000000000008</v>
      </c>
      <c r="G351" s="9">
        <f t="shared" si="40"/>
        <v>1</v>
      </c>
      <c r="H351" s="10" t="str">
        <f>IF(ISNUMBER(I351),COUNT($I$2:I351),"")</f>
        <v/>
      </c>
      <c r="I351" s="11" t="str">
        <f t="shared" si="36"/>
        <v/>
      </c>
      <c r="J351" s="8">
        <f t="array" ref="J351">IF(G351=1,MAX(IF($C$2:C351=I351,$A$2:A351,"")),IF(G351=-1,MAX(IF($D$2:D351=I351,$A$2:A351,"")),IF(G351=0,MAX(IF($E$2:E351=I351,$A$2:A351,"")))))</f>
        <v>0</v>
      </c>
      <c r="K351" t="str">
        <f t="array" ref="K351">IF(AND(G351=0,E351=INDEX(I351:I862,MATCH(TRUE,I351:I862&lt;&gt;"",0))),E351,IF(AND(G351=1,C351=INDEX(I351:I862,MATCH(TRUE,I351:I862&lt;&gt;"",0))),C351,IF(AND(G351=-1,D351=INDEX(I351:I862,MATCH(TRUE,I351:I862&lt;&gt;"",0))),D351,"")))</f>
        <v/>
      </c>
      <c r="L351" s="12" t="str">
        <f>IF(ISNUMBER(M351),COUNT($M$2:M351),"")</f>
        <v/>
      </c>
      <c r="M351" s="12" t="str">
        <f t="shared" si="38"/>
        <v/>
      </c>
      <c r="N351" s="12" t="str">
        <f t="shared" si="39"/>
        <v/>
      </c>
      <c r="O351" s="12" t="str">
        <f>IF(ISNUMBER(P351),COUNT($P$2:P351),"")</f>
        <v/>
      </c>
      <c r="P351" s="12" t="str">
        <f t="shared" si="41"/>
        <v/>
      </c>
      <c r="Q351" s="15" t="str">
        <f t="shared" si="42"/>
        <v/>
      </c>
      <c r="R351" s="14"/>
    </row>
    <row r="352" spans="1:18" x14ac:dyDescent="0.25">
      <c r="A352">
        <v>351</v>
      </c>
      <c r="B352" s="65">
        <v>8.7379999999999995</v>
      </c>
      <c r="C352" s="65">
        <v>8.9979999999999993</v>
      </c>
      <c r="D352" s="65">
        <v>8.4920000000000009</v>
      </c>
      <c r="E352" s="65">
        <v>8.7479999999999993</v>
      </c>
      <c r="F352" s="8">
        <f t="shared" si="37"/>
        <v>9.0980000000000008</v>
      </c>
      <c r="G352" s="9">
        <f t="shared" si="40"/>
        <v>1</v>
      </c>
      <c r="H352" s="10" t="str">
        <f>IF(ISNUMBER(I352),COUNT($I$2:I352),"")</f>
        <v/>
      </c>
      <c r="I352" s="11" t="str">
        <f t="shared" si="36"/>
        <v/>
      </c>
      <c r="J352" s="8">
        <f t="array" ref="J352">IF(G352=1,MAX(IF($C$2:C352=I352,$A$2:A352,"")),IF(G352=-1,MAX(IF($D$2:D352=I352,$A$2:A352,"")),IF(G352=0,MAX(IF($E$2:E352=I352,$A$2:A352,"")))))</f>
        <v>0</v>
      </c>
      <c r="K352" t="str">
        <f t="array" ref="K352">IF(AND(G352=0,E352=INDEX(I352:I863,MATCH(TRUE,I352:I863&lt;&gt;"",0))),E352,IF(AND(G352=1,C352=INDEX(I352:I863,MATCH(TRUE,I352:I863&lt;&gt;"",0))),C352,IF(AND(G352=-1,D352=INDEX(I352:I863,MATCH(TRUE,I352:I863&lt;&gt;"",0))),D352,"")))</f>
        <v/>
      </c>
      <c r="L352" s="12" t="str">
        <f>IF(ISNUMBER(M352),COUNT($M$2:M352),"")</f>
        <v/>
      </c>
      <c r="M352" s="12" t="str">
        <f t="shared" si="38"/>
        <v/>
      </c>
      <c r="N352" s="12" t="str">
        <f t="shared" si="39"/>
        <v/>
      </c>
      <c r="O352" s="12" t="str">
        <f>IF(ISNUMBER(P352),COUNT($P$2:P352),"")</f>
        <v/>
      </c>
      <c r="P352" s="12" t="str">
        <f t="shared" si="41"/>
        <v/>
      </c>
      <c r="Q352" s="15" t="str">
        <f t="shared" si="42"/>
        <v/>
      </c>
      <c r="R352" s="14"/>
    </row>
    <row r="353" spans="1:18" x14ac:dyDescent="0.25">
      <c r="A353">
        <v>352</v>
      </c>
      <c r="B353" s="65">
        <v>8.7560000000000002</v>
      </c>
      <c r="C353" s="65">
        <v>8.9580000000000002</v>
      </c>
      <c r="D353" s="65">
        <v>8.5559999999999992</v>
      </c>
      <c r="E353" s="65">
        <v>8.5960000000000001</v>
      </c>
      <c r="F353" s="8">
        <f t="shared" si="37"/>
        <v>9.0980000000000008</v>
      </c>
      <c r="G353" s="9">
        <f t="shared" si="40"/>
        <v>1</v>
      </c>
      <c r="H353" s="10" t="str">
        <f>IF(ISNUMBER(I353),COUNT($I$2:I353),"")</f>
        <v/>
      </c>
      <c r="I353" s="11" t="str">
        <f t="shared" si="36"/>
        <v/>
      </c>
      <c r="J353" s="8">
        <f t="array" ref="J353">IF(G353=1,MAX(IF($C$2:C353=I353,$A$2:A353,"")),IF(G353=-1,MAX(IF($D$2:D353=I353,$A$2:A353,"")),IF(G353=0,MAX(IF($E$2:E353=I353,$A$2:A353,"")))))</f>
        <v>0</v>
      </c>
      <c r="K353" t="str">
        <f t="array" ref="K353">IF(AND(G353=0,E353=INDEX(I353:I864,MATCH(TRUE,I353:I864&lt;&gt;"",0))),E353,IF(AND(G353=1,C353=INDEX(I353:I864,MATCH(TRUE,I353:I864&lt;&gt;"",0))),C353,IF(AND(G353=-1,D353=INDEX(I353:I864,MATCH(TRUE,I353:I864&lt;&gt;"",0))),D353,"")))</f>
        <v/>
      </c>
      <c r="L353" s="12" t="str">
        <f>IF(ISNUMBER(M353),COUNT($M$2:M353),"")</f>
        <v/>
      </c>
      <c r="M353" s="12" t="str">
        <f t="shared" si="38"/>
        <v/>
      </c>
      <c r="N353" s="12" t="str">
        <f t="shared" si="39"/>
        <v/>
      </c>
      <c r="O353" s="12" t="str">
        <f>IF(ISNUMBER(P353),COUNT($P$2:P353),"")</f>
        <v/>
      </c>
      <c r="P353" s="12" t="str">
        <f t="shared" si="41"/>
        <v/>
      </c>
      <c r="Q353" s="15" t="str">
        <f t="shared" si="42"/>
        <v/>
      </c>
      <c r="R353" s="14"/>
    </row>
    <row r="354" spans="1:18" x14ac:dyDescent="0.25">
      <c r="A354">
        <v>353</v>
      </c>
      <c r="B354" s="65">
        <v>8.6</v>
      </c>
      <c r="C354" s="65">
        <v>8.6720000000000006</v>
      </c>
      <c r="D354" s="65">
        <v>8.52</v>
      </c>
      <c r="E354" s="65">
        <v>8.6419999999999995</v>
      </c>
      <c r="F354" s="8">
        <f t="shared" si="37"/>
        <v>9.0980000000000008</v>
      </c>
      <c r="G354" s="9">
        <f t="shared" si="40"/>
        <v>1</v>
      </c>
      <c r="H354" s="10" t="str">
        <f>IF(ISNUMBER(I354),COUNT($I$2:I354),"")</f>
        <v/>
      </c>
      <c r="I354" s="11" t="str">
        <f t="shared" si="36"/>
        <v/>
      </c>
      <c r="J354" s="8">
        <f t="array" ref="J354">IF(G354=1,MAX(IF($C$2:C354=I354,$A$2:A354,"")),IF(G354=-1,MAX(IF($D$2:D354=I354,$A$2:A354,"")),IF(G354=0,MAX(IF($E$2:E354=I354,$A$2:A354,"")))))</f>
        <v>0</v>
      </c>
      <c r="K354" t="str">
        <f t="array" ref="K354">IF(AND(G354=0,E354=INDEX(I354:I865,MATCH(TRUE,I354:I865&lt;&gt;"",0))),E354,IF(AND(G354=1,C354=INDEX(I354:I865,MATCH(TRUE,I354:I865&lt;&gt;"",0))),C354,IF(AND(G354=-1,D354=INDEX(I354:I865,MATCH(TRUE,I354:I865&lt;&gt;"",0))),D354,"")))</f>
        <v/>
      </c>
      <c r="L354" s="12" t="str">
        <f>IF(ISNUMBER(M354),COUNT($M$2:M354),"")</f>
        <v/>
      </c>
      <c r="M354" s="12" t="str">
        <f t="shared" si="38"/>
        <v/>
      </c>
      <c r="N354" s="12" t="str">
        <f t="shared" si="39"/>
        <v/>
      </c>
      <c r="O354" s="12" t="str">
        <f>IF(ISNUMBER(P354),COUNT($P$2:P354),"")</f>
        <v/>
      </c>
      <c r="P354" s="12" t="str">
        <f t="shared" si="41"/>
        <v/>
      </c>
      <c r="Q354" s="15" t="str">
        <f t="shared" si="42"/>
        <v/>
      </c>
      <c r="R354" s="14"/>
    </row>
    <row r="355" spans="1:18" x14ac:dyDescent="0.25">
      <c r="A355">
        <v>354</v>
      </c>
      <c r="B355" s="65">
        <v>8.66</v>
      </c>
      <c r="C355" s="65">
        <v>8.7959999999999994</v>
      </c>
      <c r="D355" s="65">
        <v>8.64</v>
      </c>
      <c r="E355" s="65">
        <v>8.66</v>
      </c>
      <c r="F355" s="8">
        <f t="shared" si="37"/>
        <v>9.0980000000000008</v>
      </c>
      <c r="G355" s="9">
        <f t="shared" si="40"/>
        <v>1</v>
      </c>
      <c r="H355" s="10" t="str">
        <f>IF(ISNUMBER(I355),COUNT($I$2:I355),"")</f>
        <v/>
      </c>
      <c r="I355" s="11" t="str">
        <f t="shared" si="36"/>
        <v/>
      </c>
      <c r="J355" s="8">
        <f t="array" ref="J355">IF(G355=1,MAX(IF($C$2:C355=I355,$A$2:A355,"")),IF(G355=-1,MAX(IF($D$2:D355=I355,$A$2:A355,"")),IF(G355=0,MAX(IF($E$2:E355=I355,$A$2:A355,"")))))</f>
        <v>0</v>
      </c>
      <c r="K355" t="str">
        <f t="array" ref="K355">IF(AND(G355=0,E355=INDEX(I355:I866,MATCH(TRUE,I355:I866&lt;&gt;"",0))),E355,IF(AND(G355=1,C355=INDEX(I355:I866,MATCH(TRUE,I355:I866&lt;&gt;"",0))),C355,IF(AND(G355=-1,D355=INDEX(I355:I866,MATCH(TRUE,I355:I866&lt;&gt;"",0))),D355,"")))</f>
        <v/>
      </c>
      <c r="L355" s="12" t="str">
        <f>IF(ISNUMBER(M355),COUNT($M$2:M355),"")</f>
        <v/>
      </c>
      <c r="M355" s="12" t="str">
        <f t="shared" si="38"/>
        <v/>
      </c>
      <c r="N355" s="12" t="str">
        <f t="shared" si="39"/>
        <v/>
      </c>
      <c r="O355" s="12" t="str">
        <f>IF(ISNUMBER(P355),COUNT($P$2:P355),"")</f>
        <v/>
      </c>
      <c r="P355" s="12" t="str">
        <f t="shared" si="41"/>
        <v/>
      </c>
      <c r="Q355" s="15" t="str">
        <f t="shared" si="42"/>
        <v/>
      </c>
      <c r="R355" s="14"/>
    </row>
    <row r="356" spans="1:18" x14ac:dyDescent="0.25">
      <c r="A356">
        <v>355</v>
      </c>
      <c r="B356" s="65">
        <v>8.67</v>
      </c>
      <c r="C356" s="65">
        <v>8.68</v>
      </c>
      <c r="D356" s="65">
        <v>8.4740000000000002</v>
      </c>
      <c r="E356" s="65">
        <v>8.6</v>
      </c>
      <c r="F356" s="8">
        <f t="shared" si="37"/>
        <v>9.0980000000000008</v>
      </c>
      <c r="G356" s="9">
        <f t="shared" si="40"/>
        <v>1</v>
      </c>
      <c r="H356" s="10" t="str">
        <f>IF(ISNUMBER(I356),COUNT($I$2:I356),"")</f>
        <v/>
      </c>
      <c r="I356" s="11" t="str">
        <f t="shared" si="36"/>
        <v/>
      </c>
      <c r="J356" s="8">
        <f t="array" ref="J356">IF(G356=1,MAX(IF($C$2:C356=I356,$A$2:A356,"")),IF(G356=-1,MAX(IF($D$2:D356=I356,$A$2:A356,"")),IF(G356=0,MAX(IF($E$2:E356=I356,$A$2:A356,"")))))</f>
        <v>0</v>
      </c>
      <c r="K356" t="str">
        <f t="array" ref="K356">IF(AND(G356=0,E356=INDEX(I356:I867,MATCH(TRUE,I356:I867&lt;&gt;"",0))),E356,IF(AND(G356=1,C356=INDEX(I356:I867,MATCH(TRUE,I356:I867&lt;&gt;"",0))),C356,IF(AND(G356=-1,D356=INDEX(I356:I867,MATCH(TRUE,I356:I867&lt;&gt;"",0))),D356,"")))</f>
        <v/>
      </c>
      <c r="L356" s="12" t="str">
        <f>IF(ISNUMBER(M356),COUNT($M$2:M356),"")</f>
        <v/>
      </c>
      <c r="M356" s="12" t="str">
        <f t="shared" si="38"/>
        <v/>
      </c>
      <c r="N356" s="12" t="str">
        <f t="shared" si="39"/>
        <v/>
      </c>
      <c r="O356" s="12" t="str">
        <f>IF(ISNUMBER(P356),COUNT($P$2:P356),"")</f>
        <v/>
      </c>
      <c r="P356" s="12" t="str">
        <f t="shared" si="41"/>
        <v/>
      </c>
      <c r="Q356" s="15" t="str">
        <f t="shared" si="42"/>
        <v/>
      </c>
      <c r="R356" s="14"/>
    </row>
    <row r="357" spans="1:18" x14ac:dyDescent="0.25">
      <c r="A357">
        <v>356</v>
      </c>
      <c r="B357" s="65">
        <v>8.56</v>
      </c>
      <c r="C357" s="65">
        <v>8.6660000000000004</v>
      </c>
      <c r="D357" s="65">
        <v>8.41</v>
      </c>
      <c r="E357" s="65">
        <v>8.4480000000000004</v>
      </c>
      <c r="F357" s="8">
        <f t="shared" si="37"/>
        <v>9.0980000000000008</v>
      </c>
      <c r="G357" s="9">
        <f t="shared" si="40"/>
        <v>1</v>
      </c>
      <c r="H357" s="10">
        <f>IF(ISNUMBER(I357),COUNT($I$2:I357),"")</f>
        <v>19</v>
      </c>
      <c r="I357" s="11">
        <f t="shared" si="36"/>
        <v>9.0980000000000008</v>
      </c>
      <c r="J357" s="8">
        <f t="array" ref="J357">IF(G357=1,MAX(IF($C$2:C357=I357,$A$2:A357,"")),IF(G357=-1,MAX(IF($D$2:D357=I357,$A$2:A357,"")),IF(G357=0,MAX(IF($E$2:E357=I357,$A$2:A357,"")))))</f>
        <v>349</v>
      </c>
      <c r="K357" t="str">
        <f t="array" ref="K357">IF(AND(G357=0,E357=INDEX(I357:I868,MATCH(TRUE,I357:I868&lt;&gt;"",0))),E357,IF(AND(G357=1,C357=INDEX(I357:I868,MATCH(TRUE,I357:I868&lt;&gt;"",0))),C357,IF(AND(G357=-1,D357=INDEX(I357:I868,MATCH(TRUE,I357:I868&lt;&gt;"",0))),D357,"")))</f>
        <v/>
      </c>
      <c r="L357" s="12">
        <f>IF(ISNUMBER(M357),COUNT($M$2:M357),"")</f>
        <v>9</v>
      </c>
      <c r="M357" s="12">
        <f t="shared" si="38"/>
        <v>9.0980000000000008</v>
      </c>
      <c r="N357" s="12">
        <f t="shared" si="39"/>
        <v>349</v>
      </c>
      <c r="O357" s="12" t="str">
        <f>IF(ISNUMBER(P357),COUNT($P$2:P357),"")</f>
        <v/>
      </c>
      <c r="P357" s="12" t="str">
        <f t="shared" si="41"/>
        <v/>
      </c>
      <c r="Q357" s="15" t="str">
        <f t="shared" si="42"/>
        <v/>
      </c>
      <c r="R357" s="14"/>
    </row>
    <row r="358" spans="1:18" x14ac:dyDescent="0.25">
      <c r="A358">
        <v>357</v>
      </c>
      <c r="B358" s="65">
        <v>8.4619999999999997</v>
      </c>
      <c r="C358" s="65">
        <v>8.4700000000000006</v>
      </c>
      <c r="D358" s="65">
        <v>7.95</v>
      </c>
      <c r="E358" s="65">
        <v>8.2360000000000007</v>
      </c>
      <c r="F358" s="8">
        <f t="shared" si="37"/>
        <v>7.95</v>
      </c>
      <c r="G358" s="9">
        <f t="shared" si="40"/>
        <v>-1</v>
      </c>
      <c r="H358" s="10" t="str">
        <f>IF(ISNUMBER(I358),COUNT($I$2:I358),"")</f>
        <v/>
      </c>
      <c r="I358" s="11" t="str">
        <f t="shared" si="36"/>
        <v/>
      </c>
      <c r="J358" s="8">
        <f t="array" ref="J358">IF(G358=1,MAX(IF($C$2:C358=I358,$A$2:A358,"")),IF(G358=-1,MAX(IF($D$2:D358=I358,$A$2:A358,"")),IF(G358=0,MAX(IF($E$2:E358=I358,$A$2:A358,"")))))</f>
        <v>0</v>
      </c>
      <c r="K358">
        <f t="array" ref="K358">IF(AND(G358=0,E358=INDEX(I358:I869,MATCH(TRUE,I358:I869&lt;&gt;"",0))),E358,IF(AND(G358=1,C358=INDEX(I358:I869,MATCH(TRUE,I358:I869&lt;&gt;"",0))),C358,IF(AND(G358=-1,D358=INDEX(I358:I869,MATCH(TRUE,I358:I869&lt;&gt;"",0))),D358,"")))</f>
        <v>7.95</v>
      </c>
      <c r="L358" s="12" t="str">
        <f>IF(ISNUMBER(M358),COUNT($M$2:M358),"")</f>
        <v/>
      </c>
      <c r="M358" s="12" t="str">
        <f t="shared" si="38"/>
        <v/>
      </c>
      <c r="N358" s="12" t="str">
        <f t="shared" si="39"/>
        <v/>
      </c>
      <c r="O358" s="12" t="str">
        <f>IF(ISNUMBER(P358),COUNT($P$2:P358),"")</f>
        <v/>
      </c>
      <c r="P358" s="12" t="str">
        <f t="shared" si="41"/>
        <v/>
      </c>
      <c r="Q358" s="15" t="str">
        <f t="shared" si="42"/>
        <v/>
      </c>
      <c r="R358" s="14"/>
    </row>
    <row r="359" spans="1:18" x14ac:dyDescent="0.25">
      <c r="A359">
        <v>358</v>
      </c>
      <c r="B359" s="65">
        <v>8.1159999999999997</v>
      </c>
      <c r="C359" s="65">
        <v>8.1959999999999997</v>
      </c>
      <c r="D359" s="65">
        <v>8.0120000000000005</v>
      </c>
      <c r="E359" s="65">
        <v>8.0839999999999996</v>
      </c>
      <c r="F359" s="8">
        <f t="shared" si="37"/>
        <v>7.95</v>
      </c>
      <c r="G359" s="9">
        <f t="shared" si="40"/>
        <v>-1</v>
      </c>
      <c r="H359" s="10" t="str">
        <f>IF(ISNUMBER(I359),COUNT($I$2:I359),"")</f>
        <v/>
      </c>
      <c r="I359" s="11" t="str">
        <f t="shared" si="36"/>
        <v/>
      </c>
      <c r="J359" s="8">
        <f t="array" ref="J359">IF(G359=1,MAX(IF($C$2:C359=I359,$A$2:A359,"")),IF(G359=-1,MAX(IF($D$2:D359=I359,$A$2:A359,"")),IF(G359=0,MAX(IF($E$2:E359=I359,$A$2:A359,"")))))</f>
        <v>0</v>
      </c>
      <c r="K359" t="str">
        <f t="array" ref="K359">IF(AND(G359=0,E359=INDEX(I359:I870,MATCH(TRUE,I359:I870&lt;&gt;"",0))),E359,IF(AND(G359=1,C359=INDEX(I359:I870,MATCH(TRUE,I359:I870&lt;&gt;"",0))),C359,IF(AND(G359=-1,D359=INDEX(I359:I870,MATCH(TRUE,I359:I870&lt;&gt;"",0))),D359,"")))</f>
        <v/>
      </c>
      <c r="L359" s="12" t="str">
        <f>IF(ISNUMBER(M359),COUNT($M$2:M359),"")</f>
        <v/>
      </c>
      <c r="M359" s="12" t="str">
        <f t="shared" si="38"/>
        <v/>
      </c>
      <c r="N359" s="12" t="str">
        <f t="shared" si="39"/>
        <v/>
      </c>
      <c r="O359" s="12" t="str">
        <f>IF(ISNUMBER(P359),COUNT($P$2:P359),"")</f>
        <v/>
      </c>
      <c r="P359" s="12" t="str">
        <f t="shared" si="41"/>
        <v/>
      </c>
      <c r="Q359" s="15" t="str">
        <f t="shared" si="42"/>
        <v/>
      </c>
      <c r="R359" s="14"/>
    </row>
    <row r="360" spans="1:18" x14ac:dyDescent="0.25">
      <c r="A360">
        <v>359</v>
      </c>
      <c r="B360" s="65">
        <v>8.1039999999999992</v>
      </c>
      <c r="C360" s="65">
        <v>8.16</v>
      </c>
      <c r="D360" s="65">
        <v>8.0079999999999991</v>
      </c>
      <c r="E360" s="65">
        <v>8.0980000000000008</v>
      </c>
      <c r="F360" s="8">
        <f t="shared" si="37"/>
        <v>7.95</v>
      </c>
      <c r="G360" s="9">
        <f t="shared" si="40"/>
        <v>-1</v>
      </c>
      <c r="H360" s="10" t="str">
        <f>IF(ISNUMBER(I360),COUNT($I$2:I360),"")</f>
        <v/>
      </c>
      <c r="I360" s="11" t="str">
        <f t="shared" si="36"/>
        <v/>
      </c>
      <c r="J360" s="8">
        <f t="array" ref="J360">IF(G360=1,MAX(IF($C$2:C360=I360,$A$2:A360,"")),IF(G360=-1,MAX(IF($D$2:D360=I360,$A$2:A360,"")),IF(G360=0,MAX(IF($E$2:E360=I360,$A$2:A360,"")))))</f>
        <v>0</v>
      </c>
      <c r="K360" t="str">
        <f t="array" ref="K360">IF(AND(G360=0,E360=INDEX(I360:I871,MATCH(TRUE,I360:I871&lt;&gt;"",0))),E360,IF(AND(G360=1,C360=INDEX(I360:I871,MATCH(TRUE,I360:I871&lt;&gt;"",0))),C360,IF(AND(G360=-1,D360=INDEX(I360:I871,MATCH(TRUE,I360:I871&lt;&gt;"",0))),D360,"")))</f>
        <v/>
      </c>
      <c r="L360" s="12" t="str">
        <f>IF(ISNUMBER(M360),COUNT($M$2:M360),"")</f>
        <v/>
      </c>
      <c r="M360" s="12" t="str">
        <f t="shared" si="38"/>
        <v/>
      </c>
      <c r="N360" s="12" t="str">
        <f t="shared" si="39"/>
        <v/>
      </c>
      <c r="O360" s="12" t="str">
        <f>IF(ISNUMBER(P360),COUNT($P$2:P360),"")</f>
        <v/>
      </c>
      <c r="P360" s="12" t="str">
        <f t="shared" si="41"/>
        <v/>
      </c>
      <c r="Q360" s="15" t="str">
        <f t="shared" si="42"/>
        <v/>
      </c>
      <c r="R360" s="14"/>
    </row>
    <row r="361" spans="1:18" x14ac:dyDescent="0.25">
      <c r="A361">
        <v>360</v>
      </c>
      <c r="B361" s="65">
        <v>8.1</v>
      </c>
      <c r="C361" s="65">
        <v>8.1999999999999993</v>
      </c>
      <c r="D361" s="65">
        <v>7.976</v>
      </c>
      <c r="E361" s="65">
        <v>8.15</v>
      </c>
      <c r="F361" s="8">
        <f t="shared" si="37"/>
        <v>7.95</v>
      </c>
      <c r="G361" s="9">
        <f t="shared" si="40"/>
        <v>-1</v>
      </c>
      <c r="H361" s="10" t="str">
        <f>IF(ISNUMBER(I361),COUNT($I$2:I361),"")</f>
        <v/>
      </c>
      <c r="I361" s="11" t="str">
        <f t="shared" si="36"/>
        <v/>
      </c>
      <c r="J361" s="8">
        <f t="array" ref="J361">IF(G361=1,MAX(IF($C$2:C361=I361,$A$2:A361,"")),IF(G361=-1,MAX(IF($D$2:D361=I361,$A$2:A361,"")),IF(G361=0,MAX(IF($E$2:E361=I361,$A$2:A361,"")))))</f>
        <v>0</v>
      </c>
      <c r="K361" t="str">
        <f t="array" ref="K361">IF(AND(G361=0,E361=INDEX(I361:I872,MATCH(TRUE,I361:I872&lt;&gt;"",0))),E361,IF(AND(G361=1,C361=INDEX(I361:I872,MATCH(TRUE,I361:I872&lt;&gt;"",0))),C361,IF(AND(G361=-1,D361=INDEX(I361:I872,MATCH(TRUE,I361:I872&lt;&gt;"",0))),D361,"")))</f>
        <v/>
      </c>
      <c r="L361" s="12" t="str">
        <f>IF(ISNUMBER(M361),COUNT($M$2:M361),"")</f>
        <v/>
      </c>
      <c r="M361" s="12" t="str">
        <f t="shared" si="38"/>
        <v/>
      </c>
      <c r="N361" s="12" t="str">
        <f t="shared" si="39"/>
        <v/>
      </c>
      <c r="O361" s="12" t="str">
        <f>IF(ISNUMBER(P361),COUNT($P$2:P361),"")</f>
        <v/>
      </c>
      <c r="P361" s="12" t="str">
        <f t="shared" si="41"/>
        <v/>
      </c>
      <c r="Q361" s="15" t="str">
        <f t="shared" si="42"/>
        <v/>
      </c>
      <c r="R361" s="14"/>
    </row>
    <row r="362" spans="1:18" x14ac:dyDescent="0.25">
      <c r="A362">
        <v>361</v>
      </c>
      <c r="B362" s="65">
        <v>8.1199999999999992</v>
      </c>
      <c r="C362" s="65">
        <v>8.15</v>
      </c>
      <c r="D362" s="65">
        <v>7.968</v>
      </c>
      <c r="E362" s="65">
        <v>8.0500000000000007</v>
      </c>
      <c r="F362" s="8">
        <f t="shared" si="37"/>
        <v>7.95</v>
      </c>
      <c r="G362" s="9">
        <f t="shared" si="40"/>
        <v>-1</v>
      </c>
      <c r="H362" s="10" t="str">
        <f>IF(ISNUMBER(I362),COUNT($I$2:I362),"")</f>
        <v/>
      </c>
      <c r="I362" s="11" t="str">
        <f t="shared" si="36"/>
        <v/>
      </c>
      <c r="J362" s="8">
        <f t="array" ref="J362">IF(G362=1,MAX(IF($C$2:C362=I362,$A$2:A362,"")),IF(G362=-1,MAX(IF($D$2:D362=I362,$A$2:A362,"")),IF(G362=0,MAX(IF($E$2:E362=I362,$A$2:A362,"")))))</f>
        <v>0</v>
      </c>
      <c r="K362" t="str">
        <f t="array" ref="K362">IF(AND(G362=0,E362=INDEX(I362:I873,MATCH(TRUE,I362:I873&lt;&gt;"",0))),E362,IF(AND(G362=1,C362=INDEX(I362:I873,MATCH(TRUE,I362:I873&lt;&gt;"",0))),C362,IF(AND(G362=-1,D362=INDEX(I362:I873,MATCH(TRUE,I362:I873&lt;&gt;"",0))),D362,"")))</f>
        <v/>
      </c>
      <c r="L362" s="12" t="str">
        <f>IF(ISNUMBER(M362),COUNT($M$2:M362),"")</f>
        <v/>
      </c>
      <c r="M362" s="12" t="str">
        <f t="shared" si="38"/>
        <v/>
      </c>
      <c r="N362" s="12" t="str">
        <f t="shared" si="39"/>
        <v/>
      </c>
      <c r="O362" s="12" t="str">
        <f>IF(ISNUMBER(P362),COUNT($P$2:P362),"")</f>
        <v/>
      </c>
      <c r="P362" s="12" t="str">
        <f t="shared" si="41"/>
        <v/>
      </c>
      <c r="Q362" s="15" t="str">
        <f t="shared" si="42"/>
        <v/>
      </c>
      <c r="R362" s="14"/>
    </row>
    <row r="363" spans="1:18" x14ac:dyDescent="0.25">
      <c r="A363">
        <v>362</v>
      </c>
      <c r="B363" s="65">
        <v>8.0440000000000005</v>
      </c>
      <c r="C363" s="65">
        <v>8.1080000000000005</v>
      </c>
      <c r="D363" s="65">
        <v>8</v>
      </c>
      <c r="E363" s="65">
        <v>8.0519999999999996</v>
      </c>
      <c r="F363" s="8">
        <f t="shared" si="37"/>
        <v>7.95</v>
      </c>
      <c r="G363" s="9">
        <f t="shared" si="40"/>
        <v>-1</v>
      </c>
      <c r="H363" s="10" t="str">
        <f>IF(ISNUMBER(I363),COUNT($I$2:I363),"")</f>
        <v/>
      </c>
      <c r="I363" s="11" t="str">
        <f t="shared" si="36"/>
        <v/>
      </c>
      <c r="J363" s="8">
        <f t="array" ref="J363">IF(G363=1,MAX(IF($C$2:C363=I363,$A$2:A363,"")),IF(G363=-1,MAX(IF($D$2:D363=I363,$A$2:A363,"")),IF(G363=0,MAX(IF($E$2:E363=I363,$A$2:A363,"")))))</f>
        <v>0</v>
      </c>
      <c r="K363" t="str">
        <f t="array" ref="K363">IF(AND(G363=0,E363=INDEX(I363:I874,MATCH(TRUE,I363:I874&lt;&gt;"",0))),E363,IF(AND(G363=1,C363=INDEX(I363:I874,MATCH(TRUE,I363:I874&lt;&gt;"",0))),C363,IF(AND(G363=-1,D363=INDEX(I363:I874,MATCH(TRUE,I363:I874&lt;&gt;"",0))),D363,"")))</f>
        <v/>
      </c>
      <c r="L363" s="12" t="str">
        <f>IF(ISNUMBER(M363),COUNT($M$2:M363),"")</f>
        <v/>
      </c>
      <c r="M363" s="12" t="str">
        <f t="shared" si="38"/>
        <v/>
      </c>
      <c r="N363" s="12" t="str">
        <f t="shared" si="39"/>
        <v/>
      </c>
      <c r="O363" s="12" t="str">
        <f>IF(ISNUMBER(P363),COUNT($P$2:P363),"")</f>
        <v/>
      </c>
      <c r="P363" s="12" t="str">
        <f t="shared" si="41"/>
        <v/>
      </c>
      <c r="Q363" s="15" t="str">
        <f t="shared" si="42"/>
        <v/>
      </c>
      <c r="R363" s="14"/>
    </row>
    <row r="364" spans="1:18" x14ac:dyDescent="0.25">
      <c r="A364">
        <v>363</v>
      </c>
      <c r="B364" s="65">
        <v>8.0860000000000003</v>
      </c>
      <c r="C364" s="65">
        <v>8.2420000000000009</v>
      </c>
      <c r="D364" s="65">
        <v>8.0719999999999992</v>
      </c>
      <c r="E364" s="65">
        <v>8.1379999999999999</v>
      </c>
      <c r="F364" s="8">
        <f t="shared" si="37"/>
        <v>7.95</v>
      </c>
      <c r="G364" s="9">
        <f t="shared" si="40"/>
        <v>-1</v>
      </c>
      <c r="H364" s="10">
        <f>IF(ISNUMBER(I364),COUNT($I$2:I364),"")</f>
        <v>20</v>
      </c>
      <c r="I364" s="11">
        <f t="shared" si="36"/>
        <v>7.95</v>
      </c>
      <c r="J364" s="8">
        <f t="array" ref="J364">IF(G364=1,MAX(IF($C$2:C364=I364,$A$2:A364,"")),IF(G364=-1,MAX(IF($D$2:D364=I364,$A$2:A364,"")),IF(G364=0,MAX(IF($E$2:E364=I364,$A$2:A364,"")))))</f>
        <v>357</v>
      </c>
      <c r="K364" t="str">
        <f t="array" ref="K364">IF(AND(G364=0,E364=INDEX(I364:I875,MATCH(TRUE,I364:I875&lt;&gt;"",0))),E364,IF(AND(G364=1,C364=INDEX(I364:I875,MATCH(TRUE,I364:I875&lt;&gt;"",0))),C364,IF(AND(G364=-1,D364=INDEX(I364:I875,MATCH(TRUE,I364:I875&lt;&gt;"",0))),D364,"")))</f>
        <v/>
      </c>
      <c r="L364" s="12" t="str">
        <f>IF(ISNUMBER(M364),COUNT($M$2:M364),"")</f>
        <v/>
      </c>
      <c r="M364" s="12" t="str">
        <f t="shared" si="38"/>
        <v/>
      </c>
      <c r="N364" s="12" t="str">
        <f t="shared" si="39"/>
        <v/>
      </c>
      <c r="O364" s="12">
        <f>IF(ISNUMBER(P364),COUNT($P$2:P364),"")</f>
        <v>10</v>
      </c>
      <c r="P364" s="12">
        <f t="shared" si="41"/>
        <v>7.95</v>
      </c>
      <c r="Q364" s="15">
        <f t="shared" si="42"/>
        <v>357</v>
      </c>
      <c r="R364" s="14"/>
    </row>
    <row r="365" spans="1:18" x14ac:dyDescent="0.25">
      <c r="A365">
        <v>364</v>
      </c>
      <c r="B365" s="65">
        <v>8.2059999999999995</v>
      </c>
      <c r="C365" s="65">
        <v>8.7159999999999993</v>
      </c>
      <c r="D365" s="65">
        <v>8.2040000000000006</v>
      </c>
      <c r="E365" s="65">
        <v>8.6560000000000006</v>
      </c>
      <c r="F365" s="8">
        <f t="shared" si="37"/>
        <v>8.7159999999999993</v>
      </c>
      <c r="G365" s="9">
        <f t="shared" si="40"/>
        <v>1</v>
      </c>
      <c r="H365" s="10" t="str">
        <f>IF(ISNUMBER(I365),COUNT($I$2:I365),"")</f>
        <v/>
      </c>
      <c r="I365" s="11" t="str">
        <f t="shared" si="36"/>
        <v/>
      </c>
      <c r="J365" s="8">
        <f t="array" ref="J365">IF(G365=1,MAX(IF($C$2:C365=I365,$A$2:A365,"")),IF(G365=-1,MAX(IF($D$2:D365=I365,$A$2:A365,"")),IF(G365=0,MAX(IF($E$2:E365=I365,$A$2:A365,"")))))</f>
        <v>0</v>
      </c>
      <c r="K365">
        <f t="array" ref="K365">IF(AND(G365=0,E365=INDEX(I365:I876,MATCH(TRUE,I365:I876&lt;&gt;"",0))),E365,IF(AND(G365=1,C365=INDEX(I365:I876,MATCH(TRUE,I365:I876&lt;&gt;"",0))),C365,IF(AND(G365=-1,D365=INDEX(I365:I876,MATCH(TRUE,I365:I876&lt;&gt;"",0))),D365,"")))</f>
        <v>8.7159999999999993</v>
      </c>
      <c r="L365" s="12" t="str">
        <f>IF(ISNUMBER(M365),COUNT($M$2:M365),"")</f>
        <v/>
      </c>
      <c r="M365" s="12" t="str">
        <f t="shared" si="38"/>
        <v/>
      </c>
      <c r="N365" s="12" t="str">
        <f t="shared" si="39"/>
        <v/>
      </c>
      <c r="O365" s="12" t="str">
        <f>IF(ISNUMBER(P365),COUNT($P$2:P365),"")</f>
        <v/>
      </c>
      <c r="P365" s="12" t="str">
        <f t="shared" si="41"/>
        <v/>
      </c>
      <c r="Q365" s="15" t="str">
        <f t="shared" si="42"/>
        <v/>
      </c>
      <c r="R365" s="14"/>
    </row>
    <row r="366" spans="1:18" x14ac:dyDescent="0.25">
      <c r="A366">
        <v>365</v>
      </c>
      <c r="B366" s="65">
        <v>8.6999999999999993</v>
      </c>
      <c r="C366" s="65">
        <v>8.7140000000000004</v>
      </c>
      <c r="D366" s="65">
        <v>8.2260000000000009</v>
      </c>
      <c r="E366" s="65">
        <v>8.3339999999999996</v>
      </c>
      <c r="F366" s="8">
        <f t="shared" si="37"/>
        <v>8.7159999999999993</v>
      </c>
      <c r="G366" s="9">
        <f t="shared" si="40"/>
        <v>1</v>
      </c>
      <c r="H366" s="10">
        <f>IF(ISNUMBER(I366),COUNT($I$2:I366),"")</f>
        <v>21</v>
      </c>
      <c r="I366" s="11">
        <f t="shared" si="36"/>
        <v>8.7159999999999993</v>
      </c>
      <c r="J366" s="8">
        <f t="array" ref="J366">IF(G366=1,MAX(IF($C$2:C366=I366,$A$2:A366,"")),IF(G366=-1,MAX(IF($D$2:D366=I366,$A$2:A366,"")),IF(G366=0,MAX(IF($E$2:E366=I366,$A$2:A366,"")))))</f>
        <v>364</v>
      </c>
      <c r="K366" t="str">
        <f t="array" ref="K366">IF(AND(G366=0,E366=INDEX(I366:I877,MATCH(TRUE,I366:I877&lt;&gt;"",0))),E366,IF(AND(G366=1,C366=INDEX(I366:I877,MATCH(TRUE,I366:I877&lt;&gt;"",0))),C366,IF(AND(G366=-1,D366=INDEX(I366:I877,MATCH(TRUE,I366:I877&lt;&gt;"",0))),D366,"")))</f>
        <v/>
      </c>
      <c r="L366" s="12">
        <f>IF(ISNUMBER(M366),COUNT($M$2:M366),"")</f>
        <v>10</v>
      </c>
      <c r="M366" s="12">
        <f t="shared" si="38"/>
        <v>8.7159999999999993</v>
      </c>
      <c r="N366" s="12">
        <f t="shared" si="39"/>
        <v>364</v>
      </c>
      <c r="O366" s="12" t="str">
        <f>IF(ISNUMBER(P366),COUNT($P$2:P366),"")</f>
        <v/>
      </c>
      <c r="P366" s="12" t="str">
        <f t="shared" si="41"/>
        <v/>
      </c>
      <c r="Q366" s="15" t="str">
        <f t="shared" si="42"/>
        <v/>
      </c>
      <c r="R366" s="14"/>
    </row>
    <row r="367" spans="1:18" x14ac:dyDescent="0.25">
      <c r="A367">
        <v>366</v>
      </c>
      <c r="B367" s="65">
        <v>7.99</v>
      </c>
      <c r="C367" s="65">
        <v>8.3219999999999992</v>
      </c>
      <c r="D367" s="65">
        <v>7.6260000000000003</v>
      </c>
      <c r="E367" s="65">
        <v>8.0960000000000001</v>
      </c>
      <c r="F367" s="8">
        <f t="shared" si="37"/>
        <v>7.6260000000000003</v>
      </c>
      <c r="G367" s="9">
        <f t="shared" si="40"/>
        <v>-1</v>
      </c>
      <c r="H367" s="10" t="str">
        <f>IF(ISNUMBER(I367),COUNT($I$2:I367),"")</f>
        <v/>
      </c>
      <c r="I367" s="11" t="str">
        <f t="shared" si="36"/>
        <v/>
      </c>
      <c r="J367" s="8">
        <f t="array" ref="J367">IF(G367=1,MAX(IF($C$2:C367=I367,$A$2:A367,"")),IF(G367=-1,MAX(IF($D$2:D367=I367,$A$2:A367,"")),IF(G367=0,MAX(IF($E$2:E367=I367,$A$2:A367,"")))))</f>
        <v>0</v>
      </c>
      <c r="K367" t="str">
        <f t="array" ref="K367">IF(AND(G367=0,E367=INDEX(I367:I878,MATCH(TRUE,I367:I878&lt;&gt;"",0))),E367,IF(AND(G367=1,C367=INDEX(I367:I878,MATCH(TRUE,I367:I878&lt;&gt;"",0))),C367,IF(AND(G367=-1,D367=INDEX(I367:I878,MATCH(TRUE,I367:I878&lt;&gt;"",0))),D367,"")))</f>
        <v/>
      </c>
      <c r="L367" s="12" t="str">
        <f>IF(ISNUMBER(M367),COUNT($M$2:M367),"")</f>
        <v/>
      </c>
      <c r="M367" s="12" t="str">
        <f t="shared" si="38"/>
        <v/>
      </c>
      <c r="N367" s="12" t="str">
        <f t="shared" si="39"/>
        <v/>
      </c>
      <c r="O367" s="12" t="str">
        <f>IF(ISNUMBER(P367),COUNT($P$2:P367),"")</f>
        <v/>
      </c>
      <c r="P367" s="12" t="str">
        <f t="shared" si="41"/>
        <v/>
      </c>
      <c r="Q367" s="15" t="str">
        <f t="shared" si="42"/>
        <v/>
      </c>
      <c r="R367" s="14"/>
    </row>
    <row r="368" spans="1:18" x14ac:dyDescent="0.25">
      <c r="A368">
        <v>367</v>
      </c>
      <c r="B368" s="65">
        <v>7.11</v>
      </c>
      <c r="C368" s="65">
        <v>7.3319999999999999</v>
      </c>
      <c r="D368" s="65">
        <v>6.9320000000000004</v>
      </c>
      <c r="E368" s="65">
        <v>7.3</v>
      </c>
      <c r="F368" s="8">
        <f t="shared" si="37"/>
        <v>6.9320000000000004</v>
      </c>
      <c r="G368" s="9">
        <f t="shared" si="40"/>
        <v>-1</v>
      </c>
      <c r="H368" s="10">
        <f>IF(ISNUMBER(I368),COUNT($I$2:I368),"")</f>
        <v>22</v>
      </c>
      <c r="I368" s="11">
        <f t="shared" si="36"/>
        <v>6.9320000000000004</v>
      </c>
      <c r="J368" s="8">
        <f t="array" ref="J368">IF(G368=1,MAX(IF($C$2:C368=I368,$A$2:A368,"")),IF(G368=-1,MAX(IF($D$2:D368=I368,$A$2:A368,"")),IF(G368=0,MAX(IF($E$2:E368=I368,$A$2:A368,"")))))</f>
        <v>367</v>
      </c>
      <c r="K368">
        <f t="array" ref="K368">IF(AND(G368=0,E368=INDEX(I368:I879,MATCH(TRUE,I368:I879&lt;&gt;"",0))),E368,IF(AND(G368=1,C368=INDEX(I368:I879,MATCH(TRUE,I368:I879&lt;&gt;"",0))),C368,IF(AND(G368=-1,D368=INDEX(I368:I879,MATCH(TRUE,I368:I879&lt;&gt;"",0))),D368,"")))</f>
        <v>6.9320000000000004</v>
      </c>
      <c r="L368" s="12" t="str">
        <f>IF(ISNUMBER(M368),COUNT($M$2:M368),"")</f>
        <v/>
      </c>
      <c r="M368" s="12" t="str">
        <f t="shared" si="38"/>
        <v/>
      </c>
      <c r="N368" s="12" t="str">
        <f t="shared" si="39"/>
        <v/>
      </c>
      <c r="O368" s="12">
        <f>IF(ISNUMBER(P368),COUNT($P$2:P368),"")</f>
        <v>11</v>
      </c>
      <c r="P368" s="12">
        <f t="shared" si="41"/>
        <v>6.9320000000000004</v>
      </c>
      <c r="Q368" s="15">
        <f t="shared" si="42"/>
        <v>367</v>
      </c>
      <c r="R368" s="14"/>
    </row>
    <row r="369" spans="1:18" x14ac:dyDescent="0.25">
      <c r="A369">
        <v>368</v>
      </c>
      <c r="B369" s="65">
        <v>7.3</v>
      </c>
      <c r="C369" s="65">
        <v>7.5819999999999999</v>
      </c>
      <c r="D369" s="65">
        <v>7.202</v>
      </c>
      <c r="E369" s="65">
        <v>7.2480000000000002</v>
      </c>
      <c r="F369" s="8">
        <f t="shared" si="37"/>
        <v>7.5819999999999999</v>
      </c>
      <c r="G369" s="9">
        <f t="shared" si="40"/>
        <v>1</v>
      </c>
      <c r="H369" s="10" t="str">
        <f>IF(ISNUMBER(I369),COUNT($I$2:I369),"")</f>
        <v/>
      </c>
      <c r="I369" s="11" t="str">
        <f t="shared" si="36"/>
        <v/>
      </c>
      <c r="J369" s="8">
        <f t="array" ref="J369">IF(G369=1,MAX(IF($C$2:C369=I369,$A$2:A369,"")),IF(G369=-1,MAX(IF($D$2:D369=I369,$A$2:A369,"")),IF(G369=0,MAX(IF($E$2:E369=I369,$A$2:A369,"")))))</f>
        <v>0</v>
      </c>
      <c r="K369" t="str">
        <f t="array" ref="K369">IF(AND(G369=0,E369=INDEX(I369:I880,MATCH(TRUE,I369:I880&lt;&gt;"",0))),E369,IF(AND(G369=1,C369=INDEX(I369:I880,MATCH(TRUE,I369:I880&lt;&gt;"",0))),C369,IF(AND(G369=-1,D369=INDEX(I369:I880,MATCH(TRUE,I369:I880&lt;&gt;"",0))),D369,"")))</f>
        <v/>
      </c>
      <c r="L369" s="12" t="str">
        <f>IF(ISNUMBER(M369),COUNT($M$2:M369),"")</f>
        <v/>
      </c>
      <c r="M369" s="12" t="str">
        <f t="shared" si="38"/>
        <v/>
      </c>
      <c r="N369" s="12" t="str">
        <f t="shared" si="39"/>
        <v/>
      </c>
      <c r="O369" s="12" t="str">
        <f>IF(ISNUMBER(P369),COUNT($P$2:P369),"")</f>
        <v/>
      </c>
      <c r="P369" s="12" t="str">
        <f t="shared" si="41"/>
        <v/>
      </c>
      <c r="Q369" s="15" t="str">
        <f t="shared" si="42"/>
        <v/>
      </c>
      <c r="R369" s="14"/>
    </row>
    <row r="370" spans="1:18" x14ac:dyDescent="0.25">
      <c r="A370">
        <v>369</v>
      </c>
      <c r="B370" s="65">
        <v>7.26</v>
      </c>
      <c r="C370" s="65">
        <v>7.3659999999999997</v>
      </c>
      <c r="D370" s="65">
        <v>7.0380000000000003</v>
      </c>
      <c r="E370" s="65">
        <v>7.13</v>
      </c>
      <c r="F370" s="8">
        <f t="shared" si="37"/>
        <v>7.5819999999999999</v>
      </c>
      <c r="G370" s="9">
        <f t="shared" si="40"/>
        <v>1</v>
      </c>
      <c r="H370" s="10" t="str">
        <f>IF(ISNUMBER(I370),COUNT($I$2:I370),"")</f>
        <v/>
      </c>
      <c r="I370" s="11" t="str">
        <f t="shared" ref="I370:I433" si="43">IF(G371=G370,"",F370)</f>
        <v/>
      </c>
      <c r="J370" s="8">
        <f t="array" ref="J370">IF(G370=1,MAX(IF($C$2:C370=I370,$A$2:A370,"")),IF(G370=-1,MAX(IF($D$2:D370=I370,$A$2:A370,"")),IF(G370=0,MAX(IF($E$2:E370=I370,$A$2:A370,"")))))</f>
        <v>0</v>
      </c>
      <c r="K370" t="str">
        <f t="array" ref="K370">IF(AND(G370=0,E370=INDEX(I370:I881,MATCH(TRUE,I370:I881&lt;&gt;"",0))),E370,IF(AND(G370=1,C370=INDEX(I370:I881,MATCH(TRUE,I370:I881&lt;&gt;"",0))),C370,IF(AND(G370=-1,D370=INDEX(I370:I881,MATCH(TRUE,I370:I881&lt;&gt;"",0))),D370,"")))</f>
        <v/>
      </c>
      <c r="L370" s="12" t="str">
        <f>IF(ISNUMBER(M370),COUNT($M$2:M370),"")</f>
        <v/>
      </c>
      <c r="M370" s="12" t="str">
        <f t="shared" si="38"/>
        <v/>
      </c>
      <c r="N370" s="12" t="str">
        <f t="shared" si="39"/>
        <v/>
      </c>
      <c r="O370" s="12" t="str">
        <f>IF(ISNUMBER(P370),COUNT($P$2:P370),"")</f>
        <v/>
      </c>
      <c r="P370" s="12" t="str">
        <f t="shared" si="41"/>
        <v/>
      </c>
      <c r="Q370" s="15" t="str">
        <f t="shared" si="42"/>
        <v/>
      </c>
      <c r="R370" s="14"/>
    </row>
    <row r="371" spans="1:18" x14ac:dyDescent="0.25">
      <c r="A371">
        <v>370</v>
      </c>
      <c r="B371" s="65">
        <v>7.15</v>
      </c>
      <c r="C371" s="65">
        <v>7.242</v>
      </c>
      <c r="D371" s="65">
        <v>7.0419999999999998</v>
      </c>
      <c r="E371" s="65">
        <v>7.06</v>
      </c>
      <c r="F371" s="8">
        <f t="shared" si="37"/>
        <v>7.5819999999999999</v>
      </c>
      <c r="G371" s="9">
        <f t="shared" si="40"/>
        <v>1</v>
      </c>
      <c r="H371" s="10" t="str">
        <f>IF(ISNUMBER(I371),COUNT($I$2:I371),"")</f>
        <v/>
      </c>
      <c r="I371" s="11" t="str">
        <f t="shared" si="43"/>
        <v/>
      </c>
      <c r="J371" s="8">
        <f t="array" ref="J371">IF(G371=1,MAX(IF($C$2:C371=I371,$A$2:A371,"")),IF(G371=-1,MAX(IF($D$2:D371=I371,$A$2:A371,"")),IF(G371=0,MAX(IF($E$2:E371=I371,$A$2:A371,"")))))</f>
        <v>0</v>
      </c>
      <c r="K371" t="str">
        <f t="array" ref="K371">IF(AND(G371=0,E371=INDEX(I371:I882,MATCH(TRUE,I371:I882&lt;&gt;"",0))),E371,IF(AND(G371=1,C371=INDEX(I371:I882,MATCH(TRUE,I371:I882&lt;&gt;"",0))),C371,IF(AND(G371=-1,D371=INDEX(I371:I882,MATCH(TRUE,I371:I882&lt;&gt;"",0))),D371,"")))</f>
        <v/>
      </c>
      <c r="L371" s="12" t="str">
        <f>IF(ISNUMBER(M371),COUNT($M$2:M371),"")</f>
        <v/>
      </c>
      <c r="M371" s="12" t="str">
        <f t="shared" si="38"/>
        <v/>
      </c>
      <c r="N371" s="12" t="str">
        <f t="shared" si="39"/>
        <v/>
      </c>
      <c r="O371" s="12" t="str">
        <f>IF(ISNUMBER(P371),COUNT($P$2:P371),"")</f>
        <v/>
      </c>
      <c r="P371" s="12" t="str">
        <f t="shared" si="41"/>
        <v/>
      </c>
      <c r="Q371" s="15" t="str">
        <f t="shared" si="42"/>
        <v/>
      </c>
      <c r="R371" s="14"/>
    </row>
    <row r="372" spans="1:18" x14ac:dyDescent="0.25">
      <c r="A372">
        <v>371</v>
      </c>
      <c r="B372" s="65">
        <v>7.06</v>
      </c>
      <c r="C372" s="65">
        <v>7.5940000000000003</v>
      </c>
      <c r="D372" s="65">
        <v>6.992</v>
      </c>
      <c r="E372" s="65">
        <v>7.4</v>
      </c>
      <c r="F372" s="8">
        <f t="shared" si="37"/>
        <v>7.5940000000000003</v>
      </c>
      <c r="G372" s="9">
        <f t="shared" si="40"/>
        <v>1</v>
      </c>
      <c r="H372" s="10" t="str">
        <f>IF(ISNUMBER(I372),COUNT($I$2:I372),"")</f>
        <v/>
      </c>
      <c r="I372" s="11" t="str">
        <f t="shared" si="43"/>
        <v/>
      </c>
      <c r="J372" s="8">
        <f t="array" ref="J372">IF(G372=1,MAX(IF($C$2:C372=I372,$A$2:A372,"")),IF(G372=-1,MAX(IF($D$2:D372=I372,$A$2:A372,"")),IF(G372=0,MAX(IF($E$2:E372=I372,$A$2:A372,"")))))</f>
        <v>0</v>
      </c>
      <c r="K372">
        <f t="array" ref="K372">IF(AND(G372=0,E372=INDEX(I372:I883,MATCH(TRUE,I372:I883&lt;&gt;"",0))),E372,IF(AND(G372=1,C372=INDEX(I372:I883,MATCH(TRUE,I372:I883&lt;&gt;"",0))),C372,IF(AND(G372=-1,D372=INDEX(I372:I883,MATCH(TRUE,I372:I883&lt;&gt;"",0))),D372,"")))</f>
        <v>7.5940000000000003</v>
      </c>
      <c r="L372" s="12" t="str">
        <f>IF(ISNUMBER(M372),COUNT($M$2:M372),"")</f>
        <v/>
      </c>
      <c r="M372" s="12" t="str">
        <f t="shared" si="38"/>
        <v/>
      </c>
      <c r="N372" s="12" t="str">
        <f t="shared" si="39"/>
        <v/>
      </c>
      <c r="O372" s="12" t="str">
        <f>IF(ISNUMBER(P372),COUNT($P$2:P372),"")</f>
        <v/>
      </c>
      <c r="P372" s="12" t="str">
        <f t="shared" si="41"/>
        <v/>
      </c>
      <c r="Q372" s="15" t="str">
        <f t="shared" si="42"/>
        <v/>
      </c>
      <c r="R372" s="14"/>
    </row>
    <row r="373" spans="1:18" x14ac:dyDescent="0.25">
      <c r="A373">
        <v>372</v>
      </c>
      <c r="B373" s="65">
        <v>7.4740000000000002</v>
      </c>
      <c r="C373" s="65">
        <v>7.5519999999999996</v>
      </c>
      <c r="D373" s="65">
        <v>7.3819999999999997</v>
      </c>
      <c r="E373" s="65">
        <v>7.4720000000000004</v>
      </c>
      <c r="F373" s="8">
        <f t="shared" si="37"/>
        <v>7.5940000000000003</v>
      </c>
      <c r="G373" s="9">
        <f t="shared" si="40"/>
        <v>1</v>
      </c>
      <c r="H373" s="10" t="str">
        <f>IF(ISNUMBER(I373),COUNT($I$2:I373),"")</f>
        <v/>
      </c>
      <c r="I373" s="11" t="str">
        <f t="shared" si="43"/>
        <v/>
      </c>
      <c r="J373" s="8">
        <f t="array" ref="J373">IF(G373=1,MAX(IF($C$2:C373=I373,$A$2:A373,"")),IF(G373=-1,MAX(IF($D$2:D373=I373,$A$2:A373,"")),IF(G373=0,MAX(IF($E$2:E373=I373,$A$2:A373,"")))))</f>
        <v>0</v>
      </c>
      <c r="K373" t="str">
        <f t="array" ref="K373">IF(AND(G373=0,E373=INDEX(I373:I884,MATCH(TRUE,I373:I884&lt;&gt;"",0))),E373,IF(AND(G373=1,C373=INDEX(I373:I884,MATCH(TRUE,I373:I884&lt;&gt;"",0))),C373,IF(AND(G373=-1,D373=INDEX(I373:I884,MATCH(TRUE,I373:I884&lt;&gt;"",0))),D373,"")))</f>
        <v/>
      </c>
      <c r="L373" s="12" t="str">
        <f>IF(ISNUMBER(M373),COUNT($M$2:M373),"")</f>
        <v/>
      </c>
      <c r="M373" s="12" t="str">
        <f t="shared" si="38"/>
        <v/>
      </c>
      <c r="N373" s="12" t="str">
        <f t="shared" si="39"/>
        <v/>
      </c>
      <c r="O373" s="12" t="str">
        <f>IF(ISNUMBER(P373),COUNT($P$2:P373),"")</f>
        <v/>
      </c>
      <c r="P373" s="12" t="str">
        <f t="shared" si="41"/>
        <v/>
      </c>
      <c r="Q373" s="15" t="str">
        <f t="shared" si="42"/>
        <v/>
      </c>
      <c r="R373" s="14"/>
    </row>
    <row r="374" spans="1:18" x14ac:dyDescent="0.25">
      <c r="A374">
        <v>373</v>
      </c>
      <c r="B374" s="65">
        <v>7.532</v>
      </c>
      <c r="C374" s="65">
        <v>7.5460000000000003</v>
      </c>
      <c r="D374" s="65">
        <v>7.1420000000000003</v>
      </c>
      <c r="E374" s="65">
        <v>7.2080000000000002</v>
      </c>
      <c r="F374" s="8">
        <f t="shared" si="37"/>
        <v>7.5940000000000003</v>
      </c>
      <c r="G374" s="9">
        <f t="shared" si="40"/>
        <v>1</v>
      </c>
      <c r="H374" s="10" t="str">
        <f>IF(ISNUMBER(I374),COUNT($I$2:I374),"")</f>
        <v/>
      </c>
      <c r="I374" s="11" t="str">
        <f t="shared" si="43"/>
        <v/>
      </c>
      <c r="J374" s="8">
        <f t="array" ref="J374">IF(G374=1,MAX(IF($C$2:C374=I374,$A$2:A374,"")),IF(G374=-1,MAX(IF($D$2:D374=I374,$A$2:A374,"")),IF(G374=0,MAX(IF($E$2:E374=I374,$A$2:A374,"")))))</f>
        <v>0</v>
      </c>
      <c r="K374" t="str">
        <f t="array" ref="K374">IF(AND(G374=0,E374=INDEX(I374:I885,MATCH(TRUE,I374:I885&lt;&gt;"",0))),E374,IF(AND(G374=1,C374=INDEX(I374:I885,MATCH(TRUE,I374:I885&lt;&gt;"",0))),C374,IF(AND(G374=-1,D374=INDEX(I374:I885,MATCH(TRUE,I374:I885&lt;&gt;"",0))),D374,"")))</f>
        <v/>
      </c>
      <c r="L374" s="12" t="str">
        <f>IF(ISNUMBER(M374),COUNT($M$2:M374),"")</f>
        <v/>
      </c>
      <c r="M374" s="12" t="str">
        <f t="shared" si="38"/>
        <v/>
      </c>
      <c r="N374" s="12" t="str">
        <f t="shared" si="39"/>
        <v/>
      </c>
      <c r="O374" s="12" t="str">
        <f>IF(ISNUMBER(P374),COUNT($P$2:P374),"")</f>
        <v/>
      </c>
      <c r="P374" s="12" t="str">
        <f t="shared" si="41"/>
        <v/>
      </c>
      <c r="Q374" s="15" t="str">
        <f t="shared" si="42"/>
        <v/>
      </c>
      <c r="R374" s="14"/>
    </row>
    <row r="375" spans="1:18" x14ac:dyDescent="0.25">
      <c r="A375">
        <v>374</v>
      </c>
      <c r="B375" s="65">
        <v>7.21</v>
      </c>
      <c r="C375" s="65">
        <v>7.2939999999999996</v>
      </c>
      <c r="D375" s="65">
        <v>7.0739999999999998</v>
      </c>
      <c r="E375" s="65">
        <v>7.1479999999999997</v>
      </c>
      <c r="F375" s="8">
        <f t="shared" si="37"/>
        <v>7.5940000000000003</v>
      </c>
      <c r="G375" s="9">
        <f t="shared" si="40"/>
        <v>1</v>
      </c>
      <c r="H375" s="10" t="str">
        <f>IF(ISNUMBER(I375),COUNT($I$2:I375),"")</f>
        <v/>
      </c>
      <c r="I375" s="11" t="str">
        <f t="shared" si="43"/>
        <v/>
      </c>
      <c r="J375" s="8">
        <f t="array" ref="J375">IF(G375=1,MAX(IF($C$2:C375=I375,$A$2:A375,"")),IF(G375=-1,MAX(IF($D$2:D375=I375,$A$2:A375,"")),IF(G375=0,MAX(IF($E$2:E375=I375,$A$2:A375,"")))))</f>
        <v>0</v>
      </c>
      <c r="K375" t="str">
        <f t="array" ref="K375">IF(AND(G375=0,E375=INDEX(I375:I886,MATCH(TRUE,I375:I886&lt;&gt;"",0))),E375,IF(AND(G375=1,C375=INDEX(I375:I886,MATCH(TRUE,I375:I886&lt;&gt;"",0))),C375,IF(AND(G375=-1,D375=INDEX(I375:I886,MATCH(TRUE,I375:I886&lt;&gt;"",0))),D375,"")))</f>
        <v/>
      </c>
      <c r="L375" s="12" t="str">
        <f>IF(ISNUMBER(M375),COUNT($M$2:M375),"")</f>
        <v/>
      </c>
      <c r="M375" s="12" t="str">
        <f t="shared" si="38"/>
        <v/>
      </c>
      <c r="N375" s="12" t="str">
        <f t="shared" si="39"/>
        <v/>
      </c>
      <c r="O375" s="12" t="str">
        <f>IF(ISNUMBER(P375),COUNT($P$2:P375),"")</f>
        <v/>
      </c>
      <c r="P375" s="12" t="str">
        <f t="shared" si="41"/>
        <v/>
      </c>
      <c r="Q375" s="15" t="str">
        <f t="shared" si="42"/>
        <v/>
      </c>
      <c r="R375" s="14"/>
    </row>
    <row r="376" spans="1:18" x14ac:dyDescent="0.25">
      <c r="A376">
        <v>375</v>
      </c>
      <c r="B376" s="65">
        <v>7.1740000000000004</v>
      </c>
      <c r="C376" s="65">
        <v>7.2039999999999997</v>
      </c>
      <c r="D376" s="65">
        <v>7.0720000000000001</v>
      </c>
      <c r="E376" s="65">
        <v>7.18</v>
      </c>
      <c r="F376" s="8">
        <f t="shared" si="37"/>
        <v>7.5940000000000003</v>
      </c>
      <c r="G376" s="9">
        <f t="shared" si="40"/>
        <v>1</v>
      </c>
      <c r="H376" s="10">
        <f>IF(ISNUMBER(I376),COUNT($I$2:I376),"")</f>
        <v>23</v>
      </c>
      <c r="I376" s="11">
        <f t="shared" si="43"/>
        <v>7.5940000000000003</v>
      </c>
      <c r="J376" s="8">
        <f t="array" ref="J376">IF(G376=1,MAX(IF($C$2:C376=I376,$A$2:A376,"")),IF(G376=-1,MAX(IF($D$2:D376=I376,$A$2:A376,"")),IF(G376=0,MAX(IF($E$2:E376=I376,$A$2:A376,"")))))</f>
        <v>371</v>
      </c>
      <c r="K376" t="str">
        <f t="array" ref="K376">IF(AND(G376=0,E376=INDEX(I376:I887,MATCH(TRUE,I376:I887&lt;&gt;"",0))),E376,IF(AND(G376=1,C376=INDEX(I376:I887,MATCH(TRUE,I376:I887&lt;&gt;"",0))),C376,IF(AND(G376=-1,D376=INDEX(I376:I887,MATCH(TRUE,I376:I887&lt;&gt;"",0))),D376,"")))</f>
        <v/>
      </c>
      <c r="L376" s="12">
        <f>IF(ISNUMBER(M376),COUNT($M$2:M376),"")</f>
        <v>11</v>
      </c>
      <c r="M376" s="12">
        <f t="shared" si="38"/>
        <v>7.5940000000000003</v>
      </c>
      <c r="N376" s="12">
        <f t="shared" si="39"/>
        <v>371</v>
      </c>
      <c r="O376" s="12" t="str">
        <f>IF(ISNUMBER(P376),COUNT($P$2:P376),"")</f>
        <v/>
      </c>
      <c r="P376" s="12" t="str">
        <f t="shared" si="41"/>
        <v/>
      </c>
      <c r="Q376" s="15" t="str">
        <f t="shared" si="42"/>
        <v/>
      </c>
      <c r="R376" s="14"/>
    </row>
    <row r="377" spans="1:18" x14ac:dyDescent="0.25">
      <c r="A377">
        <v>376</v>
      </c>
      <c r="B377" s="65">
        <v>7.1959999999999997</v>
      </c>
      <c r="C377" s="65">
        <v>7.2359999999999998</v>
      </c>
      <c r="D377" s="65">
        <v>6.9859999999999998</v>
      </c>
      <c r="E377" s="65">
        <v>7.06</v>
      </c>
      <c r="F377" s="8">
        <f t="shared" si="37"/>
        <v>6.9859999999999998</v>
      </c>
      <c r="G377" s="9">
        <f t="shared" si="40"/>
        <v>-1</v>
      </c>
      <c r="H377" s="10" t="str">
        <f>IF(ISNUMBER(I377),COUNT($I$2:I377),"")</f>
        <v/>
      </c>
      <c r="I377" s="11" t="str">
        <f t="shared" si="43"/>
        <v/>
      </c>
      <c r="J377" s="8">
        <f t="array" ref="J377">IF(G377=1,MAX(IF($C$2:C377=I377,$A$2:A377,"")),IF(G377=-1,MAX(IF($D$2:D377=I377,$A$2:A377,"")),IF(G377=0,MAX(IF($E$2:E377=I377,$A$2:A377,"")))))</f>
        <v>0</v>
      </c>
      <c r="K377" t="str">
        <f t="array" ref="K377">IF(AND(G377=0,E377=INDEX(I377:I888,MATCH(TRUE,I377:I888&lt;&gt;"",0))),E377,IF(AND(G377=1,C377=INDEX(I377:I888,MATCH(TRUE,I377:I888&lt;&gt;"",0))),C377,IF(AND(G377=-1,D377=INDEX(I377:I888,MATCH(TRUE,I377:I888&lt;&gt;"",0))),D377,"")))</f>
        <v/>
      </c>
      <c r="L377" s="12" t="str">
        <f>IF(ISNUMBER(M377),COUNT($M$2:M377),"")</f>
        <v/>
      </c>
      <c r="M377" s="12" t="str">
        <f t="shared" si="38"/>
        <v/>
      </c>
      <c r="N377" s="12" t="str">
        <f t="shared" si="39"/>
        <v/>
      </c>
      <c r="O377" s="12" t="str">
        <f>IF(ISNUMBER(P377),COUNT($P$2:P377),"")</f>
        <v/>
      </c>
      <c r="P377" s="12" t="str">
        <f t="shared" si="41"/>
        <v/>
      </c>
      <c r="Q377" s="15" t="str">
        <f t="shared" si="42"/>
        <v/>
      </c>
      <c r="R377" s="14"/>
    </row>
    <row r="378" spans="1:18" x14ac:dyDescent="0.25">
      <c r="A378">
        <v>377</v>
      </c>
      <c r="B378" s="65">
        <v>7.1</v>
      </c>
      <c r="C378" s="65">
        <v>7.3319999999999999</v>
      </c>
      <c r="D378" s="65">
        <v>7.0659999999999998</v>
      </c>
      <c r="E378" s="65">
        <v>7.1760000000000002</v>
      </c>
      <c r="F378" s="8">
        <f t="shared" si="37"/>
        <v>6.9859999999999998</v>
      </c>
      <c r="G378" s="9">
        <f t="shared" si="40"/>
        <v>-1</v>
      </c>
      <c r="H378" s="10" t="str">
        <f>IF(ISNUMBER(I378),COUNT($I$2:I378),"")</f>
        <v/>
      </c>
      <c r="I378" s="11" t="str">
        <f t="shared" si="43"/>
        <v/>
      </c>
      <c r="J378" s="8">
        <f t="array" ref="J378">IF(G378=1,MAX(IF($C$2:C378=I378,$A$2:A378,"")),IF(G378=-1,MAX(IF($D$2:D378=I378,$A$2:A378,"")),IF(G378=0,MAX(IF($E$2:E378=I378,$A$2:A378,"")))))</f>
        <v>0</v>
      </c>
      <c r="K378" t="str">
        <f t="array" ref="K378">IF(AND(G378=0,E378=INDEX(I378:I889,MATCH(TRUE,I378:I889&lt;&gt;"",0))),E378,IF(AND(G378=1,C378=INDEX(I378:I889,MATCH(TRUE,I378:I889&lt;&gt;"",0))),C378,IF(AND(G378=-1,D378=INDEX(I378:I889,MATCH(TRUE,I378:I889&lt;&gt;"",0))),D378,"")))</f>
        <v/>
      </c>
      <c r="L378" s="12" t="str">
        <f>IF(ISNUMBER(M378),COUNT($M$2:M378),"")</f>
        <v/>
      </c>
      <c r="M378" s="12" t="str">
        <f t="shared" si="38"/>
        <v/>
      </c>
      <c r="N378" s="12" t="str">
        <f t="shared" si="39"/>
        <v/>
      </c>
      <c r="O378" s="12" t="str">
        <f>IF(ISNUMBER(P378),COUNT($P$2:P378),"")</f>
        <v/>
      </c>
      <c r="P378" s="12" t="str">
        <f t="shared" si="41"/>
        <v/>
      </c>
      <c r="Q378" s="15" t="str">
        <f t="shared" si="42"/>
        <v/>
      </c>
      <c r="R378" s="14"/>
    </row>
    <row r="379" spans="1:18" x14ac:dyDescent="0.25">
      <c r="A379">
        <v>378</v>
      </c>
      <c r="B379" s="65">
        <v>7.2039999999999997</v>
      </c>
      <c r="C379" s="65">
        <v>7.3940000000000001</v>
      </c>
      <c r="D379" s="65">
        <v>7.1520000000000001</v>
      </c>
      <c r="E379" s="65">
        <v>7.33</v>
      </c>
      <c r="F379" s="8">
        <f t="shared" si="37"/>
        <v>6.9859999999999998</v>
      </c>
      <c r="G379" s="9">
        <f t="shared" si="40"/>
        <v>-1</v>
      </c>
      <c r="H379" s="10" t="str">
        <f>IF(ISNUMBER(I379),COUNT($I$2:I379),"")</f>
        <v/>
      </c>
      <c r="I379" s="11" t="str">
        <f t="shared" si="43"/>
        <v/>
      </c>
      <c r="J379" s="8">
        <f t="array" ref="J379">IF(G379=1,MAX(IF($C$2:C379=I379,$A$2:A379,"")),IF(G379=-1,MAX(IF($D$2:D379=I379,$A$2:A379,"")),IF(G379=0,MAX(IF($E$2:E379=I379,$A$2:A379,"")))))</f>
        <v>0</v>
      </c>
      <c r="K379" t="str">
        <f t="array" ref="K379">IF(AND(G379=0,E379=INDEX(I379:I890,MATCH(TRUE,I379:I890&lt;&gt;"",0))),E379,IF(AND(G379=1,C379=INDEX(I379:I890,MATCH(TRUE,I379:I890&lt;&gt;"",0))),C379,IF(AND(G379=-1,D379=INDEX(I379:I890,MATCH(TRUE,I379:I890&lt;&gt;"",0))),D379,"")))</f>
        <v/>
      </c>
      <c r="L379" s="12" t="str">
        <f>IF(ISNUMBER(M379),COUNT($M$2:M379),"")</f>
        <v/>
      </c>
      <c r="M379" s="12" t="str">
        <f t="shared" si="38"/>
        <v/>
      </c>
      <c r="N379" s="12" t="str">
        <f t="shared" si="39"/>
        <v/>
      </c>
      <c r="O379" s="12" t="str">
        <f>IF(ISNUMBER(P379),COUNT($P$2:P379),"")</f>
        <v/>
      </c>
      <c r="P379" s="12" t="str">
        <f t="shared" si="41"/>
        <v/>
      </c>
      <c r="Q379" s="15" t="str">
        <f t="shared" si="42"/>
        <v/>
      </c>
      <c r="R379" s="14"/>
    </row>
    <row r="380" spans="1:18" x14ac:dyDescent="0.25">
      <c r="A380">
        <v>379</v>
      </c>
      <c r="B380" s="65">
        <v>7.3780000000000001</v>
      </c>
      <c r="C380" s="65">
        <v>7.38</v>
      </c>
      <c r="D380" s="65">
        <v>7.12</v>
      </c>
      <c r="E380" s="65">
        <v>7.2</v>
      </c>
      <c r="F380" s="8">
        <f t="shared" si="37"/>
        <v>6.9859999999999998</v>
      </c>
      <c r="G380" s="9">
        <f t="shared" si="40"/>
        <v>-1</v>
      </c>
      <c r="H380" s="10" t="str">
        <f>IF(ISNUMBER(I380),COUNT($I$2:I380),"")</f>
        <v/>
      </c>
      <c r="I380" s="11" t="str">
        <f t="shared" si="43"/>
        <v/>
      </c>
      <c r="J380" s="8">
        <f t="array" ref="J380">IF(G380=1,MAX(IF($C$2:C380=I380,$A$2:A380,"")),IF(G380=-1,MAX(IF($D$2:D380=I380,$A$2:A380,"")),IF(G380=0,MAX(IF($E$2:E380=I380,$A$2:A380,"")))))</f>
        <v>0</v>
      </c>
      <c r="K380" t="str">
        <f t="array" ref="K380">IF(AND(G380=0,E380=INDEX(I380:I891,MATCH(TRUE,I380:I891&lt;&gt;"",0))),E380,IF(AND(G380=1,C380=INDEX(I380:I891,MATCH(TRUE,I380:I891&lt;&gt;"",0))),C380,IF(AND(G380=-1,D380=INDEX(I380:I891,MATCH(TRUE,I380:I891&lt;&gt;"",0))),D380,"")))</f>
        <v/>
      </c>
      <c r="L380" s="12" t="str">
        <f>IF(ISNUMBER(M380),COUNT($M$2:M380),"")</f>
        <v/>
      </c>
      <c r="M380" s="12" t="str">
        <f t="shared" si="38"/>
        <v/>
      </c>
      <c r="N380" s="12" t="str">
        <f t="shared" si="39"/>
        <v/>
      </c>
      <c r="O380" s="12" t="str">
        <f>IF(ISNUMBER(P380),COUNT($P$2:P380),"")</f>
        <v/>
      </c>
      <c r="P380" s="12" t="str">
        <f t="shared" si="41"/>
        <v/>
      </c>
      <c r="Q380" s="15" t="str">
        <f t="shared" si="42"/>
        <v/>
      </c>
      <c r="R380" s="14"/>
    </row>
    <row r="381" spans="1:18" x14ac:dyDescent="0.25">
      <c r="A381">
        <v>380</v>
      </c>
      <c r="B381" s="65">
        <v>7.21</v>
      </c>
      <c r="C381" s="65">
        <v>7.218</v>
      </c>
      <c r="D381" s="65">
        <v>7.0279999999999996</v>
      </c>
      <c r="E381" s="65">
        <v>7.08</v>
      </c>
      <c r="F381" s="8">
        <f t="shared" si="37"/>
        <v>6.9859999999999998</v>
      </c>
      <c r="G381" s="9">
        <f t="shared" si="40"/>
        <v>-1</v>
      </c>
      <c r="H381" s="10" t="str">
        <f>IF(ISNUMBER(I381),COUNT($I$2:I381),"")</f>
        <v/>
      </c>
      <c r="I381" s="11" t="str">
        <f t="shared" si="43"/>
        <v/>
      </c>
      <c r="J381" s="8">
        <f t="array" ref="J381">IF(G381=1,MAX(IF($C$2:C381=I381,$A$2:A381,"")),IF(G381=-1,MAX(IF($D$2:D381=I381,$A$2:A381,"")),IF(G381=0,MAX(IF($E$2:E381=I381,$A$2:A381,"")))))</f>
        <v>0</v>
      </c>
      <c r="K381" t="str">
        <f t="array" ref="K381">IF(AND(G381=0,E381=INDEX(I381:I892,MATCH(TRUE,I381:I892&lt;&gt;"",0))),E381,IF(AND(G381=1,C381=INDEX(I381:I892,MATCH(TRUE,I381:I892&lt;&gt;"",0))),C381,IF(AND(G381=-1,D381=INDEX(I381:I892,MATCH(TRUE,I381:I892&lt;&gt;"",0))),D381,"")))</f>
        <v/>
      </c>
      <c r="L381" s="12" t="str">
        <f>IF(ISNUMBER(M381),COUNT($M$2:M381),"")</f>
        <v/>
      </c>
      <c r="M381" s="12" t="str">
        <f t="shared" si="38"/>
        <v/>
      </c>
      <c r="N381" s="12" t="str">
        <f t="shared" si="39"/>
        <v/>
      </c>
      <c r="O381" s="12" t="str">
        <f>IF(ISNUMBER(P381),COUNT($P$2:P381),"")</f>
        <v/>
      </c>
      <c r="P381" s="12" t="str">
        <f t="shared" si="41"/>
        <v/>
      </c>
      <c r="Q381" s="15" t="str">
        <f t="shared" si="42"/>
        <v/>
      </c>
      <c r="R381" s="14"/>
    </row>
    <row r="382" spans="1:18" x14ac:dyDescent="0.25">
      <c r="A382">
        <v>381</v>
      </c>
      <c r="B382" s="65">
        <v>7.1120000000000001</v>
      </c>
      <c r="C382" s="65">
        <v>7.26</v>
      </c>
      <c r="D382" s="65">
        <v>7.0259999999999998</v>
      </c>
      <c r="E382" s="65">
        <v>7.226</v>
      </c>
      <c r="F382" s="8">
        <f t="shared" si="37"/>
        <v>6.9859999999999998</v>
      </c>
      <c r="G382" s="9">
        <f t="shared" si="40"/>
        <v>-1</v>
      </c>
      <c r="H382" s="10" t="str">
        <f>IF(ISNUMBER(I382),COUNT($I$2:I382),"")</f>
        <v/>
      </c>
      <c r="I382" s="11" t="str">
        <f t="shared" si="43"/>
        <v/>
      </c>
      <c r="J382" s="8">
        <f t="array" ref="J382">IF(G382=1,MAX(IF($C$2:C382=I382,$A$2:A382,"")),IF(G382=-1,MAX(IF($D$2:D382=I382,$A$2:A382,"")),IF(G382=0,MAX(IF($E$2:E382=I382,$A$2:A382,"")))))</f>
        <v>0</v>
      </c>
      <c r="K382" t="str">
        <f t="array" ref="K382">IF(AND(G382=0,E382=INDEX(I382:I893,MATCH(TRUE,I382:I893&lt;&gt;"",0))),E382,IF(AND(G382=1,C382=INDEX(I382:I893,MATCH(TRUE,I382:I893&lt;&gt;"",0))),C382,IF(AND(G382=-1,D382=INDEX(I382:I893,MATCH(TRUE,I382:I893&lt;&gt;"",0))),D382,"")))</f>
        <v/>
      </c>
      <c r="L382" s="12" t="str">
        <f>IF(ISNUMBER(M382),COUNT($M$2:M382),"")</f>
        <v/>
      </c>
      <c r="M382" s="12" t="str">
        <f t="shared" si="38"/>
        <v/>
      </c>
      <c r="N382" s="12" t="str">
        <f t="shared" si="39"/>
        <v/>
      </c>
      <c r="O382" s="12" t="str">
        <f>IF(ISNUMBER(P382),COUNT($P$2:P382),"")</f>
        <v/>
      </c>
      <c r="P382" s="12" t="str">
        <f t="shared" si="41"/>
        <v/>
      </c>
      <c r="Q382" s="15" t="str">
        <f t="shared" si="42"/>
        <v/>
      </c>
      <c r="R382" s="14"/>
    </row>
    <row r="383" spans="1:18" x14ac:dyDescent="0.25">
      <c r="A383">
        <v>382</v>
      </c>
      <c r="B383" s="65">
        <v>7.25</v>
      </c>
      <c r="C383" s="65">
        <v>7.3620000000000001</v>
      </c>
      <c r="D383" s="65">
        <v>7.2279999999999998</v>
      </c>
      <c r="E383" s="65">
        <v>7.306</v>
      </c>
      <c r="F383" s="8">
        <f t="shared" si="37"/>
        <v>6.9859999999999998</v>
      </c>
      <c r="G383" s="9">
        <f t="shared" si="40"/>
        <v>-1</v>
      </c>
      <c r="H383" s="10" t="str">
        <f>IF(ISNUMBER(I383),COUNT($I$2:I383),"")</f>
        <v/>
      </c>
      <c r="I383" s="11" t="str">
        <f t="shared" si="43"/>
        <v/>
      </c>
      <c r="J383" s="8">
        <f t="array" ref="J383">IF(G383=1,MAX(IF($C$2:C383=I383,$A$2:A383,"")),IF(G383=-1,MAX(IF($D$2:D383=I383,$A$2:A383,"")),IF(G383=0,MAX(IF($E$2:E383=I383,$A$2:A383,"")))))</f>
        <v>0</v>
      </c>
      <c r="K383" t="str">
        <f t="array" ref="K383">IF(AND(G383=0,E383=INDEX(I383:I894,MATCH(TRUE,I383:I894&lt;&gt;"",0))),E383,IF(AND(G383=1,C383=INDEX(I383:I894,MATCH(TRUE,I383:I894&lt;&gt;"",0))),C383,IF(AND(G383=-1,D383=INDEX(I383:I894,MATCH(TRUE,I383:I894&lt;&gt;"",0))),D383,"")))</f>
        <v/>
      </c>
      <c r="L383" s="12" t="str">
        <f>IF(ISNUMBER(M383),COUNT($M$2:M383),"")</f>
        <v/>
      </c>
      <c r="M383" s="12" t="str">
        <f t="shared" si="38"/>
        <v/>
      </c>
      <c r="N383" s="12" t="str">
        <f t="shared" si="39"/>
        <v/>
      </c>
      <c r="O383" s="12" t="str">
        <f>IF(ISNUMBER(P383),COUNT($P$2:P383),"")</f>
        <v/>
      </c>
      <c r="P383" s="12" t="str">
        <f t="shared" si="41"/>
        <v/>
      </c>
      <c r="Q383" s="15" t="str">
        <f t="shared" si="42"/>
        <v/>
      </c>
      <c r="R383" s="14"/>
    </row>
    <row r="384" spans="1:18" x14ac:dyDescent="0.25">
      <c r="A384">
        <v>383</v>
      </c>
      <c r="B384" s="65">
        <v>7.3220000000000001</v>
      </c>
      <c r="C384" s="65">
        <v>7.3280000000000003</v>
      </c>
      <c r="D384" s="65">
        <v>7.0839999999999996</v>
      </c>
      <c r="E384" s="65">
        <v>7.17</v>
      </c>
      <c r="F384" s="8">
        <f t="shared" si="37"/>
        <v>6.9859999999999998</v>
      </c>
      <c r="G384" s="9">
        <f t="shared" si="40"/>
        <v>-1</v>
      </c>
      <c r="H384" s="10" t="str">
        <f>IF(ISNUMBER(I384),COUNT($I$2:I384),"")</f>
        <v/>
      </c>
      <c r="I384" s="11" t="str">
        <f t="shared" si="43"/>
        <v/>
      </c>
      <c r="J384" s="8">
        <f t="array" ref="J384">IF(G384=1,MAX(IF($C$2:C384=I384,$A$2:A384,"")),IF(G384=-1,MAX(IF($D$2:D384=I384,$A$2:A384,"")),IF(G384=0,MAX(IF($E$2:E384=I384,$A$2:A384,"")))))</f>
        <v>0</v>
      </c>
      <c r="K384" t="str">
        <f t="array" ref="K384">IF(AND(G384=0,E384=INDEX(I384:I895,MATCH(TRUE,I384:I895&lt;&gt;"",0))),E384,IF(AND(G384=1,C384=INDEX(I384:I895,MATCH(TRUE,I384:I895&lt;&gt;"",0))),C384,IF(AND(G384=-1,D384=INDEX(I384:I895,MATCH(TRUE,I384:I895&lt;&gt;"",0))),D384,"")))</f>
        <v/>
      </c>
      <c r="L384" s="12" t="str">
        <f>IF(ISNUMBER(M384),COUNT($M$2:M384),"")</f>
        <v/>
      </c>
      <c r="M384" s="12" t="str">
        <f t="shared" si="38"/>
        <v/>
      </c>
      <c r="N384" s="12" t="str">
        <f t="shared" si="39"/>
        <v/>
      </c>
      <c r="O384" s="12" t="str">
        <f>IF(ISNUMBER(P384),COUNT($P$2:P384),"")</f>
        <v/>
      </c>
      <c r="P384" s="12" t="str">
        <f t="shared" si="41"/>
        <v/>
      </c>
      <c r="Q384" s="15" t="str">
        <f t="shared" si="42"/>
        <v/>
      </c>
      <c r="R384" s="14"/>
    </row>
    <row r="385" spans="1:18" x14ac:dyDescent="0.25">
      <c r="A385">
        <v>384</v>
      </c>
      <c r="B385" s="65">
        <v>7.1280000000000001</v>
      </c>
      <c r="C385" s="65">
        <v>7.1619999999999999</v>
      </c>
      <c r="D385" s="65">
        <v>6.9720000000000004</v>
      </c>
      <c r="E385" s="65">
        <v>7.0380000000000003</v>
      </c>
      <c r="F385" s="8">
        <f t="shared" si="37"/>
        <v>6.9720000000000004</v>
      </c>
      <c r="G385" s="9">
        <f t="shared" si="40"/>
        <v>-1</v>
      </c>
      <c r="H385" s="10" t="str">
        <f>IF(ISNUMBER(I385),COUNT($I$2:I385),"")</f>
        <v/>
      </c>
      <c r="I385" s="11" t="str">
        <f t="shared" si="43"/>
        <v/>
      </c>
      <c r="J385" s="8">
        <f t="array" ref="J385">IF(G385=1,MAX(IF($C$2:C385=I385,$A$2:A385,"")),IF(G385=-1,MAX(IF($D$2:D385=I385,$A$2:A385,"")),IF(G385=0,MAX(IF($E$2:E385=I385,$A$2:A385,"")))))</f>
        <v>0</v>
      </c>
      <c r="K385" t="str">
        <f t="array" ref="K385">IF(AND(G385=0,E385=INDEX(I385:I896,MATCH(TRUE,I385:I896&lt;&gt;"",0))),E385,IF(AND(G385=1,C385=INDEX(I385:I896,MATCH(TRUE,I385:I896&lt;&gt;"",0))),C385,IF(AND(G385=-1,D385=INDEX(I385:I896,MATCH(TRUE,I385:I896&lt;&gt;"",0))),D385,"")))</f>
        <v/>
      </c>
      <c r="L385" s="12" t="str">
        <f>IF(ISNUMBER(M385),COUNT($M$2:M385),"")</f>
        <v/>
      </c>
      <c r="M385" s="12" t="str">
        <f t="shared" si="38"/>
        <v/>
      </c>
      <c r="N385" s="12" t="str">
        <f t="shared" si="39"/>
        <v/>
      </c>
      <c r="O385" s="12" t="str">
        <f>IF(ISNUMBER(P385),COUNT($P$2:P385),"")</f>
        <v/>
      </c>
      <c r="P385" s="12" t="str">
        <f t="shared" si="41"/>
        <v/>
      </c>
      <c r="Q385" s="15" t="str">
        <f t="shared" si="42"/>
        <v/>
      </c>
      <c r="R385" s="14"/>
    </row>
    <row r="386" spans="1:18" x14ac:dyDescent="0.25">
      <c r="A386">
        <v>385</v>
      </c>
      <c r="B386" s="65">
        <v>7.0380000000000003</v>
      </c>
      <c r="C386" s="65">
        <v>7.0880000000000001</v>
      </c>
      <c r="D386" s="65">
        <v>6.7060000000000004</v>
      </c>
      <c r="E386" s="65">
        <v>6.8120000000000003</v>
      </c>
      <c r="F386" s="8">
        <f t="shared" si="37"/>
        <v>6.7060000000000004</v>
      </c>
      <c r="G386" s="9">
        <f t="shared" si="40"/>
        <v>-1</v>
      </c>
      <c r="H386" s="10" t="str">
        <f>IF(ISNUMBER(I386),COUNT($I$2:I386),"")</f>
        <v/>
      </c>
      <c r="I386" s="11" t="str">
        <f t="shared" si="43"/>
        <v/>
      </c>
      <c r="J386" s="8">
        <f t="array" ref="J386">IF(G386=1,MAX(IF($C$2:C386=I386,$A$2:A386,"")),IF(G386=-1,MAX(IF($D$2:D386=I386,$A$2:A386,"")),IF(G386=0,MAX(IF($E$2:E386=I386,$A$2:A386,"")))))</f>
        <v>0</v>
      </c>
      <c r="K386">
        <f t="array" ref="K386">IF(AND(G386=0,E386=INDEX(I386:I897,MATCH(TRUE,I386:I897&lt;&gt;"",0))),E386,IF(AND(G386=1,C386=INDEX(I386:I897,MATCH(TRUE,I386:I897&lt;&gt;"",0))),C386,IF(AND(G386=-1,D386=INDEX(I386:I897,MATCH(TRUE,I386:I897&lt;&gt;"",0))),D386,"")))</f>
        <v>6.7060000000000004</v>
      </c>
      <c r="L386" s="12" t="str">
        <f>IF(ISNUMBER(M386),COUNT($M$2:M386),"")</f>
        <v/>
      </c>
      <c r="M386" s="12" t="str">
        <f t="shared" si="38"/>
        <v/>
      </c>
      <c r="N386" s="12" t="str">
        <f t="shared" si="39"/>
        <v/>
      </c>
      <c r="O386" s="12" t="str">
        <f>IF(ISNUMBER(P386),COUNT($P$2:P386),"")</f>
        <v/>
      </c>
      <c r="P386" s="12" t="str">
        <f t="shared" si="41"/>
        <v/>
      </c>
      <c r="Q386" s="15" t="str">
        <f t="shared" si="42"/>
        <v/>
      </c>
      <c r="R386" s="14"/>
    </row>
    <row r="387" spans="1:18" x14ac:dyDescent="0.25">
      <c r="A387">
        <v>386</v>
      </c>
      <c r="B387" s="65">
        <v>6.94</v>
      </c>
      <c r="C387" s="65">
        <v>7.048</v>
      </c>
      <c r="D387" s="65">
        <v>6.8479999999999999</v>
      </c>
      <c r="E387" s="65">
        <v>6.9820000000000002</v>
      </c>
      <c r="F387" s="8">
        <f t="shared" ref="F387:F450" si="44">IF(C387&gt;(F386*(1+$Z$1)),C387,IF(AND(G386=1,C387&gt;F386),C387,IF(D387&lt;(F386*(1-$Z$1)),D387,IF(AND(G386=-1,D387&lt;F386),D387,F386))))</f>
        <v>6.7060000000000004</v>
      </c>
      <c r="G387" s="9">
        <f t="shared" si="40"/>
        <v>-1</v>
      </c>
      <c r="H387" s="10">
        <f>IF(ISNUMBER(I387),COUNT($I$2:I387),"")</f>
        <v>24</v>
      </c>
      <c r="I387" s="11">
        <f t="shared" si="43"/>
        <v>6.7060000000000004</v>
      </c>
      <c r="J387" s="8">
        <f t="array" ref="J387">IF(G387=1,MAX(IF($C$2:C387=I387,$A$2:A387,"")),IF(G387=-1,MAX(IF($D$2:D387=I387,$A$2:A387,"")),IF(G387=0,MAX(IF($E$2:E387=I387,$A$2:A387,"")))))</f>
        <v>385</v>
      </c>
      <c r="K387" t="str">
        <f t="array" ref="K387">IF(AND(G387=0,E387=INDEX(I387:I898,MATCH(TRUE,I387:I898&lt;&gt;"",0))),E387,IF(AND(G387=1,C387=INDEX(I387:I898,MATCH(TRUE,I387:I898&lt;&gt;"",0))),C387,IF(AND(G387=-1,D387=INDEX(I387:I898,MATCH(TRUE,I387:I898&lt;&gt;"",0))),D387,"")))</f>
        <v/>
      </c>
      <c r="L387" s="12" t="str">
        <f>IF(ISNUMBER(M387),COUNT($M$2:M387),"")</f>
        <v/>
      </c>
      <c r="M387" s="12" t="str">
        <f t="shared" ref="M387:M450" si="45">IF(AND(ISNUMBER(I387),G387=1),I387,"")</f>
        <v/>
      </c>
      <c r="N387" s="12" t="str">
        <f t="shared" ref="N387:N450" si="46">IF(AND(ISNUMBER(I387),G387=1),J387,"")</f>
        <v/>
      </c>
      <c r="O387" s="12">
        <f>IF(ISNUMBER(P387),COUNT($P$2:P387),"")</f>
        <v>12</v>
      </c>
      <c r="P387" s="12">
        <f t="shared" si="41"/>
        <v>6.7060000000000004</v>
      </c>
      <c r="Q387" s="15">
        <f t="shared" si="42"/>
        <v>385</v>
      </c>
      <c r="R387" s="14"/>
    </row>
    <row r="388" spans="1:18" x14ac:dyDescent="0.25">
      <c r="A388">
        <v>387</v>
      </c>
      <c r="B388" s="65">
        <v>7.3540000000000001</v>
      </c>
      <c r="C388" s="65">
        <v>7.5259999999999998</v>
      </c>
      <c r="D388" s="65">
        <v>7.28</v>
      </c>
      <c r="E388" s="65">
        <v>7.3639999999999999</v>
      </c>
      <c r="F388" s="8">
        <f t="shared" si="44"/>
        <v>7.5259999999999998</v>
      </c>
      <c r="G388" s="9">
        <f t="shared" ref="G388:G451" si="47">IF(F388&gt;F387,1,IF(F388&lt;F387,-1,G387))</f>
        <v>1</v>
      </c>
      <c r="H388" s="10" t="str">
        <f>IF(ISNUMBER(I388),COUNT($I$2:I388),"")</f>
        <v/>
      </c>
      <c r="I388" s="11" t="str">
        <f t="shared" si="43"/>
        <v/>
      </c>
      <c r="J388" s="8">
        <f t="array" ref="J388">IF(G388=1,MAX(IF($C$2:C388=I388,$A$2:A388,"")),IF(G388=-1,MAX(IF($D$2:D388=I388,$A$2:A388,"")),IF(G388=0,MAX(IF($E$2:E388=I388,$A$2:A388,"")))))</f>
        <v>0</v>
      </c>
      <c r="K388">
        <f t="array" ref="K388">IF(AND(G388=0,E388=INDEX(I388:I899,MATCH(TRUE,I388:I899&lt;&gt;"",0))),E388,IF(AND(G388=1,C388=INDEX(I388:I899,MATCH(TRUE,I388:I899&lt;&gt;"",0))),C388,IF(AND(G388=-1,D388=INDEX(I388:I899,MATCH(TRUE,I388:I899&lt;&gt;"",0))),D388,"")))</f>
        <v>7.5259999999999998</v>
      </c>
      <c r="L388" s="12" t="str">
        <f>IF(ISNUMBER(M388),COUNT($M$2:M388),"")</f>
        <v/>
      </c>
      <c r="M388" s="12" t="str">
        <f t="shared" si="45"/>
        <v/>
      </c>
      <c r="N388" s="12" t="str">
        <f t="shared" si="46"/>
        <v/>
      </c>
      <c r="O388" s="12" t="str">
        <f>IF(ISNUMBER(P388),COUNT($P$2:P388),"")</f>
        <v/>
      </c>
      <c r="P388" s="12" t="str">
        <f t="shared" ref="P388:P451" si="48">IF(AND(ISNUMBER(I388),G388=-1),I388,"")</f>
        <v/>
      </c>
      <c r="Q388" s="15" t="str">
        <f t="shared" ref="Q388:Q451" si="49">IF(AND(ISNUMBER(I388),G388=-1),J388,"")</f>
        <v/>
      </c>
      <c r="R388" s="14"/>
    </row>
    <row r="389" spans="1:18" x14ac:dyDescent="0.25">
      <c r="A389">
        <v>388</v>
      </c>
      <c r="B389" s="65">
        <v>7.4</v>
      </c>
      <c r="C389" s="65">
        <v>7.41</v>
      </c>
      <c r="D389" s="65">
        <v>6.95</v>
      </c>
      <c r="E389" s="65">
        <v>6.9980000000000002</v>
      </c>
      <c r="F389" s="8">
        <f t="shared" si="44"/>
        <v>7.5259999999999998</v>
      </c>
      <c r="G389" s="9">
        <f t="shared" si="47"/>
        <v>1</v>
      </c>
      <c r="H389" s="10" t="str">
        <f>IF(ISNUMBER(I389),COUNT($I$2:I389),"")</f>
        <v/>
      </c>
      <c r="I389" s="11" t="str">
        <f t="shared" si="43"/>
        <v/>
      </c>
      <c r="J389" s="8">
        <f t="array" ref="J389">IF(G389=1,MAX(IF($C$2:C389=I389,$A$2:A389,"")),IF(G389=-1,MAX(IF($D$2:D389=I389,$A$2:A389,"")),IF(G389=0,MAX(IF($E$2:E389=I389,$A$2:A389,"")))))</f>
        <v>0</v>
      </c>
      <c r="K389" t="str">
        <f t="array" ref="K389">IF(AND(G389=0,E389=INDEX(I389:I900,MATCH(TRUE,I389:I900&lt;&gt;"",0))),E389,IF(AND(G389=1,C389=INDEX(I389:I900,MATCH(TRUE,I389:I900&lt;&gt;"",0))),C389,IF(AND(G389=-1,D389=INDEX(I389:I900,MATCH(TRUE,I389:I900&lt;&gt;"",0))),D389,"")))</f>
        <v/>
      </c>
      <c r="L389" s="12" t="str">
        <f>IF(ISNUMBER(M389),COUNT($M$2:M389),"")</f>
        <v/>
      </c>
      <c r="M389" s="12" t="str">
        <f t="shared" si="45"/>
        <v/>
      </c>
      <c r="N389" s="12" t="str">
        <f t="shared" si="46"/>
        <v/>
      </c>
      <c r="O389" s="12" t="str">
        <f>IF(ISNUMBER(P389),COUNT($P$2:P389),"")</f>
        <v/>
      </c>
      <c r="P389" s="12" t="str">
        <f t="shared" si="48"/>
        <v/>
      </c>
      <c r="Q389" s="15" t="str">
        <f t="shared" si="49"/>
        <v/>
      </c>
      <c r="R389" s="14"/>
    </row>
    <row r="390" spans="1:18" x14ac:dyDescent="0.25">
      <c r="A390">
        <v>389</v>
      </c>
      <c r="B390" s="65">
        <v>7.0039999999999996</v>
      </c>
      <c r="C390" s="65">
        <v>7.1340000000000003</v>
      </c>
      <c r="D390" s="65">
        <v>6.9619999999999997</v>
      </c>
      <c r="E390" s="65">
        <v>7.05</v>
      </c>
      <c r="F390" s="8">
        <f t="shared" si="44"/>
        <v>7.5259999999999998</v>
      </c>
      <c r="G390" s="9">
        <f t="shared" si="47"/>
        <v>1</v>
      </c>
      <c r="H390" s="10" t="str">
        <f>IF(ISNUMBER(I390),COUNT($I$2:I390),"")</f>
        <v/>
      </c>
      <c r="I390" s="11" t="str">
        <f t="shared" si="43"/>
        <v/>
      </c>
      <c r="J390" s="8">
        <f t="array" ref="J390">IF(G390=1,MAX(IF($C$2:C390=I390,$A$2:A390,"")),IF(G390=-1,MAX(IF($D$2:D390=I390,$A$2:A390,"")),IF(G390=0,MAX(IF($E$2:E390=I390,$A$2:A390,"")))))</f>
        <v>0</v>
      </c>
      <c r="K390" t="str">
        <f t="array" ref="K390">IF(AND(G390=0,E390=INDEX(I390:I901,MATCH(TRUE,I390:I901&lt;&gt;"",0))),E390,IF(AND(G390=1,C390=INDEX(I390:I901,MATCH(TRUE,I390:I901&lt;&gt;"",0))),C390,IF(AND(G390=-1,D390=INDEX(I390:I901,MATCH(TRUE,I390:I901&lt;&gt;"",0))),D390,"")))</f>
        <v/>
      </c>
      <c r="L390" s="12" t="str">
        <f>IF(ISNUMBER(M390),COUNT($M$2:M390),"")</f>
        <v/>
      </c>
      <c r="M390" s="12" t="str">
        <f t="shared" si="45"/>
        <v/>
      </c>
      <c r="N390" s="12" t="str">
        <f t="shared" si="46"/>
        <v/>
      </c>
      <c r="O390" s="12" t="str">
        <f>IF(ISNUMBER(P390),COUNT($P$2:P390),"")</f>
        <v/>
      </c>
      <c r="P390" s="12" t="str">
        <f t="shared" si="48"/>
        <v/>
      </c>
      <c r="Q390" s="15" t="str">
        <f t="shared" si="49"/>
        <v/>
      </c>
      <c r="R390" s="14"/>
    </row>
    <row r="391" spans="1:18" x14ac:dyDescent="0.25">
      <c r="A391">
        <v>390</v>
      </c>
      <c r="B391" s="65">
        <v>7.11</v>
      </c>
      <c r="C391" s="65">
        <v>7.1619999999999999</v>
      </c>
      <c r="D391" s="65">
        <v>6.968</v>
      </c>
      <c r="E391" s="65">
        <v>6.98</v>
      </c>
      <c r="F391" s="8">
        <f t="shared" si="44"/>
        <v>7.5259999999999998</v>
      </c>
      <c r="G391" s="9">
        <f t="shared" si="47"/>
        <v>1</v>
      </c>
      <c r="H391" s="10">
        <f>IF(ISNUMBER(I391),COUNT($I$2:I391),"")</f>
        <v>25</v>
      </c>
      <c r="I391" s="11">
        <f t="shared" si="43"/>
        <v>7.5259999999999998</v>
      </c>
      <c r="J391" s="8">
        <f t="array" ref="J391">IF(G391=1,MAX(IF($C$2:C391=I391,$A$2:A391,"")),IF(G391=-1,MAX(IF($D$2:D391=I391,$A$2:A391,"")),IF(G391=0,MAX(IF($E$2:E391=I391,$A$2:A391,"")))))</f>
        <v>387</v>
      </c>
      <c r="K391" t="str">
        <f t="array" ref="K391">IF(AND(G391=0,E391=INDEX(I391:I902,MATCH(TRUE,I391:I902&lt;&gt;"",0))),E391,IF(AND(G391=1,C391=INDEX(I391:I902,MATCH(TRUE,I391:I902&lt;&gt;"",0))),C391,IF(AND(G391=-1,D391=INDEX(I391:I902,MATCH(TRUE,I391:I902&lt;&gt;"",0))),D391,"")))</f>
        <v/>
      </c>
      <c r="L391" s="12">
        <f>IF(ISNUMBER(M391),COUNT($M$2:M391),"")</f>
        <v>12</v>
      </c>
      <c r="M391" s="12">
        <f t="shared" si="45"/>
        <v>7.5259999999999998</v>
      </c>
      <c r="N391" s="12">
        <f t="shared" si="46"/>
        <v>387</v>
      </c>
      <c r="O391" s="12" t="str">
        <f>IF(ISNUMBER(P391),COUNT($P$2:P391),"")</f>
        <v/>
      </c>
      <c r="P391" s="12" t="str">
        <f t="shared" si="48"/>
        <v/>
      </c>
      <c r="Q391" s="15" t="str">
        <f t="shared" si="49"/>
        <v/>
      </c>
      <c r="R391" s="14"/>
    </row>
    <row r="392" spans="1:18" x14ac:dyDescent="0.25">
      <c r="A392">
        <v>391</v>
      </c>
      <c r="B392" s="65">
        <v>6.984</v>
      </c>
      <c r="C392" s="65">
        <v>7.01</v>
      </c>
      <c r="D392" s="65">
        <v>6.7320000000000002</v>
      </c>
      <c r="E392" s="65">
        <v>6.82</v>
      </c>
      <c r="F392" s="8">
        <f t="shared" si="44"/>
        <v>6.7320000000000002</v>
      </c>
      <c r="G392" s="9">
        <f t="shared" si="47"/>
        <v>-1</v>
      </c>
      <c r="H392" s="10" t="str">
        <f>IF(ISNUMBER(I392),COUNT($I$2:I392),"")</f>
        <v/>
      </c>
      <c r="I392" s="11" t="str">
        <f t="shared" si="43"/>
        <v/>
      </c>
      <c r="J392" s="8">
        <f t="array" ref="J392">IF(G392=1,MAX(IF($C$2:C392=I392,$A$2:A392,"")),IF(G392=-1,MAX(IF($D$2:D392=I392,$A$2:A392,"")),IF(G392=0,MAX(IF($E$2:E392=I392,$A$2:A392,"")))))</f>
        <v>0</v>
      </c>
      <c r="K392" t="str">
        <f t="array" ref="K392">IF(AND(G392=0,E392=INDEX(I392:I903,MATCH(TRUE,I392:I903&lt;&gt;"",0))),E392,IF(AND(G392=1,C392=INDEX(I392:I903,MATCH(TRUE,I392:I903&lt;&gt;"",0))),C392,IF(AND(G392=-1,D392=INDEX(I392:I903,MATCH(TRUE,I392:I903&lt;&gt;"",0))),D392,"")))</f>
        <v/>
      </c>
      <c r="L392" s="12" t="str">
        <f>IF(ISNUMBER(M392),COUNT($M$2:M392),"")</f>
        <v/>
      </c>
      <c r="M392" s="12" t="str">
        <f t="shared" si="45"/>
        <v/>
      </c>
      <c r="N392" s="12" t="str">
        <f t="shared" si="46"/>
        <v/>
      </c>
      <c r="O392" s="12" t="str">
        <f>IF(ISNUMBER(P392),COUNT($P$2:P392),"")</f>
        <v/>
      </c>
      <c r="P392" s="12" t="str">
        <f t="shared" si="48"/>
        <v/>
      </c>
      <c r="Q392" s="15" t="str">
        <f t="shared" si="49"/>
        <v/>
      </c>
      <c r="R392" s="14"/>
    </row>
    <row r="393" spans="1:18" x14ac:dyDescent="0.25">
      <c r="A393">
        <v>392</v>
      </c>
      <c r="B393" s="65">
        <v>6.83</v>
      </c>
      <c r="C393" s="65">
        <v>6.8479999999999999</v>
      </c>
      <c r="D393" s="65">
        <v>6.6459999999999999</v>
      </c>
      <c r="E393" s="65">
        <v>6.782</v>
      </c>
      <c r="F393" s="8">
        <f t="shared" si="44"/>
        <v>6.6459999999999999</v>
      </c>
      <c r="G393" s="9">
        <f t="shared" si="47"/>
        <v>-1</v>
      </c>
      <c r="H393" s="10" t="str">
        <f>IF(ISNUMBER(I393),COUNT($I$2:I393),"")</f>
        <v/>
      </c>
      <c r="I393" s="11" t="str">
        <f t="shared" si="43"/>
        <v/>
      </c>
      <c r="J393" s="8">
        <f t="array" ref="J393">IF(G393=1,MAX(IF($C$2:C393=I393,$A$2:A393,"")),IF(G393=-1,MAX(IF($D$2:D393=I393,$A$2:A393,"")),IF(G393=0,MAX(IF($E$2:E393=I393,$A$2:A393,"")))))</f>
        <v>0</v>
      </c>
      <c r="K393">
        <f t="array" ref="K393">IF(AND(G393=0,E393=INDEX(I393:I904,MATCH(TRUE,I393:I904&lt;&gt;"",0))),E393,IF(AND(G393=1,C393=INDEX(I393:I904,MATCH(TRUE,I393:I904&lt;&gt;"",0))),C393,IF(AND(G393=-1,D393=INDEX(I393:I904,MATCH(TRUE,I393:I904&lt;&gt;"",0))),D393,"")))</f>
        <v>6.6459999999999999</v>
      </c>
      <c r="L393" s="12" t="str">
        <f>IF(ISNUMBER(M393),COUNT($M$2:M393),"")</f>
        <v/>
      </c>
      <c r="M393" s="12" t="str">
        <f t="shared" si="45"/>
        <v/>
      </c>
      <c r="N393" s="12" t="str">
        <f t="shared" si="46"/>
        <v/>
      </c>
      <c r="O393" s="12" t="str">
        <f>IF(ISNUMBER(P393),COUNT($P$2:P393),"")</f>
        <v/>
      </c>
      <c r="P393" s="12" t="str">
        <f t="shared" si="48"/>
        <v/>
      </c>
      <c r="Q393" s="15" t="str">
        <f t="shared" si="49"/>
        <v/>
      </c>
      <c r="R393" s="14"/>
    </row>
    <row r="394" spans="1:18" x14ac:dyDescent="0.25">
      <c r="A394">
        <v>393</v>
      </c>
      <c r="B394" s="65">
        <v>6.806</v>
      </c>
      <c r="C394" s="65">
        <v>6.9580000000000002</v>
      </c>
      <c r="D394" s="65">
        <v>6.758</v>
      </c>
      <c r="E394" s="65">
        <v>6.8239999999999998</v>
      </c>
      <c r="F394" s="8">
        <f t="shared" si="44"/>
        <v>6.6459999999999999</v>
      </c>
      <c r="G394" s="9">
        <f t="shared" si="47"/>
        <v>-1</v>
      </c>
      <c r="H394" s="10">
        <f>IF(ISNUMBER(I394),COUNT($I$2:I394),"")</f>
        <v>26</v>
      </c>
      <c r="I394" s="11">
        <f t="shared" si="43"/>
        <v>6.6459999999999999</v>
      </c>
      <c r="J394" s="8">
        <f t="array" ref="J394">IF(G394=1,MAX(IF($C$2:C394=I394,$A$2:A394,"")),IF(G394=-1,MAX(IF($D$2:D394=I394,$A$2:A394,"")),IF(G394=0,MAX(IF($E$2:E394=I394,$A$2:A394,"")))))</f>
        <v>392</v>
      </c>
      <c r="K394" t="str">
        <f t="array" ref="K394">IF(AND(G394=0,E394=INDEX(I394:I905,MATCH(TRUE,I394:I905&lt;&gt;"",0))),E394,IF(AND(G394=1,C394=INDEX(I394:I905,MATCH(TRUE,I394:I905&lt;&gt;"",0))),C394,IF(AND(G394=-1,D394=INDEX(I394:I905,MATCH(TRUE,I394:I905&lt;&gt;"",0))),D394,"")))</f>
        <v/>
      </c>
      <c r="L394" s="12" t="str">
        <f>IF(ISNUMBER(M394),COUNT($M$2:M394),"")</f>
        <v/>
      </c>
      <c r="M394" s="12" t="str">
        <f t="shared" si="45"/>
        <v/>
      </c>
      <c r="N394" s="12" t="str">
        <f t="shared" si="46"/>
        <v/>
      </c>
      <c r="O394" s="12">
        <f>IF(ISNUMBER(P394),COUNT($P$2:P394),"")</f>
        <v>13</v>
      </c>
      <c r="P394" s="12">
        <f t="shared" si="48"/>
        <v>6.6459999999999999</v>
      </c>
      <c r="Q394" s="15">
        <f t="shared" si="49"/>
        <v>392</v>
      </c>
      <c r="R394" s="14"/>
    </row>
    <row r="395" spans="1:18" x14ac:dyDescent="0.25">
      <c r="A395">
        <v>394</v>
      </c>
      <c r="B395" s="65">
        <v>6.8540000000000001</v>
      </c>
      <c r="C395" s="65">
        <v>7.1879999999999997</v>
      </c>
      <c r="D395" s="65">
        <v>6.8159999999999998</v>
      </c>
      <c r="E395" s="65">
        <v>7.1120000000000001</v>
      </c>
      <c r="F395" s="8">
        <f t="shared" si="44"/>
        <v>7.1879999999999997</v>
      </c>
      <c r="G395" s="9">
        <f t="shared" si="47"/>
        <v>1</v>
      </c>
      <c r="H395" s="10" t="str">
        <f>IF(ISNUMBER(I395),COUNT($I$2:I395),"")</f>
        <v/>
      </c>
      <c r="I395" s="11" t="str">
        <f t="shared" si="43"/>
        <v/>
      </c>
      <c r="J395" s="8">
        <f t="array" ref="J395">IF(G395=1,MAX(IF($C$2:C395=I395,$A$2:A395,"")),IF(G395=-1,MAX(IF($D$2:D395=I395,$A$2:A395,"")),IF(G395=0,MAX(IF($E$2:E395=I395,$A$2:A395,"")))))</f>
        <v>0</v>
      </c>
      <c r="K395" t="str">
        <f t="array" ref="K395">IF(AND(G395=0,E395=INDEX(I395:I906,MATCH(TRUE,I395:I906&lt;&gt;"",0))),E395,IF(AND(G395=1,C395=INDEX(I395:I906,MATCH(TRUE,I395:I906&lt;&gt;"",0))),C395,IF(AND(G395=-1,D395=INDEX(I395:I906,MATCH(TRUE,I395:I906&lt;&gt;"",0))),D395,"")))</f>
        <v/>
      </c>
      <c r="L395" s="12" t="str">
        <f>IF(ISNUMBER(M395),COUNT($M$2:M395),"")</f>
        <v/>
      </c>
      <c r="M395" s="12" t="str">
        <f t="shared" si="45"/>
        <v/>
      </c>
      <c r="N395" s="12" t="str">
        <f t="shared" si="46"/>
        <v/>
      </c>
      <c r="O395" s="12" t="str">
        <f>IF(ISNUMBER(P395),COUNT($P$2:P395),"")</f>
        <v/>
      </c>
      <c r="P395" s="12" t="str">
        <f t="shared" si="48"/>
        <v/>
      </c>
      <c r="Q395" s="15" t="str">
        <f t="shared" si="49"/>
        <v/>
      </c>
      <c r="R395" s="14"/>
    </row>
    <row r="396" spans="1:18" x14ac:dyDescent="0.25">
      <c r="A396">
        <v>395</v>
      </c>
      <c r="B396" s="65">
        <v>7.1079999999999997</v>
      </c>
      <c r="C396" s="65">
        <v>7.32</v>
      </c>
      <c r="D396" s="65">
        <v>7.07</v>
      </c>
      <c r="E396" s="65">
        <v>7.25</v>
      </c>
      <c r="F396" s="8">
        <f t="shared" si="44"/>
        <v>7.32</v>
      </c>
      <c r="G396" s="9">
        <f t="shared" si="47"/>
        <v>1</v>
      </c>
      <c r="H396" s="10" t="str">
        <f>IF(ISNUMBER(I396),COUNT($I$2:I396),"")</f>
        <v/>
      </c>
      <c r="I396" s="11" t="str">
        <f t="shared" si="43"/>
        <v/>
      </c>
      <c r="J396" s="8">
        <f t="array" ref="J396">IF(G396=1,MAX(IF($C$2:C396=I396,$A$2:A396,"")),IF(G396=-1,MAX(IF($D$2:D396=I396,$A$2:A396,"")),IF(G396=0,MAX(IF($E$2:E396=I396,$A$2:A396,"")))))</f>
        <v>0</v>
      </c>
      <c r="K396" t="str">
        <f t="array" ref="K396">IF(AND(G396=0,E396=INDEX(I396:I907,MATCH(TRUE,I396:I907&lt;&gt;"",0))),E396,IF(AND(G396=1,C396=INDEX(I396:I907,MATCH(TRUE,I396:I907&lt;&gt;"",0))),C396,IF(AND(G396=-1,D396=INDEX(I396:I907,MATCH(TRUE,I396:I907&lt;&gt;"",0))),D396,"")))</f>
        <v/>
      </c>
      <c r="L396" s="12" t="str">
        <f>IF(ISNUMBER(M396),COUNT($M$2:M396),"")</f>
        <v/>
      </c>
      <c r="M396" s="12" t="str">
        <f t="shared" si="45"/>
        <v/>
      </c>
      <c r="N396" s="12" t="str">
        <f t="shared" si="46"/>
        <v/>
      </c>
      <c r="O396" s="12" t="str">
        <f>IF(ISNUMBER(P396),COUNT($P$2:P396),"")</f>
        <v/>
      </c>
      <c r="P396" s="12" t="str">
        <f t="shared" si="48"/>
        <v/>
      </c>
      <c r="Q396" s="15" t="str">
        <f t="shared" si="49"/>
        <v/>
      </c>
      <c r="R396" s="14"/>
    </row>
    <row r="397" spans="1:18" x14ac:dyDescent="0.25">
      <c r="A397">
        <v>396</v>
      </c>
      <c r="B397" s="65">
        <v>7.2</v>
      </c>
      <c r="C397" s="65">
        <v>7.2</v>
      </c>
      <c r="D397" s="65">
        <v>6.9119999999999999</v>
      </c>
      <c r="E397" s="65">
        <v>7.0060000000000002</v>
      </c>
      <c r="F397" s="8">
        <f t="shared" si="44"/>
        <v>7.32</v>
      </c>
      <c r="G397" s="9">
        <f t="shared" si="47"/>
        <v>1</v>
      </c>
      <c r="H397" s="10" t="str">
        <f>IF(ISNUMBER(I397),COUNT($I$2:I397),"")</f>
        <v/>
      </c>
      <c r="I397" s="11" t="str">
        <f t="shared" si="43"/>
        <v/>
      </c>
      <c r="J397" s="8">
        <f t="array" ref="J397">IF(G397=1,MAX(IF($C$2:C397=I397,$A$2:A397,"")),IF(G397=-1,MAX(IF($D$2:D397=I397,$A$2:A397,"")),IF(G397=0,MAX(IF($E$2:E397=I397,$A$2:A397,"")))))</f>
        <v>0</v>
      </c>
      <c r="K397" t="str">
        <f t="array" ref="K397">IF(AND(G397=0,E397=INDEX(I397:I908,MATCH(TRUE,I397:I908&lt;&gt;"",0))),E397,IF(AND(G397=1,C397=INDEX(I397:I908,MATCH(TRUE,I397:I908&lt;&gt;"",0))),C397,IF(AND(G397=-1,D397=INDEX(I397:I908,MATCH(TRUE,I397:I908&lt;&gt;"",0))),D397,"")))</f>
        <v/>
      </c>
      <c r="L397" s="12" t="str">
        <f>IF(ISNUMBER(M397),COUNT($M$2:M397),"")</f>
        <v/>
      </c>
      <c r="M397" s="12" t="str">
        <f t="shared" si="45"/>
        <v/>
      </c>
      <c r="N397" s="12" t="str">
        <f t="shared" si="46"/>
        <v/>
      </c>
      <c r="O397" s="12" t="str">
        <f>IF(ISNUMBER(P397),COUNT($P$2:P397),"")</f>
        <v/>
      </c>
      <c r="P397" s="12" t="str">
        <f t="shared" si="48"/>
        <v/>
      </c>
      <c r="Q397" s="15" t="str">
        <f t="shared" si="49"/>
        <v/>
      </c>
      <c r="R397" s="14"/>
    </row>
    <row r="398" spans="1:18" x14ac:dyDescent="0.25">
      <c r="A398">
        <v>397</v>
      </c>
      <c r="B398" s="65">
        <v>7.0679999999999996</v>
      </c>
      <c r="C398" s="65">
        <v>7.22</v>
      </c>
      <c r="D398" s="65">
        <v>6.96</v>
      </c>
      <c r="E398" s="65">
        <v>7.194</v>
      </c>
      <c r="F398" s="8">
        <f t="shared" si="44"/>
        <v>7.32</v>
      </c>
      <c r="G398" s="9">
        <f t="shared" si="47"/>
        <v>1</v>
      </c>
      <c r="H398" s="10" t="str">
        <f>IF(ISNUMBER(I398),COUNT($I$2:I398),"")</f>
        <v/>
      </c>
      <c r="I398" s="11" t="str">
        <f t="shared" si="43"/>
        <v/>
      </c>
      <c r="J398" s="8">
        <f t="array" ref="J398">IF(G398=1,MAX(IF($C$2:C398=I398,$A$2:A398,"")),IF(G398=-1,MAX(IF($D$2:D398=I398,$A$2:A398,"")),IF(G398=0,MAX(IF($E$2:E398=I398,$A$2:A398,"")))))</f>
        <v>0</v>
      </c>
      <c r="K398" t="str">
        <f t="array" ref="K398">IF(AND(G398=0,E398=INDEX(I398:I909,MATCH(TRUE,I398:I909&lt;&gt;"",0))),E398,IF(AND(G398=1,C398=INDEX(I398:I909,MATCH(TRUE,I398:I909&lt;&gt;"",0))),C398,IF(AND(G398=-1,D398=INDEX(I398:I909,MATCH(TRUE,I398:I909&lt;&gt;"",0))),D398,"")))</f>
        <v/>
      </c>
      <c r="L398" s="12" t="str">
        <f>IF(ISNUMBER(M398),COUNT($M$2:M398),"")</f>
        <v/>
      </c>
      <c r="M398" s="12" t="str">
        <f t="shared" si="45"/>
        <v/>
      </c>
      <c r="N398" s="12" t="str">
        <f t="shared" si="46"/>
        <v/>
      </c>
      <c r="O398" s="12" t="str">
        <f>IF(ISNUMBER(P398),COUNT($P$2:P398),"")</f>
        <v/>
      </c>
      <c r="P398" s="12" t="str">
        <f t="shared" si="48"/>
        <v/>
      </c>
      <c r="Q398" s="15" t="str">
        <f t="shared" si="49"/>
        <v/>
      </c>
      <c r="R398" s="14"/>
    </row>
    <row r="399" spans="1:18" x14ac:dyDescent="0.25">
      <c r="A399">
        <v>398</v>
      </c>
      <c r="B399" s="65">
        <v>7.2939999999999996</v>
      </c>
      <c r="C399" s="65">
        <v>7.5919999999999996</v>
      </c>
      <c r="D399" s="65">
        <v>7.1959999999999997</v>
      </c>
      <c r="E399" s="65">
        <v>7.5839999999999996</v>
      </c>
      <c r="F399" s="8">
        <f t="shared" si="44"/>
        <v>7.5919999999999996</v>
      </c>
      <c r="G399" s="9">
        <f t="shared" si="47"/>
        <v>1</v>
      </c>
      <c r="H399" s="10" t="str">
        <f>IF(ISNUMBER(I399),COUNT($I$2:I399),"")</f>
        <v/>
      </c>
      <c r="I399" s="11" t="str">
        <f t="shared" si="43"/>
        <v/>
      </c>
      <c r="J399" s="8">
        <f t="array" ref="J399">IF(G399=1,MAX(IF($C$2:C399=I399,$A$2:A399,"")),IF(G399=-1,MAX(IF($D$2:D399=I399,$A$2:A399,"")),IF(G399=0,MAX(IF($E$2:E399=I399,$A$2:A399,"")))))</f>
        <v>0</v>
      </c>
      <c r="K399" t="str">
        <f t="array" ref="K399">IF(AND(G399=0,E399=INDEX(I399:I910,MATCH(TRUE,I399:I910&lt;&gt;"",0))),E399,IF(AND(G399=1,C399=INDEX(I399:I910,MATCH(TRUE,I399:I910&lt;&gt;"",0))),C399,IF(AND(G399=-1,D399=INDEX(I399:I910,MATCH(TRUE,I399:I910&lt;&gt;"",0))),D399,"")))</f>
        <v/>
      </c>
      <c r="L399" s="12" t="str">
        <f>IF(ISNUMBER(M399),COUNT($M$2:M399),"")</f>
        <v/>
      </c>
      <c r="M399" s="12" t="str">
        <f t="shared" si="45"/>
        <v/>
      </c>
      <c r="N399" s="12" t="str">
        <f t="shared" si="46"/>
        <v/>
      </c>
      <c r="O399" s="12" t="str">
        <f>IF(ISNUMBER(P399),COUNT($P$2:P399),"")</f>
        <v/>
      </c>
      <c r="P399" s="12" t="str">
        <f t="shared" si="48"/>
        <v/>
      </c>
      <c r="Q399" s="15" t="str">
        <f t="shared" si="49"/>
        <v/>
      </c>
      <c r="R399" s="14"/>
    </row>
    <row r="400" spans="1:18" x14ac:dyDescent="0.25">
      <c r="A400">
        <v>399</v>
      </c>
      <c r="B400" s="65">
        <v>7.6239999999999997</v>
      </c>
      <c r="C400" s="65">
        <v>7.7619999999999996</v>
      </c>
      <c r="D400" s="65">
        <v>7.41</v>
      </c>
      <c r="E400" s="65">
        <v>7.5019999999999998</v>
      </c>
      <c r="F400" s="8">
        <f t="shared" si="44"/>
        <v>7.7619999999999996</v>
      </c>
      <c r="G400" s="9">
        <f t="shared" si="47"/>
        <v>1</v>
      </c>
      <c r="H400" s="10" t="str">
        <f>IF(ISNUMBER(I400),COUNT($I$2:I400),"")</f>
        <v/>
      </c>
      <c r="I400" s="11" t="str">
        <f t="shared" si="43"/>
        <v/>
      </c>
      <c r="J400" s="8">
        <f t="array" ref="J400">IF(G400=1,MAX(IF($C$2:C400=I400,$A$2:A400,"")),IF(G400=-1,MAX(IF($D$2:D400=I400,$A$2:A400,"")),IF(G400=0,MAX(IF($E$2:E400=I400,$A$2:A400,"")))))</f>
        <v>0</v>
      </c>
      <c r="K400">
        <f t="array" ref="K400">IF(AND(G400=0,E400=INDEX(I400:I911,MATCH(TRUE,I400:I911&lt;&gt;"",0))),E400,IF(AND(G400=1,C400=INDEX(I400:I911,MATCH(TRUE,I400:I911&lt;&gt;"",0))),C400,IF(AND(G400=-1,D400=INDEX(I400:I911,MATCH(TRUE,I400:I911&lt;&gt;"",0))),D400,"")))</f>
        <v>7.7619999999999996</v>
      </c>
      <c r="L400" s="12" t="str">
        <f>IF(ISNUMBER(M400),COUNT($M$2:M400),"")</f>
        <v/>
      </c>
      <c r="M400" s="12" t="str">
        <f t="shared" si="45"/>
        <v/>
      </c>
      <c r="N400" s="12" t="str">
        <f t="shared" si="46"/>
        <v/>
      </c>
      <c r="O400" s="12" t="str">
        <f>IF(ISNUMBER(P400),COUNT($P$2:P400),"")</f>
        <v/>
      </c>
      <c r="P400" s="12" t="str">
        <f t="shared" si="48"/>
        <v/>
      </c>
      <c r="Q400" s="15" t="str">
        <f t="shared" si="49"/>
        <v/>
      </c>
      <c r="R400" s="14"/>
    </row>
    <row r="401" spans="1:18" x14ac:dyDescent="0.25">
      <c r="A401">
        <v>400</v>
      </c>
      <c r="B401" s="65">
        <v>7.52</v>
      </c>
      <c r="C401" s="65">
        <v>7.5860000000000003</v>
      </c>
      <c r="D401" s="65">
        <v>7.3140000000000001</v>
      </c>
      <c r="E401" s="65">
        <v>7.5339999999999998</v>
      </c>
      <c r="F401" s="8">
        <f t="shared" si="44"/>
        <v>7.7619999999999996</v>
      </c>
      <c r="G401" s="9">
        <f t="shared" si="47"/>
        <v>1</v>
      </c>
      <c r="H401" s="10" t="str">
        <f>IF(ISNUMBER(I401),COUNT($I$2:I401),"")</f>
        <v/>
      </c>
      <c r="I401" s="11" t="str">
        <f t="shared" si="43"/>
        <v/>
      </c>
      <c r="J401" s="8">
        <f t="array" ref="J401">IF(G401=1,MAX(IF($C$2:C401=I401,$A$2:A401,"")),IF(G401=-1,MAX(IF($D$2:D401=I401,$A$2:A401,"")),IF(G401=0,MAX(IF($E$2:E401=I401,$A$2:A401,"")))))</f>
        <v>0</v>
      </c>
      <c r="K401" t="str">
        <f t="array" ref="K401">IF(AND(G401=0,E401=INDEX(I401:I912,MATCH(TRUE,I401:I912&lt;&gt;"",0))),E401,IF(AND(G401=1,C401=INDEX(I401:I912,MATCH(TRUE,I401:I912&lt;&gt;"",0))),C401,IF(AND(G401=-1,D401=INDEX(I401:I912,MATCH(TRUE,I401:I912&lt;&gt;"",0))),D401,"")))</f>
        <v/>
      </c>
      <c r="L401" s="12" t="str">
        <f>IF(ISNUMBER(M401),COUNT($M$2:M401),"")</f>
        <v/>
      </c>
      <c r="M401" s="12" t="str">
        <f t="shared" si="45"/>
        <v/>
      </c>
      <c r="N401" s="12" t="str">
        <f t="shared" si="46"/>
        <v/>
      </c>
      <c r="O401" s="12" t="str">
        <f>IF(ISNUMBER(P401),COUNT($P$2:P401),"")</f>
        <v/>
      </c>
      <c r="P401" s="12" t="str">
        <f t="shared" si="48"/>
        <v/>
      </c>
      <c r="Q401" s="15" t="str">
        <f t="shared" si="49"/>
        <v/>
      </c>
      <c r="R401" s="14"/>
    </row>
    <row r="402" spans="1:18" x14ac:dyDescent="0.25">
      <c r="A402">
        <v>401</v>
      </c>
      <c r="B402" s="65">
        <v>7.4859999999999998</v>
      </c>
      <c r="C402" s="65">
        <v>7.75</v>
      </c>
      <c r="D402" s="65">
        <v>7.3959999999999999</v>
      </c>
      <c r="E402" s="65">
        <v>7.7039999999999997</v>
      </c>
      <c r="F402" s="8">
        <f t="shared" si="44"/>
        <v>7.7619999999999996</v>
      </c>
      <c r="G402" s="9">
        <f t="shared" si="47"/>
        <v>1</v>
      </c>
      <c r="H402" s="10" t="str">
        <f>IF(ISNUMBER(I402),COUNT($I$2:I402),"")</f>
        <v/>
      </c>
      <c r="I402" s="11" t="str">
        <f t="shared" si="43"/>
        <v/>
      </c>
      <c r="J402" s="8">
        <f t="array" ref="J402">IF(G402=1,MAX(IF($C$2:C402=I402,$A$2:A402,"")),IF(G402=-1,MAX(IF($D$2:D402=I402,$A$2:A402,"")),IF(G402=0,MAX(IF($E$2:E402=I402,$A$2:A402,"")))))</f>
        <v>0</v>
      </c>
      <c r="K402" t="str">
        <f t="array" ref="K402">IF(AND(G402=0,E402=INDEX(I402:I913,MATCH(TRUE,I402:I913&lt;&gt;"",0))),E402,IF(AND(G402=1,C402=INDEX(I402:I913,MATCH(TRUE,I402:I913&lt;&gt;"",0))),C402,IF(AND(G402=-1,D402=INDEX(I402:I913,MATCH(TRUE,I402:I913&lt;&gt;"",0))),D402,"")))</f>
        <v/>
      </c>
      <c r="L402" s="12" t="str">
        <f>IF(ISNUMBER(M402),COUNT($M$2:M402),"")</f>
        <v/>
      </c>
      <c r="M402" s="12" t="str">
        <f t="shared" si="45"/>
        <v/>
      </c>
      <c r="N402" s="12" t="str">
        <f t="shared" si="46"/>
        <v/>
      </c>
      <c r="O402" s="12" t="str">
        <f>IF(ISNUMBER(P402),COUNT($P$2:P402),"")</f>
        <v/>
      </c>
      <c r="P402" s="12" t="str">
        <f t="shared" si="48"/>
        <v/>
      </c>
      <c r="Q402" s="15" t="str">
        <f t="shared" si="49"/>
        <v/>
      </c>
      <c r="R402" s="14"/>
    </row>
    <row r="403" spans="1:18" x14ac:dyDescent="0.25">
      <c r="A403">
        <v>402</v>
      </c>
      <c r="B403" s="65">
        <v>7.7039999999999997</v>
      </c>
      <c r="C403" s="65">
        <v>7.7039999999999997</v>
      </c>
      <c r="D403" s="65">
        <v>7.4139999999999997</v>
      </c>
      <c r="E403" s="65">
        <v>7.44</v>
      </c>
      <c r="F403" s="8">
        <f t="shared" si="44"/>
        <v>7.7619999999999996</v>
      </c>
      <c r="G403" s="9">
        <f t="shared" si="47"/>
        <v>1</v>
      </c>
      <c r="H403" s="10">
        <f>IF(ISNUMBER(I403),COUNT($I$2:I403),"")</f>
        <v>27</v>
      </c>
      <c r="I403" s="11">
        <f t="shared" si="43"/>
        <v>7.7619999999999996</v>
      </c>
      <c r="J403" s="8">
        <f t="array" ref="J403">IF(G403=1,MAX(IF($C$2:C403=I403,$A$2:A403,"")),IF(G403=-1,MAX(IF($D$2:D403=I403,$A$2:A403,"")),IF(G403=0,MAX(IF($E$2:E403=I403,$A$2:A403,"")))))</f>
        <v>399</v>
      </c>
      <c r="K403" t="str">
        <f t="array" ref="K403">IF(AND(G403=0,E403=INDEX(I403:I914,MATCH(TRUE,I403:I914&lt;&gt;"",0))),E403,IF(AND(G403=1,C403=INDEX(I403:I914,MATCH(TRUE,I403:I914&lt;&gt;"",0))),C403,IF(AND(G403=-1,D403=INDEX(I403:I914,MATCH(TRUE,I403:I914&lt;&gt;"",0))),D403,"")))</f>
        <v/>
      </c>
      <c r="L403" s="12">
        <f>IF(ISNUMBER(M403),COUNT($M$2:M403),"")</f>
        <v>13</v>
      </c>
      <c r="M403" s="12">
        <f t="shared" si="45"/>
        <v>7.7619999999999996</v>
      </c>
      <c r="N403" s="12">
        <f t="shared" si="46"/>
        <v>399</v>
      </c>
      <c r="O403" s="12" t="str">
        <f>IF(ISNUMBER(P403),COUNT($P$2:P403),"")</f>
        <v/>
      </c>
      <c r="P403" s="12" t="str">
        <f t="shared" si="48"/>
        <v/>
      </c>
      <c r="Q403" s="15" t="str">
        <f t="shared" si="49"/>
        <v/>
      </c>
      <c r="R403" s="14"/>
    </row>
    <row r="404" spans="1:18" x14ac:dyDescent="0.25">
      <c r="A404">
        <v>403</v>
      </c>
      <c r="B404" s="65">
        <v>7.4820000000000002</v>
      </c>
      <c r="C404" s="65">
        <v>7.4820000000000002</v>
      </c>
      <c r="D404" s="65">
        <v>7.0839999999999996</v>
      </c>
      <c r="E404" s="65">
        <v>7.1</v>
      </c>
      <c r="F404" s="8">
        <f t="shared" si="44"/>
        <v>7.0839999999999996</v>
      </c>
      <c r="G404" s="9">
        <f t="shared" si="47"/>
        <v>-1</v>
      </c>
      <c r="H404" s="10" t="str">
        <f>IF(ISNUMBER(I404),COUNT($I$2:I404),"")</f>
        <v/>
      </c>
      <c r="I404" s="11" t="str">
        <f t="shared" si="43"/>
        <v/>
      </c>
      <c r="J404" s="8">
        <f t="array" ref="J404">IF(G404=1,MAX(IF($C$2:C404=I404,$A$2:A404,"")),IF(G404=-1,MAX(IF($D$2:D404=I404,$A$2:A404,"")),IF(G404=0,MAX(IF($E$2:E404=I404,$A$2:A404,"")))))</f>
        <v>0</v>
      </c>
      <c r="K404" t="str">
        <f t="array" ref="K404">IF(AND(G404=0,E404=INDEX(I404:I915,MATCH(TRUE,I404:I915&lt;&gt;"",0))),E404,IF(AND(G404=1,C404=INDEX(I404:I915,MATCH(TRUE,I404:I915&lt;&gt;"",0))),C404,IF(AND(G404=-1,D404=INDEX(I404:I915,MATCH(TRUE,I404:I915&lt;&gt;"",0))),D404,"")))</f>
        <v/>
      </c>
      <c r="L404" s="12" t="str">
        <f>IF(ISNUMBER(M404),COUNT($M$2:M404),"")</f>
        <v/>
      </c>
      <c r="M404" s="12" t="str">
        <f t="shared" si="45"/>
        <v/>
      </c>
      <c r="N404" s="12" t="str">
        <f t="shared" si="46"/>
        <v/>
      </c>
      <c r="O404" s="12" t="str">
        <f>IF(ISNUMBER(P404),COUNT($P$2:P404),"")</f>
        <v/>
      </c>
      <c r="P404" s="12" t="str">
        <f t="shared" si="48"/>
        <v/>
      </c>
      <c r="Q404" s="15" t="str">
        <f t="shared" si="49"/>
        <v/>
      </c>
      <c r="R404" s="14"/>
    </row>
    <row r="405" spans="1:18" x14ac:dyDescent="0.25">
      <c r="A405">
        <v>404</v>
      </c>
      <c r="B405" s="65">
        <v>7.242</v>
      </c>
      <c r="C405" s="65">
        <v>7.26</v>
      </c>
      <c r="D405" s="65">
        <v>6.9859999999999998</v>
      </c>
      <c r="E405" s="65">
        <v>7.03</v>
      </c>
      <c r="F405" s="8">
        <f t="shared" si="44"/>
        <v>6.9859999999999998</v>
      </c>
      <c r="G405" s="9">
        <f t="shared" si="47"/>
        <v>-1</v>
      </c>
      <c r="H405" s="10" t="str">
        <f>IF(ISNUMBER(I405),COUNT($I$2:I405),"")</f>
        <v/>
      </c>
      <c r="I405" s="11" t="str">
        <f t="shared" si="43"/>
        <v/>
      </c>
      <c r="J405" s="8">
        <f t="array" ref="J405">IF(G405=1,MAX(IF($C$2:C405=I405,$A$2:A405,"")),IF(G405=-1,MAX(IF($D$2:D405=I405,$A$2:A405,"")),IF(G405=0,MAX(IF($E$2:E405=I405,$A$2:A405,"")))))</f>
        <v>0</v>
      </c>
      <c r="K405" t="str">
        <f t="array" ref="K405">IF(AND(G405=0,E405=INDEX(I405:I916,MATCH(TRUE,I405:I916&lt;&gt;"",0))),E405,IF(AND(G405=1,C405=INDEX(I405:I916,MATCH(TRUE,I405:I916&lt;&gt;"",0))),C405,IF(AND(G405=-1,D405=INDEX(I405:I916,MATCH(TRUE,I405:I916&lt;&gt;"",0))),D405,"")))</f>
        <v/>
      </c>
      <c r="L405" s="12" t="str">
        <f>IF(ISNUMBER(M405),COUNT($M$2:M405),"")</f>
        <v/>
      </c>
      <c r="M405" s="12" t="str">
        <f t="shared" si="45"/>
        <v/>
      </c>
      <c r="N405" s="12" t="str">
        <f t="shared" si="46"/>
        <v/>
      </c>
      <c r="O405" s="12" t="str">
        <f>IF(ISNUMBER(P405),COUNT($P$2:P405),"")</f>
        <v/>
      </c>
      <c r="P405" s="12" t="str">
        <f t="shared" si="48"/>
        <v/>
      </c>
      <c r="Q405" s="15" t="str">
        <f t="shared" si="49"/>
        <v/>
      </c>
      <c r="R405" s="14"/>
    </row>
    <row r="406" spans="1:18" x14ac:dyDescent="0.25">
      <c r="A406">
        <v>405</v>
      </c>
      <c r="B406" s="65">
        <v>7.03</v>
      </c>
      <c r="C406" s="65">
        <v>7.032</v>
      </c>
      <c r="D406" s="65">
        <v>6.6859999999999999</v>
      </c>
      <c r="E406" s="65">
        <v>6.9059999999999997</v>
      </c>
      <c r="F406" s="8">
        <f t="shared" si="44"/>
        <v>6.6859999999999999</v>
      </c>
      <c r="G406" s="9">
        <f t="shared" si="47"/>
        <v>-1</v>
      </c>
      <c r="H406" s="10" t="str">
        <f>IF(ISNUMBER(I406),COUNT($I$2:I406),"")</f>
        <v/>
      </c>
      <c r="I406" s="11" t="str">
        <f t="shared" si="43"/>
        <v/>
      </c>
      <c r="J406" s="8">
        <f t="array" ref="J406">IF(G406=1,MAX(IF($C$2:C406=I406,$A$2:A406,"")),IF(G406=-1,MAX(IF($D$2:D406=I406,$A$2:A406,"")),IF(G406=0,MAX(IF($E$2:E406=I406,$A$2:A406,"")))))</f>
        <v>0</v>
      </c>
      <c r="K406">
        <f t="array" ref="K406">IF(AND(G406=0,E406=INDEX(I406:I917,MATCH(TRUE,I406:I917&lt;&gt;"",0))),E406,IF(AND(G406=1,C406=INDEX(I406:I917,MATCH(TRUE,I406:I917&lt;&gt;"",0))),C406,IF(AND(G406=-1,D406=INDEX(I406:I917,MATCH(TRUE,I406:I917&lt;&gt;"",0))),D406,"")))</f>
        <v>6.6859999999999999</v>
      </c>
      <c r="L406" s="12" t="str">
        <f>IF(ISNUMBER(M406),COUNT($M$2:M406),"")</f>
        <v/>
      </c>
      <c r="M406" s="12" t="str">
        <f t="shared" si="45"/>
        <v/>
      </c>
      <c r="N406" s="12" t="str">
        <f t="shared" si="46"/>
        <v/>
      </c>
      <c r="O406" s="12" t="str">
        <f>IF(ISNUMBER(P406),COUNT($P$2:P406),"")</f>
        <v/>
      </c>
      <c r="P406" s="12" t="str">
        <f t="shared" si="48"/>
        <v/>
      </c>
      <c r="Q406" s="15" t="str">
        <f t="shared" si="49"/>
        <v/>
      </c>
      <c r="R406" s="14"/>
    </row>
    <row r="407" spans="1:18" x14ac:dyDescent="0.25">
      <c r="A407">
        <v>406</v>
      </c>
      <c r="B407" s="65">
        <v>6.97</v>
      </c>
      <c r="C407" s="65">
        <v>7.0419999999999998</v>
      </c>
      <c r="D407" s="65">
        <v>6.88</v>
      </c>
      <c r="E407" s="65">
        <v>6.984</v>
      </c>
      <c r="F407" s="8">
        <f t="shared" si="44"/>
        <v>6.6859999999999999</v>
      </c>
      <c r="G407" s="9">
        <f t="shared" si="47"/>
        <v>-1</v>
      </c>
      <c r="H407" s="10" t="str">
        <f>IF(ISNUMBER(I407),COUNT($I$2:I407),"")</f>
        <v/>
      </c>
      <c r="I407" s="11" t="str">
        <f t="shared" si="43"/>
        <v/>
      </c>
      <c r="J407" s="8">
        <f t="array" ref="J407">IF(G407=1,MAX(IF($C$2:C407=I407,$A$2:A407,"")),IF(G407=-1,MAX(IF($D$2:D407=I407,$A$2:A407,"")),IF(G407=0,MAX(IF($E$2:E407=I407,$A$2:A407,"")))))</f>
        <v>0</v>
      </c>
      <c r="K407" t="str">
        <f t="array" ref="K407">IF(AND(G407=0,E407=INDEX(I407:I918,MATCH(TRUE,I407:I918&lt;&gt;"",0))),E407,IF(AND(G407=1,C407=INDEX(I407:I918,MATCH(TRUE,I407:I918&lt;&gt;"",0))),C407,IF(AND(G407=-1,D407=INDEX(I407:I918,MATCH(TRUE,I407:I918&lt;&gt;"",0))),D407,"")))</f>
        <v/>
      </c>
      <c r="L407" s="12" t="str">
        <f>IF(ISNUMBER(M407),COUNT($M$2:M407),"")</f>
        <v/>
      </c>
      <c r="M407" s="12" t="str">
        <f t="shared" si="45"/>
        <v/>
      </c>
      <c r="N407" s="12" t="str">
        <f t="shared" si="46"/>
        <v/>
      </c>
      <c r="O407" s="12" t="str">
        <f>IF(ISNUMBER(P407),COUNT($P$2:P407),"")</f>
        <v/>
      </c>
      <c r="P407" s="12" t="str">
        <f t="shared" si="48"/>
        <v/>
      </c>
      <c r="Q407" s="15" t="str">
        <f t="shared" si="49"/>
        <v/>
      </c>
      <c r="R407" s="14"/>
    </row>
    <row r="408" spans="1:18" x14ac:dyDescent="0.25">
      <c r="A408">
        <v>407</v>
      </c>
      <c r="B408" s="65">
        <v>6.9</v>
      </c>
      <c r="C408" s="65">
        <v>7.0060000000000002</v>
      </c>
      <c r="D408" s="65">
        <v>6.84</v>
      </c>
      <c r="E408" s="65">
        <v>6.9039999999999999</v>
      </c>
      <c r="F408" s="8">
        <f t="shared" si="44"/>
        <v>6.6859999999999999</v>
      </c>
      <c r="G408" s="9">
        <f t="shared" si="47"/>
        <v>-1</v>
      </c>
      <c r="H408" s="10" t="str">
        <f>IF(ISNUMBER(I408),COUNT($I$2:I408),"")</f>
        <v/>
      </c>
      <c r="I408" s="11" t="str">
        <f t="shared" si="43"/>
        <v/>
      </c>
      <c r="J408" s="8">
        <f t="array" ref="J408">IF(G408=1,MAX(IF($C$2:C408=I408,$A$2:A408,"")),IF(G408=-1,MAX(IF($D$2:D408=I408,$A$2:A408,"")),IF(G408=0,MAX(IF($E$2:E408=I408,$A$2:A408,"")))))</f>
        <v>0</v>
      </c>
      <c r="K408" t="str">
        <f t="array" ref="K408">IF(AND(G408=0,E408=INDEX(I408:I919,MATCH(TRUE,I408:I919&lt;&gt;"",0))),E408,IF(AND(G408=1,C408=INDEX(I408:I919,MATCH(TRUE,I408:I919&lt;&gt;"",0))),C408,IF(AND(G408=-1,D408=INDEX(I408:I919,MATCH(TRUE,I408:I919&lt;&gt;"",0))),D408,"")))</f>
        <v/>
      </c>
      <c r="L408" s="12" t="str">
        <f>IF(ISNUMBER(M408),COUNT($M$2:M408),"")</f>
        <v/>
      </c>
      <c r="M408" s="12" t="str">
        <f t="shared" si="45"/>
        <v/>
      </c>
      <c r="N408" s="12" t="str">
        <f t="shared" si="46"/>
        <v/>
      </c>
      <c r="O408" s="12" t="str">
        <f>IF(ISNUMBER(P408),COUNT($P$2:P408),"")</f>
        <v/>
      </c>
      <c r="P408" s="12" t="str">
        <f t="shared" si="48"/>
        <v/>
      </c>
      <c r="Q408" s="15" t="str">
        <f t="shared" si="49"/>
        <v/>
      </c>
      <c r="R408" s="14"/>
    </row>
    <row r="409" spans="1:18" x14ac:dyDescent="0.25">
      <c r="A409">
        <v>408</v>
      </c>
      <c r="B409" s="65">
        <v>6.92</v>
      </c>
      <c r="C409" s="65">
        <v>7.1879999999999997</v>
      </c>
      <c r="D409" s="65">
        <v>6.9039999999999999</v>
      </c>
      <c r="E409" s="65">
        <v>7.016</v>
      </c>
      <c r="F409" s="8">
        <f t="shared" si="44"/>
        <v>6.6859999999999999</v>
      </c>
      <c r="G409" s="9">
        <f t="shared" si="47"/>
        <v>-1</v>
      </c>
      <c r="H409" s="10" t="str">
        <f>IF(ISNUMBER(I409),COUNT($I$2:I409),"")</f>
        <v/>
      </c>
      <c r="I409" s="11" t="str">
        <f t="shared" si="43"/>
        <v/>
      </c>
      <c r="J409" s="8">
        <f t="array" ref="J409">IF(G409=1,MAX(IF($C$2:C409=I409,$A$2:A409,"")),IF(G409=-1,MAX(IF($D$2:D409=I409,$A$2:A409,"")),IF(G409=0,MAX(IF($E$2:E409=I409,$A$2:A409,"")))))</f>
        <v>0</v>
      </c>
      <c r="K409" t="str">
        <f t="array" ref="K409">IF(AND(G409=0,E409=INDEX(I409:I920,MATCH(TRUE,I409:I920&lt;&gt;"",0))),E409,IF(AND(G409=1,C409=INDEX(I409:I920,MATCH(TRUE,I409:I920&lt;&gt;"",0))),C409,IF(AND(G409=-1,D409=INDEX(I409:I920,MATCH(TRUE,I409:I920&lt;&gt;"",0))),D409,"")))</f>
        <v/>
      </c>
      <c r="L409" s="12" t="str">
        <f>IF(ISNUMBER(M409),COUNT($M$2:M409),"")</f>
        <v/>
      </c>
      <c r="M409" s="12" t="str">
        <f t="shared" si="45"/>
        <v/>
      </c>
      <c r="N409" s="12" t="str">
        <f t="shared" si="46"/>
        <v/>
      </c>
      <c r="O409" s="12" t="str">
        <f>IF(ISNUMBER(P409),COUNT($P$2:P409),"")</f>
        <v/>
      </c>
      <c r="P409" s="12" t="str">
        <f t="shared" si="48"/>
        <v/>
      </c>
      <c r="Q409" s="15" t="str">
        <f t="shared" si="49"/>
        <v/>
      </c>
      <c r="R409" s="14"/>
    </row>
    <row r="410" spans="1:18" x14ac:dyDescent="0.25">
      <c r="A410">
        <v>409</v>
      </c>
      <c r="B410" s="65">
        <v>7.03</v>
      </c>
      <c r="C410" s="65">
        <v>7.0519999999999996</v>
      </c>
      <c r="D410" s="65">
        <v>6.8920000000000003</v>
      </c>
      <c r="E410" s="65">
        <v>6.95</v>
      </c>
      <c r="F410" s="8">
        <f t="shared" si="44"/>
        <v>6.6859999999999999</v>
      </c>
      <c r="G410" s="9">
        <f t="shared" si="47"/>
        <v>-1</v>
      </c>
      <c r="H410" s="10" t="str">
        <f>IF(ISNUMBER(I410),COUNT($I$2:I410),"")</f>
        <v/>
      </c>
      <c r="I410" s="11" t="str">
        <f t="shared" si="43"/>
        <v/>
      </c>
      <c r="J410" s="8">
        <f t="array" ref="J410">IF(G410=1,MAX(IF($C$2:C410=I410,$A$2:A410,"")),IF(G410=-1,MAX(IF($D$2:D410=I410,$A$2:A410,"")),IF(G410=0,MAX(IF($E$2:E410=I410,$A$2:A410,"")))))</f>
        <v>0</v>
      </c>
      <c r="K410" t="str">
        <f t="array" ref="K410">IF(AND(G410=0,E410=INDEX(I410:I921,MATCH(TRUE,I410:I921&lt;&gt;"",0))),E410,IF(AND(G410=1,C410=INDEX(I410:I921,MATCH(TRUE,I410:I921&lt;&gt;"",0))),C410,IF(AND(G410=-1,D410=INDEX(I410:I921,MATCH(TRUE,I410:I921&lt;&gt;"",0))),D410,"")))</f>
        <v/>
      </c>
      <c r="L410" s="12" t="str">
        <f>IF(ISNUMBER(M410),COUNT($M$2:M410),"")</f>
        <v/>
      </c>
      <c r="M410" s="12" t="str">
        <f t="shared" si="45"/>
        <v/>
      </c>
      <c r="N410" s="12" t="str">
        <f t="shared" si="46"/>
        <v/>
      </c>
      <c r="O410" s="12" t="str">
        <f>IF(ISNUMBER(P410),COUNT($P$2:P410),"")</f>
        <v/>
      </c>
      <c r="P410" s="12" t="str">
        <f t="shared" si="48"/>
        <v/>
      </c>
      <c r="Q410" s="15" t="str">
        <f t="shared" si="49"/>
        <v/>
      </c>
      <c r="R410" s="14"/>
    </row>
    <row r="411" spans="1:18" x14ac:dyDescent="0.25">
      <c r="A411">
        <v>410</v>
      </c>
      <c r="B411" s="65">
        <v>6.95</v>
      </c>
      <c r="C411" s="65">
        <v>7.0979999999999999</v>
      </c>
      <c r="D411" s="65">
        <v>6.9119999999999999</v>
      </c>
      <c r="E411" s="65">
        <v>6.9119999999999999</v>
      </c>
      <c r="F411" s="8">
        <f t="shared" si="44"/>
        <v>6.6859999999999999</v>
      </c>
      <c r="G411" s="9">
        <f t="shared" si="47"/>
        <v>-1</v>
      </c>
      <c r="H411" s="10" t="str">
        <f>IF(ISNUMBER(I411),COUNT($I$2:I411),"")</f>
        <v/>
      </c>
      <c r="I411" s="11" t="str">
        <f t="shared" si="43"/>
        <v/>
      </c>
      <c r="J411" s="8">
        <f t="array" ref="J411">IF(G411=1,MAX(IF($C$2:C411=I411,$A$2:A411,"")),IF(G411=-1,MAX(IF($D$2:D411=I411,$A$2:A411,"")),IF(G411=0,MAX(IF($E$2:E411=I411,$A$2:A411,"")))))</f>
        <v>0</v>
      </c>
      <c r="K411" t="str">
        <f t="array" ref="K411">IF(AND(G411=0,E411=INDEX(I411:I922,MATCH(TRUE,I411:I922&lt;&gt;"",0))),E411,IF(AND(G411=1,C411=INDEX(I411:I922,MATCH(TRUE,I411:I922&lt;&gt;"",0))),C411,IF(AND(G411=-1,D411=INDEX(I411:I922,MATCH(TRUE,I411:I922&lt;&gt;"",0))),D411,"")))</f>
        <v/>
      </c>
      <c r="L411" s="12" t="str">
        <f>IF(ISNUMBER(M411),COUNT($M$2:M411),"")</f>
        <v/>
      </c>
      <c r="M411" s="12" t="str">
        <f t="shared" si="45"/>
        <v/>
      </c>
      <c r="N411" s="12" t="str">
        <f t="shared" si="46"/>
        <v/>
      </c>
      <c r="O411" s="12" t="str">
        <f>IF(ISNUMBER(P411),COUNT($P$2:P411),"")</f>
        <v/>
      </c>
      <c r="P411" s="12" t="str">
        <f t="shared" si="48"/>
        <v/>
      </c>
      <c r="Q411" s="15" t="str">
        <f t="shared" si="49"/>
        <v/>
      </c>
      <c r="R411" s="14"/>
    </row>
    <row r="412" spans="1:18" x14ac:dyDescent="0.25">
      <c r="A412">
        <v>411</v>
      </c>
      <c r="B412" s="65">
        <v>6.96</v>
      </c>
      <c r="C412" s="65">
        <v>7.016</v>
      </c>
      <c r="D412" s="65">
        <v>6.8140000000000001</v>
      </c>
      <c r="E412" s="65">
        <v>6.9039999999999999</v>
      </c>
      <c r="F412" s="8">
        <f t="shared" si="44"/>
        <v>6.6859999999999999</v>
      </c>
      <c r="G412" s="9">
        <f t="shared" si="47"/>
        <v>-1</v>
      </c>
      <c r="H412" s="10">
        <f>IF(ISNUMBER(I412),COUNT($I$2:I412),"")</f>
        <v>28</v>
      </c>
      <c r="I412" s="11">
        <f t="shared" si="43"/>
        <v>6.6859999999999999</v>
      </c>
      <c r="J412" s="8">
        <f t="array" ref="J412">IF(G412=1,MAX(IF($C$2:C412=I412,$A$2:A412,"")),IF(G412=-1,MAX(IF($D$2:D412=I412,$A$2:A412,"")),IF(G412=0,MAX(IF($E$2:E412=I412,$A$2:A412,"")))))</f>
        <v>405</v>
      </c>
      <c r="K412" t="str">
        <f t="array" ref="K412">IF(AND(G412=0,E412=INDEX(I412:I923,MATCH(TRUE,I412:I923&lt;&gt;"",0))),E412,IF(AND(G412=1,C412=INDEX(I412:I923,MATCH(TRUE,I412:I923&lt;&gt;"",0))),C412,IF(AND(G412=-1,D412=INDEX(I412:I923,MATCH(TRUE,I412:I923&lt;&gt;"",0))),D412,"")))</f>
        <v/>
      </c>
      <c r="L412" s="12" t="str">
        <f>IF(ISNUMBER(M412),COUNT($M$2:M412),"")</f>
        <v/>
      </c>
      <c r="M412" s="12" t="str">
        <f t="shared" si="45"/>
        <v/>
      </c>
      <c r="N412" s="12" t="str">
        <f t="shared" si="46"/>
        <v/>
      </c>
      <c r="O412" s="12">
        <f>IF(ISNUMBER(P412),COUNT($P$2:P412),"")</f>
        <v>14</v>
      </c>
      <c r="P412" s="12">
        <f t="shared" si="48"/>
        <v>6.6859999999999999</v>
      </c>
      <c r="Q412" s="15">
        <f t="shared" si="49"/>
        <v>405</v>
      </c>
      <c r="R412" s="14"/>
    </row>
    <row r="413" spans="1:18" x14ac:dyDescent="0.25">
      <c r="A413">
        <v>412</v>
      </c>
      <c r="B413" s="65">
        <v>7.0220000000000002</v>
      </c>
      <c r="C413" s="65">
        <v>7.4939999999999998</v>
      </c>
      <c r="D413" s="65">
        <v>7.0220000000000002</v>
      </c>
      <c r="E413" s="65">
        <v>7.3419999999999996</v>
      </c>
      <c r="F413" s="8">
        <f t="shared" si="44"/>
        <v>7.4939999999999998</v>
      </c>
      <c r="G413" s="9">
        <f t="shared" si="47"/>
        <v>1</v>
      </c>
      <c r="H413" s="10" t="str">
        <f>IF(ISNUMBER(I413),COUNT($I$2:I413),"")</f>
        <v/>
      </c>
      <c r="I413" s="11" t="str">
        <f t="shared" si="43"/>
        <v/>
      </c>
      <c r="J413" s="8">
        <f t="array" ref="J413">IF(G413=1,MAX(IF($C$2:C413=I413,$A$2:A413,"")),IF(G413=-1,MAX(IF($D$2:D413=I413,$A$2:A413,"")),IF(G413=0,MAX(IF($E$2:E413=I413,$A$2:A413,"")))))</f>
        <v>0</v>
      </c>
      <c r="K413" t="str">
        <f t="array" ref="K413">IF(AND(G413=0,E413=INDEX(I413:I924,MATCH(TRUE,I413:I924&lt;&gt;"",0))),E413,IF(AND(G413=1,C413=INDEX(I413:I924,MATCH(TRUE,I413:I924&lt;&gt;"",0))),C413,IF(AND(G413=-1,D413=INDEX(I413:I924,MATCH(TRUE,I413:I924&lt;&gt;"",0))),D413,"")))</f>
        <v/>
      </c>
      <c r="L413" s="12" t="str">
        <f>IF(ISNUMBER(M413),COUNT($M$2:M413),"")</f>
        <v/>
      </c>
      <c r="M413" s="12" t="str">
        <f t="shared" si="45"/>
        <v/>
      </c>
      <c r="N413" s="12" t="str">
        <f t="shared" si="46"/>
        <v/>
      </c>
      <c r="O413" s="12" t="str">
        <f>IF(ISNUMBER(P413),COUNT($P$2:P413),"")</f>
        <v/>
      </c>
      <c r="P413" s="12" t="str">
        <f t="shared" si="48"/>
        <v/>
      </c>
      <c r="Q413" s="15" t="str">
        <f t="shared" si="49"/>
        <v/>
      </c>
      <c r="R413" s="14"/>
    </row>
    <row r="414" spans="1:18" x14ac:dyDescent="0.25">
      <c r="A414">
        <v>413</v>
      </c>
      <c r="B414" s="65">
        <v>7.4</v>
      </c>
      <c r="C414" s="65">
        <v>7.4480000000000004</v>
      </c>
      <c r="D414" s="65">
        <v>7.16</v>
      </c>
      <c r="E414" s="65">
        <v>7.2140000000000004</v>
      </c>
      <c r="F414" s="8">
        <f t="shared" si="44"/>
        <v>7.4939999999999998</v>
      </c>
      <c r="G414" s="9">
        <f t="shared" si="47"/>
        <v>1</v>
      </c>
      <c r="H414" s="10" t="str">
        <f>IF(ISNUMBER(I414),COUNT($I$2:I414),"")</f>
        <v/>
      </c>
      <c r="I414" s="11" t="str">
        <f t="shared" si="43"/>
        <v/>
      </c>
      <c r="J414" s="8">
        <f t="array" ref="J414">IF(G414=1,MAX(IF($C$2:C414=I414,$A$2:A414,"")),IF(G414=-1,MAX(IF($D$2:D414=I414,$A$2:A414,"")),IF(G414=0,MAX(IF($E$2:E414=I414,$A$2:A414,"")))))</f>
        <v>0</v>
      </c>
      <c r="K414" t="str">
        <f t="array" ref="K414">IF(AND(G414=0,E414=INDEX(I414:I925,MATCH(TRUE,I414:I925&lt;&gt;"",0))),E414,IF(AND(G414=1,C414=INDEX(I414:I925,MATCH(TRUE,I414:I925&lt;&gt;"",0))),C414,IF(AND(G414=-1,D414=INDEX(I414:I925,MATCH(TRUE,I414:I925&lt;&gt;"",0))),D414,"")))</f>
        <v/>
      </c>
      <c r="L414" s="12" t="str">
        <f>IF(ISNUMBER(M414),COUNT($M$2:M414),"")</f>
        <v/>
      </c>
      <c r="M414" s="12" t="str">
        <f t="shared" si="45"/>
        <v/>
      </c>
      <c r="N414" s="12" t="str">
        <f t="shared" si="46"/>
        <v/>
      </c>
      <c r="O414" s="12" t="str">
        <f>IF(ISNUMBER(P414),COUNT($P$2:P414),"")</f>
        <v/>
      </c>
      <c r="P414" s="12" t="str">
        <f t="shared" si="48"/>
        <v/>
      </c>
      <c r="Q414" s="15" t="str">
        <f t="shared" si="49"/>
        <v/>
      </c>
      <c r="R414" s="14"/>
    </row>
    <row r="415" spans="1:18" x14ac:dyDescent="0.25">
      <c r="A415">
        <v>414</v>
      </c>
      <c r="B415" s="65">
        <v>7.18</v>
      </c>
      <c r="C415" s="65">
        <v>7.22</v>
      </c>
      <c r="D415" s="65">
        <v>7.056</v>
      </c>
      <c r="E415" s="65">
        <v>7.1319999999999997</v>
      </c>
      <c r="F415" s="8">
        <f t="shared" si="44"/>
        <v>7.4939999999999998</v>
      </c>
      <c r="G415" s="9">
        <f t="shared" si="47"/>
        <v>1</v>
      </c>
      <c r="H415" s="10" t="str">
        <f>IF(ISNUMBER(I415),COUNT($I$2:I415),"")</f>
        <v/>
      </c>
      <c r="I415" s="11" t="str">
        <f t="shared" si="43"/>
        <v/>
      </c>
      <c r="J415" s="8">
        <f t="array" ref="J415">IF(G415=1,MAX(IF($C$2:C415=I415,$A$2:A415,"")),IF(G415=-1,MAX(IF($D$2:D415=I415,$A$2:A415,"")),IF(G415=0,MAX(IF($E$2:E415=I415,$A$2:A415,"")))))</f>
        <v>0</v>
      </c>
      <c r="K415" t="str">
        <f t="array" ref="K415">IF(AND(G415=0,E415=INDEX(I415:I926,MATCH(TRUE,I415:I926&lt;&gt;"",0))),E415,IF(AND(G415=1,C415=INDEX(I415:I926,MATCH(TRUE,I415:I926&lt;&gt;"",0))),C415,IF(AND(G415=-1,D415=INDEX(I415:I926,MATCH(TRUE,I415:I926&lt;&gt;"",0))),D415,"")))</f>
        <v/>
      </c>
      <c r="L415" s="12" t="str">
        <f>IF(ISNUMBER(M415),COUNT($M$2:M415),"")</f>
        <v/>
      </c>
      <c r="M415" s="12" t="str">
        <f t="shared" si="45"/>
        <v/>
      </c>
      <c r="N415" s="12" t="str">
        <f t="shared" si="46"/>
        <v/>
      </c>
      <c r="O415" s="12" t="str">
        <f>IF(ISNUMBER(P415),COUNT($P$2:P415),"")</f>
        <v/>
      </c>
      <c r="P415" s="12" t="str">
        <f t="shared" si="48"/>
        <v/>
      </c>
      <c r="Q415" s="15" t="str">
        <f t="shared" si="49"/>
        <v/>
      </c>
      <c r="R415" s="14"/>
    </row>
    <row r="416" spans="1:18" x14ac:dyDescent="0.25">
      <c r="A416">
        <v>415</v>
      </c>
      <c r="B416" s="65">
        <v>7.16</v>
      </c>
      <c r="C416" s="65">
        <v>7.2679999999999998</v>
      </c>
      <c r="D416" s="65">
        <v>7.03</v>
      </c>
      <c r="E416" s="65">
        <v>7.17</v>
      </c>
      <c r="F416" s="8">
        <f t="shared" si="44"/>
        <v>7.4939999999999998</v>
      </c>
      <c r="G416" s="9">
        <f t="shared" si="47"/>
        <v>1</v>
      </c>
      <c r="H416" s="10" t="str">
        <f>IF(ISNUMBER(I416),COUNT($I$2:I416),"")</f>
        <v/>
      </c>
      <c r="I416" s="11" t="str">
        <f t="shared" si="43"/>
        <v/>
      </c>
      <c r="J416" s="8">
        <f t="array" ref="J416">IF(G416=1,MAX(IF($C$2:C416=I416,$A$2:A416,"")),IF(G416=-1,MAX(IF($D$2:D416=I416,$A$2:A416,"")),IF(G416=0,MAX(IF($E$2:E416=I416,$A$2:A416,"")))))</f>
        <v>0</v>
      </c>
      <c r="K416" t="str">
        <f t="array" ref="K416">IF(AND(G416=0,E416=INDEX(I416:I927,MATCH(TRUE,I416:I927&lt;&gt;"",0))),E416,IF(AND(G416=1,C416=INDEX(I416:I927,MATCH(TRUE,I416:I927&lt;&gt;"",0))),C416,IF(AND(G416=-1,D416=INDEX(I416:I927,MATCH(TRUE,I416:I927&lt;&gt;"",0))),D416,"")))</f>
        <v/>
      </c>
      <c r="L416" s="12" t="str">
        <f>IF(ISNUMBER(M416),COUNT($M$2:M416),"")</f>
        <v/>
      </c>
      <c r="M416" s="12" t="str">
        <f t="shared" si="45"/>
        <v/>
      </c>
      <c r="N416" s="12" t="str">
        <f t="shared" si="46"/>
        <v/>
      </c>
      <c r="O416" s="12" t="str">
        <f>IF(ISNUMBER(P416),COUNT($P$2:P416),"")</f>
        <v/>
      </c>
      <c r="P416" s="12" t="str">
        <f t="shared" si="48"/>
        <v/>
      </c>
      <c r="Q416" s="15" t="str">
        <f t="shared" si="49"/>
        <v/>
      </c>
      <c r="R416" s="14"/>
    </row>
    <row r="417" spans="1:19" x14ac:dyDescent="0.25">
      <c r="A417">
        <v>416</v>
      </c>
      <c r="B417" s="65">
        <v>7.2160000000000002</v>
      </c>
      <c r="C417" s="65">
        <v>7.2839999999999998</v>
      </c>
      <c r="D417" s="65">
        <v>7.0839999999999996</v>
      </c>
      <c r="E417" s="65">
        <v>7.2240000000000002</v>
      </c>
      <c r="F417" s="8">
        <f t="shared" si="44"/>
        <v>7.4939999999999998</v>
      </c>
      <c r="G417" s="9">
        <f t="shared" si="47"/>
        <v>1</v>
      </c>
      <c r="H417" s="10" t="str">
        <f>IF(ISNUMBER(I417),COUNT($I$2:I417),"")</f>
        <v/>
      </c>
      <c r="I417" s="11" t="str">
        <f t="shared" si="43"/>
        <v/>
      </c>
      <c r="J417" s="8">
        <f t="array" ref="J417">IF(G417=1,MAX(IF($C$2:C417=I417,$A$2:A417,"")),IF(G417=-1,MAX(IF($D$2:D417=I417,$A$2:A417,"")),IF(G417=0,MAX(IF($E$2:E417=I417,$A$2:A417,"")))))</f>
        <v>0</v>
      </c>
      <c r="K417" t="str">
        <f t="array" ref="K417">IF(AND(G417=0,E417=INDEX(I417:I928,MATCH(TRUE,I417:I928&lt;&gt;"",0))),E417,IF(AND(G417=1,C417=INDEX(I417:I928,MATCH(TRUE,I417:I928&lt;&gt;"",0))),C417,IF(AND(G417=-1,D417=INDEX(I417:I928,MATCH(TRUE,I417:I928&lt;&gt;"",0))),D417,"")))</f>
        <v/>
      </c>
      <c r="L417" s="12" t="str">
        <f>IF(ISNUMBER(M417),COUNT($M$2:M417),"")</f>
        <v/>
      </c>
      <c r="M417" s="12" t="str">
        <f t="shared" si="45"/>
        <v/>
      </c>
      <c r="N417" s="12" t="str">
        <f t="shared" si="46"/>
        <v/>
      </c>
      <c r="O417" s="12" t="str">
        <f>IF(ISNUMBER(P417),COUNT($P$2:P417),"")</f>
        <v/>
      </c>
      <c r="P417" s="12" t="str">
        <f t="shared" si="48"/>
        <v/>
      </c>
      <c r="Q417" s="15" t="str">
        <f t="shared" si="49"/>
        <v/>
      </c>
      <c r="R417" s="14"/>
    </row>
    <row r="418" spans="1:19" x14ac:dyDescent="0.25">
      <c r="A418">
        <v>417</v>
      </c>
      <c r="B418" s="65">
        <v>7.25</v>
      </c>
      <c r="C418" s="65">
        <v>7.266</v>
      </c>
      <c r="D418" s="65">
        <v>7.0720000000000001</v>
      </c>
      <c r="E418" s="65">
        <v>7.242</v>
      </c>
      <c r="F418" s="8">
        <f t="shared" si="44"/>
        <v>7.4939999999999998</v>
      </c>
      <c r="G418" s="9">
        <f t="shared" si="47"/>
        <v>1</v>
      </c>
      <c r="H418" s="10" t="str">
        <f>IF(ISNUMBER(I418),COUNT($I$2:I418),"")</f>
        <v/>
      </c>
      <c r="I418" s="11" t="str">
        <f t="shared" si="43"/>
        <v/>
      </c>
      <c r="J418" s="8">
        <f t="array" ref="J418">IF(G418=1,MAX(IF($C$2:C418=I418,$A$2:A418,"")),IF(G418=-1,MAX(IF($D$2:D418=I418,$A$2:A418,"")),IF(G418=0,MAX(IF($E$2:E418=I418,$A$2:A418,"")))))</f>
        <v>0</v>
      </c>
      <c r="K418" t="str">
        <f t="array" ref="K418">IF(AND(G418=0,E418=INDEX(I418:I929,MATCH(TRUE,I418:I929&lt;&gt;"",0))),E418,IF(AND(G418=1,C418=INDEX(I418:I929,MATCH(TRUE,I418:I929&lt;&gt;"",0))),C418,IF(AND(G418=-1,D418=INDEX(I418:I929,MATCH(TRUE,I418:I929&lt;&gt;"",0))),D418,"")))</f>
        <v/>
      </c>
      <c r="L418" s="12" t="str">
        <f>IF(ISNUMBER(M418),COUNT($M$2:M418),"")</f>
        <v/>
      </c>
      <c r="M418" s="12" t="str">
        <f t="shared" si="45"/>
        <v/>
      </c>
      <c r="N418" s="12" t="str">
        <f t="shared" si="46"/>
        <v/>
      </c>
      <c r="O418" s="12" t="str">
        <f>IF(ISNUMBER(P418),COUNT($P$2:P418),"")</f>
        <v/>
      </c>
      <c r="P418" s="12" t="str">
        <f t="shared" si="48"/>
        <v/>
      </c>
      <c r="Q418" s="15" t="str">
        <f t="shared" si="49"/>
        <v/>
      </c>
      <c r="R418" s="14"/>
    </row>
    <row r="419" spans="1:19" x14ac:dyDescent="0.25">
      <c r="A419">
        <v>418</v>
      </c>
      <c r="B419" s="65">
        <v>7.258</v>
      </c>
      <c r="C419" s="65">
        <v>7.468</v>
      </c>
      <c r="D419" s="65">
        <v>7.25</v>
      </c>
      <c r="E419" s="65">
        <v>7.298</v>
      </c>
      <c r="F419" s="8">
        <f t="shared" si="44"/>
        <v>7.4939999999999998</v>
      </c>
      <c r="G419" s="9">
        <f t="shared" si="47"/>
        <v>1</v>
      </c>
      <c r="H419" s="10" t="str">
        <f>IF(ISNUMBER(I419),COUNT($I$2:I419),"")</f>
        <v/>
      </c>
      <c r="I419" s="11" t="str">
        <f t="shared" si="43"/>
        <v/>
      </c>
      <c r="J419" s="8">
        <f t="array" ref="J419">IF(G419=1,MAX(IF($C$2:C419=I419,$A$2:A419,"")),IF(G419=-1,MAX(IF($D$2:D419=I419,$A$2:A419,"")),IF(G419=0,MAX(IF($E$2:E419=I419,$A$2:A419,"")))))</f>
        <v>0</v>
      </c>
      <c r="K419" t="str">
        <f t="array" ref="K419">IF(AND(G419=0,E419=INDEX(I419:I930,MATCH(TRUE,I419:I930&lt;&gt;"",0))),E419,IF(AND(G419=1,C419=INDEX(I419:I930,MATCH(TRUE,I419:I930&lt;&gt;"",0))),C419,IF(AND(G419=-1,D419=INDEX(I419:I930,MATCH(TRUE,I419:I930&lt;&gt;"",0))),D419,"")))</f>
        <v/>
      </c>
      <c r="L419" s="12" t="str">
        <f>IF(ISNUMBER(M419),COUNT($M$2:M419),"")</f>
        <v/>
      </c>
      <c r="M419" s="12" t="str">
        <f t="shared" si="45"/>
        <v/>
      </c>
      <c r="N419" s="12" t="str">
        <f t="shared" si="46"/>
        <v/>
      </c>
      <c r="O419" s="12" t="str">
        <f>IF(ISNUMBER(P419),COUNT($P$2:P419),"")</f>
        <v/>
      </c>
      <c r="P419" s="12" t="str">
        <f t="shared" si="48"/>
        <v/>
      </c>
      <c r="Q419" s="15" t="str">
        <f t="shared" si="49"/>
        <v/>
      </c>
      <c r="R419" s="14"/>
    </row>
    <row r="420" spans="1:19" x14ac:dyDescent="0.25">
      <c r="A420">
        <v>419</v>
      </c>
      <c r="B420" s="65">
        <v>7.35</v>
      </c>
      <c r="C420" s="65">
        <v>7.476</v>
      </c>
      <c r="D420" s="65">
        <v>7.3319999999999999</v>
      </c>
      <c r="E420" s="65">
        <v>7.4020000000000001</v>
      </c>
      <c r="F420" s="8">
        <f t="shared" si="44"/>
        <v>7.4939999999999998</v>
      </c>
      <c r="G420" s="9">
        <f t="shared" si="47"/>
        <v>1</v>
      </c>
      <c r="H420" s="10" t="str">
        <f>IF(ISNUMBER(I420),COUNT($I$2:I420),"")</f>
        <v/>
      </c>
      <c r="I420" s="11" t="str">
        <f t="shared" si="43"/>
        <v/>
      </c>
      <c r="J420" s="8">
        <f t="array" ref="J420">IF(G420=1,MAX(IF($C$2:C420=I420,$A$2:A420,"")),IF(G420=-1,MAX(IF($D$2:D420=I420,$A$2:A420,"")),IF(G420=0,MAX(IF($E$2:E420=I420,$A$2:A420,"")))))</f>
        <v>0</v>
      </c>
      <c r="K420" t="str">
        <f t="array" ref="K420">IF(AND(G420=0,E420=INDEX(I420:I931,MATCH(TRUE,I420:I931&lt;&gt;"",0))),E420,IF(AND(G420=1,C420=INDEX(I420:I931,MATCH(TRUE,I420:I931&lt;&gt;"",0))),C420,IF(AND(G420=-1,D420=INDEX(I420:I931,MATCH(TRUE,I420:I931&lt;&gt;"",0))),D420,"")))</f>
        <v/>
      </c>
      <c r="L420" s="12" t="str">
        <f>IF(ISNUMBER(M420),COUNT($M$2:M420),"")</f>
        <v/>
      </c>
      <c r="M420" s="12" t="str">
        <f t="shared" si="45"/>
        <v/>
      </c>
      <c r="N420" s="12" t="str">
        <f t="shared" si="46"/>
        <v/>
      </c>
      <c r="O420" s="12" t="str">
        <f>IF(ISNUMBER(P420),COUNT($P$2:P420),"")</f>
        <v/>
      </c>
      <c r="P420" s="12" t="str">
        <f t="shared" si="48"/>
        <v/>
      </c>
      <c r="Q420" s="15" t="str">
        <f t="shared" si="49"/>
        <v/>
      </c>
      <c r="R420" s="14"/>
    </row>
    <row r="421" spans="1:19" x14ac:dyDescent="0.25">
      <c r="A421">
        <v>420</v>
      </c>
      <c r="B421" s="65">
        <v>7.4</v>
      </c>
      <c r="C421" s="65">
        <v>7.4740000000000002</v>
      </c>
      <c r="D421" s="65">
        <v>7.3040000000000003</v>
      </c>
      <c r="E421" s="65">
        <v>7.37</v>
      </c>
      <c r="F421" s="8">
        <f t="shared" si="44"/>
        <v>7.4939999999999998</v>
      </c>
      <c r="G421" s="9">
        <f t="shared" si="47"/>
        <v>1</v>
      </c>
      <c r="H421" s="10" t="str">
        <f>IF(ISNUMBER(I421),COUNT($I$2:I421),"")</f>
        <v/>
      </c>
      <c r="I421" s="11" t="str">
        <f t="shared" si="43"/>
        <v/>
      </c>
      <c r="J421" s="8">
        <f t="array" ref="J421">IF(G421=1,MAX(IF($C$2:C421=I421,$A$2:A421,"")),IF(G421=-1,MAX(IF($D$2:D421=I421,$A$2:A421,"")),IF(G421=0,MAX(IF($E$2:E421=I421,$A$2:A421,"")))))</f>
        <v>0</v>
      </c>
      <c r="K421" t="str">
        <f t="array" ref="K421">IF(AND(G421=0,E421=INDEX(I421:I932,MATCH(TRUE,I421:I932&lt;&gt;"",0))),E421,IF(AND(G421=1,C421=INDEX(I421:I932,MATCH(TRUE,I421:I932&lt;&gt;"",0))),C421,IF(AND(G421=-1,D421=INDEX(I421:I932,MATCH(TRUE,I421:I932&lt;&gt;"",0))),D421,"")))</f>
        <v/>
      </c>
      <c r="L421" s="12" t="str">
        <f>IF(ISNUMBER(M421),COUNT($M$2:M421),"")</f>
        <v/>
      </c>
      <c r="M421" s="12" t="str">
        <f t="shared" si="45"/>
        <v/>
      </c>
      <c r="N421" s="12" t="str">
        <f t="shared" si="46"/>
        <v/>
      </c>
      <c r="O421" s="12" t="str">
        <f>IF(ISNUMBER(P421),COUNT($P$2:P421),"")</f>
        <v/>
      </c>
      <c r="P421" s="12" t="str">
        <f t="shared" si="48"/>
        <v/>
      </c>
      <c r="Q421" s="15" t="str">
        <f t="shared" si="49"/>
        <v/>
      </c>
      <c r="R421" s="14"/>
    </row>
    <row r="422" spans="1:19" x14ac:dyDescent="0.25">
      <c r="A422">
        <v>421</v>
      </c>
      <c r="B422" s="65">
        <v>7.37</v>
      </c>
      <c r="C422" s="65">
        <v>7.37</v>
      </c>
      <c r="D422" s="65">
        <v>7.1379999999999999</v>
      </c>
      <c r="E422" s="65">
        <v>7.2519999999999998</v>
      </c>
      <c r="F422" s="8">
        <f t="shared" si="44"/>
        <v>7.4939999999999998</v>
      </c>
      <c r="G422" s="9">
        <f t="shared" si="47"/>
        <v>1</v>
      </c>
      <c r="H422" s="10" t="str">
        <f>IF(ISNUMBER(I422),COUNT($I$2:I422),"")</f>
        <v/>
      </c>
      <c r="I422" s="11" t="str">
        <f t="shared" si="43"/>
        <v/>
      </c>
      <c r="J422" s="8">
        <f t="array" ref="J422">IF(G422=1,MAX(IF($C$2:C422=I422,$A$2:A422,"")),IF(G422=-1,MAX(IF($D$2:D422=I422,$A$2:A422,"")),IF(G422=0,MAX(IF($E$2:E422=I422,$A$2:A422,"")))))</f>
        <v>0</v>
      </c>
      <c r="K422" t="str">
        <f t="array" ref="K422">IF(AND(G422=0,E422=INDEX(I422:I933,MATCH(TRUE,I422:I933&lt;&gt;"",0))),E422,IF(AND(G422=1,C422=INDEX(I422:I933,MATCH(TRUE,I422:I933&lt;&gt;"",0))),C422,IF(AND(G422=-1,D422=INDEX(I422:I933,MATCH(TRUE,I422:I933&lt;&gt;"",0))),D422,"")))</f>
        <v/>
      </c>
      <c r="L422" s="12" t="str">
        <f>IF(ISNUMBER(M422),COUNT($M$2:M422),"")</f>
        <v/>
      </c>
      <c r="M422" s="12" t="str">
        <f t="shared" si="45"/>
        <v/>
      </c>
      <c r="N422" s="12" t="str">
        <f t="shared" si="46"/>
        <v/>
      </c>
      <c r="O422" s="12" t="str">
        <f>IF(ISNUMBER(P422),COUNT($P$2:P422),"")</f>
        <v/>
      </c>
      <c r="P422" s="12" t="str">
        <f t="shared" si="48"/>
        <v/>
      </c>
      <c r="Q422" s="15" t="str">
        <f t="shared" si="49"/>
        <v/>
      </c>
      <c r="R422" s="14"/>
    </row>
    <row r="423" spans="1:19" x14ac:dyDescent="0.25">
      <c r="A423">
        <v>422</v>
      </c>
      <c r="B423" s="65">
        <v>7.14</v>
      </c>
      <c r="C423" s="65">
        <v>7.2220000000000004</v>
      </c>
      <c r="D423" s="65">
        <v>7.0839999999999996</v>
      </c>
      <c r="E423" s="65">
        <v>7.1539999999999999</v>
      </c>
      <c r="F423" s="8">
        <f t="shared" si="44"/>
        <v>7.4939999999999998</v>
      </c>
      <c r="G423" s="9">
        <f t="shared" si="47"/>
        <v>1</v>
      </c>
      <c r="H423" s="10" t="str">
        <f>IF(ISNUMBER(I423),COUNT($I$2:I423),"")</f>
        <v/>
      </c>
      <c r="I423" s="11" t="str">
        <f t="shared" si="43"/>
        <v/>
      </c>
      <c r="J423" s="8">
        <f t="array" ref="J423">IF(G423=1,MAX(IF($C$2:C423=I423,$A$2:A423,"")),IF(G423=-1,MAX(IF($D$2:D423=I423,$A$2:A423,"")),IF(G423=0,MAX(IF($E$2:E423=I423,$A$2:A423,"")))))</f>
        <v>0</v>
      </c>
      <c r="K423" t="str">
        <f t="array" ref="K423">IF(AND(G423=0,E423=INDEX(I423:I934,MATCH(TRUE,I423:I934&lt;&gt;"",0))),E423,IF(AND(G423=1,C423=INDEX(I423:I934,MATCH(TRUE,I423:I934&lt;&gt;"",0))),C423,IF(AND(G423=-1,D423=INDEX(I423:I934,MATCH(TRUE,I423:I934&lt;&gt;"",0))),D423,"")))</f>
        <v/>
      </c>
      <c r="L423" s="12" t="str">
        <f>IF(ISNUMBER(M423),COUNT($M$2:M423),"")</f>
        <v/>
      </c>
      <c r="M423" s="12" t="str">
        <f t="shared" si="45"/>
        <v/>
      </c>
      <c r="N423" s="12" t="str">
        <f t="shared" si="46"/>
        <v/>
      </c>
      <c r="O423" s="12" t="str">
        <f>IF(ISNUMBER(P423),COUNT($P$2:P423),"")</f>
        <v/>
      </c>
      <c r="P423" s="12" t="str">
        <f t="shared" si="48"/>
        <v/>
      </c>
      <c r="Q423" s="15" t="str">
        <f t="shared" si="49"/>
        <v/>
      </c>
      <c r="R423" s="58">
        <v>-92</v>
      </c>
      <c r="S423" s="59">
        <f t="array" aca="1" ref="S423" ca="1">IF($Z$514=R423,$Z$530,"")</f>
        <v>0.7</v>
      </c>
    </row>
    <row r="424" spans="1:19" x14ac:dyDescent="0.25">
      <c r="A424">
        <v>423</v>
      </c>
      <c r="B424" s="65">
        <v>7.18</v>
      </c>
      <c r="C424" s="65">
        <v>7.3360000000000003</v>
      </c>
      <c r="D424" s="65">
        <v>7.1360000000000001</v>
      </c>
      <c r="E424" s="65">
        <v>7.22</v>
      </c>
      <c r="F424" s="8">
        <f t="shared" si="44"/>
        <v>7.4939999999999998</v>
      </c>
      <c r="G424" s="9">
        <f t="shared" si="47"/>
        <v>1</v>
      </c>
      <c r="H424" s="10" t="str">
        <f>IF(ISNUMBER(I424),COUNT($I$2:I424),"")</f>
        <v/>
      </c>
      <c r="I424" s="11" t="str">
        <f t="shared" si="43"/>
        <v/>
      </c>
      <c r="J424" s="8">
        <f t="array" ref="J424">IF(G424=1,MAX(IF($C$2:C424=I424,$A$2:A424,"")),IF(G424=-1,MAX(IF($D$2:D424=I424,$A$2:A424,"")),IF(G424=0,MAX(IF($E$2:E424=I424,$A$2:A424,"")))))</f>
        <v>0</v>
      </c>
      <c r="K424" t="str">
        <f t="array" ref="K424">IF(AND(G424=0,E424=INDEX(I424:I935,MATCH(TRUE,I424:I935&lt;&gt;"",0))),E424,IF(AND(G424=1,C424=INDEX(I424:I935,MATCH(TRUE,I424:I935&lt;&gt;"",0))),C424,IF(AND(G424=-1,D424=INDEX(I424:I935,MATCH(TRUE,I424:I935&lt;&gt;"",0))),D424,"")))</f>
        <v/>
      </c>
      <c r="L424" s="12" t="str">
        <f>IF(ISNUMBER(M424),COUNT($M$2:M424),"")</f>
        <v/>
      </c>
      <c r="M424" s="12" t="str">
        <f t="shared" si="45"/>
        <v/>
      </c>
      <c r="N424" s="12" t="str">
        <f t="shared" si="46"/>
        <v/>
      </c>
      <c r="O424" s="12" t="str">
        <f>IF(ISNUMBER(P424),COUNT($P$2:P424),"")</f>
        <v/>
      </c>
      <c r="P424" s="12" t="str">
        <f t="shared" si="48"/>
        <v/>
      </c>
      <c r="Q424" s="15" t="str">
        <f t="shared" si="49"/>
        <v/>
      </c>
      <c r="R424" s="58">
        <v>-91</v>
      </c>
      <c r="S424" s="59" t="str">
        <f t="array" ref="S424">IF($Z$514=R424,$Z$530,"")</f>
        <v/>
      </c>
    </row>
    <row r="425" spans="1:19" x14ac:dyDescent="0.25">
      <c r="A425">
        <v>424</v>
      </c>
      <c r="B425" s="65">
        <v>7.2320000000000002</v>
      </c>
      <c r="C425" s="65">
        <v>7.3659999999999997</v>
      </c>
      <c r="D425" s="65">
        <v>7.22</v>
      </c>
      <c r="E425" s="65">
        <v>7.2720000000000002</v>
      </c>
      <c r="F425" s="8">
        <f t="shared" si="44"/>
        <v>7.4939999999999998</v>
      </c>
      <c r="G425" s="9">
        <f t="shared" si="47"/>
        <v>1</v>
      </c>
      <c r="H425" s="10" t="str">
        <f>IF(ISNUMBER(I425),COUNT($I$2:I425),"")</f>
        <v/>
      </c>
      <c r="I425" s="11" t="str">
        <f t="shared" si="43"/>
        <v/>
      </c>
      <c r="J425" s="8">
        <f t="array" ref="J425">IF(G425=1,MAX(IF($C$2:C425=I425,$A$2:A425,"")),IF(G425=-1,MAX(IF($D$2:D425=I425,$A$2:A425,"")),IF(G425=0,MAX(IF($E$2:E425=I425,$A$2:A425,"")))))</f>
        <v>0</v>
      </c>
      <c r="K425" t="str">
        <f t="array" ref="K425">IF(AND(G425=0,E425=INDEX(I425:I936,MATCH(TRUE,I425:I936&lt;&gt;"",0))),E425,IF(AND(G425=1,C425=INDEX(I425:I936,MATCH(TRUE,I425:I936&lt;&gt;"",0))),C425,IF(AND(G425=-1,D425=INDEX(I425:I936,MATCH(TRUE,I425:I936&lt;&gt;"",0))),D425,"")))</f>
        <v/>
      </c>
      <c r="L425" s="12" t="str">
        <f>IF(ISNUMBER(M425),COUNT($M$2:M425),"")</f>
        <v/>
      </c>
      <c r="M425" s="12" t="str">
        <f t="shared" si="45"/>
        <v/>
      </c>
      <c r="N425" s="12" t="str">
        <f t="shared" si="46"/>
        <v/>
      </c>
      <c r="O425" s="12" t="str">
        <f>IF(ISNUMBER(P425),COUNT($P$2:P425),"")</f>
        <v/>
      </c>
      <c r="P425" s="12" t="str">
        <f t="shared" si="48"/>
        <v/>
      </c>
      <c r="Q425" s="15" t="str">
        <f t="shared" si="49"/>
        <v/>
      </c>
      <c r="R425" s="58">
        <v>-90</v>
      </c>
      <c r="S425" s="59" t="str">
        <f t="array" ref="S425">IF($Z$514=R425,$Z$530,"")</f>
        <v/>
      </c>
    </row>
    <row r="426" spans="1:19" x14ac:dyDescent="0.25">
      <c r="A426">
        <v>425</v>
      </c>
      <c r="B426" s="65">
        <v>7.234</v>
      </c>
      <c r="C426" s="65">
        <v>7.4660000000000002</v>
      </c>
      <c r="D426" s="65">
        <v>7.1820000000000004</v>
      </c>
      <c r="E426" s="65">
        <v>7.2359999999999998</v>
      </c>
      <c r="F426" s="8">
        <f t="shared" si="44"/>
        <v>7.4939999999999998</v>
      </c>
      <c r="G426" s="9">
        <f t="shared" si="47"/>
        <v>1</v>
      </c>
      <c r="H426" s="10" t="str">
        <f>IF(ISNUMBER(I426),COUNT($I$2:I426),"")</f>
        <v/>
      </c>
      <c r="I426" s="11" t="str">
        <f t="shared" si="43"/>
        <v/>
      </c>
      <c r="J426" s="8">
        <f t="array" ref="J426">IF(G426=1,MAX(IF($C$2:C426=I426,$A$2:A426,"")),IF(G426=-1,MAX(IF($D$2:D426=I426,$A$2:A426,"")),IF(G426=0,MAX(IF($E$2:E426=I426,$A$2:A426,"")))))</f>
        <v>0</v>
      </c>
      <c r="K426" t="str">
        <f t="array" ref="K426">IF(AND(G426=0,E426=INDEX(I426:I937,MATCH(TRUE,I426:I937&lt;&gt;"",0))),E426,IF(AND(G426=1,C426=INDEX(I426:I937,MATCH(TRUE,I426:I937&lt;&gt;"",0))),C426,IF(AND(G426=-1,D426=INDEX(I426:I937,MATCH(TRUE,I426:I937&lt;&gt;"",0))),D426,"")))</f>
        <v/>
      </c>
      <c r="L426" s="12" t="str">
        <f>IF(ISNUMBER(M426),COUNT($M$2:M426),"")</f>
        <v/>
      </c>
      <c r="M426" s="12" t="str">
        <f t="shared" si="45"/>
        <v/>
      </c>
      <c r="N426" s="12" t="str">
        <f t="shared" si="46"/>
        <v/>
      </c>
      <c r="O426" s="12" t="str">
        <f>IF(ISNUMBER(P426),COUNT($P$2:P426),"")</f>
        <v/>
      </c>
      <c r="P426" s="12" t="str">
        <f t="shared" si="48"/>
        <v/>
      </c>
      <c r="Q426" s="15" t="str">
        <f t="shared" si="49"/>
        <v/>
      </c>
      <c r="R426" s="58">
        <v>-89</v>
      </c>
      <c r="S426" s="59" t="str">
        <f t="array" ref="S426">IF($Z$514=R426,$Z$530,"")</f>
        <v/>
      </c>
    </row>
    <row r="427" spans="1:19" x14ac:dyDescent="0.25">
      <c r="A427">
        <v>426</v>
      </c>
      <c r="B427" s="65">
        <v>7.2859999999999996</v>
      </c>
      <c r="C427" s="65">
        <v>7.4660000000000002</v>
      </c>
      <c r="D427" s="65">
        <v>7.2679999999999998</v>
      </c>
      <c r="E427" s="65">
        <v>7.4560000000000004</v>
      </c>
      <c r="F427" s="8">
        <f t="shared" si="44"/>
        <v>7.4939999999999998</v>
      </c>
      <c r="G427" s="9">
        <f t="shared" si="47"/>
        <v>1</v>
      </c>
      <c r="H427" s="10" t="str">
        <f>IF(ISNUMBER(I427),COUNT($I$2:I427),"")</f>
        <v/>
      </c>
      <c r="I427" s="11" t="str">
        <f t="shared" si="43"/>
        <v/>
      </c>
      <c r="J427" s="8">
        <f t="array" ref="J427">IF(G427=1,MAX(IF($C$2:C427=I427,$A$2:A427,"")),IF(G427=-1,MAX(IF($D$2:D427=I427,$A$2:A427,"")),IF(G427=0,MAX(IF($E$2:E427=I427,$A$2:A427,"")))))</f>
        <v>0</v>
      </c>
      <c r="K427" t="str">
        <f t="array" ref="K427">IF(AND(G427=0,E427=INDEX(I427:I938,MATCH(TRUE,I427:I938&lt;&gt;"",0))),E427,IF(AND(G427=1,C427=INDEX(I427:I938,MATCH(TRUE,I427:I938&lt;&gt;"",0))),C427,IF(AND(G427=-1,D427=INDEX(I427:I938,MATCH(TRUE,I427:I938&lt;&gt;"",0))),D427,"")))</f>
        <v/>
      </c>
      <c r="L427" s="12" t="str">
        <f>IF(ISNUMBER(M427),COUNT($M$2:M427),"")</f>
        <v/>
      </c>
      <c r="M427" s="12" t="str">
        <f t="shared" si="45"/>
        <v/>
      </c>
      <c r="N427" s="12" t="str">
        <f t="shared" si="46"/>
        <v/>
      </c>
      <c r="O427" s="12" t="str">
        <f>IF(ISNUMBER(P427),COUNT($P$2:P427),"")</f>
        <v/>
      </c>
      <c r="P427" s="12" t="str">
        <f t="shared" si="48"/>
        <v/>
      </c>
      <c r="Q427" s="15" t="str">
        <f t="shared" si="49"/>
        <v/>
      </c>
      <c r="R427" s="58">
        <v>-88</v>
      </c>
      <c r="S427" s="59" t="str">
        <f t="array" ref="S427">IF($Z$514=R427,$Z$530,"")</f>
        <v/>
      </c>
    </row>
    <row r="428" spans="1:19" x14ac:dyDescent="0.25">
      <c r="A428">
        <v>427</v>
      </c>
      <c r="B428" s="65">
        <v>7.4359999999999999</v>
      </c>
      <c r="C428" s="65">
        <v>7.5860000000000003</v>
      </c>
      <c r="D428" s="65">
        <v>7.41</v>
      </c>
      <c r="E428" s="65">
        <v>7.5860000000000003</v>
      </c>
      <c r="F428" s="8">
        <f t="shared" si="44"/>
        <v>7.5860000000000003</v>
      </c>
      <c r="G428" s="9">
        <f t="shared" si="47"/>
        <v>1</v>
      </c>
      <c r="H428" s="10" t="str">
        <f>IF(ISNUMBER(I428),COUNT($I$2:I428),"")</f>
        <v/>
      </c>
      <c r="I428" s="11" t="str">
        <f t="shared" si="43"/>
        <v/>
      </c>
      <c r="J428" s="8">
        <f t="array" ref="J428">IF(G428=1,MAX(IF($C$2:C428=I428,$A$2:A428,"")),IF(G428=-1,MAX(IF($D$2:D428=I428,$A$2:A428,"")),IF(G428=0,MAX(IF($E$2:E428=I428,$A$2:A428,"")))))</f>
        <v>0</v>
      </c>
      <c r="K428" t="str">
        <f t="array" ref="K428">IF(AND(G428=0,E428=INDEX(I428:I939,MATCH(TRUE,I428:I939&lt;&gt;"",0))),E428,IF(AND(G428=1,C428=INDEX(I428:I939,MATCH(TRUE,I428:I939&lt;&gt;"",0))),C428,IF(AND(G428=-1,D428=INDEX(I428:I939,MATCH(TRUE,I428:I939&lt;&gt;"",0))),D428,"")))</f>
        <v/>
      </c>
      <c r="L428" s="12" t="str">
        <f>IF(ISNUMBER(M428),COUNT($M$2:M428),"")</f>
        <v/>
      </c>
      <c r="M428" s="12" t="str">
        <f t="shared" si="45"/>
        <v/>
      </c>
      <c r="N428" s="12" t="str">
        <f t="shared" si="46"/>
        <v/>
      </c>
      <c r="O428" s="12" t="str">
        <f>IF(ISNUMBER(P428),COUNT($P$2:P428),"")</f>
        <v/>
      </c>
      <c r="P428" s="12" t="str">
        <f t="shared" si="48"/>
        <v/>
      </c>
      <c r="Q428" s="15" t="str">
        <f t="shared" si="49"/>
        <v/>
      </c>
      <c r="R428" s="58">
        <v>-87</v>
      </c>
      <c r="S428" s="59" t="str">
        <f t="array" ref="S428">IF($Z$514=R428,$Z$530,"")</f>
        <v/>
      </c>
    </row>
    <row r="429" spans="1:19" x14ac:dyDescent="0.25">
      <c r="A429">
        <v>428</v>
      </c>
      <c r="B429" s="65">
        <v>7.6</v>
      </c>
      <c r="C429" s="65">
        <v>7.8979999999999997</v>
      </c>
      <c r="D429" s="65">
        <v>7.5780000000000003</v>
      </c>
      <c r="E429" s="65">
        <v>7.81</v>
      </c>
      <c r="F429" s="8">
        <f t="shared" si="44"/>
        <v>7.8979999999999997</v>
      </c>
      <c r="G429" s="9">
        <f t="shared" si="47"/>
        <v>1</v>
      </c>
      <c r="H429" s="10" t="str">
        <f>IF(ISNUMBER(I429),COUNT($I$2:I429),"")</f>
        <v/>
      </c>
      <c r="I429" s="11" t="str">
        <f t="shared" si="43"/>
        <v/>
      </c>
      <c r="J429" s="8">
        <f t="array" ref="J429">IF(G429=1,MAX(IF($C$2:C429=I429,$A$2:A429,"")),IF(G429=-1,MAX(IF($D$2:D429=I429,$A$2:A429,"")),IF(G429=0,MAX(IF($E$2:E429=I429,$A$2:A429,"")))))</f>
        <v>0</v>
      </c>
      <c r="K429" t="str">
        <f t="array" ref="K429">IF(AND(G429=0,E429=INDEX(I429:I940,MATCH(TRUE,I429:I940&lt;&gt;"",0))),E429,IF(AND(G429=1,C429=INDEX(I429:I940,MATCH(TRUE,I429:I940&lt;&gt;"",0))),C429,IF(AND(G429=-1,D429=INDEX(I429:I940,MATCH(TRUE,I429:I940&lt;&gt;"",0))),D429,"")))</f>
        <v/>
      </c>
      <c r="L429" s="12" t="str">
        <f>IF(ISNUMBER(M429),COUNT($M$2:M429),"")</f>
        <v/>
      </c>
      <c r="M429" s="12" t="str">
        <f t="shared" si="45"/>
        <v/>
      </c>
      <c r="N429" s="12" t="str">
        <f t="shared" si="46"/>
        <v/>
      </c>
      <c r="O429" s="12" t="str">
        <f>IF(ISNUMBER(P429),COUNT($P$2:P429),"")</f>
        <v/>
      </c>
      <c r="P429" s="12" t="str">
        <f t="shared" si="48"/>
        <v/>
      </c>
      <c r="Q429" s="15" t="str">
        <f t="shared" si="49"/>
        <v/>
      </c>
      <c r="R429" s="58">
        <v>-86</v>
      </c>
      <c r="S429" s="59" t="str">
        <f t="array" ref="S429">IF($Z$514=R429,$Z$530,"")</f>
        <v/>
      </c>
    </row>
    <row r="430" spans="1:19" x14ac:dyDescent="0.25">
      <c r="A430">
        <v>429</v>
      </c>
      <c r="B430" s="65">
        <v>8.1</v>
      </c>
      <c r="C430" s="65">
        <v>8.4619999999999997</v>
      </c>
      <c r="D430" s="65">
        <v>8.06</v>
      </c>
      <c r="E430" s="65">
        <v>8.1359999999999992</v>
      </c>
      <c r="F430" s="8">
        <f t="shared" si="44"/>
        <v>8.4619999999999997</v>
      </c>
      <c r="G430" s="9">
        <f t="shared" si="47"/>
        <v>1</v>
      </c>
      <c r="H430" s="10" t="str">
        <f>IF(ISNUMBER(I430),COUNT($I$2:I430),"")</f>
        <v/>
      </c>
      <c r="I430" s="11" t="str">
        <f t="shared" si="43"/>
        <v/>
      </c>
      <c r="J430" s="8">
        <f t="array" ref="J430">IF(G430=1,MAX(IF($C$2:C430=I430,$A$2:A430,"")),IF(G430=-1,MAX(IF($D$2:D430=I430,$A$2:A430,"")),IF(G430=0,MAX(IF($E$2:E430=I430,$A$2:A430,"")))))</f>
        <v>0</v>
      </c>
      <c r="K430" t="str">
        <f t="array" ref="K430">IF(AND(G430=0,E430=INDEX(I430:I941,MATCH(TRUE,I430:I941&lt;&gt;"",0))),E430,IF(AND(G430=1,C430=INDEX(I430:I941,MATCH(TRUE,I430:I941&lt;&gt;"",0))),C430,IF(AND(G430=-1,D430=INDEX(I430:I941,MATCH(TRUE,I430:I941&lt;&gt;"",0))),D430,"")))</f>
        <v/>
      </c>
      <c r="L430" s="12" t="str">
        <f>IF(ISNUMBER(M430),COUNT($M$2:M430),"")</f>
        <v/>
      </c>
      <c r="M430" s="12" t="str">
        <f t="shared" si="45"/>
        <v/>
      </c>
      <c r="N430" s="12" t="str">
        <f t="shared" si="46"/>
        <v/>
      </c>
      <c r="O430" s="12" t="str">
        <f>IF(ISNUMBER(P430),COUNT($P$2:P430),"")</f>
        <v/>
      </c>
      <c r="P430" s="12" t="str">
        <f t="shared" si="48"/>
        <v/>
      </c>
      <c r="Q430" s="15" t="str">
        <f t="shared" si="49"/>
        <v/>
      </c>
      <c r="R430" s="58">
        <v>-85</v>
      </c>
      <c r="S430" s="59" t="str">
        <f t="array" ref="S430">IF($Z$514=R430,$Z$530,"")</f>
        <v/>
      </c>
    </row>
    <row r="431" spans="1:19" x14ac:dyDescent="0.25">
      <c r="A431">
        <v>430</v>
      </c>
      <c r="B431" s="65">
        <v>8.14</v>
      </c>
      <c r="C431" s="65">
        <v>8.4</v>
      </c>
      <c r="D431" s="65">
        <v>8.0679999999999996</v>
      </c>
      <c r="E431" s="65">
        <v>8.34</v>
      </c>
      <c r="F431" s="8">
        <f t="shared" si="44"/>
        <v>8.4619999999999997</v>
      </c>
      <c r="G431" s="9">
        <f t="shared" si="47"/>
        <v>1</v>
      </c>
      <c r="H431" s="10" t="str">
        <f>IF(ISNUMBER(I431),COUNT($I$2:I431),"")</f>
        <v/>
      </c>
      <c r="I431" s="11" t="str">
        <f t="shared" si="43"/>
        <v/>
      </c>
      <c r="J431" s="8">
        <f t="array" ref="J431">IF(G431=1,MAX(IF($C$2:C431=I431,$A$2:A431,"")),IF(G431=-1,MAX(IF($D$2:D431=I431,$A$2:A431,"")),IF(G431=0,MAX(IF($E$2:E431=I431,$A$2:A431,"")))))</f>
        <v>0</v>
      </c>
      <c r="K431" t="str">
        <f t="array" ref="K431">IF(AND(G431=0,E431=INDEX(I431:I942,MATCH(TRUE,I431:I942&lt;&gt;"",0))),E431,IF(AND(G431=1,C431=INDEX(I431:I942,MATCH(TRUE,I431:I942&lt;&gt;"",0))),C431,IF(AND(G431=-1,D431=INDEX(I431:I942,MATCH(TRUE,I431:I942&lt;&gt;"",0))),D431,"")))</f>
        <v/>
      </c>
      <c r="L431" s="12" t="str">
        <f>IF(ISNUMBER(M431),COUNT($M$2:M431),"")</f>
        <v/>
      </c>
      <c r="M431" s="12" t="str">
        <f t="shared" si="45"/>
        <v/>
      </c>
      <c r="N431" s="12" t="str">
        <f t="shared" si="46"/>
        <v/>
      </c>
      <c r="O431" s="12" t="str">
        <f>IF(ISNUMBER(P431),COUNT($P$2:P431),"")</f>
        <v/>
      </c>
      <c r="P431" s="12" t="str">
        <f t="shared" si="48"/>
        <v/>
      </c>
      <c r="Q431" s="15" t="str">
        <f t="shared" si="49"/>
        <v/>
      </c>
      <c r="R431" s="58">
        <v>-84</v>
      </c>
      <c r="S431" s="59" t="str">
        <f t="array" ref="S431">IF($Z$514=R431,$Z$530,"")</f>
        <v/>
      </c>
    </row>
    <row r="432" spans="1:19" x14ac:dyDescent="0.25">
      <c r="A432">
        <v>431</v>
      </c>
      <c r="B432" s="65">
        <v>8.3859999999999992</v>
      </c>
      <c r="C432" s="65">
        <v>8.4359999999999999</v>
      </c>
      <c r="D432" s="65">
        <v>8.1780000000000008</v>
      </c>
      <c r="E432" s="65">
        <v>8.3879999999999999</v>
      </c>
      <c r="F432" s="8">
        <f t="shared" si="44"/>
        <v>8.4619999999999997</v>
      </c>
      <c r="G432" s="9">
        <f t="shared" si="47"/>
        <v>1</v>
      </c>
      <c r="H432" s="10" t="str">
        <f>IF(ISNUMBER(I432),COUNT($I$2:I432),"")</f>
        <v/>
      </c>
      <c r="I432" s="11" t="str">
        <f t="shared" si="43"/>
        <v/>
      </c>
      <c r="J432" s="8">
        <f t="array" ref="J432">IF(G432=1,MAX(IF($C$2:C432=I432,$A$2:A432,"")),IF(G432=-1,MAX(IF($D$2:D432=I432,$A$2:A432,"")),IF(G432=0,MAX(IF($E$2:E432=I432,$A$2:A432,"")))))</f>
        <v>0</v>
      </c>
      <c r="K432" t="str">
        <f t="array" ref="K432">IF(AND(G432=0,E432=INDEX(I432:I943,MATCH(TRUE,I432:I943&lt;&gt;"",0))),E432,IF(AND(G432=1,C432=INDEX(I432:I943,MATCH(TRUE,I432:I943&lt;&gt;"",0))),C432,IF(AND(G432=-1,D432=INDEX(I432:I943,MATCH(TRUE,I432:I943&lt;&gt;"",0))),D432,"")))</f>
        <v/>
      </c>
      <c r="L432" s="12" t="str">
        <f>IF(ISNUMBER(M432),COUNT($M$2:M432),"")</f>
        <v/>
      </c>
      <c r="M432" s="12" t="str">
        <f t="shared" si="45"/>
        <v/>
      </c>
      <c r="N432" s="12" t="str">
        <f t="shared" si="46"/>
        <v/>
      </c>
      <c r="O432" s="12" t="str">
        <f>IF(ISNUMBER(P432),COUNT($P$2:P432),"")</f>
        <v/>
      </c>
      <c r="P432" s="12" t="str">
        <f t="shared" si="48"/>
        <v/>
      </c>
      <c r="Q432" s="15" t="str">
        <f t="shared" si="49"/>
        <v/>
      </c>
      <c r="R432" s="58">
        <v>-83</v>
      </c>
      <c r="S432" s="59" t="str">
        <f t="array" ref="S432">IF($Z$514=R432,$Z$530,"")</f>
        <v/>
      </c>
    </row>
    <row r="433" spans="1:19" x14ac:dyDescent="0.25">
      <c r="A433">
        <v>432</v>
      </c>
      <c r="B433" s="65">
        <v>8.42</v>
      </c>
      <c r="C433" s="65">
        <v>8.6760000000000002</v>
      </c>
      <c r="D433" s="65">
        <v>8.4</v>
      </c>
      <c r="E433" s="65">
        <v>8.59</v>
      </c>
      <c r="F433" s="8">
        <f t="shared" si="44"/>
        <v>8.6760000000000002</v>
      </c>
      <c r="G433" s="9">
        <f t="shared" si="47"/>
        <v>1</v>
      </c>
      <c r="H433" s="10" t="str">
        <f>IF(ISNUMBER(I433),COUNT($I$2:I433),"")</f>
        <v/>
      </c>
      <c r="I433" s="11" t="str">
        <f t="shared" si="43"/>
        <v/>
      </c>
      <c r="J433" s="8">
        <f t="array" ref="J433">IF(G433=1,MAX(IF($C$2:C433=I433,$A$2:A433,"")),IF(G433=-1,MAX(IF($D$2:D433=I433,$A$2:A433,"")),IF(G433=0,MAX(IF($E$2:E433=I433,$A$2:A433,"")))))</f>
        <v>0</v>
      </c>
      <c r="K433" t="str">
        <f t="array" ref="K433">IF(AND(G433=0,E433=INDEX(I433:I944,MATCH(TRUE,I433:I944&lt;&gt;"",0))),E433,IF(AND(G433=1,C433=INDEX(I433:I944,MATCH(TRUE,I433:I944&lt;&gt;"",0))),C433,IF(AND(G433=-1,D433=INDEX(I433:I944,MATCH(TRUE,I433:I944&lt;&gt;"",0))),D433,"")))</f>
        <v/>
      </c>
      <c r="L433" s="12" t="str">
        <f>IF(ISNUMBER(M433),COUNT($M$2:M433),"")</f>
        <v/>
      </c>
      <c r="M433" s="12" t="str">
        <f t="shared" si="45"/>
        <v/>
      </c>
      <c r="N433" s="12" t="str">
        <f t="shared" si="46"/>
        <v/>
      </c>
      <c r="O433" s="12" t="str">
        <f>IF(ISNUMBER(P433),COUNT($P$2:P433),"")</f>
        <v/>
      </c>
      <c r="P433" s="12" t="str">
        <f t="shared" si="48"/>
        <v/>
      </c>
      <c r="Q433" s="15" t="str">
        <f t="shared" si="49"/>
        <v/>
      </c>
      <c r="R433" s="58">
        <v>-82</v>
      </c>
      <c r="S433" s="59" t="str">
        <f t="array" ref="S433">IF($Z$514=R433,$Z$530,"")</f>
        <v/>
      </c>
    </row>
    <row r="434" spans="1:19" x14ac:dyDescent="0.25">
      <c r="A434">
        <v>433</v>
      </c>
      <c r="B434" s="65">
        <v>8.6519999999999992</v>
      </c>
      <c r="C434" s="65">
        <v>8.8480000000000008</v>
      </c>
      <c r="D434" s="65">
        <v>8.6020000000000003</v>
      </c>
      <c r="E434" s="65">
        <v>8.798</v>
      </c>
      <c r="F434" s="8">
        <f t="shared" si="44"/>
        <v>8.8480000000000008</v>
      </c>
      <c r="G434" s="9">
        <f t="shared" si="47"/>
        <v>1</v>
      </c>
      <c r="H434" s="10" t="str">
        <f>IF(ISNUMBER(I434),COUNT($I$2:I434),"")</f>
        <v/>
      </c>
      <c r="I434" s="11" t="str">
        <f t="shared" ref="I434:I497" si="50">IF(G435=G434,"",F434)</f>
        <v/>
      </c>
      <c r="J434" s="8">
        <f t="array" ref="J434">IF(G434=1,MAX(IF($C$2:C434=I434,$A$2:A434,"")),IF(G434=-1,MAX(IF($D$2:D434=I434,$A$2:A434,"")),IF(G434=0,MAX(IF($E$2:E434=I434,$A$2:A434,"")))))</f>
        <v>0</v>
      </c>
      <c r="K434" t="str">
        <f t="array" ref="K434">IF(AND(G434=0,E434=INDEX(I434:I945,MATCH(TRUE,I434:I945&lt;&gt;"",0))),E434,IF(AND(G434=1,C434=INDEX(I434:I945,MATCH(TRUE,I434:I945&lt;&gt;"",0))),C434,IF(AND(G434=-1,D434=INDEX(I434:I945,MATCH(TRUE,I434:I945&lt;&gt;"",0))),D434,"")))</f>
        <v/>
      </c>
      <c r="L434" s="12" t="str">
        <f>IF(ISNUMBER(M434),COUNT($M$2:M434),"")</f>
        <v/>
      </c>
      <c r="M434" s="12" t="str">
        <f t="shared" si="45"/>
        <v/>
      </c>
      <c r="N434" s="12" t="str">
        <f t="shared" si="46"/>
        <v/>
      </c>
      <c r="O434" s="12" t="str">
        <f>IF(ISNUMBER(P434),COUNT($P$2:P434),"")</f>
        <v/>
      </c>
      <c r="P434" s="12" t="str">
        <f t="shared" si="48"/>
        <v/>
      </c>
      <c r="Q434" s="15" t="str">
        <f t="shared" si="49"/>
        <v/>
      </c>
      <c r="R434" s="58">
        <v>-81</v>
      </c>
      <c r="S434" s="59" t="str">
        <f t="array" ref="S434">IF($Z$514=R434,$Z$530,"")</f>
        <v/>
      </c>
    </row>
    <row r="435" spans="1:19" x14ac:dyDescent="0.25">
      <c r="A435">
        <v>434</v>
      </c>
      <c r="B435" s="65">
        <v>8.8000000000000007</v>
      </c>
      <c r="C435" s="65">
        <v>8.9979999999999993</v>
      </c>
      <c r="D435" s="65">
        <v>8.5660000000000007</v>
      </c>
      <c r="E435" s="65">
        <v>8.9979999999999993</v>
      </c>
      <c r="F435" s="8">
        <f t="shared" si="44"/>
        <v>8.9979999999999993</v>
      </c>
      <c r="G435" s="9">
        <f t="shared" si="47"/>
        <v>1</v>
      </c>
      <c r="H435" s="10" t="str">
        <f>IF(ISNUMBER(I435),COUNT($I$2:I435),"")</f>
        <v/>
      </c>
      <c r="I435" s="11" t="str">
        <f t="shared" si="50"/>
        <v/>
      </c>
      <c r="J435" s="8">
        <f t="array" ref="J435">IF(G435=1,MAX(IF($C$2:C435=I435,$A$2:A435,"")),IF(G435=-1,MAX(IF($D$2:D435=I435,$A$2:A435,"")),IF(G435=0,MAX(IF($E$2:E435=I435,$A$2:A435,"")))))</f>
        <v>0</v>
      </c>
      <c r="K435" t="str">
        <f t="array" ref="K435">IF(AND(G435=0,E435=INDEX(I435:I946,MATCH(TRUE,I435:I946&lt;&gt;"",0))),E435,IF(AND(G435=1,C435=INDEX(I435:I946,MATCH(TRUE,I435:I946&lt;&gt;"",0))),C435,IF(AND(G435=-1,D435=INDEX(I435:I946,MATCH(TRUE,I435:I946&lt;&gt;"",0))),D435,"")))</f>
        <v/>
      </c>
      <c r="L435" s="12" t="str">
        <f>IF(ISNUMBER(M435),COUNT($M$2:M435),"")</f>
        <v/>
      </c>
      <c r="M435" s="12" t="str">
        <f t="shared" si="45"/>
        <v/>
      </c>
      <c r="N435" s="12" t="str">
        <f t="shared" si="46"/>
        <v/>
      </c>
      <c r="O435" s="12" t="str">
        <f>IF(ISNUMBER(P435),COUNT($P$2:P435),"")</f>
        <v/>
      </c>
      <c r="P435" s="12" t="str">
        <f t="shared" si="48"/>
        <v/>
      </c>
      <c r="Q435" s="15" t="str">
        <f t="shared" si="49"/>
        <v/>
      </c>
      <c r="R435" s="58">
        <v>-80</v>
      </c>
      <c r="S435" s="59" t="str">
        <f t="array" ref="S435">IF($Z$514=R435,$Z$530,"")</f>
        <v/>
      </c>
    </row>
    <row r="436" spans="1:19" x14ac:dyDescent="0.25">
      <c r="A436">
        <v>435</v>
      </c>
      <c r="B436" s="65">
        <v>8.99</v>
      </c>
      <c r="C436" s="65">
        <v>9.0459999999999994</v>
      </c>
      <c r="D436" s="65">
        <v>8.8699999999999992</v>
      </c>
      <c r="E436" s="65">
        <v>8.9559999999999995</v>
      </c>
      <c r="F436" s="8">
        <f t="shared" si="44"/>
        <v>9.0459999999999994</v>
      </c>
      <c r="G436" s="9">
        <f t="shared" si="47"/>
        <v>1</v>
      </c>
      <c r="H436" s="10" t="str">
        <f>IF(ISNUMBER(I436),COUNT($I$2:I436),"")</f>
        <v/>
      </c>
      <c r="I436" s="11" t="str">
        <f t="shared" si="50"/>
        <v/>
      </c>
      <c r="J436" s="8">
        <f t="array" ref="J436">IF(G436=1,MAX(IF($C$2:C436=I436,$A$2:A436,"")),IF(G436=-1,MAX(IF($D$2:D436=I436,$A$2:A436,"")),IF(G436=0,MAX(IF($E$2:E436=I436,$A$2:A436,"")))))</f>
        <v>0</v>
      </c>
      <c r="K436" t="str">
        <f t="array" ref="K436">IF(AND(G436=0,E436=INDEX(I436:I947,MATCH(TRUE,I436:I947&lt;&gt;"",0))),E436,IF(AND(G436=1,C436=INDEX(I436:I947,MATCH(TRUE,I436:I947&lt;&gt;"",0))),C436,IF(AND(G436=-1,D436=INDEX(I436:I947,MATCH(TRUE,I436:I947&lt;&gt;"",0))),D436,"")))</f>
        <v/>
      </c>
      <c r="L436" s="12" t="str">
        <f>IF(ISNUMBER(M436),COUNT($M$2:M436),"")</f>
        <v/>
      </c>
      <c r="M436" s="12" t="str">
        <f t="shared" si="45"/>
        <v/>
      </c>
      <c r="N436" s="12" t="str">
        <f t="shared" si="46"/>
        <v/>
      </c>
      <c r="O436" s="12" t="str">
        <f>IF(ISNUMBER(P436),COUNT($P$2:P436),"")</f>
        <v/>
      </c>
      <c r="P436" s="12" t="str">
        <f t="shared" si="48"/>
        <v/>
      </c>
      <c r="Q436" s="15" t="str">
        <f t="shared" si="49"/>
        <v/>
      </c>
      <c r="R436" s="58">
        <v>-79</v>
      </c>
      <c r="S436" s="59" t="str">
        <f t="array" ref="S436">IF($Z$514=R436,$Z$530,"")</f>
        <v/>
      </c>
    </row>
    <row r="437" spans="1:19" x14ac:dyDescent="0.25">
      <c r="A437">
        <v>436</v>
      </c>
      <c r="B437" s="65">
        <v>8.93</v>
      </c>
      <c r="C437" s="65">
        <v>9.1300000000000008</v>
      </c>
      <c r="D437" s="65">
        <v>8.83</v>
      </c>
      <c r="E437" s="65">
        <v>8.9499999999999993</v>
      </c>
      <c r="F437" s="8">
        <f t="shared" si="44"/>
        <v>9.1300000000000008</v>
      </c>
      <c r="G437" s="9">
        <f t="shared" si="47"/>
        <v>1</v>
      </c>
      <c r="H437" s="10">
        <f>IF(ISNUMBER(I437),COUNT($I$2:I437),"")</f>
        <v>29</v>
      </c>
      <c r="I437" s="11">
        <f t="shared" si="50"/>
        <v>9.1300000000000008</v>
      </c>
      <c r="J437" s="8">
        <f t="array" ref="J437">IF(G437=1,MAX(IF($C$2:C437=I437,$A$2:A437,"")),IF(G437=-1,MAX(IF($D$2:D437=I437,$A$2:A437,"")),IF(G437=0,MAX(IF($E$2:E437=I437,$A$2:A437,"")))))</f>
        <v>436</v>
      </c>
      <c r="K437">
        <f t="array" ref="K437">IF(AND(G437=0,E437=INDEX(I437:I948,MATCH(TRUE,I437:I948&lt;&gt;"",0))),E437,IF(AND(G437=1,C437=INDEX(I437:I948,MATCH(TRUE,I437:I948&lt;&gt;"",0))),C437,IF(AND(G437=-1,D437=INDEX(I437:I948,MATCH(TRUE,I437:I948&lt;&gt;"",0))),D437,"")))</f>
        <v>9.1300000000000008</v>
      </c>
      <c r="L437" s="12">
        <f>IF(ISNUMBER(M437),COUNT($M$2:M437),"")</f>
        <v>14</v>
      </c>
      <c r="M437" s="12">
        <f t="shared" si="45"/>
        <v>9.1300000000000008</v>
      </c>
      <c r="N437" s="12">
        <f t="shared" si="46"/>
        <v>436</v>
      </c>
      <c r="O437" s="12" t="str">
        <f>IF(ISNUMBER(P437),COUNT($P$2:P437),"")</f>
        <v/>
      </c>
      <c r="P437" s="12" t="str">
        <f t="shared" si="48"/>
        <v/>
      </c>
      <c r="Q437" s="15" t="str">
        <f t="shared" si="49"/>
        <v/>
      </c>
      <c r="R437" s="58">
        <v>-78</v>
      </c>
      <c r="S437" s="59" t="str">
        <f t="array" ref="S437">IF($Z$514=R437,$Z$530,"")</f>
        <v/>
      </c>
    </row>
    <row r="438" spans="1:19" x14ac:dyDescent="0.25">
      <c r="A438">
        <v>437</v>
      </c>
      <c r="B438" s="65">
        <v>8.7140000000000004</v>
      </c>
      <c r="C438" s="65">
        <v>8.7279999999999998</v>
      </c>
      <c r="D438" s="65">
        <v>8.3759999999999994</v>
      </c>
      <c r="E438" s="65">
        <v>8.5820000000000007</v>
      </c>
      <c r="F438" s="8">
        <f t="shared" si="44"/>
        <v>8.3759999999999994</v>
      </c>
      <c r="G438" s="9">
        <f t="shared" si="47"/>
        <v>-1</v>
      </c>
      <c r="H438" s="10" t="str">
        <f>IF(ISNUMBER(I438),COUNT($I$2:I438),"")</f>
        <v/>
      </c>
      <c r="I438" s="11" t="str">
        <f t="shared" si="50"/>
        <v/>
      </c>
      <c r="J438" s="8">
        <f t="array" ref="J438">IF(G438=1,MAX(IF($C$2:C438=I438,$A$2:A438,"")),IF(G438=-1,MAX(IF($D$2:D438=I438,$A$2:A438,"")),IF(G438=0,MAX(IF($E$2:E438=I438,$A$2:A438,"")))))</f>
        <v>0</v>
      </c>
      <c r="K438">
        <f t="array" ref="K438">IF(AND(G438=0,E438=INDEX(I438:I949,MATCH(TRUE,I438:I949&lt;&gt;"",0))),E438,IF(AND(G438=1,C438=INDEX(I438:I949,MATCH(TRUE,I438:I949&lt;&gt;"",0))),C438,IF(AND(G438=-1,D438=INDEX(I438:I949,MATCH(TRUE,I438:I949&lt;&gt;"",0))),D438,"")))</f>
        <v>8.3759999999999994</v>
      </c>
      <c r="L438" s="12" t="str">
        <f>IF(ISNUMBER(M438),COUNT($M$2:M438),"")</f>
        <v/>
      </c>
      <c r="M438" s="12" t="str">
        <f t="shared" si="45"/>
        <v/>
      </c>
      <c r="N438" s="12" t="str">
        <f t="shared" si="46"/>
        <v/>
      </c>
      <c r="O438" s="12" t="str">
        <f>IF(ISNUMBER(P438),COUNT($P$2:P438),"")</f>
        <v/>
      </c>
      <c r="P438" s="12" t="str">
        <f t="shared" si="48"/>
        <v/>
      </c>
      <c r="Q438" s="15" t="str">
        <f t="shared" si="49"/>
        <v/>
      </c>
      <c r="R438" s="58">
        <v>-77</v>
      </c>
      <c r="S438" s="59" t="str">
        <f t="array" ref="S438">IF($Z$514=R438,$Z$530,"")</f>
        <v/>
      </c>
    </row>
    <row r="439" spans="1:19" x14ac:dyDescent="0.25">
      <c r="A439">
        <v>438</v>
      </c>
      <c r="B439" s="65">
        <v>8.5660000000000007</v>
      </c>
      <c r="C439" s="65">
        <v>8.8239999999999998</v>
      </c>
      <c r="D439" s="65">
        <v>8.5419999999999998</v>
      </c>
      <c r="E439" s="65">
        <v>8.7799999999999994</v>
      </c>
      <c r="F439" s="8">
        <f t="shared" si="44"/>
        <v>8.3759999999999994</v>
      </c>
      <c r="G439" s="9">
        <f t="shared" si="47"/>
        <v>-1</v>
      </c>
      <c r="H439" s="10" t="str">
        <f>IF(ISNUMBER(I439),COUNT($I$2:I439),"")</f>
        <v/>
      </c>
      <c r="I439" s="11" t="str">
        <f t="shared" si="50"/>
        <v/>
      </c>
      <c r="J439" s="8">
        <f t="array" ref="J439">IF(G439=1,MAX(IF($C$2:C439=I439,$A$2:A439,"")),IF(G439=-1,MAX(IF($D$2:D439=I439,$A$2:A439,"")),IF(G439=0,MAX(IF($E$2:E439=I439,$A$2:A439,"")))))</f>
        <v>0</v>
      </c>
      <c r="K439" t="str">
        <f t="array" ref="K439">IF(AND(G439=0,E439=INDEX(I439:I950,MATCH(TRUE,I439:I950&lt;&gt;"",0))),E439,IF(AND(G439=1,C439=INDEX(I439:I950,MATCH(TRUE,I439:I950&lt;&gt;"",0))),C439,IF(AND(G439=-1,D439=INDEX(I439:I950,MATCH(TRUE,I439:I950&lt;&gt;"",0))),D439,"")))</f>
        <v/>
      </c>
      <c r="L439" s="12" t="str">
        <f>IF(ISNUMBER(M439),COUNT($M$2:M439),"")</f>
        <v/>
      </c>
      <c r="M439" s="12" t="str">
        <f t="shared" si="45"/>
        <v/>
      </c>
      <c r="N439" s="12" t="str">
        <f t="shared" si="46"/>
        <v/>
      </c>
      <c r="O439" s="12" t="str">
        <f>IF(ISNUMBER(P439),COUNT($P$2:P439),"")</f>
        <v/>
      </c>
      <c r="P439" s="12" t="str">
        <f t="shared" si="48"/>
        <v/>
      </c>
      <c r="Q439" s="15" t="str">
        <f t="shared" si="49"/>
        <v/>
      </c>
      <c r="R439" s="58">
        <v>-76</v>
      </c>
      <c r="S439" s="59" t="str">
        <f t="array" ref="S439">IF($Z$514=R439,$Z$530,"")</f>
        <v/>
      </c>
    </row>
    <row r="440" spans="1:19" x14ac:dyDescent="0.25">
      <c r="A440">
        <v>439</v>
      </c>
      <c r="B440" s="65">
        <v>8.9</v>
      </c>
      <c r="C440" s="65">
        <v>8.9640000000000004</v>
      </c>
      <c r="D440" s="65">
        <v>8.7859999999999996</v>
      </c>
      <c r="E440" s="65">
        <v>8.92</v>
      </c>
      <c r="F440" s="8">
        <f t="shared" si="44"/>
        <v>8.3759999999999994</v>
      </c>
      <c r="G440" s="9">
        <f t="shared" si="47"/>
        <v>-1</v>
      </c>
      <c r="H440" s="10">
        <f>IF(ISNUMBER(I440),COUNT($I$2:I440),"")</f>
        <v>30</v>
      </c>
      <c r="I440" s="11">
        <f t="shared" si="50"/>
        <v>8.3759999999999994</v>
      </c>
      <c r="J440" s="8">
        <f t="array" ref="J440">IF(G440=1,MAX(IF($C$2:C440=I440,$A$2:A440,"")),IF(G440=-1,MAX(IF($D$2:D440=I440,$A$2:A440,"")),IF(G440=0,MAX(IF($E$2:E440=I440,$A$2:A440,"")))))</f>
        <v>437</v>
      </c>
      <c r="K440" t="str">
        <f t="array" ref="K440">IF(AND(G440=0,E440=INDEX(I440:I951,MATCH(TRUE,I440:I951&lt;&gt;"",0))),E440,IF(AND(G440=1,C440=INDEX(I440:I951,MATCH(TRUE,I440:I951&lt;&gt;"",0))),C440,IF(AND(G440=-1,D440=INDEX(I440:I951,MATCH(TRUE,I440:I951&lt;&gt;"",0))),D440,"")))</f>
        <v/>
      </c>
      <c r="L440" s="12" t="str">
        <f>IF(ISNUMBER(M440),COUNT($M$2:M440),"")</f>
        <v/>
      </c>
      <c r="M440" s="12" t="str">
        <f t="shared" si="45"/>
        <v/>
      </c>
      <c r="N440" s="12" t="str">
        <f t="shared" si="46"/>
        <v/>
      </c>
      <c r="O440" s="12">
        <f>IF(ISNUMBER(P440),COUNT($P$2:P440),"")</f>
        <v>15</v>
      </c>
      <c r="P440" s="12">
        <f t="shared" si="48"/>
        <v>8.3759999999999994</v>
      </c>
      <c r="Q440" s="15">
        <f t="shared" si="49"/>
        <v>437</v>
      </c>
      <c r="R440" s="58">
        <v>-75</v>
      </c>
      <c r="S440" s="59" t="str">
        <f t="array" ref="S440">IF($Z$514=R440,$Z$530,"")</f>
        <v/>
      </c>
    </row>
    <row r="441" spans="1:19" x14ac:dyDescent="0.25">
      <c r="A441">
        <v>440</v>
      </c>
      <c r="B441" s="65">
        <v>8.92</v>
      </c>
      <c r="C441" s="65">
        <v>9.0500000000000007</v>
      </c>
      <c r="D441" s="65">
        <v>8.76</v>
      </c>
      <c r="E441" s="65">
        <v>9.0500000000000007</v>
      </c>
      <c r="F441" s="8">
        <f t="shared" si="44"/>
        <v>9.0500000000000007</v>
      </c>
      <c r="G441" s="9">
        <f t="shared" si="47"/>
        <v>1</v>
      </c>
      <c r="H441" s="10" t="str">
        <f>IF(ISNUMBER(I441),COUNT($I$2:I441),"")</f>
        <v/>
      </c>
      <c r="I441" s="11" t="str">
        <f t="shared" si="50"/>
        <v/>
      </c>
      <c r="J441" s="8">
        <f t="array" ref="J441">IF(G441=1,MAX(IF($C$2:C441=I441,$A$2:A441,"")),IF(G441=-1,MAX(IF($D$2:D441=I441,$A$2:A441,"")),IF(G441=0,MAX(IF($E$2:E441=I441,$A$2:A441,"")))))</f>
        <v>0</v>
      </c>
      <c r="K441" t="str">
        <f t="array" ref="K441">IF(AND(G441=0,E441=INDEX(I441:I952,MATCH(TRUE,I441:I952&lt;&gt;"",0))),E441,IF(AND(G441=1,C441=INDEX(I441:I952,MATCH(TRUE,I441:I952&lt;&gt;"",0))),C441,IF(AND(G441=-1,D441=INDEX(I441:I952,MATCH(TRUE,I441:I952&lt;&gt;"",0))),D441,"")))</f>
        <v/>
      </c>
      <c r="L441" s="12" t="str">
        <f>IF(ISNUMBER(M441),COUNT($M$2:M441),"")</f>
        <v/>
      </c>
      <c r="M441" s="12" t="str">
        <f t="shared" si="45"/>
        <v/>
      </c>
      <c r="N441" s="12" t="str">
        <f t="shared" si="46"/>
        <v/>
      </c>
      <c r="O441" s="12" t="str">
        <f>IF(ISNUMBER(P441),COUNT($P$2:P441),"")</f>
        <v/>
      </c>
      <c r="P441" s="12" t="str">
        <f t="shared" si="48"/>
        <v/>
      </c>
      <c r="Q441" s="15" t="str">
        <f t="shared" si="49"/>
        <v/>
      </c>
      <c r="R441" s="58">
        <v>-74</v>
      </c>
      <c r="S441" s="59" t="str">
        <f t="array" ref="S441">IF($Z$514=R441,$Z$530,"")</f>
        <v/>
      </c>
    </row>
    <row r="442" spans="1:19" x14ac:dyDescent="0.25">
      <c r="A442">
        <v>441</v>
      </c>
      <c r="B442" s="65">
        <v>9.07</v>
      </c>
      <c r="C442" s="65">
        <v>9.1080000000000005</v>
      </c>
      <c r="D442" s="65">
        <v>8.5920000000000005</v>
      </c>
      <c r="E442" s="65">
        <v>8.77</v>
      </c>
      <c r="F442" s="8">
        <f t="shared" si="44"/>
        <v>9.1080000000000005</v>
      </c>
      <c r="G442" s="9">
        <f t="shared" si="47"/>
        <v>1</v>
      </c>
      <c r="H442" s="10" t="str">
        <f>IF(ISNUMBER(I442),COUNT($I$2:I442),"")</f>
        <v/>
      </c>
      <c r="I442" s="11" t="str">
        <f t="shared" si="50"/>
        <v/>
      </c>
      <c r="J442" s="8">
        <f t="array" ref="J442">IF(G442=1,MAX(IF($C$2:C442=I442,$A$2:A442,"")),IF(G442=-1,MAX(IF($D$2:D442=I442,$A$2:A442,"")),IF(G442=0,MAX(IF($E$2:E442=I442,$A$2:A442,"")))))</f>
        <v>0</v>
      </c>
      <c r="K442" t="str">
        <f t="array" ref="K442">IF(AND(G442=0,E442=INDEX(I442:I953,MATCH(TRUE,I442:I953&lt;&gt;"",0))),E442,IF(AND(G442=1,C442=INDEX(I442:I953,MATCH(TRUE,I442:I953&lt;&gt;"",0))),C442,IF(AND(G442=-1,D442=INDEX(I442:I953,MATCH(TRUE,I442:I953&lt;&gt;"",0))),D442,"")))</f>
        <v/>
      </c>
      <c r="L442" s="12" t="str">
        <f>IF(ISNUMBER(M442),COUNT($M$2:M442),"")</f>
        <v/>
      </c>
      <c r="M442" s="12" t="str">
        <f t="shared" si="45"/>
        <v/>
      </c>
      <c r="N442" s="12" t="str">
        <f t="shared" si="46"/>
        <v/>
      </c>
      <c r="O442" s="12" t="str">
        <f>IF(ISNUMBER(P442),COUNT($P$2:P442),"")</f>
        <v/>
      </c>
      <c r="P442" s="12" t="str">
        <f t="shared" si="48"/>
        <v/>
      </c>
      <c r="Q442" s="15" t="str">
        <f t="shared" si="49"/>
        <v/>
      </c>
      <c r="R442" s="58">
        <v>-73</v>
      </c>
      <c r="S442" s="59" t="str">
        <f t="array" ref="S442">IF($Z$514=R442,$Z$530,"")</f>
        <v/>
      </c>
    </row>
    <row r="443" spans="1:19" x14ac:dyDescent="0.25">
      <c r="A443">
        <v>442</v>
      </c>
      <c r="B443" s="65">
        <v>8.75</v>
      </c>
      <c r="C443" s="65">
        <v>9</v>
      </c>
      <c r="D443" s="65">
        <v>8.6859999999999999</v>
      </c>
      <c r="E443" s="65">
        <v>8.9540000000000006</v>
      </c>
      <c r="F443" s="8">
        <f t="shared" si="44"/>
        <v>9.1080000000000005</v>
      </c>
      <c r="G443" s="9">
        <f t="shared" si="47"/>
        <v>1</v>
      </c>
      <c r="H443" s="10" t="str">
        <f>IF(ISNUMBER(I443),COUNT($I$2:I443),"")</f>
        <v/>
      </c>
      <c r="I443" s="11" t="str">
        <f t="shared" si="50"/>
        <v/>
      </c>
      <c r="J443" s="8">
        <f t="array" ref="J443">IF(G443=1,MAX(IF($C$2:C443=I443,$A$2:A443,"")),IF(G443=-1,MAX(IF($D$2:D443=I443,$A$2:A443,"")),IF(G443=0,MAX(IF($E$2:E443=I443,$A$2:A443,"")))))</f>
        <v>0</v>
      </c>
      <c r="K443" t="str">
        <f t="array" ref="K443">IF(AND(G443=0,E443=INDEX(I443:I954,MATCH(TRUE,I443:I954&lt;&gt;"",0))),E443,IF(AND(G443=1,C443=INDEX(I443:I954,MATCH(TRUE,I443:I954&lt;&gt;"",0))),C443,IF(AND(G443=-1,D443=INDEX(I443:I954,MATCH(TRUE,I443:I954&lt;&gt;"",0))),D443,"")))</f>
        <v/>
      </c>
      <c r="L443" s="12" t="str">
        <f>IF(ISNUMBER(M443),COUNT($M$2:M443),"")</f>
        <v/>
      </c>
      <c r="M443" s="12" t="str">
        <f t="shared" si="45"/>
        <v/>
      </c>
      <c r="N443" s="12" t="str">
        <f t="shared" si="46"/>
        <v/>
      </c>
      <c r="O443" s="12" t="str">
        <f>IF(ISNUMBER(P443),COUNT($P$2:P443),"")</f>
        <v/>
      </c>
      <c r="P443" s="12" t="str">
        <f t="shared" si="48"/>
        <v/>
      </c>
      <c r="Q443" s="15" t="str">
        <f t="shared" si="49"/>
        <v/>
      </c>
      <c r="R443" s="58">
        <v>-72</v>
      </c>
      <c r="S443" s="59" t="str">
        <f t="array" ref="S443">IF($Z$514=R443,$Z$530,"")</f>
        <v/>
      </c>
    </row>
    <row r="444" spans="1:19" x14ac:dyDescent="0.25">
      <c r="A444">
        <v>443</v>
      </c>
      <c r="B444" s="65">
        <v>8.9860000000000007</v>
      </c>
      <c r="C444" s="65">
        <v>9.2260000000000009</v>
      </c>
      <c r="D444" s="65">
        <v>8.9499999999999993</v>
      </c>
      <c r="E444" s="65">
        <v>9.1300000000000008</v>
      </c>
      <c r="F444" s="8">
        <f t="shared" si="44"/>
        <v>9.2260000000000009</v>
      </c>
      <c r="G444" s="9">
        <f t="shared" si="47"/>
        <v>1</v>
      </c>
      <c r="H444" s="10" t="str">
        <f>IF(ISNUMBER(I444),COUNT($I$2:I444),"")</f>
        <v/>
      </c>
      <c r="I444" s="11" t="str">
        <f t="shared" si="50"/>
        <v/>
      </c>
      <c r="J444" s="8">
        <f t="array" ref="J444">IF(G444=1,MAX(IF($C$2:C444=I444,$A$2:A444,"")),IF(G444=-1,MAX(IF($D$2:D444=I444,$A$2:A444,"")),IF(G444=0,MAX(IF($E$2:E444=I444,$A$2:A444,"")))))</f>
        <v>0</v>
      </c>
      <c r="K444" t="str">
        <f t="array" ref="K444">IF(AND(G444=0,E444=INDEX(I444:I955,MATCH(TRUE,I444:I955&lt;&gt;"",0))),E444,IF(AND(G444=1,C444=INDEX(I444:I955,MATCH(TRUE,I444:I955&lt;&gt;"",0))),C444,IF(AND(G444=-1,D444=INDEX(I444:I955,MATCH(TRUE,I444:I955&lt;&gt;"",0))),D444,"")))</f>
        <v/>
      </c>
      <c r="L444" s="12" t="str">
        <f>IF(ISNUMBER(M444),COUNT($M$2:M444),"")</f>
        <v/>
      </c>
      <c r="M444" s="12" t="str">
        <f t="shared" si="45"/>
        <v/>
      </c>
      <c r="N444" s="12" t="str">
        <f t="shared" si="46"/>
        <v/>
      </c>
      <c r="O444" s="12" t="str">
        <f>IF(ISNUMBER(P444),COUNT($P$2:P444),"")</f>
        <v/>
      </c>
      <c r="P444" s="12" t="str">
        <f t="shared" si="48"/>
        <v/>
      </c>
      <c r="Q444" s="15" t="str">
        <f t="shared" si="49"/>
        <v/>
      </c>
      <c r="R444" s="58">
        <v>-71</v>
      </c>
      <c r="S444" s="59" t="str">
        <f t="array" ref="S444">IF($Z$514=R444,$Z$530,"")</f>
        <v/>
      </c>
    </row>
    <row r="445" spans="1:19" x14ac:dyDescent="0.25">
      <c r="A445">
        <v>444</v>
      </c>
      <c r="B445" s="65">
        <v>9.1440000000000001</v>
      </c>
      <c r="C445" s="65">
        <v>9.3260000000000005</v>
      </c>
      <c r="D445" s="65">
        <v>9.14</v>
      </c>
      <c r="E445" s="65">
        <v>9.3000000000000007</v>
      </c>
      <c r="F445" s="8">
        <f t="shared" si="44"/>
        <v>9.3260000000000005</v>
      </c>
      <c r="G445" s="9">
        <f t="shared" si="47"/>
        <v>1</v>
      </c>
      <c r="H445" s="10" t="str">
        <f>IF(ISNUMBER(I445),COUNT($I$2:I445),"")</f>
        <v/>
      </c>
      <c r="I445" s="11" t="str">
        <f t="shared" si="50"/>
        <v/>
      </c>
      <c r="J445" s="8">
        <f t="array" ref="J445">IF(G445=1,MAX(IF($C$2:C445=I445,$A$2:A445,"")),IF(G445=-1,MAX(IF($D$2:D445=I445,$A$2:A445,"")),IF(G445=0,MAX(IF($E$2:E445=I445,$A$2:A445,"")))))</f>
        <v>0</v>
      </c>
      <c r="K445" t="str">
        <f t="array" ref="K445">IF(AND(G445=0,E445=INDEX(I445:I956,MATCH(TRUE,I445:I956&lt;&gt;"",0))),E445,IF(AND(G445=1,C445=INDEX(I445:I956,MATCH(TRUE,I445:I956&lt;&gt;"",0))),C445,IF(AND(G445=-1,D445=INDEX(I445:I956,MATCH(TRUE,I445:I956&lt;&gt;"",0))),D445,"")))</f>
        <v/>
      </c>
      <c r="L445" s="12" t="str">
        <f>IF(ISNUMBER(M445),COUNT($M$2:M445),"")</f>
        <v/>
      </c>
      <c r="M445" s="12" t="str">
        <f t="shared" si="45"/>
        <v/>
      </c>
      <c r="N445" s="12" t="str">
        <f t="shared" si="46"/>
        <v/>
      </c>
      <c r="O445" s="12" t="str">
        <f>IF(ISNUMBER(P445),COUNT($P$2:P445),"")</f>
        <v/>
      </c>
      <c r="P445" s="12" t="str">
        <f t="shared" si="48"/>
        <v/>
      </c>
      <c r="Q445" s="15" t="str">
        <f t="shared" si="49"/>
        <v/>
      </c>
      <c r="R445" s="58">
        <v>-70</v>
      </c>
      <c r="S445" s="59" t="str">
        <f t="array" ref="S445">IF($Z$514=R445,$Z$530,"")</f>
        <v/>
      </c>
    </row>
    <row r="446" spans="1:19" x14ac:dyDescent="0.25">
      <c r="A446">
        <v>445</v>
      </c>
      <c r="B446" s="65">
        <v>9.32</v>
      </c>
      <c r="C446" s="65">
        <v>9.3680000000000003</v>
      </c>
      <c r="D446" s="65">
        <v>9.17</v>
      </c>
      <c r="E446" s="65">
        <v>9.282</v>
      </c>
      <c r="F446" s="8">
        <f t="shared" si="44"/>
        <v>9.3680000000000003</v>
      </c>
      <c r="G446" s="9">
        <f t="shared" si="47"/>
        <v>1</v>
      </c>
      <c r="H446" s="10" t="str">
        <f>IF(ISNUMBER(I446),COUNT($I$2:I446),"")</f>
        <v/>
      </c>
      <c r="I446" s="11" t="str">
        <f t="shared" si="50"/>
        <v/>
      </c>
      <c r="J446" s="8">
        <f t="array" ref="J446">IF(G446=1,MAX(IF($C$2:C446=I446,$A$2:A446,"")),IF(G446=-1,MAX(IF($D$2:D446=I446,$A$2:A446,"")),IF(G446=0,MAX(IF($E$2:E446=I446,$A$2:A446,"")))))</f>
        <v>0</v>
      </c>
      <c r="K446">
        <f t="array" ref="K446">IF(AND(G446=0,E446=INDEX(I446:I957,MATCH(TRUE,I446:I957&lt;&gt;"",0))),E446,IF(AND(G446=1,C446=INDEX(I446:I957,MATCH(TRUE,I446:I957&lt;&gt;"",0))),C446,IF(AND(G446=-1,D446=INDEX(I446:I957,MATCH(TRUE,I446:I957&lt;&gt;"",0))),D446,"")))</f>
        <v>9.3680000000000003</v>
      </c>
      <c r="L446" s="12" t="str">
        <f>IF(ISNUMBER(M446),COUNT($M$2:M446),"")</f>
        <v/>
      </c>
      <c r="M446" s="12" t="str">
        <f t="shared" si="45"/>
        <v/>
      </c>
      <c r="N446" s="12" t="str">
        <f t="shared" si="46"/>
        <v/>
      </c>
      <c r="O446" s="12" t="str">
        <f>IF(ISNUMBER(P446),COUNT($P$2:P446),"")</f>
        <v/>
      </c>
      <c r="P446" s="12" t="str">
        <f t="shared" si="48"/>
        <v/>
      </c>
      <c r="Q446" s="15" t="str">
        <f t="shared" si="49"/>
        <v/>
      </c>
      <c r="R446" s="58">
        <v>-69</v>
      </c>
      <c r="S446" s="59" t="str">
        <f t="array" ref="S446">IF($Z$514=R446,$Z$530,"")</f>
        <v/>
      </c>
    </row>
    <row r="447" spans="1:19" x14ac:dyDescent="0.25">
      <c r="A447">
        <v>446</v>
      </c>
      <c r="B447" s="65">
        <v>9.27</v>
      </c>
      <c r="C447" s="65">
        <v>9.2919999999999998</v>
      </c>
      <c r="D447" s="65">
        <v>9.1820000000000004</v>
      </c>
      <c r="E447" s="65">
        <v>9.2680000000000007</v>
      </c>
      <c r="F447" s="8">
        <f t="shared" si="44"/>
        <v>9.3680000000000003</v>
      </c>
      <c r="G447" s="9">
        <f t="shared" si="47"/>
        <v>1</v>
      </c>
      <c r="H447" s="10" t="str">
        <f>IF(ISNUMBER(I447),COUNT($I$2:I447),"")</f>
        <v/>
      </c>
      <c r="I447" s="11" t="str">
        <f t="shared" si="50"/>
        <v/>
      </c>
      <c r="J447" s="8">
        <f t="array" ref="J447">IF(G447=1,MAX(IF($C$2:C447=I447,$A$2:A447,"")),IF(G447=-1,MAX(IF($D$2:D447=I447,$A$2:A447,"")),IF(G447=0,MAX(IF($E$2:E447=I447,$A$2:A447,"")))))</f>
        <v>0</v>
      </c>
      <c r="K447" t="str">
        <f t="array" ref="K447">IF(AND(G447=0,E447=INDEX(I447:I958,MATCH(TRUE,I447:I958&lt;&gt;"",0))),E447,IF(AND(G447=1,C447=INDEX(I447:I958,MATCH(TRUE,I447:I958&lt;&gt;"",0))),C447,IF(AND(G447=-1,D447=INDEX(I447:I958,MATCH(TRUE,I447:I958&lt;&gt;"",0))),D447,"")))</f>
        <v/>
      </c>
      <c r="L447" s="12" t="str">
        <f>IF(ISNUMBER(M447),COUNT($M$2:M447),"")</f>
        <v/>
      </c>
      <c r="M447" s="12" t="str">
        <f t="shared" si="45"/>
        <v/>
      </c>
      <c r="N447" s="12" t="str">
        <f t="shared" si="46"/>
        <v/>
      </c>
      <c r="O447" s="12" t="str">
        <f>IF(ISNUMBER(P447),COUNT($P$2:P447),"")</f>
        <v/>
      </c>
      <c r="P447" s="12" t="str">
        <f t="shared" si="48"/>
        <v/>
      </c>
      <c r="Q447" s="15" t="str">
        <f t="shared" si="49"/>
        <v/>
      </c>
      <c r="R447" s="58">
        <v>-68</v>
      </c>
      <c r="S447" s="59" t="str">
        <f t="array" ref="S447">IF($Z$514=R447,$Z$530,"")</f>
        <v/>
      </c>
    </row>
    <row r="448" spans="1:19" x14ac:dyDescent="0.25">
      <c r="A448">
        <v>447</v>
      </c>
      <c r="B448" s="65">
        <v>9.266</v>
      </c>
      <c r="C448" s="65">
        <v>9.3279999999999994</v>
      </c>
      <c r="D448" s="65">
        <v>9.1379999999999999</v>
      </c>
      <c r="E448" s="65">
        <v>9.2639999999999993</v>
      </c>
      <c r="F448" s="8">
        <f t="shared" si="44"/>
        <v>9.3680000000000003</v>
      </c>
      <c r="G448" s="9">
        <f t="shared" si="47"/>
        <v>1</v>
      </c>
      <c r="H448" s="10" t="str">
        <f>IF(ISNUMBER(I448),COUNT($I$2:I448),"")</f>
        <v/>
      </c>
      <c r="I448" s="11" t="str">
        <f t="shared" si="50"/>
        <v/>
      </c>
      <c r="J448" s="8">
        <f t="array" ref="J448">IF(G448=1,MAX(IF($C$2:C448=I448,$A$2:A448,"")),IF(G448=-1,MAX(IF($D$2:D448=I448,$A$2:A448,"")),IF(G448=0,MAX(IF($E$2:E448=I448,$A$2:A448,"")))))</f>
        <v>0</v>
      </c>
      <c r="K448" t="str">
        <f t="array" ref="K448">IF(AND(G448=0,E448=INDEX(I448:I959,MATCH(TRUE,I448:I959&lt;&gt;"",0))),E448,IF(AND(G448=1,C448=INDEX(I448:I959,MATCH(TRUE,I448:I959&lt;&gt;"",0))),C448,IF(AND(G448=-1,D448=INDEX(I448:I959,MATCH(TRUE,I448:I959&lt;&gt;"",0))),D448,"")))</f>
        <v/>
      </c>
      <c r="L448" s="12" t="str">
        <f>IF(ISNUMBER(M448),COUNT($M$2:M448),"")</f>
        <v/>
      </c>
      <c r="M448" s="12" t="str">
        <f t="shared" si="45"/>
        <v/>
      </c>
      <c r="N448" s="12" t="str">
        <f t="shared" si="46"/>
        <v/>
      </c>
      <c r="O448" s="12" t="str">
        <f>IF(ISNUMBER(P448),COUNT($P$2:P448),"")</f>
        <v/>
      </c>
      <c r="P448" s="12" t="str">
        <f t="shared" si="48"/>
        <v/>
      </c>
      <c r="Q448" s="15" t="str">
        <f t="shared" si="49"/>
        <v/>
      </c>
      <c r="R448" s="58">
        <v>-67</v>
      </c>
      <c r="S448" s="59" t="str">
        <f t="array" ref="S448">IF($Z$514=R448,$Z$530,"")</f>
        <v/>
      </c>
    </row>
    <row r="449" spans="1:19" x14ac:dyDescent="0.25">
      <c r="A449">
        <v>448</v>
      </c>
      <c r="B449" s="65">
        <v>9.3000000000000007</v>
      </c>
      <c r="C449" s="65">
        <v>9.3260000000000005</v>
      </c>
      <c r="D449" s="65">
        <v>9.1539999999999999</v>
      </c>
      <c r="E449" s="65">
        <v>9.2100000000000009</v>
      </c>
      <c r="F449" s="8">
        <f t="shared" si="44"/>
        <v>9.3680000000000003</v>
      </c>
      <c r="G449" s="9">
        <f t="shared" si="47"/>
        <v>1</v>
      </c>
      <c r="H449" s="10" t="str">
        <f>IF(ISNUMBER(I449),COUNT($I$2:I449),"")</f>
        <v/>
      </c>
      <c r="I449" s="11" t="str">
        <f t="shared" si="50"/>
        <v/>
      </c>
      <c r="J449" s="8">
        <f t="array" ref="J449">IF(G449=1,MAX(IF($C$2:C449=I449,$A$2:A449,"")),IF(G449=-1,MAX(IF($D$2:D449=I449,$A$2:A449,"")),IF(G449=0,MAX(IF($E$2:E449=I449,$A$2:A449,"")))))</f>
        <v>0</v>
      </c>
      <c r="K449" t="str">
        <f t="array" ref="K449">IF(AND(G449=0,E449=INDEX(I449:I960,MATCH(TRUE,I449:I960&lt;&gt;"",0))),E449,IF(AND(G449=1,C449=INDEX(I449:I960,MATCH(TRUE,I449:I960&lt;&gt;"",0))),C449,IF(AND(G449=-1,D449=INDEX(I449:I960,MATCH(TRUE,I449:I960&lt;&gt;"",0))),D449,"")))</f>
        <v/>
      </c>
      <c r="L449" s="12" t="str">
        <f>IF(ISNUMBER(M449),COUNT($M$2:M449),"")</f>
        <v/>
      </c>
      <c r="M449" s="12" t="str">
        <f t="shared" si="45"/>
        <v/>
      </c>
      <c r="N449" s="12" t="str">
        <f t="shared" si="46"/>
        <v/>
      </c>
      <c r="O449" s="12" t="str">
        <f>IF(ISNUMBER(P449),COUNT($P$2:P449),"")</f>
        <v/>
      </c>
      <c r="P449" s="12" t="str">
        <f t="shared" si="48"/>
        <v/>
      </c>
      <c r="Q449" s="15" t="str">
        <f t="shared" si="49"/>
        <v/>
      </c>
      <c r="R449" s="58">
        <v>-66</v>
      </c>
      <c r="S449" s="59" t="str">
        <f t="array" ref="S449">IF($Z$514=R449,$Z$530,"")</f>
        <v/>
      </c>
    </row>
    <row r="450" spans="1:19" x14ac:dyDescent="0.25">
      <c r="A450">
        <v>449</v>
      </c>
      <c r="B450" s="65">
        <v>9.25</v>
      </c>
      <c r="C450" s="65">
        <v>9.2799999999999994</v>
      </c>
      <c r="D450" s="65">
        <v>9.1379999999999999</v>
      </c>
      <c r="E450" s="65">
        <v>9.2200000000000006</v>
      </c>
      <c r="F450" s="8">
        <f t="shared" si="44"/>
        <v>9.3680000000000003</v>
      </c>
      <c r="G450" s="9">
        <f t="shared" si="47"/>
        <v>1</v>
      </c>
      <c r="H450" s="10">
        <f>IF(ISNUMBER(I450),COUNT($I$2:I450),"")</f>
        <v>31</v>
      </c>
      <c r="I450" s="11">
        <f t="shared" si="50"/>
        <v>9.3680000000000003</v>
      </c>
      <c r="J450" s="8">
        <f t="array" ref="J450">IF(G450=1,MAX(IF($C$2:C450=I450,$A$2:A450,"")),IF(G450=-1,MAX(IF($D$2:D450=I450,$A$2:A450,"")),IF(G450=0,MAX(IF($E$2:E450=I450,$A$2:A450,"")))))</f>
        <v>445</v>
      </c>
      <c r="K450" t="str">
        <f t="array" ref="K450">IF(AND(G450=0,E450=INDEX(I450:I961,MATCH(TRUE,I450:I961&lt;&gt;"",0))),E450,IF(AND(G450=1,C450=INDEX(I450:I961,MATCH(TRUE,I450:I961&lt;&gt;"",0))),C450,IF(AND(G450=-1,D450=INDEX(I450:I961,MATCH(TRUE,I450:I961&lt;&gt;"",0))),D450,"")))</f>
        <v/>
      </c>
      <c r="L450" s="12">
        <f>IF(ISNUMBER(M450),COUNT($M$2:M450),"")</f>
        <v>15</v>
      </c>
      <c r="M450" s="12">
        <f t="shared" si="45"/>
        <v>9.3680000000000003</v>
      </c>
      <c r="N450" s="12">
        <f t="shared" si="46"/>
        <v>445</v>
      </c>
      <c r="O450" s="12" t="str">
        <f>IF(ISNUMBER(P450),COUNT($P$2:P450),"")</f>
        <v/>
      </c>
      <c r="P450" s="12" t="str">
        <f t="shared" si="48"/>
        <v/>
      </c>
      <c r="Q450" s="15" t="str">
        <f t="shared" si="49"/>
        <v/>
      </c>
      <c r="R450" s="58">
        <v>-65</v>
      </c>
      <c r="S450" s="59" t="str">
        <f t="array" ref="S450">IF($Z$514=R450,$Z$530,"")</f>
        <v/>
      </c>
    </row>
    <row r="451" spans="1:19" x14ac:dyDescent="0.25">
      <c r="A451">
        <v>450</v>
      </c>
      <c r="B451" s="65">
        <v>9.2200000000000006</v>
      </c>
      <c r="C451" s="65">
        <v>9.234</v>
      </c>
      <c r="D451" s="65">
        <v>8.4339999999999993</v>
      </c>
      <c r="E451" s="65">
        <v>8.5679999999999996</v>
      </c>
      <c r="F451" s="8">
        <f t="shared" ref="F451:F514" si="51">IF(C451&gt;(F450*(1+$Z$1)),C451,IF(AND(G450=1,C451&gt;F450),C451,IF(D451&lt;(F450*(1-$Z$1)),D451,IF(AND(G450=-1,D451&lt;F450),D451,F450))))</f>
        <v>8.4339999999999993</v>
      </c>
      <c r="G451" s="9">
        <f t="shared" si="47"/>
        <v>-1</v>
      </c>
      <c r="H451" s="10" t="str">
        <f>IF(ISNUMBER(I451),COUNT($I$2:I451),"")</f>
        <v/>
      </c>
      <c r="I451" s="11" t="str">
        <f t="shared" si="50"/>
        <v/>
      </c>
      <c r="J451" s="8">
        <f t="array" ref="J451">IF(G451=1,MAX(IF($C$2:C451=I451,$A$2:A451,"")),IF(G451=-1,MAX(IF($D$2:D451=I451,$A$2:A451,"")),IF(G451=0,MAX(IF($E$2:E451=I451,$A$2:A451,"")))))</f>
        <v>0</v>
      </c>
      <c r="K451" t="str">
        <f t="array" ref="K451">IF(AND(G451=0,E451=INDEX(I451:I962,MATCH(TRUE,I451:I962&lt;&gt;"",0))),E451,IF(AND(G451=1,C451=INDEX(I451:I962,MATCH(TRUE,I451:I962&lt;&gt;"",0))),C451,IF(AND(G451=-1,D451=INDEX(I451:I962,MATCH(TRUE,I451:I962&lt;&gt;"",0))),D451,"")))</f>
        <v/>
      </c>
      <c r="L451" s="12" t="str">
        <f>IF(ISNUMBER(M451),COUNT($M$2:M451),"")</f>
        <v/>
      </c>
      <c r="M451" s="12" t="str">
        <f t="shared" ref="M451:M502" si="52">IF(AND(ISNUMBER(I451),G451=1),I451,"")</f>
        <v/>
      </c>
      <c r="N451" s="12" t="str">
        <f t="shared" ref="N451:N502" si="53">IF(AND(ISNUMBER(I451),G451=1),J451,"")</f>
        <v/>
      </c>
      <c r="O451" s="12" t="str">
        <f>IF(ISNUMBER(P451),COUNT($P$2:P451),"")</f>
        <v/>
      </c>
      <c r="P451" s="12" t="str">
        <f t="shared" si="48"/>
        <v/>
      </c>
      <c r="Q451" s="15" t="str">
        <f t="shared" si="49"/>
        <v/>
      </c>
      <c r="R451" s="58">
        <v>-64</v>
      </c>
      <c r="S451" s="59" t="str">
        <f t="array" ref="S451">IF($Z$514=R451,$Z$530,"")</f>
        <v/>
      </c>
    </row>
    <row r="452" spans="1:19" x14ac:dyDescent="0.25">
      <c r="A452">
        <v>451</v>
      </c>
      <c r="B452" s="65">
        <v>8.42</v>
      </c>
      <c r="C452" s="65">
        <v>8.44</v>
      </c>
      <c r="D452" s="65">
        <v>8.16</v>
      </c>
      <c r="E452" s="65">
        <v>8.2739999999999991</v>
      </c>
      <c r="F452" s="8">
        <f t="shared" si="51"/>
        <v>8.16</v>
      </c>
      <c r="G452" s="9">
        <f t="shared" ref="G452:G514" si="54">IF(F452&gt;F451,1,IF(F452&lt;F451,-1,G451))</f>
        <v>-1</v>
      </c>
      <c r="H452" s="10" t="str">
        <f>IF(ISNUMBER(I452),COUNT($I$2:I452),"")</f>
        <v/>
      </c>
      <c r="I452" s="11" t="str">
        <f t="shared" si="50"/>
        <v/>
      </c>
      <c r="J452" s="8">
        <f t="array" ref="J452">IF(G452=1,MAX(IF($C$2:C452=I452,$A$2:A452,"")),IF(G452=-1,MAX(IF($D$2:D452=I452,$A$2:A452,"")),IF(G452=0,MAX(IF($E$2:E452=I452,$A$2:A452,"")))))</f>
        <v>0</v>
      </c>
      <c r="K452" t="str">
        <f t="array" ref="K452">IF(AND(G452=0,E452=INDEX(I452:I963,MATCH(TRUE,I452:I963&lt;&gt;"",0))),E452,IF(AND(G452=1,C452=INDEX(I452:I963,MATCH(TRUE,I452:I963&lt;&gt;"",0))),C452,IF(AND(G452=-1,D452=INDEX(I452:I963,MATCH(TRUE,I452:I963&lt;&gt;"",0))),D452,"")))</f>
        <v/>
      </c>
      <c r="L452" s="12" t="str">
        <f>IF(ISNUMBER(M452),COUNT($M$2:M452),"")</f>
        <v/>
      </c>
      <c r="M452" s="12" t="str">
        <f t="shared" si="52"/>
        <v/>
      </c>
      <c r="N452" s="12" t="str">
        <f t="shared" si="53"/>
        <v/>
      </c>
      <c r="O452" s="12" t="str">
        <f>IF(ISNUMBER(P452),COUNT($P$2:P452),"")</f>
        <v/>
      </c>
      <c r="P452" s="12" t="str">
        <f t="shared" ref="P452:P501" si="55">IF(AND(ISNUMBER(I452),G452=-1),I452,"")</f>
        <v/>
      </c>
      <c r="Q452" s="15" t="str">
        <f t="shared" ref="Q452:Q513" si="56">IF(AND(ISNUMBER(I452),G452=-1),J452,"")</f>
        <v/>
      </c>
      <c r="R452" s="58">
        <v>-63</v>
      </c>
      <c r="S452" s="59" t="str">
        <f t="array" ref="S452">IF($Z$514=R452,$Z$530,"")</f>
        <v/>
      </c>
    </row>
    <row r="453" spans="1:19" x14ac:dyDescent="0.25">
      <c r="A453">
        <v>452</v>
      </c>
      <c r="B453" s="65">
        <v>8.25</v>
      </c>
      <c r="C453" s="65">
        <v>8.48</v>
      </c>
      <c r="D453" s="65">
        <v>8.1839999999999993</v>
      </c>
      <c r="E453" s="65">
        <v>8.3840000000000003</v>
      </c>
      <c r="F453" s="8">
        <f t="shared" si="51"/>
        <v>8.16</v>
      </c>
      <c r="G453" s="9">
        <f t="shared" si="54"/>
        <v>-1</v>
      </c>
      <c r="H453" s="10" t="str">
        <f>IF(ISNUMBER(I453),COUNT($I$2:I453),"")</f>
        <v/>
      </c>
      <c r="I453" s="11" t="str">
        <f t="shared" si="50"/>
        <v/>
      </c>
      <c r="J453" s="8">
        <f t="array" ref="J453">IF(G453=1,MAX(IF($C$2:C453=I453,$A$2:A453,"")),IF(G453=-1,MAX(IF($D$2:D453=I453,$A$2:A453,"")),IF(G453=0,MAX(IF($E$2:E453=I453,$A$2:A453,"")))))</f>
        <v>0</v>
      </c>
      <c r="K453" t="str">
        <f t="array" ref="K453">IF(AND(G453=0,E453=INDEX(I453:I964,MATCH(TRUE,I453:I964&lt;&gt;"",0))),E453,IF(AND(G453=1,C453=INDEX(I453:I964,MATCH(TRUE,I453:I964&lt;&gt;"",0))),C453,IF(AND(G453=-1,D453=INDEX(I453:I964,MATCH(TRUE,I453:I964&lt;&gt;"",0))),D453,"")))</f>
        <v/>
      </c>
      <c r="L453" s="12" t="str">
        <f>IF(ISNUMBER(M453),COUNT($M$2:M453),"")</f>
        <v/>
      </c>
      <c r="M453" s="12" t="str">
        <f t="shared" si="52"/>
        <v/>
      </c>
      <c r="N453" s="12" t="str">
        <f t="shared" si="53"/>
        <v/>
      </c>
      <c r="O453" s="12" t="str">
        <f>IF(ISNUMBER(P453),COUNT($P$2:P453),"")</f>
        <v/>
      </c>
      <c r="P453" s="12" t="str">
        <f t="shared" si="55"/>
        <v/>
      </c>
      <c r="Q453" s="15" t="str">
        <f t="shared" si="56"/>
        <v/>
      </c>
      <c r="R453" s="58">
        <v>-62</v>
      </c>
      <c r="S453" s="59" t="str">
        <f t="array" ref="S453">IF($Z$514=R453,$Z$530,"")</f>
        <v/>
      </c>
    </row>
    <row r="454" spans="1:19" x14ac:dyDescent="0.25">
      <c r="A454">
        <v>453</v>
      </c>
      <c r="B454" s="65">
        <v>8.5</v>
      </c>
      <c r="C454" s="65">
        <v>8.64</v>
      </c>
      <c r="D454" s="65">
        <v>8.33</v>
      </c>
      <c r="E454" s="65">
        <v>8.4540000000000006</v>
      </c>
      <c r="F454" s="8">
        <f t="shared" si="51"/>
        <v>8.16</v>
      </c>
      <c r="G454" s="9">
        <f t="shared" si="54"/>
        <v>-1</v>
      </c>
      <c r="H454" s="10" t="str">
        <f>IF(ISNUMBER(I454),COUNT($I$2:I454),"")</f>
        <v/>
      </c>
      <c r="I454" s="11" t="str">
        <f t="shared" si="50"/>
        <v/>
      </c>
      <c r="J454" s="8">
        <f t="array" ref="J454">IF(G454=1,MAX(IF($C$2:C454=I454,$A$2:A454,"")),IF(G454=-1,MAX(IF($D$2:D454=I454,$A$2:A454,"")),IF(G454=0,MAX(IF($E$2:E454=I454,$A$2:A454,"")))))</f>
        <v>0</v>
      </c>
      <c r="K454" t="str">
        <f t="array" ref="K454">IF(AND(G454=0,E454=INDEX(I454:I965,MATCH(TRUE,I454:I965&lt;&gt;"",0))),E454,IF(AND(G454=1,C454=INDEX(I454:I965,MATCH(TRUE,I454:I965&lt;&gt;"",0))),C454,IF(AND(G454=-1,D454=INDEX(I454:I965,MATCH(TRUE,I454:I965&lt;&gt;"",0))),D454,"")))</f>
        <v/>
      </c>
      <c r="L454" s="12" t="str">
        <f>IF(ISNUMBER(M454),COUNT($M$2:M454),"")</f>
        <v/>
      </c>
      <c r="M454" s="12" t="str">
        <f t="shared" si="52"/>
        <v/>
      </c>
      <c r="N454" s="12" t="str">
        <f t="shared" si="53"/>
        <v/>
      </c>
      <c r="O454" s="12" t="str">
        <f>IF(ISNUMBER(P454),COUNT($P$2:P454),"")</f>
        <v/>
      </c>
      <c r="P454" s="12" t="str">
        <f t="shared" si="55"/>
        <v/>
      </c>
      <c r="Q454" s="15" t="str">
        <f t="shared" si="56"/>
        <v/>
      </c>
      <c r="R454" s="58">
        <v>-61</v>
      </c>
      <c r="S454" s="59" t="str">
        <f t="array" ref="S454">IF($Z$514=R454,$Z$530,"")</f>
        <v/>
      </c>
    </row>
    <row r="455" spans="1:19" x14ac:dyDescent="0.25">
      <c r="A455">
        <v>454</v>
      </c>
      <c r="B455" s="65">
        <v>8.4420000000000002</v>
      </c>
      <c r="C455" s="65">
        <v>8.5579999999999998</v>
      </c>
      <c r="D455" s="65">
        <v>8.3520000000000003</v>
      </c>
      <c r="E455" s="65">
        <v>8.36</v>
      </c>
      <c r="F455" s="8">
        <f t="shared" si="51"/>
        <v>8.16</v>
      </c>
      <c r="G455" s="9">
        <f t="shared" si="54"/>
        <v>-1</v>
      </c>
      <c r="H455" s="10" t="str">
        <f>IF(ISNUMBER(I455),COUNT($I$2:I455),"")</f>
        <v/>
      </c>
      <c r="I455" s="11" t="str">
        <f t="shared" si="50"/>
        <v/>
      </c>
      <c r="J455" s="8">
        <f t="array" ref="J455">IF(G455=1,MAX(IF($C$2:C455=I455,$A$2:A455,"")),IF(G455=-1,MAX(IF($D$2:D455=I455,$A$2:A455,"")),IF(G455=0,MAX(IF($E$2:E455=I455,$A$2:A455,"")))))</f>
        <v>0</v>
      </c>
      <c r="K455" t="str">
        <f t="array" ref="K455">IF(AND(G455=0,E455=INDEX(I455:I966,MATCH(TRUE,I455:I966&lt;&gt;"",0))),E455,IF(AND(G455=1,C455=INDEX(I455:I966,MATCH(TRUE,I455:I966&lt;&gt;"",0))),C455,IF(AND(G455=-1,D455=INDEX(I455:I966,MATCH(TRUE,I455:I966&lt;&gt;"",0))),D455,"")))</f>
        <v/>
      </c>
      <c r="L455" s="12" t="str">
        <f>IF(ISNUMBER(M455),COUNT($M$2:M455),"")</f>
        <v/>
      </c>
      <c r="M455" s="12" t="str">
        <f t="shared" si="52"/>
        <v/>
      </c>
      <c r="N455" s="12" t="str">
        <f t="shared" si="53"/>
        <v/>
      </c>
      <c r="O455" s="12" t="str">
        <f>IF(ISNUMBER(P455),COUNT($P$2:P455),"")</f>
        <v/>
      </c>
      <c r="P455" s="12" t="str">
        <f t="shared" si="55"/>
        <v/>
      </c>
      <c r="Q455" s="15" t="str">
        <f t="shared" si="56"/>
        <v/>
      </c>
      <c r="R455" s="58">
        <v>-60</v>
      </c>
      <c r="S455" s="59" t="str">
        <f t="array" ref="S455">IF($Z$514=R455,$Z$530,"")</f>
        <v/>
      </c>
    </row>
    <row r="456" spans="1:19" x14ac:dyDescent="0.25">
      <c r="A456">
        <v>455</v>
      </c>
      <c r="B456" s="65">
        <v>8.3339999999999996</v>
      </c>
      <c r="C456" s="65">
        <v>8.36</v>
      </c>
      <c r="D456" s="65">
        <v>8.1620000000000008</v>
      </c>
      <c r="E456" s="65">
        <v>8.2620000000000005</v>
      </c>
      <c r="F456" s="8">
        <f t="shared" si="51"/>
        <v>8.16</v>
      </c>
      <c r="G456" s="9">
        <f t="shared" si="54"/>
        <v>-1</v>
      </c>
      <c r="H456" s="10" t="str">
        <f>IF(ISNUMBER(I456),COUNT($I$2:I456),"")</f>
        <v/>
      </c>
      <c r="I456" s="11" t="str">
        <f t="shared" si="50"/>
        <v/>
      </c>
      <c r="J456" s="8">
        <f t="array" ref="J456">IF(G456=1,MAX(IF($C$2:C456=I456,$A$2:A456,"")),IF(G456=-1,MAX(IF($D$2:D456=I456,$A$2:A456,"")),IF(G456=0,MAX(IF($E$2:E456=I456,$A$2:A456,"")))))</f>
        <v>0</v>
      </c>
      <c r="K456" t="str">
        <f t="array" ref="K456">IF(AND(G456=0,E456=INDEX(I456:I967,MATCH(TRUE,I456:I967&lt;&gt;"",0))),E456,IF(AND(G456=1,C456=INDEX(I456:I967,MATCH(TRUE,I456:I967&lt;&gt;"",0))),C456,IF(AND(G456=-1,D456=INDEX(I456:I967,MATCH(TRUE,I456:I967&lt;&gt;"",0))),D456,"")))</f>
        <v/>
      </c>
      <c r="L456" s="12" t="str">
        <f>IF(ISNUMBER(M456),COUNT($M$2:M456),"")</f>
        <v/>
      </c>
      <c r="M456" s="12" t="str">
        <f t="shared" si="52"/>
        <v/>
      </c>
      <c r="N456" s="12" t="str">
        <f t="shared" si="53"/>
        <v/>
      </c>
      <c r="O456" s="12" t="str">
        <f>IF(ISNUMBER(P456),COUNT($P$2:P456),"")</f>
        <v/>
      </c>
      <c r="P456" s="12" t="str">
        <f t="shared" si="55"/>
        <v/>
      </c>
      <c r="Q456" s="15" t="str">
        <f t="shared" si="56"/>
        <v/>
      </c>
      <c r="R456" s="58">
        <v>-59</v>
      </c>
      <c r="S456" s="59" t="str">
        <f t="array" ref="S456">IF($Z$514=R456,$Z$530,"")</f>
        <v/>
      </c>
    </row>
    <row r="457" spans="1:19" x14ac:dyDescent="0.25">
      <c r="A457">
        <v>456</v>
      </c>
      <c r="B457" s="65">
        <v>8.23</v>
      </c>
      <c r="C457" s="65">
        <v>8.4039999999999999</v>
      </c>
      <c r="D457" s="65">
        <v>8.0440000000000005</v>
      </c>
      <c r="E457" s="65">
        <v>8.3140000000000001</v>
      </c>
      <c r="F457" s="8">
        <f t="shared" si="51"/>
        <v>8.0440000000000005</v>
      </c>
      <c r="G457" s="9">
        <f t="shared" si="54"/>
        <v>-1</v>
      </c>
      <c r="H457" s="10" t="str">
        <f>IF(ISNUMBER(I457),COUNT($I$2:I457),"")</f>
        <v/>
      </c>
      <c r="I457" s="11" t="str">
        <f t="shared" si="50"/>
        <v/>
      </c>
      <c r="J457" s="8">
        <f t="array" ref="J457">IF(G457=1,MAX(IF($C$2:C457=I457,$A$2:A457,"")),IF(G457=-1,MAX(IF($D$2:D457=I457,$A$2:A457,"")),IF(G457=0,MAX(IF($E$2:E457=I457,$A$2:A457,"")))))</f>
        <v>0</v>
      </c>
      <c r="K457">
        <f t="array" ref="K457">IF(AND(G457=0,E457=INDEX(I457:I968,MATCH(TRUE,I457:I968&lt;&gt;"",0))),E457,IF(AND(G457=1,C457=INDEX(I457:I968,MATCH(TRUE,I457:I968&lt;&gt;"",0))),C457,IF(AND(G457=-1,D457=INDEX(I457:I968,MATCH(TRUE,I457:I968&lt;&gt;"",0))),D457,"")))</f>
        <v>8.0440000000000005</v>
      </c>
      <c r="L457" s="12" t="str">
        <f>IF(ISNUMBER(M457),COUNT($M$2:M457),"")</f>
        <v/>
      </c>
      <c r="M457" s="12" t="str">
        <f t="shared" si="52"/>
        <v/>
      </c>
      <c r="N457" s="12" t="str">
        <f t="shared" si="53"/>
        <v/>
      </c>
      <c r="O457" s="12" t="str">
        <f>IF(ISNUMBER(P457),COUNT($P$2:P457),"")</f>
        <v/>
      </c>
      <c r="P457" s="12" t="str">
        <f t="shared" si="55"/>
        <v/>
      </c>
      <c r="Q457" s="15" t="str">
        <f t="shared" si="56"/>
        <v/>
      </c>
      <c r="R457" s="58">
        <v>-58</v>
      </c>
      <c r="S457" s="59" t="str">
        <f t="array" ref="S457">IF($Z$514=R457,$Z$530,"")</f>
        <v/>
      </c>
    </row>
    <row r="458" spans="1:19" x14ac:dyDescent="0.25">
      <c r="A458">
        <v>457</v>
      </c>
      <c r="B458" s="65">
        <v>8.4</v>
      </c>
      <c r="C458" s="65">
        <v>8.4979999999999993</v>
      </c>
      <c r="D458" s="65">
        <v>8.3179999999999996</v>
      </c>
      <c r="E458" s="65">
        <v>8.35</v>
      </c>
      <c r="F458" s="8">
        <f t="shared" si="51"/>
        <v>8.0440000000000005</v>
      </c>
      <c r="G458" s="9">
        <f t="shared" si="54"/>
        <v>-1</v>
      </c>
      <c r="H458" s="10" t="str">
        <f>IF(ISNUMBER(I458),COUNT($I$2:I458),"")</f>
        <v/>
      </c>
      <c r="I458" s="11" t="str">
        <f t="shared" si="50"/>
        <v/>
      </c>
      <c r="J458" s="8">
        <f t="array" ref="J458">IF(G458=1,MAX(IF($C$2:C458=I458,$A$2:A458,"")),IF(G458=-1,MAX(IF($D$2:D458=I458,$A$2:A458,"")),IF(G458=0,MAX(IF($E$2:E458=I458,$A$2:A458,"")))))</f>
        <v>0</v>
      </c>
      <c r="K458" t="str">
        <f t="array" ref="K458">IF(AND(G458=0,E458=INDEX(I458:I969,MATCH(TRUE,I458:I969&lt;&gt;"",0))),E458,IF(AND(G458=1,C458=INDEX(I458:I969,MATCH(TRUE,I458:I969&lt;&gt;"",0))),C458,IF(AND(G458=-1,D458=INDEX(I458:I969,MATCH(TRUE,I458:I969&lt;&gt;"",0))),D458,"")))</f>
        <v/>
      </c>
      <c r="L458" s="12" t="str">
        <f>IF(ISNUMBER(M458),COUNT($M$2:M458),"")</f>
        <v/>
      </c>
      <c r="M458" s="12" t="str">
        <f t="shared" si="52"/>
        <v/>
      </c>
      <c r="N458" s="12" t="str">
        <f t="shared" si="53"/>
        <v/>
      </c>
      <c r="O458" s="12" t="str">
        <f>IF(ISNUMBER(P458),COUNT($P$2:P458),"")</f>
        <v/>
      </c>
      <c r="P458" s="12" t="str">
        <f t="shared" si="55"/>
        <v/>
      </c>
      <c r="Q458" s="15" t="str">
        <f t="shared" si="56"/>
        <v/>
      </c>
      <c r="R458" s="58">
        <v>-57</v>
      </c>
      <c r="S458" s="59" t="str">
        <f t="array" ref="S458">IF($Z$514=R458,$Z$530,"")</f>
        <v/>
      </c>
    </row>
    <row r="459" spans="1:19" x14ac:dyDescent="0.25">
      <c r="A459">
        <v>458</v>
      </c>
      <c r="B459" s="65">
        <v>8.3759999999999994</v>
      </c>
      <c r="C459" s="65">
        <v>8.4480000000000004</v>
      </c>
      <c r="D459" s="65">
        <v>8.2520000000000007</v>
      </c>
      <c r="E459" s="65">
        <v>8.3379999999999992</v>
      </c>
      <c r="F459" s="8">
        <f t="shared" si="51"/>
        <v>8.0440000000000005</v>
      </c>
      <c r="G459" s="9">
        <f t="shared" si="54"/>
        <v>-1</v>
      </c>
      <c r="H459" s="10" t="str">
        <f>IF(ISNUMBER(I459),COUNT($I$2:I459),"")</f>
        <v/>
      </c>
      <c r="I459" s="11" t="str">
        <f t="shared" si="50"/>
        <v/>
      </c>
      <c r="J459" s="8">
        <f t="array" ref="J459">IF(G459=1,MAX(IF($C$2:C459=I459,$A$2:A459,"")),IF(G459=-1,MAX(IF($D$2:D459=I459,$A$2:A459,"")),IF(G459=0,MAX(IF($E$2:E459=I459,$A$2:A459,"")))))</f>
        <v>0</v>
      </c>
      <c r="K459" t="str">
        <f t="array" ref="K459">IF(AND(G459=0,E459=INDEX(I459:I970,MATCH(TRUE,I459:I970&lt;&gt;"",0))),E459,IF(AND(G459=1,C459=INDEX(I459:I970,MATCH(TRUE,I459:I970&lt;&gt;"",0))),C459,IF(AND(G459=-1,D459=INDEX(I459:I970,MATCH(TRUE,I459:I970&lt;&gt;"",0))),D459,"")))</f>
        <v/>
      </c>
      <c r="L459" s="12" t="str">
        <f>IF(ISNUMBER(M459),COUNT($M$2:M459),"")</f>
        <v/>
      </c>
      <c r="M459" s="12" t="str">
        <f t="shared" si="52"/>
        <v/>
      </c>
      <c r="N459" s="12" t="str">
        <f t="shared" si="53"/>
        <v/>
      </c>
      <c r="O459" s="12" t="str">
        <f>IF(ISNUMBER(P459),COUNT($P$2:P459),"")</f>
        <v/>
      </c>
      <c r="P459" s="12" t="str">
        <f t="shared" si="55"/>
        <v/>
      </c>
      <c r="Q459" s="15" t="str">
        <f t="shared" si="56"/>
        <v/>
      </c>
      <c r="R459" s="58">
        <v>-56</v>
      </c>
      <c r="S459" s="59" t="str">
        <f t="array" ref="S459">IF($Z$514=R459,$Z$530,"")</f>
        <v/>
      </c>
    </row>
    <row r="460" spans="1:19" x14ac:dyDescent="0.25">
      <c r="A460">
        <v>459</v>
      </c>
      <c r="B460" s="65">
        <v>8.33</v>
      </c>
      <c r="C460" s="65">
        <v>8.4139999999999997</v>
      </c>
      <c r="D460" s="65">
        <v>8.2780000000000005</v>
      </c>
      <c r="E460" s="65">
        <v>8.3759999999999994</v>
      </c>
      <c r="F460" s="8">
        <f t="shared" si="51"/>
        <v>8.0440000000000005</v>
      </c>
      <c r="G460" s="9">
        <f t="shared" si="54"/>
        <v>-1</v>
      </c>
      <c r="H460" s="10" t="str">
        <f>IF(ISNUMBER(I460),COUNT($I$2:I460),"")</f>
        <v/>
      </c>
      <c r="I460" s="11" t="str">
        <f t="shared" si="50"/>
        <v/>
      </c>
      <c r="J460" s="8">
        <f t="array" ref="J460">IF(G460=1,MAX(IF($C$2:C460=I460,$A$2:A460,"")),IF(G460=-1,MAX(IF($D$2:D460=I460,$A$2:A460,"")),IF(G460=0,MAX(IF($E$2:E460=I460,$A$2:A460,"")))))</f>
        <v>0</v>
      </c>
      <c r="K460" t="str">
        <f t="array" ref="K460">IF(AND(G460=0,E460=INDEX(I460:I971,MATCH(TRUE,I460:I971&lt;&gt;"",0))),E460,IF(AND(G460=1,C460=INDEX(I460:I971,MATCH(TRUE,I460:I971&lt;&gt;"",0))),C460,IF(AND(G460=-1,D460=INDEX(I460:I971,MATCH(TRUE,I460:I971&lt;&gt;"",0))),D460,"")))</f>
        <v/>
      </c>
      <c r="L460" s="12" t="str">
        <f>IF(ISNUMBER(M460),COUNT($M$2:M460),"")</f>
        <v/>
      </c>
      <c r="M460" s="12" t="str">
        <f t="shared" si="52"/>
        <v/>
      </c>
      <c r="N460" s="12" t="str">
        <f t="shared" si="53"/>
        <v/>
      </c>
      <c r="O460" s="12" t="str">
        <f>IF(ISNUMBER(P460),COUNT($P$2:P460),"")</f>
        <v/>
      </c>
      <c r="P460" s="12" t="str">
        <f t="shared" si="55"/>
        <v/>
      </c>
      <c r="Q460" s="15" t="str">
        <f t="shared" si="56"/>
        <v/>
      </c>
      <c r="R460" s="58">
        <v>-55</v>
      </c>
      <c r="S460" s="59" t="str">
        <f t="array" ref="S460">IF($Z$514=R460,$Z$530,"")</f>
        <v/>
      </c>
    </row>
    <row r="461" spans="1:19" x14ac:dyDescent="0.25">
      <c r="A461">
        <v>460</v>
      </c>
      <c r="B461" s="65">
        <v>8.3379999999999992</v>
      </c>
      <c r="C461" s="65">
        <v>8.4160000000000004</v>
      </c>
      <c r="D461" s="65">
        <v>8.2859999999999996</v>
      </c>
      <c r="E461" s="65">
        <v>8.34</v>
      </c>
      <c r="F461" s="8">
        <f t="shared" si="51"/>
        <v>8.0440000000000005</v>
      </c>
      <c r="G461" s="9">
        <f t="shared" si="54"/>
        <v>-1</v>
      </c>
      <c r="H461" s="10" t="str">
        <f>IF(ISNUMBER(I461),COUNT($I$2:I461),"")</f>
        <v/>
      </c>
      <c r="I461" s="11" t="str">
        <f t="shared" si="50"/>
        <v/>
      </c>
      <c r="J461" s="8">
        <f t="array" ref="J461">IF(G461=1,MAX(IF($C$2:C461=I461,$A$2:A461,"")),IF(G461=-1,MAX(IF($D$2:D461=I461,$A$2:A461,"")),IF(G461=0,MAX(IF($E$2:E461=I461,$A$2:A461,"")))))</f>
        <v>0</v>
      </c>
      <c r="K461" t="str">
        <f t="array" ref="K461">IF(AND(G461=0,E461=INDEX(I461:I972,MATCH(TRUE,I461:I972&lt;&gt;"",0))),E461,IF(AND(G461=1,C461=INDEX(I461:I972,MATCH(TRUE,I461:I972&lt;&gt;"",0))),C461,IF(AND(G461=-1,D461=INDEX(I461:I972,MATCH(TRUE,I461:I972&lt;&gt;"",0))),D461,"")))</f>
        <v/>
      </c>
      <c r="L461" s="12" t="str">
        <f>IF(ISNUMBER(M461),COUNT($M$2:M461),"")</f>
        <v/>
      </c>
      <c r="M461" s="12" t="str">
        <f t="shared" si="52"/>
        <v/>
      </c>
      <c r="N461" s="12" t="str">
        <f t="shared" si="53"/>
        <v/>
      </c>
      <c r="O461" s="12" t="str">
        <f>IF(ISNUMBER(P461),COUNT($P$2:P461),"")</f>
        <v/>
      </c>
      <c r="P461" s="12" t="str">
        <f t="shared" si="55"/>
        <v/>
      </c>
      <c r="Q461" s="15" t="str">
        <f t="shared" si="56"/>
        <v/>
      </c>
      <c r="R461" s="58">
        <v>-54</v>
      </c>
      <c r="S461" s="59" t="str">
        <f t="array" ref="S461">IF($Z$514=R461,$Z$530,"")</f>
        <v/>
      </c>
    </row>
    <row r="462" spans="1:19" x14ac:dyDescent="0.25">
      <c r="A462">
        <v>461</v>
      </c>
      <c r="B462" s="65">
        <v>8.3339999999999996</v>
      </c>
      <c r="C462" s="65">
        <v>8.5760000000000005</v>
      </c>
      <c r="D462" s="65">
        <v>8.3339999999999996</v>
      </c>
      <c r="E462" s="65">
        <v>8.5419999999999998</v>
      </c>
      <c r="F462" s="8">
        <f t="shared" si="51"/>
        <v>8.0440000000000005</v>
      </c>
      <c r="G462" s="9">
        <f t="shared" si="54"/>
        <v>-1</v>
      </c>
      <c r="H462" s="10">
        <f>IF(ISNUMBER(I462),COUNT($I$2:I462),"")</f>
        <v>32</v>
      </c>
      <c r="I462" s="11">
        <f t="shared" si="50"/>
        <v>8.0440000000000005</v>
      </c>
      <c r="J462" s="8">
        <f t="array" ref="J462">IF(G462=1,MAX(IF($C$2:C462=I462,$A$2:A462,"")),IF(G462=-1,MAX(IF($D$2:D462=I462,$A$2:A462,"")),IF(G462=0,MAX(IF($E$2:E462=I462,$A$2:A462,"")))))</f>
        <v>456</v>
      </c>
      <c r="K462" t="str">
        <f t="array" ref="K462">IF(AND(G462=0,E462=INDEX(I462:I973,MATCH(TRUE,I462:I973&lt;&gt;"",0))),E462,IF(AND(G462=1,C462=INDEX(I462:I973,MATCH(TRUE,I462:I973&lt;&gt;"",0))),C462,IF(AND(G462=-1,D462=INDEX(I462:I973,MATCH(TRUE,I462:I973&lt;&gt;"",0))),D462,"")))</f>
        <v/>
      </c>
      <c r="L462" s="12" t="str">
        <f>IF(ISNUMBER(M462),COUNT($M$2:M462),"")</f>
        <v/>
      </c>
      <c r="M462" s="12" t="str">
        <f t="shared" si="52"/>
        <v/>
      </c>
      <c r="N462" s="12" t="str">
        <f t="shared" si="53"/>
        <v/>
      </c>
      <c r="O462" s="12">
        <f>IF(ISNUMBER(P462),COUNT($P$2:P462),"")</f>
        <v>16</v>
      </c>
      <c r="P462" s="12">
        <f t="shared" si="55"/>
        <v>8.0440000000000005</v>
      </c>
      <c r="Q462" s="15">
        <f t="shared" si="56"/>
        <v>456</v>
      </c>
      <c r="R462" s="58">
        <v>-53</v>
      </c>
      <c r="S462" s="59" t="str">
        <f t="array" ref="S462">IF($Z$514=R462,$Z$530,"")</f>
        <v/>
      </c>
    </row>
    <row r="463" spans="1:19" x14ac:dyDescent="0.25">
      <c r="A463">
        <v>462</v>
      </c>
      <c r="B463" s="65">
        <v>8.5579999999999998</v>
      </c>
      <c r="C463" s="65">
        <v>8.734</v>
      </c>
      <c r="D463" s="65">
        <v>8.5299999999999994</v>
      </c>
      <c r="E463" s="65">
        <v>8.7219999999999995</v>
      </c>
      <c r="F463" s="8">
        <f t="shared" si="51"/>
        <v>8.734</v>
      </c>
      <c r="G463" s="9">
        <f t="shared" si="54"/>
        <v>1</v>
      </c>
      <c r="H463" s="10" t="str">
        <f>IF(ISNUMBER(I463),COUNT($I$2:I463),"")</f>
        <v/>
      </c>
      <c r="I463" s="11" t="str">
        <f t="shared" si="50"/>
        <v/>
      </c>
      <c r="J463" s="8">
        <f t="array" ref="J463">IF(G463=1,MAX(IF($C$2:C463=I463,$A$2:A463,"")),IF(G463=-1,MAX(IF($D$2:D463=I463,$A$2:A463,"")),IF(G463=0,MAX(IF($E$2:E463=I463,$A$2:A463,"")))))</f>
        <v>0</v>
      </c>
      <c r="K463" t="str">
        <f t="array" ref="K463">IF(AND(G463=0,E463=INDEX(I463:I974,MATCH(TRUE,I463:I974&lt;&gt;"",0))),E463,IF(AND(G463=1,C463=INDEX(I463:I974,MATCH(TRUE,I463:I974&lt;&gt;"",0))),C463,IF(AND(G463=-1,D463=INDEX(I463:I974,MATCH(TRUE,I463:I974&lt;&gt;"",0))),D463,"")))</f>
        <v/>
      </c>
      <c r="L463" s="12" t="str">
        <f>IF(ISNUMBER(M463),COUNT($M$2:M463),"")</f>
        <v/>
      </c>
      <c r="M463" s="12" t="str">
        <f t="shared" si="52"/>
        <v/>
      </c>
      <c r="N463" s="12" t="str">
        <f t="shared" si="53"/>
        <v/>
      </c>
      <c r="O463" s="12" t="str">
        <f>IF(ISNUMBER(P463),COUNT($P$2:P463),"")</f>
        <v/>
      </c>
      <c r="P463" s="12" t="str">
        <f t="shared" si="55"/>
        <v/>
      </c>
      <c r="Q463" s="15" t="str">
        <f t="shared" si="56"/>
        <v/>
      </c>
      <c r="R463" s="58">
        <v>-52</v>
      </c>
      <c r="S463" s="59" t="str">
        <f t="array" ref="S463">IF($Z$514=R463,$Z$530,"")</f>
        <v/>
      </c>
    </row>
    <row r="464" spans="1:19" x14ac:dyDescent="0.25">
      <c r="A464">
        <v>463</v>
      </c>
      <c r="B464" s="65">
        <v>8.8640000000000008</v>
      </c>
      <c r="C464" s="65">
        <v>8.9700000000000006</v>
      </c>
      <c r="D464" s="65">
        <v>8.7680000000000007</v>
      </c>
      <c r="E464" s="65">
        <v>8.9120000000000008</v>
      </c>
      <c r="F464" s="8">
        <f t="shared" si="51"/>
        <v>8.9700000000000006</v>
      </c>
      <c r="G464" s="9">
        <f t="shared" si="54"/>
        <v>1</v>
      </c>
      <c r="H464" s="10" t="str">
        <f>IF(ISNUMBER(I464),COUNT($I$2:I464),"")</f>
        <v/>
      </c>
      <c r="I464" s="11" t="str">
        <f t="shared" si="50"/>
        <v/>
      </c>
      <c r="J464" s="8">
        <f t="array" ref="J464">IF(G464=1,MAX(IF($C$2:C464=I464,$A$2:A464,"")),IF(G464=-1,MAX(IF($D$2:D464=I464,$A$2:A464,"")),IF(G464=0,MAX(IF($E$2:E464=I464,$A$2:A464,"")))))</f>
        <v>0</v>
      </c>
      <c r="K464" t="str">
        <f t="array" ref="K464">IF(AND(G464=0,E464=INDEX(I464:I975,MATCH(TRUE,I464:I975&lt;&gt;"",0))),E464,IF(AND(G464=1,C464=INDEX(I464:I975,MATCH(TRUE,I464:I975&lt;&gt;"",0))),C464,IF(AND(G464=-1,D464=INDEX(I464:I975,MATCH(TRUE,I464:I975&lt;&gt;"",0))),D464,"")))</f>
        <v/>
      </c>
      <c r="L464" s="12" t="str">
        <f>IF(ISNUMBER(M464),COUNT($M$2:M464),"")</f>
        <v/>
      </c>
      <c r="M464" s="12" t="str">
        <f t="shared" si="52"/>
        <v/>
      </c>
      <c r="N464" s="12" t="str">
        <f t="shared" si="53"/>
        <v/>
      </c>
      <c r="O464" s="12" t="str">
        <f>IF(ISNUMBER(P464),COUNT($P$2:P464),"")</f>
        <v/>
      </c>
      <c r="P464" s="12" t="str">
        <f t="shared" si="55"/>
        <v/>
      </c>
      <c r="Q464" s="15" t="str">
        <f t="shared" si="56"/>
        <v/>
      </c>
      <c r="R464" s="58">
        <v>-51</v>
      </c>
      <c r="S464" s="59" t="str">
        <f t="array" ref="S464">IF($Z$514=R464,$Z$530,"")</f>
        <v/>
      </c>
    </row>
    <row r="465" spans="1:19" x14ac:dyDescent="0.25">
      <c r="A465">
        <v>464</v>
      </c>
      <c r="B465" s="65">
        <v>8.9659999999999993</v>
      </c>
      <c r="C465" s="65">
        <v>9.0359999999999996</v>
      </c>
      <c r="D465" s="65">
        <v>8.7219999999999995</v>
      </c>
      <c r="E465" s="65">
        <v>9.0220000000000002</v>
      </c>
      <c r="F465" s="8">
        <f t="shared" si="51"/>
        <v>9.0359999999999996</v>
      </c>
      <c r="G465" s="9">
        <f t="shared" si="54"/>
        <v>1</v>
      </c>
      <c r="H465" s="10" t="str">
        <f>IF(ISNUMBER(I465),COUNT($I$2:I465),"")</f>
        <v/>
      </c>
      <c r="I465" s="11" t="str">
        <f t="shared" si="50"/>
        <v/>
      </c>
      <c r="J465" s="8">
        <f t="array" ref="J465">IF(G465=1,MAX(IF($C$2:C465=I465,$A$2:A465,"")),IF(G465=-1,MAX(IF($D$2:D465=I465,$A$2:A465,"")),IF(G465=0,MAX(IF($E$2:E465=I465,$A$2:A465,"")))))</f>
        <v>0</v>
      </c>
      <c r="K465" t="str">
        <f t="array" ref="K465">IF(AND(G465=0,E465=INDEX(I465:I976,MATCH(TRUE,I465:I976&lt;&gt;"",0))),E465,IF(AND(G465=1,C465=INDEX(I465:I976,MATCH(TRUE,I465:I976&lt;&gt;"",0))),C465,IF(AND(G465=-1,D465=INDEX(I465:I976,MATCH(TRUE,I465:I976&lt;&gt;"",0))),D465,"")))</f>
        <v/>
      </c>
      <c r="L465" s="12" t="str">
        <f>IF(ISNUMBER(M465),COUNT($M$2:M465),"")</f>
        <v/>
      </c>
      <c r="M465" s="12" t="str">
        <f t="shared" si="52"/>
        <v/>
      </c>
      <c r="N465" s="12" t="str">
        <f t="shared" si="53"/>
        <v/>
      </c>
      <c r="O465" s="12" t="str">
        <f>IF(ISNUMBER(P465),COUNT($P$2:P465),"")</f>
        <v/>
      </c>
      <c r="P465" s="12" t="str">
        <f t="shared" si="55"/>
        <v/>
      </c>
      <c r="Q465" s="15" t="str">
        <f t="shared" si="56"/>
        <v/>
      </c>
      <c r="R465" s="58">
        <v>-50</v>
      </c>
      <c r="S465" s="59" t="str">
        <f t="array" ref="S465">IF($Z$514=R465,$Z$530,"")</f>
        <v/>
      </c>
    </row>
    <row r="466" spans="1:19" x14ac:dyDescent="0.25">
      <c r="A466">
        <v>465</v>
      </c>
      <c r="B466" s="65">
        <v>9.0180000000000007</v>
      </c>
      <c r="C466" s="65">
        <v>9.0820000000000007</v>
      </c>
      <c r="D466" s="65">
        <v>8.93</v>
      </c>
      <c r="E466" s="65">
        <v>8.93</v>
      </c>
      <c r="F466" s="8">
        <f t="shared" si="51"/>
        <v>9.0820000000000007</v>
      </c>
      <c r="G466" s="9">
        <f t="shared" si="54"/>
        <v>1</v>
      </c>
      <c r="H466" s="10" t="str">
        <f>IF(ISNUMBER(I466),COUNT($I$2:I466),"")</f>
        <v/>
      </c>
      <c r="I466" s="11" t="str">
        <f t="shared" si="50"/>
        <v/>
      </c>
      <c r="J466" s="8">
        <f t="array" ref="J466">IF(G466=1,MAX(IF($C$2:C466=I466,$A$2:A466,"")),IF(G466=-1,MAX(IF($D$2:D466=I466,$A$2:A466,"")),IF(G466=0,MAX(IF($E$2:E466=I466,$A$2:A466,"")))))</f>
        <v>0</v>
      </c>
      <c r="K466">
        <f t="array" ref="K466">IF(AND(G466=0,E466=INDEX(I466:I977,MATCH(TRUE,I466:I977&lt;&gt;"",0))),E466,IF(AND(G466=1,C466=INDEX(I466:I977,MATCH(TRUE,I466:I977&lt;&gt;"",0))),C466,IF(AND(G466=-1,D466=INDEX(I466:I977,MATCH(TRUE,I466:I977&lt;&gt;"",0))),D466,"")))</f>
        <v>9.0820000000000007</v>
      </c>
      <c r="L466" s="12" t="str">
        <f>IF(ISNUMBER(M466),COUNT($M$2:M466),"")</f>
        <v/>
      </c>
      <c r="M466" s="12" t="str">
        <f t="shared" si="52"/>
        <v/>
      </c>
      <c r="N466" s="12" t="str">
        <f t="shared" si="53"/>
        <v/>
      </c>
      <c r="O466" s="12" t="str">
        <f>IF(ISNUMBER(P466),COUNT($P$2:P466),"")</f>
        <v/>
      </c>
      <c r="P466" s="12" t="str">
        <f t="shared" si="55"/>
        <v/>
      </c>
      <c r="Q466" s="15" t="str">
        <f t="shared" si="56"/>
        <v/>
      </c>
      <c r="R466" s="58">
        <v>-49</v>
      </c>
      <c r="S466" s="59" t="str">
        <f t="array" ref="S466">IF($Z$514=R466,$Z$530,"")</f>
        <v/>
      </c>
    </row>
    <row r="467" spans="1:19" x14ac:dyDescent="0.25">
      <c r="A467">
        <v>466</v>
      </c>
      <c r="B467" s="65">
        <v>8.9600000000000009</v>
      </c>
      <c r="C467" s="65">
        <v>9.08</v>
      </c>
      <c r="D467" s="65">
        <v>8.9600000000000009</v>
      </c>
      <c r="E467" s="65">
        <v>8.9600000000000009</v>
      </c>
      <c r="F467" s="8">
        <f t="shared" si="51"/>
        <v>9.0820000000000007</v>
      </c>
      <c r="G467" s="9">
        <f t="shared" si="54"/>
        <v>1</v>
      </c>
      <c r="H467" s="10" t="str">
        <f>IF(ISNUMBER(I467),COUNT($I$2:I467),"")</f>
        <v/>
      </c>
      <c r="I467" s="11" t="str">
        <f t="shared" si="50"/>
        <v/>
      </c>
      <c r="J467" s="8">
        <f t="array" ref="J467">IF(G467=1,MAX(IF($C$2:C467=I467,$A$2:A467,"")),IF(G467=-1,MAX(IF($D$2:D467=I467,$A$2:A467,"")),IF(G467=0,MAX(IF($E$2:E467=I467,$A$2:A467,"")))))</f>
        <v>0</v>
      </c>
      <c r="K467" t="str">
        <f t="array" ref="K467">IF(AND(G467=0,E467=INDEX(I467:I978,MATCH(TRUE,I467:I978&lt;&gt;"",0))),E467,IF(AND(G467=1,C467=INDEX(I467:I978,MATCH(TRUE,I467:I978&lt;&gt;"",0))),C467,IF(AND(G467=-1,D467=INDEX(I467:I978,MATCH(TRUE,I467:I978&lt;&gt;"",0))),D467,"")))</f>
        <v/>
      </c>
      <c r="L467" s="12" t="str">
        <f>IF(ISNUMBER(M467),COUNT($M$2:M467),"")</f>
        <v/>
      </c>
      <c r="M467" s="12" t="str">
        <f t="shared" si="52"/>
        <v/>
      </c>
      <c r="N467" s="12" t="str">
        <f t="shared" si="53"/>
        <v/>
      </c>
      <c r="O467" s="12" t="str">
        <f>IF(ISNUMBER(P467),COUNT($P$2:P467),"")</f>
        <v/>
      </c>
      <c r="P467" s="12" t="str">
        <f t="shared" si="55"/>
        <v/>
      </c>
      <c r="Q467" s="15" t="str">
        <f t="shared" si="56"/>
        <v/>
      </c>
      <c r="R467" s="58">
        <v>-48</v>
      </c>
      <c r="S467" s="59" t="str">
        <f t="array" ref="S467">IF($Z$514=R467,$Z$530,"")</f>
        <v/>
      </c>
    </row>
    <row r="468" spans="1:19" x14ac:dyDescent="0.25">
      <c r="A468">
        <v>467</v>
      </c>
      <c r="B468" s="65">
        <v>8.9499999999999993</v>
      </c>
      <c r="C468" s="65">
        <v>8.99</v>
      </c>
      <c r="D468" s="65">
        <v>8.7059999999999995</v>
      </c>
      <c r="E468" s="65">
        <v>8.7059999999999995</v>
      </c>
      <c r="F468" s="8">
        <f t="shared" si="51"/>
        <v>9.0820000000000007</v>
      </c>
      <c r="G468" s="9">
        <f t="shared" si="54"/>
        <v>1</v>
      </c>
      <c r="H468" s="10" t="str">
        <f>IF(ISNUMBER(I468),COUNT($I$2:I468),"")</f>
        <v/>
      </c>
      <c r="I468" s="11" t="str">
        <f t="shared" si="50"/>
        <v/>
      </c>
      <c r="J468" s="8">
        <f t="array" ref="J468">IF(G468=1,MAX(IF($C$2:C468=I468,$A$2:A468,"")),IF(G468=-1,MAX(IF($D$2:D468=I468,$A$2:A468,"")),IF(G468=0,MAX(IF($E$2:E468=I468,$A$2:A468,"")))))</f>
        <v>0</v>
      </c>
      <c r="K468" t="str">
        <f t="array" ref="K468">IF(AND(G468=0,E468=INDEX(I468:I979,MATCH(TRUE,I468:I979&lt;&gt;"",0))),E468,IF(AND(G468=1,C468=INDEX(I468:I979,MATCH(TRUE,I468:I979&lt;&gt;"",0))),C468,IF(AND(G468=-1,D468=INDEX(I468:I979,MATCH(TRUE,I468:I979&lt;&gt;"",0))),D468,"")))</f>
        <v/>
      </c>
      <c r="L468" s="12" t="str">
        <f>IF(ISNUMBER(M468),COUNT($M$2:M468),"")</f>
        <v/>
      </c>
      <c r="M468" s="12" t="str">
        <f t="shared" si="52"/>
        <v/>
      </c>
      <c r="N468" s="12" t="str">
        <f t="shared" si="53"/>
        <v/>
      </c>
      <c r="O468" s="12" t="str">
        <f>IF(ISNUMBER(P468),COUNT($P$2:P468),"")</f>
        <v/>
      </c>
      <c r="P468" s="12" t="str">
        <f t="shared" si="55"/>
        <v/>
      </c>
      <c r="Q468" s="15" t="str">
        <f t="shared" si="56"/>
        <v/>
      </c>
      <c r="R468" s="58">
        <v>-47</v>
      </c>
      <c r="S468" s="59" t="str">
        <f t="array" ref="S468">IF($Z$514=R468,$Z$530,"")</f>
        <v/>
      </c>
    </row>
    <row r="469" spans="1:19" x14ac:dyDescent="0.25">
      <c r="A469">
        <v>468</v>
      </c>
      <c r="B469" s="65">
        <v>8.69</v>
      </c>
      <c r="C469" s="65">
        <v>8.7720000000000002</v>
      </c>
      <c r="D469" s="65">
        <v>8.3620000000000001</v>
      </c>
      <c r="E469" s="65">
        <v>8.4</v>
      </c>
      <c r="F469" s="8">
        <f t="shared" si="51"/>
        <v>9.0820000000000007</v>
      </c>
      <c r="G469" s="9">
        <f t="shared" si="54"/>
        <v>1</v>
      </c>
      <c r="H469" s="10">
        <f>IF(ISNUMBER(I469),COUNT($I$2:I469),"")</f>
        <v>33</v>
      </c>
      <c r="I469" s="11">
        <f t="shared" si="50"/>
        <v>9.0820000000000007</v>
      </c>
      <c r="J469" s="8">
        <f t="array" ref="J469">IF(G469=1,MAX(IF($C$2:C469=I469,$A$2:A469,"")),IF(G469=-1,MAX(IF($D$2:D469=I469,$A$2:A469,"")),IF(G469=0,MAX(IF($E$2:E469=I469,$A$2:A469,"")))))</f>
        <v>465</v>
      </c>
      <c r="K469" t="str">
        <f t="array" ref="K469">IF(AND(G469=0,E469=INDEX(I469:I980,MATCH(TRUE,I469:I980&lt;&gt;"",0))),E469,IF(AND(G469=1,C469=INDEX(I469:I980,MATCH(TRUE,I469:I980&lt;&gt;"",0))),C469,IF(AND(G469=-1,D469=INDEX(I469:I980,MATCH(TRUE,I469:I980&lt;&gt;"",0))),D469,"")))</f>
        <v/>
      </c>
      <c r="L469" s="12">
        <f>IF(ISNUMBER(M469),COUNT($M$2:M469),"")</f>
        <v>16</v>
      </c>
      <c r="M469" s="12">
        <f t="shared" si="52"/>
        <v>9.0820000000000007</v>
      </c>
      <c r="N469" s="12">
        <f t="shared" si="53"/>
        <v>465</v>
      </c>
      <c r="O469" s="12" t="str">
        <f>IF(ISNUMBER(P469),COUNT($P$2:P469),"")</f>
        <v/>
      </c>
      <c r="P469" s="12" t="str">
        <f t="shared" si="55"/>
        <v/>
      </c>
      <c r="Q469" s="15" t="str">
        <f t="shared" si="56"/>
        <v/>
      </c>
      <c r="R469" s="58">
        <v>-46</v>
      </c>
      <c r="S469" s="59" t="str">
        <f t="array" ref="S469">IF($Z$514=R469,$Z$530,"")</f>
        <v/>
      </c>
    </row>
    <row r="470" spans="1:19" x14ac:dyDescent="0.25">
      <c r="A470">
        <v>469</v>
      </c>
      <c r="B470" s="65">
        <v>8.4499999999999993</v>
      </c>
      <c r="C470" s="65">
        <v>8.5340000000000007</v>
      </c>
      <c r="D470" s="65">
        <v>8.1839999999999993</v>
      </c>
      <c r="E470" s="65">
        <v>8.5259999999999998</v>
      </c>
      <c r="F470" s="8">
        <f t="shared" si="51"/>
        <v>8.1839999999999993</v>
      </c>
      <c r="G470" s="9">
        <f t="shared" si="54"/>
        <v>-1</v>
      </c>
      <c r="H470" s="10" t="str">
        <f>IF(ISNUMBER(I470),COUNT($I$2:I470),"")</f>
        <v/>
      </c>
      <c r="I470" s="11" t="str">
        <f t="shared" si="50"/>
        <v/>
      </c>
      <c r="J470" s="8">
        <f t="array" ref="J470">IF(G470=1,MAX(IF($C$2:C470=I470,$A$2:A470,"")),IF(G470=-1,MAX(IF($D$2:D470=I470,$A$2:A470,"")),IF(G470=0,MAX(IF($E$2:E470=I470,$A$2:A470,"")))))</f>
        <v>0</v>
      </c>
      <c r="K470">
        <f t="array" ref="K470">IF(AND(G470=0,E470=INDEX(I470:I981,MATCH(TRUE,I470:I981&lt;&gt;"",0))),E470,IF(AND(G470=1,C470=INDEX(I470:I981,MATCH(TRUE,I470:I981&lt;&gt;"",0))),C470,IF(AND(G470=-1,D470=INDEX(I470:I981,MATCH(TRUE,I470:I981&lt;&gt;"",0))),D470,"")))</f>
        <v>8.1839999999999993</v>
      </c>
      <c r="L470" s="12" t="str">
        <f>IF(ISNUMBER(M470),COUNT($M$2:M470),"")</f>
        <v/>
      </c>
      <c r="M470" s="12" t="str">
        <f t="shared" si="52"/>
        <v/>
      </c>
      <c r="N470" s="12" t="str">
        <f t="shared" si="53"/>
        <v/>
      </c>
      <c r="O470" s="12" t="str">
        <f>IF(ISNUMBER(P470),COUNT($P$2:P470),"")</f>
        <v/>
      </c>
      <c r="P470" s="12" t="str">
        <f t="shared" si="55"/>
        <v/>
      </c>
      <c r="Q470" s="15" t="str">
        <f t="shared" si="56"/>
        <v/>
      </c>
      <c r="R470" s="58">
        <v>-45</v>
      </c>
      <c r="S470" s="59" t="str">
        <f t="array" ref="S470">IF($Z$514=R470,$Z$530,"")</f>
        <v/>
      </c>
    </row>
    <row r="471" spans="1:19" x14ac:dyDescent="0.25">
      <c r="A471">
        <v>470</v>
      </c>
      <c r="B471" s="65">
        <v>8.5440000000000005</v>
      </c>
      <c r="C471" s="65">
        <v>8.734</v>
      </c>
      <c r="D471" s="65">
        <v>8.5299999999999994</v>
      </c>
      <c r="E471" s="65">
        <v>8.6859999999999999</v>
      </c>
      <c r="F471" s="8">
        <f t="shared" si="51"/>
        <v>8.1839999999999993</v>
      </c>
      <c r="G471" s="9">
        <f t="shared" si="54"/>
        <v>-1</v>
      </c>
      <c r="H471" s="10">
        <f>IF(ISNUMBER(I471),COUNT($I$2:I471),"")</f>
        <v>34</v>
      </c>
      <c r="I471" s="11">
        <f t="shared" si="50"/>
        <v>8.1839999999999993</v>
      </c>
      <c r="J471" s="8">
        <f t="array" ref="J471">IF(G471=1,MAX(IF($C$2:C471=I471,$A$2:A471,"")),IF(G471=-1,MAX(IF($D$2:D471=I471,$A$2:A471,"")),IF(G471=0,MAX(IF($E$2:E471=I471,$A$2:A471,"")))))</f>
        <v>469</v>
      </c>
      <c r="K471" t="str">
        <f t="array" ref="K471">IF(AND(G471=0,E471=INDEX(I471:I982,MATCH(TRUE,I471:I982&lt;&gt;"",0))),E471,IF(AND(G471=1,C471=INDEX(I471:I982,MATCH(TRUE,I471:I982&lt;&gt;"",0))),C471,IF(AND(G471=-1,D471=INDEX(I471:I982,MATCH(TRUE,I471:I982&lt;&gt;"",0))),D471,"")))</f>
        <v/>
      </c>
      <c r="L471" s="12" t="str">
        <f>IF(ISNUMBER(M471),COUNT($M$2:M471),"")</f>
        <v/>
      </c>
      <c r="M471" s="12" t="str">
        <f t="shared" si="52"/>
        <v/>
      </c>
      <c r="N471" s="12" t="str">
        <f t="shared" si="53"/>
        <v/>
      </c>
      <c r="O471" s="12">
        <f>IF(ISNUMBER(P471),COUNT($P$2:P471),"")</f>
        <v>17</v>
      </c>
      <c r="P471" s="12">
        <f t="shared" si="55"/>
        <v>8.1839999999999993</v>
      </c>
      <c r="Q471" s="15">
        <f t="shared" si="56"/>
        <v>469</v>
      </c>
      <c r="R471" s="58">
        <v>-44</v>
      </c>
      <c r="S471" s="59" t="str">
        <f t="array" ref="S471">IF($Z$514=R471,$Z$530,"")</f>
        <v/>
      </c>
    </row>
    <row r="472" spans="1:19" x14ac:dyDescent="0.25">
      <c r="A472">
        <v>471</v>
      </c>
      <c r="B472" s="65">
        <v>8.65</v>
      </c>
      <c r="C472" s="65">
        <v>9.0419999999999998</v>
      </c>
      <c r="D472" s="65">
        <v>8.5299999999999994</v>
      </c>
      <c r="E472" s="65">
        <v>8.9719999999999995</v>
      </c>
      <c r="F472" s="8">
        <f t="shared" si="51"/>
        <v>9.0419999999999998</v>
      </c>
      <c r="G472" s="9">
        <f t="shared" si="54"/>
        <v>1</v>
      </c>
      <c r="H472" s="10" t="str">
        <f>IF(ISNUMBER(I472),COUNT($I$2:I472),"")</f>
        <v/>
      </c>
      <c r="I472" s="11" t="str">
        <f t="shared" si="50"/>
        <v/>
      </c>
      <c r="J472" s="8">
        <f t="array" ref="J472">IF(G472=1,MAX(IF($C$2:C472=I472,$A$2:A472,"")),IF(G472=-1,MAX(IF($D$2:D472=I472,$A$2:A472,"")),IF(G472=0,MAX(IF($E$2:E472=I472,$A$2:A472,"")))))</f>
        <v>0</v>
      </c>
      <c r="K472">
        <f t="array" ref="K472">IF(AND(G472=0,E472=INDEX(I472:I983,MATCH(TRUE,I472:I983&lt;&gt;"",0))),E472,IF(AND(G472=1,C472=INDEX(I472:I983,MATCH(TRUE,I472:I983&lt;&gt;"",0))),C472,IF(AND(G472=-1,D472=INDEX(I472:I983,MATCH(TRUE,I472:I983&lt;&gt;"",0))),D472,"")))</f>
        <v>9.0419999999999998</v>
      </c>
      <c r="L472" s="12" t="str">
        <f>IF(ISNUMBER(M472),COUNT($M$2:M472),"")</f>
        <v/>
      </c>
      <c r="M472" s="12" t="str">
        <f t="shared" si="52"/>
        <v/>
      </c>
      <c r="N472" s="12" t="str">
        <f t="shared" si="53"/>
        <v/>
      </c>
      <c r="O472" s="12" t="str">
        <f>IF(ISNUMBER(P472),COUNT($P$2:P472),"")</f>
        <v/>
      </c>
      <c r="P472" s="12" t="str">
        <f t="shared" si="55"/>
        <v/>
      </c>
      <c r="Q472" s="15" t="str">
        <f t="shared" si="56"/>
        <v/>
      </c>
      <c r="R472" s="58">
        <v>-43</v>
      </c>
      <c r="S472" s="59" t="str">
        <f t="array" ref="S472">IF($Z$514=R472,$Z$530,"")</f>
        <v/>
      </c>
    </row>
    <row r="473" spans="1:19" x14ac:dyDescent="0.25">
      <c r="A473">
        <v>472</v>
      </c>
      <c r="B473" s="65">
        <v>8.8059999999999992</v>
      </c>
      <c r="C473" s="65">
        <v>8.8919999999999995</v>
      </c>
      <c r="D473" s="65">
        <v>8.56</v>
      </c>
      <c r="E473" s="65">
        <v>8.6140000000000008</v>
      </c>
      <c r="F473" s="8">
        <f t="shared" si="51"/>
        <v>9.0419999999999998</v>
      </c>
      <c r="G473" s="9">
        <f t="shared" si="54"/>
        <v>1</v>
      </c>
      <c r="H473" s="10" t="str">
        <f>IF(ISNUMBER(I473),COUNT($I$2:I473),"")</f>
        <v/>
      </c>
      <c r="I473" s="11" t="str">
        <f t="shared" si="50"/>
        <v/>
      </c>
      <c r="J473" s="8">
        <f t="array" ref="J473">IF(G473=1,MAX(IF($C$2:C473=I473,$A$2:A473,"")),IF(G473=-1,MAX(IF($D$2:D473=I473,$A$2:A473,"")),IF(G473=0,MAX(IF($E$2:E473=I473,$A$2:A473,"")))))</f>
        <v>0</v>
      </c>
      <c r="K473" t="str">
        <f t="array" ref="K473">IF(AND(G473=0,E473=INDEX(I473:I984,MATCH(TRUE,I473:I984&lt;&gt;"",0))),E473,IF(AND(G473=1,C473=INDEX(I473:I984,MATCH(TRUE,I473:I984&lt;&gt;"",0))),C473,IF(AND(G473=-1,D473=INDEX(I473:I984,MATCH(TRUE,I473:I984&lt;&gt;"",0))),D473,"")))</f>
        <v/>
      </c>
      <c r="L473" s="12" t="str">
        <f>IF(ISNUMBER(M473),COUNT($M$2:M473),"")</f>
        <v/>
      </c>
      <c r="M473" s="12" t="str">
        <f t="shared" si="52"/>
        <v/>
      </c>
      <c r="N473" s="12" t="str">
        <f t="shared" si="53"/>
        <v/>
      </c>
      <c r="O473" s="12" t="str">
        <f>IF(ISNUMBER(P473),COUNT($P$2:P473),"")</f>
        <v/>
      </c>
      <c r="P473" s="12" t="str">
        <f t="shared" si="55"/>
        <v/>
      </c>
      <c r="Q473" s="15" t="str">
        <f t="shared" si="56"/>
        <v/>
      </c>
      <c r="R473" s="58">
        <v>-42</v>
      </c>
      <c r="S473" s="59" t="str">
        <f t="array" ref="S473">IF($Z$514=R473,$Z$530,"")</f>
        <v/>
      </c>
    </row>
    <row r="474" spans="1:19" x14ac:dyDescent="0.25">
      <c r="A474">
        <v>473</v>
      </c>
      <c r="B474" s="65">
        <v>8.56</v>
      </c>
      <c r="C474" s="65">
        <v>8.5980000000000008</v>
      </c>
      <c r="D474" s="65">
        <v>8.36</v>
      </c>
      <c r="E474" s="65">
        <v>8.43</v>
      </c>
      <c r="F474" s="8">
        <f t="shared" si="51"/>
        <v>9.0419999999999998</v>
      </c>
      <c r="G474" s="9">
        <f t="shared" si="54"/>
        <v>1</v>
      </c>
      <c r="H474" s="10" t="str">
        <f>IF(ISNUMBER(I474),COUNT($I$2:I474),"")</f>
        <v/>
      </c>
      <c r="I474" s="11" t="str">
        <f t="shared" si="50"/>
        <v/>
      </c>
      <c r="J474" s="8">
        <f t="array" ref="J474">IF(G474=1,MAX(IF($C$2:C474=I474,$A$2:A474,"")),IF(G474=-1,MAX(IF($D$2:D474=I474,$A$2:A474,"")),IF(G474=0,MAX(IF($E$2:E474=I474,$A$2:A474,"")))))</f>
        <v>0</v>
      </c>
      <c r="K474" t="str">
        <f t="array" ref="K474">IF(AND(G474=0,E474=INDEX(I474:I985,MATCH(TRUE,I474:I985&lt;&gt;"",0))),E474,IF(AND(G474=1,C474=INDEX(I474:I985,MATCH(TRUE,I474:I985&lt;&gt;"",0))),C474,IF(AND(G474=-1,D474=INDEX(I474:I985,MATCH(TRUE,I474:I985&lt;&gt;"",0))),D474,"")))</f>
        <v/>
      </c>
      <c r="L474" s="12" t="str">
        <f>IF(ISNUMBER(M474),COUNT($M$2:M474),"")</f>
        <v/>
      </c>
      <c r="M474" s="12" t="str">
        <f t="shared" si="52"/>
        <v/>
      </c>
      <c r="N474" s="12" t="str">
        <f t="shared" si="53"/>
        <v/>
      </c>
      <c r="O474" s="12" t="str">
        <f>IF(ISNUMBER(P474),COUNT($P$2:P474),"")</f>
        <v/>
      </c>
      <c r="P474" s="12" t="str">
        <f t="shared" si="55"/>
        <v/>
      </c>
      <c r="Q474" s="15" t="str">
        <f t="shared" si="56"/>
        <v/>
      </c>
      <c r="R474" s="58">
        <v>-41</v>
      </c>
      <c r="S474" s="59" t="str">
        <f t="array" ref="S474">IF($Z$514=R474,$Z$530,"")</f>
        <v/>
      </c>
    </row>
    <row r="475" spans="1:19" x14ac:dyDescent="0.25">
      <c r="A475">
        <v>474</v>
      </c>
      <c r="B475" s="65">
        <v>8.5139999999999993</v>
      </c>
      <c r="C475" s="65">
        <v>8.6340000000000003</v>
      </c>
      <c r="D475" s="65">
        <v>8.44</v>
      </c>
      <c r="E475" s="65">
        <v>8.5839999999999996</v>
      </c>
      <c r="F475" s="8">
        <f t="shared" si="51"/>
        <v>9.0419999999999998</v>
      </c>
      <c r="G475" s="9">
        <f t="shared" si="54"/>
        <v>1</v>
      </c>
      <c r="H475" s="10" t="str">
        <f>IF(ISNUMBER(I475),COUNT($I$2:I475),"")</f>
        <v/>
      </c>
      <c r="I475" s="11" t="str">
        <f t="shared" si="50"/>
        <v/>
      </c>
      <c r="J475" s="8">
        <f t="array" ref="J475">IF(G475=1,MAX(IF($C$2:C475=I475,$A$2:A475,"")),IF(G475=-1,MAX(IF($D$2:D475=I475,$A$2:A475,"")),IF(G475=0,MAX(IF($E$2:E475=I475,$A$2:A475,"")))))</f>
        <v>0</v>
      </c>
      <c r="K475" t="str">
        <f t="array" ref="K475">IF(AND(G475=0,E475=INDEX(I475:I986,MATCH(TRUE,I475:I986&lt;&gt;"",0))),E475,IF(AND(G475=1,C475=INDEX(I475:I986,MATCH(TRUE,I475:I986&lt;&gt;"",0))),C475,IF(AND(G475=-1,D475=INDEX(I475:I986,MATCH(TRUE,I475:I986&lt;&gt;"",0))),D475,"")))</f>
        <v/>
      </c>
      <c r="L475" s="12" t="str">
        <f>IF(ISNUMBER(M475),COUNT($M$2:M475),"")</f>
        <v/>
      </c>
      <c r="M475" s="12" t="str">
        <f t="shared" si="52"/>
        <v/>
      </c>
      <c r="N475" s="12" t="str">
        <f t="shared" si="53"/>
        <v/>
      </c>
      <c r="O475" s="12" t="str">
        <f>IF(ISNUMBER(P475),COUNT($P$2:P475),"")</f>
        <v/>
      </c>
      <c r="P475" s="12" t="str">
        <f t="shared" si="55"/>
        <v/>
      </c>
      <c r="Q475" s="15" t="str">
        <f t="shared" si="56"/>
        <v/>
      </c>
      <c r="R475" s="58">
        <v>-40</v>
      </c>
      <c r="S475" s="59" t="str">
        <f t="array" ref="S475">IF($Z$514=R475,$Z$530,"")</f>
        <v/>
      </c>
    </row>
    <row r="476" spans="1:19" x14ac:dyDescent="0.25">
      <c r="A476">
        <v>475</v>
      </c>
      <c r="B476" s="65">
        <v>8.59</v>
      </c>
      <c r="C476" s="65">
        <v>8.7040000000000006</v>
      </c>
      <c r="D476" s="65">
        <v>8.3539999999999992</v>
      </c>
      <c r="E476" s="65">
        <v>8.64</v>
      </c>
      <c r="F476" s="8">
        <f t="shared" si="51"/>
        <v>9.0419999999999998</v>
      </c>
      <c r="G476" s="9">
        <f t="shared" si="54"/>
        <v>1</v>
      </c>
      <c r="H476" s="10" t="str">
        <f>IF(ISNUMBER(I476),COUNT($I$2:I476),"")</f>
        <v/>
      </c>
      <c r="I476" s="11" t="str">
        <f t="shared" si="50"/>
        <v/>
      </c>
      <c r="J476" s="8">
        <f t="array" ref="J476">IF(G476=1,MAX(IF($C$2:C476=I476,$A$2:A476,"")),IF(G476=-1,MAX(IF($D$2:D476=I476,$A$2:A476,"")),IF(G476=0,MAX(IF($E$2:E476=I476,$A$2:A476,"")))))</f>
        <v>0</v>
      </c>
      <c r="K476" t="str">
        <f t="array" ref="K476">IF(AND(G476=0,E476=INDEX(I476:I987,MATCH(TRUE,I476:I987&lt;&gt;"",0))),E476,IF(AND(G476=1,C476=INDEX(I476:I987,MATCH(TRUE,I476:I987&lt;&gt;"",0))),C476,IF(AND(G476=-1,D476=INDEX(I476:I987,MATCH(TRUE,I476:I987&lt;&gt;"",0))),D476,"")))</f>
        <v/>
      </c>
      <c r="L476" s="12" t="str">
        <f>IF(ISNUMBER(M476),COUNT($M$2:M476),"")</f>
        <v/>
      </c>
      <c r="M476" s="12" t="str">
        <f t="shared" si="52"/>
        <v/>
      </c>
      <c r="N476" s="12" t="str">
        <f t="shared" si="53"/>
        <v/>
      </c>
      <c r="O476" s="12" t="str">
        <f>IF(ISNUMBER(P476),COUNT($P$2:P476),"")</f>
        <v/>
      </c>
      <c r="P476" s="12" t="str">
        <f t="shared" si="55"/>
        <v/>
      </c>
      <c r="Q476" s="15" t="str">
        <f t="shared" si="56"/>
        <v/>
      </c>
      <c r="R476" s="58">
        <v>-39</v>
      </c>
      <c r="S476" s="59" t="str">
        <f t="array" ref="S476">IF($Z$514=R476,$Z$530,"")</f>
        <v/>
      </c>
    </row>
    <row r="477" spans="1:19" x14ac:dyDescent="0.25">
      <c r="A477">
        <v>476</v>
      </c>
      <c r="B477" s="65">
        <v>8.6140000000000008</v>
      </c>
      <c r="C477" s="65">
        <v>8.6359999999999992</v>
      </c>
      <c r="D477" s="65">
        <v>8.44</v>
      </c>
      <c r="E477" s="65">
        <v>8.4420000000000002</v>
      </c>
      <c r="F477" s="8">
        <f t="shared" si="51"/>
        <v>9.0419999999999998</v>
      </c>
      <c r="G477" s="9">
        <f t="shared" si="54"/>
        <v>1</v>
      </c>
      <c r="H477" s="10" t="str">
        <f>IF(ISNUMBER(I477),COUNT($I$2:I477),"")</f>
        <v/>
      </c>
      <c r="I477" s="11" t="str">
        <f t="shared" si="50"/>
        <v/>
      </c>
      <c r="J477" s="8">
        <f t="array" ref="J477">IF(G477=1,MAX(IF($C$2:C477=I477,$A$2:A477,"")),IF(G477=-1,MAX(IF($D$2:D477=I477,$A$2:A477,"")),IF(G477=0,MAX(IF($E$2:E477=I477,$A$2:A477,"")))))</f>
        <v>0</v>
      </c>
      <c r="K477" t="str">
        <f t="array" ref="K477">IF(AND(G477=0,E477=INDEX(I477:I988,MATCH(TRUE,I477:I988&lt;&gt;"",0))),E477,IF(AND(G477=1,C477=INDEX(I477:I988,MATCH(TRUE,I477:I988&lt;&gt;"",0))),C477,IF(AND(G477=-1,D477=INDEX(I477:I988,MATCH(TRUE,I477:I988&lt;&gt;"",0))),D477,"")))</f>
        <v/>
      </c>
      <c r="L477" s="12" t="str">
        <f>IF(ISNUMBER(M477),COUNT($M$2:M477),"")</f>
        <v/>
      </c>
      <c r="M477" s="12" t="str">
        <f t="shared" si="52"/>
        <v/>
      </c>
      <c r="N477" s="12" t="str">
        <f t="shared" si="53"/>
        <v/>
      </c>
      <c r="O477" s="12" t="str">
        <f>IF(ISNUMBER(P477),COUNT($P$2:P477),"")</f>
        <v/>
      </c>
      <c r="P477" s="12" t="str">
        <f t="shared" si="55"/>
        <v/>
      </c>
      <c r="Q477" s="15" t="str">
        <f t="shared" si="56"/>
        <v/>
      </c>
      <c r="R477" s="58">
        <v>-38</v>
      </c>
      <c r="S477" s="59" t="str">
        <f t="array" ref="S477">IF($Z$514=R477,$Z$530,"")</f>
        <v/>
      </c>
    </row>
    <row r="478" spans="1:19" x14ac:dyDescent="0.25">
      <c r="A478">
        <v>477</v>
      </c>
      <c r="B478" s="65">
        <v>8.4920000000000009</v>
      </c>
      <c r="C478" s="65">
        <v>8.56</v>
      </c>
      <c r="D478" s="65">
        <v>8.3539999999999992</v>
      </c>
      <c r="E478" s="65">
        <v>8.3940000000000001</v>
      </c>
      <c r="F478" s="8">
        <f t="shared" si="51"/>
        <v>9.0419999999999998</v>
      </c>
      <c r="G478" s="9">
        <f t="shared" si="54"/>
        <v>1</v>
      </c>
      <c r="H478" s="10" t="str">
        <f>IF(ISNUMBER(I478),COUNT($I$2:I478),"")</f>
        <v/>
      </c>
      <c r="I478" s="11" t="str">
        <f t="shared" si="50"/>
        <v/>
      </c>
      <c r="J478" s="8">
        <f t="array" ref="J478">IF(G478=1,MAX(IF($C$2:C478=I478,$A$2:A478,"")),IF(G478=-1,MAX(IF($D$2:D478=I478,$A$2:A478,"")),IF(G478=0,MAX(IF($E$2:E478=I478,$A$2:A478,"")))))</f>
        <v>0</v>
      </c>
      <c r="K478" t="str">
        <f t="array" ref="K478">IF(AND(G478=0,E478=INDEX(I478:I989,MATCH(TRUE,I478:I989&lt;&gt;"",0))),E478,IF(AND(G478=1,C478=INDEX(I478:I989,MATCH(TRUE,I478:I989&lt;&gt;"",0))),C478,IF(AND(G478=-1,D478=INDEX(I478:I989,MATCH(TRUE,I478:I989&lt;&gt;"",0))),D478,"")))</f>
        <v/>
      </c>
      <c r="L478" s="12" t="str">
        <f>IF(ISNUMBER(M478),COUNT($M$2:M478),"")</f>
        <v/>
      </c>
      <c r="M478" s="12" t="str">
        <f t="shared" si="52"/>
        <v/>
      </c>
      <c r="N478" s="12" t="str">
        <f t="shared" si="53"/>
        <v/>
      </c>
      <c r="O478" s="12" t="str">
        <f>IF(ISNUMBER(P478),COUNT($P$2:P478),"")</f>
        <v/>
      </c>
      <c r="P478" s="12" t="str">
        <f t="shared" si="55"/>
        <v/>
      </c>
      <c r="Q478" s="15" t="str">
        <f t="shared" si="56"/>
        <v/>
      </c>
      <c r="R478" s="58">
        <v>-37</v>
      </c>
      <c r="S478" s="59" t="str">
        <f t="array" ref="S478">IF($Z$514=R478,$Z$530,"")</f>
        <v/>
      </c>
    </row>
    <row r="479" spans="1:19" x14ac:dyDescent="0.25">
      <c r="A479">
        <v>478</v>
      </c>
      <c r="B479" s="65">
        <v>8.4860000000000007</v>
      </c>
      <c r="C479" s="65">
        <v>8.9</v>
      </c>
      <c r="D479" s="65">
        <v>8.3640000000000008</v>
      </c>
      <c r="E479" s="65">
        <v>8.83</v>
      </c>
      <c r="F479" s="8">
        <f t="shared" si="51"/>
        <v>9.0419999999999998</v>
      </c>
      <c r="G479" s="9">
        <f t="shared" si="54"/>
        <v>1</v>
      </c>
      <c r="H479" s="10" t="str">
        <f>IF(ISNUMBER(I479),COUNT($I$2:I479),"")</f>
        <v/>
      </c>
      <c r="I479" s="11" t="str">
        <f t="shared" si="50"/>
        <v/>
      </c>
      <c r="J479" s="8">
        <f t="array" ref="J479">IF(G479=1,MAX(IF($C$2:C479=I479,$A$2:A479,"")),IF(G479=-1,MAX(IF($D$2:D479=I479,$A$2:A479,"")),IF(G479=0,MAX(IF($E$2:E479=I479,$A$2:A479,"")))))</f>
        <v>0</v>
      </c>
      <c r="K479" t="str">
        <f t="array" ref="K479">IF(AND(G479=0,E479=INDEX(I479:I990,MATCH(TRUE,I479:I990&lt;&gt;"",0))),E479,IF(AND(G479=1,C479=INDEX(I479:I990,MATCH(TRUE,I479:I990&lt;&gt;"",0))),C479,IF(AND(G479=-1,D479=INDEX(I479:I990,MATCH(TRUE,I479:I990&lt;&gt;"",0))),D479,"")))</f>
        <v/>
      </c>
      <c r="L479" s="12" t="str">
        <f>IF(ISNUMBER(M479),COUNT($M$2:M479),"")</f>
        <v/>
      </c>
      <c r="M479" s="12" t="str">
        <f t="shared" si="52"/>
        <v/>
      </c>
      <c r="N479" s="12" t="str">
        <f t="shared" si="53"/>
        <v/>
      </c>
      <c r="O479" s="12" t="str">
        <f>IF(ISNUMBER(P479),COUNT($P$2:P479),"")</f>
        <v/>
      </c>
      <c r="P479" s="12" t="str">
        <f t="shared" si="55"/>
        <v/>
      </c>
      <c r="Q479" s="15" t="str">
        <f t="shared" si="56"/>
        <v/>
      </c>
      <c r="R479" s="58">
        <v>-36</v>
      </c>
      <c r="S479" s="59" t="str">
        <f t="array" ref="S479">IF($Z$514=R479,$Z$530,"")</f>
        <v/>
      </c>
    </row>
    <row r="480" spans="1:19" x14ac:dyDescent="0.25">
      <c r="A480">
        <v>479</v>
      </c>
      <c r="B480" s="65">
        <v>8.8699999999999992</v>
      </c>
      <c r="C480" s="65">
        <v>8.8800000000000008</v>
      </c>
      <c r="D480" s="65">
        <v>8.4819999999999993</v>
      </c>
      <c r="E480" s="65">
        <v>8.4819999999999993</v>
      </c>
      <c r="F480" s="8">
        <f t="shared" si="51"/>
        <v>9.0419999999999998</v>
      </c>
      <c r="G480" s="9">
        <f t="shared" si="54"/>
        <v>1</v>
      </c>
      <c r="H480" s="10">
        <f>IF(ISNUMBER(I480),COUNT($I$2:I480),"")</f>
        <v>35</v>
      </c>
      <c r="I480" s="11">
        <f t="shared" si="50"/>
        <v>9.0419999999999998</v>
      </c>
      <c r="J480" s="8">
        <f t="array" ref="J480">IF(G480=1,MAX(IF($C$2:C480=I480,$A$2:A480,"")),IF(G480=-1,MAX(IF($D$2:D480=I480,$A$2:A480,"")),IF(G480=0,MAX(IF($E$2:E480=I480,$A$2:A480,"")))))</f>
        <v>471</v>
      </c>
      <c r="K480" t="str">
        <f t="array" ref="K480">IF(AND(G480=0,E480=INDEX(I480:I991,MATCH(TRUE,I480:I991&lt;&gt;"",0))),E480,IF(AND(G480=1,C480=INDEX(I480:I991,MATCH(TRUE,I480:I991&lt;&gt;"",0))),C480,IF(AND(G480=-1,D480=INDEX(I480:I991,MATCH(TRUE,I480:I991&lt;&gt;"",0))),D480,"")))</f>
        <v/>
      </c>
      <c r="L480" s="12">
        <f>IF(ISNUMBER(M480),COUNT($M$2:M480),"")</f>
        <v>17</v>
      </c>
      <c r="M480" s="12">
        <f t="shared" si="52"/>
        <v>9.0419999999999998</v>
      </c>
      <c r="N480" s="12">
        <f t="shared" si="53"/>
        <v>471</v>
      </c>
      <c r="O480" s="12" t="str">
        <f>IF(ISNUMBER(P480),COUNT($P$2:P480),"")</f>
        <v/>
      </c>
      <c r="P480" s="12" t="str">
        <f t="shared" si="55"/>
        <v/>
      </c>
      <c r="Q480" s="15" t="str">
        <f t="shared" si="56"/>
        <v/>
      </c>
      <c r="R480" s="58">
        <v>-35</v>
      </c>
      <c r="S480" s="59" t="str">
        <f t="array" ref="S480">IF($Z$514=R480,$Z$530,"")</f>
        <v/>
      </c>
    </row>
    <row r="481" spans="1:19" x14ac:dyDescent="0.25">
      <c r="A481">
        <v>480</v>
      </c>
      <c r="B481" s="65">
        <v>8.3580000000000005</v>
      </c>
      <c r="C481" s="65">
        <v>8.3680000000000003</v>
      </c>
      <c r="D481" s="65">
        <v>7.8220000000000001</v>
      </c>
      <c r="E481" s="65">
        <v>7.9939999999999998</v>
      </c>
      <c r="F481" s="8">
        <f t="shared" si="51"/>
        <v>7.8220000000000001</v>
      </c>
      <c r="G481" s="9">
        <f t="shared" si="54"/>
        <v>-1</v>
      </c>
      <c r="H481" s="10" t="str">
        <f>IF(ISNUMBER(I481),COUNT($I$2:I481),"")</f>
        <v/>
      </c>
      <c r="I481" s="11" t="str">
        <f t="shared" si="50"/>
        <v/>
      </c>
      <c r="J481" s="8">
        <f t="array" ref="J481">IF(G481=1,MAX(IF($C$2:C481=I481,$A$2:A481,"")),IF(G481=-1,MAX(IF($D$2:D481=I481,$A$2:A481,"")),IF(G481=0,MAX(IF($E$2:E481=I481,$A$2:A481,"")))))</f>
        <v>0</v>
      </c>
      <c r="K481" t="str">
        <f t="array" ref="K481">IF(AND(G481=0,E481=INDEX(I481:I992,MATCH(TRUE,I481:I992&lt;&gt;"",0))),E481,IF(AND(G481=1,C481=INDEX(I481:I992,MATCH(TRUE,I481:I992&lt;&gt;"",0))),C481,IF(AND(G481=-1,D481=INDEX(I481:I992,MATCH(TRUE,I481:I992&lt;&gt;"",0))),D481,"")))</f>
        <v/>
      </c>
      <c r="L481" s="12" t="str">
        <f>IF(ISNUMBER(M481),COUNT($M$2:M481),"")</f>
        <v/>
      </c>
      <c r="M481" s="12" t="str">
        <f t="shared" si="52"/>
        <v/>
      </c>
      <c r="N481" s="12" t="str">
        <f t="shared" si="53"/>
        <v/>
      </c>
      <c r="O481" s="12" t="str">
        <f>IF(ISNUMBER(P481),COUNT($P$2:P481),"")</f>
        <v/>
      </c>
      <c r="P481" s="12" t="str">
        <f t="shared" si="55"/>
        <v/>
      </c>
      <c r="Q481" s="15" t="str">
        <f t="shared" si="56"/>
        <v/>
      </c>
      <c r="R481" s="58">
        <v>-34</v>
      </c>
      <c r="S481" s="59" t="str">
        <f t="array" ref="S481">IF($Z$514=R481,$Z$530,"")</f>
        <v/>
      </c>
    </row>
    <row r="482" spans="1:19" x14ac:dyDescent="0.25">
      <c r="A482">
        <v>481</v>
      </c>
      <c r="B482" s="65">
        <v>8.08</v>
      </c>
      <c r="C482" s="65">
        <v>8.4120000000000008</v>
      </c>
      <c r="D482" s="65">
        <v>8.032</v>
      </c>
      <c r="E482" s="65">
        <v>8.2240000000000002</v>
      </c>
      <c r="F482" s="8">
        <f t="shared" si="51"/>
        <v>7.8220000000000001</v>
      </c>
      <c r="G482" s="9">
        <f t="shared" si="54"/>
        <v>-1</v>
      </c>
      <c r="H482" s="10" t="str">
        <f>IF(ISNUMBER(I482),COUNT($I$2:I482),"")</f>
        <v/>
      </c>
      <c r="I482" s="11" t="str">
        <f t="shared" si="50"/>
        <v/>
      </c>
      <c r="J482" s="8">
        <f t="array" ref="J482">IF(G482=1,MAX(IF($C$2:C482=I482,$A$2:A482,"")),IF(G482=-1,MAX(IF($D$2:D482=I482,$A$2:A482,"")),IF(G482=0,MAX(IF($E$2:E482=I482,$A$2:A482,"")))))</f>
        <v>0</v>
      </c>
      <c r="K482" t="str">
        <f t="array" ref="K482">IF(AND(G482=0,E482=INDEX(I482:I993,MATCH(TRUE,I482:I993&lt;&gt;"",0))),E482,IF(AND(G482=1,C482=INDEX(I482:I993,MATCH(TRUE,I482:I993&lt;&gt;"",0))),C482,IF(AND(G482=-1,D482=INDEX(I482:I993,MATCH(TRUE,I482:I993&lt;&gt;"",0))),D482,"")))</f>
        <v/>
      </c>
      <c r="L482" s="12" t="str">
        <f>IF(ISNUMBER(M482),COUNT($M$2:M482),"")</f>
        <v/>
      </c>
      <c r="M482" s="12" t="str">
        <f t="shared" si="52"/>
        <v/>
      </c>
      <c r="N482" s="12" t="str">
        <f t="shared" si="53"/>
        <v/>
      </c>
      <c r="O482" s="12" t="str">
        <f>IF(ISNUMBER(P482),COUNT($P$2:P482),"")</f>
        <v/>
      </c>
      <c r="P482" s="12" t="str">
        <f t="shared" si="55"/>
        <v/>
      </c>
      <c r="Q482" s="15" t="str">
        <f t="shared" si="56"/>
        <v/>
      </c>
      <c r="R482" s="58">
        <v>-33</v>
      </c>
      <c r="S482" s="59" t="str">
        <f t="array" ref="S482">IF($Z$514=R482,$Z$530,"")</f>
        <v/>
      </c>
    </row>
    <row r="483" spans="1:19" x14ac:dyDescent="0.25">
      <c r="A483">
        <v>482</v>
      </c>
      <c r="B483" s="65">
        <v>8.2479999999999993</v>
      </c>
      <c r="C483" s="65">
        <v>8.3279999999999994</v>
      </c>
      <c r="D483" s="65">
        <v>7.774</v>
      </c>
      <c r="E483" s="65">
        <v>7.9560000000000004</v>
      </c>
      <c r="F483" s="8">
        <f t="shared" si="51"/>
        <v>7.774</v>
      </c>
      <c r="G483" s="9">
        <f t="shared" si="54"/>
        <v>-1</v>
      </c>
      <c r="H483" s="10" t="str">
        <f>IF(ISNUMBER(I483),COUNT($I$2:I483),"")</f>
        <v/>
      </c>
      <c r="I483" s="11" t="str">
        <f t="shared" si="50"/>
        <v/>
      </c>
      <c r="J483" s="8">
        <f t="array" ref="J483">IF(G483=1,MAX(IF($C$2:C483=I483,$A$2:A483,"")),IF(G483=-1,MAX(IF($D$2:D483=I483,$A$2:A483,"")),IF(G483=0,MAX(IF($E$2:E483=I483,$A$2:A483,"")))))</f>
        <v>0</v>
      </c>
      <c r="K483">
        <f t="array" ref="K483">IF(AND(G483=0,E483=INDEX(I483:I994,MATCH(TRUE,I483:I994&lt;&gt;"",0))),E483,IF(AND(G483=1,C483=INDEX(I483:I994,MATCH(TRUE,I483:I994&lt;&gt;"",0))),C483,IF(AND(G483=-1,D483=INDEX(I483:I994,MATCH(TRUE,I483:I994&lt;&gt;"",0))),D483,"")))</f>
        <v>7.774</v>
      </c>
      <c r="L483" s="12" t="str">
        <f>IF(ISNUMBER(M483),COUNT($M$2:M483),"")</f>
        <v/>
      </c>
      <c r="M483" s="12" t="str">
        <f t="shared" si="52"/>
        <v/>
      </c>
      <c r="N483" s="12" t="str">
        <f t="shared" si="53"/>
        <v/>
      </c>
      <c r="O483" s="12" t="str">
        <f>IF(ISNUMBER(P483),COUNT($P$2:P483),"")</f>
        <v/>
      </c>
      <c r="P483" s="12" t="str">
        <f t="shared" si="55"/>
        <v/>
      </c>
      <c r="Q483" s="15" t="str">
        <f t="shared" si="56"/>
        <v/>
      </c>
      <c r="R483" s="58">
        <v>-32</v>
      </c>
      <c r="S483" s="59" t="str">
        <f t="array" ref="S483">IF($Z$514=R483,$Z$530,"")</f>
        <v/>
      </c>
    </row>
    <row r="484" spans="1:19" x14ac:dyDescent="0.25">
      <c r="A484">
        <v>483</v>
      </c>
      <c r="B484" s="65">
        <v>7.9</v>
      </c>
      <c r="C484" s="65">
        <v>8.1</v>
      </c>
      <c r="D484" s="65">
        <v>7.8079999999999998</v>
      </c>
      <c r="E484" s="65">
        <v>7.9820000000000002</v>
      </c>
      <c r="F484" s="8">
        <f t="shared" si="51"/>
        <v>7.774</v>
      </c>
      <c r="G484" s="9">
        <f t="shared" si="54"/>
        <v>-1</v>
      </c>
      <c r="H484" s="10" t="str">
        <f>IF(ISNUMBER(I484),COUNT($I$2:I484),"")</f>
        <v/>
      </c>
      <c r="I484" s="11" t="str">
        <f t="shared" si="50"/>
        <v/>
      </c>
      <c r="J484" s="8">
        <f t="array" ref="J484">IF(G484=1,MAX(IF($C$2:C484=I484,$A$2:A484,"")),IF(G484=-1,MAX(IF($D$2:D484=I484,$A$2:A484,"")),IF(G484=0,MAX(IF($E$2:E484=I484,$A$2:A484,"")))))</f>
        <v>0</v>
      </c>
      <c r="K484" t="str">
        <f t="array" ref="K484">IF(AND(G484=0,E484=INDEX(I484:I995,MATCH(TRUE,I484:I995&lt;&gt;"",0))),E484,IF(AND(G484=1,C484=INDEX(I484:I995,MATCH(TRUE,I484:I995&lt;&gt;"",0))),C484,IF(AND(G484=-1,D484=INDEX(I484:I995,MATCH(TRUE,I484:I995&lt;&gt;"",0))),D484,"")))</f>
        <v/>
      </c>
      <c r="L484" s="12" t="str">
        <f>IF(ISNUMBER(M484),COUNT($M$2:M484),"")</f>
        <v/>
      </c>
      <c r="M484" s="12" t="str">
        <f t="shared" si="52"/>
        <v/>
      </c>
      <c r="N484" s="12" t="str">
        <f t="shared" si="53"/>
        <v/>
      </c>
      <c r="O484" s="12" t="str">
        <f>IF(ISNUMBER(P484),COUNT($P$2:P484),"")</f>
        <v/>
      </c>
      <c r="P484" s="12" t="str">
        <f t="shared" si="55"/>
        <v/>
      </c>
      <c r="Q484" s="15" t="str">
        <f t="shared" si="56"/>
        <v/>
      </c>
      <c r="R484" s="58">
        <v>-31</v>
      </c>
      <c r="S484" s="59" t="str">
        <f t="array" ref="S484">IF($Z$514=R484,$Z$530,"")</f>
        <v/>
      </c>
    </row>
    <row r="485" spans="1:19" x14ac:dyDescent="0.25">
      <c r="A485">
        <v>484</v>
      </c>
      <c r="B485" s="65">
        <v>8.0299999999999994</v>
      </c>
      <c r="C485" s="65">
        <v>8.2100000000000009</v>
      </c>
      <c r="D485" s="65">
        <v>7.9880000000000004</v>
      </c>
      <c r="E485" s="65">
        <v>8.09</v>
      </c>
      <c r="F485" s="8">
        <f t="shared" si="51"/>
        <v>7.774</v>
      </c>
      <c r="G485" s="9">
        <f t="shared" si="54"/>
        <v>-1</v>
      </c>
      <c r="H485" s="10">
        <f>IF(ISNUMBER(I485),COUNT($I$2:I485),"")</f>
        <v>36</v>
      </c>
      <c r="I485" s="11">
        <f t="shared" si="50"/>
        <v>7.774</v>
      </c>
      <c r="J485" s="8">
        <f t="array" ref="J485">IF(G485=1,MAX(IF($C$2:C485=I485,$A$2:A485,"")),IF(G485=-1,MAX(IF($D$2:D485=I485,$A$2:A485,"")),IF(G485=0,MAX(IF($E$2:E485=I485,$A$2:A485,"")))))</f>
        <v>482</v>
      </c>
      <c r="K485" t="str">
        <f t="array" ref="K485">IF(AND(G485=0,E485=INDEX(I485:I996,MATCH(TRUE,I485:I996&lt;&gt;"",0))),E485,IF(AND(G485=1,C485=INDEX(I485:I996,MATCH(TRUE,I485:I996&lt;&gt;"",0))),C485,IF(AND(G485=-1,D485=INDEX(I485:I996,MATCH(TRUE,I485:I996&lt;&gt;"",0))),D485,"")))</f>
        <v/>
      </c>
      <c r="L485" s="12" t="str">
        <f>IF(ISNUMBER(M485),COUNT($M$2:M485),"")</f>
        <v/>
      </c>
      <c r="M485" s="12" t="str">
        <f t="shared" si="52"/>
        <v/>
      </c>
      <c r="N485" s="12" t="str">
        <f t="shared" si="53"/>
        <v/>
      </c>
      <c r="O485" s="12">
        <f>IF(ISNUMBER(P485),COUNT($P$2:P485),"")</f>
        <v>18</v>
      </c>
      <c r="P485" s="12">
        <f t="shared" si="55"/>
        <v>7.774</v>
      </c>
      <c r="Q485" s="15">
        <f t="shared" si="56"/>
        <v>482</v>
      </c>
      <c r="R485" s="58">
        <v>-30</v>
      </c>
      <c r="S485" s="59" t="str">
        <f t="array" ref="S485">IF($Z$514=R485,$Z$530,"")</f>
        <v/>
      </c>
    </row>
    <row r="486" spans="1:19" x14ac:dyDescent="0.25">
      <c r="A486">
        <v>485</v>
      </c>
      <c r="B486" s="65">
        <v>8.2140000000000004</v>
      </c>
      <c r="C486" s="65">
        <v>8.7319999999999993</v>
      </c>
      <c r="D486" s="65">
        <v>8.1259999999999994</v>
      </c>
      <c r="E486" s="65">
        <v>8.4779999999999998</v>
      </c>
      <c r="F486" s="8">
        <f t="shared" si="51"/>
        <v>8.7319999999999993</v>
      </c>
      <c r="G486" s="9">
        <f t="shared" si="54"/>
        <v>1</v>
      </c>
      <c r="H486" s="10">
        <f>IF(ISNUMBER(I486),COUNT($I$2:I486),"")</f>
        <v>37</v>
      </c>
      <c r="I486" s="11">
        <f t="shared" si="50"/>
        <v>8.7319999999999993</v>
      </c>
      <c r="J486" s="8">
        <f t="array" ref="J486">IF(G486=1,MAX(IF($C$2:C486=I486,$A$2:A486,"")),IF(G486=-1,MAX(IF($D$2:D486=I486,$A$2:A486,"")),IF(G486=0,MAX(IF($E$2:E486=I486,$A$2:A486,"")))))</f>
        <v>485</v>
      </c>
      <c r="K486">
        <f t="array" ref="K486">IF(AND(G486=0,E486=INDEX(I486:I997,MATCH(TRUE,I486:I997&lt;&gt;"",0))),E486,IF(AND(G486=1,C486=INDEX(I486:I997,MATCH(TRUE,I486:I997&lt;&gt;"",0))),C486,IF(AND(G486=-1,D486=INDEX(I486:I997,MATCH(TRUE,I486:I997&lt;&gt;"",0))),D486,"")))</f>
        <v>8.7319999999999993</v>
      </c>
      <c r="L486" s="12">
        <f>IF(ISNUMBER(M486),COUNT($M$2:M486),"")</f>
        <v>18</v>
      </c>
      <c r="M486" s="12">
        <f t="shared" si="52"/>
        <v>8.7319999999999993</v>
      </c>
      <c r="N486" s="12">
        <f t="shared" si="53"/>
        <v>485</v>
      </c>
      <c r="O486" s="12" t="str">
        <f>IF(ISNUMBER(P486),COUNT($P$2:P486),"")</f>
        <v/>
      </c>
      <c r="P486" s="12" t="str">
        <f t="shared" si="55"/>
        <v/>
      </c>
      <c r="Q486" s="15" t="str">
        <f t="shared" si="56"/>
        <v/>
      </c>
      <c r="R486" s="58">
        <v>-29</v>
      </c>
      <c r="S486" s="59" t="str">
        <f t="array" ref="S486">IF($Z$514=R486,$Z$530,"")</f>
        <v/>
      </c>
    </row>
    <row r="487" spans="1:19" x14ac:dyDescent="0.25">
      <c r="A487">
        <v>486</v>
      </c>
      <c r="B487" s="65">
        <v>8.468</v>
      </c>
      <c r="C487" s="65">
        <v>8.5399999999999991</v>
      </c>
      <c r="D487" s="65">
        <v>7.8819999999999997</v>
      </c>
      <c r="E487" s="65">
        <v>8.2240000000000002</v>
      </c>
      <c r="F487" s="8">
        <f t="shared" si="51"/>
        <v>7.8819999999999997</v>
      </c>
      <c r="G487" s="9">
        <f t="shared" si="54"/>
        <v>-1</v>
      </c>
      <c r="H487" s="10" t="str">
        <f>IF(ISNUMBER(I487),COUNT($I$2:I487),"")</f>
        <v/>
      </c>
      <c r="I487" s="11" t="str">
        <f t="shared" si="50"/>
        <v/>
      </c>
      <c r="J487" s="8">
        <f t="array" ref="J487">IF(G487=1,MAX(IF($C$2:C487=I487,$A$2:A487,"")),IF(G487=-1,MAX(IF($D$2:D487=I487,$A$2:A487,"")),IF(G487=0,MAX(IF($E$2:E487=I487,$A$2:A487,"")))))</f>
        <v>0</v>
      </c>
      <c r="K487" t="str">
        <f t="array" ref="K487">IF(AND(G487=0,E487=INDEX(I487:I998,MATCH(TRUE,I487:I998&lt;&gt;"",0))),E487,IF(AND(G487=1,C487=INDEX(I487:I998,MATCH(TRUE,I487:I998&lt;&gt;"",0))),C487,IF(AND(G487=-1,D487=INDEX(I487:I998,MATCH(TRUE,I487:I998&lt;&gt;"",0))),D487,"")))</f>
        <v/>
      </c>
      <c r="L487" s="12" t="str">
        <f>IF(ISNUMBER(M487),COUNT($M$2:M487),"")</f>
        <v/>
      </c>
      <c r="M487" s="12" t="str">
        <f t="shared" si="52"/>
        <v/>
      </c>
      <c r="N487" s="12" t="str">
        <f t="shared" si="53"/>
        <v/>
      </c>
      <c r="O487" s="12" t="str">
        <f>IF(ISNUMBER(P487),COUNT($P$2:P487),"")</f>
        <v/>
      </c>
      <c r="P487" s="12" t="str">
        <f t="shared" si="55"/>
        <v/>
      </c>
      <c r="Q487" s="15" t="str">
        <f t="shared" si="56"/>
        <v/>
      </c>
      <c r="R487" s="58">
        <v>-28</v>
      </c>
      <c r="S487" s="59" t="str">
        <f t="array" ref="S487">IF($Z$514=R487,$Z$530,"")</f>
        <v/>
      </c>
    </row>
    <row r="488" spans="1:19" x14ac:dyDescent="0.25">
      <c r="A488">
        <v>487</v>
      </c>
      <c r="B488" s="65">
        <v>8.2940000000000005</v>
      </c>
      <c r="C488" s="65">
        <v>8.49</v>
      </c>
      <c r="D488" s="65">
        <v>8.0980000000000008</v>
      </c>
      <c r="E488" s="65">
        <v>8.1460000000000008</v>
      </c>
      <c r="F488" s="8">
        <f t="shared" si="51"/>
        <v>7.8819999999999997</v>
      </c>
      <c r="G488" s="9">
        <f t="shared" si="54"/>
        <v>-1</v>
      </c>
      <c r="H488" s="10" t="str">
        <f>IF(ISNUMBER(I488),COUNT($I$2:I488),"")</f>
        <v/>
      </c>
      <c r="I488" s="11" t="str">
        <f t="shared" si="50"/>
        <v/>
      </c>
      <c r="J488" s="8">
        <f t="array" ref="J488">IF(G488=1,MAX(IF($C$2:C488=I488,$A$2:A488,"")),IF(G488=-1,MAX(IF($D$2:D488=I488,$A$2:A488,"")),IF(G488=0,MAX(IF($E$2:E488=I488,$A$2:A488,"")))))</f>
        <v>0</v>
      </c>
      <c r="K488" t="str">
        <f t="array" ref="K488">IF(AND(G488=0,E488=INDEX(I488:I999,MATCH(TRUE,I488:I999&lt;&gt;"",0))),E488,IF(AND(G488=1,C488=INDEX(I488:I999,MATCH(TRUE,I488:I999&lt;&gt;"",0))),C488,IF(AND(G488=-1,D488=INDEX(I488:I999,MATCH(TRUE,I488:I999&lt;&gt;"",0))),D488,"")))</f>
        <v/>
      </c>
      <c r="L488" s="12" t="str">
        <f>IF(ISNUMBER(M488),COUNT($M$2:M488),"")</f>
        <v/>
      </c>
      <c r="M488" s="12" t="str">
        <f t="shared" si="52"/>
        <v/>
      </c>
      <c r="N488" s="12" t="str">
        <f t="shared" si="53"/>
        <v/>
      </c>
      <c r="O488" s="12" t="str">
        <f>IF(ISNUMBER(P488),COUNT($P$2:P488),"")</f>
        <v/>
      </c>
      <c r="P488" s="12" t="str">
        <f t="shared" si="55"/>
        <v/>
      </c>
      <c r="Q488" s="15" t="str">
        <f t="shared" si="56"/>
        <v/>
      </c>
      <c r="R488" s="58">
        <v>-27</v>
      </c>
      <c r="S488" s="59" t="str">
        <f t="array" ref="S488">IF($Z$514=R488,$Z$530,"")</f>
        <v/>
      </c>
    </row>
    <row r="489" spans="1:19" x14ac:dyDescent="0.25">
      <c r="A489">
        <v>488</v>
      </c>
      <c r="B489" s="65">
        <v>8.0220000000000002</v>
      </c>
      <c r="C489" s="65">
        <v>8.0939999999999994</v>
      </c>
      <c r="D489" s="65">
        <v>7.7480000000000002</v>
      </c>
      <c r="E489" s="65">
        <v>8.0220000000000002</v>
      </c>
      <c r="F489" s="8">
        <f t="shared" si="51"/>
        <v>7.7480000000000002</v>
      </c>
      <c r="G489" s="9">
        <f t="shared" si="54"/>
        <v>-1</v>
      </c>
      <c r="H489" s="10">
        <f>IF(ISNUMBER(I489),COUNT($I$2:I489),"")</f>
        <v>38</v>
      </c>
      <c r="I489" s="11">
        <f t="shared" si="50"/>
        <v>7.7480000000000002</v>
      </c>
      <c r="J489" s="8">
        <f t="array" ref="J489">IF(G489=1,MAX(IF($C$2:C489=I489,$A$2:A489,"")),IF(G489=-1,MAX(IF($D$2:D489=I489,$A$2:A489,"")),IF(G489=0,MAX(IF($E$2:E489=I489,$A$2:A489,"")))))</f>
        <v>488</v>
      </c>
      <c r="K489">
        <f t="array" ref="K489">IF(AND(G489=0,E489=INDEX(I489:I1000,MATCH(TRUE,I489:I1000&lt;&gt;"",0))),E489,IF(AND(G489=1,C489=INDEX(I489:I1000,MATCH(TRUE,I489:I1000&lt;&gt;"",0))),C489,IF(AND(G489=-1,D489=INDEX(I489:I1000,MATCH(TRUE,I489:I1000&lt;&gt;"",0))),D489,"")))</f>
        <v>7.7480000000000002</v>
      </c>
      <c r="L489" s="12" t="str">
        <f>IF(ISNUMBER(M489),COUNT($M$2:M489),"")</f>
        <v/>
      </c>
      <c r="M489" s="12" t="str">
        <f t="shared" si="52"/>
        <v/>
      </c>
      <c r="N489" s="12" t="str">
        <f t="shared" si="53"/>
        <v/>
      </c>
      <c r="O489" s="12">
        <f>IF(ISNUMBER(P489),COUNT($P$2:P489),"")</f>
        <v>19</v>
      </c>
      <c r="P489" s="12">
        <f t="shared" si="55"/>
        <v>7.7480000000000002</v>
      </c>
      <c r="Q489" s="15">
        <f t="shared" si="56"/>
        <v>488</v>
      </c>
      <c r="R489" s="58">
        <v>-26</v>
      </c>
      <c r="S489" s="59" t="str">
        <f t="array" ref="S489">IF($Z$514=R489,$Z$530,"")</f>
        <v/>
      </c>
    </row>
    <row r="490" spans="1:19" x14ac:dyDescent="0.25">
      <c r="A490">
        <v>489</v>
      </c>
      <c r="B490" s="65">
        <v>8.0779999999999994</v>
      </c>
      <c r="C490" s="65">
        <v>8.4879999999999995</v>
      </c>
      <c r="D490" s="65">
        <v>8.0779999999999994</v>
      </c>
      <c r="E490" s="65">
        <v>8.1999999999999993</v>
      </c>
      <c r="F490" s="8">
        <f t="shared" si="51"/>
        <v>8.4879999999999995</v>
      </c>
      <c r="G490" s="9">
        <f t="shared" si="54"/>
        <v>1</v>
      </c>
      <c r="H490" s="10" t="str">
        <f>IF(ISNUMBER(I490),COUNT($I$2:I490),"")</f>
        <v/>
      </c>
      <c r="I490" s="11" t="str">
        <f t="shared" si="50"/>
        <v/>
      </c>
      <c r="J490" s="8">
        <f t="array" ref="J490">IF(G490=1,MAX(IF($C$2:C490=I490,$A$2:A490,"")),IF(G490=-1,MAX(IF($D$2:D490=I490,$A$2:A490,"")),IF(G490=0,MAX(IF($E$2:E490=I490,$A$2:A490,"")))))</f>
        <v>0</v>
      </c>
      <c r="K490" t="str">
        <f t="array" ref="K490">IF(AND(G490=0,E490=INDEX(I490:I1001,MATCH(TRUE,I490:I1001&lt;&gt;"",0))),E490,IF(AND(G490=1,C490=INDEX(I490:I1001,MATCH(TRUE,I490:I1001&lt;&gt;"",0))),C490,IF(AND(G490=-1,D490=INDEX(I490:I1001,MATCH(TRUE,I490:I1001&lt;&gt;"",0))),D490,"")))</f>
        <v/>
      </c>
      <c r="L490" s="12" t="str">
        <f>IF(ISNUMBER(M490),COUNT($M$2:M490),"")</f>
        <v/>
      </c>
      <c r="M490" s="12" t="str">
        <f t="shared" si="52"/>
        <v/>
      </c>
      <c r="N490" s="12" t="str">
        <f t="shared" si="53"/>
        <v/>
      </c>
      <c r="O490" s="12" t="str">
        <f>IF(ISNUMBER(P490),COUNT($P$2:P490),"")</f>
        <v/>
      </c>
      <c r="P490" s="12" t="str">
        <f t="shared" si="55"/>
        <v/>
      </c>
      <c r="Q490" s="15" t="str">
        <f t="shared" si="56"/>
        <v/>
      </c>
      <c r="R490" s="58">
        <v>-25</v>
      </c>
      <c r="S490" s="59" t="str">
        <f t="array" ref="S490">IF($Z$514=R490,$Z$530,"")</f>
        <v/>
      </c>
    </row>
    <row r="491" spans="1:19" x14ac:dyDescent="0.25">
      <c r="A491">
        <v>490</v>
      </c>
      <c r="B491" s="65">
        <v>8.11</v>
      </c>
      <c r="C491" s="65">
        <v>8.4160000000000004</v>
      </c>
      <c r="D491" s="65">
        <v>8.06</v>
      </c>
      <c r="E491" s="65">
        <v>8.3659999999999997</v>
      </c>
      <c r="F491" s="8">
        <f t="shared" si="51"/>
        <v>8.4879999999999995</v>
      </c>
      <c r="G491" s="9">
        <f t="shared" si="54"/>
        <v>1</v>
      </c>
      <c r="H491" s="10" t="str">
        <f>IF(ISNUMBER(I491),COUNT($I$2:I491),"")</f>
        <v/>
      </c>
      <c r="I491" s="11" t="str">
        <f t="shared" si="50"/>
        <v/>
      </c>
      <c r="J491" s="8">
        <f t="array" ref="J491">IF(G491=1,MAX(IF($C$2:C491=I491,$A$2:A491,"")),IF(G491=-1,MAX(IF($D$2:D491=I491,$A$2:A491,"")),IF(G491=0,MAX(IF($E$2:E491=I491,$A$2:A491,"")))))</f>
        <v>0</v>
      </c>
      <c r="K491" t="str">
        <f t="array" ref="K491">IF(AND(G491=0,E491=INDEX(I491:I1002,MATCH(TRUE,I491:I1002&lt;&gt;"",0))),E491,IF(AND(G491=1,C491=INDEX(I491:I1002,MATCH(TRUE,I491:I1002&lt;&gt;"",0))),C491,IF(AND(G491=-1,D491=INDEX(I491:I1002,MATCH(TRUE,I491:I1002&lt;&gt;"",0))),D491,"")))</f>
        <v/>
      </c>
      <c r="L491" s="12" t="str">
        <f>IF(ISNUMBER(M491),COUNT($M$2:M491),"")</f>
        <v/>
      </c>
      <c r="M491" s="12" t="str">
        <f t="shared" si="52"/>
        <v/>
      </c>
      <c r="N491" s="12" t="str">
        <f t="shared" si="53"/>
        <v/>
      </c>
      <c r="O491" s="12" t="str">
        <f>IF(ISNUMBER(P491),COUNT($P$2:P491),"")</f>
        <v/>
      </c>
      <c r="P491" s="12" t="str">
        <f t="shared" si="55"/>
        <v/>
      </c>
      <c r="Q491" s="15" t="str">
        <f t="shared" si="56"/>
        <v/>
      </c>
      <c r="R491" s="58">
        <v>-24</v>
      </c>
      <c r="S491" s="59" t="str">
        <f t="array" ref="S491">IF($Z$514=R491,$Z$530,"")</f>
        <v/>
      </c>
    </row>
    <row r="492" spans="1:19" x14ac:dyDescent="0.25">
      <c r="A492">
        <v>491</v>
      </c>
      <c r="B492" s="65">
        <v>8.3000000000000007</v>
      </c>
      <c r="C492" s="65">
        <v>8.4600000000000009</v>
      </c>
      <c r="D492" s="65">
        <v>8.2639999999999993</v>
      </c>
      <c r="E492" s="65">
        <v>8.3659999999999997</v>
      </c>
      <c r="F492" s="8">
        <f t="shared" si="51"/>
        <v>8.4879999999999995</v>
      </c>
      <c r="G492" s="9">
        <f t="shared" si="54"/>
        <v>1</v>
      </c>
      <c r="H492" s="10" t="str">
        <f>IF(ISNUMBER(I492),COUNT($I$2:I492),"")</f>
        <v/>
      </c>
      <c r="I492" s="11" t="str">
        <f t="shared" si="50"/>
        <v/>
      </c>
      <c r="J492" s="8">
        <f t="array" ref="J492">IF(G492=1,MAX(IF($C$2:C492=I492,$A$2:A492,"")),IF(G492=-1,MAX(IF($D$2:D492=I492,$A$2:A492,"")),IF(G492=0,MAX(IF($E$2:E492=I492,$A$2:A492,"")))))</f>
        <v>0</v>
      </c>
      <c r="K492" t="str">
        <f t="array" ref="K492">IF(AND(G492=0,E492=INDEX(I492:I1003,MATCH(TRUE,I492:I1003&lt;&gt;"",0))),E492,IF(AND(G492=1,C492=INDEX(I492:I1003,MATCH(TRUE,I492:I1003&lt;&gt;"",0))),C492,IF(AND(G492=-1,D492=INDEX(I492:I1003,MATCH(TRUE,I492:I1003&lt;&gt;"",0))),D492,"")))</f>
        <v/>
      </c>
      <c r="L492" s="12" t="str">
        <f>IF(ISNUMBER(M492),COUNT($M$2:M492),"")</f>
        <v/>
      </c>
      <c r="M492" s="12" t="str">
        <f t="shared" si="52"/>
        <v/>
      </c>
      <c r="N492" s="12" t="str">
        <f t="shared" si="53"/>
        <v/>
      </c>
      <c r="O492" s="12" t="str">
        <f>IF(ISNUMBER(P492),COUNT($P$2:P492),"")</f>
        <v/>
      </c>
      <c r="P492" s="12" t="str">
        <f t="shared" si="55"/>
        <v/>
      </c>
      <c r="Q492" s="15" t="str">
        <f t="shared" si="56"/>
        <v/>
      </c>
      <c r="R492" s="58">
        <v>-23</v>
      </c>
      <c r="S492" s="59" t="str">
        <f t="array" ref="S492">IF($Z$514=R492,$Z$530,"")</f>
        <v/>
      </c>
    </row>
    <row r="493" spans="1:19" x14ac:dyDescent="0.25">
      <c r="A493">
        <v>492</v>
      </c>
      <c r="B493" s="65">
        <v>8.36</v>
      </c>
      <c r="C493" s="65">
        <v>8.58</v>
      </c>
      <c r="D493" s="65">
        <v>8.36</v>
      </c>
      <c r="E493" s="65">
        <v>8.4039999999999999</v>
      </c>
      <c r="F493" s="8">
        <f t="shared" si="51"/>
        <v>8.58</v>
      </c>
      <c r="G493" s="9">
        <f t="shared" si="54"/>
        <v>1</v>
      </c>
      <c r="H493" s="10" t="str">
        <f>IF(ISNUMBER(I493),COUNT($I$2:I493),"")</f>
        <v/>
      </c>
      <c r="I493" s="11" t="str">
        <f t="shared" si="50"/>
        <v/>
      </c>
      <c r="J493" s="8">
        <f t="array" ref="J493">IF(G493=1,MAX(IF($C$2:C493=I493,$A$2:A493,"")),IF(G493=-1,MAX(IF($D$2:D493=I493,$A$2:A493,"")),IF(G493=0,MAX(IF($E$2:E493=I493,$A$2:A493,"")))))</f>
        <v>0</v>
      </c>
      <c r="K493" t="str">
        <f t="array" ref="K493">IF(AND(G493=0,E493=INDEX(I493:I1004,MATCH(TRUE,I493:I1004&lt;&gt;"",0))),E493,IF(AND(G493=1,C493=INDEX(I493:I1004,MATCH(TRUE,I493:I1004&lt;&gt;"",0))),C493,IF(AND(G493=-1,D493=INDEX(I493:I1004,MATCH(TRUE,I493:I1004&lt;&gt;"",0))),D493,"")))</f>
        <v/>
      </c>
      <c r="L493" s="12" t="str">
        <f>IF(ISNUMBER(M493),COUNT($M$2:M493),"")</f>
        <v/>
      </c>
      <c r="M493" s="12" t="str">
        <f t="shared" si="52"/>
        <v/>
      </c>
      <c r="N493" s="12" t="str">
        <f t="shared" si="53"/>
        <v/>
      </c>
      <c r="O493" s="12" t="str">
        <f>IF(ISNUMBER(P493),COUNT($P$2:P493),"")</f>
        <v/>
      </c>
      <c r="P493" s="12" t="str">
        <f t="shared" si="55"/>
        <v/>
      </c>
      <c r="Q493" s="15" t="str">
        <f t="shared" si="56"/>
        <v/>
      </c>
      <c r="R493" s="58">
        <v>-22</v>
      </c>
      <c r="S493" s="59" t="str">
        <f t="array" ref="S493">IF($Z$514=R493,$Z$530,"")</f>
        <v/>
      </c>
    </row>
    <row r="494" spans="1:19" x14ac:dyDescent="0.25">
      <c r="A494">
        <v>493</v>
      </c>
      <c r="B494" s="65">
        <v>8.3960000000000008</v>
      </c>
      <c r="C494" s="65">
        <v>8.5139999999999993</v>
      </c>
      <c r="D494" s="65">
        <v>8.1300000000000008</v>
      </c>
      <c r="E494" s="65">
        <v>8.4920000000000009</v>
      </c>
      <c r="F494" s="8">
        <f t="shared" si="51"/>
        <v>8.58</v>
      </c>
      <c r="G494" s="9">
        <f t="shared" si="54"/>
        <v>1</v>
      </c>
      <c r="H494" s="10" t="str">
        <f>IF(ISNUMBER(I494),COUNT($I$2:I494),"")</f>
        <v/>
      </c>
      <c r="I494" s="11" t="str">
        <f t="shared" si="50"/>
        <v/>
      </c>
      <c r="J494" s="8">
        <f t="array" ref="J494">IF(G494=1,MAX(IF($C$2:C494=I494,$A$2:A494,"")),IF(G494=-1,MAX(IF($D$2:D494=I494,$A$2:A494,"")),IF(G494=0,MAX(IF($E$2:E494=I494,$A$2:A494,"")))))</f>
        <v>0</v>
      </c>
      <c r="K494" t="str">
        <f t="array" ref="K494">IF(AND(G494=0,E494=INDEX(I494:I1005,MATCH(TRUE,I494:I1005&lt;&gt;"",0))),E494,IF(AND(G494=1,C494=INDEX(I494:I1005,MATCH(TRUE,I494:I1005&lt;&gt;"",0))),C494,IF(AND(G494=-1,D494=INDEX(I494:I1005,MATCH(TRUE,I494:I1005&lt;&gt;"",0))),D494,"")))</f>
        <v/>
      </c>
      <c r="L494" s="12" t="str">
        <f>IF(ISNUMBER(M494),COUNT($M$2:M494),"")</f>
        <v/>
      </c>
      <c r="M494" s="12" t="str">
        <f t="shared" si="52"/>
        <v/>
      </c>
      <c r="N494" s="12" t="str">
        <f t="shared" si="53"/>
        <v/>
      </c>
      <c r="O494" s="12" t="str">
        <f>IF(ISNUMBER(P494),COUNT($P$2:P494),"")</f>
        <v/>
      </c>
      <c r="P494" s="12" t="str">
        <f t="shared" si="55"/>
        <v/>
      </c>
      <c r="Q494" s="15" t="str">
        <f t="shared" si="56"/>
        <v/>
      </c>
      <c r="R494" s="58">
        <v>-21</v>
      </c>
      <c r="S494" s="59" t="str">
        <f t="array" ref="S494">IF($Z$514=R494,$Z$530,"")</f>
        <v/>
      </c>
    </row>
    <row r="495" spans="1:19" x14ac:dyDescent="0.25">
      <c r="A495">
        <v>494</v>
      </c>
      <c r="B495" s="65">
        <v>8.8000000000000007</v>
      </c>
      <c r="C495" s="65">
        <v>8.9819999999999993</v>
      </c>
      <c r="D495" s="65">
        <v>8.5180000000000007</v>
      </c>
      <c r="E495" s="65">
        <v>8.56</v>
      </c>
      <c r="F495" s="8">
        <f t="shared" si="51"/>
        <v>8.9819999999999993</v>
      </c>
      <c r="G495" s="9">
        <f t="shared" si="54"/>
        <v>1</v>
      </c>
      <c r="H495" s="10" t="str">
        <f>IF(ISNUMBER(I495),COUNT($I$2:I495),"")</f>
        <v/>
      </c>
      <c r="I495" s="11" t="str">
        <f t="shared" si="50"/>
        <v/>
      </c>
      <c r="J495" s="8">
        <f t="array" ref="J495">IF(G495=1,MAX(IF($C$2:C495=I495,$A$2:A495,"")),IF(G495=-1,MAX(IF($D$2:D495=I495,$A$2:A495,"")),IF(G495=0,MAX(IF($E$2:E495=I495,$A$2:A495,"")))))</f>
        <v>0</v>
      </c>
      <c r="K495" t="str">
        <f t="array" ref="K495">IF(AND(G495=0,E495=INDEX(I495:I1006,MATCH(TRUE,I495:I1006&lt;&gt;"",0))),E495,IF(AND(G495=1,C495=INDEX(I495:I1006,MATCH(TRUE,I495:I1006&lt;&gt;"",0))),C495,IF(AND(G495=-1,D495=INDEX(I495:I1006,MATCH(TRUE,I495:I1006&lt;&gt;"",0))),D495,"")))</f>
        <v/>
      </c>
      <c r="L495" s="12" t="str">
        <f>IF(ISNUMBER(M495),COUNT($M$2:M495),"")</f>
        <v/>
      </c>
      <c r="M495" s="12" t="str">
        <f t="shared" si="52"/>
        <v/>
      </c>
      <c r="N495" s="12" t="str">
        <f t="shared" si="53"/>
        <v/>
      </c>
      <c r="O495" s="12" t="str">
        <f>IF(ISNUMBER(P495),COUNT($P$2:P495),"")</f>
        <v/>
      </c>
      <c r="P495" s="12" t="str">
        <f t="shared" si="55"/>
        <v/>
      </c>
      <c r="Q495" s="15" t="str">
        <f t="shared" si="56"/>
        <v/>
      </c>
      <c r="R495" s="58">
        <v>-20</v>
      </c>
      <c r="S495" s="59" t="str">
        <f t="array" ref="S495">IF($Z$514=R495,$Z$530,"")</f>
        <v/>
      </c>
    </row>
    <row r="496" spans="1:19" x14ac:dyDescent="0.25">
      <c r="A496">
        <v>495</v>
      </c>
      <c r="B496" s="65">
        <v>8.6080000000000005</v>
      </c>
      <c r="C496" s="65">
        <v>9.1419999999999995</v>
      </c>
      <c r="D496" s="65">
        <v>8.5120000000000005</v>
      </c>
      <c r="E496" s="65">
        <v>9.1219999999999999</v>
      </c>
      <c r="F496" s="8">
        <f t="shared" si="51"/>
        <v>9.1419999999999995</v>
      </c>
      <c r="G496" s="9">
        <f t="shared" si="54"/>
        <v>1</v>
      </c>
      <c r="H496" s="10" t="str">
        <f>IF(ISNUMBER(I496),COUNT($I$2:I496),"")</f>
        <v/>
      </c>
      <c r="I496" s="11" t="str">
        <f t="shared" si="50"/>
        <v/>
      </c>
      <c r="J496" s="8">
        <f t="array" ref="J496">IF(G496=1,MAX(IF($C$2:C496=I496,$A$2:A496,"")),IF(G496=-1,MAX(IF($D$2:D496=I496,$A$2:A496,"")),IF(G496=0,MAX(IF($E$2:E496=I496,$A$2:A496,"")))))</f>
        <v>0</v>
      </c>
      <c r="K496" t="str">
        <f t="array" ref="K496">IF(AND(G496=0,E496=INDEX(I496:I1007,MATCH(TRUE,I496:I1007&lt;&gt;"",0))),E496,IF(AND(G496=1,C496=INDEX(I496:I1007,MATCH(TRUE,I496:I1007&lt;&gt;"",0))),C496,IF(AND(G496=-1,D496=INDEX(I496:I1007,MATCH(TRUE,I496:I1007&lt;&gt;"",0))),D496,"")))</f>
        <v/>
      </c>
      <c r="L496" s="12" t="str">
        <f>IF(ISNUMBER(M496),COUNT($M$2:M496),"")</f>
        <v/>
      </c>
      <c r="M496" s="12" t="str">
        <f t="shared" si="52"/>
        <v/>
      </c>
      <c r="N496" s="12" t="str">
        <f t="shared" si="53"/>
        <v/>
      </c>
      <c r="O496" s="12" t="str">
        <f>IF(ISNUMBER(P496),COUNT($P$2:P496),"")</f>
        <v/>
      </c>
      <c r="P496" s="12" t="str">
        <f t="shared" si="55"/>
        <v/>
      </c>
      <c r="Q496" s="15" t="str">
        <f t="shared" si="56"/>
        <v/>
      </c>
      <c r="R496" s="58">
        <v>-19</v>
      </c>
      <c r="S496" s="59" t="str">
        <f t="array" ref="S496">IF($Z$514=R496,$Z$530,"")</f>
        <v/>
      </c>
    </row>
    <row r="497" spans="1:26" x14ac:dyDescent="0.25">
      <c r="A497">
        <v>496</v>
      </c>
      <c r="B497" s="65">
        <v>9.1999999999999993</v>
      </c>
      <c r="C497" s="65">
        <v>9.48</v>
      </c>
      <c r="D497" s="65">
        <v>9.1980000000000004</v>
      </c>
      <c r="E497" s="65">
        <v>9.2940000000000005</v>
      </c>
      <c r="F497" s="8">
        <f t="shared" si="51"/>
        <v>9.48</v>
      </c>
      <c r="G497" s="9">
        <f t="shared" si="54"/>
        <v>1</v>
      </c>
      <c r="H497" s="10" t="str">
        <f>IF(ISNUMBER(I497),COUNT($I$2:I497),"")</f>
        <v/>
      </c>
      <c r="I497" s="11" t="str">
        <f t="shared" si="50"/>
        <v/>
      </c>
      <c r="J497" s="8">
        <f t="array" ref="J497">IF(G497=1,MAX(IF($C$2:C497=I497,$A$2:A497,"")),IF(G497=-1,MAX(IF($D$2:D497=I497,$A$2:A497,"")),IF(G497=0,MAX(IF($E$2:E497=I497,$A$2:A497,"")))))</f>
        <v>0</v>
      </c>
      <c r="K497" t="str">
        <f t="array" ref="K497">IF(AND(G497=0,E497=INDEX(I497:I1008,MATCH(TRUE,I497:I1008&lt;&gt;"",0))),E497,IF(AND(G497=1,C497=INDEX(I497:I1008,MATCH(TRUE,I497:I1008&lt;&gt;"",0))),C497,IF(AND(G497=-1,D497=INDEX(I497:I1008,MATCH(TRUE,I497:I1008&lt;&gt;"",0))),D497,"")))</f>
        <v/>
      </c>
      <c r="L497" s="12" t="str">
        <f>IF(ISNUMBER(M497),COUNT($M$2:M497),"")</f>
        <v/>
      </c>
      <c r="M497" s="12" t="str">
        <f t="shared" si="52"/>
        <v/>
      </c>
      <c r="N497" s="12" t="str">
        <f t="shared" si="53"/>
        <v/>
      </c>
      <c r="O497" s="12" t="str">
        <f>IF(ISNUMBER(P497),COUNT($P$2:P497),"")</f>
        <v/>
      </c>
      <c r="P497" s="12" t="str">
        <f t="shared" si="55"/>
        <v/>
      </c>
      <c r="Q497" s="15" t="str">
        <f t="shared" si="56"/>
        <v/>
      </c>
      <c r="R497" s="58">
        <v>-18</v>
      </c>
      <c r="S497" s="59" t="str">
        <f t="array" ref="S497">IF($Z$514=R497,$Z$530,"")</f>
        <v/>
      </c>
    </row>
    <row r="498" spans="1:26" x14ac:dyDescent="0.25">
      <c r="A498">
        <v>497</v>
      </c>
      <c r="B498" s="65">
        <v>9.3000000000000007</v>
      </c>
      <c r="C498" s="65">
        <v>9.5440000000000005</v>
      </c>
      <c r="D498" s="65">
        <v>9.26</v>
      </c>
      <c r="E498" s="65">
        <v>9.5340000000000007</v>
      </c>
      <c r="F498" s="8">
        <f t="shared" si="51"/>
        <v>9.5440000000000005</v>
      </c>
      <c r="G498" s="9">
        <f t="shared" si="54"/>
        <v>1</v>
      </c>
      <c r="H498" s="10" t="str">
        <f>IF(ISNUMBER(I498),COUNT($I$2:I498),"")</f>
        <v/>
      </c>
      <c r="I498" s="11" t="str">
        <f t="shared" ref="I498:I512" si="57">IF(G499=G498,"",F498)</f>
        <v/>
      </c>
      <c r="J498" s="8">
        <f t="array" ref="J498">IF(G498=1,MAX(IF($C$2:C498=I498,$A$2:A498,"")),IF(G498=-1,MAX(IF($D$2:D498=I498,$A$2:A498,"")),IF(G498=0,MAX(IF($E$2:E498=I498,$A$2:A498,"")))))</f>
        <v>0</v>
      </c>
      <c r="K498" t="str">
        <f t="array" ref="K498">IF(AND(G498=0,E498=INDEX(I498:I1009,MATCH(TRUE,I498:I1009&lt;&gt;"",0))),E498,IF(AND(G498=1,C498=INDEX(I498:I1009,MATCH(TRUE,I498:I1009&lt;&gt;"",0))),C498,IF(AND(G498=-1,D498=INDEX(I498:I1009,MATCH(TRUE,I498:I1009&lt;&gt;"",0))),D498,"")))</f>
        <v/>
      </c>
      <c r="L498" s="12" t="str">
        <f>IF(ISNUMBER(M498),COUNT($M$2:M498),"")</f>
        <v/>
      </c>
      <c r="M498" s="12" t="str">
        <f t="shared" si="52"/>
        <v/>
      </c>
      <c r="N498" s="12" t="str">
        <f t="shared" si="53"/>
        <v/>
      </c>
      <c r="O498" s="12" t="str">
        <f>IF(ISNUMBER(P498),COUNT($P$2:P498),"")</f>
        <v/>
      </c>
      <c r="P498" s="12" t="str">
        <f t="shared" si="55"/>
        <v/>
      </c>
      <c r="Q498" s="15" t="str">
        <f t="shared" si="56"/>
        <v/>
      </c>
      <c r="R498" s="58">
        <v>-17</v>
      </c>
      <c r="S498" s="59" t="str">
        <f t="array" ref="S498">IF($Z$514=R498,$Z$530,"")</f>
        <v/>
      </c>
    </row>
    <row r="499" spans="1:26" x14ac:dyDescent="0.25">
      <c r="A499">
        <v>498</v>
      </c>
      <c r="B499" s="65">
        <v>9.5679999999999996</v>
      </c>
      <c r="C499" s="65">
        <v>9.6880000000000006</v>
      </c>
      <c r="D499" s="65">
        <v>9.3320000000000007</v>
      </c>
      <c r="E499" s="65">
        <v>9.48</v>
      </c>
      <c r="F499" s="8">
        <f t="shared" si="51"/>
        <v>9.6880000000000006</v>
      </c>
      <c r="G499" s="9">
        <f t="shared" si="54"/>
        <v>1</v>
      </c>
      <c r="H499" s="10" t="str">
        <f>IF(ISNUMBER(I499),COUNT($I$2:I499),"")</f>
        <v/>
      </c>
      <c r="I499" s="11" t="str">
        <f t="shared" si="57"/>
        <v/>
      </c>
      <c r="J499" s="8">
        <f t="array" ref="J499">IF(G499=1,MAX(IF($C$2:C499=I499,$A$2:A499,"")),IF(G499=-1,MAX(IF($D$2:D499=I499,$A$2:A499,"")),IF(G499=0,MAX(IF($E$2:E499=I499,$A$2:A499,"")))))</f>
        <v>0</v>
      </c>
      <c r="K499" t="str">
        <f t="array" ref="K499">IF(AND(G499=0,E499=INDEX(I499:I1010,MATCH(TRUE,I499:I1010&lt;&gt;"",0))),E499,IF(AND(G499=1,C499=INDEX(I499:I1010,MATCH(TRUE,I499:I1010&lt;&gt;"",0))),C499,IF(AND(G499=-1,D499=INDEX(I499:I1010,MATCH(TRUE,I499:I1010&lt;&gt;"",0))),D499,"")))</f>
        <v/>
      </c>
      <c r="L499" s="12" t="str">
        <f>IF(ISNUMBER(M499),COUNT($M$2:M499),"")</f>
        <v/>
      </c>
      <c r="M499" s="12" t="str">
        <f t="shared" si="52"/>
        <v/>
      </c>
      <c r="N499" s="12" t="str">
        <f t="shared" si="53"/>
        <v/>
      </c>
      <c r="O499" s="12" t="str">
        <f>IF(ISNUMBER(P499),COUNT($P$2:P499),"")</f>
        <v/>
      </c>
      <c r="P499" s="12" t="str">
        <f t="shared" si="55"/>
        <v/>
      </c>
      <c r="Q499" s="15" t="str">
        <f t="shared" si="56"/>
        <v/>
      </c>
      <c r="R499" s="58">
        <v>-16</v>
      </c>
      <c r="S499" s="59" t="str">
        <f t="array" ref="S499">IF($Z$514=R499,$Z$530,"")</f>
        <v/>
      </c>
    </row>
    <row r="500" spans="1:26" x14ac:dyDescent="0.25">
      <c r="A500">
        <v>499</v>
      </c>
      <c r="B500" s="65">
        <v>9.4939999999999998</v>
      </c>
      <c r="C500" s="65">
        <v>9.73</v>
      </c>
      <c r="D500" s="65">
        <v>9.4939999999999998</v>
      </c>
      <c r="E500" s="65">
        <v>9.6620000000000008</v>
      </c>
      <c r="F500" s="8">
        <f t="shared" si="51"/>
        <v>9.73</v>
      </c>
      <c r="G500" s="9">
        <f t="shared" si="54"/>
        <v>1</v>
      </c>
      <c r="H500" s="10" t="str">
        <f>IF(ISNUMBER(I500),COUNT($I$2:I500),"")</f>
        <v/>
      </c>
      <c r="I500" s="11" t="str">
        <f t="shared" si="57"/>
        <v/>
      </c>
      <c r="J500" s="8">
        <f t="array" ref="J500">IF(G500=1,MAX(IF($C$2:C500=I500,$A$2:A500,"")),IF(G500=-1,MAX(IF($D$2:D500=I500,$A$2:A500,"")),IF(G500=0,MAX(IF($E$2:E500=I500,$A$2:A500,"")))))</f>
        <v>0</v>
      </c>
      <c r="K500" t="str">
        <f t="array" ref="K500">IF(AND(G500=0,E500=INDEX(I500:I1011,MATCH(TRUE,I500:I1011&lt;&gt;"",0))),E500,IF(AND(G500=1,C500=INDEX(I500:I1011,MATCH(TRUE,I500:I1011&lt;&gt;"",0))),C500,IF(AND(G500=-1,D500=INDEX(I500:I1011,MATCH(TRUE,I500:I1011&lt;&gt;"",0))),D500,"")))</f>
        <v/>
      </c>
      <c r="L500" s="12" t="str">
        <f>IF(ISNUMBER(M500),COUNT($M$2:M500),"")</f>
        <v/>
      </c>
      <c r="M500" s="12" t="str">
        <f t="shared" si="52"/>
        <v/>
      </c>
      <c r="N500" s="12" t="str">
        <f t="shared" si="53"/>
        <v/>
      </c>
      <c r="O500" s="12" t="str">
        <f>IF(ISNUMBER(P500),COUNT($P$2:P500),"")</f>
        <v/>
      </c>
      <c r="P500" s="12" t="str">
        <f t="shared" si="55"/>
        <v/>
      </c>
      <c r="Q500" s="15" t="str">
        <f t="shared" si="56"/>
        <v/>
      </c>
      <c r="R500" s="58">
        <v>-15</v>
      </c>
      <c r="S500" s="59" t="str">
        <f t="array" ref="S500">IF($Z$514=R500,$Z$530,"")</f>
        <v/>
      </c>
    </row>
    <row r="501" spans="1:26" x14ac:dyDescent="0.25">
      <c r="A501">
        <v>500</v>
      </c>
      <c r="B501" s="65">
        <v>9.6820000000000004</v>
      </c>
      <c r="C501" s="65">
        <v>9.8699999999999992</v>
      </c>
      <c r="D501" s="65">
        <v>9.49</v>
      </c>
      <c r="E501" s="65">
        <v>9.6259999999999994</v>
      </c>
      <c r="F501" s="8">
        <f t="shared" si="51"/>
        <v>9.8699999999999992</v>
      </c>
      <c r="G501" s="9">
        <f t="shared" si="54"/>
        <v>1</v>
      </c>
      <c r="H501" s="10" t="str">
        <f>IF(ISNUMBER(I501),COUNT($I$2:I501),"")</f>
        <v/>
      </c>
      <c r="I501" s="11" t="str">
        <f t="shared" si="57"/>
        <v/>
      </c>
      <c r="J501" s="8">
        <f t="array" ref="J501">IF(G501=1,MAX(IF($C$2:C501=I501,$A$2:A501,"")),IF(G501=-1,MAX(IF($D$2:D501=I501,$A$2:A501,"")),IF(G501=0,MAX(IF($E$2:E501=I501,$A$2:A501,"")))))</f>
        <v>0</v>
      </c>
      <c r="K501" t="str">
        <f t="array" ref="K501">IF(AND(G501=0,E501=INDEX(I501:I1012,MATCH(TRUE,I501:I1012&lt;&gt;"",0))),E501,IF(AND(G501=1,C501=INDEX(I501:I1012,MATCH(TRUE,I501:I1012&lt;&gt;"",0))),C501,IF(AND(G501=-1,D501=INDEX(I501:I1012,MATCH(TRUE,I501:I1012&lt;&gt;"",0))),D501,"")))</f>
        <v/>
      </c>
      <c r="L501" s="12" t="str">
        <f>IF(ISNUMBER(M501),COUNT($M$2:M501),"")</f>
        <v/>
      </c>
      <c r="M501" s="12" t="str">
        <f t="shared" si="52"/>
        <v/>
      </c>
      <c r="N501" s="12" t="str">
        <f t="shared" si="53"/>
        <v/>
      </c>
      <c r="O501" s="12" t="str">
        <f>IF(ISNUMBER(P501),COUNT($P$2:P501),"")</f>
        <v/>
      </c>
      <c r="P501" s="12" t="str">
        <f t="shared" si="55"/>
        <v/>
      </c>
      <c r="Q501" s="15" t="str">
        <f t="shared" si="56"/>
        <v/>
      </c>
      <c r="R501" s="58">
        <v>-14</v>
      </c>
      <c r="S501" s="59" t="str">
        <f t="array" ref="S501">IF($Z$514=R501,$Z$530,"")</f>
        <v/>
      </c>
    </row>
    <row r="502" spans="1:26" x14ac:dyDescent="0.25">
      <c r="A502">
        <v>501</v>
      </c>
      <c r="B502" s="65">
        <v>9.61</v>
      </c>
      <c r="C502" s="65">
        <v>9.8000000000000007</v>
      </c>
      <c r="D502" s="65">
        <v>9.5540000000000003</v>
      </c>
      <c r="E502" s="65">
        <v>9.7919999999999998</v>
      </c>
      <c r="F502" s="8">
        <f t="shared" si="51"/>
        <v>9.8699999999999992</v>
      </c>
      <c r="G502" s="9">
        <f t="shared" si="54"/>
        <v>1</v>
      </c>
      <c r="H502" s="10" t="str">
        <f>IF(ISNUMBER(I502),COUNT($I$2:I502),"")</f>
        <v/>
      </c>
      <c r="I502" s="11" t="str">
        <f t="shared" si="57"/>
        <v/>
      </c>
      <c r="J502" s="8">
        <f t="array" ref="J502">IF(G502=1,MAX(IF($C$2:C502=I502,$A$2:A502,"")),IF(G502=-1,MAX(IF($D$2:D502=I502,$A$2:A502,"")),IF(G502=0,MAX(IF($E$2:E502=I502,$A$2:A502,"")))))</f>
        <v>0</v>
      </c>
      <c r="K502" t="str">
        <f t="array" ref="K502">IF(AND(G502=0,E502=INDEX(I502:I1013,MATCH(TRUE,I502:I1013&lt;&gt;"",0))),E502,IF(AND(G502=1,C502=INDEX(I502:I1013,MATCH(TRUE,I502:I1013&lt;&gt;"",0))),C502,IF(AND(G502=-1,D502=INDEX(I502:I1013,MATCH(TRUE,I502:I1013&lt;&gt;"",0))),D502,"")))</f>
        <v/>
      </c>
      <c r="L502" s="12" t="str">
        <f>IF(ISNUMBER(M502),COUNT($M$2:M502),"")</f>
        <v/>
      </c>
      <c r="M502" s="12" t="str">
        <f t="shared" si="52"/>
        <v/>
      </c>
      <c r="N502" s="12" t="str">
        <f t="shared" si="53"/>
        <v/>
      </c>
      <c r="O502" s="12" t="str">
        <f>IF(ISNUMBER(P502),COUNT($P$2:P502),"")</f>
        <v/>
      </c>
      <c r="P502" s="12" t="str">
        <f>IF(AND(ISNUMBER(I502),G502=-1),I502,"")</f>
        <v/>
      </c>
      <c r="Q502" s="15" t="str">
        <f t="shared" si="56"/>
        <v/>
      </c>
      <c r="R502" s="58">
        <v>-13</v>
      </c>
      <c r="S502" s="59" t="str">
        <f t="array" ref="S502">IF($Z$514=R502,$Z$530,"")</f>
        <v/>
      </c>
      <c r="U502" s="63" t="s">
        <v>42</v>
      </c>
      <c r="V502" s="64"/>
      <c r="W502" s="64"/>
      <c r="X502" s="64"/>
      <c r="Y502" s="64"/>
      <c r="Z502" s="64"/>
    </row>
    <row r="503" spans="1:26" x14ac:dyDescent="0.25">
      <c r="A503">
        <v>502</v>
      </c>
      <c r="B503" s="65">
        <v>9.8160000000000007</v>
      </c>
      <c r="C503" s="65">
        <v>9.8420000000000005</v>
      </c>
      <c r="D503" s="65">
        <v>9.4139999999999997</v>
      </c>
      <c r="E503" s="65">
        <v>9.5660000000000007</v>
      </c>
      <c r="F503" s="8">
        <f t="shared" si="51"/>
        <v>9.8699999999999992</v>
      </c>
      <c r="G503" s="9">
        <f t="shared" si="54"/>
        <v>1</v>
      </c>
      <c r="H503" s="10" t="str">
        <f>IF(ISNUMBER(I503),COUNT($I$2:I503),"")</f>
        <v/>
      </c>
      <c r="I503" s="11" t="str">
        <f t="shared" si="57"/>
        <v/>
      </c>
      <c r="J503" s="8">
        <f t="array" ref="J503">IF(G503=1,MAX(IF($C$2:C503=I503,$A$2:A503,"")),IF(G503=-1,MAX(IF($D$2:D503=I503,$A$2:A503,"")),IF(G503=0,MAX(IF($E$2:E503=I503,$A$2:A503,"")))))</f>
        <v>0</v>
      </c>
      <c r="K503" t="str">
        <f t="array" ref="K503">IF(AND(G503=0,E503=INDEX(I503:I1014,MATCH(TRUE,I503:I1014&lt;&gt;"",0))),E503,IF(AND(G503=1,C503=INDEX(I503:I1014,MATCH(TRUE,I503:I1014&lt;&gt;"",0))),C503,IF(AND(G503=-1,D503=INDEX(I503:I1014,MATCH(TRUE,I503:I1014&lt;&gt;"",0))),D503,"")))</f>
        <v/>
      </c>
      <c r="L503" s="12" t="str">
        <f>IF(ISNUMBER(M503),COUNT($M$2:M503),"")</f>
        <v/>
      </c>
      <c r="M503" s="12" t="str">
        <f>IF(AND(ISNUMBER(I503),G503=1),I503,"")</f>
        <v/>
      </c>
      <c r="N503" s="12" t="str">
        <f>IF(AND(ISNUMBER(I503),G503=1),J503,"")</f>
        <v/>
      </c>
      <c r="O503" s="12" t="str">
        <f>IF(ISNUMBER(P503),COUNT($P$2:P503),"")</f>
        <v/>
      </c>
      <c r="P503" s="12" t="str">
        <f t="shared" ref="P503:P505" si="58">IF(AND(ISNUMBER(I503),G503=-1),I503,"")</f>
        <v/>
      </c>
      <c r="Q503" s="15" t="str">
        <f t="shared" si="56"/>
        <v/>
      </c>
      <c r="R503" s="58">
        <v>-12</v>
      </c>
      <c r="S503" s="59" t="str">
        <f t="array" ref="S503">IF($Z$514=R503,$Z$530,"")</f>
        <v/>
      </c>
      <c r="U503" s="64"/>
      <c r="V503" s="64"/>
      <c r="W503" s="64"/>
      <c r="X503" s="64"/>
      <c r="Y503" s="64"/>
      <c r="Z503" s="64"/>
    </row>
    <row r="504" spans="1:26" x14ac:dyDescent="0.25">
      <c r="A504">
        <v>503</v>
      </c>
      <c r="B504" s="65">
        <v>9.5760000000000005</v>
      </c>
      <c r="C504" s="65">
        <v>9.9719999999999995</v>
      </c>
      <c r="D504" s="65">
        <v>9.5760000000000005</v>
      </c>
      <c r="E504" s="65">
        <v>9.9619999999999997</v>
      </c>
      <c r="F504" s="8">
        <f t="shared" si="51"/>
        <v>9.9719999999999995</v>
      </c>
      <c r="G504" s="9">
        <f t="shared" si="54"/>
        <v>1</v>
      </c>
      <c r="H504" s="10" t="str">
        <f>IF(ISNUMBER(I504),COUNT($I$2:I504),"")</f>
        <v/>
      </c>
      <c r="I504" s="11" t="str">
        <f t="shared" si="57"/>
        <v/>
      </c>
      <c r="J504" s="8">
        <f t="array" ref="J504">IF(G504=1,MAX(IF($C$2:C504=I504,$A$2:A504,"")),IF(G504=-1,MAX(IF($D$2:D504=I504,$A$2:A504,"")),IF(G504=0,MAX(IF($E$2:E504=I504,$A$2:A504,"")))))</f>
        <v>0</v>
      </c>
      <c r="K504" t="str">
        <f t="array" ref="K504">IF(AND(G504=0,E504=INDEX(I504:I1015,MATCH(TRUE,I504:I1015&lt;&gt;"",0))),E504,IF(AND(G504=1,C504=INDEX(I504:I1015,MATCH(TRUE,I504:I1015&lt;&gt;"",0))),C504,IF(AND(G504=-1,D504=INDEX(I504:I1015,MATCH(TRUE,I504:I1015&lt;&gt;"",0))),D504,"")))</f>
        <v/>
      </c>
      <c r="L504" s="12" t="str">
        <f>IF(ISNUMBER(M504),COUNT($M$2:M504),"")</f>
        <v/>
      </c>
      <c r="M504" s="12" t="str">
        <f t="shared" ref="M504" si="59">IF(AND(ISNUMBER(I504),G504=1),I504,"")</f>
        <v/>
      </c>
      <c r="N504" s="12" t="str">
        <f t="shared" ref="N504:N513" si="60">IF(AND(ISNUMBER(I504),G504=1),J504,"")</f>
        <v/>
      </c>
      <c r="O504" s="12" t="str">
        <f>IF(ISNUMBER(P504),COUNT($P$2:P504),"")</f>
        <v/>
      </c>
      <c r="P504" s="12" t="str">
        <f t="shared" si="58"/>
        <v/>
      </c>
      <c r="Q504" s="15" t="str">
        <f t="shared" si="56"/>
        <v/>
      </c>
      <c r="R504" s="58">
        <v>-11</v>
      </c>
      <c r="S504" s="59" t="str">
        <f t="array" ref="S504">IF($Z$514=R504,$Z$530,"")</f>
        <v/>
      </c>
      <c r="U504" s="64"/>
      <c r="V504" s="64"/>
      <c r="W504" s="64"/>
      <c r="X504" s="64"/>
      <c r="Y504" s="64"/>
      <c r="Z504" s="64"/>
    </row>
    <row r="505" spans="1:26" x14ac:dyDescent="0.25">
      <c r="A505">
        <v>504</v>
      </c>
      <c r="B505" s="65">
        <v>10</v>
      </c>
      <c r="C505" s="65">
        <v>10.395</v>
      </c>
      <c r="D505" s="65">
        <v>9.7959999999999994</v>
      </c>
      <c r="E505" s="65">
        <v>9.8620000000000001</v>
      </c>
      <c r="F505" s="8">
        <f t="shared" si="51"/>
        <v>10.395</v>
      </c>
      <c r="G505" s="9">
        <f t="shared" si="54"/>
        <v>1</v>
      </c>
      <c r="H505" s="10" t="str">
        <f>IF(ISNUMBER(I505),COUNT($I$2:I505),"")</f>
        <v/>
      </c>
      <c r="I505" s="11" t="str">
        <f t="shared" si="57"/>
        <v/>
      </c>
      <c r="J505" s="8">
        <f t="array" ref="J505">IF(G505=1,MAX(IF($C$2:C505=I505,$A$2:A505,"")),IF(G505=-1,MAX(IF($D$2:D505=I505,$A$2:A505,"")),IF(G505=0,MAX(IF($E$2:E505=I505,$A$2:A505,"")))))</f>
        <v>0</v>
      </c>
      <c r="K505">
        <f t="array" ref="K505">IF(AND(G505=0,E505=INDEX(I505:I1016,MATCH(TRUE,I505:I1016&lt;&gt;"",0))),E505,IF(AND(G505=1,C505=INDEX(I505:I1016,MATCH(TRUE,I505:I1016&lt;&gt;"",0))),C505,IF(AND(G505=-1,D505=INDEX(I505:I1016,MATCH(TRUE,I505:I1016&lt;&gt;"",0))),D505,"")))</f>
        <v>10.395</v>
      </c>
      <c r="L505" s="12" t="str">
        <f>IF(ISNUMBER(M505),COUNT($M$2:M505),"")</f>
        <v/>
      </c>
      <c r="M505" s="12" t="str">
        <f>IF(AND(ISNUMBER(I505),G505=1),I505,"")</f>
        <v/>
      </c>
      <c r="N505" s="12" t="str">
        <f t="shared" si="60"/>
        <v/>
      </c>
      <c r="O505" s="12" t="str">
        <f>IF(ISNUMBER(P505),COUNT($P$2:P505),"")</f>
        <v/>
      </c>
      <c r="P505" s="12" t="str">
        <f t="shared" si="58"/>
        <v/>
      </c>
      <c r="Q505" s="15" t="str">
        <f t="shared" si="56"/>
        <v/>
      </c>
      <c r="R505" s="58">
        <v>-10</v>
      </c>
      <c r="S505" s="59" t="str">
        <f t="array" ref="S505">IF($Z$514=R505,$Z$530,"")</f>
        <v/>
      </c>
      <c r="U505" s="64"/>
      <c r="V505" s="64"/>
      <c r="W505" s="64"/>
      <c r="X505" s="64"/>
      <c r="Y505" s="64"/>
      <c r="Z505" s="64"/>
    </row>
    <row r="506" spans="1:26" x14ac:dyDescent="0.25">
      <c r="A506">
        <v>505</v>
      </c>
      <c r="B506" s="65">
        <v>10.11</v>
      </c>
      <c r="C506" s="65">
        <v>10.27</v>
      </c>
      <c r="D506" s="65">
        <v>9.8659999999999997</v>
      </c>
      <c r="E506" s="65">
        <v>9.9860000000000007</v>
      </c>
      <c r="F506" s="8">
        <f t="shared" si="51"/>
        <v>10.395</v>
      </c>
      <c r="G506" s="9">
        <f t="shared" si="54"/>
        <v>1</v>
      </c>
      <c r="H506" s="10" t="str">
        <f>IF(ISNUMBER(I506),COUNT($I$2:I506),"")</f>
        <v/>
      </c>
      <c r="I506" s="11" t="str">
        <f t="shared" si="57"/>
        <v/>
      </c>
      <c r="J506" s="8">
        <f t="array" ref="J506">IF(G506=1,MAX(IF($C$2:C506=I506,$A$2:A506,"")),IF(G506=-1,MAX(IF($D$2:D506=I506,$A$2:A506,"")),IF(G506=0,MAX(IF($E$2:E506=I506,$A$2:A506,"")))))</f>
        <v>0</v>
      </c>
      <c r="K506" t="str">
        <f t="array" ref="K506">IF(AND(G506=0,E506=INDEX(I506:I1017,MATCH(TRUE,I506:I1017&lt;&gt;"",0))),E506,IF(AND(G506=1,C506=INDEX(I506:I1017,MATCH(TRUE,I506:I1017&lt;&gt;"",0))),C506,IF(AND(G506=-1,D506=INDEX(I506:I1017,MATCH(TRUE,I506:I1017&lt;&gt;"",0))),D506,"")))</f>
        <v/>
      </c>
      <c r="L506" s="12" t="str">
        <f>IF(ISNUMBER(M506),COUNT($M$2:M506),"")</f>
        <v/>
      </c>
      <c r="M506" s="12" t="str">
        <f t="shared" ref="M506:M513" si="61">IF(AND(ISNUMBER(I506),G506=1),I506,"")</f>
        <v/>
      </c>
      <c r="N506" s="12" t="str">
        <f t="shared" si="60"/>
        <v/>
      </c>
      <c r="O506" s="12" t="str">
        <f>IF(ISNUMBER(P506),COUNT($P$2:P506),"")</f>
        <v/>
      </c>
      <c r="P506" s="12" t="str">
        <f>IF(AND(ISNUMBER(I506),G506=-1),I506,"")</f>
        <v/>
      </c>
      <c r="Q506" s="15" t="str">
        <f t="shared" si="56"/>
        <v/>
      </c>
      <c r="R506" s="58">
        <v>-9</v>
      </c>
      <c r="S506" s="59" t="str">
        <f t="array" ref="S506">IF($Z$514=R506,$Z$530,"")</f>
        <v/>
      </c>
      <c r="U506" s="64"/>
      <c r="V506" s="64"/>
      <c r="W506" s="64"/>
      <c r="X506" s="64"/>
      <c r="Y506" s="64"/>
      <c r="Z506" s="64"/>
    </row>
    <row r="507" spans="1:26" x14ac:dyDescent="0.25">
      <c r="A507">
        <v>506</v>
      </c>
      <c r="B507" s="65">
        <v>10</v>
      </c>
      <c r="C507" s="65">
        <v>10.1</v>
      </c>
      <c r="D507" s="65">
        <v>9.6059999999999999</v>
      </c>
      <c r="E507" s="65">
        <v>9.6479999999999997</v>
      </c>
      <c r="F507" s="8">
        <f t="shared" si="51"/>
        <v>10.395</v>
      </c>
      <c r="G507" s="9">
        <f t="shared" si="54"/>
        <v>1</v>
      </c>
      <c r="H507" s="10" t="str">
        <f>IF(ISNUMBER(I507),COUNT($I$2:I507),"")</f>
        <v/>
      </c>
      <c r="I507" s="11" t="str">
        <f t="shared" si="57"/>
        <v/>
      </c>
      <c r="J507" s="8">
        <f t="array" ref="J507">IF(G507=1,MAX(IF($C$2:C507=I507,$A$2:A507,"")),IF(G507=-1,MAX(IF($D$2:D507=I507,$A$2:A507,"")),IF(G507=0,MAX(IF($E$2:E507=I507,$A$2:A507,"")))))</f>
        <v>0</v>
      </c>
      <c r="K507" t="str">
        <f t="array" ref="K507">IF(AND(G507=0,E507=INDEX(I507:I1018,MATCH(TRUE,I507:I1018&lt;&gt;"",0))),E507,IF(AND(G507=1,C507=INDEX(I507:I1018,MATCH(TRUE,I507:I1018&lt;&gt;"",0))),C507,IF(AND(G507=-1,D507=INDEX(I507:I1018,MATCH(TRUE,I507:I1018&lt;&gt;"",0))),D507,"")))</f>
        <v/>
      </c>
      <c r="L507" s="12" t="str">
        <f>IF(ISNUMBER(M507),COUNT($M$2:M507),"")</f>
        <v/>
      </c>
      <c r="M507" s="12" t="str">
        <f t="shared" si="61"/>
        <v/>
      </c>
      <c r="N507" s="12" t="str">
        <f t="shared" si="60"/>
        <v/>
      </c>
      <c r="O507" s="12" t="str">
        <f>IF(ISNUMBER(P507),COUNT($P$2:P507),"")</f>
        <v/>
      </c>
      <c r="P507" s="12" t="str">
        <f t="shared" ref="P507:P513" si="62">IF(AND(ISNUMBER(I507),G507=-1),I507,"")</f>
        <v/>
      </c>
      <c r="Q507" s="15" t="str">
        <f t="shared" si="56"/>
        <v/>
      </c>
      <c r="R507" s="58">
        <v>-8</v>
      </c>
      <c r="S507" s="59" t="str">
        <f t="array" ref="S507">IF($Z$514=R507,$Z$530,"")</f>
        <v/>
      </c>
      <c r="U507" s="64"/>
      <c r="V507" s="64"/>
      <c r="W507" s="64"/>
      <c r="X507" s="64"/>
      <c r="Y507" s="64"/>
      <c r="Z507" s="64"/>
    </row>
    <row r="508" spans="1:26" x14ac:dyDescent="0.25">
      <c r="A508">
        <v>507</v>
      </c>
      <c r="B508" s="65">
        <v>9.6980000000000004</v>
      </c>
      <c r="C508" s="65">
        <v>9.94</v>
      </c>
      <c r="D508" s="65">
        <v>9.6639999999999997</v>
      </c>
      <c r="E508" s="65">
        <v>9.6920000000000002</v>
      </c>
      <c r="F508" s="8">
        <f t="shared" si="51"/>
        <v>10.395</v>
      </c>
      <c r="G508" s="9">
        <f t="shared" si="54"/>
        <v>1</v>
      </c>
      <c r="H508" s="10">
        <f>IF(ISNUMBER(I508),COUNT($I$2:I508),"")</f>
        <v>39</v>
      </c>
      <c r="I508" s="11">
        <f t="shared" si="57"/>
        <v>10.395</v>
      </c>
      <c r="J508" s="8">
        <f t="array" ref="J508">IF(G508=1,MAX(IF($C$2:C508=I508,$A$2:A508,"")),IF(G508=-1,MAX(IF($D$2:D508=I508,$A$2:A508,"")),IF(G508=0,MAX(IF($E$2:E508=I508,$A$2:A508,"")))))</f>
        <v>504</v>
      </c>
      <c r="K508" t="str">
        <f t="array" ref="K508">IF(AND(G508=0,E508=INDEX(I508:I1019,MATCH(TRUE,I508:I1019&lt;&gt;"",0))),E508,IF(AND(G508=1,C508=INDEX(I508:I1019,MATCH(TRUE,I508:I1019&lt;&gt;"",0))),C508,IF(AND(G508=-1,D508=INDEX(I508:I1019,MATCH(TRUE,I508:I1019&lt;&gt;"",0))),D508,"")))</f>
        <v/>
      </c>
      <c r="L508" s="12">
        <f>IF(ISNUMBER(M508),COUNT($M$2:M508),"")</f>
        <v>19</v>
      </c>
      <c r="M508" s="12">
        <f t="shared" si="61"/>
        <v>10.395</v>
      </c>
      <c r="N508" s="12">
        <f t="shared" si="60"/>
        <v>504</v>
      </c>
      <c r="O508" s="12" t="str">
        <f>IF(ISNUMBER(P508),COUNT($P$2:P508),"")</f>
        <v/>
      </c>
      <c r="P508" s="12" t="str">
        <f t="shared" si="62"/>
        <v/>
      </c>
      <c r="Q508" s="15" t="str">
        <f t="shared" si="56"/>
        <v/>
      </c>
      <c r="R508" s="58">
        <v>-7</v>
      </c>
      <c r="S508" s="59" t="str">
        <f t="array" ref="S508">IF($Z$514=R508,$Z$530,"")</f>
        <v/>
      </c>
      <c r="U508" s="64"/>
      <c r="V508" s="64"/>
      <c r="W508" s="64"/>
      <c r="X508" s="64"/>
      <c r="Y508" s="64"/>
      <c r="Z508" s="64"/>
    </row>
    <row r="509" spans="1:26" x14ac:dyDescent="0.25">
      <c r="A509">
        <v>508</v>
      </c>
      <c r="B509" s="65">
        <v>9.6980000000000004</v>
      </c>
      <c r="C509" s="65">
        <v>9.7119999999999997</v>
      </c>
      <c r="D509" s="65">
        <v>9.2620000000000005</v>
      </c>
      <c r="E509" s="65">
        <v>9.5619999999999994</v>
      </c>
      <c r="F509" s="8">
        <f t="shared" si="51"/>
        <v>9.2620000000000005</v>
      </c>
      <c r="G509" s="9">
        <f t="shared" si="54"/>
        <v>-1</v>
      </c>
      <c r="H509" s="10" t="str">
        <f>IF(ISNUMBER(I509),COUNT($I$2:I509),"")</f>
        <v/>
      </c>
      <c r="I509" s="11" t="str">
        <f t="shared" si="57"/>
        <v/>
      </c>
      <c r="J509" s="8">
        <f t="array" ref="J509">IF(G509=1,MAX(IF($C$2:C509=I509,$A$2:A509,"")),IF(G509=-1,MAX(IF($D$2:D509=I509,$A$2:A509,"")),IF(G509=0,MAX(IF($E$2:E509=I509,$A$2:A509,"")))))</f>
        <v>0</v>
      </c>
      <c r="K509">
        <f t="array" ref="K509">IF(AND(G509=0,E509=INDEX(I509:I1020,MATCH(TRUE,I509:I1020&lt;&gt;"",0))),E509,IF(AND(G509=1,C509=INDEX(I509:I1020,MATCH(TRUE,I509:I1020&lt;&gt;"",0))),C509,IF(AND(G509=-1,D509=INDEX(I509:I1020,MATCH(TRUE,I509:I1020&lt;&gt;"",0))),D509,"")))</f>
        <v>9.2620000000000005</v>
      </c>
      <c r="L509" s="12" t="str">
        <f>IF(ISNUMBER(M509),COUNT($M$2:M509),"")</f>
        <v/>
      </c>
      <c r="M509" s="12" t="str">
        <f t="shared" si="61"/>
        <v/>
      </c>
      <c r="N509" s="12" t="str">
        <f t="shared" si="60"/>
        <v/>
      </c>
      <c r="O509" s="12" t="str">
        <f>IF(ISNUMBER(P509),COUNT($P$2:P509),"")</f>
        <v/>
      </c>
      <c r="P509" s="12" t="str">
        <f t="shared" si="62"/>
        <v/>
      </c>
      <c r="Q509" s="15" t="str">
        <f t="shared" si="56"/>
        <v/>
      </c>
      <c r="R509" s="58">
        <v>-6</v>
      </c>
      <c r="S509" s="59" t="str">
        <f t="array" ref="S509">IF($Z$514=R509,$Z$530,"")</f>
        <v/>
      </c>
      <c r="U509" s="64"/>
      <c r="V509" s="64"/>
      <c r="W509" s="64"/>
      <c r="X509" s="64"/>
      <c r="Y509" s="64"/>
      <c r="Z509" s="64"/>
    </row>
    <row r="510" spans="1:26" x14ac:dyDescent="0.25">
      <c r="A510">
        <v>509</v>
      </c>
      <c r="B510" s="65">
        <v>9.68</v>
      </c>
      <c r="C510" s="65">
        <v>9.9179999999999993</v>
      </c>
      <c r="D510" s="65">
        <v>9.65</v>
      </c>
      <c r="E510" s="65">
        <v>9.9019999999999992</v>
      </c>
      <c r="F510" s="8">
        <f t="shared" si="51"/>
        <v>9.2620000000000005</v>
      </c>
      <c r="G510" s="9">
        <f t="shared" si="54"/>
        <v>-1</v>
      </c>
      <c r="H510" s="10">
        <f>IF(ISNUMBER(I510),COUNT($I$2:I510),"")</f>
        <v>40</v>
      </c>
      <c r="I510" s="11">
        <f t="shared" si="57"/>
        <v>9.2620000000000005</v>
      </c>
      <c r="J510" s="8">
        <f t="array" ref="J510">IF(G510=1,MAX(IF($C$2:C510=I510,$A$2:A510,"")),IF(G510=-1,MAX(IF($D$2:D510=I510,$A$2:A510,"")),IF(G510=0,MAX(IF($E$2:E510=I510,$A$2:A510,"")))))</f>
        <v>508</v>
      </c>
      <c r="K510" t="str">
        <f t="array" ref="K510">IF(AND(G510=0,E510=INDEX(I510:I1021,MATCH(TRUE,I510:I1021&lt;&gt;"",0))),E510,IF(AND(G510=1,C510=INDEX(I510:I1021,MATCH(TRUE,I510:I1021&lt;&gt;"",0))),C510,IF(AND(G510=-1,D510=INDEX(I510:I1021,MATCH(TRUE,I510:I1021&lt;&gt;"",0))),D510,"")))</f>
        <v/>
      </c>
      <c r="L510" s="12" t="str">
        <f>IF(ISNUMBER(M510),COUNT($M$2:M510),"")</f>
        <v/>
      </c>
      <c r="M510" s="12" t="str">
        <f t="shared" si="61"/>
        <v/>
      </c>
      <c r="N510" s="12" t="str">
        <f t="shared" si="60"/>
        <v/>
      </c>
      <c r="O510" s="12">
        <f>IF(ISNUMBER(P510),COUNT($P$2:P510),"")</f>
        <v>20</v>
      </c>
      <c r="P510" s="12">
        <f t="shared" si="62"/>
        <v>9.2620000000000005</v>
      </c>
      <c r="Q510" s="15">
        <f t="shared" si="56"/>
        <v>508</v>
      </c>
      <c r="R510" s="58">
        <v>-5</v>
      </c>
      <c r="S510" s="59" t="str">
        <f t="array" ref="S510">IF($Z$514=R510,$Z$530,"")</f>
        <v/>
      </c>
      <c r="U510" s="64"/>
      <c r="V510" s="64"/>
      <c r="W510" s="64"/>
      <c r="X510" s="64"/>
      <c r="Y510" s="64"/>
      <c r="Z510" s="64"/>
    </row>
    <row r="511" spans="1:26" x14ac:dyDescent="0.25">
      <c r="A511">
        <v>510</v>
      </c>
      <c r="B511" s="65">
        <v>9.8919999999999995</v>
      </c>
      <c r="C511" s="65">
        <v>10.045</v>
      </c>
      <c r="D511" s="65">
        <v>9.8059999999999992</v>
      </c>
      <c r="E511" s="65">
        <v>9.9819999999999993</v>
      </c>
      <c r="F511" s="8">
        <f t="shared" si="51"/>
        <v>10.045</v>
      </c>
      <c r="G511" s="9">
        <f t="shared" si="54"/>
        <v>1</v>
      </c>
      <c r="H511" s="10" t="str">
        <f>IF(ISNUMBER(I511),COUNT($I$2:I511),"")</f>
        <v/>
      </c>
      <c r="I511" s="11" t="str">
        <f t="shared" si="57"/>
        <v/>
      </c>
      <c r="J511" s="8">
        <f t="array" ref="J511">IF(G511=1,MAX(IF($C$2:C511=I511,$A$2:A511,"")),IF(G511=-1,MAX(IF($D$2:D511=I511,$A$2:A511,"")),IF(G511=0,MAX(IF($E$2:E511=I511,$A$2:A511,"")))))</f>
        <v>0</v>
      </c>
      <c r="K511" t="str">
        <f t="array" ref="K511">IF(AND(G511=0,E511=INDEX(I511:I1022,MATCH(TRUE,I511:I1022&lt;&gt;"",0))),E511,IF(AND(G511=1,C511=INDEX(I511:I1022,MATCH(TRUE,I511:I1022&lt;&gt;"",0))),C511,IF(AND(G511=-1,D511=INDEX(I511:I1022,MATCH(TRUE,I511:I1022&lt;&gt;"",0))),D511,"")))</f>
        <v/>
      </c>
      <c r="L511" s="12" t="str">
        <f>IF(ISNUMBER(M511),COUNT($M$2:M511),"")</f>
        <v/>
      </c>
      <c r="M511" s="12" t="str">
        <f t="shared" si="61"/>
        <v/>
      </c>
      <c r="N511" s="12" t="str">
        <f t="shared" si="60"/>
        <v/>
      </c>
      <c r="O511" s="12" t="str">
        <f>IF(ISNUMBER(P511),COUNT($P$2:P511),"")</f>
        <v/>
      </c>
      <c r="P511" s="12" t="str">
        <f t="shared" si="62"/>
        <v/>
      </c>
      <c r="Q511" s="15" t="str">
        <f t="shared" si="56"/>
        <v/>
      </c>
      <c r="R511" s="58">
        <v>-4</v>
      </c>
      <c r="S511" s="59" t="str">
        <f t="array" ref="S511">IF($Z$514=R511,$Z$530,"")</f>
        <v/>
      </c>
      <c r="U511" s="64"/>
      <c r="V511" s="64"/>
      <c r="W511" s="64"/>
      <c r="X511" s="64"/>
      <c r="Y511" s="64"/>
      <c r="Z511" s="64"/>
    </row>
    <row r="512" spans="1:26" x14ac:dyDescent="0.25">
      <c r="A512">
        <v>511</v>
      </c>
      <c r="B512" s="65">
        <v>9.9559999999999995</v>
      </c>
      <c r="C512" s="65">
        <v>10.234999999999999</v>
      </c>
      <c r="D512" s="65">
        <v>9.9499999999999993</v>
      </c>
      <c r="E512" s="65">
        <v>10.18</v>
      </c>
      <c r="F512" s="8">
        <f t="shared" si="51"/>
        <v>10.234999999999999</v>
      </c>
      <c r="G512" s="9">
        <f t="shared" si="54"/>
        <v>1</v>
      </c>
      <c r="H512" s="10" t="str">
        <f>IF(ISNUMBER(I512),COUNT($I$2:I512),"")</f>
        <v/>
      </c>
      <c r="I512" s="11" t="str">
        <f t="shared" si="57"/>
        <v/>
      </c>
      <c r="J512" s="8">
        <f t="array" ref="J512">IF(G512=1,MAX(IF($C$2:C512=I512,$A$2:A512,"")),IF(G512=-1,MAX(IF($D$2:D512=I512,$A$2:A512,"")),IF(G512=0,MAX(IF($E$2:E512=I512,$A$2:A512,"")))))</f>
        <v>0</v>
      </c>
      <c r="K512" t="str">
        <f t="array" ref="K512">IF(AND(G512=0,E512=INDEX(I512:I1023,MATCH(TRUE,I512:I1023&lt;&gt;"",0))),E512,IF(AND(G512=1,C512=INDEX(I512:I1023,MATCH(TRUE,I512:I1023&lt;&gt;"",0))),C512,IF(AND(G512=-1,D512=INDEX(I512:I1023,MATCH(TRUE,I512:I1023&lt;&gt;"",0))),D512,"")))</f>
        <v/>
      </c>
      <c r="L512" s="12" t="str">
        <f>IF(ISNUMBER(M512),COUNT($M$2:M512),"")</f>
        <v/>
      </c>
      <c r="M512" s="12" t="str">
        <f t="shared" si="61"/>
        <v/>
      </c>
      <c r="N512" s="12" t="str">
        <f t="shared" si="60"/>
        <v/>
      </c>
      <c r="O512" s="12" t="str">
        <f>IF(ISNUMBER(P512),COUNT($P$2:P512),"")</f>
        <v/>
      </c>
      <c r="P512" s="12" t="str">
        <f t="shared" si="62"/>
        <v/>
      </c>
      <c r="Q512" s="15" t="str">
        <f t="shared" si="56"/>
        <v/>
      </c>
      <c r="R512" s="58">
        <v>-3</v>
      </c>
      <c r="S512" s="59" t="str">
        <f t="array" ref="S512">IF($Z$514=R512,$Z$530,"")</f>
        <v/>
      </c>
      <c r="U512" s="64"/>
      <c r="V512" s="64"/>
      <c r="W512" s="64"/>
      <c r="X512" s="64"/>
      <c r="Y512" s="64"/>
      <c r="Z512" s="64"/>
    </row>
    <row r="513" spans="1:35" x14ac:dyDescent="0.25">
      <c r="A513">
        <v>512</v>
      </c>
      <c r="B513" s="65">
        <v>10.195</v>
      </c>
      <c r="C513" s="65">
        <v>10.37</v>
      </c>
      <c r="D513" s="65">
        <v>10.085000000000001</v>
      </c>
      <c r="E513" s="65">
        <v>10.199999999999999</v>
      </c>
      <c r="F513" s="8">
        <f t="shared" si="51"/>
        <v>10.37</v>
      </c>
      <c r="G513" s="9">
        <f t="shared" si="54"/>
        <v>1</v>
      </c>
      <c r="H513" s="10" t="str">
        <f>IF(ISNUMBER(I513),COUNT($I$2:I513),"")</f>
        <v/>
      </c>
      <c r="I513" s="11" t="str">
        <f>IF(G514=G513,"",F513)</f>
        <v/>
      </c>
      <c r="J513" s="8">
        <f t="array" ref="J513">IF(G513=1,MAX(IF($C$2:C513=I513,$A$2:A513,"")),IF(G513=-1,MAX(IF($D$2:D513=I513,$A$2:A513,"")),IF(G513=0,MAX(IF($E$2:E513=I513,$A$2:A513,"")))))</f>
        <v>0</v>
      </c>
      <c r="K513">
        <f t="array" ref="K513">IF(AND(G513=0,E513=INDEX(I513:I1024,MATCH(TRUE,I513:I1024&lt;&gt;"",0))),E513,IF(AND(G513=1,C513=INDEX(I513:I1024,MATCH(TRUE,I513:I1024&lt;&gt;"",0))),C513,IF(AND(G513=-1,D513=INDEX(I513:I1024,MATCH(TRUE,I513:I1024&lt;&gt;"",0))),D513,"")))</f>
        <v>10.37</v>
      </c>
      <c r="L513" s="12" t="str">
        <f>IF(ISNUMBER(M513),COUNT($M$2:M513),"")</f>
        <v/>
      </c>
      <c r="M513" s="12" t="str">
        <f t="shared" si="61"/>
        <v/>
      </c>
      <c r="N513" s="12" t="str">
        <f t="shared" si="60"/>
        <v/>
      </c>
      <c r="O513" s="12" t="str">
        <f>IF(ISNUMBER(P513),COUNT($P$2:P513),"")</f>
        <v/>
      </c>
      <c r="P513" s="12" t="str">
        <f t="shared" si="62"/>
        <v/>
      </c>
      <c r="Q513" s="15" t="str">
        <f t="shared" si="56"/>
        <v/>
      </c>
      <c r="R513" s="58">
        <v>-2</v>
      </c>
      <c r="S513" s="59" t="str">
        <f t="array" ref="S513">IF($Z$514=R513,$Z$530,"")</f>
        <v/>
      </c>
    </row>
    <row r="514" spans="1:35" ht="15.75" x14ac:dyDescent="0.25">
      <c r="A514">
        <v>513</v>
      </c>
      <c r="B514" s="65">
        <v>10.220000000000001</v>
      </c>
      <c r="C514" s="65">
        <v>10.28</v>
      </c>
      <c r="D514" s="65">
        <v>9.9979999999999993</v>
      </c>
      <c r="E514" s="65">
        <v>10.115</v>
      </c>
      <c r="F514" s="8">
        <f t="shared" si="51"/>
        <v>10.37</v>
      </c>
      <c r="G514" s="9">
        <f t="shared" si="54"/>
        <v>1</v>
      </c>
      <c r="H514" s="10">
        <f>IF(ISNUMBER(I514),COUNT($I$2:I514),"")</f>
        <v>41</v>
      </c>
      <c r="I514" s="11">
        <f>IF(G515=G514,"",F514)</f>
        <v>10.37</v>
      </c>
      <c r="J514" s="8">
        <f t="array" ref="J514">IF(G514=1,MAX(IF($C$2:C514=I514,$A$2:A514,"")),IF(G514=-1,MAX(IF($D$2:D514=I514,$A$2:A514,"")),IF(G514=0,MAX(IF($E$2:E514=I514,$A$2:A514,"")))))</f>
        <v>512</v>
      </c>
      <c r="K514" t="str">
        <f t="array" ref="K514">IF(AND(G514=0,E514=INDEX(I514:I1025,MATCH(TRUE,I514:I1025&lt;&gt;"",0))),E514,IF(AND(G514=1,C514=INDEX(I514:I1025,MATCH(TRUE,I514:I1025&lt;&gt;"",0))),C514,IF(AND(G514=-1,D514=INDEX(I514:I1025,MATCH(TRUE,I514:I1025&lt;&gt;"",0))),D514,"")))</f>
        <v/>
      </c>
      <c r="L514" s="16"/>
      <c r="M514" s="17"/>
      <c r="N514" s="16"/>
      <c r="O514" s="16"/>
      <c r="P514" s="17"/>
      <c r="Q514" s="18"/>
      <c r="R514" s="58">
        <v>-1</v>
      </c>
      <c r="S514" s="59" t="str">
        <f t="array" ref="S514">IF($Z$514=R514,$Z$530,"")</f>
        <v/>
      </c>
      <c r="Y514" s="19" t="s">
        <v>17</v>
      </c>
      <c r="Z514" s="61">
        <f t="array" ref="Z514">R423:R514</f>
        <v>-92</v>
      </c>
      <c r="AA514" s="20"/>
      <c r="AB514" s="20"/>
      <c r="AC514" s="20"/>
      <c r="AD514" s="20"/>
      <c r="AE514" s="20"/>
      <c r="AF514" s="20"/>
      <c r="AG514" s="20"/>
      <c r="AH514" s="20"/>
      <c r="AI514" s="21"/>
    </row>
    <row r="515" spans="1:35" x14ac:dyDescent="0.25">
      <c r="F515" s="8"/>
      <c r="Y515" s="22"/>
      <c r="Z515" s="23"/>
      <c r="AA515" s="23"/>
      <c r="AB515" s="23"/>
      <c r="AC515" s="23"/>
      <c r="AD515" s="23"/>
      <c r="AE515" s="23"/>
      <c r="AF515" s="23"/>
      <c r="AG515" s="23"/>
      <c r="AH515" s="23"/>
      <c r="AI515" s="13"/>
    </row>
    <row r="516" spans="1:35" x14ac:dyDescent="0.25">
      <c r="F516" s="8"/>
      <c r="L516" s="24" t="s">
        <v>18</v>
      </c>
      <c r="M516" s="25">
        <f>LOOKUP(9^9,H2:H514)</f>
        <v>41</v>
      </c>
      <c r="N516" s="21"/>
      <c r="P516" s="24" t="s">
        <v>18</v>
      </c>
      <c r="Q516" s="26">
        <f>LOOKUP(9^9,L2:L514)</f>
        <v>19</v>
      </c>
      <c r="R516" s="21"/>
      <c r="T516" s="24" t="s">
        <v>18</v>
      </c>
      <c r="U516" s="27">
        <f>LOOKUP(9^9,O2:O514)</f>
        <v>20</v>
      </c>
      <c r="V516" s="21"/>
      <c r="Y516" s="22"/>
      <c r="Z516" s="23"/>
      <c r="AA516" s="23"/>
      <c r="AB516" s="23"/>
      <c r="AC516" s="23"/>
      <c r="AD516" s="23"/>
      <c r="AE516" s="23"/>
      <c r="AF516" s="23"/>
      <c r="AG516" s="23"/>
      <c r="AH516" s="23"/>
      <c r="AI516" s="13"/>
    </row>
    <row r="517" spans="1:35" x14ac:dyDescent="0.25">
      <c r="L517" s="22" t="s">
        <v>19</v>
      </c>
      <c r="M517" s="23">
        <v>5</v>
      </c>
      <c r="N517" s="13"/>
      <c r="P517" s="22" t="s">
        <v>19</v>
      </c>
      <c r="Q517" s="23">
        <v>5</v>
      </c>
      <c r="R517" s="13"/>
      <c r="T517" s="22" t="s">
        <v>19</v>
      </c>
      <c r="U517" s="23">
        <v>5</v>
      </c>
      <c r="V517" s="13"/>
      <c r="Y517" s="24" t="s">
        <v>18</v>
      </c>
      <c r="Z517" s="25">
        <f ca="1">LOOKUP(9^9,H2:OFFSET($H$514,Z514,))</f>
        <v>28</v>
      </c>
      <c r="AA517" s="21"/>
      <c r="AB517" s="23"/>
      <c r="AC517" s="24" t="s">
        <v>18</v>
      </c>
      <c r="AD517" s="26">
        <f ca="1">LOOKUP(9^9,L2:OFFSET($L$513,Z514,))</f>
        <v>13</v>
      </c>
      <c r="AE517" s="21"/>
      <c r="AF517" s="23"/>
      <c r="AG517" s="24" t="s">
        <v>18</v>
      </c>
      <c r="AH517" s="27">
        <f ca="1">LOOKUP(9^9,O2:OFFSET($O$513,Z514,))</f>
        <v>14</v>
      </c>
      <c r="AI517" s="21"/>
    </row>
    <row r="518" spans="1:35" x14ac:dyDescent="0.25">
      <c r="L518" s="22"/>
      <c r="M518" s="23"/>
      <c r="N518" s="13"/>
      <c r="P518" s="22"/>
      <c r="Q518" s="23"/>
      <c r="R518" s="13"/>
      <c r="T518" s="22"/>
      <c r="U518" s="23"/>
      <c r="V518" s="13"/>
      <c r="Y518" s="22" t="s">
        <v>19</v>
      </c>
      <c r="Z518" s="23">
        <v>5</v>
      </c>
      <c r="AA518" s="13"/>
      <c r="AB518" s="23"/>
      <c r="AC518" s="22" t="s">
        <v>19</v>
      </c>
      <c r="AD518" s="23">
        <v>5</v>
      </c>
      <c r="AE518" s="13"/>
      <c r="AF518" s="23"/>
      <c r="AG518" s="22" t="s">
        <v>19</v>
      </c>
      <c r="AH518" s="23">
        <v>5</v>
      </c>
      <c r="AI518" s="13"/>
    </row>
    <row r="519" spans="1:35" x14ac:dyDescent="0.25">
      <c r="L519" s="22" t="s">
        <v>20</v>
      </c>
      <c r="M519" s="23" t="s">
        <v>21</v>
      </c>
      <c r="N519" s="13" t="s">
        <v>22</v>
      </c>
      <c r="P519" s="22" t="s">
        <v>20</v>
      </c>
      <c r="Q519" s="23" t="s">
        <v>21</v>
      </c>
      <c r="R519" s="13" t="s">
        <v>22</v>
      </c>
      <c r="T519" s="22" t="s">
        <v>20</v>
      </c>
      <c r="U519" s="23" t="s">
        <v>21</v>
      </c>
      <c r="V519" s="13" t="s">
        <v>22</v>
      </c>
      <c r="Y519" s="22"/>
      <c r="Z519" s="23"/>
      <c r="AA519" s="13"/>
      <c r="AB519" s="23"/>
      <c r="AC519" s="22"/>
      <c r="AD519" s="23"/>
      <c r="AE519" s="13"/>
      <c r="AF519" s="23"/>
      <c r="AG519" s="22"/>
      <c r="AH519" s="23"/>
      <c r="AI519" s="13"/>
    </row>
    <row r="520" spans="1:35" x14ac:dyDescent="0.25">
      <c r="A520" t="s">
        <v>23</v>
      </c>
      <c r="B520">
        <f>IF(N525&gt;N526,$T$529,IF(N525&lt;N526,$U$529,0))</f>
        <v>0.1</v>
      </c>
      <c r="L520" s="22">
        <v>1</v>
      </c>
      <c r="M520" s="23">
        <f>VLOOKUP(($M$516-($M$517-L520)),$H$2:$J$514,3,FALSE)</f>
        <v>485</v>
      </c>
      <c r="N520" s="28">
        <f>VLOOKUP(($M$516-($M$517-L520)),$H$2:$J$514,2,FALSE)</f>
        <v>8.7319999999999993</v>
      </c>
      <c r="P520" s="22">
        <v>1</v>
      </c>
      <c r="Q520" s="23">
        <f>VLOOKUP(($Q$516-($Q$517-P520)),$L$2:$N$514,3,FALSE)</f>
        <v>445</v>
      </c>
      <c r="R520" s="13">
        <f>VLOOKUP(($Q$516-($Q$517-P520)),$L$2:$N$514,2,FALSE)</f>
        <v>9.3680000000000003</v>
      </c>
      <c r="T520" s="22">
        <v>1</v>
      </c>
      <c r="U520" s="23">
        <f>VLOOKUP(($U$516-($U$517-T520)),$O$1:$Q$513,3,FALSE)</f>
        <v>456</v>
      </c>
      <c r="V520" s="13">
        <f>VLOOKUP(($U$516-($U$517-T520)),$O$2:$Q$514,2,FALSE)</f>
        <v>8.0440000000000005</v>
      </c>
      <c r="Y520" s="22" t="s">
        <v>20</v>
      </c>
      <c r="Z520" s="23" t="s">
        <v>21</v>
      </c>
      <c r="AA520" s="13" t="s">
        <v>22</v>
      </c>
      <c r="AB520" s="23"/>
      <c r="AC520" s="22" t="s">
        <v>20</v>
      </c>
      <c r="AD520" s="23" t="s">
        <v>21</v>
      </c>
      <c r="AE520" s="13" t="s">
        <v>22</v>
      </c>
      <c r="AF520" s="23"/>
      <c r="AG520" s="22" t="s">
        <v>20</v>
      </c>
      <c r="AH520" s="23" t="s">
        <v>21</v>
      </c>
      <c r="AI520" s="13" t="s">
        <v>22</v>
      </c>
    </row>
    <row r="521" spans="1:35" x14ac:dyDescent="0.25">
      <c r="A521" t="s">
        <v>24</v>
      </c>
      <c r="B521">
        <f>IF(AND(E514&gt;N525,N525&gt;R525),$N$529,IF(AND(E514&lt;N525,N525&lt;V525),$Q$529,IF(AND(E514&gt;R525,R525&gt;N525),$O$529,IF(AND(E514&lt;V525,V525&lt;N525),$R$529,IF(AND(R525&gt;E514,E514&gt;N525),$P$529,IF(AND(V525&lt;E514,E514&lt;N525),$S$529,0))))))</f>
        <v>-0.3</v>
      </c>
      <c r="L521" s="22">
        <v>2</v>
      </c>
      <c r="M521" s="23">
        <f>VLOOKUP(($M$516-($M$517-L521)),$H$2:$J$514,3,FALSE)</f>
        <v>488</v>
      </c>
      <c r="N521" s="28">
        <f>VLOOKUP(($M$516-($M$517-L521)),$H$2:$J$514,2,FALSE)</f>
        <v>7.7480000000000002</v>
      </c>
      <c r="P521" s="22">
        <v>2</v>
      </c>
      <c r="Q521" s="23">
        <f>VLOOKUP(($Q$516-($Q$517-P521)),$L$2:$N$514,3,FALSE)</f>
        <v>465</v>
      </c>
      <c r="R521" s="13">
        <f>VLOOKUP(($Q$516-($Q$517-P521)),$L$2:$N$514,2,FALSE)</f>
        <v>9.0820000000000007</v>
      </c>
      <c r="T521" s="22">
        <v>2</v>
      </c>
      <c r="U521" s="23">
        <f>VLOOKUP(($U$516-($U$517-T521)),$O$1:$Q$513,3,FALSE)</f>
        <v>469</v>
      </c>
      <c r="V521" s="13">
        <f>VLOOKUP(($U$516-($U$517-T521)),$O$2:$Q$514,2,FALSE)</f>
        <v>8.1839999999999993</v>
      </c>
      <c r="Y521" s="22">
        <v>1</v>
      </c>
      <c r="Z521" s="23">
        <f ca="1">VLOOKUP((Z517-(Z518-Y521)),$H$2:$J$514,3,FALSE)</f>
        <v>385</v>
      </c>
      <c r="AA521" s="28">
        <f ca="1">VLOOKUP(($Z$517-($Z$518-Y521)),$H$2:$J$514,2,FALSE)</f>
        <v>6.7060000000000004</v>
      </c>
      <c r="AB521" s="23"/>
      <c r="AC521" s="22">
        <v>1</v>
      </c>
      <c r="AD521" s="23">
        <f ca="1">VLOOKUP(($AD$517-($AD$518-AC521)),$L$2:$N$514,3,FALSE)</f>
        <v>349</v>
      </c>
      <c r="AE521" s="13">
        <f ca="1">VLOOKUP(($AD$517-($AD$518-AC521)),$L$2:$N$514,2,FALSE)</f>
        <v>9.0980000000000008</v>
      </c>
      <c r="AF521" s="23"/>
      <c r="AG521" s="22">
        <v>1</v>
      </c>
      <c r="AH521" s="23">
        <f ca="1">VLOOKUP(($AH$517-($AH$518-AG521)),$O$1:$Q$513,3,FALSE)</f>
        <v>357</v>
      </c>
      <c r="AI521" s="13">
        <f ca="1">VLOOKUP(($AH$517-($AH$518-AG521)),$O$2:$Q$514,2,FALSE)</f>
        <v>7.95</v>
      </c>
    </row>
    <row r="522" spans="1:35" x14ac:dyDescent="0.25">
      <c r="L522" s="22">
        <v>3</v>
      </c>
      <c r="M522" s="23">
        <f>VLOOKUP(($M$516-($M$517-L522)),$H$2:$J$514,3,FALSE)</f>
        <v>504</v>
      </c>
      <c r="N522" s="28">
        <f>VLOOKUP(($M$516-($M$517-L522)),$H$2:$J$514,2,FALSE)</f>
        <v>10.395</v>
      </c>
      <c r="P522" s="22">
        <v>3</v>
      </c>
      <c r="Q522" s="23">
        <f>VLOOKUP(($Q$516-($Q$517-P522)),$L$2:$N$514,3,FALSE)</f>
        <v>471</v>
      </c>
      <c r="R522" s="13">
        <f>VLOOKUP(($Q$516-($Q$517-P522)),$L$2:$N$514,2,FALSE)</f>
        <v>9.0419999999999998</v>
      </c>
      <c r="T522" s="22">
        <v>3</v>
      </c>
      <c r="U522" s="23">
        <f>VLOOKUP(($U$516-($U$517-T522)),$O$1:$Q$513,3,FALSE)</f>
        <v>482</v>
      </c>
      <c r="V522" s="13">
        <f>VLOOKUP(($U$516-($U$517-T522)),$O$2:$Q$514,2,FALSE)</f>
        <v>7.774</v>
      </c>
      <c r="Y522" s="22">
        <v>2</v>
      </c>
      <c r="Z522" s="23">
        <f ca="1">VLOOKUP((Z517-(Z518-Y522)),$H$2:$J$514,3,FALSE)</f>
        <v>387</v>
      </c>
      <c r="AA522" s="28">
        <f ca="1">VLOOKUP(($Z$517-($Z$518-Y522)),$H$2:$J$514,2,FALSE)</f>
        <v>7.5259999999999998</v>
      </c>
      <c r="AB522" s="23"/>
      <c r="AC522" s="22">
        <v>2</v>
      </c>
      <c r="AD522" s="23">
        <f ca="1">VLOOKUP((AD517-(AD518-AC522)),$L$2:$N$514,3,FALSE)</f>
        <v>364</v>
      </c>
      <c r="AE522" s="13">
        <f ca="1">VLOOKUP(($AD$517-($AD$518-AC522)),$L$2:$N$514,2,FALSE)</f>
        <v>8.7159999999999993</v>
      </c>
      <c r="AF522" s="23"/>
      <c r="AG522" s="22">
        <v>2</v>
      </c>
      <c r="AH522" s="23">
        <f ca="1">VLOOKUP(($AH$517-($AH$518-AG522)),$O$1:$Q$513,3,FALSE)</f>
        <v>367</v>
      </c>
      <c r="AI522" s="13">
        <f ca="1">VLOOKUP(($AH$517-($AH$518-AG522)),$O$2:$Q$514,2,FALSE)</f>
        <v>6.9320000000000004</v>
      </c>
    </row>
    <row r="523" spans="1:35" x14ac:dyDescent="0.25">
      <c r="L523" s="22">
        <v>4</v>
      </c>
      <c r="M523" s="23">
        <f>VLOOKUP(($M$516-($M$517-L523)),$H$2:$J$514,3,FALSE)</f>
        <v>508</v>
      </c>
      <c r="N523" s="28">
        <f>VLOOKUP(($M$516-($M$517-L523)),$H$2:$J$514,2,FALSE)</f>
        <v>9.2620000000000005</v>
      </c>
      <c r="P523" s="22">
        <v>4</v>
      </c>
      <c r="Q523" s="23">
        <f>VLOOKUP(($Q$516-($Q$517-P523)),$L$2:$N$514,3,FALSE)</f>
        <v>485</v>
      </c>
      <c r="R523" s="13">
        <f>VLOOKUP(($Q$516-($Q$517-P523)),$L$2:$N$514,2,FALSE)</f>
        <v>8.7319999999999993</v>
      </c>
      <c r="T523" s="22">
        <v>4</v>
      </c>
      <c r="U523" s="23">
        <f>VLOOKUP(($U$516-($U$517-T523)),$O$1:$Q$513,3,FALSE)</f>
        <v>488</v>
      </c>
      <c r="V523" s="13">
        <f>VLOOKUP(($U$516-($U$517-T523)),$O$2:$Q$514,2,FALSE)</f>
        <v>7.7480000000000002</v>
      </c>
      <c r="Y523" s="22">
        <v>3</v>
      </c>
      <c r="Z523" s="23">
        <f ca="1">VLOOKUP((Z517-(Z518-Y523)),$H$2:$J$514,3,FALSE)</f>
        <v>392</v>
      </c>
      <c r="AA523" s="28">
        <f ca="1">VLOOKUP(($Z$517-($Z$518-Y523)),$H$2:$J$514,2,FALSE)</f>
        <v>6.6459999999999999</v>
      </c>
      <c r="AB523" s="23"/>
      <c r="AC523" s="22">
        <v>3</v>
      </c>
      <c r="AD523" s="23">
        <f ca="1">VLOOKUP((AD517-(AD518-AC523)),$L$2:$N$514,3,FALSE)</f>
        <v>371</v>
      </c>
      <c r="AE523" s="13">
        <f ca="1">VLOOKUP(($AD$517-($AD$518-AC523)),$L$2:$N$514,2,FALSE)</f>
        <v>7.5940000000000003</v>
      </c>
      <c r="AF523" s="23"/>
      <c r="AG523" s="22">
        <v>3</v>
      </c>
      <c r="AH523" s="23">
        <f ca="1">VLOOKUP(($AH$517-($AH$518-AG523)),$O$1:$Q$513,3,FALSE)</f>
        <v>385</v>
      </c>
      <c r="AI523" s="13">
        <f ca="1">VLOOKUP(($AH$517-($AH$518-AG523)),$O$2:$Q$514,2,FALSE)</f>
        <v>6.7060000000000004</v>
      </c>
    </row>
    <row r="524" spans="1:35" x14ac:dyDescent="0.25">
      <c r="L524" s="22">
        <v>5</v>
      </c>
      <c r="M524" s="23">
        <f>VLOOKUP(($M$516-($M$517-L524)),$H$2:$J$514,3,FALSE)</f>
        <v>512</v>
      </c>
      <c r="N524" s="28">
        <f>VLOOKUP(($M$516-($M$517-L524)),$H$2:$J$514,2,FALSE)</f>
        <v>10.37</v>
      </c>
      <c r="P524" s="22">
        <v>5</v>
      </c>
      <c r="Q524" s="23">
        <f>VLOOKUP(($Q$516-($Q$517-P524)),$L$2:$N$514,3,FALSE)</f>
        <v>504</v>
      </c>
      <c r="R524" s="13">
        <f>VLOOKUP(($Q$516-($Q$517-P524)),$L$2:$N$514,2,FALSE)</f>
        <v>10.395</v>
      </c>
      <c r="T524" s="22">
        <v>5</v>
      </c>
      <c r="U524" s="23">
        <f>VLOOKUP(($U$516-($U$517-T524)),$O$1:$Q$513,3,FALSE)</f>
        <v>508</v>
      </c>
      <c r="V524" s="13">
        <f>VLOOKUP(($U$516-($U$517-T524)),$O$2:$Q$514,2,FALSE)</f>
        <v>9.2620000000000005</v>
      </c>
      <c r="Y524" s="22">
        <v>4</v>
      </c>
      <c r="Z524" s="23">
        <f ca="1">VLOOKUP((Z517-(Z518-Y524)),$H$2:$J$514,3,FALSE)</f>
        <v>399</v>
      </c>
      <c r="AA524" s="28">
        <f ca="1">VLOOKUP(($Z$517-($Z$518-Y524)),$H$2:$J$514,2,FALSE)</f>
        <v>7.7619999999999996</v>
      </c>
      <c r="AB524" s="23"/>
      <c r="AC524" s="22">
        <v>4</v>
      </c>
      <c r="AD524" s="23">
        <f ca="1">VLOOKUP((AD517-(AD518-AC524)),$L$2:$N$514,3,FALSE)</f>
        <v>387</v>
      </c>
      <c r="AE524" s="13">
        <f ca="1">VLOOKUP(($AD$517-($AD$518-AC524)),$L$2:$N$514,2,FALSE)</f>
        <v>7.5259999999999998</v>
      </c>
      <c r="AF524" s="23"/>
      <c r="AG524" s="22">
        <v>4</v>
      </c>
      <c r="AH524" s="23">
        <f ca="1">VLOOKUP(($AH$517-($AH$518-AG524)),$O$1:$Q$513,3,FALSE)</f>
        <v>392</v>
      </c>
      <c r="AI524" s="13">
        <f ca="1">VLOOKUP(($AH$517-($AH$518-AG524)),$O$2:$Q$514,2,FALSE)</f>
        <v>6.6459999999999999</v>
      </c>
    </row>
    <row r="525" spans="1:35" x14ac:dyDescent="0.25">
      <c r="L525" s="29" t="s">
        <v>25</v>
      </c>
      <c r="M525" s="30">
        <f>COUNT(A2:A514)</f>
        <v>513</v>
      </c>
      <c r="N525" s="31">
        <f>TREND(N520:N524,M520:M524,M525,TRUE)</f>
        <v>10.315055480378888</v>
      </c>
      <c r="P525" s="29" t="s">
        <v>26</v>
      </c>
      <c r="Q525" s="32">
        <f>COUNT(A2:A514)</f>
        <v>513</v>
      </c>
      <c r="R525" s="33">
        <f>TREND(R520:R524,Q520:Q524,Q525,TRUE)</f>
        <v>9.8705592213114741</v>
      </c>
      <c r="T525" s="29" t="s">
        <v>27</v>
      </c>
      <c r="U525" s="34">
        <f>COUNT(A2:A514)</f>
        <v>513</v>
      </c>
      <c r="V525" s="35">
        <f>TREND(V520:V524,U520:U524,U525,TRUE)</f>
        <v>8.813476732161325</v>
      </c>
      <c r="Y525" s="22">
        <v>5</v>
      </c>
      <c r="Z525" s="23">
        <f ca="1">VLOOKUP((Z517-(Z518-Y525)),$H$2:$J$514,3,FALSE)</f>
        <v>405</v>
      </c>
      <c r="AA525" s="28">
        <f ca="1">VLOOKUP(($Z$517-($Z$518-Y525)),$H$2:$J$514,2,FALSE)</f>
        <v>6.6859999999999999</v>
      </c>
      <c r="AB525" s="23"/>
      <c r="AC525" s="22">
        <v>5</v>
      </c>
      <c r="AD525" s="23">
        <f ca="1">VLOOKUP((AD517-(AD518-AC525)),$L$2:$N$514,3,FALSE)</f>
        <v>399</v>
      </c>
      <c r="AE525" s="13">
        <f ca="1">VLOOKUP(($AD$517-($AD$518-AC525)),$L$2:$N$514,2,FALSE)</f>
        <v>7.7619999999999996</v>
      </c>
      <c r="AF525" s="23"/>
      <c r="AG525" s="22">
        <v>5</v>
      </c>
      <c r="AH525" s="23">
        <f ca="1">VLOOKUP(($AH$517-($AH$518-AG525)),$O$1:$Q$513,3,FALSE)</f>
        <v>405</v>
      </c>
      <c r="AI525" s="13">
        <f ca="1">VLOOKUP(($AH$517-($AH$518-AG525)),$O$2:$Q$514,2,FALSE)</f>
        <v>6.6859999999999999</v>
      </c>
    </row>
    <row r="526" spans="1:35" x14ac:dyDescent="0.25">
      <c r="K526" s="36"/>
      <c r="M526" s="37" t="s">
        <v>28</v>
      </c>
      <c r="N526" s="38">
        <f>AVERAGE(R525,V525)</f>
        <v>9.3420179767364004</v>
      </c>
      <c r="Y526" s="29" t="s">
        <v>25</v>
      </c>
      <c r="Z526" s="30">
        <f ca="1">LOOKUP(9^9,$A$2:OFFSET($A$514,Z514,))</f>
        <v>421</v>
      </c>
      <c r="AA526" s="31">
        <f ca="1">TREND(AA521:AA525,Z521:Z525,Z526,TRUE)</f>
        <v>7.080744985673352</v>
      </c>
      <c r="AB526" s="23"/>
      <c r="AC526" s="29" t="s">
        <v>26</v>
      </c>
      <c r="AD526" s="32">
        <f ca="1">LOOKUP(9^9,$A$2:OFFSET($A$514,Z514,))</f>
        <v>421</v>
      </c>
      <c r="AE526" s="33">
        <f ca="1">TREND(AE521:AE525,AD521:AD525,AD526,TRUE)</f>
        <v>6.7395350785340309</v>
      </c>
      <c r="AF526" s="23"/>
      <c r="AG526" s="29" t="s">
        <v>27</v>
      </c>
      <c r="AH526" s="34">
        <f ca="1">LOOKUP(9^9,$A$2:OFFSET($A$514,Z514,))</f>
        <v>421</v>
      </c>
      <c r="AI526" s="35">
        <f ca="1">TREND(AI521:AI525,AH521:AH525,AH526,TRUE)</f>
        <v>6.0608908943965503</v>
      </c>
    </row>
    <row r="527" spans="1:35" ht="15.75" thickBot="1" x14ac:dyDescent="0.3">
      <c r="Y527" s="22"/>
      <c r="Z527" s="23" t="s">
        <v>29</v>
      </c>
      <c r="AA527" s="39">
        <f ca="1">AVERAGE(AE526,AI526)</f>
        <v>6.4002129864652906</v>
      </c>
      <c r="AB527" s="23"/>
      <c r="AC527" s="23"/>
      <c r="AD527" s="23"/>
      <c r="AE527" s="23"/>
      <c r="AF527" s="23"/>
      <c r="AG527" s="23"/>
      <c r="AH527" s="23"/>
      <c r="AI527" s="13"/>
    </row>
    <row r="528" spans="1:35" ht="30" x14ac:dyDescent="0.25">
      <c r="L528" s="40" t="s">
        <v>30</v>
      </c>
      <c r="M528" s="41" t="s">
        <v>4</v>
      </c>
      <c r="N528" s="42" t="s">
        <v>31</v>
      </c>
      <c r="O528" s="43" t="s">
        <v>32</v>
      </c>
      <c r="P528" s="44" t="s">
        <v>33</v>
      </c>
      <c r="Q528" s="45" t="s">
        <v>34</v>
      </c>
      <c r="R528" s="46" t="s">
        <v>35</v>
      </c>
      <c r="S528" s="47" t="s">
        <v>36</v>
      </c>
      <c r="T528" s="48" t="s">
        <v>37</v>
      </c>
      <c r="U528" s="49" t="s">
        <v>38</v>
      </c>
      <c r="Y528" s="22"/>
      <c r="Z528" s="23"/>
      <c r="AA528" s="23"/>
      <c r="AB528" s="23"/>
      <c r="AC528" s="23"/>
      <c r="AD528" s="23"/>
      <c r="AE528" s="23"/>
      <c r="AF528" s="23"/>
      <c r="AG528" s="23"/>
      <c r="AH528" s="23"/>
      <c r="AI528" s="13"/>
    </row>
    <row r="529" spans="12:35" ht="15.75" thickBot="1" x14ac:dyDescent="0.3">
      <c r="L529" s="50" t="s">
        <v>39</v>
      </c>
      <c r="M529" s="51">
        <v>0.6</v>
      </c>
      <c r="N529" s="52">
        <v>0.7</v>
      </c>
      <c r="O529" s="53">
        <v>0.5</v>
      </c>
      <c r="P529" s="53">
        <v>0.3</v>
      </c>
      <c r="Q529" s="53">
        <f>-N529</f>
        <v>-0.7</v>
      </c>
      <c r="R529" s="53">
        <f t="shared" ref="R529:S529" si="63">-O529</f>
        <v>-0.5</v>
      </c>
      <c r="S529" s="53">
        <f t="shared" si="63"/>
        <v>-0.3</v>
      </c>
      <c r="T529" s="54">
        <v>0.1</v>
      </c>
      <c r="U529" s="55">
        <v>-0.1</v>
      </c>
      <c r="Y529" s="22" t="s">
        <v>40</v>
      </c>
      <c r="Z529" s="23">
        <f ca="1">IF(AA526&gt;AA527,$T$529,IF(AA526&lt;AA527,$U$529,0))</f>
        <v>0.1</v>
      </c>
      <c r="AA529" s="23"/>
      <c r="AB529" s="23"/>
      <c r="AC529" s="23"/>
      <c r="AD529" s="23"/>
      <c r="AE529" s="23"/>
      <c r="AF529" s="23"/>
      <c r="AG529" s="23"/>
      <c r="AH529" s="23"/>
      <c r="AI529" s="13"/>
    </row>
    <row r="530" spans="12:35" x14ac:dyDescent="0.25">
      <c r="Y530" s="29" t="s">
        <v>41</v>
      </c>
      <c r="Z530" s="60">
        <f ca="1">IF(AND((VLOOKUP(Z526,A2:E514,5,FALSE))&gt;AA526,AA526&gt;AE526),$N$529,IF(AND((VLOOKUP(Z526,A2:E514,5,FALSE))&lt;AA526,AA526&lt;AI526),$Q$529,IF(AND((VLOOKUP(Z526,A2:E514,5,FALSE))&gt;AE526,AE526&gt;AA526),$O$529,IF(AND((VLOOKUP(Z526,A2:E514,5,FALSE))&lt;AI526,AI526&lt;AA526),$R$529,IF(AND(AE526&gt;(VLOOKUP(Z526,A2:E514,5,FALSE)),(VLOOKUP(Z526,A2:E514,5,FALSE))&gt;AA526),$P$529,IF(AND(AI526&lt;(VLOOKUP(Z526,A2:E514,5,FALSE)),(VLOOKUP(Z526,A2:E514,5,FALSE))&lt;AA526),$S$529,0))))))</f>
        <v>0.7</v>
      </c>
      <c r="AA530" s="56"/>
      <c r="AB530" s="56"/>
      <c r="AC530" s="56"/>
      <c r="AD530" s="56"/>
      <c r="AE530" s="56"/>
      <c r="AF530" s="56"/>
      <c r="AG530" s="56"/>
      <c r="AH530" s="56"/>
      <c r="AI530" s="57"/>
    </row>
    <row r="531" spans="12:35" x14ac:dyDescent="0.25">
      <c r="L531" s="11"/>
    </row>
  </sheetData>
  <mergeCells count="1">
    <mergeCell ref="U502:Z51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2018-12-01T05:18:00Z</dcterms:modified>
</cp:coreProperties>
</file>