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01"/>
  <workbookPr showInkAnnotation="0" defaultThemeVersion="123820"/>
  <mc:AlternateContent xmlns:mc="http://schemas.openxmlformats.org/markup-compatibility/2006">
    <mc:Choice Requires="x15">
      <x15ac:absPath xmlns:x15ac="http://schemas.microsoft.com/office/spreadsheetml/2010/11/ac" url="C:\Users\Linda LERA\Desktop\"/>
    </mc:Choice>
  </mc:AlternateContent>
  <xr:revisionPtr revIDLastSave="0" documentId="8_{022C9233-9675-4466-BCE5-A76314FF537D}" xr6:coauthVersionLast="38" xr6:coauthVersionMax="38" xr10:uidLastSave="{00000000-0000-0000-0000-000000000000}"/>
  <bookViews>
    <workbookView xWindow="0" yWindow="0" windowWidth="20490" windowHeight="7155" xr2:uid="{00000000-000D-0000-FFFF-FFFF00000000}"/>
  </bookViews>
  <sheets>
    <sheet name="Liste employés" sheetId="7" r:id="rId1"/>
    <sheet name="Q1" sheetId="8" r:id="rId2"/>
    <sheet name="Q2" sheetId="9" r:id="rId3"/>
    <sheet name="Q3" sheetId="10" r:id="rId4"/>
    <sheet name="Q4" sheetId="11" r:id="rId5"/>
    <sheet name="Q5" sheetId="12" r:id="rId6"/>
  </sheets>
  <definedNames>
    <definedName name="_xlnm._FilterDatabase" localSheetId="0" hidden="1">'Liste employés'!$A$1:$K$117</definedName>
  </definedNames>
  <calcPr calcId="181029" iterate="1"/>
  <webPublishing codePage="1252"/>
</workbook>
</file>

<file path=xl/calcChain.xml><?xml version="1.0" encoding="utf-8"?>
<calcChain xmlns="http://schemas.openxmlformats.org/spreadsheetml/2006/main">
  <c r="Q8" i="7" l="1"/>
  <c r="Q5" i="7"/>
  <c r="Q6" i="7"/>
  <c r="Q7" i="7"/>
  <c r="K2" i="8"/>
  <c r="K2" i="9"/>
  <c r="K3" i="9"/>
  <c r="K4" i="9"/>
  <c r="K5" i="9"/>
  <c r="K6" i="9"/>
  <c r="K7" i="9"/>
  <c r="K8" i="9"/>
  <c r="K9" i="9"/>
  <c r="K10" i="9"/>
  <c r="K11" i="9"/>
  <c r="K12" i="9"/>
  <c r="K13" i="9"/>
  <c r="K14" i="9"/>
  <c r="K15" i="9"/>
  <c r="K16" i="9"/>
  <c r="K17" i="9"/>
  <c r="K18" i="9"/>
  <c r="K19" i="9"/>
  <c r="K20" i="9"/>
  <c r="K21" i="9"/>
  <c r="K22" i="9"/>
  <c r="K23" i="9"/>
  <c r="K24" i="9"/>
  <c r="K25" i="9"/>
  <c r="K26" i="9"/>
  <c r="K27" i="9"/>
  <c r="K28" i="9"/>
  <c r="K29" i="9"/>
  <c r="K30" i="9"/>
  <c r="K31" i="9"/>
  <c r="K32" i="9"/>
  <c r="K33" i="9"/>
  <c r="K34" i="9"/>
  <c r="K35" i="9"/>
  <c r="K36" i="9"/>
  <c r="K37" i="9"/>
  <c r="K38" i="9"/>
  <c r="K39" i="9"/>
  <c r="K40" i="9"/>
  <c r="K41" i="9"/>
  <c r="K42" i="9"/>
  <c r="K43" i="9"/>
  <c r="K44" i="9"/>
  <c r="K45" i="9"/>
  <c r="K46" i="9"/>
  <c r="K47" i="9"/>
  <c r="K48" i="9"/>
  <c r="K49" i="9"/>
  <c r="K50" i="9"/>
  <c r="K51" i="9"/>
  <c r="K52" i="9"/>
  <c r="K53" i="9"/>
  <c r="K54" i="9"/>
  <c r="K55" i="9"/>
  <c r="K56" i="9"/>
  <c r="K57" i="9"/>
  <c r="K58" i="9"/>
  <c r="K59" i="9"/>
  <c r="K60" i="9"/>
  <c r="K61" i="9"/>
  <c r="K62" i="9"/>
  <c r="K63" i="9"/>
  <c r="K64" i="9"/>
  <c r="K65" i="9"/>
  <c r="K66" i="9"/>
  <c r="K67" i="9"/>
  <c r="K68" i="9"/>
  <c r="K69" i="9"/>
  <c r="K70" i="9"/>
  <c r="K71" i="9"/>
  <c r="K72" i="9"/>
  <c r="K73" i="9"/>
  <c r="K74" i="9"/>
  <c r="K75" i="9"/>
  <c r="K76" i="9"/>
  <c r="K77" i="9"/>
  <c r="K78" i="9"/>
  <c r="K79" i="9"/>
  <c r="K80" i="9"/>
  <c r="K81" i="9"/>
  <c r="K82" i="9"/>
  <c r="K83" i="9"/>
  <c r="K84" i="9"/>
  <c r="K85" i="9"/>
  <c r="K86" i="9"/>
  <c r="K87" i="9"/>
  <c r="K88" i="9"/>
  <c r="K89" i="9"/>
  <c r="K90" i="9"/>
  <c r="K91" i="9"/>
  <c r="K92" i="9"/>
  <c r="K93" i="9"/>
  <c r="K94" i="9"/>
  <c r="K95" i="9"/>
  <c r="K96" i="9"/>
  <c r="K97" i="9"/>
  <c r="K98" i="9"/>
  <c r="K99" i="9"/>
  <c r="K100" i="9"/>
  <c r="K101" i="9"/>
  <c r="K102" i="9"/>
  <c r="K103" i="9"/>
  <c r="K104" i="9"/>
  <c r="K105" i="9"/>
  <c r="K106" i="9"/>
  <c r="K107" i="9"/>
  <c r="K108" i="9"/>
  <c r="K109" i="9"/>
  <c r="K110" i="9"/>
  <c r="K111" i="9"/>
  <c r="K112" i="9"/>
  <c r="K113" i="9"/>
  <c r="K114" i="9"/>
  <c r="K115" i="9"/>
  <c r="K116" i="9"/>
  <c r="K117" i="9"/>
  <c r="K2" i="11"/>
  <c r="K2" i="12"/>
  <c r="K3" i="12"/>
  <c r="K4" i="12"/>
  <c r="K5" i="12"/>
  <c r="K6" i="12"/>
  <c r="K7" i="12"/>
  <c r="K8" i="12"/>
  <c r="K9" i="12"/>
  <c r="K10" i="12"/>
  <c r="K11" i="12"/>
  <c r="K12" i="12"/>
  <c r="K13" i="12"/>
  <c r="K14" i="12"/>
  <c r="K15" i="12"/>
  <c r="K16" i="12"/>
  <c r="K17" i="12"/>
  <c r="K18" i="12"/>
  <c r="K19" i="12"/>
  <c r="K20" i="12"/>
  <c r="K21" i="12"/>
  <c r="K22" i="12"/>
  <c r="K23" i="12"/>
  <c r="K24" i="12"/>
  <c r="K25" i="12"/>
  <c r="K26" i="12"/>
  <c r="K27" i="12"/>
  <c r="K28" i="12"/>
  <c r="K29" i="12"/>
  <c r="K30" i="12"/>
  <c r="K31" i="12"/>
  <c r="K32" i="12"/>
  <c r="K33" i="12"/>
  <c r="K34" i="12"/>
  <c r="K35" i="12"/>
  <c r="K36" i="12"/>
  <c r="K37" i="12"/>
  <c r="K38" i="12"/>
  <c r="K39" i="12"/>
  <c r="K40" i="12"/>
  <c r="K41" i="12"/>
  <c r="K42" i="12"/>
  <c r="K43" i="12"/>
  <c r="K44" i="12"/>
  <c r="K45" i="12"/>
  <c r="K46" i="12"/>
  <c r="K47" i="12"/>
  <c r="K48" i="12"/>
  <c r="K49" i="12"/>
  <c r="K50" i="12"/>
  <c r="K51" i="12"/>
  <c r="K52" i="12"/>
  <c r="K53" i="12"/>
  <c r="K54" i="12"/>
  <c r="K55" i="12"/>
  <c r="K56" i="12"/>
  <c r="K57" i="12"/>
  <c r="K58" i="12"/>
  <c r="K59" i="12"/>
  <c r="K60" i="12"/>
  <c r="K61" i="12"/>
  <c r="K62" i="12"/>
  <c r="K63" i="12"/>
  <c r="K64" i="12"/>
  <c r="K65" i="12"/>
  <c r="K66" i="12"/>
  <c r="K67" i="12"/>
  <c r="K68" i="12"/>
  <c r="K69" i="12"/>
  <c r="K70" i="12"/>
  <c r="K71" i="12"/>
  <c r="K72" i="12"/>
  <c r="K73" i="12"/>
  <c r="K74" i="12"/>
  <c r="K75" i="12"/>
  <c r="K76" i="12"/>
  <c r="K77" i="12"/>
  <c r="K78" i="12"/>
  <c r="K79" i="12"/>
  <c r="K80" i="12"/>
  <c r="K81" i="12"/>
  <c r="K82" i="12"/>
  <c r="K83" i="12"/>
  <c r="K84" i="12"/>
  <c r="K85" i="12"/>
  <c r="K86" i="12"/>
  <c r="K87" i="12"/>
  <c r="K88" i="12"/>
  <c r="K89" i="12"/>
  <c r="K90" i="12"/>
  <c r="K91" i="12"/>
  <c r="K92" i="12"/>
  <c r="K93" i="12"/>
  <c r="K94" i="12"/>
  <c r="K95" i="12"/>
  <c r="K96" i="12"/>
  <c r="K97" i="12"/>
  <c r="K98" i="12"/>
  <c r="K99" i="12"/>
  <c r="K100" i="12"/>
  <c r="K101" i="12"/>
  <c r="K102" i="12"/>
  <c r="K103" i="12"/>
  <c r="K104" i="12"/>
  <c r="K105" i="12"/>
  <c r="K106" i="12"/>
  <c r="K107" i="12"/>
  <c r="K108" i="12"/>
  <c r="K109" i="12"/>
  <c r="K110" i="12"/>
  <c r="K111" i="12"/>
  <c r="K112" i="12"/>
  <c r="K113" i="12"/>
  <c r="K114" i="12"/>
  <c r="K115" i="12"/>
  <c r="K116" i="12"/>
  <c r="K117" i="12"/>
  <c r="K3" i="11"/>
  <c r="K4" i="11"/>
  <c r="K5" i="11"/>
  <c r="K6" i="11"/>
  <c r="K7" i="11"/>
  <c r="K8" i="11"/>
  <c r="K9" i="11"/>
  <c r="K10" i="11"/>
  <c r="K11" i="11"/>
  <c r="K12" i="11"/>
  <c r="K13" i="11"/>
  <c r="K14" i="11"/>
  <c r="K15" i="11"/>
  <c r="K16" i="11"/>
  <c r="K17" i="11"/>
  <c r="K18" i="11"/>
  <c r="K19" i="11"/>
  <c r="K20" i="11"/>
  <c r="K21" i="11"/>
  <c r="K22" i="11"/>
  <c r="K23" i="11"/>
  <c r="K24" i="11"/>
  <c r="K25" i="11"/>
  <c r="K26" i="11"/>
  <c r="K27" i="11"/>
  <c r="K28" i="11"/>
  <c r="K29" i="11"/>
  <c r="K30" i="11"/>
  <c r="K31" i="11"/>
  <c r="K32" i="11"/>
  <c r="K33" i="11"/>
  <c r="K34" i="11"/>
  <c r="K35" i="11"/>
  <c r="K36" i="11"/>
  <c r="K37" i="11"/>
  <c r="K38" i="11"/>
  <c r="K39" i="11"/>
  <c r="K40" i="11"/>
  <c r="K41" i="11"/>
  <c r="K42" i="11"/>
  <c r="K43" i="11"/>
  <c r="K44" i="11"/>
  <c r="K45" i="11"/>
  <c r="K46" i="11"/>
  <c r="K47" i="11"/>
  <c r="K48" i="11"/>
  <c r="K49" i="11"/>
  <c r="K50" i="11"/>
  <c r="K51" i="11"/>
  <c r="K52" i="11"/>
  <c r="K53" i="11"/>
  <c r="K54" i="11"/>
  <c r="K55" i="11"/>
  <c r="K56" i="11"/>
  <c r="K57" i="11"/>
  <c r="K58" i="11"/>
  <c r="K59" i="11"/>
  <c r="K60" i="11"/>
  <c r="K61" i="11"/>
  <c r="K62" i="11"/>
  <c r="K63" i="11"/>
  <c r="K64" i="11"/>
  <c r="K65" i="11"/>
  <c r="K66" i="11"/>
  <c r="K67" i="11"/>
  <c r="K68" i="11"/>
  <c r="K69" i="11"/>
  <c r="K70" i="11"/>
  <c r="K71" i="11"/>
  <c r="K72" i="11"/>
  <c r="K73" i="11"/>
  <c r="K74" i="11"/>
  <c r="K75" i="11"/>
  <c r="K76" i="11"/>
  <c r="K77" i="11"/>
  <c r="K78" i="11"/>
  <c r="K79" i="11"/>
  <c r="K80" i="11"/>
  <c r="K81" i="11"/>
  <c r="K82" i="11"/>
  <c r="K83" i="11"/>
  <c r="K84" i="11"/>
  <c r="K85" i="11"/>
  <c r="K86" i="11"/>
  <c r="K87" i="11"/>
  <c r="K88" i="11"/>
  <c r="K89" i="11"/>
  <c r="K90" i="11"/>
  <c r="K91" i="11"/>
  <c r="K92" i="11"/>
  <c r="K93" i="11"/>
  <c r="K94" i="11"/>
  <c r="K95" i="11"/>
  <c r="K96" i="11"/>
  <c r="K97" i="11"/>
  <c r="K98" i="11"/>
  <c r="K99" i="11"/>
  <c r="K100" i="11"/>
  <c r="K101" i="11"/>
  <c r="K102" i="11"/>
  <c r="K103" i="11"/>
  <c r="K104" i="11"/>
  <c r="K105" i="11"/>
  <c r="K106" i="11"/>
  <c r="K107" i="11"/>
  <c r="K108" i="11"/>
  <c r="K109" i="11"/>
  <c r="K110" i="11"/>
  <c r="K111" i="11"/>
  <c r="K112" i="11"/>
  <c r="K113" i="11"/>
  <c r="K114" i="11"/>
  <c r="K115" i="11"/>
  <c r="K116" i="11"/>
  <c r="K117" i="11"/>
  <c r="K3" i="8"/>
  <c r="K4" i="8"/>
  <c r="K5" i="8"/>
  <c r="K6" i="8"/>
  <c r="K7" i="8"/>
  <c r="K8" i="8"/>
  <c r="K9" i="8"/>
  <c r="K10" i="8"/>
  <c r="K11" i="8"/>
  <c r="K12" i="8"/>
  <c r="K13" i="8"/>
  <c r="K14" i="8"/>
  <c r="K15" i="8"/>
  <c r="K16" i="8"/>
  <c r="K17" i="8"/>
  <c r="K18" i="8"/>
  <c r="K19" i="8"/>
  <c r="K20" i="8"/>
  <c r="K21" i="8"/>
  <c r="K22" i="8"/>
  <c r="K23" i="8"/>
  <c r="K24" i="8"/>
  <c r="K25" i="8"/>
  <c r="K26" i="8"/>
  <c r="K27" i="8"/>
  <c r="K28" i="8"/>
  <c r="K29" i="8"/>
  <c r="K30" i="8"/>
  <c r="K31" i="8"/>
  <c r="K32" i="8"/>
  <c r="K33" i="8"/>
  <c r="K34" i="8"/>
  <c r="K35" i="8"/>
  <c r="K36" i="8"/>
  <c r="K37" i="8"/>
  <c r="K38" i="8"/>
  <c r="K39" i="8"/>
  <c r="K40" i="8"/>
  <c r="K41" i="8"/>
  <c r="K42" i="8"/>
  <c r="K43" i="8"/>
  <c r="K44" i="8"/>
  <c r="K45" i="8"/>
  <c r="K46" i="8"/>
  <c r="K47" i="8"/>
  <c r="K48" i="8"/>
  <c r="K49" i="8"/>
  <c r="K50" i="8"/>
  <c r="K51" i="8"/>
  <c r="K52" i="8"/>
  <c r="K53" i="8"/>
  <c r="K54" i="8"/>
  <c r="K55" i="8"/>
  <c r="K56" i="8"/>
  <c r="K57" i="8"/>
  <c r="K58" i="8"/>
  <c r="K59" i="8"/>
  <c r="K60" i="8"/>
  <c r="K61" i="8"/>
  <c r="K62" i="8"/>
  <c r="K63" i="8"/>
  <c r="K64" i="8"/>
  <c r="K65" i="8"/>
  <c r="K66" i="8"/>
  <c r="K67" i="8"/>
  <c r="K68" i="8"/>
  <c r="K69" i="8"/>
  <c r="K70" i="8"/>
  <c r="K71" i="8"/>
  <c r="K72" i="8"/>
  <c r="K73" i="8"/>
  <c r="K74" i="8"/>
  <c r="K75" i="8"/>
  <c r="K76" i="8"/>
  <c r="K77" i="8"/>
  <c r="K78" i="8"/>
  <c r="K79" i="8"/>
  <c r="K80" i="8"/>
  <c r="K81" i="8"/>
  <c r="K82" i="8"/>
  <c r="K83" i="8"/>
  <c r="K84" i="8"/>
  <c r="K85" i="8"/>
  <c r="K86" i="8"/>
  <c r="K87" i="8"/>
  <c r="K88" i="8"/>
  <c r="K89" i="8"/>
  <c r="K90" i="8"/>
  <c r="K91" i="8"/>
  <c r="K92" i="8"/>
  <c r="K93" i="8"/>
  <c r="K94" i="8"/>
  <c r="K95" i="8"/>
  <c r="K96" i="8"/>
  <c r="K97" i="8"/>
  <c r="K98" i="8"/>
  <c r="K99" i="8"/>
  <c r="K100" i="8"/>
  <c r="K101" i="8"/>
  <c r="K102" i="8"/>
  <c r="K103" i="8"/>
  <c r="K104" i="8"/>
  <c r="K105" i="8"/>
  <c r="K106" i="8"/>
  <c r="K107" i="8"/>
  <c r="K108" i="8"/>
  <c r="K109" i="8"/>
  <c r="K110" i="8"/>
  <c r="K111" i="8"/>
  <c r="K112" i="8"/>
  <c r="K113" i="8"/>
  <c r="K114" i="8"/>
  <c r="K115" i="8"/>
  <c r="K116" i="8"/>
  <c r="K117" i="8"/>
  <c r="K119" i="12" l="1"/>
  <c r="N11" i="12" s="1"/>
  <c r="K119" i="11"/>
  <c r="N12" i="11" s="1"/>
  <c r="K119" i="9"/>
  <c r="N10" i="9" s="1"/>
  <c r="K119" i="8"/>
  <c r="N9" i="8" s="1"/>
  <c r="D117" i="12" l="1"/>
  <c r="D116" i="12"/>
  <c r="D115" i="12"/>
  <c r="D114" i="12"/>
  <c r="D113" i="12"/>
  <c r="D112" i="12"/>
  <c r="D111" i="12"/>
  <c r="D110" i="12"/>
  <c r="D109" i="12"/>
  <c r="D108" i="12"/>
  <c r="D107" i="12"/>
  <c r="D106" i="12"/>
  <c r="D105" i="12"/>
  <c r="D104" i="12"/>
  <c r="D103" i="12"/>
  <c r="D102" i="12"/>
  <c r="D101" i="12"/>
  <c r="D100" i="12"/>
  <c r="D99" i="12"/>
  <c r="D98" i="12"/>
  <c r="D97" i="12"/>
  <c r="D96" i="12"/>
  <c r="D95" i="12"/>
  <c r="D94" i="12"/>
  <c r="D93" i="12"/>
  <c r="D92" i="12"/>
  <c r="D91" i="12"/>
  <c r="D90" i="12"/>
  <c r="D89" i="12"/>
  <c r="D88" i="12"/>
  <c r="D87" i="12"/>
  <c r="D86" i="12"/>
  <c r="D85" i="12"/>
  <c r="D84" i="12"/>
  <c r="D83" i="12"/>
  <c r="D82" i="12"/>
  <c r="D81" i="12"/>
  <c r="D80" i="12"/>
  <c r="D79" i="12"/>
  <c r="D78" i="12"/>
  <c r="D77" i="12"/>
  <c r="D76" i="12"/>
  <c r="D75" i="12"/>
  <c r="D74" i="12"/>
  <c r="D73" i="12"/>
  <c r="D72" i="12"/>
  <c r="D71" i="12"/>
  <c r="D70" i="12"/>
  <c r="D69" i="12"/>
  <c r="D68" i="12"/>
  <c r="D67" i="12"/>
  <c r="D66" i="12"/>
  <c r="D65" i="12"/>
  <c r="D64" i="12"/>
  <c r="D63" i="12"/>
  <c r="D62" i="12"/>
  <c r="D61" i="12"/>
  <c r="D60" i="12"/>
  <c r="D59" i="12"/>
  <c r="D58" i="12"/>
  <c r="D57" i="12"/>
  <c r="D56" i="12"/>
  <c r="D55" i="12"/>
  <c r="D54" i="12"/>
  <c r="D53" i="12"/>
  <c r="D52" i="12"/>
  <c r="D51" i="12"/>
  <c r="D50" i="12"/>
  <c r="D49" i="12"/>
  <c r="D48" i="12"/>
  <c r="D47" i="12"/>
  <c r="D46" i="12"/>
  <c r="D45" i="12"/>
  <c r="D44" i="12"/>
  <c r="D43" i="12"/>
  <c r="D42" i="12"/>
  <c r="D41" i="12"/>
  <c r="D40" i="12"/>
  <c r="D39" i="12"/>
  <c r="D38" i="12"/>
  <c r="D37" i="12"/>
  <c r="D36" i="12"/>
  <c r="D35" i="12"/>
  <c r="D34" i="12"/>
  <c r="D33" i="12"/>
  <c r="D32" i="12"/>
  <c r="D31" i="12"/>
  <c r="D30" i="12"/>
  <c r="D29" i="12"/>
  <c r="D28" i="12"/>
  <c r="D27" i="12"/>
  <c r="D26" i="12"/>
  <c r="D25" i="12"/>
  <c r="D24" i="12"/>
  <c r="D23" i="12"/>
  <c r="D22" i="12"/>
  <c r="D21" i="12"/>
  <c r="D20" i="12"/>
  <c r="D19" i="12"/>
  <c r="D18" i="12"/>
  <c r="D17" i="12"/>
  <c r="D16" i="12"/>
  <c r="D15" i="12"/>
  <c r="D14" i="12"/>
  <c r="D13" i="12"/>
  <c r="D12" i="12"/>
  <c r="D11" i="12"/>
  <c r="D10" i="12"/>
  <c r="D9" i="12"/>
  <c r="D8" i="12"/>
  <c r="D7" i="12"/>
  <c r="D6" i="12"/>
  <c r="D5" i="12"/>
  <c r="D4" i="12"/>
  <c r="D3" i="12"/>
  <c r="D2" i="12"/>
  <c r="D117" i="11"/>
  <c r="D116" i="11"/>
  <c r="D115" i="11"/>
  <c r="D114" i="11"/>
  <c r="D113" i="11"/>
  <c r="D112" i="11"/>
  <c r="D111" i="11"/>
  <c r="D110" i="11"/>
  <c r="D109" i="11"/>
  <c r="D108" i="11"/>
  <c r="D107" i="11"/>
  <c r="D106" i="11"/>
  <c r="D105" i="11"/>
  <c r="D104" i="11"/>
  <c r="D103" i="11"/>
  <c r="D102" i="11"/>
  <c r="D101" i="11"/>
  <c r="D100" i="11"/>
  <c r="D99" i="11"/>
  <c r="D98" i="11"/>
  <c r="D97" i="11"/>
  <c r="D96" i="11"/>
  <c r="D95" i="11"/>
  <c r="D94" i="11"/>
  <c r="D93" i="11"/>
  <c r="D92" i="11"/>
  <c r="D91" i="11"/>
  <c r="D90" i="11"/>
  <c r="D89" i="11"/>
  <c r="D88" i="11"/>
  <c r="D87" i="11"/>
  <c r="D86" i="11"/>
  <c r="D85" i="11"/>
  <c r="D84" i="11"/>
  <c r="D83" i="11"/>
  <c r="D82" i="11"/>
  <c r="D81" i="11"/>
  <c r="D80" i="11"/>
  <c r="D79" i="11"/>
  <c r="D78" i="11"/>
  <c r="D77" i="11"/>
  <c r="D76" i="11"/>
  <c r="D75" i="11"/>
  <c r="D74" i="11"/>
  <c r="D73" i="11"/>
  <c r="D72" i="11"/>
  <c r="D71" i="11"/>
  <c r="D70" i="11"/>
  <c r="D69" i="11"/>
  <c r="D68" i="11"/>
  <c r="D67" i="11"/>
  <c r="D66" i="11"/>
  <c r="D65" i="11"/>
  <c r="D64" i="11"/>
  <c r="D63" i="11"/>
  <c r="D62" i="11"/>
  <c r="D61" i="11"/>
  <c r="D60" i="11"/>
  <c r="D59" i="11"/>
  <c r="D58" i="11"/>
  <c r="D57" i="11"/>
  <c r="D56" i="11"/>
  <c r="D55" i="11"/>
  <c r="D54" i="11"/>
  <c r="D53" i="11"/>
  <c r="D52" i="11"/>
  <c r="D51" i="11"/>
  <c r="D50" i="11"/>
  <c r="D49" i="11"/>
  <c r="D48" i="11"/>
  <c r="D47" i="11"/>
  <c r="D46" i="11"/>
  <c r="D45" i="11"/>
  <c r="D44" i="11"/>
  <c r="D43" i="11"/>
  <c r="D42" i="11"/>
  <c r="D41" i="11"/>
  <c r="D40" i="11"/>
  <c r="D39" i="11"/>
  <c r="D38" i="11"/>
  <c r="D37" i="11"/>
  <c r="D36" i="11"/>
  <c r="D35" i="11"/>
  <c r="D34" i="11"/>
  <c r="D33" i="11"/>
  <c r="D32" i="11"/>
  <c r="D31" i="11"/>
  <c r="D30" i="11"/>
  <c r="D29" i="11"/>
  <c r="D28" i="11"/>
  <c r="D27" i="11"/>
  <c r="D26" i="11"/>
  <c r="D25" i="11"/>
  <c r="D24" i="11"/>
  <c r="D23" i="11"/>
  <c r="D22" i="11"/>
  <c r="D21" i="11"/>
  <c r="D20" i="11"/>
  <c r="D19" i="11"/>
  <c r="D18" i="11"/>
  <c r="D17" i="11"/>
  <c r="D16" i="11"/>
  <c r="D15" i="11"/>
  <c r="D14" i="11"/>
  <c r="D13" i="11"/>
  <c r="D12" i="11"/>
  <c r="D11" i="11"/>
  <c r="D10" i="11"/>
  <c r="D9" i="11"/>
  <c r="D8" i="11"/>
  <c r="D7" i="11"/>
  <c r="D6" i="11"/>
  <c r="D5" i="11"/>
  <c r="D4" i="11"/>
  <c r="D3" i="11"/>
  <c r="D2" i="11"/>
  <c r="D117" i="10"/>
  <c r="K117" i="10" s="1"/>
  <c r="D116" i="10"/>
  <c r="K116" i="10" s="1"/>
  <c r="D115" i="10"/>
  <c r="K115" i="10" s="1"/>
  <c r="D114" i="10"/>
  <c r="K114" i="10" s="1"/>
  <c r="D113" i="10"/>
  <c r="K113" i="10" s="1"/>
  <c r="D112" i="10"/>
  <c r="K112" i="10" s="1"/>
  <c r="D111" i="10"/>
  <c r="K111" i="10" s="1"/>
  <c r="D110" i="10"/>
  <c r="K110" i="10" s="1"/>
  <c r="D109" i="10"/>
  <c r="K109" i="10" s="1"/>
  <c r="D108" i="10"/>
  <c r="K108" i="10" s="1"/>
  <c r="D107" i="10"/>
  <c r="K107" i="10" s="1"/>
  <c r="D106" i="10"/>
  <c r="K106" i="10" s="1"/>
  <c r="D105" i="10"/>
  <c r="K105" i="10" s="1"/>
  <c r="D104" i="10"/>
  <c r="K104" i="10" s="1"/>
  <c r="D103" i="10"/>
  <c r="K103" i="10" s="1"/>
  <c r="D102" i="10"/>
  <c r="K102" i="10" s="1"/>
  <c r="D101" i="10"/>
  <c r="K101" i="10" s="1"/>
  <c r="D100" i="10"/>
  <c r="K100" i="10" s="1"/>
  <c r="D99" i="10"/>
  <c r="K99" i="10" s="1"/>
  <c r="D98" i="10"/>
  <c r="K98" i="10" s="1"/>
  <c r="D97" i="10"/>
  <c r="K97" i="10" s="1"/>
  <c r="D96" i="10"/>
  <c r="K96" i="10" s="1"/>
  <c r="D95" i="10"/>
  <c r="K95" i="10" s="1"/>
  <c r="D94" i="10"/>
  <c r="K94" i="10" s="1"/>
  <c r="D93" i="10"/>
  <c r="K93" i="10" s="1"/>
  <c r="D92" i="10"/>
  <c r="K92" i="10" s="1"/>
  <c r="D91" i="10"/>
  <c r="K91" i="10" s="1"/>
  <c r="D90" i="10"/>
  <c r="K90" i="10" s="1"/>
  <c r="D89" i="10"/>
  <c r="K89" i="10" s="1"/>
  <c r="D88" i="10"/>
  <c r="K88" i="10" s="1"/>
  <c r="D87" i="10"/>
  <c r="K87" i="10" s="1"/>
  <c r="D86" i="10"/>
  <c r="K86" i="10" s="1"/>
  <c r="D85" i="10"/>
  <c r="K85" i="10" s="1"/>
  <c r="D84" i="10"/>
  <c r="K84" i="10" s="1"/>
  <c r="D83" i="10"/>
  <c r="K83" i="10" s="1"/>
  <c r="D82" i="10"/>
  <c r="K82" i="10" s="1"/>
  <c r="D81" i="10"/>
  <c r="K81" i="10" s="1"/>
  <c r="D80" i="10"/>
  <c r="K80" i="10" s="1"/>
  <c r="D79" i="10"/>
  <c r="K79" i="10" s="1"/>
  <c r="D78" i="10"/>
  <c r="K78" i="10" s="1"/>
  <c r="D77" i="10"/>
  <c r="K77" i="10" s="1"/>
  <c r="D76" i="10"/>
  <c r="K76" i="10" s="1"/>
  <c r="D75" i="10"/>
  <c r="K75" i="10" s="1"/>
  <c r="D74" i="10"/>
  <c r="K74" i="10" s="1"/>
  <c r="D73" i="10"/>
  <c r="K73" i="10" s="1"/>
  <c r="D72" i="10"/>
  <c r="K72" i="10" s="1"/>
  <c r="D71" i="10"/>
  <c r="K71" i="10" s="1"/>
  <c r="D70" i="10"/>
  <c r="K70" i="10" s="1"/>
  <c r="D69" i="10"/>
  <c r="K69" i="10" s="1"/>
  <c r="D68" i="10"/>
  <c r="K68" i="10" s="1"/>
  <c r="D67" i="10"/>
  <c r="K67" i="10" s="1"/>
  <c r="D66" i="10"/>
  <c r="K66" i="10" s="1"/>
  <c r="D65" i="10"/>
  <c r="K65" i="10" s="1"/>
  <c r="D64" i="10"/>
  <c r="K64" i="10" s="1"/>
  <c r="D63" i="10"/>
  <c r="K63" i="10" s="1"/>
  <c r="D62" i="10"/>
  <c r="K62" i="10" s="1"/>
  <c r="D61" i="10"/>
  <c r="K61" i="10" s="1"/>
  <c r="D60" i="10"/>
  <c r="K60" i="10" s="1"/>
  <c r="D59" i="10"/>
  <c r="K59" i="10" s="1"/>
  <c r="D58" i="10"/>
  <c r="K58" i="10" s="1"/>
  <c r="D57" i="10"/>
  <c r="K57" i="10" s="1"/>
  <c r="D56" i="10"/>
  <c r="K56" i="10" s="1"/>
  <c r="D55" i="10"/>
  <c r="K55" i="10" s="1"/>
  <c r="D54" i="10"/>
  <c r="K54" i="10" s="1"/>
  <c r="D53" i="10"/>
  <c r="K53" i="10" s="1"/>
  <c r="D52" i="10"/>
  <c r="K52" i="10" s="1"/>
  <c r="D51" i="10"/>
  <c r="K51" i="10" s="1"/>
  <c r="D50" i="10"/>
  <c r="K50" i="10" s="1"/>
  <c r="D49" i="10"/>
  <c r="K49" i="10" s="1"/>
  <c r="D48" i="10"/>
  <c r="K48" i="10" s="1"/>
  <c r="D47" i="10"/>
  <c r="K47" i="10" s="1"/>
  <c r="D46" i="10"/>
  <c r="K46" i="10" s="1"/>
  <c r="D45" i="10"/>
  <c r="K45" i="10" s="1"/>
  <c r="D44" i="10"/>
  <c r="K44" i="10" s="1"/>
  <c r="D43" i="10"/>
  <c r="K43" i="10" s="1"/>
  <c r="D42" i="10"/>
  <c r="K42" i="10" s="1"/>
  <c r="D41" i="10"/>
  <c r="K41" i="10" s="1"/>
  <c r="D40" i="10"/>
  <c r="K40" i="10" s="1"/>
  <c r="D39" i="10"/>
  <c r="K39" i="10" s="1"/>
  <c r="D38" i="10"/>
  <c r="K38" i="10" s="1"/>
  <c r="D37" i="10"/>
  <c r="K37" i="10" s="1"/>
  <c r="D36" i="10"/>
  <c r="K36" i="10" s="1"/>
  <c r="D35" i="10"/>
  <c r="K35" i="10" s="1"/>
  <c r="D34" i="10"/>
  <c r="K34" i="10" s="1"/>
  <c r="D33" i="10"/>
  <c r="K33" i="10" s="1"/>
  <c r="D32" i="10"/>
  <c r="K32" i="10" s="1"/>
  <c r="D31" i="10"/>
  <c r="K31" i="10" s="1"/>
  <c r="D30" i="10"/>
  <c r="K30" i="10" s="1"/>
  <c r="D29" i="10"/>
  <c r="K29" i="10" s="1"/>
  <c r="D28" i="10"/>
  <c r="K28" i="10" s="1"/>
  <c r="D27" i="10"/>
  <c r="K27" i="10" s="1"/>
  <c r="D26" i="10"/>
  <c r="K26" i="10" s="1"/>
  <c r="D25" i="10"/>
  <c r="K25" i="10" s="1"/>
  <c r="D24" i="10"/>
  <c r="K24" i="10" s="1"/>
  <c r="D23" i="10"/>
  <c r="K23" i="10" s="1"/>
  <c r="D22" i="10"/>
  <c r="K22" i="10" s="1"/>
  <c r="D21" i="10"/>
  <c r="K21" i="10" s="1"/>
  <c r="D20" i="10"/>
  <c r="K20" i="10" s="1"/>
  <c r="D19" i="10"/>
  <c r="K19" i="10" s="1"/>
  <c r="D18" i="10"/>
  <c r="K18" i="10" s="1"/>
  <c r="D17" i="10"/>
  <c r="K17" i="10" s="1"/>
  <c r="D16" i="10"/>
  <c r="K16" i="10" s="1"/>
  <c r="D15" i="10"/>
  <c r="K15" i="10" s="1"/>
  <c r="D14" i="10"/>
  <c r="K14" i="10" s="1"/>
  <c r="D13" i="10"/>
  <c r="K13" i="10" s="1"/>
  <c r="D12" i="10"/>
  <c r="K12" i="10" s="1"/>
  <c r="D11" i="10"/>
  <c r="K11" i="10" s="1"/>
  <c r="D10" i="10"/>
  <c r="K10" i="10" s="1"/>
  <c r="D9" i="10"/>
  <c r="K9" i="10" s="1"/>
  <c r="D8" i="10"/>
  <c r="K8" i="10" s="1"/>
  <c r="D7" i="10"/>
  <c r="K7" i="10" s="1"/>
  <c r="D6" i="10"/>
  <c r="K6" i="10" s="1"/>
  <c r="D5" i="10"/>
  <c r="K5" i="10" s="1"/>
  <c r="D4" i="10"/>
  <c r="K4" i="10" s="1"/>
  <c r="D3" i="10"/>
  <c r="K3" i="10" s="1"/>
  <c r="D2" i="10"/>
  <c r="K2" i="10" s="1"/>
  <c r="D117" i="9"/>
  <c r="D116" i="9"/>
  <c r="D115" i="9"/>
  <c r="D114" i="9"/>
  <c r="D113" i="9"/>
  <c r="D112" i="9"/>
  <c r="D111" i="9"/>
  <c r="D110" i="9"/>
  <c r="D109" i="9"/>
  <c r="D108" i="9"/>
  <c r="D107" i="9"/>
  <c r="D106" i="9"/>
  <c r="D105" i="9"/>
  <c r="D104" i="9"/>
  <c r="D103" i="9"/>
  <c r="D102" i="9"/>
  <c r="D101" i="9"/>
  <c r="D100" i="9"/>
  <c r="D99" i="9"/>
  <c r="D98" i="9"/>
  <c r="D97" i="9"/>
  <c r="D96" i="9"/>
  <c r="D95" i="9"/>
  <c r="D94" i="9"/>
  <c r="D93" i="9"/>
  <c r="D92" i="9"/>
  <c r="D91" i="9"/>
  <c r="D90" i="9"/>
  <c r="D89" i="9"/>
  <c r="D88" i="9"/>
  <c r="D87" i="9"/>
  <c r="D86" i="9"/>
  <c r="D85" i="9"/>
  <c r="D84" i="9"/>
  <c r="D83" i="9"/>
  <c r="D82" i="9"/>
  <c r="D81" i="9"/>
  <c r="D80" i="9"/>
  <c r="D79" i="9"/>
  <c r="D78" i="9"/>
  <c r="D77" i="9"/>
  <c r="D76" i="9"/>
  <c r="D75" i="9"/>
  <c r="D74" i="9"/>
  <c r="D73" i="9"/>
  <c r="D72" i="9"/>
  <c r="D71" i="9"/>
  <c r="D70" i="9"/>
  <c r="D69" i="9"/>
  <c r="D68" i="9"/>
  <c r="D67" i="9"/>
  <c r="D66" i="9"/>
  <c r="D65" i="9"/>
  <c r="D64" i="9"/>
  <c r="D63" i="9"/>
  <c r="D62" i="9"/>
  <c r="D61" i="9"/>
  <c r="D60" i="9"/>
  <c r="D59" i="9"/>
  <c r="D58" i="9"/>
  <c r="D57" i="9"/>
  <c r="D56" i="9"/>
  <c r="D55" i="9"/>
  <c r="D54" i="9"/>
  <c r="D53" i="9"/>
  <c r="D52" i="9"/>
  <c r="D51" i="9"/>
  <c r="D50" i="9"/>
  <c r="D49" i="9"/>
  <c r="D48" i="9"/>
  <c r="D47" i="9"/>
  <c r="D46" i="9"/>
  <c r="D45" i="9"/>
  <c r="D44" i="9"/>
  <c r="D43" i="9"/>
  <c r="D42" i="9"/>
  <c r="D41" i="9"/>
  <c r="D40" i="9"/>
  <c r="D39" i="9"/>
  <c r="D38" i="9"/>
  <c r="D37" i="9"/>
  <c r="D36" i="9"/>
  <c r="D35" i="9"/>
  <c r="D34" i="9"/>
  <c r="D33" i="9"/>
  <c r="D32" i="9"/>
  <c r="D31" i="9"/>
  <c r="D30" i="9"/>
  <c r="D29" i="9"/>
  <c r="D28" i="9"/>
  <c r="D27" i="9"/>
  <c r="D26" i="9"/>
  <c r="D25" i="9"/>
  <c r="D24" i="9"/>
  <c r="D23" i="9"/>
  <c r="D22" i="9"/>
  <c r="D21" i="9"/>
  <c r="D20" i="9"/>
  <c r="D19" i="9"/>
  <c r="D18" i="9"/>
  <c r="D17" i="9"/>
  <c r="D16" i="9"/>
  <c r="D15" i="9"/>
  <c r="D14" i="9"/>
  <c r="D13" i="9"/>
  <c r="D12" i="9"/>
  <c r="D11" i="9"/>
  <c r="D10" i="9"/>
  <c r="D9" i="9"/>
  <c r="D8" i="9"/>
  <c r="D7" i="9"/>
  <c r="D6" i="9"/>
  <c r="D5" i="9"/>
  <c r="D4" i="9"/>
  <c r="D3" i="9"/>
  <c r="D2" i="9"/>
  <c r="D3" i="8"/>
  <c r="D4" i="8"/>
  <c r="D5" i="8"/>
  <c r="D6" i="8"/>
  <c r="D7" i="8"/>
  <c r="D8" i="8"/>
  <c r="D9" i="8"/>
  <c r="D10" i="8"/>
  <c r="D11" i="8"/>
  <c r="D12" i="8"/>
  <c r="D13" i="8"/>
  <c r="D14" i="8"/>
  <c r="D15" i="8"/>
  <c r="D16" i="8"/>
  <c r="D17" i="8"/>
  <c r="D18" i="8"/>
  <c r="D19" i="8"/>
  <c r="D20" i="8"/>
  <c r="D21" i="8"/>
  <c r="D22" i="8"/>
  <c r="D23" i="8"/>
  <c r="D24" i="8"/>
  <c r="D25" i="8"/>
  <c r="D26" i="8"/>
  <c r="D27" i="8"/>
  <c r="D28" i="8"/>
  <c r="D29" i="8"/>
  <c r="D30" i="8"/>
  <c r="D31" i="8"/>
  <c r="D32" i="8"/>
  <c r="D33" i="8"/>
  <c r="D34" i="8"/>
  <c r="D35" i="8"/>
  <c r="D36" i="8"/>
  <c r="D37" i="8"/>
  <c r="D38" i="8"/>
  <c r="D39" i="8"/>
  <c r="D40" i="8"/>
  <c r="D41" i="8"/>
  <c r="D42" i="8"/>
  <c r="D43" i="8"/>
  <c r="D44" i="8"/>
  <c r="D45" i="8"/>
  <c r="D46" i="8"/>
  <c r="D47" i="8"/>
  <c r="D48" i="8"/>
  <c r="D49" i="8"/>
  <c r="D50" i="8"/>
  <c r="D51" i="8"/>
  <c r="D52" i="8"/>
  <c r="D53" i="8"/>
  <c r="D54" i="8"/>
  <c r="D55" i="8"/>
  <c r="D56" i="8"/>
  <c r="D57" i="8"/>
  <c r="D58" i="8"/>
  <c r="D59" i="8"/>
  <c r="D60" i="8"/>
  <c r="D61" i="8"/>
  <c r="D62" i="8"/>
  <c r="D63" i="8"/>
  <c r="D64" i="8"/>
  <c r="D65" i="8"/>
  <c r="D66" i="8"/>
  <c r="D67" i="8"/>
  <c r="D68" i="8"/>
  <c r="D69" i="8"/>
  <c r="D70" i="8"/>
  <c r="D71" i="8"/>
  <c r="D72" i="8"/>
  <c r="D73" i="8"/>
  <c r="D74" i="8"/>
  <c r="D75" i="8"/>
  <c r="D76" i="8"/>
  <c r="D77" i="8"/>
  <c r="D78" i="8"/>
  <c r="D79" i="8"/>
  <c r="D80" i="8"/>
  <c r="D81" i="8"/>
  <c r="D82" i="8"/>
  <c r="D83" i="8"/>
  <c r="D84" i="8"/>
  <c r="D85" i="8"/>
  <c r="D86" i="8"/>
  <c r="D87" i="8"/>
  <c r="D88" i="8"/>
  <c r="D89" i="8"/>
  <c r="D90" i="8"/>
  <c r="D91" i="8"/>
  <c r="D92" i="8"/>
  <c r="D93" i="8"/>
  <c r="D94" i="8"/>
  <c r="D95" i="8"/>
  <c r="D96" i="8"/>
  <c r="D97" i="8"/>
  <c r="D98" i="8"/>
  <c r="D99" i="8"/>
  <c r="D100" i="8"/>
  <c r="D101" i="8"/>
  <c r="D102" i="8"/>
  <c r="D103" i="8"/>
  <c r="D104" i="8"/>
  <c r="D105" i="8"/>
  <c r="D106" i="8"/>
  <c r="D107" i="8"/>
  <c r="D108" i="8"/>
  <c r="D109" i="8"/>
  <c r="D110" i="8"/>
  <c r="D111" i="8"/>
  <c r="D112" i="8"/>
  <c r="D113" i="8"/>
  <c r="D114" i="8"/>
  <c r="D115" i="8"/>
  <c r="D116" i="8"/>
  <c r="D117" i="8"/>
  <c r="D2" i="8"/>
  <c r="K119" i="10" l="1"/>
  <c r="N12" i="10" s="1"/>
</calcChain>
</file>

<file path=xl/sharedStrings.xml><?xml version="1.0" encoding="utf-8"?>
<sst xmlns="http://schemas.openxmlformats.org/spreadsheetml/2006/main" count="3673" uniqueCount="251">
  <si>
    <t>Prénom</t>
  </si>
  <si>
    <t>CP</t>
  </si>
  <si>
    <t>DN</t>
  </si>
  <si>
    <t>BOUSSY</t>
  </si>
  <si>
    <t>BREMOND</t>
  </si>
  <si>
    <t>QUALITE</t>
  </si>
  <si>
    <t>OUVRIER/EMPLOYE</t>
  </si>
  <si>
    <t>CONDITIONNEMENT</t>
  </si>
  <si>
    <t>CDI</t>
  </si>
  <si>
    <t>F</t>
  </si>
  <si>
    <t>AURELIE</t>
  </si>
  <si>
    <t>YANG</t>
  </si>
  <si>
    <t>SANDRA</t>
  </si>
  <si>
    <t xml:space="preserve">VIRET </t>
  </si>
  <si>
    <t>CDD</t>
  </si>
  <si>
    <t>H</t>
  </si>
  <si>
    <t>THIERRY</t>
  </si>
  <si>
    <t>VIRAGE</t>
  </si>
  <si>
    <t>OUVRIER/EMPLOYE H.QUALIFIE</t>
  </si>
  <si>
    <t>ADMINISTRATIF</t>
  </si>
  <si>
    <t>MELANIE</t>
  </si>
  <si>
    <t>VILLET</t>
  </si>
  <si>
    <t>AUDREY</t>
  </si>
  <si>
    <t>VAHIMITI</t>
  </si>
  <si>
    <t>VILLEMAGNE</t>
  </si>
  <si>
    <t>GUYLAINE</t>
  </si>
  <si>
    <t>VILLAR</t>
  </si>
  <si>
    <t>SYLVIE</t>
  </si>
  <si>
    <t>VILLAIN</t>
  </si>
  <si>
    <t>OUVRIER/EMPLOYE QUALIFIE</t>
  </si>
  <si>
    <t>VILLA</t>
  </si>
  <si>
    <t>STANDARD</t>
  </si>
  <si>
    <t>PAUL</t>
  </si>
  <si>
    <t>TELLOGIR</t>
  </si>
  <si>
    <t>MARCEL</t>
  </si>
  <si>
    <t>TELEMAQUE</t>
  </si>
  <si>
    <t>SANDRINE</t>
  </si>
  <si>
    <t>TALLOIT</t>
  </si>
  <si>
    <t>CARINE</t>
  </si>
  <si>
    <t>SONDAS</t>
  </si>
  <si>
    <t>MAUD</t>
  </si>
  <si>
    <t>SEIME</t>
  </si>
  <si>
    <t>OTTAVIA</t>
  </si>
  <si>
    <t>SCORPIO</t>
  </si>
  <si>
    <t>CAROLE</t>
  </si>
  <si>
    <t>SARLIN</t>
  </si>
  <si>
    <t>MARION</t>
  </si>
  <si>
    <t>SANTAMANS</t>
  </si>
  <si>
    <t>KARINE</t>
  </si>
  <si>
    <t>ANGELIQUE</t>
  </si>
  <si>
    <t>RUYBLAS</t>
  </si>
  <si>
    <t>EXPEDITIONS</t>
  </si>
  <si>
    <t>SABINE</t>
  </si>
  <si>
    <t>RICHAUD</t>
  </si>
  <si>
    <t>AGENT DE MAITRISE</t>
  </si>
  <si>
    <t>STEPHANIE</t>
  </si>
  <si>
    <t>RICHARD</t>
  </si>
  <si>
    <t>NORA</t>
  </si>
  <si>
    <t>RIBEROTTE</t>
  </si>
  <si>
    <t>VIVIANE</t>
  </si>
  <si>
    <t>REITER</t>
  </si>
  <si>
    <t>FABIENNE</t>
  </si>
  <si>
    <t>FABRICATION</t>
  </si>
  <si>
    <t>GHISLAINE</t>
  </si>
  <si>
    <t>RAYS</t>
  </si>
  <si>
    <t>LYDIA</t>
  </si>
  <si>
    <t>RAYMOND</t>
  </si>
  <si>
    <t>FLORENCE</t>
  </si>
  <si>
    <t>RAVET</t>
  </si>
  <si>
    <t>VALERIE</t>
  </si>
  <si>
    <t>PERROT</t>
  </si>
  <si>
    <t>CATHY</t>
  </si>
  <si>
    <t>PERONA</t>
  </si>
  <si>
    <t>PERNON</t>
  </si>
  <si>
    <t>MYRIAM</t>
  </si>
  <si>
    <t>PERAZZI</t>
  </si>
  <si>
    <t>PAULET</t>
  </si>
  <si>
    <t>PASQUIER</t>
  </si>
  <si>
    <t>CHANTAL</t>
  </si>
  <si>
    <t>OZIL</t>
  </si>
  <si>
    <t>LAURENCE</t>
  </si>
  <si>
    <t>OLIVIER</t>
  </si>
  <si>
    <t>CATHERINE</t>
  </si>
  <si>
    <t>OCELI</t>
  </si>
  <si>
    <t>FREDERIC</t>
  </si>
  <si>
    <t>NATAIRE</t>
  </si>
  <si>
    <t>MORIOT</t>
  </si>
  <si>
    <t>NETTOYAGE</t>
  </si>
  <si>
    <t>LINDA</t>
  </si>
  <si>
    <t>MOONEN</t>
  </si>
  <si>
    <t>IRIS</t>
  </si>
  <si>
    <t>MOISEEF</t>
  </si>
  <si>
    <t>LILIANE</t>
  </si>
  <si>
    <t>MILLE</t>
  </si>
  <si>
    <t>JOSIANE</t>
  </si>
  <si>
    <t>MERY</t>
  </si>
  <si>
    <t>MICHELE</t>
  </si>
  <si>
    <t>MERLOT</t>
  </si>
  <si>
    <t>APPROVISIONNEMENTS</t>
  </si>
  <si>
    <t>LAURENT</t>
  </si>
  <si>
    <t>MARTINEZ</t>
  </si>
  <si>
    <t>YOLANDE</t>
  </si>
  <si>
    <t>MAGNIN</t>
  </si>
  <si>
    <t>LOPEZ</t>
  </si>
  <si>
    <t>LEMAITRE</t>
  </si>
  <si>
    <t>DOMINIQUE</t>
  </si>
  <si>
    <t>LEFEBVRE</t>
  </si>
  <si>
    <t>ANDREE</t>
  </si>
  <si>
    <t>LE PETIT</t>
  </si>
  <si>
    <t>RENEE</t>
  </si>
  <si>
    <t>NICOLE</t>
  </si>
  <si>
    <t>LADILLE</t>
  </si>
  <si>
    <t>PIERRE</t>
  </si>
  <si>
    <t>KRETENAN</t>
  </si>
  <si>
    <t>MIREILLE</t>
  </si>
  <si>
    <t>JOSIAN</t>
  </si>
  <si>
    <t>BRIGITTE</t>
  </si>
  <si>
    <t>HIELY</t>
  </si>
  <si>
    <t>ANNIE</t>
  </si>
  <si>
    <t>HEYMANS</t>
  </si>
  <si>
    <t>EMILIENNE</t>
  </si>
  <si>
    <t>HERVY</t>
  </si>
  <si>
    <t>SUZANNE</t>
  </si>
  <si>
    <t>JEAN</t>
  </si>
  <si>
    <t>GUILLERAND</t>
  </si>
  <si>
    <t>FRANCINE</t>
  </si>
  <si>
    <t>GUILBERT</t>
  </si>
  <si>
    <t>JOELLE</t>
  </si>
  <si>
    <t>GUENIN</t>
  </si>
  <si>
    <t>BLANDINE</t>
  </si>
  <si>
    <t>GROS</t>
  </si>
  <si>
    <t>DANIELE</t>
  </si>
  <si>
    <t>GRASSI</t>
  </si>
  <si>
    <t>ANNA</t>
  </si>
  <si>
    <t>GRAND</t>
  </si>
  <si>
    <t>GILBERTE</t>
  </si>
  <si>
    <t>GONDRAN</t>
  </si>
  <si>
    <t>GLOTON</t>
  </si>
  <si>
    <t>MARYSE</t>
  </si>
  <si>
    <t>GERARD</t>
  </si>
  <si>
    <t>MARIE-JOSEE</t>
  </si>
  <si>
    <t>GEOFFREY</t>
  </si>
  <si>
    <t>BERNADETTE</t>
  </si>
  <si>
    <t>GENYET</t>
  </si>
  <si>
    <t>ALAIN</t>
  </si>
  <si>
    <t>GENTIL</t>
  </si>
  <si>
    <t>MAXIME</t>
  </si>
  <si>
    <t>GAMBOSO</t>
  </si>
  <si>
    <t>ROMAIN</t>
  </si>
  <si>
    <t>GACHON</t>
  </si>
  <si>
    <t>JEAN PHILIPPE</t>
  </si>
  <si>
    <t>FRATINI</t>
  </si>
  <si>
    <t>MAINTENANCE</t>
  </si>
  <si>
    <t>SAMUEL</t>
  </si>
  <si>
    <t>FRANTZ</t>
  </si>
  <si>
    <t>MEHDI</t>
  </si>
  <si>
    <t>FONTAIMPE</t>
  </si>
  <si>
    <t>CHARLY</t>
  </si>
  <si>
    <t>ESTINGOY</t>
  </si>
  <si>
    <t>NICOLAS</t>
  </si>
  <si>
    <t>ERTET</t>
  </si>
  <si>
    <t>LUDOVIC</t>
  </si>
  <si>
    <t>DOUCET</t>
  </si>
  <si>
    <t>YANNICK</t>
  </si>
  <si>
    <t>DOUBLE</t>
  </si>
  <si>
    <t>CRYSTEL</t>
  </si>
  <si>
    <t>DIEUDONNE</t>
  </si>
  <si>
    <t>MARTIAL</t>
  </si>
  <si>
    <t>DEMANGE</t>
  </si>
  <si>
    <t>JIMMY</t>
  </si>
  <si>
    <t>DELVIGNE</t>
  </si>
  <si>
    <t>PATRICK</t>
  </si>
  <si>
    <t>DEBRABANT</t>
  </si>
  <si>
    <t>ANTHONY</t>
  </si>
  <si>
    <t>DEBARD</t>
  </si>
  <si>
    <t>BRUNO</t>
  </si>
  <si>
    <t>DAYRE</t>
  </si>
  <si>
    <t>JEROME</t>
  </si>
  <si>
    <t>DAMIA</t>
  </si>
  <si>
    <t>WILLIAM</t>
  </si>
  <si>
    <t>DALMIERES</t>
  </si>
  <si>
    <t>CEDRIC</t>
  </si>
  <si>
    <t>COURBET</t>
  </si>
  <si>
    <t>CLUNY</t>
  </si>
  <si>
    <t>CADRE DIRIGEANT</t>
  </si>
  <si>
    <t>DIRECTION SITE</t>
  </si>
  <si>
    <t>YANN</t>
  </si>
  <si>
    <t>CLEMENT</t>
  </si>
  <si>
    <t>DAVID</t>
  </si>
  <si>
    <t>SEBASTIEN</t>
  </si>
  <si>
    <t>CHOMARD</t>
  </si>
  <si>
    <t>CHNEIDER</t>
  </si>
  <si>
    <t>PHILIPPE</t>
  </si>
  <si>
    <t>CHAUVIN</t>
  </si>
  <si>
    <t>HERVE</t>
  </si>
  <si>
    <t>CHAUVET</t>
  </si>
  <si>
    <t>FRANCK</t>
  </si>
  <si>
    <t>CHAURAND</t>
  </si>
  <si>
    <t>Stéphane</t>
  </si>
  <si>
    <t>BRUN</t>
  </si>
  <si>
    <t>STEPHAN</t>
  </si>
  <si>
    <t>BRULE</t>
  </si>
  <si>
    <t>PASCAL</t>
  </si>
  <si>
    <t>FABRICE</t>
  </si>
  <si>
    <t>PATRICIA</t>
  </si>
  <si>
    <t>BOUISSEAU</t>
  </si>
  <si>
    <t>YASSINE</t>
  </si>
  <si>
    <t>BONNET</t>
  </si>
  <si>
    <t>CADRE AUTONOME</t>
  </si>
  <si>
    <t>JEAN LUC</t>
  </si>
  <si>
    <t>BLANES</t>
  </si>
  <si>
    <t>ERIC</t>
  </si>
  <si>
    <t>BESAUDUN</t>
  </si>
  <si>
    <t>BERTELOT</t>
  </si>
  <si>
    <t>GILBERT</t>
  </si>
  <si>
    <t>BERNARD</t>
  </si>
  <si>
    <t>CAMILLE</t>
  </si>
  <si>
    <t>BEAUD</t>
  </si>
  <si>
    <t>ANDRE</t>
  </si>
  <si>
    <t>BAUER</t>
  </si>
  <si>
    <t>BAUDRAN</t>
  </si>
  <si>
    <t>AUBERT</t>
  </si>
  <si>
    <t>PATRICE</t>
  </si>
  <si>
    <t>ARENA</t>
  </si>
  <si>
    <t>ROBERT</t>
  </si>
  <si>
    <t>ANGELI</t>
  </si>
  <si>
    <t>JEANNE</t>
  </si>
  <si>
    <t>ANGLET</t>
  </si>
  <si>
    <t>ALEXANDRE</t>
  </si>
  <si>
    <t>ROLAND</t>
  </si>
  <si>
    <t>AGIERI</t>
  </si>
  <si>
    <t>ANCIENNETE</t>
  </si>
  <si>
    <t>SalaireActuel</t>
  </si>
  <si>
    <t>Statut</t>
  </si>
  <si>
    <t>Service</t>
  </si>
  <si>
    <t>TypeContrat</t>
  </si>
  <si>
    <t>Sexe</t>
  </si>
  <si>
    <t>NomEmp</t>
  </si>
  <si>
    <t>RESULTAT</t>
  </si>
  <si>
    <t>Répondre aux questions suivantes :</t>
  </si>
  <si>
    <t>1 - Nombre de salariés en CDD</t>
  </si>
  <si>
    <t>2 - Nombre de salariés dont l'ancienneté est supérieure à 10 ans</t>
  </si>
  <si>
    <t>3 - Salaire moyen du service maintenance</t>
  </si>
  <si>
    <t>4 - Ancienneté moyenne des employés du service FABRICATION</t>
  </si>
  <si>
    <t>5 - Effectif du service qualité</t>
  </si>
  <si>
    <t>AGE</t>
  </si>
  <si>
    <t>Question 1</t>
  </si>
  <si>
    <t>Question 2</t>
  </si>
  <si>
    <t>Question 3</t>
  </si>
  <si>
    <t>Question 4</t>
  </si>
  <si>
    <t>Question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</si>
</sst>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(* #,##0.00_);_(* \(#,##0.00\);_(* &quot;-&quot;??_);_(@_)"/>
  </numFmts>
  <fonts count="1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name val="Calibri"/>
      <family val="2"/>
      <scheme val="minor"/>
    </font>
    <font>
      <b/>
      <sz val="12"/>
      <color rgb="FFFF0000"/>
      <name val="Arial"/>
      <family val="2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7" tint="0.59999389629810485"/>
        <bgColor theme="7" tint="0.59999389629810485"/>
      </patternFill>
    </fill>
    <fill>
      <patternFill patternType="solid">
        <fgColor theme="7"/>
        <bgColor theme="7"/>
      </patternFill>
    </fill>
    <fill>
      <patternFill patternType="solid">
        <fgColor rgb="FFFFFF00"/>
        <bgColor theme="7" tint="0.59999389629810485"/>
      </patternFill>
    </fill>
    <fill>
      <patternFill patternType="solid">
        <fgColor rgb="FFFFFF00"/>
        <bgColor theme="7" tint="0.79998168889431442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thin">
        <color theme="0"/>
      </bottom>
      <diagonal/>
    </border>
    <border>
      <left style="medium">
        <color theme="0"/>
      </left>
      <right/>
      <top style="medium">
        <color theme="0"/>
      </top>
      <bottom/>
      <diagonal/>
    </border>
  </borders>
  <cellStyleXfs count="9">
    <xf numFmtId="0" fontId="0" fillId="0" borderId="0"/>
    <xf numFmtId="0" fontId="6" fillId="0" borderId="0"/>
    <xf numFmtId="164" fontId="6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</cellStyleXfs>
  <cellXfs count="42">
    <xf numFmtId="0" fontId="0" fillId="0" borderId="0" xfId="0"/>
    <xf numFmtId="0" fontId="4" fillId="0" borderId="0" xfId="3"/>
    <xf numFmtId="43" fontId="0" fillId="0" borderId="0" xfId="4" applyFont="1"/>
    <xf numFmtId="14" fontId="4" fillId="0" borderId="0" xfId="3" applyNumberFormat="1" applyAlignment="1">
      <alignment horizontal="center"/>
    </xf>
    <xf numFmtId="0" fontId="4" fillId="2" borderId="1" xfId="3" applyFont="1" applyFill="1" applyBorder="1"/>
    <xf numFmtId="14" fontId="4" fillId="2" borderId="1" xfId="3" applyNumberFormat="1" applyFont="1" applyFill="1" applyBorder="1" applyAlignment="1">
      <alignment horizontal="center"/>
    </xf>
    <xf numFmtId="0" fontId="4" fillId="3" borderId="3" xfId="3" applyFont="1" applyFill="1" applyBorder="1"/>
    <xf numFmtId="14" fontId="4" fillId="3" borderId="3" xfId="3" applyNumberFormat="1" applyFont="1" applyFill="1" applyBorder="1" applyAlignment="1">
      <alignment horizontal="center"/>
    </xf>
    <xf numFmtId="0" fontId="4" fillId="2" borderId="3" xfId="3" applyFont="1" applyFill="1" applyBorder="1"/>
    <xf numFmtId="14" fontId="4" fillId="2" borderId="3" xfId="3" applyNumberFormat="1" applyFont="1" applyFill="1" applyBorder="1" applyAlignment="1">
      <alignment horizontal="center"/>
    </xf>
    <xf numFmtId="0" fontId="8" fillId="3" borderId="3" xfId="3" applyFont="1" applyFill="1" applyBorder="1"/>
    <xf numFmtId="0" fontId="8" fillId="2" borderId="3" xfId="3" applyFont="1" applyFill="1" applyBorder="1"/>
    <xf numFmtId="0" fontId="9" fillId="2" borderId="3" xfId="3" applyFont="1" applyFill="1" applyBorder="1"/>
    <xf numFmtId="0" fontId="9" fillId="3" borderId="3" xfId="3" applyFont="1" applyFill="1" applyBorder="1"/>
    <xf numFmtId="0" fontId="10" fillId="2" borderId="3" xfId="3" applyFont="1" applyFill="1" applyBorder="1"/>
    <xf numFmtId="0" fontId="10" fillId="3" borderId="3" xfId="3" applyFont="1" applyFill="1" applyBorder="1"/>
    <xf numFmtId="0" fontId="7" fillId="4" borderId="5" xfId="3" applyFont="1" applyFill="1" applyBorder="1" applyAlignment="1">
      <alignment horizontal="center"/>
    </xf>
    <xf numFmtId="14" fontId="7" fillId="4" borderId="5" xfId="3" applyNumberFormat="1" applyFont="1" applyFill="1" applyBorder="1" applyAlignment="1">
      <alignment horizontal="center"/>
    </xf>
    <xf numFmtId="0" fontId="2" fillId="0" borderId="0" xfId="3" applyFont="1"/>
    <xf numFmtId="43" fontId="7" fillId="4" borderId="4" xfId="4" applyNumberFormat="1" applyFont="1" applyFill="1" applyBorder="1" applyAlignment="1">
      <alignment horizontal="center"/>
    </xf>
    <xf numFmtId="43" fontId="0" fillId="3" borderId="2" xfId="4" applyNumberFormat="1" applyFont="1" applyFill="1" applyBorder="1"/>
    <xf numFmtId="43" fontId="0" fillId="2" borderId="2" xfId="4" applyNumberFormat="1" applyFont="1" applyFill="1" applyBorder="1"/>
    <xf numFmtId="43" fontId="0" fillId="2" borderId="0" xfId="4" applyNumberFormat="1" applyFont="1" applyFill="1" applyBorder="1"/>
    <xf numFmtId="0" fontId="7" fillId="4" borderId="7" xfId="3" applyFont="1" applyFill="1" applyBorder="1" applyAlignment="1">
      <alignment horizontal="center"/>
    </xf>
    <xf numFmtId="0" fontId="7" fillId="4" borderId="8" xfId="3" applyFont="1" applyFill="1" applyBorder="1" applyAlignment="1">
      <alignment horizontal="center"/>
    </xf>
    <xf numFmtId="0" fontId="4" fillId="3" borderId="7" xfId="3" applyFont="1" applyFill="1" applyBorder="1" applyAlignment="1">
      <alignment horizontal="center"/>
    </xf>
    <xf numFmtId="0" fontId="4" fillId="2" borderId="7" xfId="3" applyFont="1" applyFill="1" applyBorder="1" applyAlignment="1">
      <alignment horizontal="center"/>
    </xf>
    <xf numFmtId="0" fontId="4" fillId="2" borderId="9" xfId="3" applyFont="1" applyFill="1" applyBorder="1" applyAlignment="1">
      <alignment horizontal="center"/>
    </xf>
    <xf numFmtId="0" fontId="4" fillId="0" borderId="6" xfId="3" applyBorder="1" applyAlignment="1">
      <alignment horizontal="center"/>
    </xf>
    <xf numFmtId="0" fontId="4" fillId="5" borderId="8" xfId="3" applyFont="1" applyFill="1" applyBorder="1"/>
    <xf numFmtId="0" fontId="4" fillId="6" borderId="8" xfId="3" applyFont="1" applyFill="1" applyBorder="1"/>
    <xf numFmtId="0" fontId="4" fillId="6" borderId="10" xfId="3" applyFont="1" applyFill="1" applyBorder="1"/>
    <xf numFmtId="0" fontId="5" fillId="0" borderId="0" xfId="7"/>
    <xf numFmtId="0" fontId="5" fillId="7" borderId="0" xfId="7" applyFill="1" applyAlignment="1">
      <alignment horizontal="center"/>
    </xf>
    <xf numFmtId="44" fontId="5" fillId="7" borderId="0" xfId="8" applyFont="1" applyFill="1" applyAlignment="1">
      <alignment horizontal="center"/>
    </xf>
    <xf numFmtId="2" fontId="5" fillId="7" borderId="0" xfId="7" applyNumberFormat="1" applyFill="1" applyAlignment="1">
      <alignment horizontal="center"/>
    </xf>
    <xf numFmtId="1" fontId="4" fillId="3" borderId="3" xfId="3" applyNumberFormat="1" applyFont="1" applyFill="1" applyBorder="1" applyAlignment="1">
      <alignment horizontal="center"/>
    </xf>
    <xf numFmtId="0" fontId="12" fillId="0" borderId="0" xfId="3" applyFont="1" applyAlignment="1">
      <alignment horizontal="center"/>
    </xf>
    <xf numFmtId="0" fontId="11" fillId="0" borderId="0" xfId="0" applyFont="1" applyAlignment="1">
      <alignment horizontal="center"/>
    </xf>
    <xf numFmtId="0" fontId="1" fillId="5" borderId="8" xfId="3" applyFont="1" applyFill="1" applyBorder="1"/>
    <xf numFmtId="0" fontId="5" fillId="0" borderId="0" xfId="7" applyFont="1" applyAlignment="1">
      <alignment horizontal="left"/>
    </xf>
    <xf numFmtId="0" fontId="11" fillId="0" borderId="0" xfId="7" applyFont="1" applyAlignment="1">
      <alignment horizontal="center"/>
    </xf>
  </cellXfs>
  <cellStyles count="9">
    <cellStyle name="Milliers 2" xfId="2" xr:uid="{00000000-0005-0000-0000-000000000000}"/>
    <cellStyle name="Milliers 3" xfId="4" xr:uid="{00000000-0005-0000-0000-000001000000}"/>
    <cellStyle name="Milliers 4" xfId="6" xr:uid="{00000000-0005-0000-0000-000002000000}"/>
    <cellStyle name="Monétaire 2" xfId="8" xr:uid="{00000000-0005-0000-0000-000003000000}"/>
    <cellStyle name="Normal" xfId="0" builtinId="0"/>
    <cellStyle name="Normal 2" xfId="1" xr:uid="{00000000-0005-0000-0000-000005000000}"/>
    <cellStyle name="Normal 3" xfId="3" xr:uid="{00000000-0005-0000-0000-000006000000}"/>
    <cellStyle name="Normal 4" xfId="5" xr:uid="{00000000-0005-0000-0000-000007000000}"/>
    <cellStyle name="Normal 5" xfId="7" xr:uid="{00000000-0005-0000-0000-00000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76199</xdr:colOff>
      <xdr:row>0</xdr:row>
      <xdr:rowOff>57151</xdr:rowOff>
    </xdr:from>
    <xdr:to>
      <xdr:col>19</xdr:col>
      <xdr:colOff>600074</xdr:colOff>
      <xdr:row>6</xdr:row>
      <xdr:rowOff>123826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10115549" y="57151"/>
          <a:ext cx="6619875" cy="1276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FONCTION SI(ET), SI(OU)</a:t>
          </a:r>
        </a:p>
        <a:p>
          <a:endParaRPr lang="fr-FR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Lorsque la ou les conditions seront vraies, le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chiffre 1 devra s'afficher dans la colonne résultat ; dans le cas contraire (condition non vérifiée), afficher le signe "".</a:t>
          </a:r>
          <a:endParaRPr lang="fr-FR">
            <a:effectLst/>
          </a:endParaRPr>
        </a:p>
        <a:p>
          <a:endParaRPr lang="fr-FR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4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Question 1</a:t>
          </a:r>
          <a:r>
            <a:rPr lang="fr-FR" sz="1400" b="0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: </a:t>
          </a:r>
          <a:r>
            <a:rPr lang="fr-FR" sz="14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Combien de</a:t>
          </a:r>
          <a:r>
            <a:rPr lang="fr-FR" sz="1400" b="1" i="0" u="none" strike="noStrike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salariés en CDI travaillent au service FABRICATION ?</a:t>
          </a:r>
          <a:endParaRPr lang="fr-FR" sz="1400" b="1" i="0" u="none" strike="noStrike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endParaRPr lang="fr-FR" sz="1100" b="1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FR" sz="1100"/>
        </a:p>
        <a:p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19049</xdr:colOff>
      <xdr:row>1</xdr:row>
      <xdr:rowOff>133351</xdr:rowOff>
    </xdr:from>
    <xdr:to>
      <xdr:col>20</xdr:col>
      <xdr:colOff>542924</xdr:colOff>
      <xdr:row>8</xdr:row>
      <xdr:rowOff>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10820399" y="333376"/>
          <a:ext cx="6619875" cy="1276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FONCTION SI(ET), SI(OU)</a:t>
          </a:r>
        </a:p>
        <a:p>
          <a:endParaRPr lang="fr-FR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Lorsque la ou les conditions seront vraies, le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chiffre 1 devra s'afficher dans la colonne résultat ; dans le cas contraire (condition non vérifiée), afficher le signe "".</a:t>
          </a:r>
          <a:endParaRPr lang="fr-FR">
            <a:effectLst/>
          </a:endParaRPr>
        </a:p>
        <a:p>
          <a:endParaRPr lang="fr-FR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4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Question 2</a:t>
          </a:r>
          <a:r>
            <a:rPr lang="fr-FR" sz="1400" b="0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: </a:t>
          </a:r>
          <a:r>
            <a:rPr lang="fr-FR" sz="14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Combien de</a:t>
          </a:r>
          <a:r>
            <a:rPr lang="fr-FR" sz="1400" b="1" i="0" u="none" strike="noStrike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femmes ont une ancienneté comprise entre 10 et 20 ans  ?</a:t>
          </a:r>
          <a:endParaRPr lang="fr-FR" sz="1400" b="1" i="0" u="none" strike="noStrike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endParaRPr lang="fr-FR" sz="1100" b="1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FR" sz="1100"/>
        </a:p>
        <a:p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61382</xdr:colOff>
      <xdr:row>1</xdr:row>
      <xdr:rowOff>154517</xdr:rowOff>
    </xdr:from>
    <xdr:to>
      <xdr:col>19</xdr:col>
      <xdr:colOff>585257</xdr:colOff>
      <xdr:row>8</xdr:row>
      <xdr:rowOff>192616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10274299" y="355600"/>
          <a:ext cx="6619875" cy="145626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FONCTION SI(ET), SI(OU)</a:t>
          </a:r>
        </a:p>
        <a:p>
          <a:endParaRPr lang="fr-FR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Lorsque la ou les conditions seront vraies, le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chiffre 1 devra s'afficher dans la colonne résultat ; dans le cas contraire (condition non vérifiée), afficher le signe "".</a:t>
          </a:r>
          <a:endParaRPr lang="fr-FR">
            <a:effectLst/>
          </a:endParaRPr>
        </a:p>
        <a:p>
          <a:endParaRPr lang="fr-FR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4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Question 3</a:t>
          </a:r>
          <a:r>
            <a:rPr lang="fr-FR" sz="1400" b="0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: </a:t>
          </a:r>
          <a:r>
            <a:rPr lang="fr-FR" sz="14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Combien y'a</a:t>
          </a:r>
          <a:r>
            <a:rPr lang="fr-FR" sz="1400" b="1" i="0" u="none" strike="noStrike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t-il de salariés de moins de  moins de 40 ans, avec un salaire compris entre 1 500 et 2 500 € ?</a:t>
          </a:r>
          <a:endParaRPr lang="fr-FR" sz="1400" b="1" i="0" u="none" strike="noStrike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endParaRPr lang="fr-FR" sz="1100" b="1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FR" sz="1100"/>
        </a:p>
        <a:p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19049</xdr:colOff>
      <xdr:row>1</xdr:row>
      <xdr:rowOff>133350</xdr:rowOff>
    </xdr:from>
    <xdr:to>
      <xdr:col>20</xdr:col>
      <xdr:colOff>542924</xdr:colOff>
      <xdr:row>8</xdr:row>
      <xdr:rowOff>171449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10991849" y="333375"/>
          <a:ext cx="6619875" cy="14477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FONCTION SI(ET), SI(OU)</a:t>
          </a:r>
        </a:p>
        <a:p>
          <a:endParaRPr lang="fr-FR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Lorsque la ou les conditions seront vraies, le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chiffre 1 devra s'afficher dans la colonne résultat ; dans le cas contraire (condition non vérifiée), afficher le signe "".</a:t>
          </a:r>
          <a:endParaRPr lang="fr-FR">
            <a:effectLst/>
          </a:endParaRPr>
        </a:p>
        <a:p>
          <a:endParaRPr lang="fr-FR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4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Question 4</a:t>
          </a:r>
          <a:r>
            <a:rPr lang="fr-FR" sz="1400" b="0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: </a:t>
          </a:r>
          <a:r>
            <a:rPr lang="fr-FR" sz="14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Combien y'a t-il de salariés en CDI</a:t>
          </a:r>
          <a:r>
            <a:rPr lang="fr-FR" sz="1400" b="1" i="0" u="none" strike="noStrike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qui ont un salaire supérieur à 2 000,00 €. ?</a:t>
          </a:r>
          <a:endParaRPr lang="fr-FR" sz="1400" b="1" i="0" u="none" strike="noStrike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endParaRPr lang="fr-FR" sz="1100" b="1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FR" sz="1100"/>
        </a:p>
        <a:p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19049</xdr:colOff>
      <xdr:row>1</xdr:row>
      <xdr:rowOff>133351</xdr:rowOff>
    </xdr:from>
    <xdr:to>
      <xdr:col>20</xdr:col>
      <xdr:colOff>542924</xdr:colOff>
      <xdr:row>8</xdr:row>
      <xdr:rowOff>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/>
      </xdr:nvSpPr>
      <xdr:spPr>
        <a:xfrm>
          <a:off x="10820399" y="333376"/>
          <a:ext cx="6619875" cy="1276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FONCTION SI(ET), SI(OU)</a:t>
          </a:r>
        </a:p>
        <a:p>
          <a:endParaRPr lang="fr-FR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Lorsque la ou les conditions seront vraies, le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chiffre 1 devra s'afficher dans la colonne résultat ; dans le cas contraire (condition non vérifiée), afficher le signe "".</a:t>
          </a:r>
          <a:endParaRPr lang="fr-FR">
            <a:effectLst/>
          </a:endParaRPr>
        </a:p>
        <a:p>
          <a:endParaRPr lang="fr-FR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4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Question 5</a:t>
          </a:r>
          <a:r>
            <a:rPr lang="fr-FR" sz="1400" b="0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: </a:t>
          </a:r>
          <a:r>
            <a:rPr lang="fr-FR" sz="14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Combien y'a</a:t>
          </a:r>
          <a:r>
            <a:rPr lang="fr-FR" sz="1400" b="1" i="0" u="none" strike="noStrike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t-il de femmes affectées au service FABRICATION ou qualité ?</a:t>
          </a:r>
          <a:endParaRPr lang="fr-FR" sz="1400" b="1" i="0" u="none" strike="noStrike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endParaRPr lang="fr-FR" sz="1100" b="1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FR" sz="110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17"/>
  <sheetViews>
    <sheetView showGridLines="0" tabSelected="1" topLeftCell="B1" zoomScale="80" zoomScaleNormal="80" workbookViewId="0">
      <selection activeCell="K4" sqref="K4"/>
    </sheetView>
  </sheetViews>
  <sheetFormatPr baseColWidth="10" defaultRowHeight="15" x14ac:dyDescent="0.25"/>
  <cols>
    <col min="1" max="1" width="12.42578125" style="1" bestFit="1" customWidth="1"/>
    <col min="2" max="2" width="15" style="1" bestFit="1" customWidth="1"/>
    <col min="3" max="3" width="7.42578125" style="1" customWidth="1"/>
    <col min="4" max="4" width="12.5703125" style="3" customWidth="1"/>
    <col min="5" max="5" width="6.85546875" style="1" customWidth="1"/>
    <col min="6" max="6" width="14" style="1" customWidth="1"/>
    <col min="7" max="7" width="22.28515625" style="1" bestFit="1" customWidth="1"/>
    <col min="8" max="8" width="33.5703125" style="1" customWidth="1"/>
    <col min="9" max="9" width="15.7109375" style="2" customWidth="1"/>
    <col min="10" max="10" width="13.42578125" style="28" customWidth="1"/>
    <col min="11" max="11" width="13.7109375" style="1" customWidth="1"/>
    <col min="12" max="12" width="4.140625" style="1" customWidth="1"/>
    <col min="13" max="13" width="15" style="1" customWidth="1"/>
    <col min="14" max="15" width="11.42578125" style="1"/>
    <col min="16" max="16" width="22.5703125" style="1" customWidth="1"/>
    <col min="17" max="16384" width="11.42578125" style="1"/>
  </cols>
  <sheetData>
    <row r="1" spans="1:17" ht="15.75" thickBot="1" x14ac:dyDescent="0.3">
      <c r="A1" s="16" t="s">
        <v>237</v>
      </c>
      <c r="B1" s="16" t="s">
        <v>0</v>
      </c>
      <c r="C1" s="16" t="s">
        <v>236</v>
      </c>
      <c r="D1" s="17" t="s">
        <v>2</v>
      </c>
      <c r="E1" s="16" t="s">
        <v>1</v>
      </c>
      <c r="F1" s="16" t="s">
        <v>235</v>
      </c>
      <c r="G1" s="16" t="s">
        <v>234</v>
      </c>
      <c r="H1" s="16" t="s">
        <v>233</v>
      </c>
      <c r="I1" s="19" t="s">
        <v>232</v>
      </c>
      <c r="J1" s="23" t="s">
        <v>231</v>
      </c>
      <c r="K1" s="24" t="s">
        <v>238</v>
      </c>
      <c r="L1" s="18"/>
    </row>
    <row r="2" spans="1:17" ht="16.5" thickTop="1" thickBot="1" x14ac:dyDescent="0.3">
      <c r="A2" s="6" t="s">
        <v>230</v>
      </c>
      <c r="B2" s="6" t="s">
        <v>229</v>
      </c>
      <c r="C2" s="6" t="s">
        <v>15</v>
      </c>
      <c r="D2" s="7">
        <v>18644</v>
      </c>
      <c r="E2" s="6">
        <v>38200</v>
      </c>
      <c r="F2" s="6" t="s">
        <v>8</v>
      </c>
      <c r="G2" s="15" t="s">
        <v>7</v>
      </c>
      <c r="H2" s="6" t="s">
        <v>6</v>
      </c>
      <c r="I2" s="20">
        <v>1230</v>
      </c>
      <c r="J2" s="25">
        <v>24</v>
      </c>
      <c r="K2" s="29"/>
    </row>
    <row r="3" spans="1:17" ht="16.5" thickBot="1" x14ac:dyDescent="0.3">
      <c r="A3" s="8" t="s">
        <v>228</v>
      </c>
      <c r="B3" s="8" t="s">
        <v>222</v>
      </c>
      <c r="C3" s="8" t="s">
        <v>15</v>
      </c>
      <c r="D3" s="9">
        <v>19819</v>
      </c>
      <c r="E3" s="8">
        <v>38200</v>
      </c>
      <c r="F3" s="8" t="s">
        <v>8</v>
      </c>
      <c r="G3" s="14" t="s">
        <v>152</v>
      </c>
      <c r="H3" s="8" t="s">
        <v>208</v>
      </c>
      <c r="I3" s="21">
        <v>3600</v>
      </c>
      <c r="J3" s="26">
        <v>21</v>
      </c>
      <c r="K3" s="30"/>
      <c r="M3" s="41" t="s">
        <v>239</v>
      </c>
      <c r="N3" s="41"/>
      <c r="O3" s="41"/>
      <c r="P3" s="41"/>
      <c r="Q3" s="41"/>
    </row>
    <row r="4" spans="1:17" ht="15.75" thickBot="1" x14ac:dyDescent="0.3">
      <c r="A4" s="6" t="s">
        <v>227</v>
      </c>
      <c r="B4" s="6" t="s">
        <v>226</v>
      </c>
      <c r="C4" s="6" t="s">
        <v>9</v>
      </c>
      <c r="D4" s="7">
        <v>19988</v>
      </c>
      <c r="E4" s="6">
        <v>38540</v>
      </c>
      <c r="F4" s="6" t="s">
        <v>8</v>
      </c>
      <c r="G4" s="15" t="s">
        <v>62</v>
      </c>
      <c r="H4" s="6" t="s">
        <v>54</v>
      </c>
      <c r="I4" s="20">
        <v>2400</v>
      </c>
      <c r="J4" s="25">
        <v>21</v>
      </c>
      <c r="K4" s="29"/>
      <c r="M4" s="32"/>
      <c r="N4" s="32"/>
      <c r="O4" s="32"/>
      <c r="P4" s="32"/>
      <c r="Q4" s="32"/>
    </row>
    <row r="5" spans="1:17" ht="15.75" thickBot="1" x14ac:dyDescent="0.3">
      <c r="A5" s="8" t="s">
        <v>225</v>
      </c>
      <c r="B5" s="8" t="s">
        <v>224</v>
      </c>
      <c r="C5" s="8" t="s">
        <v>15</v>
      </c>
      <c r="D5" s="9">
        <v>20162</v>
      </c>
      <c r="E5" s="8">
        <v>38200</v>
      </c>
      <c r="F5" s="8" t="s">
        <v>8</v>
      </c>
      <c r="G5" s="14" t="s">
        <v>152</v>
      </c>
      <c r="H5" s="8" t="s">
        <v>18</v>
      </c>
      <c r="I5" s="21">
        <v>1500</v>
      </c>
      <c r="J5" s="26">
        <v>20</v>
      </c>
      <c r="K5" s="30"/>
      <c r="M5" s="40" t="s">
        <v>240</v>
      </c>
      <c r="N5" s="40"/>
      <c r="O5" s="40"/>
      <c r="P5" s="40"/>
      <c r="Q5" s="33">
        <f>COUNTIF(F2:F117,"CDD")</f>
        <v>9</v>
      </c>
    </row>
    <row r="6" spans="1:17" ht="15.75" thickBot="1" x14ac:dyDescent="0.3">
      <c r="A6" s="6" t="s">
        <v>223</v>
      </c>
      <c r="B6" s="6" t="s">
        <v>222</v>
      </c>
      <c r="C6" s="6" t="s">
        <v>15</v>
      </c>
      <c r="D6" s="7">
        <v>20645</v>
      </c>
      <c r="E6" s="6">
        <v>38200</v>
      </c>
      <c r="F6" s="6" t="s">
        <v>8</v>
      </c>
      <c r="G6" s="15" t="s">
        <v>62</v>
      </c>
      <c r="H6" s="6" t="s">
        <v>29</v>
      </c>
      <c r="I6" s="20">
        <v>1600</v>
      </c>
      <c r="J6" s="25">
        <v>19</v>
      </c>
      <c r="K6" s="29"/>
      <c r="M6" s="40" t="s">
        <v>241</v>
      </c>
      <c r="N6" s="40"/>
      <c r="O6" s="40"/>
      <c r="P6" s="40"/>
      <c r="Q6" s="33">
        <f>COUNTIF(J2:J117,"&lt;10")</f>
        <v>56</v>
      </c>
    </row>
    <row r="7" spans="1:17" ht="15.75" thickBot="1" x14ac:dyDescent="0.3">
      <c r="A7" s="8" t="s">
        <v>221</v>
      </c>
      <c r="B7" s="8" t="s">
        <v>171</v>
      </c>
      <c r="C7" s="8" t="s">
        <v>15</v>
      </c>
      <c r="D7" s="9">
        <v>21456</v>
      </c>
      <c r="E7" s="8">
        <v>69400</v>
      </c>
      <c r="F7" s="8" t="s">
        <v>8</v>
      </c>
      <c r="G7" s="14" t="s">
        <v>62</v>
      </c>
      <c r="H7" s="8" t="s">
        <v>6</v>
      </c>
      <c r="I7" s="21">
        <v>1140</v>
      </c>
      <c r="J7" s="26">
        <v>17</v>
      </c>
      <c r="K7" s="30"/>
      <c r="M7" s="40" t="s">
        <v>242</v>
      </c>
      <c r="N7" s="40"/>
      <c r="O7" s="40"/>
      <c r="P7" s="40"/>
      <c r="Q7" s="34">
        <f>(SUMIF(G2:G117,"maintenance",I2:I117))/(COUNTIF(G2:G117,"maintenance"))</f>
        <v>1882.5714285714287</v>
      </c>
    </row>
    <row r="8" spans="1:17" ht="15.75" thickBot="1" x14ac:dyDescent="0.3">
      <c r="A8" s="6" t="s">
        <v>220</v>
      </c>
      <c r="B8" s="6" t="s">
        <v>56</v>
      </c>
      <c r="C8" s="6" t="s">
        <v>15</v>
      </c>
      <c r="D8" s="7">
        <v>21868</v>
      </c>
      <c r="E8" s="6">
        <v>38200</v>
      </c>
      <c r="F8" s="6" t="s">
        <v>8</v>
      </c>
      <c r="G8" s="15" t="s">
        <v>62</v>
      </c>
      <c r="H8" s="6" t="s">
        <v>29</v>
      </c>
      <c r="I8" s="20">
        <v>1590</v>
      </c>
      <c r="J8" s="25">
        <v>16</v>
      </c>
      <c r="K8" s="29"/>
      <c r="M8" s="40" t="s">
        <v>243</v>
      </c>
      <c r="N8" s="40"/>
      <c r="O8" s="40"/>
      <c r="P8" s="40"/>
      <c r="Q8" s="34">
        <f>(SUMIF(G2:G117,"fabrication",J2:J117))/(COUNTIF(G2:G50,"fabrication"))</f>
        <v>9.4499999999999993</v>
      </c>
    </row>
    <row r="9" spans="1:17" ht="15.75" thickBot="1" x14ac:dyDescent="0.3">
      <c r="A9" s="8" t="s">
        <v>219</v>
      </c>
      <c r="B9" s="8" t="s">
        <v>218</v>
      </c>
      <c r="C9" s="8" t="s">
        <v>15</v>
      </c>
      <c r="D9" s="9">
        <v>22316</v>
      </c>
      <c r="E9" s="8">
        <v>38200</v>
      </c>
      <c r="F9" s="8" t="s">
        <v>8</v>
      </c>
      <c r="G9" s="14" t="s">
        <v>152</v>
      </c>
      <c r="H9" s="8" t="s">
        <v>18</v>
      </c>
      <c r="I9" s="21">
        <v>1590</v>
      </c>
      <c r="J9" s="26">
        <v>14</v>
      </c>
      <c r="K9" s="30"/>
      <c r="M9" s="40" t="s">
        <v>244</v>
      </c>
      <c r="N9" s="40"/>
      <c r="O9" s="40"/>
      <c r="P9" s="40"/>
      <c r="Q9" s="35"/>
    </row>
    <row r="10" spans="1:17" ht="15.75" thickBot="1" x14ac:dyDescent="0.3">
      <c r="A10" s="6" t="s">
        <v>217</v>
      </c>
      <c r="B10" s="6" t="s">
        <v>216</v>
      </c>
      <c r="C10" s="6" t="s">
        <v>15</v>
      </c>
      <c r="D10" s="7">
        <v>29443</v>
      </c>
      <c r="E10" s="6">
        <v>38540</v>
      </c>
      <c r="F10" s="6" t="s">
        <v>8</v>
      </c>
      <c r="G10" s="15" t="s">
        <v>5</v>
      </c>
      <c r="H10" s="6" t="s">
        <v>29</v>
      </c>
      <c r="I10" s="20">
        <v>1590</v>
      </c>
      <c r="J10" s="25">
        <v>2</v>
      </c>
      <c r="K10" s="29"/>
    </row>
    <row r="11" spans="1:17" ht="15.75" thickBot="1" x14ac:dyDescent="0.3">
      <c r="A11" s="8" t="s">
        <v>215</v>
      </c>
      <c r="B11" s="8" t="s">
        <v>214</v>
      </c>
      <c r="C11" s="8" t="s">
        <v>15</v>
      </c>
      <c r="D11" s="9">
        <v>22746</v>
      </c>
      <c r="E11" s="8">
        <v>38200</v>
      </c>
      <c r="F11" s="8" t="s">
        <v>8</v>
      </c>
      <c r="G11" s="14" t="s">
        <v>7</v>
      </c>
      <c r="H11" s="8" t="s">
        <v>6</v>
      </c>
      <c r="I11" s="21">
        <v>1300</v>
      </c>
      <c r="J11" s="26">
        <v>13</v>
      </c>
      <c r="K11" s="30"/>
    </row>
    <row r="12" spans="1:17" ht="15.75" thickBot="1" x14ac:dyDescent="0.3">
      <c r="A12" s="6" t="s">
        <v>213</v>
      </c>
      <c r="B12" s="6" t="s">
        <v>144</v>
      </c>
      <c r="C12" s="6" t="s">
        <v>15</v>
      </c>
      <c r="D12" s="7">
        <v>22842</v>
      </c>
      <c r="E12" s="6">
        <v>38200</v>
      </c>
      <c r="F12" s="6" t="s">
        <v>8</v>
      </c>
      <c r="G12" s="15" t="s">
        <v>62</v>
      </c>
      <c r="H12" s="6" t="s">
        <v>18</v>
      </c>
      <c r="I12" s="20">
        <v>1590</v>
      </c>
      <c r="J12" s="25">
        <v>13</v>
      </c>
      <c r="K12" s="29"/>
    </row>
    <row r="13" spans="1:17" ht="15.75" thickBot="1" x14ac:dyDescent="0.3">
      <c r="A13" s="8" t="s">
        <v>212</v>
      </c>
      <c r="B13" s="8" t="s">
        <v>211</v>
      </c>
      <c r="C13" s="8" t="s">
        <v>15</v>
      </c>
      <c r="D13" s="9">
        <v>23699</v>
      </c>
      <c r="E13" s="8">
        <v>38410</v>
      </c>
      <c r="F13" s="8" t="s">
        <v>8</v>
      </c>
      <c r="G13" s="14" t="s">
        <v>152</v>
      </c>
      <c r="H13" s="8" t="s">
        <v>18</v>
      </c>
      <c r="I13" s="21">
        <v>1590</v>
      </c>
      <c r="J13" s="26">
        <v>11</v>
      </c>
      <c r="K13" s="30"/>
    </row>
    <row r="14" spans="1:17" ht="15.75" thickBot="1" x14ac:dyDescent="0.3">
      <c r="A14" s="6" t="s">
        <v>210</v>
      </c>
      <c r="B14" s="6" t="s">
        <v>209</v>
      </c>
      <c r="C14" s="6" t="s">
        <v>15</v>
      </c>
      <c r="D14" s="7">
        <v>23347</v>
      </c>
      <c r="E14" s="6">
        <v>38200</v>
      </c>
      <c r="F14" s="6" t="s">
        <v>8</v>
      </c>
      <c r="G14" s="15" t="s">
        <v>62</v>
      </c>
      <c r="H14" s="6" t="s">
        <v>208</v>
      </c>
      <c r="I14" s="20">
        <v>3600</v>
      </c>
      <c r="J14" s="25">
        <v>12</v>
      </c>
      <c r="K14" s="29"/>
    </row>
    <row r="15" spans="1:17" ht="15.75" thickBot="1" x14ac:dyDescent="0.3">
      <c r="A15" s="8" t="s">
        <v>207</v>
      </c>
      <c r="B15" s="8" t="s">
        <v>206</v>
      </c>
      <c r="C15" s="8" t="s">
        <v>15</v>
      </c>
      <c r="D15" s="9">
        <v>27967</v>
      </c>
      <c r="E15" s="8">
        <v>38200</v>
      </c>
      <c r="F15" s="8" t="s">
        <v>8</v>
      </c>
      <c r="G15" s="14" t="s">
        <v>62</v>
      </c>
      <c r="H15" s="8" t="s">
        <v>6</v>
      </c>
      <c r="I15" s="21">
        <v>1230</v>
      </c>
      <c r="J15" s="26">
        <v>5</v>
      </c>
      <c r="K15" s="30"/>
    </row>
    <row r="16" spans="1:17" ht="15.75" thickBot="1" x14ac:dyDescent="0.3">
      <c r="A16" s="6" t="s">
        <v>205</v>
      </c>
      <c r="B16" s="6" t="s">
        <v>204</v>
      </c>
      <c r="C16" s="6" t="s">
        <v>9</v>
      </c>
      <c r="D16" s="7">
        <v>24506</v>
      </c>
      <c r="E16" s="6">
        <v>38200</v>
      </c>
      <c r="F16" s="6" t="s">
        <v>8</v>
      </c>
      <c r="G16" s="6" t="s">
        <v>62</v>
      </c>
      <c r="H16" s="15" t="s">
        <v>54</v>
      </c>
      <c r="I16" s="20">
        <v>1780</v>
      </c>
      <c r="J16" s="25">
        <v>8</v>
      </c>
      <c r="K16" s="29"/>
    </row>
    <row r="17" spans="1:11" ht="15.75" thickBot="1" x14ac:dyDescent="0.3">
      <c r="A17" s="8" t="s">
        <v>3</v>
      </c>
      <c r="B17" s="8" t="s">
        <v>203</v>
      </c>
      <c r="C17" s="8" t="s">
        <v>15</v>
      </c>
      <c r="D17" s="9">
        <v>24679</v>
      </c>
      <c r="E17" s="8">
        <v>38200</v>
      </c>
      <c r="F17" s="8" t="s">
        <v>8</v>
      </c>
      <c r="G17" s="8" t="s">
        <v>51</v>
      </c>
      <c r="H17" s="8" t="s">
        <v>29</v>
      </c>
      <c r="I17" s="21">
        <v>1590</v>
      </c>
      <c r="J17" s="26">
        <v>8</v>
      </c>
      <c r="K17" s="30"/>
    </row>
    <row r="18" spans="1:11" ht="15.75" thickBot="1" x14ac:dyDescent="0.3">
      <c r="A18" s="6" t="s">
        <v>4</v>
      </c>
      <c r="B18" s="6" t="s">
        <v>202</v>
      </c>
      <c r="C18" s="6" t="s">
        <v>15</v>
      </c>
      <c r="D18" s="7">
        <v>29445</v>
      </c>
      <c r="E18" s="6">
        <v>69400</v>
      </c>
      <c r="F18" s="6" t="s">
        <v>8</v>
      </c>
      <c r="G18" s="6" t="s">
        <v>62</v>
      </c>
      <c r="H18" s="6" t="s">
        <v>54</v>
      </c>
      <c r="I18" s="20">
        <v>1820</v>
      </c>
      <c r="J18" s="25">
        <v>2</v>
      </c>
      <c r="K18" s="29"/>
    </row>
    <row r="19" spans="1:11" ht="15.75" thickBot="1" x14ac:dyDescent="0.3">
      <c r="A19" s="8" t="s">
        <v>201</v>
      </c>
      <c r="B19" s="8" t="s">
        <v>200</v>
      </c>
      <c r="C19" s="8" t="s">
        <v>15</v>
      </c>
      <c r="D19" s="9">
        <v>25075</v>
      </c>
      <c r="E19" s="8">
        <v>38200</v>
      </c>
      <c r="F19" s="8" t="s">
        <v>8</v>
      </c>
      <c r="G19" s="8" t="s">
        <v>152</v>
      </c>
      <c r="H19" s="8" t="s">
        <v>18</v>
      </c>
      <c r="I19" s="21">
        <v>1548</v>
      </c>
      <c r="J19" s="26">
        <v>7</v>
      </c>
      <c r="K19" s="30"/>
    </row>
    <row r="20" spans="1:11" ht="15.75" thickBot="1" x14ac:dyDescent="0.3">
      <c r="A20" s="6" t="s">
        <v>199</v>
      </c>
      <c r="B20" s="6" t="s">
        <v>198</v>
      </c>
      <c r="C20" s="6" t="s">
        <v>15</v>
      </c>
      <c r="D20" s="7">
        <v>25542</v>
      </c>
      <c r="E20" s="6">
        <v>38540</v>
      </c>
      <c r="F20" s="6" t="s">
        <v>8</v>
      </c>
      <c r="G20" s="6" t="s">
        <v>62</v>
      </c>
      <c r="H20" s="6" t="s">
        <v>6</v>
      </c>
      <c r="I20" s="20">
        <v>1250</v>
      </c>
      <c r="J20" s="25">
        <v>6</v>
      </c>
      <c r="K20" s="29"/>
    </row>
    <row r="21" spans="1:11" ht="15.75" thickBot="1" x14ac:dyDescent="0.3">
      <c r="A21" s="8" t="s">
        <v>197</v>
      </c>
      <c r="B21" s="8" t="s">
        <v>196</v>
      </c>
      <c r="C21" s="8" t="s">
        <v>15</v>
      </c>
      <c r="D21" s="9">
        <v>26058</v>
      </c>
      <c r="E21" s="8">
        <v>38200</v>
      </c>
      <c r="F21" s="8" t="s">
        <v>8</v>
      </c>
      <c r="G21" s="8" t="s">
        <v>62</v>
      </c>
      <c r="H21" s="8" t="s">
        <v>18</v>
      </c>
      <c r="I21" s="21">
        <v>1590</v>
      </c>
      <c r="J21" s="26">
        <v>4</v>
      </c>
      <c r="K21" s="30"/>
    </row>
    <row r="22" spans="1:11" ht="15.75" thickBot="1" x14ac:dyDescent="0.3">
      <c r="A22" s="6" t="s">
        <v>195</v>
      </c>
      <c r="B22" s="6" t="s">
        <v>194</v>
      </c>
      <c r="C22" s="6" t="s">
        <v>15</v>
      </c>
      <c r="D22" s="7">
        <v>26074</v>
      </c>
      <c r="E22" s="6">
        <v>38200</v>
      </c>
      <c r="F22" s="6" t="s">
        <v>8</v>
      </c>
      <c r="G22" s="6" t="s">
        <v>98</v>
      </c>
      <c r="H22" s="13" t="s">
        <v>54</v>
      </c>
      <c r="I22" s="20">
        <v>2100</v>
      </c>
      <c r="J22" s="25">
        <v>4</v>
      </c>
      <c r="K22" s="29"/>
    </row>
    <row r="23" spans="1:11" ht="15.75" thickBot="1" x14ac:dyDescent="0.3">
      <c r="A23" s="8" t="s">
        <v>193</v>
      </c>
      <c r="B23" s="8" t="s">
        <v>192</v>
      </c>
      <c r="C23" s="8" t="s">
        <v>15</v>
      </c>
      <c r="D23" s="9">
        <v>26142</v>
      </c>
      <c r="E23" s="8">
        <v>38410</v>
      </c>
      <c r="F23" s="8" t="s">
        <v>8</v>
      </c>
      <c r="G23" s="8" t="s">
        <v>51</v>
      </c>
      <c r="H23" s="8" t="s">
        <v>29</v>
      </c>
      <c r="I23" s="21">
        <v>1590</v>
      </c>
      <c r="J23" s="26">
        <v>4</v>
      </c>
      <c r="K23" s="30"/>
    </row>
    <row r="24" spans="1:11" ht="15.75" thickBot="1" x14ac:dyDescent="0.3">
      <c r="A24" s="6" t="s">
        <v>191</v>
      </c>
      <c r="B24" s="6" t="s">
        <v>188</v>
      </c>
      <c r="C24" s="6" t="s">
        <v>15</v>
      </c>
      <c r="D24" s="7">
        <v>26659</v>
      </c>
      <c r="E24" s="6">
        <v>38200</v>
      </c>
      <c r="F24" s="6" t="s">
        <v>8</v>
      </c>
      <c r="G24" s="6" t="s">
        <v>62</v>
      </c>
      <c r="H24" s="6" t="s">
        <v>6</v>
      </c>
      <c r="I24" s="20">
        <v>1212</v>
      </c>
      <c r="J24" s="25">
        <v>3</v>
      </c>
      <c r="K24" s="29"/>
    </row>
    <row r="25" spans="1:11" ht="15.75" thickBot="1" x14ac:dyDescent="0.3">
      <c r="A25" s="8" t="s">
        <v>190</v>
      </c>
      <c r="B25" s="8" t="s">
        <v>189</v>
      </c>
      <c r="C25" s="8" t="s">
        <v>15</v>
      </c>
      <c r="D25" s="9">
        <v>26758</v>
      </c>
      <c r="E25" s="8">
        <v>38200</v>
      </c>
      <c r="F25" s="8" t="s">
        <v>8</v>
      </c>
      <c r="G25" s="8" t="s">
        <v>51</v>
      </c>
      <c r="H25" s="14" t="s">
        <v>6</v>
      </c>
      <c r="I25" s="21">
        <v>1250</v>
      </c>
      <c r="J25" s="26">
        <v>2</v>
      </c>
      <c r="K25" s="30"/>
    </row>
    <row r="26" spans="1:11" ht="15.75" thickBot="1" x14ac:dyDescent="0.3">
      <c r="A26" s="6" t="s">
        <v>187</v>
      </c>
      <c r="B26" s="6" t="s">
        <v>188</v>
      </c>
      <c r="C26" s="6" t="s">
        <v>15</v>
      </c>
      <c r="D26" s="7">
        <v>27062</v>
      </c>
      <c r="E26" s="6">
        <v>38200</v>
      </c>
      <c r="F26" s="6" t="s">
        <v>8</v>
      </c>
      <c r="G26" s="6" t="s">
        <v>185</v>
      </c>
      <c r="H26" s="6" t="s">
        <v>184</v>
      </c>
      <c r="I26" s="20">
        <v>3200</v>
      </c>
      <c r="J26" s="25">
        <v>1</v>
      </c>
      <c r="K26" s="29"/>
    </row>
    <row r="27" spans="1:11" ht="15.75" thickBot="1" x14ac:dyDescent="0.3">
      <c r="A27" s="8" t="s">
        <v>187</v>
      </c>
      <c r="B27" s="8" t="s">
        <v>186</v>
      </c>
      <c r="C27" s="8" t="s">
        <v>15</v>
      </c>
      <c r="D27" s="9">
        <v>27468</v>
      </c>
      <c r="E27" s="8">
        <v>38200</v>
      </c>
      <c r="F27" s="8" t="s">
        <v>8</v>
      </c>
      <c r="G27" s="8" t="s">
        <v>185</v>
      </c>
      <c r="H27" s="8" t="s">
        <v>184</v>
      </c>
      <c r="I27" s="21">
        <v>5400</v>
      </c>
      <c r="J27" s="26">
        <v>0</v>
      </c>
      <c r="K27" s="30"/>
    </row>
    <row r="28" spans="1:11" ht="15.75" thickBot="1" x14ac:dyDescent="0.3">
      <c r="A28" s="6" t="s">
        <v>183</v>
      </c>
      <c r="B28" s="6" t="s">
        <v>99</v>
      </c>
      <c r="C28" s="6" t="s">
        <v>15</v>
      </c>
      <c r="D28" s="7">
        <v>27559</v>
      </c>
      <c r="E28" s="6">
        <v>38200</v>
      </c>
      <c r="F28" s="6" t="s">
        <v>8</v>
      </c>
      <c r="G28" s="6" t="s">
        <v>152</v>
      </c>
      <c r="H28" s="6" t="s">
        <v>18</v>
      </c>
      <c r="I28" s="20">
        <v>2100</v>
      </c>
      <c r="J28" s="25">
        <v>0</v>
      </c>
      <c r="K28" s="29"/>
    </row>
    <row r="29" spans="1:11" ht="15.75" thickBot="1" x14ac:dyDescent="0.3">
      <c r="A29" s="8" t="s">
        <v>182</v>
      </c>
      <c r="B29" s="8" t="s">
        <v>181</v>
      </c>
      <c r="C29" s="8" t="s">
        <v>15</v>
      </c>
      <c r="D29" s="9">
        <v>28711</v>
      </c>
      <c r="E29" s="8">
        <v>69400</v>
      </c>
      <c r="F29" s="8" t="s">
        <v>8</v>
      </c>
      <c r="G29" s="8" t="s">
        <v>7</v>
      </c>
      <c r="H29" s="8" t="s">
        <v>6</v>
      </c>
      <c r="I29" s="21">
        <v>1250</v>
      </c>
      <c r="J29" s="26">
        <v>1</v>
      </c>
      <c r="K29" s="30"/>
    </row>
    <row r="30" spans="1:11" ht="15.75" thickBot="1" x14ac:dyDescent="0.3">
      <c r="A30" s="6" t="s">
        <v>180</v>
      </c>
      <c r="B30" s="6" t="s">
        <v>179</v>
      </c>
      <c r="C30" s="6" t="s">
        <v>15</v>
      </c>
      <c r="D30" s="7">
        <v>28956</v>
      </c>
      <c r="E30" s="6">
        <v>38200</v>
      </c>
      <c r="F30" s="6" t="s">
        <v>8</v>
      </c>
      <c r="G30" s="6" t="s">
        <v>7</v>
      </c>
      <c r="H30" s="6" t="s">
        <v>6</v>
      </c>
      <c r="I30" s="20">
        <v>1250</v>
      </c>
      <c r="J30" s="25">
        <v>2</v>
      </c>
      <c r="K30" s="29"/>
    </row>
    <row r="31" spans="1:11" ht="15.75" thickBot="1" x14ac:dyDescent="0.3">
      <c r="A31" s="8" t="s">
        <v>178</v>
      </c>
      <c r="B31" s="8" t="s">
        <v>177</v>
      </c>
      <c r="C31" s="8" t="s">
        <v>15</v>
      </c>
      <c r="D31" s="9">
        <v>28983</v>
      </c>
      <c r="E31" s="8">
        <v>38200</v>
      </c>
      <c r="F31" s="8" t="s">
        <v>8</v>
      </c>
      <c r="G31" s="8" t="s">
        <v>62</v>
      </c>
      <c r="H31" s="8" t="s">
        <v>6</v>
      </c>
      <c r="I31" s="21">
        <v>1250</v>
      </c>
      <c r="J31" s="26">
        <v>2</v>
      </c>
      <c r="K31" s="30"/>
    </row>
    <row r="32" spans="1:11" ht="15.75" thickBot="1" x14ac:dyDescent="0.3">
      <c r="A32" s="6" t="s">
        <v>176</v>
      </c>
      <c r="B32" s="6" t="s">
        <v>175</v>
      </c>
      <c r="C32" s="6" t="s">
        <v>15</v>
      </c>
      <c r="D32" s="7">
        <v>29104</v>
      </c>
      <c r="E32" s="6">
        <v>38540</v>
      </c>
      <c r="F32" s="6" t="s">
        <v>8</v>
      </c>
      <c r="G32" s="6" t="s">
        <v>7</v>
      </c>
      <c r="H32" s="6" t="s">
        <v>6</v>
      </c>
      <c r="I32" s="20">
        <v>1225</v>
      </c>
      <c r="J32" s="25">
        <v>1</v>
      </c>
      <c r="K32" s="29"/>
    </row>
    <row r="33" spans="1:11" ht="15.75" thickBot="1" x14ac:dyDescent="0.3">
      <c r="A33" s="8" t="s">
        <v>174</v>
      </c>
      <c r="B33" s="8" t="s">
        <v>173</v>
      </c>
      <c r="C33" s="8" t="s">
        <v>15</v>
      </c>
      <c r="D33" s="9">
        <v>29132</v>
      </c>
      <c r="E33" s="8">
        <v>38200</v>
      </c>
      <c r="F33" s="8" t="s">
        <v>8</v>
      </c>
      <c r="G33" s="8" t="s">
        <v>7</v>
      </c>
      <c r="H33" s="12" t="s">
        <v>6</v>
      </c>
      <c r="I33" s="21">
        <v>1250</v>
      </c>
      <c r="J33" s="26">
        <v>3</v>
      </c>
      <c r="K33" s="30"/>
    </row>
    <row r="34" spans="1:11" ht="15.75" thickBot="1" x14ac:dyDescent="0.3">
      <c r="A34" s="6" t="s">
        <v>172</v>
      </c>
      <c r="B34" s="6" t="s">
        <v>171</v>
      </c>
      <c r="C34" s="6" t="s">
        <v>15</v>
      </c>
      <c r="D34" s="7">
        <v>29144</v>
      </c>
      <c r="E34" s="6">
        <v>38200</v>
      </c>
      <c r="F34" s="6" t="s">
        <v>8</v>
      </c>
      <c r="G34" s="6" t="s">
        <v>62</v>
      </c>
      <c r="H34" s="6" t="s">
        <v>29</v>
      </c>
      <c r="I34" s="20">
        <v>1650</v>
      </c>
      <c r="J34" s="25">
        <v>6</v>
      </c>
      <c r="K34" s="29"/>
    </row>
    <row r="35" spans="1:11" ht="15.75" thickBot="1" x14ac:dyDescent="0.3">
      <c r="A35" s="8" t="s">
        <v>170</v>
      </c>
      <c r="B35" s="8" t="s">
        <v>169</v>
      </c>
      <c r="C35" s="8" t="s">
        <v>15</v>
      </c>
      <c r="D35" s="9">
        <v>29314</v>
      </c>
      <c r="E35" s="8">
        <v>38200</v>
      </c>
      <c r="F35" s="8" t="s">
        <v>8</v>
      </c>
      <c r="G35" s="8" t="s">
        <v>62</v>
      </c>
      <c r="H35" s="8" t="s">
        <v>6</v>
      </c>
      <c r="I35" s="21">
        <v>1290</v>
      </c>
      <c r="J35" s="26">
        <v>9</v>
      </c>
      <c r="K35" s="30"/>
    </row>
    <row r="36" spans="1:11" ht="15.75" thickBot="1" x14ac:dyDescent="0.3">
      <c r="A36" s="6" t="s">
        <v>168</v>
      </c>
      <c r="B36" s="6" t="s">
        <v>167</v>
      </c>
      <c r="C36" s="6" t="s">
        <v>15</v>
      </c>
      <c r="D36" s="7">
        <v>29353</v>
      </c>
      <c r="E36" s="6">
        <v>38200</v>
      </c>
      <c r="F36" s="6" t="s">
        <v>8</v>
      </c>
      <c r="G36" s="6" t="s">
        <v>7</v>
      </c>
      <c r="H36" s="6" t="s">
        <v>6</v>
      </c>
      <c r="I36" s="20">
        <v>1250</v>
      </c>
      <c r="J36" s="25">
        <v>9</v>
      </c>
      <c r="K36" s="29"/>
    </row>
    <row r="37" spans="1:11" ht="15.75" thickBot="1" x14ac:dyDescent="0.3">
      <c r="A37" s="8" t="s">
        <v>166</v>
      </c>
      <c r="B37" s="8" t="s">
        <v>165</v>
      </c>
      <c r="C37" s="8" t="s">
        <v>9</v>
      </c>
      <c r="D37" s="9">
        <v>29377</v>
      </c>
      <c r="E37" s="8">
        <v>38410</v>
      </c>
      <c r="F37" s="8" t="s">
        <v>8</v>
      </c>
      <c r="G37" s="8" t="s">
        <v>51</v>
      </c>
      <c r="H37" s="8" t="s">
        <v>6</v>
      </c>
      <c r="I37" s="21">
        <v>1260</v>
      </c>
      <c r="J37" s="26">
        <v>9</v>
      </c>
      <c r="K37" s="30"/>
    </row>
    <row r="38" spans="1:11" ht="15.75" thickBot="1" x14ac:dyDescent="0.3">
      <c r="A38" s="6" t="s">
        <v>164</v>
      </c>
      <c r="B38" s="6" t="s">
        <v>163</v>
      </c>
      <c r="C38" s="6" t="s">
        <v>15</v>
      </c>
      <c r="D38" s="7">
        <v>29623</v>
      </c>
      <c r="E38" s="6">
        <v>38100</v>
      </c>
      <c r="F38" s="6" t="s">
        <v>8</v>
      </c>
      <c r="G38" s="6" t="s">
        <v>7</v>
      </c>
      <c r="H38" s="6" t="s">
        <v>29</v>
      </c>
      <c r="I38" s="20">
        <v>1620</v>
      </c>
      <c r="J38" s="25">
        <v>8</v>
      </c>
      <c r="K38" s="29"/>
    </row>
    <row r="39" spans="1:11" ht="15.75" thickBot="1" x14ac:dyDescent="0.3">
      <c r="A39" s="8" t="s">
        <v>162</v>
      </c>
      <c r="B39" s="8" t="s">
        <v>161</v>
      </c>
      <c r="C39" s="8" t="s">
        <v>15</v>
      </c>
      <c r="D39" s="9">
        <v>29908</v>
      </c>
      <c r="E39" s="8">
        <v>38200</v>
      </c>
      <c r="F39" s="8" t="s">
        <v>8</v>
      </c>
      <c r="G39" s="8" t="s">
        <v>62</v>
      </c>
      <c r="H39" s="8" t="s">
        <v>6</v>
      </c>
      <c r="I39" s="21">
        <v>1250</v>
      </c>
      <c r="J39" s="26">
        <v>7</v>
      </c>
      <c r="K39" s="30"/>
    </row>
    <row r="40" spans="1:11" ht="15.75" thickBot="1" x14ac:dyDescent="0.3">
      <c r="A40" s="6" t="s">
        <v>160</v>
      </c>
      <c r="B40" s="6" t="s">
        <v>159</v>
      </c>
      <c r="C40" s="6" t="s">
        <v>15</v>
      </c>
      <c r="D40" s="7">
        <v>30134</v>
      </c>
      <c r="E40" s="6">
        <v>38200</v>
      </c>
      <c r="F40" s="6" t="s">
        <v>8</v>
      </c>
      <c r="G40" s="6" t="s">
        <v>7</v>
      </c>
      <c r="H40" s="6" t="s">
        <v>6</v>
      </c>
      <c r="I40" s="20">
        <v>1250</v>
      </c>
      <c r="J40" s="25">
        <v>12</v>
      </c>
      <c r="K40" s="29"/>
    </row>
    <row r="41" spans="1:11" ht="15.75" thickBot="1" x14ac:dyDescent="0.3">
      <c r="A41" s="8" t="s">
        <v>158</v>
      </c>
      <c r="B41" s="8" t="s">
        <v>157</v>
      </c>
      <c r="C41" s="8" t="s">
        <v>15</v>
      </c>
      <c r="D41" s="9">
        <v>30251</v>
      </c>
      <c r="E41" s="8">
        <v>38200</v>
      </c>
      <c r="F41" s="8" t="s">
        <v>8</v>
      </c>
      <c r="G41" s="8" t="s">
        <v>7</v>
      </c>
      <c r="H41" s="8" t="s">
        <v>6</v>
      </c>
      <c r="I41" s="21">
        <v>1250</v>
      </c>
      <c r="J41" s="26">
        <v>7</v>
      </c>
      <c r="K41" s="30"/>
    </row>
    <row r="42" spans="1:11" ht="15.75" thickBot="1" x14ac:dyDescent="0.3">
      <c r="A42" s="6" t="s">
        <v>156</v>
      </c>
      <c r="B42" s="6" t="s">
        <v>155</v>
      </c>
      <c r="C42" s="6" t="s">
        <v>15</v>
      </c>
      <c r="D42" s="7">
        <v>30410</v>
      </c>
      <c r="E42" s="6">
        <v>38410</v>
      </c>
      <c r="F42" s="6" t="s">
        <v>8</v>
      </c>
      <c r="G42" s="6" t="s">
        <v>62</v>
      </c>
      <c r="H42" s="6" t="s">
        <v>6</v>
      </c>
      <c r="I42" s="20">
        <v>1267</v>
      </c>
      <c r="J42" s="25">
        <v>5</v>
      </c>
      <c r="K42" s="29"/>
    </row>
    <row r="43" spans="1:11" ht="15.75" thickBot="1" x14ac:dyDescent="0.3">
      <c r="A43" s="8" t="s">
        <v>154</v>
      </c>
      <c r="B43" s="8" t="s">
        <v>153</v>
      </c>
      <c r="C43" s="8" t="s">
        <v>15</v>
      </c>
      <c r="D43" s="9">
        <v>30550</v>
      </c>
      <c r="E43" s="8">
        <v>38200</v>
      </c>
      <c r="F43" s="8" t="s">
        <v>8</v>
      </c>
      <c r="G43" s="8" t="s">
        <v>7</v>
      </c>
      <c r="H43" s="12" t="s">
        <v>6</v>
      </c>
      <c r="I43" s="21">
        <v>1250</v>
      </c>
      <c r="J43" s="26">
        <v>3</v>
      </c>
      <c r="K43" s="30"/>
    </row>
    <row r="44" spans="1:11" ht="15.75" thickBot="1" x14ac:dyDescent="0.3">
      <c r="A44" s="6" t="s">
        <v>151</v>
      </c>
      <c r="B44" s="6" t="s">
        <v>105</v>
      </c>
      <c r="C44" s="6" t="s">
        <v>15</v>
      </c>
      <c r="D44" s="7">
        <v>30666</v>
      </c>
      <c r="E44" s="6">
        <v>38200</v>
      </c>
      <c r="F44" s="6" t="s">
        <v>8</v>
      </c>
      <c r="G44" s="6" t="s">
        <v>152</v>
      </c>
      <c r="H44" s="6" t="s">
        <v>6</v>
      </c>
      <c r="I44" s="20">
        <v>1250</v>
      </c>
      <c r="J44" s="25">
        <v>3</v>
      </c>
      <c r="K44" s="29"/>
    </row>
    <row r="45" spans="1:11" ht="15.75" thickBot="1" x14ac:dyDescent="0.3">
      <c r="A45" s="8" t="s">
        <v>151</v>
      </c>
      <c r="B45" s="8" t="s">
        <v>150</v>
      </c>
      <c r="C45" s="8" t="s">
        <v>15</v>
      </c>
      <c r="D45" s="9">
        <v>30755</v>
      </c>
      <c r="E45" s="8">
        <v>38200</v>
      </c>
      <c r="F45" s="8" t="s">
        <v>8</v>
      </c>
      <c r="G45" s="8" t="s">
        <v>7</v>
      </c>
      <c r="H45" s="8" t="s">
        <v>6</v>
      </c>
      <c r="I45" s="21">
        <v>1250</v>
      </c>
      <c r="J45" s="26">
        <v>3</v>
      </c>
      <c r="K45" s="30"/>
    </row>
    <row r="46" spans="1:11" ht="15.75" thickBot="1" x14ac:dyDescent="0.3">
      <c r="A46" s="6" t="s">
        <v>149</v>
      </c>
      <c r="B46" s="6" t="s">
        <v>148</v>
      </c>
      <c r="C46" s="6" t="s">
        <v>15</v>
      </c>
      <c r="D46" s="7">
        <v>31090</v>
      </c>
      <c r="E46" s="6">
        <v>38200</v>
      </c>
      <c r="F46" s="6" t="s">
        <v>8</v>
      </c>
      <c r="G46" s="6" t="s">
        <v>62</v>
      </c>
      <c r="H46" s="6" t="s">
        <v>6</v>
      </c>
      <c r="I46" s="20">
        <v>1250</v>
      </c>
      <c r="J46" s="25">
        <v>1</v>
      </c>
      <c r="K46" s="29"/>
    </row>
    <row r="47" spans="1:11" ht="15.75" thickBot="1" x14ac:dyDescent="0.3">
      <c r="A47" s="8" t="s">
        <v>147</v>
      </c>
      <c r="B47" s="8" t="s">
        <v>146</v>
      </c>
      <c r="C47" s="8" t="s">
        <v>15</v>
      </c>
      <c r="D47" s="9">
        <v>31313</v>
      </c>
      <c r="E47" s="8">
        <v>38200</v>
      </c>
      <c r="F47" s="8" t="s">
        <v>8</v>
      </c>
      <c r="G47" s="8" t="s">
        <v>62</v>
      </c>
      <c r="H47" s="8" t="s">
        <v>6</v>
      </c>
      <c r="I47" s="21">
        <v>1290</v>
      </c>
      <c r="J47" s="26">
        <v>1</v>
      </c>
      <c r="K47" s="30"/>
    </row>
    <row r="48" spans="1:11" ht="15.75" thickBot="1" x14ac:dyDescent="0.3">
      <c r="A48" s="6" t="s">
        <v>145</v>
      </c>
      <c r="B48" s="6" t="s">
        <v>144</v>
      </c>
      <c r="C48" s="6" t="s">
        <v>15</v>
      </c>
      <c r="D48" s="7">
        <v>31476</v>
      </c>
      <c r="E48" s="6">
        <v>38200</v>
      </c>
      <c r="F48" s="6" t="s">
        <v>8</v>
      </c>
      <c r="G48" s="6" t="s">
        <v>62</v>
      </c>
      <c r="H48" s="6" t="s">
        <v>54</v>
      </c>
      <c r="I48" s="20">
        <v>2300</v>
      </c>
      <c r="J48" s="25">
        <v>1</v>
      </c>
      <c r="K48" s="29"/>
    </row>
    <row r="49" spans="1:11" ht="15.75" thickBot="1" x14ac:dyDescent="0.3">
      <c r="A49" s="8" t="s">
        <v>143</v>
      </c>
      <c r="B49" s="8" t="s">
        <v>142</v>
      </c>
      <c r="C49" s="8" t="s">
        <v>9</v>
      </c>
      <c r="D49" s="9">
        <v>16151</v>
      </c>
      <c r="E49" s="8">
        <v>38200</v>
      </c>
      <c r="F49" s="8" t="s">
        <v>8</v>
      </c>
      <c r="G49" s="8" t="s">
        <v>7</v>
      </c>
      <c r="H49" s="8" t="s">
        <v>6</v>
      </c>
      <c r="I49" s="21">
        <v>1290</v>
      </c>
      <c r="J49" s="26">
        <v>31</v>
      </c>
      <c r="K49" s="30"/>
    </row>
    <row r="50" spans="1:11" ht="15.75" thickBot="1" x14ac:dyDescent="0.3">
      <c r="A50" s="6" t="s">
        <v>141</v>
      </c>
      <c r="B50" s="6" t="s">
        <v>140</v>
      </c>
      <c r="C50" s="6" t="s">
        <v>9</v>
      </c>
      <c r="D50" s="7">
        <v>16879</v>
      </c>
      <c r="E50" s="6">
        <v>38410</v>
      </c>
      <c r="F50" s="6" t="s">
        <v>8</v>
      </c>
      <c r="G50" s="6" t="s">
        <v>7</v>
      </c>
      <c r="H50" s="6" t="s">
        <v>6</v>
      </c>
      <c r="I50" s="20">
        <v>1290</v>
      </c>
      <c r="J50" s="25">
        <v>29</v>
      </c>
      <c r="K50" s="29"/>
    </row>
    <row r="51" spans="1:11" ht="15.75" thickBot="1" x14ac:dyDescent="0.3">
      <c r="A51" s="8" t="s">
        <v>139</v>
      </c>
      <c r="B51" s="8" t="s">
        <v>138</v>
      </c>
      <c r="C51" s="8" t="s">
        <v>9</v>
      </c>
      <c r="D51" s="9">
        <v>18102</v>
      </c>
      <c r="E51" s="8">
        <v>38200</v>
      </c>
      <c r="F51" s="8" t="s">
        <v>8</v>
      </c>
      <c r="G51" s="8" t="s">
        <v>7</v>
      </c>
      <c r="H51" s="8" t="s">
        <v>6</v>
      </c>
      <c r="I51" s="21">
        <v>1290</v>
      </c>
      <c r="J51" s="26">
        <v>26</v>
      </c>
      <c r="K51" s="30"/>
    </row>
    <row r="52" spans="1:11" ht="15.75" thickBot="1" x14ac:dyDescent="0.3">
      <c r="A52" s="6" t="s">
        <v>137</v>
      </c>
      <c r="B52" s="6" t="s">
        <v>96</v>
      </c>
      <c r="C52" s="6" t="s">
        <v>9</v>
      </c>
      <c r="D52" s="7">
        <v>17055</v>
      </c>
      <c r="E52" s="6">
        <v>38200</v>
      </c>
      <c r="F52" s="6" t="s">
        <v>8</v>
      </c>
      <c r="G52" s="6" t="s">
        <v>7</v>
      </c>
      <c r="H52" s="6" t="s">
        <v>6</v>
      </c>
      <c r="I52" s="20">
        <v>1290</v>
      </c>
      <c r="J52" s="25">
        <v>29</v>
      </c>
      <c r="K52" s="29"/>
    </row>
    <row r="53" spans="1:11" ht="15.75" thickBot="1" x14ac:dyDescent="0.3">
      <c r="A53" s="8" t="s">
        <v>136</v>
      </c>
      <c r="B53" s="8" t="s">
        <v>135</v>
      </c>
      <c r="C53" s="8" t="s">
        <v>9</v>
      </c>
      <c r="D53" s="9">
        <v>17612</v>
      </c>
      <c r="E53" s="8">
        <v>38200</v>
      </c>
      <c r="F53" s="8" t="s">
        <v>8</v>
      </c>
      <c r="G53" s="8" t="s">
        <v>7</v>
      </c>
      <c r="H53" s="8" t="s">
        <v>6</v>
      </c>
      <c r="I53" s="21">
        <v>1290</v>
      </c>
      <c r="J53" s="26">
        <v>27</v>
      </c>
      <c r="K53" s="30"/>
    </row>
    <row r="54" spans="1:11" ht="15.75" thickBot="1" x14ac:dyDescent="0.3">
      <c r="A54" s="6" t="s">
        <v>134</v>
      </c>
      <c r="B54" s="6" t="s">
        <v>133</v>
      </c>
      <c r="C54" s="6" t="s">
        <v>9</v>
      </c>
      <c r="D54" s="7">
        <v>17711</v>
      </c>
      <c r="E54" s="6">
        <v>38200</v>
      </c>
      <c r="F54" s="6" t="s">
        <v>8</v>
      </c>
      <c r="G54" s="6" t="s">
        <v>7</v>
      </c>
      <c r="H54" s="6" t="s">
        <v>6</v>
      </c>
      <c r="I54" s="20">
        <v>1290</v>
      </c>
      <c r="J54" s="25">
        <v>27</v>
      </c>
      <c r="K54" s="29"/>
    </row>
    <row r="55" spans="1:11" ht="15.75" thickBot="1" x14ac:dyDescent="0.3">
      <c r="A55" s="8" t="s">
        <v>132</v>
      </c>
      <c r="B55" s="8" t="s">
        <v>131</v>
      </c>
      <c r="C55" s="8" t="s">
        <v>9</v>
      </c>
      <c r="D55" s="9">
        <v>18569</v>
      </c>
      <c r="E55" s="8">
        <v>38100</v>
      </c>
      <c r="F55" s="8" t="s">
        <v>8</v>
      </c>
      <c r="G55" s="8" t="s">
        <v>7</v>
      </c>
      <c r="H55" s="8" t="s">
        <v>6</v>
      </c>
      <c r="I55" s="21">
        <v>1290</v>
      </c>
      <c r="J55" s="26">
        <v>25</v>
      </c>
      <c r="K55" s="30"/>
    </row>
    <row r="56" spans="1:11" ht="15.75" thickBot="1" x14ac:dyDescent="0.3">
      <c r="A56" s="6" t="s">
        <v>130</v>
      </c>
      <c r="B56" s="6" t="s">
        <v>129</v>
      </c>
      <c r="C56" s="6" t="s">
        <v>9</v>
      </c>
      <c r="D56" s="7">
        <v>19041</v>
      </c>
      <c r="E56" s="6">
        <v>38200</v>
      </c>
      <c r="F56" s="6" t="s">
        <v>8</v>
      </c>
      <c r="G56" s="6" t="s">
        <v>7</v>
      </c>
      <c r="H56" s="6" t="s">
        <v>6</v>
      </c>
      <c r="I56" s="20">
        <v>1290</v>
      </c>
      <c r="J56" s="25">
        <v>23</v>
      </c>
      <c r="K56" s="29"/>
    </row>
    <row r="57" spans="1:11" ht="15.75" thickBot="1" x14ac:dyDescent="0.3">
      <c r="A57" s="8" t="s">
        <v>128</v>
      </c>
      <c r="B57" s="8" t="s">
        <v>127</v>
      </c>
      <c r="C57" s="8" t="s">
        <v>9</v>
      </c>
      <c r="D57" s="9">
        <v>19156</v>
      </c>
      <c r="E57" s="8">
        <v>38410</v>
      </c>
      <c r="F57" s="8" t="s">
        <v>8</v>
      </c>
      <c r="G57" s="8" t="s">
        <v>7</v>
      </c>
      <c r="H57" s="8" t="s">
        <v>6</v>
      </c>
      <c r="I57" s="21">
        <v>1290</v>
      </c>
      <c r="J57" s="26">
        <v>23</v>
      </c>
      <c r="K57" s="30"/>
    </row>
    <row r="58" spans="1:11" ht="15.75" thickBot="1" x14ac:dyDescent="0.3">
      <c r="A58" s="6" t="s">
        <v>126</v>
      </c>
      <c r="B58" s="6" t="s">
        <v>125</v>
      </c>
      <c r="C58" s="6" t="s">
        <v>9</v>
      </c>
      <c r="D58" s="7">
        <v>19554</v>
      </c>
      <c r="E58" s="6">
        <v>38200</v>
      </c>
      <c r="F58" s="6" t="s">
        <v>8</v>
      </c>
      <c r="G58" s="6" t="s">
        <v>7</v>
      </c>
      <c r="H58" s="6" t="s">
        <v>6</v>
      </c>
      <c r="I58" s="20">
        <v>1290</v>
      </c>
      <c r="J58" s="25">
        <v>22</v>
      </c>
      <c r="K58" s="29"/>
    </row>
    <row r="59" spans="1:11" ht="15.75" thickBot="1" x14ac:dyDescent="0.3">
      <c r="A59" s="8" t="s">
        <v>124</v>
      </c>
      <c r="B59" s="8" t="s">
        <v>123</v>
      </c>
      <c r="C59" s="8" t="s">
        <v>15</v>
      </c>
      <c r="D59" s="9">
        <v>19672</v>
      </c>
      <c r="E59" s="8">
        <v>38700</v>
      </c>
      <c r="F59" s="8" t="s">
        <v>8</v>
      </c>
      <c r="G59" s="8" t="s">
        <v>7</v>
      </c>
      <c r="H59" s="8" t="s">
        <v>6</v>
      </c>
      <c r="I59" s="21">
        <v>1290</v>
      </c>
      <c r="J59" s="26">
        <v>22</v>
      </c>
      <c r="K59" s="30"/>
    </row>
    <row r="60" spans="1:11" ht="15.75" thickBot="1" x14ac:dyDescent="0.3">
      <c r="A60" s="6" t="s">
        <v>121</v>
      </c>
      <c r="B60" s="6" t="s">
        <v>122</v>
      </c>
      <c r="C60" s="6" t="s">
        <v>9</v>
      </c>
      <c r="D60" s="7">
        <v>20050</v>
      </c>
      <c r="E60" s="6">
        <v>38200</v>
      </c>
      <c r="F60" s="6" t="s">
        <v>8</v>
      </c>
      <c r="G60" s="6" t="s">
        <v>7</v>
      </c>
      <c r="H60" s="6" t="s">
        <v>6</v>
      </c>
      <c r="I60" s="20">
        <v>1402</v>
      </c>
      <c r="J60" s="25">
        <v>21</v>
      </c>
      <c r="K60" s="29"/>
    </row>
    <row r="61" spans="1:11" ht="15.75" thickBot="1" x14ac:dyDescent="0.3">
      <c r="A61" s="8" t="s">
        <v>121</v>
      </c>
      <c r="B61" s="8" t="s">
        <v>120</v>
      </c>
      <c r="C61" s="8" t="s">
        <v>9</v>
      </c>
      <c r="D61" s="9">
        <v>20047</v>
      </c>
      <c r="E61" s="8">
        <v>38100</v>
      </c>
      <c r="F61" s="8" t="s">
        <v>8</v>
      </c>
      <c r="G61" s="8" t="s">
        <v>7</v>
      </c>
      <c r="H61" s="8" t="s">
        <v>6</v>
      </c>
      <c r="I61" s="21">
        <v>1405</v>
      </c>
      <c r="J61" s="26">
        <v>21</v>
      </c>
      <c r="K61" s="30"/>
    </row>
    <row r="62" spans="1:11" ht="15.75" thickBot="1" x14ac:dyDescent="0.3">
      <c r="A62" s="6" t="s">
        <v>119</v>
      </c>
      <c r="B62" s="6" t="s">
        <v>118</v>
      </c>
      <c r="C62" s="6" t="s">
        <v>9</v>
      </c>
      <c r="D62" s="7">
        <v>20189</v>
      </c>
      <c r="E62" s="6">
        <v>38410</v>
      </c>
      <c r="F62" s="6" t="s">
        <v>8</v>
      </c>
      <c r="G62" s="6" t="s">
        <v>5</v>
      </c>
      <c r="H62" s="6" t="s">
        <v>29</v>
      </c>
      <c r="I62" s="20">
        <v>1645</v>
      </c>
      <c r="J62" s="25">
        <v>20</v>
      </c>
      <c r="K62" s="29"/>
    </row>
    <row r="63" spans="1:11" ht="15.75" thickBot="1" x14ac:dyDescent="0.3">
      <c r="A63" s="8" t="s">
        <v>117</v>
      </c>
      <c r="B63" s="8" t="s">
        <v>116</v>
      </c>
      <c r="C63" s="8" t="s">
        <v>9</v>
      </c>
      <c r="D63" s="9">
        <v>20219</v>
      </c>
      <c r="E63" s="8">
        <v>38200</v>
      </c>
      <c r="F63" s="8" t="s">
        <v>8</v>
      </c>
      <c r="G63" s="8" t="s">
        <v>7</v>
      </c>
      <c r="H63" s="8" t="s">
        <v>6</v>
      </c>
      <c r="I63" s="21">
        <v>1301</v>
      </c>
      <c r="J63" s="26">
        <v>20</v>
      </c>
      <c r="K63" s="30"/>
    </row>
    <row r="64" spans="1:11" ht="15.75" thickBot="1" x14ac:dyDescent="0.3">
      <c r="A64" s="6" t="s">
        <v>115</v>
      </c>
      <c r="B64" s="6" t="s">
        <v>114</v>
      </c>
      <c r="C64" s="6" t="s">
        <v>9</v>
      </c>
      <c r="D64" s="7">
        <v>20299</v>
      </c>
      <c r="E64" s="6">
        <v>38200</v>
      </c>
      <c r="F64" s="6" t="s">
        <v>14</v>
      </c>
      <c r="G64" s="6" t="s">
        <v>7</v>
      </c>
      <c r="H64" s="6" t="s">
        <v>6</v>
      </c>
      <c r="I64" s="20">
        <v>1350</v>
      </c>
      <c r="J64" s="25">
        <v>20</v>
      </c>
      <c r="K64" s="29"/>
    </row>
    <row r="65" spans="1:11" ht="15.75" thickBot="1" x14ac:dyDescent="0.3">
      <c r="A65" s="8" t="s">
        <v>113</v>
      </c>
      <c r="B65" s="8" t="s">
        <v>112</v>
      </c>
      <c r="C65" s="8" t="s">
        <v>15</v>
      </c>
      <c r="D65" s="9">
        <v>20554</v>
      </c>
      <c r="E65" s="8">
        <v>38200</v>
      </c>
      <c r="F65" s="8" t="s">
        <v>8</v>
      </c>
      <c r="G65" s="8" t="s">
        <v>7</v>
      </c>
      <c r="H65" s="8" t="s">
        <v>6</v>
      </c>
      <c r="I65" s="21">
        <v>1350</v>
      </c>
      <c r="J65" s="26">
        <v>19</v>
      </c>
      <c r="K65" s="30"/>
    </row>
    <row r="66" spans="1:11" ht="15.75" thickBot="1" x14ac:dyDescent="0.3">
      <c r="A66" s="6" t="s">
        <v>111</v>
      </c>
      <c r="B66" s="6" t="s">
        <v>110</v>
      </c>
      <c r="C66" s="6" t="s">
        <v>9</v>
      </c>
      <c r="D66" s="7">
        <v>20641</v>
      </c>
      <c r="E66" s="6">
        <v>38200</v>
      </c>
      <c r="F66" s="6" t="s">
        <v>8</v>
      </c>
      <c r="G66" s="6" t="s">
        <v>7</v>
      </c>
      <c r="H66" s="6" t="s">
        <v>6</v>
      </c>
      <c r="I66" s="20">
        <v>1350</v>
      </c>
      <c r="J66" s="25">
        <v>19</v>
      </c>
      <c r="K66" s="29"/>
    </row>
    <row r="67" spans="1:11" ht="15.75" thickBot="1" x14ac:dyDescent="0.3">
      <c r="A67" s="8" t="s">
        <v>99</v>
      </c>
      <c r="B67" s="8" t="s">
        <v>109</v>
      </c>
      <c r="C67" s="8" t="s">
        <v>9</v>
      </c>
      <c r="D67" s="9">
        <v>20808</v>
      </c>
      <c r="E67" s="8">
        <v>38700</v>
      </c>
      <c r="F67" s="8" t="s">
        <v>8</v>
      </c>
      <c r="G67" s="8" t="s">
        <v>7</v>
      </c>
      <c r="H67" s="12" t="s">
        <v>29</v>
      </c>
      <c r="I67" s="21">
        <v>1720</v>
      </c>
      <c r="J67" s="26">
        <v>19</v>
      </c>
      <c r="K67" s="30"/>
    </row>
    <row r="68" spans="1:11" ht="15.75" thickBot="1" x14ac:dyDescent="0.3">
      <c r="A68" s="6" t="s">
        <v>108</v>
      </c>
      <c r="B68" s="6" t="s">
        <v>107</v>
      </c>
      <c r="C68" s="6" t="s">
        <v>9</v>
      </c>
      <c r="D68" s="7">
        <v>20951</v>
      </c>
      <c r="E68" s="6">
        <v>38200</v>
      </c>
      <c r="F68" s="6" t="s">
        <v>8</v>
      </c>
      <c r="G68" s="6" t="s">
        <v>7</v>
      </c>
      <c r="H68" s="6" t="s">
        <v>6</v>
      </c>
      <c r="I68" s="20">
        <v>1350</v>
      </c>
      <c r="J68" s="25">
        <v>18</v>
      </c>
      <c r="K68" s="29"/>
    </row>
    <row r="69" spans="1:11" ht="15.75" thickBot="1" x14ac:dyDescent="0.3">
      <c r="A69" s="8" t="s">
        <v>106</v>
      </c>
      <c r="B69" s="8" t="s">
        <v>105</v>
      </c>
      <c r="C69" s="8" t="s">
        <v>9</v>
      </c>
      <c r="D69" s="9">
        <v>21342</v>
      </c>
      <c r="E69" s="8">
        <v>38200</v>
      </c>
      <c r="F69" s="8" t="s">
        <v>8</v>
      </c>
      <c r="G69" s="8" t="s">
        <v>7</v>
      </c>
      <c r="H69" s="8" t="s">
        <v>6</v>
      </c>
      <c r="I69" s="21">
        <v>1350</v>
      </c>
      <c r="J69" s="26">
        <v>17</v>
      </c>
      <c r="K69" s="30"/>
    </row>
    <row r="70" spans="1:11" ht="15.75" thickBot="1" x14ac:dyDescent="0.3">
      <c r="A70" s="6" t="s">
        <v>104</v>
      </c>
      <c r="B70" s="6" t="s">
        <v>63</v>
      </c>
      <c r="C70" s="6" t="s">
        <v>9</v>
      </c>
      <c r="D70" s="7">
        <v>20693</v>
      </c>
      <c r="E70" s="6">
        <v>69400</v>
      </c>
      <c r="F70" s="6" t="s">
        <v>14</v>
      </c>
      <c r="G70" s="6" t="s">
        <v>7</v>
      </c>
      <c r="H70" s="6" t="s">
        <v>29</v>
      </c>
      <c r="I70" s="20">
        <v>1710</v>
      </c>
      <c r="J70" s="25">
        <v>19</v>
      </c>
      <c r="K70" s="29"/>
    </row>
    <row r="71" spans="1:11" ht="15.75" thickBot="1" x14ac:dyDescent="0.3">
      <c r="A71" s="8" t="s">
        <v>103</v>
      </c>
      <c r="B71" s="8" t="s">
        <v>27</v>
      </c>
      <c r="C71" s="8" t="s">
        <v>9</v>
      </c>
      <c r="D71" s="9">
        <v>21458</v>
      </c>
      <c r="E71" s="8">
        <v>38200</v>
      </c>
      <c r="F71" s="8" t="s">
        <v>8</v>
      </c>
      <c r="G71" s="8" t="s">
        <v>7</v>
      </c>
      <c r="H71" s="8" t="s">
        <v>6</v>
      </c>
      <c r="I71" s="21">
        <v>1350</v>
      </c>
      <c r="J71" s="26">
        <v>17</v>
      </c>
      <c r="K71" s="30"/>
    </row>
    <row r="72" spans="1:11" ht="15.75" thickBot="1" x14ac:dyDescent="0.3">
      <c r="A72" s="6" t="s">
        <v>102</v>
      </c>
      <c r="B72" s="6" t="s">
        <v>101</v>
      </c>
      <c r="C72" s="6" t="s">
        <v>9</v>
      </c>
      <c r="D72" s="7">
        <v>21499</v>
      </c>
      <c r="E72" s="6">
        <v>38200</v>
      </c>
      <c r="F72" s="6" t="s">
        <v>8</v>
      </c>
      <c r="G72" s="6" t="s">
        <v>7</v>
      </c>
      <c r="H72" s="6" t="s">
        <v>6</v>
      </c>
      <c r="I72" s="20">
        <v>1327</v>
      </c>
      <c r="J72" s="25">
        <v>17</v>
      </c>
      <c r="K72" s="29"/>
    </row>
    <row r="73" spans="1:11" ht="15.75" thickBot="1" x14ac:dyDescent="0.3">
      <c r="A73" s="8" t="s">
        <v>100</v>
      </c>
      <c r="B73" s="8" t="s">
        <v>99</v>
      </c>
      <c r="C73" s="8" t="s">
        <v>15</v>
      </c>
      <c r="D73" s="9">
        <v>21672</v>
      </c>
      <c r="E73" s="8">
        <v>38200</v>
      </c>
      <c r="F73" s="8" t="s">
        <v>8</v>
      </c>
      <c r="G73" s="8" t="s">
        <v>98</v>
      </c>
      <c r="H73" s="12" t="s">
        <v>29</v>
      </c>
      <c r="I73" s="21">
        <v>1720</v>
      </c>
      <c r="J73" s="26">
        <v>16</v>
      </c>
      <c r="K73" s="30"/>
    </row>
    <row r="74" spans="1:11" ht="15.75" thickBot="1" x14ac:dyDescent="0.3">
      <c r="A74" s="6" t="s">
        <v>97</v>
      </c>
      <c r="B74" s="6" t="s">
        <v>96</v>
      </c>
      <c r="C74" s="6" t="s">
        <v>9</v>
      </c>
      <c r="D74" s="7">
        <v>21897</v>
      </c>
      <c r="E74" s="6">
        <v>38200</v>
      </c>
      <c r="F74" s="6" t="s">
        <v>8</v>
      </c>
      <c r="G74" s="6" t="s">
        <v>7</v>
      </c>
      <c r="H74" s="6" t="s">
        <v>29</v>
      </c>
      <c r="I74" s="20">
        <v>1730</v>
      </c>
      <c r="J74" s="25">
        <v>16</v>
      </c>
      <c r="K74" s="29"/>
    </row>
    <row r="75" spans="1:11" ht="15.75" thickBot="1" x14ac:dyDescent="0.3">
      <c r="A75" s="8" t="s">
        <v>95</v>
      </c>
      <c r="B75" s="8" t="s">
        <v>94</v>
      </c>
      <c r="C75" s="8" t="s">
        <v>9</v>
      </c>
      <c r="D75" s="9">
        <v>22017</v>
      </c>
      <c r="E75" s="8">
        <v>38200</v>
      </c>
      <c r="F75" s="8" t="s">
        <v>8</v>
      </c>
      <c r="G75" s="8" t="s">
        <v>7</v>
      </c>
      <c r="H75" s="8" t="s">
        <v>6</v>
      </c>
      <c r="I75" s="21">
        <v>1327</v>
      </c>
      <c r="J75" s="26">
        <v>15</v>
      </c>
      <c r="K75" s="30"/>
    </row>
    <row r="76" spans="1:11" ht="15.75" thickBot="1" x14ac:dyDescent="0.3">
      <c r="A76" s="6" t="s">
        <v>93</v>
      </c>
      <c r="B76" s="6" t="s">
        <v>92</v>
      </c>
      <c r="C76" s="6" t="s">
        <v>9</v>
      </c>
      <c r="D76" s="7">
        <v>22188</v>
      </c>
      <c r="E76" s="6">
        <v>38200</v>
      </c>
      <c r="F76" s="6" t="s">
        <v>8</v>
      </c>
      <c r="G76" s="6" t="s">
        <v>7</v>
      </c>
      <c r="H76" s="6" t="s">
        <v>6</v>
      </c>
      <c r="I76" s="20">
        <v>1327</v>
      </c>
      <c r="J76" s="25">
        <v>15</v>
      </c>
      <c r="K76" s="29"/>
    </row>
    <row r="77" spans="1:11" ht="15.75" thickBot="1" x14ac:dyDescent="0.3">
      <c r="A77" s="8" t="s">
        <v>91</v>
      </c>
      <c r="B77" s="8" t="s">
        <v>90</v>
      </c>
      <c r="C77" s="8" t="s">
        <v>9</v>
      </c>
      <c r="D77" s="9">
        <v>22296</v>
      </c>
      <c r="E77" s="8">
        <v>69400</v>
      </c>
      <c r="F77" s="8" t="s">
        <v>14</v>
      </c>
      <c r="G77" s="8" t="s">
        <v>62</v>
      </c>
      <c r="H77" s="8" t="s">
        <v>6</v>
      </c>
      <c r="I77" s="21">
        <v>1327</v>
      </c>
      <c r="J77" s="26">
        <v>14</v>
      </c>
      <c r="K77" s="30"/>
    </row>
    <row r="78" spans="1:11" ht="15.75" thickBot="1" x14ac:dyDescent="0.3">
      <c r="A78" s="6" t="s">
        <v>89</v>
      </c>
      <c r="B78" s="6" t="s">
        <v>88</v>
      </c>
      <c r="C78" s="6" t="s">
        <v>9</v>
      </c>
      <c r="D78" s="7">
        <v>22499</v>
      </c>
      <c r="E78" s="6">
        <v>38700</v>
      </c>
      <c r="F78" s="6" t="s">
        <v>8</v>
      </c>
      <c r="G78" s="6" t="s">
        <v>87</v>
      </c>
      <c r="H78" s="13" t="s">
        <v>6</v>
      </c>
      <c r="I78" s="20">
        <v>1327</v>
      </c>
      <c r="J78" s="25">
        <v>14</v>
      </c>
      <c r="K78" s="29"/>
    </row>
    <row r="79" spans="1:11" ht="15.75" thickBot="1" x14ac:dyDescent="0.3">
      <c r="A79" s="8" t="s">
        <v>86</v>
      </c>
      <c r="B79" s="8" t="s">
        <v>82</v>
      </c>
      <c r="C79" s="8" t="s">
        <v>9</v>
      </c>
      <c r="D79" s="9">
        <v>22714</v>
      </c>
      <c r="E79" s="8">
        <v>38200</v>
      </c>
      <c r="F79" s="8" t="s">
        <v>8</v>
      </c>
      <c r="G79" s="8" t="s">
        <v>7</v>
      </c>
      <c r="H79" s="8" t="s">
        <v>29</v>
      </c>
      <c r="I79" s="21">
        <v>1900</v>
      </c>
      <c r="J79" s="26">
        <v>13</v>
      </c>
      <c r="K79" s="30"/>
    </row>
    <row r="80" spans="1:11" ht="15.75" thickBot="1" x14ac:dyDescent="0.3">
      <c r="A80" s="6" t="s">
        <v>85</v>
      </c>
      <c r="B80" s="6" t="s">
        <v>84</v>
      </c>
      <c r="C80" s="6" t="s">
        <v>15</v>
      </c>
      <c r="D80" s="7">
        <v>22776</v>
      </c>
      <c r="E80" s="6">
        <v>38200</v>
      </c>
      <c r="F80" s="6" t="s">
        <v>8</v>
      </c>
      <c r="G80" s="6" t="s">
        <v>7</v>
      </c>
      <c r="H80" s="6" t="s">
        <v>6</v>
      </c>
      <c r="I80" s="20">
        <v>1327</v>
      </c>
      <c r="J80" s="25">
        <v>13</v>
      </c>
      <c r="K80" s="29"/>
    </row>
    <row r="81" spans="1:11" ht="15.75" thickBot="1" x14ac:dyDescent="0.3">
      <c r="A81" s="8" t="s">
        <v>83</v>
      </c>
      <c r="B81" s="8" t="s">
        <v>82</v>
      </c>
      <c r="C81" s="8" t="s">
        <v>9</v>
      </c>
      <c r="D81" s="9">
        <v>23322</v>
      </c>
      <c r="E81" s="8">
        <v>38200</v>
      </c>
      <c r="F81" s="8" t="s">
        <v>14</v>
      </c>
      <c r="G81" s="8" t="s">
        <v>7</v>
      </c>
      <c r="H81" s="8" t="s">
        <v>29</v>
      </c>
      <c r="I81" s="21">
        <v>1880</v>
      </c>
      <c r="J81" s="26">
        <v>12</v>
      </c>
      <c r="K81" s="30"/>
    </row>
    <row r="82" spans="1:11" ht="15.75" thickBot="1" x14ac:dyDescent="0.3">
      <c r="A82" s="6" t="s">
        <v>81</v>
      </c>
      <c r="B82" s="6" t="s">
        <v>80</v>
      </c>
      <c r="C82" s="6" t="s">
        <v>9</v>
      </c>
      <c r="D82" s="7">
        <v>23681</v>
      </c>
      <c r="E82" s="6">
        <v>38200</v>
      </c>
      <c r="F82" s="6" t="s">
        <v>8</v>
      </c>
      <c r="G82" s="6" t="s">
        <v>62</v>
      </c>
      <c r="H82" s="6" t="s">
        <v>6</v>
      </c>
      <c r="I82" s="20">
        <v>1327</v>
      </c>
      <c r="J82" s="25">
        <v>11</v>
      </c>
      <c r="K82" s="29"/>
    </row>
    <row r="83" spans="1:11" ht="15.75" thickBot="1" x14ac:dyDescent="0.3">
      <c r="A83" s="8" t="s">
        <v>79</v>
      </c>
      <c r="B83" s="8" t="s">
        <v>78</v>
      </c>
      <c r="C83" s="8" t="s">
        <v>9</v>
      </c>
      <c r="D83" s="9">
        <v>23977</v>
      </c>
      <c r="E83" s="8">
        <v>38200</v>
      </c>
      <c r="F83" s="8" t="s">
        <v>8</v>
      </c>
      <c r="G83" s="8" t="s">
        <v>7</v>
      </c>
      <c r="H83" s="8" t="s">
        <v>6</v>
      </c>
      <c r="I83" s="21">
        <v>1327</v>
      </c>
      <c r="J83" s="26">
        <v>10</v>
      </c>
      <c r="K83" s="30"/>
    </row>
    <row r="84" spans="1:11" ht="15.75" thickBot="1" x14ac:dyDescent="0.3">
      <c r="A84" s="6" t="s">
        <v>77</v>
      </c>
      <c r="B84" s="6" t="s">
        <v>27</v>
      </c>
      <c r="C84" s="6" t="s">
        <v>9</v>
      </c>
      <c r="D84" s="7">
        <v>24100</v>
      </c>
      <c r="E84" s="6">
        <v>69400</v>
      </c>
      <c r="F84" s="6" t="s">
        <v>8</v>
      </c>
      <c r="G84" s="6" t="s">
        <v>7</v>
      </c>
      <c r="H84" s="6" t="s">
        <v>29</v>
      </c>
      <c r="I84" s="20">
        <v>1720</v>
      </c>
      <c r="J84" s="25">
        <v>10</v>
      </c>
      <c r="K84" s="29"/>
    </row>
    <row r="85" spans="1:11" ht="15.75" thickBot="1" x14ac:dyDescent="0.3">
      <c r="A85" s="8" t="s">
        <v>76</v>
      </c>
      <c r="B85" s="8" t="s">
        <v>67</v>
      </c>
      <c r="C85" s="8" t="s">
        <v>9</v>
      </c>
      <c r="D85" s="9">
        <v>23303</v>
      </c>
      <c r="E85" s="8">
        <v>38200</v>
      </c>
      <c r="F85" s="8" t="s">
        <v>8</v>
      </c>
      <c r="G85" s="8" t="s">
        <v>7</v>
      </c>
      <c r="H85" s="8" t="s">
        <v>6</v>
      </c>
      <c r="I85" s="21">
        <v>1327</v>
      </c>
      <c r="J85" s="26">
        <v>12</v>
      </c>
      <c r="K85" s="30"/>
    </row>
    <row r="86" spans="1:11" ht="15.75" thickBot="1" x14ac:dyDescent="0.3">
      <c r="A86" s="6" t="s">
        <v>75</v>
      </c>
      <c r="B86" s="6" t="s">
        <v>74</v>
      </c>
      <c r="C86" s="6" t="s">
        <v>9</v>
      </c>
      <c r="D86" s="7">
        <v>24578</v>
      </c>
      <c r="E86" s="6">
        <v>38200</v>
      </c>
      <c r="F86" s="6" t="s">
        <v>8</v>
      </c>
      <c r="G86" s="6" t="s">
        <v>7</v>
      </c>
      <c r="H86" s="6" t="s">
        <v>6</v>
      </c>
      <c r="I86" s="20">
        <v>1327</v>
      </c>
      <c r="J86" s="25">
        <v>8</v>
      </c>
      <c r="K86" s="29"/>
    </row>
    <row r="87" spans="1:11" ht="15.75" thickBot="1" x14ac:dyDescent="0.3">
      <c r="A87" s="8" t="s">
        <v>73</v>
      </c>
      <c r="B87" s="8" t="s">
        <v>61</v>
      </c>
      <c r="C87" s="8" t="s">
        <v>9</v>
      </c>
      <c r="D87" s="9">
        <v>24793</v>
      </c>
      <c r="E87" s="8">
        <v>38200</v>
      </c>
      <c r="F87" s="8" t="s">
        <v>8</v>
      </c>
      <c r="G87" s="8" t="s">
        <v>7</v>
      </c>
      <c r="H87" s="8" t="s">
        <v>29</v>
      </c>
      <c r="I87" s="21">
        <v>1900</v>
      </c>
      <c r="J87" s="26">
        <v>8</v>
      </c>
      <c r="K87" s="30"/>
    </row>
    <row r="88" spans="1:11" ht="15.75" thickBot="1" x14ac:dyDescent="0.3">
      <c r="A88" s="6" t="s">
        <v>72</v>
      </c>
      <c r="B88" s="6" t="s">
        <v>71</v>
      </c>
      <c r="C88" s="6" t="s">
        <v>9</v>
      </c>
      <c r="D88" s="7">
        <v>24839</v>
      </c>
      <c r="E88" s="6">
        <v>38200</v>
      </c>
      <c r="F88" s="6" t="s">
        <v>14</v>
      </c>
      <c r="G88" s="6" t="s">
        <v>7</v>
      </c>
      <c r="H88" s="6" t="s">
        <v>6</v>
      </c>
      <c r="I88" s="20">
        <v>1350</v>
      </c>
      <c r="J88" s="25">
        <v>7</v>
      </c>
      <c r="K88" s="29"/>
    </row>
    <row r="89" spans="1:11" ht="15.75" thickBot="1" x14ac:dyDescent="0.3">
      <c r="A89" s="8" t="s">
        <v>70</v>
      </c>
      <c r="B89" s="8" t="s">
        <v>69</v>
      </c>
      <c r="C89" s="8" t="s">
        <v>9</v>
      </c>
      <c r="D89" s="9">
        <v>24909</v>
      </c>
      <c r="E89" s="8">
        <v>38200</v>
      </c>
      <c r="F89" s="8" t="s">
        <v>8</v>
      </c>
      <c r="G89" s="8" t="s">
        <v>19</v>
      </c>
      <c r="H89" s="12" t="s">
        <v>54</v>
      </c>
      <c r="I89" s="21">
        <v>2500</v>
      </c>
      <c r="J89" s="26">
        <v>7</v>
      </c>
      <c r="K89" s="30"/>
    </row>
    <row r="90" spans="1:11" ht="15.75" thickBot="1" x14ac:dyDescent="0.3">
      <c r="A90" s="6" t="s">
        <v>68</v>
      </c>
      <c r="B90" s="6" t="s">
        <v>67</v>
      </c>
      <c r="C90" s="6" t="s">
        <v>9</v>
      </c>
      <c r="D90" s="7">
        <v>25214</v>
      </c>
      <c r="E90" s="6">
        <v>38200</v>
      </c>
      <c r="F90" s="6" t="s">
        <v>8</v>
      </c>
      <c r="G90" s="6" t="s">
        <v>7</v>
      </c>
      <c r="H90" s="6" t="s">
        <v>6</v>
      </c>
      <c r="I90" s="20">
        <v>1327</v>
      </c>
      <c r="J90" s="25">
        <v>6</v>
      </c>
      <c r="K90" s="29"/>
    </row>
    <row r="91" spans="1:11" ht="15.75" thickBot="1" x14ac:dyDescent="0.3">
      <c r="A91" s="8" t="s">
        <v>66</v>
      </c>
      <c r="B91" s="8" t="s">
        <v>65</v>
      </c>
      <c r="C91" s="8" t="s">
        <v>9</v>
      </c>
      <c r="D91" s="9">
        <v>25226</v>
      </c>
      <c r="E91" s="8">
        <v>38200</v>
      </c>
      <c r="F91" s="8" t="s">
        <v>8</v>
      </c>
      <c r="G91" s="8" t="s">
        <v>7</v>
      </c>
      <c r="H91" s="8" t="s">
        <v>6</v>
      </c>
      <c r="I91" s="21">
        <v>1350</v>
      </c>
      <c r="J91" s="26">
        <v>6</v>
      </c>
      <c r="K91" s="30"/>
    </row>
    <row r="92" spans="1:11" ht="15.75" thickBot="1" x14ac:dyDescent="0.3">
      <c r="A92" s="6" t="s">
        <v>64</v>
      </c>
      <c r="B92" s="6" t="s">
        <v>63</v>
      </c>
      <c r="C92" s="6" t="s">
        <v>9</v>
      </c>
      <c r="D92" s="7">
        <v>25500</v>
      </c>
      <c r="E92" s="6">
        <v>38200</v>
      </c>
      <c r="F92" s="6" t="s">
        <v>8</v>
      </c>
      <c r="G92" s="6" t="s">
        <v>62</v>
      </c>
      <c r="H92" s="6" t="s">
        <v>6</v>
      </c>
      <c r="I92" s="20">
        <v>1327</v>
      </c>
      <c r="J92" s="25">
        <v>6</v>
      </c>
      <c r="K92" s="29"/>
    </row>
    <row r="93" spans="1:11" ht="15.75" thickBot="1" x14ac:dyDescent="0.3">
      <c r="A93" s="8" t="s">
        <v>60</v>
      </c>
      <c r="B93" s="8" t="s">
        <v>61</v>
      </c>
      <c r="C93" s="8" t="s">
        <v>9</v>
      </c>
      <c r="D93" s="9">
        <v>25545</v>
      </c>
      <c r="E93" s="8">
        <v>38200</v>
      </c>
      <c r="F93" s="8" t="s">
        <v>8</v>
      </c>
      <c r="G93" s="8" t="s">
        <v>7</v>
      </c>
      <c r="H93" s="8" t="s">
        <v>6</v>
      </c>
      <c r="I93" s="21">
        <v>1350</v>
      </c>
      <c r="J93" s="26">
        <v>6</v>
      </c>
      <c r="K93" s="30"/>
    </row>
    <row r="94" spans="1:11" ht="15.75" thickBot="1" x14ac:dyDescent="0.3">
      <c r="A94" s="6" t="s">
        <v>60</v>
      </c>
      <c r="B94" s="6" t="s">
        <v>59</v>
      </c>
      <c r="C94" s="6" t="s">
        <v>9</v>
      </c>
      <c r="D94" s="7">
        <v>25844</v>
      </c>
      <c r="E94" s="6">
        <v>69400</v>
      </c>
      <c r="F94" s="6" t="s">
        <v>14</v>
      </c>
      <c r="G94" s="6" t="s">
        <v>7</v>
      </c>
      <c r="H94" s="6" t="s">
        <v>6</v>
      </c>
      <c r="I94" s="20">
        <v>1350</v>
      </c>
      <c r="J94" s="25">
        <v>5</v>
      </c>
      <c r="K94" s="29"/>
    </row>
    <row r="95" spans="1:11" ht="15.75" thickBot="1" x14ac:dyDescent="0.3">
      <c r="A95" s="8" t="s">
        <v>58</v>
      </c>
      <c r="B95" s="8" t="s">
        <v>57</v>
      </c>
      <c r="C95" s="8" t="s">
        <v>9</v>
      </c>
      <c r="D95" s="9">
        <v>26425</v>
      </c>
      <c r="E95" s="8">
        <v>38200</v>
      </c>
      <c r="F95" s="8" t="s">
        <v>8</v>
      </c>
      <c r="G95" s="8" t="s">
        <v>7</v>
      </c>
      <c r="H95" s="8" t="s">
        <v>6</v>
      </c>
      <c r="I95" s="21">
        <v>1350</v>
      </c>
      <c r="J95" s="26">
        <v>3</v>
      </c>
      <c r="K95" s="30"/>
    </row>
    <row r="96" spans="1:11" ht="15.75" thickBot="1" x14ac:dyDescent="0.3">
      <c r="A96" s="6" t="s">
        <v>56</v>
      </c>
      <c r="B96" s="6" t="s">
        <v>36</v>
      </c>
      <c r="C96" s="6" t="s">
        <v>9</v>
      </c>
      <c r="D96" s="7">
        <v>27167</v>
      </c>
      <c r="E96" s="6">
        <v>38200</v>
      </c>
      <c r="F96" s="6" t="s">
        <v>8</v>
      </c>
      <c r="G96" s="6" t="s">
        <v>7</v>
      </c>
      <c r="H96" s="6" t="s">
        <v>6</v>
      </c>
      <c r="I96" s="20">
        <v>1350</v>
      </c>
      <c r="J96" s="25">
        <v>1</v>
      </c>
      <c r="K96" s="29"/>
    </row>
    <row r="97" spans="1:11" ht="15.75" thickBot="1" x14ac:dyDescent="0.3">
      <c r="A97" s="8" t="s">
        <v>56</v>
      </c>
      <c r="B97" s="8" t="s">
        <v>55</v>
      </c>
      <c r="C97" s="8" t="s">
        <v>9</v>
      </c>
      <c r="D97" s="9">
        <v>27301</v>
      </c>
      <c r="E97" s="8">
        <v>38200</v>
      </c>
      <c r="F97" s="8" t="s">
        <v>8</v>
      </c>
      <c r="G97" s="8" t="s">
        <v>5</v>
      </c>
      <c r="H97" s="11" t="s">
        <v>54</v>
      </c>
      <c r="I97" s="21">
        <v>2630</v>
      </c>
      <c r="J97" s="26">
        <v>1</v>
      </c>
      <c r="K97" s="30"/>
    </row>
    <row r="98" spans="1:11" ht="15.75" thickBot="1" x14ac:dyDescent="0.3">
      <c r="A98" s="6" t="s">
        <v>53</v>
      </c>
      <c r="B98" s="6" t="s">
        <v>52</v>
      </c>
      <c r="C98" s="6" t="s">
        <v>9</v>
      </c>
      <c r="D98" s="7">
        <v>29375</v>
      </c>
      <c r="E98" s="6">
        <v>38700</v>
      </c>
      <c r="F98" s="6" t="s">
        <v>8</v>
      </c>
      <c r="G98" s="6" t="s">
        <v>51</v>
      </c>
      <c r="H98" s="6" t="s">
        <v>6</v>
      </c>
      <c r="I98" s="20">
        <v>1350</v>
      </c>
      <c r="J98" s="25">
        <v>8</v>
      </c>
      <c r="K98" s="29"/>
    </row>
    <row r="99" spans="1:11" ht="15.75" thickBot="1" x14ac:dyDescent="0.3">
      <c r="A99" s="8" t="s">
        <v>50</v>
      </c>
      <c r="B99" s="8" t="s">
        <v>49</v>
      </c>
      <c r="C99" s="8" t="s">
        <v>9</v>
      </c>
      <c r="D99" s="9">
        <v>27434</v>
      </c>
      <c r="E99" s="8">
        <v>38200</v>
      </c>
      <c r="F99" s="8" t="s">
        <v>14</v>
      </c>
      <c r="G99" s="8" t="s">
        <v>7</v>
      </c>
      <c r="H99" s="8" t="s">
        <v>6</v>
      </c>
      <c r="I99" s="21">
        <v>1350</v>
      </c>
      <c r="J99" s="26">
        <v>13</v>
      </c>
      <c r="K99" s="30"/>
    </row>
    <row r="100" spans="1:11" ht="15.75" thickBot="1" x14ac:dyDescent="0.3">
      <c r="A100" s="6" t="s">
        <v>47</v>
      </c>
      <c r="B100" s="6" t="s">
        <v>48</v>
      </c>
      <c r="C100" s="6" t="s">
        <v>9</v>
      </c>
      <c r="D100" s="7">
        <v>27804</v>
      </c>
      <c r="E100" s="6">
        <v>38200</v>
      </c>
      <c r="F100" s="6" t="s">
        <v>8</v>
      </c>
      <c r="G100" s="6" t="s">
        <v>7</v>
      </c>
      <c r="H100" s="6" t="s">
        <v>6</v>
      </c>
      <c r="I100" s="20">
        <v>1350</v>
      </c>
      <c r="J100" s="25">
        <v>12</v>
      </c>
      <c r="K100" s="29"/>
    </row>
    <row r="101" spans="1:11" ht="15.75" thickBot="1" x14ac:dyDescent="0.3">
      <c r="A101" s="8" t="s">
        <v>47</v>
      </c>
      <c r="B101" s="8" t="s">
        <v>46</v>
      </c>
      <c r="C101" s="8" t="s">
        <v>9</v>
      </c>
      <c r="D101" s="9">
        <v>27953</v>
      </c>
      <c r="E101" s="8">
        <v>38200</v>
      </c>
      <c r="F101" s="8" t="s">
        <v>8</v>
      </c>
      <c r="G101" s="8" t="s">
        <v>7</v>
      </c>
      <c r="H101" s="8" t="s">
        <v>6</v>
      </c>
      <c r="I101" s="21">
        <v>1350</v>
      </c>
      <c r="J101" s="26">
        <v>12</v>
      </c>
      <c r="K101" s="30"/>
    </row>
    <row r="102" spans="1:11" ht="15.75" thickBot="1" x14ac:dyDescent="0.3">
      <c r="A102" s="6" t="s">
        <v>45</v>
      </c>
      <c r="B102" s="6" t="s">
        <v>44</v>
      </c>
      <c r="C102" s="6" t="s">
        <v>9</v>
      </c>
      <c r="D102" s="7">
        <v>28168</v>
      </c>
      <c r="E102" s="6">
        <v>38200</v>
      </c>
      <c r="F102" s="6" t="s">
        <v>8</v>
      </c>
      <c r="G102" s="6" t="s">
        <v>7</v>
      </c>
      <c r="H102" s="6" t="s">
        <v>6</v>
      </c>
      <c r="I102" s="20">
        <v>1350</v>
      </c>
      <c r="J102" s="25">
        <v>11</v>
      </c>
      <c r="K102" s="29"/>
    </row>
    <row r="103" spans="1:11" ht="15.75" thickBot="1" x14ac:dyDescent="0.3">
      <c r="A103" s="8" t="s">
        <v>43</v>
      </c>
      <c r="B103" s="8" t="s">
        <v>42</v>
      </c>
      <c r="C103" s="8" t="s">
        <v>9</v>
      </c>
      <c r="D103" s="9">
        <v>28217</v>
      </c>
      <c r="E103" s="8">
        <v>38200</v>
      </c>
      <c r="F103" s="8" t="s">
        <v>8</v>
      </c>
      <c r="G103" s="8" t="s">
        <v>7</v>
      </c>
      <c r="H103" s="8" t="s">
        <v>6</v>
      </c>
      <c r="I103" s="21">
        <v>1269</v>
      </c>
      <c r="J103" s="26">
        <v>11</v>
      </c>
      <c r="K103" s="30"/>
    </row>
    <row r="104" spans="1:11" ht="15.75" thickBot="1" x14ac:dyDescent="0.3">
      <c r="A104" s="6" t="s">
        <v>41</v>
      </c>
      <c r="B104" s="6" t="s">
        <v>40</v>
      </c>
      <c r="C104" s="6" t="s">
        <v>9</v>
      </c>
      <c r="D104" s="7">
        <v>28285</v>
      </c>
      <c r="E104" s="6">
        <v>38200</v>
      </c>
      <c r="F104" s="6" t="s">
        <v>8</v>
      </c>
      <c r="G104" s="6" t="s">
        <v>7</v>
      </c>
      <c r="H104" s="6" t="s">
        <v>6</v>
      </c>
      <c r="I104" s="20">
        <v>1269</v>
      </c>
      <c r="J104" s="25">
        <v>11</v>
      </c>
      <c r="K104" s="29"/>
    </row>
    <row r="105" spans="1:11" ht="15.75" thickBot="1" x14ac:dyDescent="0.3">
      <c r="A105" s="8" t="s">
        <v>39</v>
      </c>
      <c r="B105" s="8" t="s">
        <v>38</v>
      </c>
      <c r="C105" s="8" t="s">
        <v>9</v>
      </c>
      <c r="D105" s="9">
        <v>28439</v>
      </c>
      <c r="E105" s="8">
        <v>38200</v>
      </c>
      <c r="F105" s="8" t="s">
        <v>8</v>
      </c>
      <c r="G105" s="8" t="s">
        <v>7</v>
      </c>
      <c r="H105" s="8" t="s">
        <v>6</v>
      </c>
      <c r="I105" s="21">
        <v>1269</v>
      </c>
      <c r="J105" s="26">
        <v>11</v>
      </c>
      <c r="K105" s="30"/>
    </row>
    <row r="106" spans="1:11" ht="15.75" thickBot="1" x14ac:dyDescent="0.3">
      <c r="A106" s="6" t="s">
        <v>37</v>
      </c>
      <c r="B106" s="6" t="s">
        <v>36</v>
      </c>
      <c r="C106" s="6" t="s">
        <v>9</v>
      </c>
      <c r="D106" s="7">
        <v>28456</v>
      </c>
      <c r="E106" s="6">
        <v>38700</v>
      </c>
      <c r="F106" s="6" t="s">
        <v>8</v>
      </c>
      <c r="G106" s="6" t="s">
        <v>7</v>
      </c>
      <c r="H106" s="6" t="s">
        <v>6</v>
      </c>
      <c r="I106" s="20">
        <v>1269</v>
      </c>
      <c r="J106" s="25">
        <v>11</v>
      </c>
      <c r="K106" s="29"/>
    </row>
    <row r="107" spans="1:11" ht="15.75" thickBot="1" x14ac:dyDescent="0.3">
      <c r="A107" s="8" t="s">
        <v>35</v>
      </c>
      <c r="B107" s="8" t="s">
        <v>34</v>
      </c>
      <c r="C107" s="8" t="s">
        <v>15</v>
      </c>
      <c r="D107" s="9">
        <v>28565</v>
      </c>
      <c r="E107" s="8">
        <v>38200</v>
      </c>
      <c r="F107" s="8" t="s">
        <v>14</v>
      </c>
      <c r="G107" s="8" t="s">
        <v>7</v>
      </c>
      <c r="H107" s="8" t="s">
        <v>6</v>
      </c>
      <c r="I107" s="21">
        <v>1228</v>
      </c>
      <c r="J107" s="26">
        <v>10</v>
      </c>
      <c r="K107" s="30"/>
    </row>
    <row r="108" spans="1:11" ht="15.75" thickBot="1" x14ac:dyDescent="0.3">
      <c r="A108" s="6" t="s">
        <v>33</v>
      </c>
      <c r="B108" s="6" t="s">
        <v>32</v>
      </c>
      <c r="C108" s="6" t="s">
        <v>15</v>
      </c>
      <c r="D108" s="7">
        <v>28590</v>
      </c>
      <c r="E108" s="6">
        <v>38200</v>
      </c>
      <c r="F108" s="6" t="s">
        <v>8</v>
      </c>
      <c r="G108" s="6" t="s">
        <v>31</v>
      </c>
      <c r="H108" s="10" t="s">
        <v>6</v>
      </c>
      <c r="I108" s="20">
        <v>1354</v>
      </c>
      <c r="J108" s="25">
        <v>10</v>
      </c>
      <c r="K108" s="29"/>
    </row>
    <row r="109" spans="1:11" ht="15.75" thickBot="1" x14ac:dyDescent="0.3">
      <c r="A109" s="8" t="s">
        <v>30</v>
      </c>
      <c r="B109" s="8" t="s">
        <v>10</v>
      </c>
      <c r="C109" s="8" t="s">
        <v>9</v>
      </c>
      <c r="D109" s="9">
        <v>28922</v>
      </c>
      <c r="E109" s="8">
        <v>38200</v>
      </c>
      <c r="F109" s="8" t="s">
        <v>8</v>
      </c>
      <c r="G109" s="8" t="s">
        <v>5</v>
      </c>
      <c r="H109" s="11" t="s">
        <v>29</v>
      </c>
      <c r="I109" s="21">
        <v>1780</v>
      </c>
      <c r="J109" s="26">
        <v>9</v>
      </c>
      <c r="K109" s="30"/>
    </row>
    <row r="110" spans="1:11" ht="15.75" thickBot="1" x14ac:dyDescent="0.3">
      <c r="A110" s="6" t="s">
        <v>28</v>
      </c>
      <c r="B110" s="6" t="s">
        <v>27</v>
      </c>
      <c r="C110" s="6" t="s">
        <v>9</v>
      </c>
      <c r="D110" s="7">
        <v>28968</v>
      </c>
      <c r="E110" s="6">
        <v>38200</v>
      </c>
      <c r="F110" s="6" t="s">
        <v>8</v>
      </c>
      <c r="G110" s="6" t="s">
        <v>7</v>
      </c>
      <c r="H110" s="6" t="s">
        <v>6</v>
      </c>
      <c r="I110" s="20">
        <v>1224</v>
      </c>
      <c r="J110" s="25">
        <v>9</v>
      </c>
      <c r="K110" s="29"/>
    </row>
    <row r="111" spans="1:11" ht="15.75" thickBot="1" x14ac:dyDescent="0.3">
      <c r="A111" s="8" t="s">
        <v>26</v>
      </c>
      <c r="B111" s="8" t="s">
        <v>25</v>
      </c>
      <c r="C111" s="8" t="s">
        <v>9</v>
      </c>
      <c r="D111" s="9">
        <v>29046</v>
      </c>
      <c r="E111" s="8">
        <v>38200</v>
      </c>
      <c r="F111" s="8" t="s">
        <v>8</v>
      </c>
      <c r="G111" s="8" t="s">
        <v>7</v>
      </c>
      <c r="H111" s="8" t="s">
        <v>6</v>
      </c>
      <c r="I111" s="21">
        <v>1258</v>
      </c>
      <c r="J111" s="26">
        <v>9</v>
      </c>
      <c r="K111" s="30"/>
    </row>
    <row r="112" spans="1:11" ht="15.75" thickBot="1" x14ac:dyDescent="0.3">
      <c r="A112" s="6" t="s">
        <v>24</v>
      </c>
      <c r="B112" s="6" t="s">
        <v>23</v>
      </c>
      <c r="C112" s="6" t="s">
        <v>9</v>
      </c>
      <c r="D112" s="7">
        <v>29168</v>
      </c>
      <c r="E112" s="6">
        <v>38200</v>
      </c>
      <c r="F112" s="6" t="s">
        <v>8</v>
      </c>
      <c r="G112" s="6" t="s">
        <v>7</v>
      </c>
      <c r="H112" s="6" t="s">
        <v>6</v>
      </c>
      <c r="I112" s="20">
        <v>1225</v>
      </c>
      <c r="J112" s="25">
        <v>9</v>
      </c>
      <c r="K112" s="29"/>
    </row>
    <row r="113" spans="1:11" ht="15.75" thickBot="1" x14ac:dyDescent="0.3">
      <c r="A113" s="8" t="s">
        <v>21</v>
      </c>
      <c r="B113" s="8" t="s">
        <v>22</v>
      </c>
      <c r="C113" s="8" t="s">
        <v>9</v>
      </c>
      <c r="D113" s="9">
        <v>29420</v>
      </c>
      <c r="E113" s="8">
        <v>38200</v>
      </c>
      <c r="F113" s="8" t="s">
        <v>8</v>
      </c>
      <c r="G113" s="8" t="s">
        <v>7</v>
      </c>
      <c r="H113" s="8" t="s">
        <v>6</v>
      </c>
      <c r="I113" s="21">
        <v>1220</v>
      </c>
      <c r="J113" s="26">
        <v>8</v>
      </c>
      <c r="K113" s="30"/>
    </row>
    <row r="114" spans="1:11" ht="15.75" thickBot="1" x14ac:dyDescent="0.3">
      <c r="A114" s="6" t="s">
        <v>21</v>
      </c>
      <c r="B114" s="6" t="s">
        <v>20</v>
      </c>
      <c r="C114" s="6" t="s">
        <v>9</v>
      </c>
      <c r="D114" s="7">
        <v>29500</v>
      </c>
      <c r="E114" s="6">
        <v>38200</v>
      </c>
      <c r="F114" s="6" t="s">
        <v>8</v>
      </c>
      <c r="G114" s="6" t="s">
        <v>19</v>
      </c>
      <c r="H114" s="10" t="s">
        <v>18</v>
      </c>
      <c r="I114" s="20">
        <v>1800</v>
      </c>
      <c r="J114" s="25">
        <v>8</v>
      </c>
      <c r="K114" s="29"/>
    </row>
    <row r="115" spans="1:11" ht="15.75" thickBot="1" x14ac:dyDescent="0.3">
      <c r="A115" s="8" t="s">
        <v>17</v>
      </c>
      <c r="B115" s="8" t="s">
        <v>16</v>
      </c>
      <c r="C115" s="8" t="s">
        <v>15</v>
      </c>
      <c r="D115" s="9">
        <v>29637</v>
      </c>
      <c r="E115" s="8">
        <v>38200</v>
      </c>
      <c r="F115" s="8" t="s">
        <v>14</v>
      </c>
      <c r="G115" s="8" t="s">
        <v>7</v>
      </c>
      <c r="H115" s="8" t="s">
        <v>6</v>
      </c>
      <c r="I115" s="21">
        <v>1264</v>
      </c>
      <c r="J115" s="26">
        <v>7</v>
      </c>
      <c r="K115" s="30"/>
    </row>
    <row r="116" spans="1:11" ht="15.75" thickBot="1" x14ac:dyDescent="0.3">
      <c r="A116" s="6" t="s">
        <v>13</v>
      </c>
      <c r="B116" s="6" t="s">
        <v>12</v>
      </c>
      <c r="C116" s="6" t="s">
        <v>9</v>
      </c>
      <c r="D116" s="7">
        <v>29704</v>
      </c>
      <c r="E116" s="6">
        <v>38700</v>
      </c>
      <c r="F116" s="6" t="s">
        <v>8</v>
      </c>
      <c r="G116" s="6" t="s">
        <v>7</v>
      </c>
      <c r="H116" s="6" t="s">
        <v>6</v>
      </c>
      <c r="I116" s="20">
        <v>1231</v>
      </c>
      <c r="J116" s="25">
        <v>7</v>
      </c>
      <c r="K116" s="29"/>
    </row>
    <row r="117" spans="1:11" x14ac:dyDescent="0.25">
      <c r="A117" s="4" t="s">
        <v>11</v>
      </c>
      <c r="B117" s="4" t="s">
        <v>10</v>
      </c>
      <c r="C117" s="4" t="s">
        <v>9</v>
      </c>
      <c r="D117" s="5">
        <v>29217</v>
      </c>
      <c r="E117" s="4">
        <v>38200</v>
      </c>
      <c r="F117" s="4" t="s">
        <v>8</v>
      </c>
      <c r="G117" s="4" t="s">
        <v>7</v>
      </c>
      <c r="H117" s="4" t="s">
        <v>6</v>
      </c>
      <c r="I117" s="22">
        <v>1400</v>
      </c>
      <c r="J117" s="27">
        <v>9</v>
      </c>
      <c r="K117" s="31"/>
    </row>
  </sheetData>
  <mergeCells count="6">
    <mergeCell ref="M9:P9"/>
    <mergeCell ref="M3:Q3"/>
    <mergeCell ref="M5:P5"/>
    <mergeCell ref="M6:P6"/>
    <mergeCell ref="M7:P7"/>
    <mergeCell ref="M8:P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19"/>
  <sheetViews>
    <sheetView topLeftCell="D1" zoomScale="90" zoomScaleNormal="90" workbookViewId="0">
      <selection activeCell="K2" sqref="K2"/>
    </sheetView>
  </sheetViews>
  <sheetFormatPr baseColWidth="10" defaultColWidth="12.28515625" defaultRowHeight="15" x14ac:dyDescent="0.25"/>
  <cols>
    <col min="11" max="11" width="12.28515625" style="1"/>
    <col min="13" max="13" width="14" customWidth="1"/>
  </cols>
  <sheetData>
    <row r="1" spans="1:14" ht="15.75" thickBot="1" x14ac:dyDescent="0.3">
      <c r="A1" s="16" t="s">
        <v>0</v>
      </c>
      <c r="B1" s="16" t="s">
        <v>236</v>
      </c>
      <c r="C1" s="17" t="s">
        <v>2</v>
      </c>
      <c r="D1" s="17" t="s">
        <v>245</v>
      </c>
      <c r="E1" s="16" t="s">
        <v>1</v>
      </c>
      <c r="F1" s="16" t="s">
        <v>235</v>
      </c>
      <c r="G1" s="16" t="s">
        <v>234</v>
      </c>
      <c r="H1" s="16" t="s">
        <v>233</v>
      </c>
      <c r="I1" s="19" t="s">
        <v>232</v>
      </c>
      <c r="J1" s="23" t="s">
        <v>231</v>
      </c>
      <c r="K1" s="24" t="s">
        <v>238</v>
      </c>
    </row>
    <row r="2" spans="1:14" ht="16.5" thickTop="1" thickBot="1" x14ac:dyDescent="0.3">
      <c r="A2" s="6" t="s">
        <v>229</v>
      </c>
      <c r="B2" s="6" t="s">
        <v>15</v>
      </c>
      <c r="C2" s="7">
        <v>18644</v>
      </c>
      <c r="D2" s="36">
        <f ca="1">(TODAY()-C2)/365</f>
        <v>67.915068493150685</v>
      </c>
      <c r="E2" s="6">
        <v>38200</v>
      </c>
      <c r="F2" s="6" t="s">
        <v>8</v>
      </c>
      <c r="G2" s="15" t="s">
        <v>7</v>
      </c>
      <c r="H2" s="6" t="s">
        <v>6</v>
      </c>
      <c r="I2" s="20">
        <v>1230</v>
      </c>
      <c r="J2" s="25">
        <v>24</v>
      </c>
      <c r="K2" s="39" t="str">
        <f>IF(AND(F2="CDI",G2="fabrication"),1,"")</f>
        <v/>
      </c>
    </row>
    <row r="3" spans="1:14" ht="15.75" thickBot="1" x14ac:dyDescent="0.3">
      <c r="A3" s="8" t="s">
        <v>222</v>
      </c>
      <c r="B3" s="8" t="s">
        <v>15</v>
      </c>
      <c r="C3" s="9">
        <v>19819</v>
      </c>
      <c r="D3" s="36">
        <f t="shared" ref="D3:D66" ca="1" si="0">(TODAY()-C3)/365</f>
        <v>64.69589041095891</v>
      </c>
      <c r="E3" s="8">
        <v>38200</v>
      </c>
      <c r="F3" s="8" t="s">
        <v>8</v>
      </c>
      <c r="G3" s="14" t="s">
        <v>152</v>
      </c>
      <c r="H3" s="8" t="s">
        <v>208</v>
      </c>
      <c r="I3" s="21">
        <v>3600</v>
      </c>
      <c r="J3" s="26">
        <v>21</v>
      </c>
      <c r="K3" s="39" t="str">
        <f t="shared" ref="K3:K66" si="1">IF(AND(F3="CDI",G3="fabrication"),1,"")</f>
        <v/>
      </c>
    </row>
    <row r="4" spans="1:14" ht="15.75" thickBot="1" x14ac:dyDescent="0.3">
      <c r="A4" s="6" t="s">
        <v>226</v>
      </c>
      <c r="B4" s="6" t="s">
        <v>9</v>
      </c>
      <c r="C4" s="7">
        <v>19988</v>
      </c>
      <c r="D4" s="36">
        <f t="shared" ca="1" si="0"/>
        <v>64.232876712328761</v>
      </c>
      <c r="E4" s="6">
        <v>38540</v>
      </c>
      <c r="F4" s="6" t="s">
        <v>8</v>
      </c>
      <c r="G4" s="15" t="s">
        <v>62</v>
      </c>
      <c r="H4" s="6" t="s">
        <v>54</v>
      </c>
      <c r="I4" s="20">
        <v>2400</v>
      </c>
      <c r="J4" s="25">
        <v>21</v>
      </c>
      <c r="K4" s="39">
        <f t="shared" si="1"/>
        <v>1</v>
      </c>
    </row>
    <row r="5" spans="1:14" ht="15.75" thickBot="1" x14ac:dyDescent="0.3">
      <c r="A5" s="8" t="s">
        <v>224</v>
      </c>
      <c r="B5" s="8" t="s">
        <v>15</v>
      </c>
      <c r="C5" s="9">
        <v>20162</v>
      </c>
      <c r="D5" s="36">
        <f t="shared" ca="1" si="0"/>
        <v>63.756164383561647</v>
      </c>
      <c r="E5" s="8">
        <v>38200</v>
      </c>
      <c r="F5" s="8" t="s">
        <v>8</v>
      </c>
      <c r="G5" s="14" t="s">
        <v>152</v>
      </c>
      <c r="H5" s="8" t="s">
        <v>18</v>
      </c>
      <c r="I5" s="21">
        <v>1500</v>
      </c>
      <c r="J5" s="26">
        <v>20</v>
      </c>
      <c r="K5" s="39" t="str">
        <f t="shared" si="1"/>
        <v/>
      </c>
    </row>
    <row r="6" spans="1:14" ht="15.75" thickBot="1" x14ac:dyDescent="0.3">
      <c r="A6" s="6" t="s">
        <v>222</v>
      </c>
      <c r="B6" s="6" t="s">
        <v>15</v>
      </c>
      <c r="C6" s="7">
        <v>20645</v>
      </c>
      <c r="D6" s="36">
        <f t="shared" ca="1" si="0"/>
        <v>62.43287671232877</v>
      </c>
      <c r="E6" s="6">
        <v>38200</v>
      </c>
      <c r="F6" s="6" t="s">
        <v>8</v>
      </c>
      <c r="G6" s="15" t="s">
        <v>62</v>
      </c>
      <c r="H6" s="6" t="s">
        <v>29</v>
      </c>
      <c r="I6" s="20">
        <v>1600</v>
      </c>
      <c r="J6" s="25">
        <v>19</v>
      </c>
      <c r="K6" s="39">
        <f t="shared" si="1"/>
        <v>1</v>
      </c>
    </row>
    <row r="7" spans="1:14" ht="15.75" thickBot="1" x14ac:dyDescent="0.3">
      <c r="A7" s="8" t="s">
        <v>171</v>
      </c>
      <c r="B7" s="8" t="s">
        <v>15</v>
      </c>
      <c r="C7" s="9">
        <v>21456</v>
      </c>
      <c r="D7" s="36">
        <f t="shared" ca="1" si="0"/>
        <v>60.210958904109589</v>
      </c>
      <c r="E7" s="8">
        <v>69400</v>
      </c>
      <c r="F7" s="8" t="s">
        <v>8</v>
      </c>
      <c r="G7" s="14" t="s">
        <v>62</v>
      </c>
      <c r="H7" s="8" t="s">
        <v>6</v>
      </c>
      <c r="I7" s="21">
        <v>1140</v>
      </c>
      <c r="J7" s="26">
        <v>17</v>
      </c>
      <c r="K7" s="39">
        <f t="shared" si="1"/>
        <v>1</v>
      </c>
    </row>
    <row r="8" spans="1:14" ht="15.75" thickBot="1" x14ac:dyDescent="0.3">
      <c r="A8" s="6" t="s">
        <v>56</v>
      </c>
      <c r="B8" s="6" t="s">
        <v>15</v>
      </c>
      <c r="C8" s="7">
        <v>21868</v>
      </c>
      <c r="D8" s="36">
        <f t="shared" ca="1" si="0"/>
        <v>59.082191780821915</v>
      </c>
      <c r="E8" s="6">
        <v>38200</v>
      </c>
      <c r="F8" s="6" t="s">
        <v>8</v>
      </c>
      <c r="G8" s="15" t="s">
        <v>62</v>
      </c>
      <c r="H8" s="6" t="s">
        <v>29</v>
      </c>
      <c r="I8" s="20">
        <v>1590</v>
      </c>
      <c r="J8" s="25">
        <v>16</v>
      </c>
      <c r="K8" s="39">
        <f t="shared" si="1"/>
        <v>1</v>
      </c>
    </row>
    <row r="9" spans="1:14" ht="16.5" thickBot="1" x14ac:dyDescent="0.3">
      <c r="A9" s="8" t="s">
        <v>218</v>
      </c>
      <c r="B9" s="8" t="s">
        <v>15</v>
      </c>
      <c r="C9" s="9">
        <v>22316</v>
      </c>
      <c r="D9" s="36">
        <f t="shared" ca="1" si="0"/>
        <v>57.854794520547948</v>
      </c>
      <c r="E9" s="8">
        <v>38200</v>
      </c>
      <c r="F9" s="8" t="s">
        <v>8</v>
      </c>
      <c r="G9" s="14" t="s">
        <v>152</v>
      </c>
      <c r="H9" s="8" t="s">
        <v>18</v>
      </c>
      <c r="I9" s="21">
        <v>1590</v>
      </c>
      <c r="J9" s="26">
        <v>14</v>
      </c>
      <c r="K9" s="39" t="str">
        <f t="shared" si="1"/>
        <v/>
      </c>
      <c r="M9" s="38" t="s">
        <v>246</v>
      </c>
      <c r="N9" s="38">
        <f>K119</f>
        <v>22</v>
      </c>
    </row>
    <row r="10" spans="1:14" ht="15.75" thickBot="1" x14ac:dyDescent="0.3">
      <c r="A10" s="6" t="s">
        <v>216</v>
      </c>
      <c r="B10" s="6" t="s">
        <v>15</v>
      </c>
      <c r="C10" s="7">
        <v>29443</v>
      </c>
      <c r="D10" s="36">
        <f t="shared" ca="1" si="0"/>
        <v>38.328767123287669</v>
      </c>
      <c r="E10" s="6">
        <v>38540</v>
      </c>
      <c r="F10" s="6" t="s">
        <v>8</v>
      </c>
      <c r="G10" s="15" t="s">
        <v>5</v>
      </c>
      <c r="H10" s="6" t="s">
        <v>29</v>
      </c>
      <c r="I10" s="20">
        <v>1590</v>
      </c>
      <c r="J10" s="25">
        <v>2</v>
      </c>
      <c r="K10" s="39" t="str">
        <f t="shared" si="1"/>
        <v/>
      </c>
    </row>
    <row r="11" spans="1:14" ht="15.75" thickBot="1" x14ac:dyDescent="0.3">
      <c r="A11" s="8" t="s">
        <v>214</v>
      </c>
      <c r="B11" s="8" t="s">
        <v>15</v>
      </c>
      <c r="C11" s="9">
        <v>22746</v>
      </c>
      <c r="D11" s="36">
        <f t="shared" ca="1" si="0"/>
        <v>56.676712328767124</v>
      </c>
      <c r="E11" s="8">
        <v>38200</v>
      </c>
      <c r="F11" s="8" t="s">
        <v>8</v>
      </c>
      <c r="G11" s="14" t="s">
        <v>7</v>
      </c>
      <c r="H11" s="8" t="s">
        <v>6</v>
      </c>
      <c r="I11" s="21">
        <v>1300</v>
      </c>
      <c r="J11" s="26">
        <v>13</v>
      </c>
      <c r="K11" s="39" t="str">
        <f t="shared" si="1"/>
        <v/>
      </c>
    </row>
    <row r="12" spans="1:14" ht="15.75" thickBot="1" x14ac:dyDescent="0.3">
      <c r="A12" s="6" t="s">
        <v>144</v>
      </c>
      <c r="B12" s="6" t="s">
        <v>15</v>
      </c>
      <c r="C12" s="7">
        <v>22842</v>
      </c>
      <c r="D12" s="36">
        <f t="shared" ca="1" si="0"/>
        <v>56.413698630136984</v>
      </c>
      <c r="E12" s="6">
        <v>38200</v>
      </c>
      <c r="F12" s="6" t="s">
        <v>8</v>
      </c>
      <c r="G12" s="15" t="s">
        <v>62</v>
      </c>
      <c r="H12" s="6" t="s">
        <v>18</v>
      </c>
      <c r="I12" s="20">
        <v>1590</v>
      </c>
      <c r="J12" s="25">
        <v>13</v>
      </c>
      <c r="K12" s="39">
        <f t="shared" si="1"/>
        <v>1</v>
      </c>
    </row>
    <row r="13" spans="1:14" ht="15.75" thickBot="1" x14ac:dyDescent="0.3">
      <c r="A13" s="8" t="s">
        <v>211</v>
      </c>
      <c r="B13" s="8" t="s">
        <v>15</v>
      </c>
      <c r="C13" s="9">
        <v>23699</v>
      </c>
      <c r="D13" s="36">
        <f t="shared" ca="1" si="0"/>
        <v>54.065753424657537</v>
      </c>
      <c r="E13" s="8">
        <v>38410</v>
      </c>
      <c r="F13" s="8" t="s">
        <v>8</v>
      </c>
      <c r="G13" s="14" t="s">
        <v>152</v>
      </c>
      <c r="H13" s="8" t="s">
        <v>18</v>
      </c>
      <c r="I13" s="21">
        <v>1590</v>
      </c>
      <c r="J13" s="26">
        <v>11</v>
      </c>
      <c r="K13" s="39" t="str">
        <f t="shared" si="1"/>
        <v/>
      </c>
    </row>
    <row r="14" spans="1:14" ht="15.75" thickBot="1" x14ac:dyDescent="0.3">
      <c r="A14" s="6" t="s">
        <v>209</v>
      </c>
      <c r="B14" s="6" t="s">
        <v>15</v>
      </c>
      <c r="C14" s="7">
        <v>23347</v>
      </c>
      <c r="D14" s="36">
        <f t="shared" ca="1" si="0"/>
        <v>55.030136986301372</v>
      </c>
      <c r="E14" s="6">
        <v>38200</v>
      </c>
      <c r="F14" s="6" t="s">
        <v>8</v>
      </c>
      <c r="G14" s="15" t="s">
        <v>62</v>
      </c>
      <c r="H14" s="6" t="s">
        <v>208</v>
      </c>
      <c r="I14" s="20">
        <v>3600</v>
      </c>
      <c r="J14" s="25">
        <v>12</v>
      </c>
      <c r="K14" s="39">
        <f t="shared" si="1"/>
        <v>1</v>
      </c>
    </row>
    <row r="15" spans="1:14" ht="15.75" thickBot="1" x14ac:dyDescent="0.3">
      <c r="A15" s="8" t="s">
        <v>206</v>
      </c>
      <c r="B15" s="8" t="s">
        <v>15</v>
      </c>
      <c r="C15" s="9">
        <v>27967</v>
      </c>
      <c r="D15" s="36">
        <f t="shared" ca="1" si="0"/>
        <v>42.372602739726027</v>
      </c>
      <c r="E15" s="8">
        <v>38200</v>
      </c>
      <c r="F15" s="8" t="s">
        <v>8</v>
      </c>
      <c r="G15" s="14" t="s">
        <v>62</v>
      </c>
      <c r="H15" s="8" t="s">
        <v>6</v>
      </c>
      <c r="I15" s="21">
        <v>1230</v>
      </c>
      <c r="J15" s="26">
        <v>5</v>
      </c>
      <c r="K15" s="39">
        <f t="shared" si="1"/>
        <v>1</v>
      </c>
    </row>
    <row r="16" spans="1:14" ht="15.75" thickBot="1" x14ac:dyDescent="0.3">
      <c r="A16" s="6" t="s">
        <v>204</v>
      </c>
      <c r="B16" s="6" t="s">
        <v>9</v>
      </c>
      <c r="C16" s="7">
        <v>24506</v>
      </c>
      <c r="D16" s="36">
        <f t="shared" ca="1" si="0"/>
        <v>51.854794520547948</v>
      </c>
      <c r="E16" s="6">
        <v>38200</v>
      </c>
      <c r="F16" s="6" t="s">
        <v>8</v>
      </c>
      <c r="G16" s="6" t="s">
        <v>62</v>
      </c>
      <c r="H16" s="15" t="s">
        <v>54</v>
      </c>
      <c r="I16" s="20">
        <v>1780</v>
      </c>
      <c r="J16" s="25">
        <v>8</v>
      </c>
      <c r="K16" s="39">
        <f t="shared" si="1"/>
        <v>1</v>
      </c>
    </row>
    <row r="17" spans="1:11" ht="15.75" thickBot="1" x14ac:dyDescent="0.3">
      <c r="A17" s="8" t="s">
        <v>203</v>
      </c>
      <c r="B17" s="8" t="s">
        <v>15</v>
      </c>
      <c r="C17" s="9">
        <v>24679</v>
      </c>
      <c r="D17" s="36">
        <f t="shared" ca="1" si="0"/>
        <v>51.38082191780822</v>
      </c>
      <c r="E17" s="8">
        <v>38200</v>
      </c>
      <c r="F17" s="8" t="s">
        <v>8</v>
      </c>
      <c r="G17" s="8" t="s">
        <v>51</v>
      </c>
      <c r="H17" s="8" t="s">
        <v>29</v>
      </c>
      <c r="I17" s="21">
        <v>1590</v>
      </c>
      <c r="J17" s="26">
        <v>8</v>
      </c>
      <c r="K17" s="39" t="str">
        <f t="shared" si="1"/>
        <v/>
      </c>
    </row>
    <row r="18" spans="1:11" ht="15.75" thickBot="1" x14ac:dyDescent="0.3">
      <c r="A18" s="6" t="s">
        <v>202</v>
      </c>
      <c r="B18" s="6" t="s">
        <v>15</v>
      </c>
      <c r="C18" s="7">
        <v>29445</v>
      </c>
      <c r="D18" s="36">
        <f t="shared" ca="1" si="0"/>
        <v>38.323287671232876</v>
      </c>
      <c r="E18" s="6">
        <v>69400</v>
      </c>
      <c r="F18" s="6" t="s">
        <v>8</v>
      </c>
      <c r="G18" s="6" t="s">
        <v>62</v>
      </c>
      <c r="H18" s="6" t="s">
        <v>54</v>
      </c>
      <c r="I18" s="20">
        <v>1820</v>
      </c>
      <c r="J18" s="25">
        <v>2</v>
      </c>
      <c r="K18" s="39">
        <f t="shared" si="1"/>
        <v>1</v>
      </c>
    </row>
    <row r="19" spans="1:11" ht="15.75" thickBot="1" x14ac:dyDescent="0.3">
      <c r="A19" s="8" t="s">
        <v>200</v>
      </c>
      <c r="B19" s="8" t="s">
        <v>15</v>
      </c>
      <c r="C19" s="9">
        <v>25075</v>
      </c>
      <c r="D19" s="36">
        <f t="shared" ca="1" si="0"/>
        <v>50.295890410958904</v>
      </c>
      <c r="E19" s="8">
        <v>38200</v>
      </c>
      <c r="F19" s="8" t="s">
        <v>8</v>
      </c>
      <c r="G19" s="8" t="s">
        <v>152</v>
      </c>
      <c r="H19" s="8" t="s">
        <v>18</v>
      </c>
      <c r="I19" s="21">
        <v>1548</v>
      </c>
      <c r="J19" s="26">
        <v>7</v>
      </c>
      <c r="K19" s="39" t="str">
        <f t="shared" si="1"/>
        <v/>
      </c>
    </row>
    <row r="20" spans="1:11" ht="15.75" thickBot="1" x14ac:dyDescent="0.3">
      <c r="A20" s="6" t="s">
        <v>198</v>
      </c>
      <c r="B20" s="6" t="s">
        <v>15</v>
      </c>
      <c r="C20" s="7">
        <v>25542</v>
      </c>
      <c r="D20" s="36">
        <f t="shared" ca="1" si="0"/>
        <v>49.016438356164386</v>
      </c>
      <c r="E20" s="6">
        <v>38540</v>
      </c>
      <c r="F20" s="6" t="s">
        <v>8</v>
      </c>
      <c r="G20" s="6" t="s">
        <v>62</v>
      </c>
      <c r="H20" s="6" t="s">
        <v>6</v>
      </c>
      <c r="I20" s="20">
        <v>1250</v>
      </c>
      <c r="J20" s="25">
        <v>6</v>
      </c>
      <c r="K20" s="39">
        <f t="shared" si="1"/>
        <v>1</v>
      </c>
    </row>
    <row r="21" spans="1:11" ht="15.75" thickBot="1" x14ac:dyDescent="0.3">
      <c r="A21" s="8" t="s">
        <v>196</v>
      </c>
      <c r="B21" s="8" t="s">
        <v>15</v>
      </c>
      <c r="C21" s="9">
        <v>26058</v>
      </c>
      <c r="D21" s="36">
        <f t="shared" ca="1" si="0"/>
        <v>47.602739726027394</v>
      </c>
      <c r="E21" s="8">
        <v>38200</v>
      </c>
      <c r="F21" s="8" t="s">
        <v>8</v>
      </c>
      <c r="G21" s="8" t="s">
        <v>62</v>
      </c>
      <c r="H21" s="8" t="s">
        <v>18</v>
      </c>
      <c r="I21" s="21">
        <v>1590</v>
      </c>
      <c r="J21" s="26">
        <v>4</v>
      </c>
      <c r="K21" s="39">
        <f t="shared" si="1"/>
        <v>1</v>
      </c>
    </row>
    <row r="22" spans="1:11" ht="15.75" thickBot="1" x14ac:dyDescent="0.3">
      <c r="A22" s="6" t="s">
        <v>194</v>
      </c>
      <c r="B22" s="6" t="s">
        <v>15</v>
      </c>
      <c r="C22" s="7">
        <v>26074</v>
      </c>
      <c r="D22" s="36">
        <f t="shared" ca="1" si="0"/>
        <v>47.558904109589044</v>
      </c>
      <c r="E22" s="6">
        <v>38200</v>
      </c>
      <c r="F22" s="6" t="s">
        <v>8</v>
      </c>
      <c r="G22" s="6" t="s">
        <v>98</v>
      </c>
      <c r="H22" s="13" t="s">
        <v>54</v>
      </c>
      <c r="I22" s="20">
        <v>2100</v>
      </c>
      <c r="J22" s="25">
        <v>4</v>
      </c>
      <c r="K22" s="39" t="str">
        <f t="shared" si="1"/>
        <v/>
      </c>
    </row>
    <row r="23" spans="1:11" ht="15.75" thickBot="1" x14ac:dyDescent="0.3">
      <c r="A23" s="8" t="s">
        <v>192</v>
      </c>
      <c r="B23" s="8" t="s">
        <v>15</v>
      </c>
      <c r="C23" s="9">
        <v>26142</v>
      </c>
      <c r="D23" s="36">
        <f t="shared" ca="1" si="0"/>
        <v>47.372602739726027</v>
      </c>
      <c r="E23" s="8">
        <v>38410</v>
      </c>
      <c r="F23" s="8" t="s">
        <v>8</v>
      </c>
      <c r="G23" s="8" t="s">
        <v>51</v>
      </c>
      <c r="H23" s="8" t="s">
        <v>29</v>
      </c>
      <c r="I23" s="21">
        <v>1590</v>
      </c>
      <c r="J23" s="26">
        <v>4</v>
      </c>
      <c r="K23" s="39" t="str">
        <f t="shared" si="1"/>
        <v/>
      </c>
    </row>
    <row r="24" spans="1:11" ht="15.75" thickBot="1" x14ac:dyDescent="0.3">
      <c r="A24" s="6" t="s">
        <v>188</v>
      </c>
      <c r="B24" s="6" t="s">
        <v>15</v>
      </c>
      <c r="C24" s="7">
        <v>26659</v>
      </c>
      <c r="D24" s="36">
        <f t="shared" ca="1" si="0"/>
        <v>45.956164383561642</v>
      </c>
      <c r="E24" s="6">
        <v>38200</v>
      </c>
      <c r="F24" s="6" t="s">
        <v>8</v>
      </c>
      <c r="G24" s="6" t="s">
        <v>62</v>
      </c>
      <c r="H24" s="6" t="s">
        <v>6</v>
      </c>
      <c r="I24" s="20">
        <v>1212</v>
      </c>
      <c r="J24" s="25">
        <v>3</v>
      </c>
      <c r="K24" s="39">
        <f t="shared" si="1"/>
        <v>1</v>
      </c>
    </row>
    <row r="25" spans="1:11" ht="15.75" thickBot="1" x14ac:dyDescent="0.3">
      <c r="A25" s="8" t="s">
        <v>189</v>
      </c>
      <c r="B25" s="8" t="s">
        <v>15</v>
      </c>
      <c r="C25" s="9">
        <v>26758</v>
      </c>
      <c r="D25" s="36">
        <f t="shared" ca="1" si="0"/>
        <v>45.684931506849317</v>
      </c>
      <c r="E25" s="8">
        <v>38200</v>
      </c>
      <c r="F25" s="8" t="s">
        <v>8</v>
      </c>
      <c r="G25" s="8" t="s">
        <v>51</v>
      </c>
      <c r="H25" s="14" t="s">
        <v>6</v>
      </c>
      <c r="I25" s="21">
        <v>1250</v>
      </c>
      <c r="J25" s="26">
        <v>2</v>
      </c>
      <c r="K25" s="39" t="str">
        <f t="shared" si="1"/>
        <v/>
      </c>
    </row>
    <row r="26" spans="1:11" ht="15.75" thickBot="1" x14ac:dyDescent="0.3">
      <c r="A26" s="6" t="s">
        <v>188</v>
      </c>
      <c r="B26" s="6" t="s">
        <v>15</v>
      </c>
      <c r="C26" s="7">
        <v>27062</v>
      </c>
      <c r="D26" s="36">
        <f t="shared" ca="1" si="0"/>
        <v>44.852054794520548</v>
      </c>
      <c r="E26" s="6">
        <v>38200</v>
      </c>
      <c r="F26" s="6" t="s">
        <v>8</v>
      </c>
      <c r="G26" s="6" t="s">
        <v>185</v>
      </c>
      <c r="H26" s="6" t="s">
        <v>184</v>
      </c>
      <c r="I26" s="20">
        <v>3200</v>
      </c>
      <c r="J26" s="25">
        <v>1</v>
      </c>
      <c r="K26" s="39" t="str">
        <f t="shared" si="1"/>
        <v/>
      </c>
    </row>
    <row r="27" spans="1:11" ht="15.75" thickBot="1" x14ac:dyDescent="0.3">
      <c r="A27" s="8" t="s">
        <v>186</v>
      </c>
      <c r="B27" s="8" t="s">
        <v>15</v>
      </c>
      <c r="C27" s="9">
        <v>27468</v>
      </c>
      <c r="D27" s="36">
        <f t="shared" ca="1" si="0"/>
        <v>43.739726027397261</v>
      </c>
      <c r="E27" s="8">
        <v>38200</v>
      </c>
      <c r="F27" s="8" t="s">
        <v>8</v>
      </c>
      <c r="G27" s="8" t="s">
        <v>185</v>
      </c>
      <c r="H27" s="8" t="s">
        <v>184</v>
      </c>
      <c r="I27" s="21">
        <v>5400</v>
      </c>
      <c r="J27" s="26">
        <v>0</v>
      </c>
      <c r="K27" s="39" t="str">
        <f t="shared" si="1"/>
        <v/>
      </c>
    </row>
    <row r="28" spans="1:11" ht="15.75" thickBot="1" x14ac:dyDescent="0.3">
      <c r="A28" s="6" t="s">
        <v>99</v>
      </c>
      <c r="B28" s="6" t="s">
        <v>15</v>
      </c>
      <c r="C28" s="7">
        <v>27559</v>
      </c>
      <c r="D28" s="36">
        <f t="shared" ca="1" si="0"/>
        <v>43.490410958904107</v>
      </c>
      <c r="E28" s="6">
        <v>38200</v>
      </c>
      <c r="F28" s="6" t="s">
        <v>8</v>
      </c>
      <c r="G28" s="6" t="s">
        <v>152</v>
      </c>
      <c r="H28" s="6" t="s">
        <v>18</v>
      </c>
      <c r="I28" s="20">
        <v>2100</v>
      </c>
      <c r="J28" s="25">
        <v>0</v>
      </c>
      <c r="K28" s="39" t="str">
        <f t="shared" si="1"/>
        <v/>
      </c>
    </row>
    <row r="29" spans="1:11" ht="15.75" thickBot="1" x14ac:dyDescent="0.3">
      <c r="A29" s="8" t="s">
        <v>181</v>
      </c>
      <c r="B29" s="8" t="s">
        <v>15</v>
      </c>
      <c r="C29" s="9">
        <v>28711</v>
      </c>
      <c r="D29" s="36">
        <f t="shared" ca="1" si="0"/>
        <v>40.334246575342469</v>
      </c>
      <c r="E29" s="8">
        <v>69400</v>
      </c>
      <c r="F29" s="8" t="s">
        <v>8</v>
      </c>
      <c r="G29" s="8" t="s">
        <v>7</v>
      </c>
      <c r="H29" s="8" t="s">
        <v>6</v>
      </c>
      <c r="I29" s="21">
        <v>1250</v>
      </c>
      <c r="J29" s="26">
        <v>1</v>
      </c>
      <c r="K29" s="39" t="str">
        <f t="shared" si="1"/>
        <v/>
      </c>
    </row>
    <row r="30" spans="1:11" ht="15.75" thickBot="1" x14ac:dyDescent="0.3">
      <c r="A30" s="6" t="s">
        <v>179</v>
      </c>
      <c r="B30" s="6" t="s">
        <v>15</v>
      </c>
      <c r="C30" s="7">
        <v>28956</v>
      </c>
      <c r="D30" s="36">
        <f t="shared" ca="1" si="0"/>
        <v>39.663013698630138</v>
      </c>
      <c r="E30" s="6">
        <v>38200</v>
      </c>
      <c r="F30" s="6" t="s">
        <v>8</v>
      </c>
      <c r="G30" s="6" t="s">
        <v>7</v>
      </c>
      <c r="H30" s="6" t="s">
        <v>6</v>
      </c>
      <c r="I30" s="20">
        <v>1250</v>
      </c>
      <c r="J30" s="25">
        <v>2</v>
      </c>
      <c r="K30" s="39" t="str">
        <f t="shared" si="1"/>
        <v/>
      </c>
    </row>
    <row r="31" spans="1:11" ht="15.75" thickBot="1" x14ac:dyDescent="0.3">
      <c r="A31" s="8" t="s">
        <v>177</v>
      </c>
      <c r="B31" s="8" t="s">
        <v>15</v>
      </c>
      <c r="C31" s="9">
        <v>28983</v>
      </c>
      <c r="D31" s="36">
        <f t="shared" ca="1" si="0"/>
        <v>39.589041095890408</v>
      </c>
      <c r="E31" s="8">
        <v>38200</v>
      </c>
      <c r="F31" s="8" t="s">
        <v>8</v>
      </c>
      <c r="G31" s="8" t="s">
        <v>62</v>
      </c>
      <c r="H31" s="8" t="s">
        <v>6</v>
      </c>
      <c r="I31" s="21">
        <v>1250</v>
      </c>
      <c r="J31" s="26">
        <v>2</v>
      </c>
      <c r="K31" s="39">
        <f t="shared" si="1"/>
        <v>1</v>
      </c>
    </row>
    <row r="32" spans="1:11" ht="15.75" thickBot="1" x14ac:dyDescent="0.3">
      <c r="A32" s="6" t="s">
        <v>175</v>
      </c>
      <c r="B32" s="6" t="s">
        <v>15</v>
      </c>
      <c r="C32" s="7">
        <v>29104</v>
      </c>
      <c r="D32" s="36">
        <f t="shared" ca="1" si="0"/>
        <v>39.257534246575339</v>
      </c>
      <c r="E32" s="6">
        <v>38540</v>
      </c>
      <c r="F32" s="6" t="s">
        <v>8</v>
      </c>
      <c r="G32" s="6" t="s">
        <v>7</v>
      </c>
      <c r="H32" s="6" t="s">
        <v>6</v>
      </c>
      <c r="I32" s="20">
        <v>1225</v>
      </c>
      <c r="J32" s="25">
        <v>1</v>
      </c>
      <c r="K32" s="39" t="str">
        <f t="shared" si="1"/>
        <v/>
      </c>
    </row>
    <row r="33" spans="1:11" ht="15.75" thickBot="1" x14ac:dyDescent="0.3">
      <c r="A33" s="8" t="s">
        <v>173</v>
      </c>
      <c r="B33" s="8" t="s">
        <v>15</v>
      </c>
      <c r="C33" s="9">
        <v>29132</v>
      </c>
      <c r="D33" s="36">
        <f t="shared" ca="1" si="0"/>
        <v>39.180821917808217</v>
      </c>
      <c r="E33" s="8">
        <v>38200</v>
      </c>
      <c r="F33" s="8" t="s">
        <v>8</v>
      </c>
      <c r="G33" s="8" t="s">
        <v>7</v>
      </c>
      <c r="H33" s="12" t="s">
        <v>6</v>
      </c>
      <c r="I33" s="21">
        <v>1250</v>
      </c>
      <c r="J33" s="26">
        <v>3</v>
      </c>
      <c r="K33" s="39" t="str">
        <f t="shared" si="1"/>
        <v/>
      </c>
    </row>
    <row r="34" spans="1:11" ht="15.75" thickBot="1" x14ac:dyDescent="0.3">
      <c r="A34" s="6" t="s">
        <v>171</v>
      </c>
      <c r="B34" s="6" t="s">
        <v>15</v>
      </c>
      <c r="C34" s="7">
        <v>29144</v>
      </c>
      <c r="D34" s="36">
        <f t="shared" ca="1" si="0"/>
        <v>39.147945205479452</v>
      </c>
      <c r="E34" s="6">
        <v>38200</v>
      </c>
      <c r="F34" s="6" t="s">
        <v>8</v>
      </c>
      <c r="G34" s="6" t="s">
        <v>62</v>
      </c>
      <c r="H34" s="6" t="s">
        <v>29</v>
      </c>
      <c r="I34" s="20">
        <v>1650</v>
      </c>
      <c r="J34" s="25">
        <v>6</v>
      </c>
      <c r="K34" s="39">
        <f t="shared" si="1"/>
        <v>1</v>
      </c>
    </row>
    <row r="35" spans="1:11" ht="15.75" thickBot="1" x14ac:dyDescent="0.3">
      <c r="A35" s="8" t="s">
        <v>169</v>
      </c>
      <c r="B35" s="8" t="s">
        <v>15</v>
      </c>
      <c r="C35" s="9">
        <v>29314</v>
      </c>
      <c r="D35" s="36">
        <f t="shared" ca="1" si="0"/>
        <v>38.682191780821917</v>
      </c>
      <c r="E35" s="8">
        <v>38200</v>
      </c>
      <c r="F35" s="8" t="s">
        <v>8</v>
      </c>
      <c r="G35" s="8" t="s">
        <v>62</v>
      </c>
      <c r="H35" s="8" t="s">
        <v>6</v>
      </c>
      <c r="I35" s="21">
        <v>1290</v>
      </c>
      <c r="J35" s="26">
        <v>9</v>
      </c>
      <c r="K35" s="39">
        <f t="shared" si="1"/>
        <v>1</v>
      </c>
    </row>
    <row r="36" spans="1:11" ht="15.75" thickBot="1" x14ac:dyDescent="0.3">
      <c r="A36" s="6" t="s">
        <v>167</v>
      </c>
      <c r="B36" s="6" t="s">
        <v>15</v>
      </c>
      <c r="C36" s="7">
        <v>29353</v>
      </c>
      <c r="D36" s="36">
        <f t="shared" ca="1" si="0"/>
        <v>38.575342465753423</v>
      </c>
      <c r="E36" s="6">
        <v>38200</v>
      </c>
      <c r="F36" s="6" t="s">
        <v>8</v>
      </c>
      <c r="G36" s="6" t="s">
        <v>7</v>
      </c>
      <c r="H36" s="6" t="s">
        <v>6</v>
      </c>
      <c r="I36" s="20">
        <v>1250</v>
      </c>
      <c r="J36" s="25">
        <v>9</v>
      </c>
      <c r="K36" s="39" t="str">
        <f t="shared" si="1"/>
        <v/>
      </c>
    </row>
    <row r="37" spans="1:11" ht="15.75" thickBot="1" x14ac:dyDescent="0.3">
      <c r="A37" s="8" t="s">
        <v>165</v>
      </c>
      <c r="B37" s="8" t="s">
        <v>9</v>
      </c>
      <c r="C37" s="9">
        <v>29377</v>
      </c>
      <c r="D37" s="36">
        <f t="shared" ca="1" si="0"/>
        <v>38.509589041095893</v>
      </c>
      <c r="E37" s="8">
        <v>38410</v>
      </c>
      <c r="F37" s="8" t="s">
        <v>8</v>
      </c>
      <c r="G37" s="8" t="s">
        <v>51</v>
      </c>
      <c r="H37" s="8" t="s">
        <v>6</v>
      </c>
      <c r="I37" s="21">
        <v>1260</v>
      </c>
      <c r="J37" s="26">
        <v>9</v>
      </c>
      <c r="K37" s="39" t="str">
        <f t="shared" si="1"/>
        <v/>
      </c>
    </row>
    <row r="38" spans="1:11" ht="15.75" thickBot="1" x14ac:dyDescent="0.3">
      <c r="A38" s="6" t="s">
        <v>163</v>
      </c>
      <c r="B38" s="6" t="s">
        <v>15</v>
      </c>
      <c r="C38" s="7">
        <v>29623</v>
      </c>
      <c r="D38" s="36">
        <f t="shared" ca="1" si="0"/>
        <v>37.835616438356162</v>
      </c>
      <c r="E38" s="6">
        <v>38100</v>
      </c>
      <c r="F38" s="6" t="s">
        <v>8</v>
      </c>
      <c r="G38" s="6" t="s">
        <v>7</v>
      </c>
      <c r="H38" s="6" t="s">
        <v>29</v>
      </c>
      <c r="I38" s="20">
        <v>1620</v>
      </c>
      <c r="J38" s="25">
        <v>8</v>
      </c>
      <c r="K38" s="39" t="str">
        <f t="shared" si="1"/>
        <v/>
      </c>
    </row>
    <row r="39" spans="1:11" ht="15.75" thickBot="1" x14ac:dyDescent="0.3">
      <c r="A39" s="8" t="s">
        <v>161</v>
      </c>
      <c r="B39" s="8" t="s">
        <v>15</v>
      </c>
      <c r="C39" s="9">
        <v>29908</v>
      </c>
      <c r="D39" s="36">
        <f t="shared" ca="1" si="0"/>
        <v>37.054794520547944</v>
      </c>
      <c r="E39" s="8">
        <v>38200</v>
      </c>
      <c r="F39" s="8" t="s">
        <v>8</v>
      </c>
      <c r="G39" s="8" t="s">
        <v>62</v>
      </c>
      <c r="H39" s="8" t="s">
        <v>6</v>
      </c>
      <c r="I39" s="21">
        <v>1250</v>
      </c>
      <c r="J39" s="26">
        <v>7</v>
      </c>
      <c r="K39" s="39">
        <f t="shared" si="1"/>
        <v>1</v>
      </c>
    </row>
    <row r="40" spans="1:11" ht="15.75" thickBot="1" x14ac:dyDescent="0.3">
      <c r="A40" s="6" t="s">
        <v>159</v>
      </c>
      <c r="B40" s="6" t="s">
        <v>15</v>
      </c>
      <c r="C40" s="7">
        <v>30134</v>
      </c>
      <c r="D40" s="36">
        <f t="shared" ca="1" si="0"/>
        <v>36.435616438356163</v>
      </c>
      <c r="E40" s="6">
        <v>38200</v>
      </c>
      <c r="F40" s="6" t="s">
        <v>8</v>
      </c>
      <c r="G40" s="6" t="s">
        <v>7</v>
      </c>
      <c r="H40" s="6" t="s">
        <v>6</v>
      </c>
      <c r="I40" s="20">
        <v>1250</v>
      </c>
      <c r="J40" s="25">
        <v>12</v>
      </c>
      <c r="K40" s="39" t="str">
        <f t="shared" si="1"/>
        <v/>
      </c>
    </row>
    <row r="41" spans="1:11" ht="15.75" thickBot="1" x14ac:dyDescent="0.3">
      <c r="A41" s="8" t="s">
        <v>157</v>
      </c>
      <c r="B41" s="8" t="s">
        <v>15</v>
      </c>
      <c r="C41" s="9">
        <v>30251</v>
      </c>
      <c r="D41" s="36">
        <f t="shared" ca="1" si="0"/>
        <v>36.115068493150687</v>
      </c>
      <c r="E41" s="8">
        <v>38200</v>
      </c>
      <c r="F41" s="8" t="s">
        <v>8</v>
      </c>
      <c r="G41" s="8" t="s">
        <v>7</v>
      </c>
      <c r="H41" s="8" t="s">
        <v>6</v>
      </c>
      <c r="I41" s="21">
        <v>1250</v>
      </c>
      <c r="J41" s="26">
        <v>7</v>
      </c>
      <c r="K41" s="39" t="str">
        <f t="shared" si="1"/>
        <v/>
      </c>
    </row>
    <row r="42" spans="1:11" ht="15.75" thickBot="1" x14ac:dyDescent="0.3">
      <c r="A42" s="6" t="s">
        <v>155</v>
      </c>
      <c r="B42" s="6" t="s">
        <v>15</v>
      </c>
      <c r="C42" s="7">
        <v>30410</v>
      </c>
      <c r="D42" s="36">
        <f t="shared" ca="1" si="0"/>
        <v>35.679452054794524</v>
      </c>
      <c r="E42" s="6">
        <v>38410</v>
      </c>
      <c r="F42" s="6" t="s">
        <v>8</v>
      </c>
      <c r="G42" s="6" t="s">
        <v>62</v>
      </c>
      <c r="H42" s="6" t="s">
        <v>6</v>
      </c>
      <c r="I42" s="20">
        <v>1267</v>
      </c>
      <c r="J42" s="25">
        <v>5</v>
      </c>
      <c r="K42" s="39">
        <f t="shared" si="1"/>
        <v>1</v>
      </c>
    </row>
    <row r="43" spans="1:11" ht="15.75" thickBot="1" x14ac:dyDescent="0.3">
      <c r="A43" s="8" t="s">
        <v>153</v>
      </c>
      <c r="B43" s="8" t="s">
        <v>15</v>
      </c>
      <c r="C43" s="9">
        <v>30550</v>
      </c>
      <c r="D43" s="36">
        <f t="shared" ca="1" si="0"/>
        <v>35.295890410958904</v>
      </c>
      <c r="E43" s="8">
        <v>38200</v>
      </c>
      <c r="F43" s="8" t="s">
        <v>8</v>
      </c>
      <c r="G43" s="8" t="s">
        <v>7</v>
      </c>
      <c r="H43" s="12" t="s">
        <v>6</v>
      </c>
      <c r="I43" s="21">
        <v>1250</v>
      </c>
      <c r="J43" s="26">
        <v>3</v>
      </c>
      <c r="K43" s="39" t="str">
        <f t="shared" si="1"/>
        <v/>
      </c>
    </row>
    <row r="44" spans="1:11" ht="15.75" thickBot="1" x14ac:dyDescent="0.3">
      <c r="A44" s="6" t="s">
        <v>105</v>
      </c>
      <c r="B44" s="6" t="s">
        <v>15</v>
      </c>
      <c r="C44" s="7">
        <v>30666</v>
      </c>
      <c r="D44" s="36">
        <f t="shared" ca="1" si="0"/>
        <v>34.978082191780821</v>
      </c>
      <c r="E44" s="6">
        <v>38200</v>
      </c>
      <c r="F44" s="6" t="s">
        <v>8</v>
      </c>
      <c r="G44" s="6" t="s">
        <v>152</v>
      </c>
      <c r="H44" s="6" t="s">
        <v>6</v>
      </c>
      <c r="I44" s="20">
        <v>1250</v>
      </c>
      <c r="J44" s="25">
        <v>3</v>
      </c>
      <c r="K44" s="39" t="str">
        <f t="shared" si="1"/>
        <v/>
      </c>
    </row>
    <row r="45" spans="1:11" ht="15.75" thickBot="1" x14ac:dyDescent="0.3">
      <c r="A45" s="8" t="s">
        <v>150</v>
      </c>
      <c r="B45" s="8" t="s">
        <v>15</v>
      </c>
      <c r="C45" s="9">
        <v>30755</v>
      </c>
      <c r="D45" s="36">
        <f t="shared" ca="1" si="0"/>
        <v>34.734246575342468</v>
      </c>
      <c r="E45" s="8">
        <v>38200</v>
      </c>
      <c r="F45" s="8" t="s">
        <v>8</v>
      </c>
      <c r="G45" s="8" t="s">
        <v>7</v>
      </c>
      <c r="H45" s="8" t="s">
        <v>6</v>
      </c>
      <c r="I45" s="21">
        <v>1250</v>
      </c>
      <c r="J45" s="26">
        <v>3</v>
      </c>
      <c r="K45" s="39" t="str">
        <f t="shared" si="1"/>
        <v/>
      </c>
    </row>
    <row r="46" spans="1:11" ht="15.75" thickBot="1" x14ac:dyDescent="0.3">
      <c r="A46" s="6" t="s">
        <v>148</v>
      </c>
      <c r="B46" s="6" t="s">
        <v>15</v>
      </c>
      <c r="C46" s="7">
        <v>31090</v>
      </c>
      <c r="D46" s="36">
        <f t="shared" ca="1" si="0"/>
        <v>33.816438356164383</v>
      </c>
      <c r="E46" s="6">
        <v>38200</v>
      </c>
      <c r="F46" s="6" t="s">
        <v>8</v>
      </c>
      <c r="G46" s="6" t="s">
        <v>62</v>
      </c>
      <c r="H46" s="6" t="s">
        <v>6</v>
      </c>
      <c r="I46" s="20">
        <v>1250</v>
      </c>
      <c r="J46" s="25">
        <v>1</v>
      </c>
      <c r="K46" s="39">
        <f t="shared" si="1"/>
        <v>1</v>
      </c>
    </row>
    <row r="47" spans="1:11" ht="15.75" thickBot="1" x14ac:dyDescent="0.3">
      <c r="A47" s="8" t="s">
        <v>146</v>
      </c>
      <c r="B47" s="8" t="s">
        <v>15</v>
      </c>
      <c r="C47" s="9">
        <v>31313</v>
      </c>
      <c r="D47" s="36">
        <f t="shared" ca="1" si="0"/>
        <v>33.205479452054796</v>
      </c>
      <c r="E47" s="8">
        <v>38200</v>
      </c>
      <c r="F47" s="8" t="s">
        <v>8</v>
      </c>
      <c r="G47" s="8" t="s">
        <v>62</v>
      </c>
      <c r="H47" s="8" t="s">
        <v>6</v>
      </c>
      <c r="I47" s="21">
        <v>1290</v>
      </c>
      <c r="J47" s="26">
        <v>1</v>
      </c>
      <c r="K47" s="39">
        <f t="shared" si="1"/>
        <v>1</v>
      </c>
    </row>
    <row r="48" spans="1:11" ht="15.75" thickBot="1" x14ac:dyDescent="0.3">
      <c r="A48" s="6" t="s">
        <v>144</v>
      </c>
      <c r="B48" s="6" t="s">
        <v>15</v>
      </c>
      <c r="C48" s="7">
        <v>31476</v>
      </c>
      <c r="D48" s="36">
        <f t="shared" ca="1" si="0"/>
        <v>32.758904109589039</v>
      </c>
      <c r="E48" s="6">
        <v>38200</v>
      </c>
      <c r="F48" s="6" t="s">
        <v>8</v>
      </c>
      <c r="G48" s="6" t="s">
        <v>62</v>
      </c>
      <c r="H48" s="6" t="s">
        <v>54</v>
      </c>
      <c r="I48" s="20">
        <v>2300</v>
      </c>
      <c r="J48" s="25">
        <v>1</v>
      </c>
      <c r="K48" s="39">
        <f t="shared" si="1"/>
        <v>1</v>
      </c>
    </row>
    <row r="49" spans="1:11" ht="15.75" thickBot="1" x14ac:dyDescent="0.3">
      <c r="A49" s="8" t="s">
        <v>142</v>
      </c>
      <c r="B49" s="8" t="s">
        <v>9</v>
      </c>
      <c r="C49" s="9">
        <v>16151</v>
      </c>
      <c r="D49" s="36">
        <f t="shared" ca="1" si="0"/>
        <v>74.745205479452054</v>
      </c>
      <c r="E49" s="8">
        <v>38200</v>
      </c>
      <c r="F49" s="8" t="s">
        <v>8</v>
      </c>
      <c r="G49" s="8" t="s">
        <v>7</v>
      </c>
      <c r="H49" s="8" t="s">
        <v>6</v>
      </c>
      <c r="I49" s="21">
        <v>1290</v>
      </c>
      <c r="J49" s="26">
        <v>31</v>
      </c>
      <c r="K49" s="39" t="str">
        <f t="shared" si="1"/>
        <v/>
      </c>
    </row>
    <row r="50" spans="1:11" ht="15.75" thickBot="1" x14ac:dyDescent="0.3">
      <c r="A50" s="6" t="s">
        <v>140</v>
      </c>
      <c r="B50" s="6" t="s">
        <v>9</v>
      </c>
      <c r="C50" s="7">
        <v>16879</v>
      </c>
      <c r="D50" s="36">
        <f t="shared" ca="1" si="0"/>
        <v>72.750684931506854</v>
      </c>
      <c r="E50" s="6">
        <v>38410</v>
      </c>
      <c r="F50" s="6" t="s">
        <v>8</v>
      </c>
      <c r="G50" s="6" t="s">
        <v>7</v>
      </c>
      <c r="H50" s="6" t="s">
        <v>6</v>
      </c>
      <c r="I50" s="20">
        <v>1290</v>
      </c>
      <c r="J50" s="25">
        <v>29</v>
      </c>
      <c r="K50" s="39" t="str">
        <f t="shared" si="1"/>
        <v/>
      </c>
    </row>
    <row r="51" spans="1:11" ht="15.75" thickBot="1" x14ac:dyDescent="0.3">
      <c r="A51" s="8" t="s">
        <v>138</v>
      </c>
      <c r="B51" s="8" t="s">
        <v>9</v>
      </c>
      <c r="C51" s="9">
        <v>18102</v>
      </c>
      <c r="D51" s="36">
        <f t="shared" ca="1" si="0"/>
        <v>69.400000000000006</v>
      </c>
      <c r="E51" s="8">
        <v>38200</v>
      </c>
      <c r="F51" s="8" t="s">
        <v>8</v>
      </c>
      <c r="G51" s="8" t="s">
        <v>7</v>
      </c>
      <c r="H51" s="8" t="s">
        <v>6</v>
      </c>
      <c r="I51" s="21">
        <v>1290</v>
      </c>
      <c r="J51" s="26">
        <v>26</v>
      </c>
      <c r="K51" s="39" t="str">
        <f t="shared" si="1"/>
        <v/>
      </c>
    </row>
    <row r="52" spans="1:11" ht="15.75" thickBot="1" x14ac:dyDescent="0.3">
      <c r="A52" s="6" t="s">
        <v>96</v>
      </c>
      <c r="B52" s="6" t="s">
        <v>9</v>
      </c>
      <c r="C52" s="7">
        <v>17055</v>
      </c>
      <c r="D52" s="36">
        <f t="shared" ca="1" si="0"/>
        <v>72.268493150684932</v>
      </c>
      <c r="E52" s="6">
        <v>38200</v>
      </c>
      <c r="F52" s="6" t="s">
        <v>8</v>
      </c>
      <c r="G52" s="6" t="s">
        <v>7</v>
      </c>
      <c r="H52" s="6" t="s">
        <v>6</v>
      </c>
      <c r="I52" s="20">
        <v>1290</v>
      </c>
      <c r="J52" s="25">
        <v>29</v>
      </c>
      <c r="K52" s="39" t="str">
        <f t="shared" si="1"/>
        <v/>
      </c>
    </row>
    <row r="53" spans="1:11" ht="15.75" thickBot="1" x14ac:dyDescent="0.3">
      <c r="A53" s="8" t="s">
        <v>135</v>
      </c>
      <c r="B53" s="8" t="s">
        <v>9</v>
      </c>
      <c r="C53" s="9">
        <v>17612</v>
      </c>
      <c r="D53" s="36">
        <f t="shared" ca="1" si="0"/>
        <v>70.742465753424653</v>
      </c>
      <c r="E53" s="8">
        <v>38200</v>
      </c>
      <c r="F53" s="8" t="s">
        <v>8</v>
      </c>
      <c r="G53" s="8" t="s">
        <v>7</v>
      </c>
      <c r="H53" s="8" t="s">
        <v>6</v>
      </c>
      <c r="I53" s="21">
        <v>1290</v>
      </c>
      <c r="J53" s="26">
        <v>27</v>
      </c>
      <c r="K53" s="39" t="str">
        <f t="shared" si="1"/>
        <v/>
      </c>
    </row>
    <row r="54" spans="1:11" ht="15.75" thickBot="1" x14ac:dyDescent="0.3">
      <c r="A54" s="6" t="s">
        <v>133</v>
      </c>
      <c r="B54" s="6" t="s">
        <v>9</v>
      </c>
      <c r="C54" s="7">
        <v>17711</v>
      </c>
      <c r="D54" s="36">
        <f t="shared" ca="1" si="0"/>
        <v>70.471232876712335</v>
      </c>
      <c r="E54" s="6">
        <v>38200</v>
      </c>
      <c r="F54" s="6" t="s">
        <v>8</v>
      </c>
      <c r="G54" s="6" t="s">
        <v>7</v>
      </c>
      <c r="H54" s="6" t="s">
        <v>6</v>
      </c>
      <c r="I54" s="20">
        <v>1290</v>
      </c>
      <c r="J54" s="25">
        <v>27</v>
      </c>
      <c r="K54" s="39" t="str">
        <f t="shared" si="1"/>
        <v/>
      </c>
    </row>
    <row r="55" spans="1:11" ht="15.75" thickBot="1" x14ac:dyDescent="0.3">
      <c r="A55" s="8" t="s">
        <v>131</v>
      </c>
      <c r="B55" s="8" t="s">
        <v>9</v>
      </c>
      <c r="C55" s="9">
        <v>18569</v>
      </c>
      <c r="D55" s="36">
        <f t="shared" ca="1" si="0"/>
        <v>68.120547945205473</v>
      </c>
      <c r="E55" s="8">
        <v>38100</v>
      </c>
      <c r="F55" s="8" t="s">
        <v>8</v>
      </c>
      <c r="G55" s="8" t="s">
        <v>7</v>
      </c>
      <c r="H55" s="8" t="s">
        <v>6</v>
      </c>
      <c r="I55" s="21">
        <v>1290</v>
      </c>
      <c r="J55" s="26">
        <v>25</v>
      </c>
      <c r="K55" s="39" t="str">
        <f t="shared" si="1"/>
        <v/>
      </c>
    </row>
    <row r="56" spans="1:11" ht="15.75" thickBot="1" x14ac:dyDescent="0.3">
      <c r="A56" s="6" t="s">
        <v>129</v>
      </c>
      <c r="B56" s="6" t="s">
        <v>9</v>
      </c>
      <c r="C56" s="7">
        <v>19041</v>
      </c>
      <c r="D56" s="36">
        <f t="shared" ca="1" si="0"/>
        <v>66.827397260273969</v>
      </c>
      <c r="E56" s="6">
        <v>38200</v>
      </c>
      <c r="F56" s="6" t="s">
        <v>8</v>
      </c>
      <c r="G56" s="6" t="s">
        <v>7</v>
      </c>
      <c r="H56" s="6" t="s">
        <v>6</v>
      </c>
      <c r="I56" s="20">
        <v>1290</v>
      </c>
      <c r="J56" s="25">
        <v>23</v>
      </c>
      <c r="K56" s="39" t="str">
        <f t="shared" si="1"/>
        <v/>
      </c>
    </row>
    <row r="57" spans="1:11" ht="15.75" thickBot="1" x14ac:dyDescent="0.3">
      <c r="A57" s="8" t="s">
        <v>127</v>
      </c>
      <c r="B57" s="8" t="s">
        <v>9</v>
      </c>
      <c r="C57" s="9">
        <v>19156</v>
      </c>
      <c r="D57" s="36">
        <f t="shared" ca="1" si="0"/>
        <v>66.512328767123293</v>
      </c>
      <c r="E57" s="8">
        <v>38410</v>
      </c>
      <c r="F57" s="8" t="s">
        <v>8</v>
      </c>
      <c r="G57" s="8" t="s">
        <v>7</v>
      </c>
      <c r="H57" s="8" t="s">
        <v>6</v>
      </c>
      <c r="I57" s="21">
        <v>1290</v>
      </c>
      <c r="J57" s="26">
        <v>23</v>
      </c>
      <c r="K57" s="39" t="str">
        <f t="shared" si="1"/>
        <v/>
      </c>
    </row>
    <row r="58" spans="1:11" ht="15.75" thickBot="1" x14ac:dyDescent="0.3">
      <c r="A58" s="6" t="s">
        <v>125</v>
      </c>
      <c r="B58" s="6" t="s">
        <v>9</v>
      </c>
      <c r="C58" s="7">
        <v>19554</v>
      </c>
      <c r="D58" s="36">
        <f t="shared" ca="1" si="0"/>
        <v>65.421917808219177</v>
      </c>
      <c r="E58" s="6">
        <v>38200</v>
      </c>
      <c r="F58" s="6" t="s">
        <v>8</v>
      </c>
      <c r="G58" s="6" t="s">
        <v>7</v>
      </c>
      <c r="H58" s="6" t="s">
        <v>6</v>
      </c>
      <c r="I58" s="20">
        <v>1290</v>
      </c>
      <c r="J58" s="25">
        <v>22</v>
      </c>
      <c r="K58" s="39" t="str">
        <f t="shared" si="1"/>
        <v/>
      </c>
    </row>
    <row r="59" spans="1:11" ht="15.75" thickBot="1" x14ac:dyDescent="0.3">
      <c r="A59" s="8" t="s">
        <v>123</v>
      </c>
      <c r="B59" s="8" t="s">
        <v>15</v>
      </c>
      <c r="C59" s="9">
        <v>19672</v>
      </c>
      <c r="D59" s="36">
        <f t="shared" ca="1" si="0"/>
        <v>65.098630136986301</v>
      </c>
      <c r="E59" s="8">
        <v>38700</v>
      </c>
      <c r="F59" s="8" t="s">
        <v>8</v>
      </c>
      <c r="G59" s="8" t="s">
        <v>7</v>
      </c>
      <c r="H59" s="8" t="s">
        <v>6</v>
      </c>
      <c r="I59" s="21">
        <v>1290</v>
      </c>
      <c r="J59" s="26">
        <v>22</v>
      </c>
      <c r="K59" s="39" t="str">
        <f t="shared" si="1"/>
        <v/>
      </c>
    </row>
    <row r="60" spans="1:11" ht="15.75" thickBot="1" x14ac:dyDescent="0.3">
      <c r="A60" s="6" t="s">
        <v>122</v>
      </c>
      <c r="B60" s="6" t="s">
        <v>9</v>
      </c>
      <c r="C60" s="7">
        <v>20050</v>
      </c>
      <c r="D60" s="36">
        <f t="shared" ca="1" si="0"/>
        <v>64.063013698630144</v>
      </c>
      <c r="E60" s="6">
        <v>38200</v>
      </c>
      <c r="F60" s="6" t="s">
        <v>8</v>
      </c>
      <c r="G60" s="6" t="s">
        <v>7</v>
      </c>
      <c r="H60" s="6" t="s">
        <v>6</v>
      </c>
      <c r="I60" s="20">
        <v>1402</v>
      </c>
      <c r="J60" s="25">
        <v>21</v>
      </c>
      <c r="K60" s="39" t="str">
        <f t="shared" si="1"/>
        <v/>
      </c>
    </row>
    <row r="61" spans="1:11" ht="15.75" thickBot="1" x14ac:dyDescent="0.3">
      <c r="A61" s="8" t="s">
        <v>120</v>
      </c>
      <c r="B61" s="8" t="s">
        <v>9</v>
      </c>
      <c r="C61" s="9">
        <v>20047</v>
      </c>
      <c r="D61" s="36">
        <f t="shared" ca="1" si="0"/>
        <v>64.07123287671233</v>
      </c>
      <c r="E61" s="8">
        <v>38100</v>
      </c>
      <c r="F61" s="8" t="s">
        <v>8</v>
      </c>
      <c r="G61" s="8" t="s">
        <v>7</v>
      </c>
      <c r="H61" s="8" t="s">
        <v>6</v>
      </c>
      <c r="I61" s="21">
        <v>1405</v>
      </c>
      <c r="J61" s="26">
        <v>21</v>
      </c>
      <c r="K61" s="39" t="str">
        <f t="shared" si="1"/>
        <v/>
      </c>
    </row>
    <row r="62" spans="1:11" ht="15.75" thickBot="1" x14ac:dyDescent="0.3">
      <c r="A62" s="6" t="s">
        <v>118</v>
      </c>
      <c r="B62" s="6" t="s">
        <v>9</v>
      </c>
      <c r="C62" s="7">
        <v>20189</v>
      </c>
      <c r="D62" s="36">
        <f t="shared" ca="1" si="0"/>
        <v>63.682191780821917</v>
      </c>
      <c r="E62" s="6">
        <v>38410</v>
      </c>
      <c r="F62" s="6" t="s">
        <v>8</v>
      </c>
      <c r="G62" s="6" t="s">
        <v>5</v>
      </c>
      <c r="H62" s="6" t="s">
        <v>29</v>
      </c>
      <c r="I62" s="20">
        <v>1645</v>
      </c>
      <c r="J62" s="25">
        <v>20</v>
      </c>
      <c r="K62" s="39" t="str">
        <f t="shared" si="1"/>
        <v/>
      </c>
    </row>
    <row r="63" spans="1:11" ht="15.75" thickBot="1" x14ac:dyDescent="0.3">
      <c r="A63" s="8" t="s">
        <v>116</v>
      </c>
      <c r="B63" s="8" t="s">
        <v>9</v>
      </c>
      <c r="C63" s="9">
        <v>20219</v>
      </c>
      <c r="D63" s="36">
        <f t="shared" ca="1" si="0"/>
        <v>63.6</v>
      </c>
      <c r="E63" s="8">
        <v>38200</v>
      </c>
      <c r="F63" s="8" t="s">
        <v>8</v>
      </c>
      <c r="G63" s="8" t="s">
        <v>7</v>
      </c>
      <c r="H63" s="8" t="s">
        <v>6</v>
      </c>
      <c r="I63" s="21">
        <v>1301</v>
      </c>
      <c r="J63" s="26">
        <v>20</v>
      </c>
      <c r="K63" s="39" t="str">
        <f t="shared" si="1"/>
        <v/>
      </c>
    </row>
    <row r="64" spans="1:11" ht="15.75" thickBot="1" x14ac:dyDescent="0.3">
      <c r="A64" s="6" t="s">
        <v>114</v>
      </c>
      <c r="B64" s="6" t="s">
        <v>9</v>
      </c>
      <c r="C64" s="7">
        <v>20299</v>
      </c>
      <c r="D64" s="36">
        <f t="shared" ca="1" si="0"/>
        <v>63.38082191780822</v>
      </c>
      <c r="E64" s="6">
        <v>38200</v>
      </c>
      <c r="F64" s="6" t="s">
        <v>14</v>
      </c>
      <c r="G64" s="6" t="s">
        <v>7</v>
      </c>
      <c r="H64" s="6" t="s">
        <v>6</v>
      </c>
      <c r="I64" s="20">
        <v>1350</v>
      </c>
      <c r="J64" s="25">
        <v>20</v>
      </c>
      <c r="K64" s="39" t="str">
        <f t="shared" si="1"/>
        <v/>
      </c>
    </row>
    <row r="65" spans="1:11" ht="15.75" thickBot="1" x14ac:dyDescent="0.3">
      <c r="A65" s="8" t="s">
        <v>112</v>
      </c>
      <c r="B65" s="8" t="s">
        <v>15</v>
      </c>
      <c r="C65" s="9">
        <v>20554</v>
      </c>
      <c r="D65" s="36">
        <f t="shared" ca="1" si="0"/>
        <v>62.682191780821917</v>
      </c>
      <c r="E65" s="8">
        <v>38200</v>
      </c>
      <c r="F65" s="8" t="s">
        <v>8</v>
      </c>
      <c r="G65" s="8" t="s">
        <v>7</v>
      </c>
      <c r="H65" s="8" t="s">
        <v>6</v>
      </c>
      <c r="I65" s="21">
        <v>1350</v>
      </c>
      <c r="J65" s="26">
        <v>19</v>
      </c>
      <c r="K65" s="39" t="str">
        <f t="shared" si="1"/>
        <v/>
      </c>
    </row>
    <row r="66" spans="1:11" ht="15.75" thickBot="1" x14ac:dyDescent="0.3">
      <c r="A66" s="6" t="s">
        <v>110</v>
      </c>
      <c r="B66" s="6" t="s">
        <v>9</v>
      </c>
      <c r="C66" s="7">
        <v>20641</v>
      </c>
      <c r="D66" s="36">
        <f t="shared" ca="1" si="0"/>
        <v>62.443835616438356</v>
      </c>
      <c r="E66" s="6">
        <v>38200</v>
      </c>
      <c r="F66" s="6" t="s">
        <v>8</v>
      </c>
      <c r="G66" s="6" t="s">
        <v>7</v>
      </c>
      <c r="H66" s="6" t="s">
        <v>6</v>
      </c>
      <c r="I66" s="20">
        <v>1350</v>
      </c>
      <c r="J66" s="25">
        <v>19</v>
      </c>
      <c r="K66" s="39" t="str">
        <f t="shared" si="1"/>
        <v/>
      </c>
    </row>
    <row r="67" spans="1:11" ht="15.75" thickBot="1" x14ac:dyDescent="0.3">
      <c r="A67" s="8" t="s">
        <v>109</v>
      </c>
      <c r="B67" s="8" t="s">
        <v>9</v>
      </c>
      <c r="C67" s="9">
        <v>20808</v>
      </c>
      <c r="D67" s="36">
        <f t="shared" ref="D67:D117" ca="1" si="2">(TODAY()-C67)/365</f>
        <v>61.986301369863014</v>
      </c>
      <c r="E67" s="8">
        <v>38700</v>
      </c>
      <c r="F67" s="8" t="s">
        <v>8</v>
      </c>
      <c r="G67" s="8" t="s">
        <v>7</v>
      </c>
      <c r="H67" s="12" t="s">
        <v>29</v>
      </c>
      <c r="I67" s="21">
        <v>1720</v>
      </c>
      <c r="J67" s="26">
        <v>19</v>
      </c>
      <c r="K67" s="39" t="str">
        <f t="shared" ref="K67:K117" si="3">IF(AND(F67="CDI",G67="fabrication"),1,"")</f>
        <v/>
      </c>
    </row>
    <row r="68" spans="1:11" ht="15.75" thickBot="1" x14ac:dyDescent="0.3">
      <c r="A68" s="6" t="s">
        <v>107</v>
      </c>
      <c r="B68" s="6" t="s">
        <v>9</v>
      </c>
      <c r="C68" s="7">
        <v>20951</v>
      </c>
      <c r="D68" s="36">
        <f t="shared" ca="1" si="2"/>
        <v>61.594520547945208</v>
      </c>
      <c r="E68" s="6">
        <v>38200</v>
      </c>
      <c r="F68" s="6" t="s">
        <v>8</v>
      </c>
      <c r="G68" s="6" t="s">
        <v>7</v>
      </c>
      <c r="H68" s="6" t="s">
        <v>6</v>
      </c>
      <c r="I68" s="20">
        <v>1350</v>
      </c>
      <c r="J68" s="25">
        <v>18</v>
      </c>
      <c r="K68" s="39" t="str">
        <f t="shared" si="3"/>
        <v/>
      </c>
    </row>
    <row r="69" spans="1:11" ht="15.75" thickBot="1" x14ac:dyDescent="0.3">
      <c r="A69" s="8" t="s">
        <v>105</v>
      </c>
      <c r="B69" s="8" t="s">
        <v>9</v>
      </c>
      <c r="C69" s="9">
        <v>21342</v>
      </c>
      <c r="D69" s="36">
        <f t="shared" ca="1" si="2"/>
        <v>60.523287671232879</v>
      </c>
      <c r="E69" s="8">
        <v>38200</v>
      </c>
      <c r="F69" s="8" t="s">
        <v>8</v>
      </c>
      <c r="G69" s="8" t="s">
        <v>7</v>
      </c>
      <c r="H69" s="8" t="s">
        <v>6</v>
      </c>
      <c r="I69" s="21">
        <v>1350</v>
      </c>
      <c r="J69" s="26">
        <v>17</v>
      </c>
      <c r="K69" s="39" t="str">
        <f t="shared" si="3"/>
        <v/>
      </c>
    </row>
    <row r="70" spans="1:11" ht="15.75" thickBot="1" x14ac:dyDescent="0.3">
      <c r="A70" s="6" t="s">
        <v>63</v>
      </c>
      <c r="B70" s="6" t="s">
        <v>9</v>
      </c>
      <c r="C70" s="7">
        <v>20693</v>
      </c>
      <c r="D70" s="36">
        <f t="shared" ca="1" si="2"/>
        <v>62.301369863013697</v>
      </c>
      <c r="E70" s="6">
        <v>69400</v>
      </c>
      <c r="F70" s="6" t="s">
        <v>14</v>
      </c>
      <c r="G70" s="6" t="s">
        <v>7</v>
      </c>
      <c r="H70" s="6" t="s">
        <v>29</v>
      </c>
      <c r="I70" s="20">
        <v>1710</v>
      </c>
      <c r="J70" s="25">
        <v>19</v>
      </c>
      <c r="K70" s="39" t="str">
        <f t="shared" si="3"/>
        <v/>
      </c>
    </row>
    <row r="71" spans="1:11" ht="15.75" thickBot="1" x14ac:dyDescent="0.3">
      <c r="A71" s="8" t="s">
        <v>27</v>
      </c>
      <c r="B71" s="8" t="s">
        <v>9</v>
      </c>
      <c r="C71" s="9">
        <v>21458</v>
      </c>
      <c r="D71" s="36">
        <f t="shared" ca="1" si="2"/>
        <v>60.205479452054796</v>
      </c>
      <c r="E71" s="8">
        <v>38200</v>
      </c>
      <c r="F71" s="8" t="s">
        <v>8</v>
      </c>
      <c r="G71" s="8" t="s">
        <v>7</v>
      </c>
      <c r="H71" s="8" t="s">
        <v>6</v>
      </c>
      <c r="I71" s="21">
        <v>1350</v>
      </c>
      <c r="J71" s="26">
        <v>17</v>
      </c>
      <c r="K71" s="39" t="str">
        <f t="shared" si="3"/>
        <v/>
      </c>
    </row>
    <row r="72" spans="1:11" ht="15.75" thickBot="1" x14ac:dyDescent="0.3">
      <c r="A72" s="6" t="s">
        <v>101</v>
      </c>
      <c r="B72" s="6" t="s">
        <v>9</v>
      </c>
      <c r="C72" s="7">
        <v>21499</v>
      </c>
      <c r="D72" s="36">
        <f t="shared" ca="1" si="2"/>
        <v>60.093150684931508</v>
      </c>
      <c r="E72" s="6">
        <v>38200</v>
      </c>
      <c r="F72" s="6" t="s">
        <v>8</v>
      </c>
      <c r="G72" s="6" t="s">
        <v>7</v>
      </c>
      <c r="H72" s="6" t="s">
        <v>6</v>
      </c>
      <c r="I72" s="20">
        <v>1327</v>
      </c>
      <c r="J72" s="25">
        <v>17</v>
      </c>
      <c r="K72" s="39" t="str">
        <f t="shared" si="3"/>
        <v/>
      </c>
    </row>
    <row r="73" spans="1:11" ht="15.75" thickBot="1" x14ac:dyDescent="0.3">
      <c r="A73" s="8" t="s">
        <v>99</v>
      </c>
      <c r="B73" s="8" t="s">
        <v>15</v>
      </c>
      <c r="C73" s="9">
        <v>21672</v>
      </c>
      <c r="D73" s="36">
        <f t="shared" ca="1" si="2"/>
        <v>59.61917808219178</v>
      </c>
      <c r="E73" s="8">
        <v>38200</v>
      </c>
      <c r="F73" s="8" t="s">
        <v>8</v>
      </c>
      <c r="G73" s="8" t="s">
        <v>98</v>
      </c>
      <c r="H73" s="12" t="s">
        <v>29</v>
      </c>
      <c r="I73" s="21">
        <v>1720</v>
      </c>
      <c r="J73" s="26">
        <v>16</v>
      </c>
      <c r="K73" s="39" t="str">
        <f t="shared" si="3"/>
        <v/>
      </c>
    </row>
    <row r="74" spans="1:11" ht="15.75" thickBot="1" x14ac:dyDescent="0.3">
      <c r="A74" s="6" t="s">
        <v>96</v>
      </c>
      <c r="B74" s="6" t="s">
        <v>9</v>
      </c>
      <c r="C74" s="7">
        <v>21897</v>
      </c>
      <c r="D74" s="36">
        <f t="shared" ca="1" si="2"/>
        <v>59.0027397260274</v>
      </c>
      <c r="E74" s="6">
        <v>38200</v>
      </c>
      <c r="F74" s="6" t="s">
        <v>8</v>
      </c>
      <c r="G74" s="6" t="s">
        <v>7</v>
      </c>
      <c r="H74" s="6" t="s">
        <v>29</v>
      </c>
      <c r="I74" s="20">
        <v>1730</v>
      </c>
      <c r="J74" s="25">
        <v>16</v>
      </c>
      <c r="K74" s="39" t="str">
        <f t="shared" si="3"/>
        <v/>
      </c>
    </row>
    <row r="75" spans="1:11" ht="15.75" thickBot="1" x14ac:dyDescent="0.3">
      <c r="A75" s="8" t="s">
        <v>94</v>
      </c>
      <c r="B75" s="8" t="s">
        <v>9</v>
      </c>
      <c r="C75" s="9">
        <v>22017</v>
      </c>
      <c r="D75" s="36">
        <f t="shared" ca="1" si="2"/>
        <v>58.673972602739724</v>
      </c>
      <c r="E75" s="8">
        <v>38200</v>
      </c>
      <c r="F75" s="8" t="s">
        <v>8</v>
      </c>
      <c r="G75" s="8" t="s">
        <v>7</v>
      </c>
      <c r="H75" s="8" t="s">
        <v>6</v>
      </c>
      <c r="I75" s="21">
        <v>1327</v>
      </c>
      <c r="J75" s="26">
        <v>15</v>
      </c>
      <c r="K75" s="39" t="str">
        <f t="shared" si="3"/>
        <v/>
      </c>
    </row>
    <row r="76" spans="1:11" ht="15.75" thickBot="1" x14ac:dyDescent="0.3">
      <c r="A76" s="6" t="s">
        <v>92</v>
      </c>
      <c r="B76" s="6" t="s">
        <v>9</v>
      </c>
      <c r="C76" s="7">
        <v>22188</v>
      </c>
      <c r="D76" s="36">
        <f t="shared" ca="1" si="2"/>
        <v>58.205479452054796</v>
      </c>
      <c r="E76" s="6">
        <v>38200</v>
      </c>
      <c r="F76" s="6" t="s">
        <v>8</v>
      </c>
      <c r="G76" s="6" t="s">
        <v>7</v>
      </c>
      <c r="H76" s="6" t="s">
        <v>6</v>
      </c>
      <c r="I76" s="20">
        <v>1327</v>
      </c>
      <c r="J76" s="25">
        <v>15</v>
      </c>
      <c r="K76" s="39" t="str">
        <f t="shared" si="3"/>
        <v/>
      </c>
    </row>
    <row r="77" spans="1:11" ht="15.75" thickBot="1" x14ac:dyDescent="0.3">
      <c r="A77" s="8" t="s">
        <v>90</v>
      </c>
      <c r="B77" s="8" t="s">
        <v>9</v>
      </c>
      <c r="C77" s="9">
        <v>22296</v>
      </c>
      <c r="D77" s="36">
        <f t="shared" ca="1" si="2"/>
        <v>57.909589041095892</v>
      </c>
      <c r="E77" s="8">
        <v>69400</v>
      </c>
      <c r="F77" s="8" t="s">
        <v>14</v>
      </c>
      <c r="G77" s="8" t="s">
        <v>62</v>
      </c>
      <c r="H77" s="8" t="s">
        <v>6</v>
      </c>
      <c r="I77" s="21">
        <v>1327</v>
      </c>
      <c r="J77" s="26">
        <v>14</v>
      </c>
      <c r="K77" s="39" t="str">
        <f t="shared" si="3"/>
        <v/>
      </c>
    </row>
    <row r="78" spans="1:11" ht="15.75" thickBot="1" x14ac:dyDescent="0.3">
      <c r="A78" s="6" t="s">
        <v>88</v>
      </c>
      <c r="B78" s="6" t="s">
        <v>9</v>
      </c>
      <c r="C78" s="7">
        <v>22499</v>
      </c>
      <c r="D78" s="36">
        <f t="shared" ca="1" si="2"/>
        <v>57.353424657534248</v>
      </c>
      <c r="E78" s="6">
        <v>38700</v>
      </c>
      <c r="F78" s="6" t="s">
        <v>8</v>
      </c>
      <c r="G78" s="6" t="s">
        <v>87</v>
      </c>
      <c r="H78" s="13" t="s">
        <v>6</v>
      </c>
      <c r="I78" s="20">
        <v>1327</v>
      </c>
      <c r="J78" s="25">
        <v>14</v>
      </c>
      <c r="K78" s="39" t="str">
        <f t="shared" si="3"/>
        <v/>
      </c>
    </row>
    <row r="79" spans="1:11" ht="15.75" thickBot="1" x14ac:dyDescent="0.3">
      <c r="A79" s="8" t="s">
        <v>82</v>
      </c>
      <c r="B79" s="8" t="s">
        <v>9</v>
      </c>
      <c r="C79" s="9">
        <v>22714</v>
      </c>
      <c r="D79" s="36">
        <f t="shared" ca="1" si="2"/>
        <v>56.764383561643832</v>
      </c>
      <c r="E79" s="8">
        <v>38200</v>
      </c>
      <c r="F79" s="8" t="s">
        <v>8</v>
      </c>
      <c r="G79" s="8" t="s">
        <v>7</v>
      </c>
      <c r="H79" s="8" t="s">
        <v>29</v>
      </c>
      <c r="I79" s="21">
        <v>1900</v>
      </c>
      <c r="J79" s="26">
        <v>13</v>
      </c>
      <c r="K79" s="39" t="str">
        <f t="shared" si="3"/>
        <v/>
      </c>
    </row>
    <row r="80" spans="1:11" ht="15.75" thickBot="1" x14ac:dyDescent="0.3">
      <c r="A80" s="6" t="s">
        <v>84</v>
      </c>
      <c r="B80" s="6" t="s">
        <v>15</v>
      </c>
      <c r="C80" s="7">
        <v>22776</v>
      </c>
      <c r="D80" s="36">
        <f t="shared" ca="1" si="2"/>
        <v>56.594520547945208</v>
      </c>
      <c r="E80" s="6">
        <v>38200</v>
      </c>
      <c r="F80" s="6" t="s">
        <v>8</v>
      </c>
      <c r="G80" s="6" t="s">
        <v>7</v>
      </c>
      <c r="H80" s="6" t="s">
        <v>6</v>
      </c>
      <c r="I80" s="20">
        <v>1327</v>
      </c>
      <c r="J80" s="25">
        <v>13</v>
      </c>
      <c r="K80" s="39" t="str">
        <f t="shared" si="3"/>
        <v/>
      </c>
    </row>
    <row r="81" spans="1:11" ht="15.75" thickBot="1" x14ac:dyDescent="0.3">
      <c r="A81" s="8" t="s">
        <v>82</v>
      </c>
      <c r="B81" s="8" t="s">
        <v>9</v>
      </c>
      <c r="C81" s="9">
        <v>23322</v>
      </c>
      <c r="D81" s="36">
        <f t="shared" ca="1" si="2"/>
        <v>55.098630136986301</v>
      </c>
      <c r="E81" s="8">
        <v>38200</v>
      </c>
      <c r="F81" s="8" t="s">
        <v>14</v>
      </c>
      <c r="G81" s="8" t="s">
        <v>7</v>
      </c>
      <c r="H81" s="8" t="s">
        <v>29</v>
      </c>
      <c r="I81" s="21">
        <v>1880</v>
      </c>
      <c r="J81" s="26">
        <v>12</v>
      </c>
      <c r="K81" s="39" t="str">
        <f t="shared" si="3"/>
        <v/>
      </c>
    </row>
    <row r="82" spans="1:11" ht="15.75" thickBot="1" x14ac:dyDescent="0.3">
      <c r="A82" s="6" t="s">
        <v>80</v>
      </c>
      <c r="B82" s="6" t="s">
        <v>9</v>
      </c>
      <c r="C82" s="7">
        <v>23681</v>
      </c>
      <c r="D82" s="36">
        <f t="shared" ca="1" si="2"/>
        <v>54.115068493150687</v>
      </c>
      <c r="E82" s="6">
        <v>38200</v>
      </c>
      <c r="F82" s="6" t="s">
        <v>8</v>
      </c>
      <c r="G82" s="6" t="s">
        <v>62</v>
      </c>
      <c r="H82" s="6" t="s">
        <v>6</v>
      </c>
      <c r="I82" s="20">
        <v>1327</v>
      </c>
      <c r="J82" s="25">
        <v>11</v>
      </c>
      <c r="K82" s="39">
        <f t="shared" si="3"/>
        <v>1</v>
      </c>
    </row>
    <row r="83" spans="1:11" ht="15.75" thickBot="1" x14ac:dyDescent="0.3">
      <c r="A83" s="8" t="s">
        <v>78</v>
      </c>
      <c r="B83" s="8" t="s">
        <v>9</v>
      </c>
      <c r="C83" s="9">
        <v>23977</v>
      </c>
      <c r="D83" s="36">
        <f t="shared" ca="1" si="2"/>
        <v>53.304109589041097</v>
      </c>
      <c r="E83" s="8">
        <v>38200</v>
      </c>
      <c r="F83" s="8" t="s">
        <v>8</v>
      </c>
      <c r="G83" s="8" t="s">
        <v>7</v>
      </c>
      <c r="H83" s="8" t="s">
        <v>6</v>
      </c>
      <c r="I83" s="21">
        <v>1327</v>
      </c>
      <c r="J83" s="26">
        <v>10</v>
      </c>
      <c r="K83" s="39" t="str">
        <f t="shared" si="3"/>
        <v/>
      </c>
    </row>
    <row r="84" spans="1:11" ht="15.75" thickBot="1" x14ac:dyDescent="0.3">
      <c r="A84" s="6" t="s">
        <v>27</v>
      </c>
      <c r="B84" s="6" t="s">
        <v>9</v>
      </c>
      <c r="C84" s="7">
        <v>24100</v>
      </c>
      <c r="D84" s="36">
        <f t="shared" ca="1" si="2"/>
        <v>52.967123287671235</v>
      </c>
      <c r="E84" s="6">
        <v>69400</v>
      </c>
      <c r="F84" s="6" t="s">
        <v>8</v>
      </c>
      <c r="G84" s="6" t="s">
        <v>7</v>
      </c>
      <c r="H84" s="6" t="s">
        <v>29</v>
      </c>
      <c r="I84" s="20">
        <v>1720</v>
      </c>
      <c r="J84" s="25">
        <v>10</v>
      </c>
      <c r="K84" s="39" t="str">
        <f t="shared" si="3"/>
        <v/>
      </c>
    </row>
    <row r="85" spans="1:11" ht="15.75" thickBot="1" x14ac:dyDescent="0.3">
      <c r="A85" s="8" t="s">
        <v>67</v>
      </c>
      <c r="B85" s="8" t="s">
        <v>9</v>
      </c>
      <c r="C85" s="9">
        <v>23303</v>
      </c>
      <c r="D85" s="36">
        <f t="shared" ca="1" si="2"/>
        <v>55.150684931506852</v>
      </c>
      <c r="E85" s="8">
        <v>38200</v>
      </c>
      <c r="F85" s="8" t="s">
        <v>8</v>
      </c>
      <c r="G85" s="8" t="s">
        <v>7</v>
      </c>
      <c r="H85" s="8" t="s">
        <v>6</v>
      </c>
      <c r="I85" s="21">
        <v>1327</v>
      </c>
      <c r="J85" s="26">
        <v>12</v>
      </c>
      <c r="K85" s="39" t="str">
        <f t="shared" si="3"/>
        <v/>
      </c>
    </row>
    <row r="86" spans="1:11" ht="15.75" thickBot="1" x14ac:dyDescent="0.3">
      <c r="A86" s="6" t="s">
        <v>74</v>
      </c>
      <c r="B86" s="6" t="s">
        <v>9</v>
      </c>
      <c r="C86" s="7">
        <v>24578</v>
      </c>
      <c r="D86" s="36">
        <f t="shared" ca="1" si="2"/>
        <v>51.657534246575345</v>
      </c>
      <c r="E86" s="6">
        <v>38200</v>
      </c>
      <c r="F86" s="6" t="s">
        <v>8</v>
      </c>
      <c r="G86" s="6" t="s">
        <v>7</v>
      </c>
      <c r="H86" s="6" t="s">
        <v>6</v>
      </c>
      <c r="I86" s="20">
        <v>1327</v>
      </c>
      <c r="J86" s="25">
        <v>8</v>
      </c>
      <c r="K86" s="39" t="str">
        <f t="shared" si="3"/>
        <v/>
      </c>
    </row>
    <row r="87" spans="1:11" ht="15.75" thickBot="1" x14ac:dyDescent="0.3">
      <c r="A87" s="8" t="s">
        <v>61</v>
      </c>
      <c r="B87" s="8" t="s">
        <v>9</v>
      </c>
      <c r="C87" s="9">
        <v>24793</v>
      </c>
      <c r="D87" s="36">
        <f t="shared" ca="1" si="2"/>
        <v>51.06849315068493</v>
      </c>
      <c r="E87" s="8">
        <v>38200</v>
      </c>
      <c r="F87" s="8" t="s">
        <v>8</v>
      </c>
      <c r="G87" s="8" t="s">
        <v>7</v>
      </c>
      <c r="H87" s="8" t="s">
        <v>29</v>
      </c>
      <c r="I87" s="21">
        <v>1900</v>
      </c>
      <c r="J87" s="26">
        <v>8</v>
      </c>
      <c r="K87" s="39" t="str">
        <f t="shared" si="3"/>
        <v/>
      </c>
    </row>
    <row r="88" spans="1:11" ht="15.75" thickBot="1" x14ac:dyDescent="0.3">
      <c r="A88" s="6" t="s">
        <v>71</v>
      </c>
      <c r="B88" s="6" t="s">
        <v>9</v>
      </c>
      <c r="C88" s="7">
        <v>24839</v>
      </c>
      <c r="D88" s="36">
        <f t="shared" ca="1" si="2"/>
        <v>50.942465753424656</v>
      </c>
      <c r="E88" s="6">
        <v>38200</v>
      </c>
      <c r="F88" s="6" t="s">
        <v>14</v>
      </c>
      <c r="G88" s="6" t="s">
        <v>7</v>
      </c>
      <c r="H88" s="6" t="s">
        <v>6</v>
      </c>
      <c r="I88" s="20">
        <v>1350</v>
      </c>
      <c r="J88" s="25">
        <v>7</v>
      </c>
      <c r="K88" s="39" t="str">
        <f t="shared" si="3"/>
        <v/>
      </c>
    </row>
    <row r="89" spans="1:11" ht="15.75" thickBot="1" x14ac:dyDescent="0.3">
      <c r="A89" s="8" t="s">
        <v>69</v>
      </c>
      <c r="B89" s="8" t="s">
        <v>9</v>
      </c>
      <c r="C89" s="9">
        <v>24909</v>
      </c>
      <c r="D89" s="36">
        <f t="shared" ca="1" si="2"/>
        <v>50.750684931506846</v>
      </c>
      <c r="E89" s="8">
        <v>38200</v>
      </c>
      <c r="F89" s="8" t="s">
        <v>8</v>
      </c>
      <c r="G89" s="8" t="s">
        <v>19</v>
      </c>
      <c r="H89" s="12" t="s">
        <v>54</v>
      </c>
      <c r="I89" s="21">
        <v>2500</v>
      </c>
      <c r="J89" s="26">
        <v>7</v>
      </c>
      <c r="K89" s="39" t="str">
        <f t="shared" si="3"/>
        <v/>
      </c>
    </row>
    <row r="90" spans="1:11" ht="15.75" thickBot="1" x14ac:dyDescent="0.3">
      <c r="A90" s="6" t="s">
        <v>67</v>
      </c>
      <c r="B90" s="6" t="s">
        <v>9</v>
      </c>
      <c r="C90" s="7">
        <v>25214</v>
      </c>
      <c r="D90" s="36">
        <f t="shared" ca="1" si="2"/>
        <v>49.915068493150685</v>
      </c>
      <c r="E90" s="6">
        <v>38200</v>
      </c>
      <c r="F90" s="6" t="s">
        <v>8</v>
      </c>
      <c r="G90" s="6" t="s">
        <v>7</v>
      </c>
      <c r="H90" s="6" t="s">
        <v>6</v>
      </c>
      <c r="I90" s="20">
        <v>1327</v>
      </c>
      <c r="J90" s="25">
        <v>6</v>
      </c>
      <c r="K90" s="39" t="str">
        <f t="shared" si="3"/>
        <v/>
      </c>
    </row>
    <row r="91" spans="1:11" ht="15.75" thickBot="1" x14ac:dyDescent="0.3">
      <c r="A91" s="8" t="s">
        <v>65</v>
      </c>
      <c r="B91" s="8" t="s">
        <v>9</v>
      </c>
      <c r="C91" s="9">
        <v>25226</v>
      </c>
      <c r="D91" s="36">
        <f t="shared" ca="1" si="2"/>
        <v>49.88219178082192</v>
      </c>
      <c r="E91" s="8">
        <v>38200</v>
      </c>
      <c r="F91" s="8" t="s">
        <v>8</v>
      </c>
      <c r="G91" s="8" t="s">
        <v>7</v>
      </c>
      <c r="H91" s="8" t="s">
        <v>6</v>
      </c>
      <c r="I91" s="21">
        <v>1350</v>
      </c>
      <c r="J91" s="26">
        <v>6</v>
      </c>
      <c r="K91" s="39" t="str">
        <f t="shared" si="3"/>
        <v/>
      </c>
    </row>
    <row r="92" spans="1:11" ht="15.75" thickBot="1" x14ac:dyDescent="0.3">
      <c r="A92" s="6" t="s">
        <v>63</v>
      </c>
      <c r="B92" s="6" t="s">
        <v>9</v>
      </c>
      <c r="C92" s="7">
        <v>25500</v>
      </c>
      <c r="D92" s="36">
        <f t="shared" ca="1" si="2"/>
        <v>49.131506849315066</v>
      </c>
      <c r="E92" s="6">
        <v>38200</v>
      </c>
      <c r="F92" s="6" t="s">
        <v>8</v>
      </c>
      <c r="G92" s="6" t="s">
        <v>62</v>
      </c>
      <c r="H92" s="6" t="s">
        <v>6</v>
      </c>
      <c r="I92" s="20">
        <v>1327</v>
      </c>
      <c r="J92" s="25">
        <v>6</v>
      </c>
      <c r="K92" s="39">
        <f t="shared" si="3"/>
        <v>1</v>
      </c>
    </row>
    <row r="93" spans="1:11" ht="15.75" thickBot="1" x14ac:dyDescent="0.3">
      <c r="A93" s="8" t="s">
        <v>61</v>
      </c>
      <c r="B93" s="8" t="s">
        <v>9</v>
      </c>
      <c r="C93" s="9">
        <v>25545</v>
      </c>
      <c r="D93" s="36">
        <f t="shared" ca="1" si="2"/>
        <v>49.008219178082193</v>
      </c>
      <c r="E93" s="8">
        <v>38200</v>
      </c>
      <c r="F93" s="8" t="s">
        <v>8</v>
      </c>
      <c r="G93" s="8" t="s">
        <v>7</v>
      </c>
      <c r="H93" s="8" t="s">
        <v>6</v>
      </c>
      <c r="I93" s="21">
        <v>1350</v>
      </c>
      <c r="J93" s="26">
        <v>6</v>
      </c>
      <c r="K93" s="39" t="str">
        <f t="shared" si="3"/>
        <v/>
      </c>
    </row>
    <row r="94" spans="1:11" ht="15.75" thickBot="1" x14ac:dyDescent="0.3">
      <c r="A94" s="6" t="s">
        <v>59</v>
      </c>
      <c r="B94" s="6" t="s">
        <v>9</v>
      </c>
      <c r="C94" s="7">
        <v>25844</v>
      </c>
      <c r="D94" s="36">
        <f t="shared" ca="1" si="2"/>
        <v>48.18904109589041</v>
      </c>
      <c r="E94" s="6">
        <v>69400</v>
      </c>
      <c r="F94" s="6" t="s">
        <v>14</v>
      </c>
      <c r="G94" s="6" t="s">
        <v>7</v>
      </c>
      <c r="H94" s="6" t="s">
        <v>6</v>
      </c>
      <c r="I94" s="20">
        <v>1350</v>
      </c>
      <c r="J94" s="25">
        <v>5</v>
      </c>
      <c r="K94" s="39" t="str">
        <f t="shared" si="3"/>
        <v/>
      </c>
    </row>
    <row r="95" spans="1:11" ht="15.75" thickBot="1" x14ac:dyDescent="0.3">
      <c r="A95" s="8" t="s">
        <v>57</v>
      </c>
      <c r="B95" s="8" t="s">
        <v>9</v>
      </c>
      <c r="C95" s="9">
        <v>26425</v>
      </c>
      <c r="D95" s="36">
        <f t="shared" ca="1" si="2"/>
        <v>46.597260273972601</v>
      </c>
      <c r="E95" s="8">
        <v>38200</v>
      </c>
      <c r="F95" s="8" t="s">
        <v>8</v>
      </c>
      <c r="G95" s="8" t="s">
        <v>7</v>
      </c>
      <c r="H95" s="8" t="s">
        <v>6</v>
      </c>
      <c r="I95" s="21">
        <v>1350</v>
      </c>
      <c r="J95" s="26">
        <v>3</v>
      </c>
      <c r="K95" s="39" t="str">
        <f t="shared" si="3"/>
        <v/>
      </c>
    </row>
    <row r="96" spans="1:11" ht="15.75" thickBot="1" x14ac:dyDescent="0.3">
      <c r="A96" s="6" t="s">
        <v>36</v>
      </c>
      <c r="B96" s="6" t="s">
        <v>9</v>
      </c>
      <c r="C96" s="7">
        <v>27167</v>
      </c>
      <c r="D96" s="36">
        <f t="shared" ca="1" si="2"/>
        <v>44.564383561643837</v>
      </c>
      <c r="E96" s="6">
        <v>38200</v>
      </c>
      <c r="F96" s="6" t="s">
        <v>8</v>
      </c>
      <c r="G96" s="6" t="s">
        <v>7</v>
      </c>
      <c r="H96" s="6" t="s">
        <v>6</v>
      </c>
      <c r="I96" s="20">
        <v>1350</v>
      </c>
      <c r="J96" s="25">
        <v>1</v>
      </c>
      <c r="K96" s="39" t="str">
        <f t="shared" si="3"/>
        <v/>
      </c>
    </row>
    <row r="97" spans="1:11" ht="15.75" thickBot="1" x14ac:dyDescent="0.3">
      <c r="A97" s="8" t="s">
        <v>55</v>
      </c>
      <c r="B97" s="8" t="s">
        <v>9</v>
      </c>
      <c r="C97" s="9">
        <v>27301</v>
      </c>
      <c r="D97" s="36">
        <f t="shared" ca="1" si="2"/>
        <v>44.197260273972603</v>
      </c>
      <c r="E97" s="8">
        <v>38200</v>
      </c>
      <c r="F97" s="8" t="s">
        <v>8</v>
      </c>
      <c r="G97" s="8" t="s">
        <v>5</v>
      </c>
      <c r="H97" s="11" t="s">
        <v>54</v>
      </c>
      <c r="I97" s="21">
        <v>2630</v>
      </c>
      <c r="J97" s="26">
        <v>1</v>
      </c>
      <c r="K97" s="39" t="str">
        <f t="shared" si="3"/>
        <v/>
      </c>
    </row>
    <row r="98" spans="1:11" ht="15.75" thickBot="1" x14ac:dyDescent="0.3">
      <c r="A98" s="6" t="s">
        <v>52</v>
      </c>
      <c r="B98" s="6" t="s">
        <v>9</v>
      </c>
      <c r="C98" s="7">
        <v>29375</v>
      </c>
      <c r="D98" s="36">
        <f t="shared" ca="1" si="2"/>
        <v>38.515068493150686</v>
      </c>
      <c r="E98" s="6">
        <v>38700</v>
      </c>
      <c r="F98" s="6" t="s">
        <v>8</v>
      </c>
      <c r="G98" s="6" t="s">
        <v>51</v>
      </c>
      <c r="H98" s="6" t="s">
        <v>6</v>
      </c>
      <c r="I98" s="20">
        <v>1350</v>
      </c>
      <c r="J98" s="25">
        <v>8</v>
      </c>
      <c r="K98" s="39" t="str">
        <f t="shared" si="3"/>
        <v/>
      </c>
    </row>
    <row r="99" spans="1:11" ht="15.75" thickBot="1" x14ac:dyDescent="0.3">
      <c r="A99" s="8" t="s">
        <v>49</v>
      </c>
      <c r="B99" s="8" t="s">
        <v>9</v>
      </c>
      <c r="C99" s="9">
        <v>27434</v>
      </c>
      <c r="D99" s="36">
        <f t="shared" ca="1" si="2"/>
        <v>43.832876712328769</v>
      </c>
      <c r="E99" s="8">
        <v>38200</v>
      </c>
      <c r="F99" s="8" t="s">
        <v>14</v>
      </c>
      <c r="G99" s="8" t="s">
        <v>7</v>
      </c>
      <c r="H99" s="8" t="s">
        <v>6</v>
      </c>
      <c r="I99" s="21">
        <v>1350</v>
      </c>
      <c r="J99" s="26">
        <v>13</v>
      </c>
      <c r="K99" s="39" t="str">
        <f t="shared" si="3"/>
        <v/>
      </c>
    </row>
    <row r="100" spans="1:11" ht="15.75" thickBot="1" x14ac:dyDescent="0.3">
      <c r="A100" s="6" t="s">
        <v>48</v>
      </c>
      <c r="B100" s="6" t="s">
        <v>9</v>
      </c>
      <c r="C100" s="7">
        <v>27804</v>
      </c>
      <c r="D100" s="36">
        <f t="shared" ca="1" si="2"/>
        <v>42.819178082191783</v>
      </c>
      <c r="E100" s="6">
        <v>38200</v>
      </c>
      <c r="F100" s="6" t="s">
        <v>8</v>
      </c>
      <c r="G100" s="6" t="s">
        <v>7</v>
      </c>
      <c r="H100" s="6" t="s">
        <v>6</v>
      </c>
      <c r="I100" s="20">
        <v>1350</v>
      </c>
      <c r="J100" s="25">
        <v>12</v>
      </c>
      <c r="K100" s="39" t="str">
        <f t="shared" si="3"/>
        <v/>
      </c>
    </row>
    <row r="101" spans="1:11" ht="15.75" thickBot="1" x14ac:dyDescent="0.3">
      <c r="A101" s="8" t="s">
        <v>46</v>
      </c>
      <c r="B101" s="8" t="s">
        <v>9</v>
      </c>
      <c r="C101" s="9">
        <v>27953</v>
      </c>
      <c r="D101" s="36">
        <f t="shared" ca="1" si="2"/>
        <v>42.410958904109592</v>
      </c>
      <c r="E101" s="8">
        <v>38200</v>
      </c>
      <c r="F101" s="8" t="s">
        <v>8</v>
      </c>
      <c r="G101" s="8" t="s">
        <v>7</v>
      </c>
      <c r="H101" s="8" t="s">
        <v>6</v>
      </c>
      <c r="I101" s="21">
        <v>1350</v>
      </c>
      <c r="J101" s="26">
        <v>12</v>
      </c>
      <c r="K101" s="39" t="str">
        <f t="shared" si="3"/>
        <v/>
      </c>
    </row>
    <row r="102" spans="1:11" ht="15.75" thickBot="1" x14ac:dyDescent="0.3">
      <c r="A102" s="6" t="s">
        <v>44</v>
      </c>
      <c r="B102" s="6" t="s">
        <v>9</v>
      </c>
      <c r="C102" s="7">
        <v>28168</v>
      </c>
      <c r="D102" s="36">
        <f t="shared" ca="1" si="2"/>
        <v>41.821917808219176</v>
      </c>
      <c r="E102" s="6">
        <v>38200</v>
      </c>
      <c r="F102" s="6" t="s">
        <v>8</v>
      </c>
      <c r="G102" s="6" t="s">
        <v>7</v>
      </c>
      <c r="H102" s="6" t="s">
        <v>6</v>
      </c>
      <c r="I102" s="20">
        <v>1350</v>
      </c>
      <c r="J102" s="25">
        <v>11</v>
      </c>
      <c r="K102" s="39" t="str">
        <f t="shared" si="3"/>
        <v/>
      </c>
    </row>
    <row r="103" spans="1:11" ht="15.75" thickBot="1" x14ac:dyDescent="0.3">
      <c r="A103" s="8" t="s">
        <v>42</v>
      </c>
      <c r="B103" s="8" t="s">
        <v>9</v>
      </c>
      <c r="C103" s="9">
        <v>28217</v>
      </c>
      <c r="D103" s="36">
        <f t="shared" ca="1" si="2"/>
        <v>41.68767123287671</v>
      </c>
      <c r="E103" s="8">
        <v>38200</v>
      </c>
      <c r="F103" s="8" t="s">
        <v>8</v>
      </c>
      <c r="G103" s="8" t="s">
        <v>7</v>
      </c>
      <c r="H103" s="8" t="s">
        <v>6</v>
      </c>
      <c r="I103" s="21">
        <v>1269</v>
      </c>
      <c r="J103" s="26">
        <v>11</v>
      </c>
      <c r="K103" s="39" t="str">
        <f t="shared" si="3"/>
        <v/>
      </c>
    </row>
    <row r="104" spans="1:11" ht="15.75" thickBot="1" x14ac:dyDescent="0.3">
      <c r="A104" s="6" t="s">
        <v>40</v>
      </c>
      <c r="B104" s="6" t="s">
        <v>9</v>
      </c>
      <c r="C104" s="7">
        <v>28285</v>
      </c>
      <c r="D104" s="36">
        <f t="shared" ca="1" si="2"/>
        <v>41.5013698630137</v>
      </c>
      <c r="E104" s="6">
        <v>38200</v>
      </c>
      <c r="F104" s="6" t="s">
        <v>8</v>
      </c>
      <c r="G104" s="6" t="s">
        <v>7</v>
      </c>
      <c r="H104" s="6" t="s">
        <v>6</v>
      </c>
      <c r="I104" s="20">
        <v>1269</v>
      </c>
      <c r="J104" s="25">
        <v>11</v>
      </c>
      <c r="K104" s="39" t="str">
        <f t="shared" si="3"/>
        <v/>
      </c>
    </row>
    <row r="105" spans="1:11" ht="15.75" thickBot="1" x14ac:dyDescent="0.3">
      <c r="A105" s="8" t="s">
        <v>38</v>
      </c>
      <c r="B105" s="8" t="s">
        <v>9</v>
      </c>
      <c r="C105" s="9">
        <v>28439</v>
      </c>
      <c r="D105" s="36">
        <f t="shared" ca="1" si="2"/>
        <v>41.079452054794523</v>
      </c>
      <c r="E105" s="8">
        <v>38200</v>
      </c>
      <c r="F105" s="8" t="s">
        <v>8</v>
      </c>
      <c r="G105" s="8" t="s">
        <v>7</v>
      </c>
      <c r="H105" s="8" t="s">
        <v>6</v>
      </c>
      <c r="I105" s="21">
        <v>1269</v>
      </c>
      <c r="J105" s="26">
        <v>11</v>
      </c>
      <c r="K105" s="39" t="str">
        <f t="shared" si="3"/>
        <v/>
      </c>
    </row>
    <row r="106" spans="1:11" ht="15.75" thickBot="1" x14ac:dyDescent="0.3">
      <c r="A106" s="6" t="s">
        <v>36</v>
      </c>
      <c r="B106" s="6" t="s">
        <v>9</v>
      </c>
      <c r="C106" s="7">
        <v>28456</v>
      </c>
      <c r="D106" s="36">
        <f t="shared" ca="1" si="2"/>
        <v>41.032876712328765</v>
      </c>
      <c r="E106" s="6">
        <v>38700</v>
      </c>
      <c r="F106" s="6" t="s">
        <v>8</v>
      </c>
      <c r="G106" s="6" t="s">
        <v>7</v>
      </c>
      <c r="H106" s="6" t="s">
        <v>6</v>
      </c>
      <c r="I106" s="20">
        <v>1269</v>
      </c>
      <c r="J106" s="25">
        <v>11</v>
      </c>
      <c r="K106" s="39" t="str">
        <f t="shared" si="3"/>
        <v/>
      </c>
    </row>
    <row r="107" spans="1:11" ht="15.75" thickBot="1" x14ac:dyDescent="0.3">
      <c r="A107" s="8" t="s">
        <v>34</v>
      </c>
      <c r="B107" s="8" t="s">
        <v>15</v>
      </c>
      <c r="C107" s="9">
        <v>28565</v>
      </c>
      <c r="D107" s="36">
        <f t="shared" ca="1" si="2"/>
        <v>40.734246575342468</v>
      </c>
      <c r="E107" s="8">
        <v>38200</v>
      </c>
      <c r="F107" s="8" t="s">
        <v>14</v>
      </c>
      <c r="G107" s="8" t="s">
        <v>7</v>
      </c>
      <c r="H107" s="8" t="s">
        <v>6</v>
      </c>
      <c r="I107" s="21">
        <v>1228</v>
      </c>
      <c r="J107" s="26">
        <v>10</v>
      </c>
      <c r="K107" s="39" t="str">
        <f t="shared" si="3"/>
        <v/>
      </c>
    </row>
    <row r="108" spans="1:11" ht="15.75" thickBot="1" x14ac:dyDescent="0.3">
      <c r="A108" s="6" t="s">
        <v>32</v>
      </c>
      <c r="B108" s="6" t="s">
        <v>15</v>
      </c>
      <c r="C108" s="7">
        <v>28590</v>
      </c>
      <c r="D108" s="36">
        <f t="shared" ca="1" si="2"/>
        <v>40.665753424657531</v>
      </c>
      <c r="E108" s="6">
        <v>38200</v>
      </c>
      <c r="F108" s="6" t="s">
        <v>8</v>
      </c>
      <c r="G108" s="6" t="s">
        <v>31</v>
      </c>
      <c r="H108" s="10" t="s">
        <v>6</v>
      </c>
      <c r="I108" s="20">
        <v>1354</v>
      </c>
      <c r="J108" s="25">
        <v>10</v>
      </c>
      <c r="K108" s="39" t="str">
        <f t="shared" si="3"/>
        <v/>
      </c>
    </row>
    <row r="109" spans="1:11" ht="15.75" thickBot="1" x14ac:dyDescent="0.3">
      <c r="A109" s="8" t="s">
        <v>10</v>
      </c>
      <c r="B109" s="8" t="s">
        <v>9</v>
      </c>
      <c r="C109" s="9">
        <v>28922</v>
      </c>
      <c r="D109" s="36">
        <f t="shared" ca="1" si="2"/>
        <v>39.756164383561647</v>
      </c>
      <c r="E109" s="8">
        <v>38200</v>
      </c>
      <c r="F109" s="8" t="s">
        <v>8</v>
      </c>
      <c r="G109" s="8" t="s">
        <v>5</v>
      </c>
      <c r="H109" s="11" t="s">
        <v>29</v>
      </c>
      <c r="I109" s="21">
        <v>1780</v>
      </c>
      <c r="J109" s="26">
        <v>9</v>
      </c>
      <c r="K109" s="39" t="str">
        <f t="shared" si="3"/>
        <v/>
      </c>
    </row>
    <row r="110" spans="1:11" ht="15.75" thickBot="1" x14ac:dyDescent="0.3">
      <c r="A110" s="6" t="s">
        <v>27</v>
      </c>
      <c r="B110" s="6" t="s">
        <v>9</v>
      </c>
      <c r="C110" s="7">
        <v>28968</v>
      </c>
      <c r="D110" s="36">
        <f t="shared" ca="1" si="2"/>
        <v>39.630136986301373</v>
      </c>
      <c r="E110" s="6">
        <v>38200</v>
      </c>
      <c r="F110" s="6" t="s">
        <v>8</v>
      </c>
      <c r="G110" s="6" t="s">
        <v>7</v>
      </c>
      <c r="H110" s="6" t="s">
        <v>6</v>
      </c>
      <c r="I110" s="20">
        <v>1224</v>
      </c>
      <c r="J110" s="25">
        <v>9</v>
      </c>
      <c r="K110" s="39" t="str">
        <f t="shared" si="3"/>
        <v/>
      </c>
    </row>
    <row r="111" spans="1:11" ht="15.75" thickBot="1" x14ac:dyDescent="0.3">
      <c r="A111" s="8" t="s">
        <v>25</v>
      </c>
      <c r="B111" s="8" t="s">
        <v>9</v>
      </c>
      <c r="C111" s="9">
        <v>29046</v>
      </c>
      <c r="D111" s="36">
        <f t="shared" ca="1" si="2"/>
        <v>39.416438356164385</v>
      </c>
      <c r="E111" s="8">
        <v>38200</v>
      </c>
      <c r="F111" s="8" t="s">
        <v>8</v>
      </c>
      <c r="G111" s="8" t="s">
        <v>7</v>
      </c>
      <c r="H111" s="8" t="s">
        <v>6</v>
      </c>
      <c r="I111" s="21">
        <v>1258</v>
      </c>
      <c r="J111" s="26">
        <v>9</v>
      </c>
      <c r="K111" s="39" t="str">
        <f t="shared" si="3"/>
        <v/>
      </c>
    </row>
    <row r="112" spans="1:11" ht="15.75" thickBot="1" x14ac:dyDescent="0.3">
      <c r="A112" s="6" t="s">
        <v>23</v>
      </c>
      <c r="B112" s="6" t="s">
        <v>9</v>
      </c>
      <c r="C112" s="7">
        <v>29168</v>
      </c>
      <c r="D112" s="36">
        <f t="shared" ca="1" si="2"/>
        <v>39.082191780821915</v>
      </c>
      <c r="E112" s="6">
        <v>38200</v>
      </c>
      <c r="F112" s="6" t="s">
        <v>8</v>
      </c>
      <c r="G112" s="6" t="s">
        <v>7</v>
      </c>
      <c r="H112" s="6" t="s">
        <v>6</v>
      </c>
      <c r="I112" s="20">
        <v>1225</v>
      </c>
      <c r="J112" s="25">
        <v>9</v>
      </c>
      <c r="K112" s="39" t="str">
        <f t="shared" si="3"/>
        <v/>
      </c>
    </row>
    <row r="113" spans="1:11" ht="15.75" thickBot="1" x14ac:dyDescent="0.3">
      <c r="A113" s="8" t="s">
        <v>22</v>
      </c>
      <c r="B113" s="8" t="s">
        <v>9</v>
      </c>
      <c r="C113" s="9">
        <v>29420</v>
      </c>
      <c r="D113" s="36">
        <f t="shared" ca="1" si="2"/>
        <v>38.391780821917806</v>
      </c>
      <c r="E113" s="8">
        <v>38200</v>
      </c>
      <c r="F113" s="8" t="s">
        <v>8</v>
      </c>
      <c r="G113" s="8" t="s">
        <v>7</v>
      </c>
      <c r="H113" s="8" t="s">
        <v>6</v>
      </c>
      <c r="I113" s="21">
        <v>1220</v>
      </c>
      <c r="J113" s="26">
        <v>8</v>
      </c>
      <c r="K113" s="39" t="str">
        <f t="shared" si="3"/>
        <v/>
      </c>
    </row>
    <row r="114" spans="1:11" ht="15.75" thickBot="1" x14ac:dyDescent="0.3">
      <c r="A114" s="6" t="s">
        <v>20</v>
      </c>
      <c r="B114" s="6" t="s">
        <v>9</v>
      </c>
      <c r="C114" s="7">
        <v>29500</v>
      </c>
      <c r="D114" s="36">
        <f t="shared" ca="1" si="2"/>
        <v>38.172602739726024</v>
      </c>
      <c r="E114" s="6">
        <v>38200</v>
      </c>
      <c r="F114" s="6" t="s">
        <v>8</v>
      </c>
      <c r="G114" s="6" t="s">
        <v>19</v>
      </c>
      <c r="H114" s="10" t="s">
        <v>18</v>
      </c>
      <c r="I114" s="20">
        <v>1800</v>
      </c>
      <c r="J114" s="25">
        <v>8</v>
      </c>
      <c r="K114" s="39" t="str">
        <f t="shared" si="3"/>
        <v/>
      </c>
    </row>
    <row r="115" spans="1:11" ht="15.75" thickBot="1" x14ac:dyDescent="0.3">
      <c r="A115" s="8" t="s">
        <v>16</v>
      </c>
      <c r="B115" s="8" t="s">
        <v>15</v>
      </c>
      <c r="C115" s="9">
        <v>29637</v>
      </c>
      <c r="D115" s="36">
        <f t="shared" ca="1" si="2"/>
        <v>37.797260273972604</v>
      </c>
      <c r="E115" s="8">
        <v>38200</v>
      </c>
      <c r="F115" s="8" t="s">
        <v>14</v>
      </c>
      <c r="G115" s="8" t="s">
        <v>7</v>
      </c>
      <c r="H115" s="8" t="s">
        <v>6</v>
      </c>
      <c r="I115" s="21">
        <v>1264</v>
      </c>
      <c r="J115" s="26">
        <v>7</v>
      </c>
      <c r="K115" s="39" t="str">
        <f t="shared" si="3"/>
        <v/>
      </c>
    </row>
    <row r="116" spans="1:11" ht="15.75" thickBot="1" x14ac:dyDescent="0.3">
      <c r="A116" s="6" t="s">
        <v>12</v>
      </c>
      <c r="B116" s="6" t="s">
        <v>9</v>
      </c>
      <c r="C116" s="7">
        <v>29704</v>
      </c>
      <c r="D116" s="36">
        <f t="shared" ca="1" si="2"/>
        <v>37.613698630136987</v>
      </c>
      <c r="E116" s="6">
        <v>38700</v>
      </c>
      <c r="F116" s="6" t="s">
        <v>8</v>
      </c>
      <c r="G116" s="6" t="s">
        <v>7</v>
      </c>
      <c r="H116" s="6" t="s">
        <v>6</v>
      </c>
      <c r="I116" s="20">
        <v>1231</v>
      </c>
      <c r="J116" s="25">
        <v>7</v>
      </c>
      <c r="K116" s="39" t="str">
        <f t="shared" si="3"/>
        <v/>
      </c>
    </row>
    <row r="117" spans="1:11" ht="15.75" thickBot="1" x14ac:dyDescent="0.3">
      <c r="A117" s="4" t="s">
        <v>10</v>
      </c>
      <c r="B117" s="4" t="s">
        <v>9</v>
      </c>
      <c r="C117" s="5">
        <v>29217</v>
      </c>
      <c r="D117" s="36">
        <f t="shared" ca="1" si="2"/>
        <v>38.947945205479449</v>
      </c>
      <c r="E117" s="4">
        <v>38200</v>
      </c>
      <c r="F117" s="4" t="s">
        <v>8</v>
      </c>
      <c r="G117" s="4" t="s">
        <v>7</v>
      </c>
      <c r="H117" s="4" t="s">
        <v>6</v>
      </c>
      <c r="I117" s="22">
        <v>1400</v>
      </c>
      <c r="J117" s="27">
        <v>9</v>
      </c>
      <c r="K117" s="39" t="str">
        <f t="shared" si="3"/>
        <v/>
      </c>
    </row>
    <row r="119" spans="1:11" ht="15.75" x14ac:dyDescent="0.25">
      <c r="K119" s="37">
        <f>SUM(K2:K117)</f>
        <v>22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119"/>
  <sheetViews>
    <sheetView topLeftCell="G1" zoomScale="90" zoomScaleNormal="90" workbookViewId="0">
      <selection activeCell="K2" sqref="K2"/>
    </sheetView>
  </sheetViews>
  <sheetFormatPr baseColWidth="10" defaultRowHeight="15" x14ac:dyDescent="0.25"/>
  <cols>
    <col min="3" max="4" width="13.140625" customWidth="1"/>
    <col min="5" max="5" width="14.7109375" customWidth="1"/>
    <col min="6" max="6" width="14.140625" customWidth="1"/>
    <col min="7" max="7" width="15.140625" customWidth="1"/>
    <col min="8" max="8" width="17.7109375" customWidth="1"/>
    <col min="9" max="9" width="14.85546875" customWidth="1"/>
    <col min="10" max="10" width="13.7109375" customWidth="1"/>
    <col min="11" max="11" width="13.7109375" style="1" customWidth="1"/>
    <col min="13" max="13" width="13" customWidth="1"/>
  </cols>
  <sheetData>
    <row r="1" spans="1:14" ht="15.75" thickBot="1" x14ac:dyDescent="0.3">
      <c r="A1" s="16" t="s">
        <v>0</v>
      </c>
      <c r="B1" s="16" t="s">
        <v>236</v>
      </c>
      <c r="C1" s="17" t="s">
        <v>2</v>
      </c>
      <c r="D1" s="17" t="s">
        <v>245</v>
      </c>
      <c r="E1" s="16" t="s">
        <v>1</v>
      </c>
      <c r="F1" s="16" t="s">
        <v>235</v>
      </c>
      <c r="G1" s="16" t="s">
        <v>234</v>
      </c>
      <c r="H1" s="16" t="s">
        <v>233</v>
      </c>
      <c r="I1" s="19" t="s">
        <v>232</v>
      </c>
      <c r="J1" s="23" t="s">
        <v>231</v>
      </c>
      <c r="K1" s="24" t="s">
        <v>238</v>
      </c>
    </row>
    <row r="2" spans="1:14" ht="16.5" thickTop="1" thickBot="1" x14ac:dyDescent="0.3">
      <c r="A2" s="6" t="s">
        <v>229</v>
      </c>
      <c r="B2" s="6" t="s">
        <v>15</v>
      </c>
      <c r="C2" s="7">
        <v>18644</v>
      </c>
      <c r="D2" s="36">
        <f ca="1">(TODAY()-C2)/365</f>
        <v>67.915068493150685</v>
      </c>
      <c r="E2" s="6">
        <v>38200</v>
      </c>
      <c r="F2" s="6" t="s">
        <v>8</v>
      </c>
      <c r="G2" s="15" t="s">
        <v>7</v>
      </c>
      <c r="H2" s="6" t="s">
        <v>6</v>
      </c>
      <c r="I2" s="20">
        <v>1230</v>
      </c>
      <c r="J2" s="25">
        <v>24</v>
      </c>
      <c r="K2" s="29" t="str">
        <f>IF(AND(B2="F",J2&lt;10),1,"")</f>
        <v/>
      </c>
    </row>
    <row r="3" spans="1:14" ht="15.75" thickBot="1" x14ac:dyDescent="0.3">
      <c r="A3" s="8" t="s">
        <v>222</v>
      </c>
      <c r="B3" s="8" t="s">
        <v>15</v>
      </c>
      <c r="C3" s="9">
        <v>19819</v>
      </c>
      <c r="D3" s="36">
        <f t="shared" ref="D3:D66" ca="1" si="0">(TODAY()-C3)/365</f>
        <v>64.69589041095891</v>
      </c>
      <c r="E3" s="8">
        <v>38200</v>
      </c>
      <c r="F3" s="8" t="s">
        <v>8</v>
      </c>
      <c r="G3" s="14" t="s">
        <v>152</v>
      </c>
      <c r="H3" s="8" t="s">
        <v>208</v>
      </c>
      <c r="I3" s="21">
        <v>3600</v>
      </c>
      <c r="J3" s="26">
        <v>21</v>
      </c>
      <c r="K3" s="29" t="str">
        <f t="shared" ref="K3:K66" si="1">IF(AND(B3="F",J3&lt;10),1,"")</f>
        <v/>
      </c>
    </row>
    <row r="4" spans="1:14" ht="15.75" thickBot="1" x14ac:dyDescent="0.3">
      <c r="A4" s="6" t="s">
        <v>226</v>
      </c>
      <c r="B4" s="6" t="s">
        <v>9</v>
      </c>
      <c r="C4" s="7">
        <v>19988</v>
      </c>
      <c r="D4" s="36">
        <f t="shared" ca="1" si="0"/>
        <v>64.232876712328761</v>
      </c>
      <c r="E4" s="6">
        <v>38540</v>
      </c>
      <c r="F4" s="6" t="s">
        <v>8</v>
      </c>
      <c r="G4" s="15" t="s">
        <v>62</v>
      </c>
      <c r="H4" s="6" t="s">
        <v>54</v>
      </c>
      <c r="I4" s="20">
        <v>2400</v>
      </c>
      <c r="J4" s="25">
        <v>21</v>
      </c>
      <c r="K4" s="29" t="str">
        <f t="shared" si="1"/>
        <v/>
      </c>
    </row>
    <row r="5" spans="1:14" ht="15.75" thickBot="1" x14ac:dyDescent="0.3">
      <c r="A5" s="8" t="s">
        <v>224</v>
      </c>
      <c r="B5" s="8" t="s">
        <v>15</v>
      </c>
      <c r="C5" s="9">
        <v>20162</v>
      </c>
      <c r="D5" s="36">
        <f t="shared" ca="1" si="0"/>
        <v>63.756164383561647</v>
      </c>
      <c r="E5" s="8">
        <v>38200</v>
      </c>
      <c r="F5" s="8" t="s">
        <v>8</v>
      </c>
      <c r="G5" s="14" t="s">
        <v>152</v>
      </c>
      <c r="H5" s="8" t="s">
        <v>18</v>
      </c>
      <c r="I5" s="21">
        <v>1500</v>
      </c>
      <c r="J5" s="26">
        <v>20</v>
      </c>
      <c r="K5" s="29" t="str">
        <f t="shared" si="1"/>
        <v/>
      </c>
    </row>
    <row r="6" spans="1:14" ht="15.75" thickBot="1" x14ac:dyDescent="0.3">
      <c r="A6" s="6" t="s">
        <v>222</v>
      </c>
      <c r="B6" s="6" t="s">
        <v>15</v>
      </c>
      <c r="C6" s="7">
        <v>20645</v>
      </c>
      <c r="D6" s="36">
        <f t="shared" ca="1" si="0"/>
        <v>62.43287671232877</v>
      </c>
      <c r="E6" s="6">
        <v>38200</v>
      </c>
      <c r="F6" s="6" t="s">
        <v>8</v>
      </c>
      <c r="G6" s="15" t="s">
        <v>62</v>
      </c>
      <c r="H6" s="6" t="s">
        <v>29</v>
      </c>
      <c r="I6" s="20">
        <v>1600</v>
      </c>
      <c r="J6" s="25">
        <v>19</v>
      </c>
      <c r="K6" s="29" t="str">
        <f t="shared" si="1"/>
        <v/>
      </c>
    </row>
    <row r="7" spans="1:14" ht="15.75" thickBot="1" x14ac:dyDescent="0.3">
      <c r="A7" s="8" t="s">
        <v>171</v>
      </c>
      <c r="B7" s="8" t="s">
        <v>15</v>
      </c>
      <c r="C7" s="9">
        <v>21456</v>
      </c>
      <c r="D7" s="36">
        <f t="shared" ca="1" si="0"/>
        <v>60.210958904109589</v>
      </c>
      <c r="E7" s="8">
        <v>69400</v>
      </c>
      <c r="F7" s="8" t="s">
        <v>8</v>
      </c>
      <c r="G7" s="14" t="s">
        <v>62</v>
      </c>
      <c r="H7" s="8" t="s">
        <v>6</v>
      </c>
      <c r="I7" s="21">
        <v>1140</v>
      </c>
      <c r="J7" s="26">
        <v>17</v>
      </c>
      <c r="K7" s="29" t="str">
        <f t="shared" si="1"/>
        <v/>
      </c>
    </row>
    <row r="8" spans="1:14" ht="15.75" thickBot="1" x14ac:dyDescent="0.3">
      <c r="A8" s="6" t="s">
        <v>56</v>
      </c>
      <c r="B8" s="6" t="s">
        <v>15</v>
      </c>
      <c r="C8" s="7">
        <v>21868</v>
      </c>
      <c r="D8" s="36">
        <f t="shared" ca="1" si="0"/>
        <v>59.082191780821915</v>
      </c>
      <c r="E8" s="6">
        <v>38200</v>
      </c>
      <c r="F8" s="6" t="s">
        <v>8</v>
      </c>
      <c r="G8" s="15" t="s">
        <v>62</v>
      </c>
      <c r="H8" s="6" t="s">
        <v>29</v>
      </c>
      <c r="I8" s="20">
        <v>1590</v>
      </c>
      <c r="J8" s="25">
        <v>16</v>
      </c>
      <c r="K8" s="29" t="str">
        <f t="shared" si="1"/>
        <v/>
      </c>
    </row>
    <row r="9" spans="1:14" ht="15.75" thickBot="1" x14ac:dyDescent="0.3">
      <c r="A9" s="8" t="s">
        <v>218</v>
      </c>
      <c r="B9" s="8" t="s">
        <v>15</v>
      </c>
      <c r="C9" s="9">
        <v>22316</v>
      </c>
      <c r="D9" s="36">
        <f t="shared" ca="1" si="0"/>
        <v>57.854794520547948</v>
      </c>
      <c r="E9" s="8">
        <v>38200</v>
      </c>
      <c r="F9" s="8" t="s">
        <v>8</v>
      </c>
      <c r="G9" s="14" t="s">
        <v>152</v>
      </c>
      <c r="H9" s="8" t="s">
        <v>18</v>
      </c>
      <c r="I9" s="21">
        <v>1590</v>
      </c>
      <c r="J9" s="26">
        <v>14</v>
      </c>
      <c r="K9" s="29" t="str">
        <f t="shared" si="1"/>
        <v/>
      </c>
    </row>
    <row r="10" spans="1:14" ht="16.5" thickBot="1" x14ac:dyDescent="0.3">
      <c r="A10" s="6" t="s">
        <v>216</v>
      </c>
      <c r="B10" s="6" t="s">
        <v>15</v>
      </c>
      <c r="C10" s="7">
        <v>29443</v>
      </c>
      <c r="D10" s="36">
        <f t="shared" ca="1" si="0"/>
        <v>38.328767123287669</v>
      </c>
      <c r="E10" s="6">
        <v>38540</v>
      </c>
      <c r="F10" s="6" t="s">
        <v>8</v>
      </c>
      <c r="G10" s="15" t="s">
        <v>5</v>
      </c>
      <c r="H10" s="6" t="s">
        <v>29</v>
      </c>
      <c r="I10" s="20">
        <v>1590</v>
      </c>
      <c r="J10" s="25">
        <v>2</v>
      </c>
      <c r="K10" s="29" t="str">
        <f t="shared" si="1"/>
        <v/>
      </c>
      <c r="M10" s="38" t="s">
        <v>247</v>
      </c>
      <c r="N10" s="38">
        <f>K119</f>
        <v>23</v>
      </c>
    </row>
    <row r="11" spans="1:14" ht="15.75" thickBot="1" x14ac:dyDescent="0.3">
      <c r="A11" s="8" t="s">
        <v>214</v>
      </c>
      <c r="B11" s="8" t="s">
        <v>15</v>
      </c>
      <c r="C11" s="9">
        <v>22746</v>
      </c>
      <c r="D11" s="36">
        <f t="shared" ca="1" si="0"/>
        <v>56.676712328767124</v>
      </c>
      <c r="E11" s="8">
        <v>38200</v>
      </c>
      <c r="F11" s="8" t="s">
        <v>8</v>
      </c>
      <c r="G11" s="14" t="s">
        <v>7</v>
      </c>
      <c r="H11" s="8" t="s">
        <v>6</v>
      </c>
      <c r="I11" s="21">
        <v>1300</v>
      </c>
      <c r="J11" s="26">
        <v>13</v>
      </c>
      <c r="K11" s="29" t="str">
        <f t="shared" si="1"/>
        <v/>
      </c>
    </row>
    <row r="12" spans="1:14" ht="15.75" thickBot="1" x14ac:dyDescent="0.3">
      <c r="A12" s="6" t="s">
        <v>144</v>
      </c>
      <c r="B12" s="6" t="s">
        <v>15</v>
      </c>
      <c r="C12" s="7">
        <v>22842</v>
      </c>
      <c r="D12" s="36">
        <f t="shared" ca="1" si="0"/>
        <v>56.413698630136984</v>
      </c>
      <c r="E12" s="6">
        <v>38200</v>
      </c>
      <c r="F12" s="6" t="s">
        <v>8</v>
      </c>
      <c r="G12" s="15" t="s">
        <v>62</v>
      </c>
      <c r="H12" s="6" t="s">
        <v>18</v>
      </c>
      <c r="I12" s="20">
        <v>1590</v>
      </c>
      <c r="J12" s="25">
        <v>13</v>
      </c>
      <c r="K12" s="29" t="str">
        <f t="shared" si="1"/>
        <v/>
      </c>
    </row>
    <row r="13" spans="1:14" ht="15.75" thickBot="1" x14ac:dyDescent="0.3">
      <c r="A13" s="8" t="s">
        <v>211</v>
      </c>
      <c r="B13" s="8" t="s">
        <v>15</v>
      </c>
      <c r="C13" s="9">
        <v>23699</v>
      </c>
      <c r="D13" s="36">
        <f t="shared" ca="1" si="0"/>
        <v>54.065753424657537</v>
      </c>
      <c r="E13" s="8">
        <v>38410</v>
      </c>
      <c r="F13" s="8" t="s">
        <v>8</v>
      </c>
      <c r="G13" s="14" t="s">
        <v>152</v>
      </c>
      <c r="H13" s="8" t="s">
        <v>18</v>
      </c>
      <c r="I13" s="21">
        <v>1590</v>
      </c>
      <c r="J13" s="26">
        <v>11</v>
      </c>
      <c r="K13" s="29" t="str">
        <f t="shared" si="1"/>
        <v/>
      </c>
    </row>
    <row r="14" spans="1:14" ht="15.75" thickBot="1" x14ac:dyDescent="0.3">
      <c r="A14" s="6" t="s">
        <v>209</v>
      </c>
      <c r="B14" s="6" t="s">
        <v>15</v>
      </c>
      <c r="C14" s="7">
        <v>23347</v>
      </c>
      <c r="D14" s="36">
        <f t="shared" ca="1" si="0"/>
        <v>55.030136986301372</v>
      </c>
      <c r="E14" s="6">
        <v>38200</v>
      </c>
      <c r="F14" s="6" t="s">
        <v>8</v>
      </c>
      <c r="G14" s="15" t="s">
        <v>62</v>
      </c>
      <c r="H14" s="6" t="s">
        <v>208</v>
      </c>
      <c r="I14" s="20">
        <v>3600</v>
      </c>
      <c r="J14" s="25">
        <v>12</v>
      </c>
      <c r="K14" s="29" t="str">
        <f t="shared" si="1"/>
        <v/>
      </c>
    </row>
    <row r="15" spans="1:14" ht="15.75" thickBot="1" x14ac:dyDescent="0.3">
      <c r="A15" s="8" t="s">
        <v>206</v>
      </c>
      <c r="B15" s="8" t="s">
        <v>15</v>
      </c>
      <c r="C15" s="9">
        <v>27967</v>
      </c>
      <c r="D15" s="36">
        <f t="shared" ca="1" si="0"/>
        <v>42.372602739726027</v>
      </c>
      <c r="E15" s="8">
        <v>38200</v>
      </c>
      <c r="F15" s="8" t="s">
        <v>8</v>
      </c>
      <c r="G15" s="14" t="s">
        <v>62</v>
      </c>
      <c r="H15" s="8" t="s">
        <v>6</v>
      </c>
      <c r="I15" s="21">
        <v>1230</v>
      </c>
      <c r="J15" s="26">
        <v>5</v>
      </c>
      <c r="K15" s="29" t="str">
        <f t="shared" si="1"/>
        <v/>
      </c>
    </row>
    <row r="16" spans="1:14" ht="15.75" thickBot="1" x14ac:dyDescent="0.3">
      <c r="A16" s="6" t="s">
        <v>204</v>
      </c>
      <c r="B16" s="6" t="s">
        <v>9</v>
      </c>
      <c r="C16" s="7">
        <v>24506</v>
      </c>
      <c r="D16" s="36">
        <f t="shared" ca="1" si="0"/>
        <v>51.854794520547948</v>
      </c>
      <c r="E16" s="6">
        <v>38200</v>
      </c>
      <c r="F16" s="6" t="s">
        <v>8</v>
      </c>
      <c r="G16" s="6" t="s">
        <v>62</v>
      </c>
      <c r="H16" s="15" t="s">
        <v>54</v>
      </c>
      <c r="I16" s="20">
        <v>1780</v>
      </c>
      <c r="J16" s="25">
        <v>8</v>
      </c>
      <c r="K16" s="29">
        <f>IF(AND(B16="F",J16&lt;10),1,"")</f>
        <v>1</v>
      </c>
    </row>
    <row r="17" spans="1:11" ht="15.75" thickBot="1" x14ac:dyDescent="0.3">
      <c r="A17" s="8" t="s">
        <v>203</v>
      </c>
      <c r="B17" s="8" t="s">
        <v>15</v>
      </c>
      <c r="C17" s="9">
        <v>24679</v>
      </c>
      <c r="D17" s="36">
        <f t="shared" ca="1" si="0"/>
        <v>51.38082191780822</v>
      </c>
      <c r="E17" s="8">
        <v>38200</v>
      </c>
      <c r="F17" s="8" t="s">
        <v>8</v>
      </c>
      <c r="G17" s="8" t="s">
        <v>51</v>
      </c>
      <c r="H17" s="8" t="s">
        <v>29</v>
      </c>
      <c r="I17" s="21">
        <v>1590</v>
      </c>
      <c r="J17" s="26">
        <v>8</v>
      </c>
      <c r="K17" s="29" t="str">
        <f t="shared" si="1"/>
        <v/>
      </c>
    </row>
    <row r="18" spans="1:11" ht="15.75" thickBot="1" x14ac:dyDescent="0.3">
      <c r="A18" s="6" t="s">
        <v>202</v>
      </c>
      <c r="B18" s="6" t="s">
        <v>15</v>
      </c>
      <c r="C18" s="7">
        <v>29445</v>
      </c>
      <c r="D18" s="36">
        <f t="shared" ca="1" si="0"/>
        <v>38.323287671232876</v>
      </c>
      <c r="E18" s="6">
        <v>69400</v>
      </c>
      <c r="F18" s="6" t="s">
        <v>8</v>
      </c>
      <c r="G18" s="6" t="s">
        <v>62</v>
      </c>
      <c r="H18" s="6" t="s">
        <v>54</v>
      </c>
      <c r="I18" s="20">
        <v>1820</v>
      </c>
      <c r="J18" s="25">
        <v>2</v>
      </c>
      <c r="K18" s="29" t="str">
        <f t="shared" si="1"/>
        <v/>
      </c>
    </row>
    <row r="19" spans="1:11" ht="15.75" thickBot="1" x14ac:dyDescent="0.3">
      <c r="A19" s="8" t="s">
        <v>200</v>
      </c>
      <c r="B19" s="8" t="s">
        <v>15</v>
      </c>
      <c r="C19" s="9">
        <v>25075</v>
      </c>
      <c r="D19" s="36">
        <f t="shared" ca="1" si="0"/>
        <v>50.295890410958904</v>
      </c>
      <c r="E19" s="8">
        <v>38200</v>
      </c>
      <c r="F19" s="8" t="s">
        <v>8</v>
      </c>
      <c r="G19" s="8" t="s">
        <v>152</v>
      </c>
      <c r="H19" s="8" t="s">
        <v>18</v>
      </c>
      <c r="I19" s="21">
        <v>1548</v>
      </c>
      <c r="J19" s="26">
        <v>7</v>
      </c>
      <c r="K19" s="29" t="str">
        <f t="shared" si="1"/>
        <v/>
      </c>
    </row>
    <row r="20" spans="1:11" ht="15.75" thickBot="1" x14ac:dyDescent="0.3">
      <c r="A20" s="6" t="s">
        <v>198</v>
      </c>
      <c r="B20" s="6" t="s">
        <v>15</v>
      </c>
      <c r="C20" s="7">
        <v>25542</v>
      </c>
      <c r="D20" s="36">
        <f t="shared" ca="1" si="0"/>
        <v>49.016438356164386</v>
      </c>
      <c r="E20" s="6">
        <v>38540</v>
      </c>
      <c r="F20" s="6" t="s">
        <v>8</v>
      </c>
      <c r="G20" s="6" t="s">
        <v>62</v>
      </c>
      <c r="H20" s="6" t="s">
        <v>6</v>
      </c>
      <c r="I20" s="20">
        <v>1250</v>
      </c>
      <c r="J20" s="25">
        <v>6</v>
      </c>
      <c r="K20" s="29" t="str">
        <f t="shared" si="1"/>
        <v/>
      </c>
    </row>
    <row r="21" spans="1:11" ht="15.75" thickBot="1" x14ac:dyDescent="0.3">
      <c r="A21" s="8" t="s">
        <v>196</v>
      </c>
      <c r="B21" s="8" t="s">
        <v>15</v>
      </c>
      <c r="C21" s="9">
        <v>26058</v>
      </c>
      <c r="D21" s="36">
        <f t="shared" ca="1" si="0"/>
        <v>47.602739726027394</v>
      </c>
      <c r="E21" s="8">
        <v>38200</v>
      </c>
      <c r="F21" s="8" t="s">
        <v>8</v>
      </c>
      <c r="G21" s="8" t="s">
        <v>62</v>
      </c>
      <c r="H21" s="8" t="s">
        <v>18</v>
      </c>
      <c r="I21" s="21">
        <v>1590</v>
      </c>
      <c r="J21" s="26">
        <v>4</v>
      </c>
      <c r="K21" s="29" t="str">
        <f t="shared" si="1"/>
        <v/>
      </c>
    </row>
    <row r="22" spans="1:11" ht="15.75" thickBot="1" x14ac:dyDescent="0.3">
      <c r="A22" s="6" t="s">
        <v>194</v>
      </c>
      <c r="B22" s="6" t="s">
        <v>15</v>
      </c>
      <c r="C22" s="7">
        <v>26074</v>
      </c>
      <c r="D22" s="36">
        <f t="shared" ca="1" si="0"/>
        <v>47.558904109589044</v>
      </c>
      <c r="E22" s="6">
        <v>38200</v>
      </c>
      <c r="F22" s="6" t="s">
        <v>8</v>
      </c>
      <c r="G22" s="6" t="s">
        <v>98</v>
      </c>
      <c r="H22" s="13" t="s">
        <v>54</v>
      </c>
      <c r="I22" s="20">
        <v>2100</v>
      </c>
      <c r="J22" s="25">
        <v>4</v>
      </c>
      <c r="K22" s="29" t="str">
        <f t="shared" si="1"/>
        <v/>
      </c>
    </row>
    <row r="23" spans="1:11" ht="15.75" thickBot="1" x14ac:dyDescent="0.3">
      <c r="A23" s="8" t="s">
        <v>192</v>
      </c>
      <c r="B23" s="8" t="s">
        <v>15</v>
      </c>
      <c r="C23" s="9">
        <v>26142</v>
      </c>
      <c r="D23" s="36">
        <f t="shared" ca="1" si="0"/>
        <v>47.372602739726027</v>
      </c>
      <c r="E23" s="8">
        <v>38410</v>
      </c>
      <c r="F23" s="8" t="s">
        <v>8</v>
      </c>
      <c r="G23" s="8" t="s">
        <v>51</v>
      </c>
      <c r="H23" s="8" t="s">
        <v>29</v>
      </c>
      <c r="I23" s="21">
        <v>1590</v>
      </c>
      <c r="J23" s="26">
        <v>4</v>
      </c>
      <c r="K23" s="29" t="str">
        <f t="shared" si="1"/>
        <v/>
      </c>
    </row>
    <row r="24" spans="1:11" ht="15.75" thickBot="1" x14ac:dyDescent="0.3">
      <c r="A24" s="6" t="s">
        <v>188</v>
      </c>
      <c r="B24" s="6" t="s">
        <v>15</v>
      </c>
      <c r="C24" s="7">
        <v>26659</v>
      </c>
      <c r="D24" s="36">
        <f t="shared" ca="1" si="0"/>
        <v>45.956164383561642</v>
      </c>
      <c r="E24" s="6">
        <v>38200</v>
      </c>
      <c r="F24" s="6" t="s">
        <v>8</v>
      </c>
      <c r="G24" s="6" t="s">
        <v>62</v>
      </c>
      <c r="H24" s="6" t="s">
        <v>6</v>
      </c>
      <c r="I24" s="20">
        <v>1212</v>
      </c>
      <c r="J24" s="25">
        <v>3</v>
      </c>
      <c r="K24" s="29" t="str">
        <f t="shared" si="1"/>
        <v/>
      </c>
    </row>
    <row r="25" spans="1:11" ht="15.75" thickBot="1" x14ac:dyDescent="0.3">
      <c r="A25" s="8" t="s">
        <v>189</v>
      </c>
      <c r="B25" s="8" t="s">
        <v>15</v>
      </c>
      <c r="C25" s="9">
        <v>26758</v>
      </c>
      <c r="D25" s="36">
        <f t="shared" ca="1" si="0"/>
        <v>45.684931506849317</v>
      </c>
      <c r="E25" s="8">
        <v>38200</v>
      </c>
      <c r="F25" s="8" t="s">
        <v>8</v>
      </c>
      <c r="G25" s="8" t="s">
        <v>51</v>
      </c>
      <c r="H25" s="14" t="s">
        <v>6</v>
      </c>
      <c r="I25" s="21">
        <v>1250</v>
      </c>
      <c r="J25" s="26">
        <v>2</v>
      </c>
      <c r="K25" s="29" t="str">
        <f t="shared" si="1"/>
        <v/>
      </c>
    </row>
    <row r="26" spans="1:11" ht="15.75" thickBot="1" x14ac:dyDescent="0.3">
      <c r="A26" s="6" t="s">
        <v>188</v>
      </c>
      <c r="B26" s="6" t="s">
        <v>15</v>
      </c>
      <c r="C26" s="7">
        <v>27062</v>
      </c>
      <c r="D26" s="36">
        <f t="shared" ca="1" si="0"/>
        <v>44.852054794520548</v>
      </c>
      <c r="E26" s="6">
        <v>38200</v>
      </c>
      <c r="F26" s="6" t="s">
        <v>8</v>
      </c>
      <c r="G26" s="6" t="s">
        <v>185</v>
      </c>
      <c r="H26" s="6" t="s">
        <v>184</v>
      </c>
      <c r="I26" s="20">
        <v>3200</v>
      </c>
      <c r="J26" s="25">
        <v>1</v>
      </c>
      <c r="K26" s="29" t="str">
        <f t="shared" si="1"/>
        <v/>
      </c>
    </row>
    <row r="27" spans="1:11" ht="15.75" thickBot="1" x14ac:dyDescent="0.3">
      <c r="A27" s="8" t="s">
        <v>186</v>
      </c>
      <c r="B27" s="8" t="s">
        <v>15</v>
      </c>
      <c r="C27" s="9">
        <v>27468</v>
      </c>
      <c r="D27" s="36">
        <f t="shared" ca="1" si="0"/>
        <v>43.739726027397261</v>
      </c>
      <c r="E27" s="8">
        <v>38200</v>
      </c>
      <c r="F27" s="8" t="s">
        <v>8</v>
      </c>
      <c r="G27" s="8" t="s">
        <v>185</v>
      </c>
      <c r="H27" s="8" t="s">
        <v>184</v>
      </c>
      <c r="I27" s="21">
        <v>5400</v>
      </c>
      <c r="J27" s="26">
        <v>0</v>
      </c>
      <c r="K27" s="29" t="str">
        <f t="shared" si="1"/>
        <v/>
      </c>
    </row>
    <row r="28" spans="1:11" ht="15.75" thickBot="1" x14ac:dyDescent="0.3">
      <c r="A28" s="6" t="s">
        <v>99</v>
      </c>
      <c r="B28" s="6" t="s">
        <v>15</v>
      </c>
      <c r="C28" s="7">
        <v>27559</v>
      </c>
      <c r="D28" s="36">
        <f t="shared" ca="1" si="0"/>
        <v>43.490410958904107</v>
      </c>
      <c r="E28" s="6">
        <v>38200</v>
      </c>
      <c r="F28" s="6" t="s">
        <v>8</v>
      </c>
      <c r="G28" s="6" t="s">
        <v>152</v>
      </c>
      <c r="H28" s="6" t="s">
        <v>18</v>
      </c>
      <c r="I28" s="20">
        <v>2100</v>
      </c>
      <c r="J28" s="25">
        <v>0</v>
      </c>
      <c r="K28" s="29" t="str">
        <f t="shared" si="1"/>
        <v/>
      </c>
    </row>
    <row r="29" spans="1:11" ht="15.75" thickBot="1" x14ac:dyDescent="0.3">
      <c r="A29" s="8" t="s">
        <v>181</v>
      </c>
      <c r="B29" s="8" t="s">
        <v>15</v>
      </c>
      <c r="C29" s="9">
        <v>28711</v>
      </c>
      <c r="D29" s="36">
        <f t="shared" ca="1" si="0"/>
        <v>40.334246575342469</v>
      </c>
      <c r="E29" s="8">
        <v>69400</v>
      </c>
      <c r="F29" s="8" t="s">
        <v>8</v>
      </c>
      <c r="G29" s="8" t="s">
        <v>7</v>
      </c>
      <c r="H29" s="8" t="s">
        <v>6</v>
      </c>
      <c r="I29" s="21">
        <v>1250</v>
      </c>
      <c r="J29" s="26">
        <v>1</v>
      </c>
      <c r="K29" s="29" t="str">
        <f t="shared" si="1"/>
        <v/>
      </c>
    </row>
    <row r="30" spans="1:11" ht="15.75" thickBot="1" x14ac:dyDescent="0.3">
      <c r="A30" s="6" t="s">
        <v>179</v>
      </c>
      <c r="B30" s="6" t="s">
        <v>15</v>
      </c>
      <c r="C30" s="7">
        <v>28956</v>
      </c>
      <c r="D30" s="36">
        <f t="shared" ca="1" si="0"/>
        <v>39.663013698630138</v>
      </c>
      <c r="E30" s="6">
        <v>38200</v>
      </c>
      <c r="F30" s="6" t="s">
        <v>8</v>
      </c>
      <c r="G30" s="6" t="s">
        <v>7</v>
      </c>
      <c r="H30" s="6" t="s">
        <v>6</v>
      </c>
      <c r="I30" s="20">
        <v>1250</v>
      </c>
      <c r="J30" s="25">
        <v>2</v>
      </c>
      <c r="K30" s="29" t="str">
        <f t="shared" si="1"/>
        <v/>
      </c>
    </row>
    <row r="31" spans="1:11" ht="15.75" thickBot="1" x14ac:dyDescent="0.3">
      <c r="A31" s="8" t="s">
        <v>177</v>
      </c>
      <c r="B31" s="8" t="s">
        <v>15</v>
      </c>
      <c r="C31" s="9">
        <v>28983</v>
      </c>
      <c r="D31" s="36">
        <f t="shared" ca="1" si="0"/>
        <v>39.589041095890408</v>
      </c>
      <c r="E31" s="8">
        <v>38200</v>
      </c>
      <c r="F31" s="8" t="s">
        <v>8</v>
      </c>
      <c r="G31" s="8" t="s">
        <v>62</v>
      </c>
      <c r="H31" s="8" t="s">
        <v>6</v>
      </c>
      <c r="I31" s="21">
        <v>1250</v>
      </c>
      <c r="J31" s="26">
        <v>2</v>
      </c>
      <c r="K31" s="29" t="str">
        <f t="shared" si="1"/>
        <v/>
      </c>
    </row>
    <row r="32" spans="1:11" ht="15.75" thickBot="1" x14ac:dyDescent="0.3">
      <c r="A32" s="6" t="s">
        <v>175</v>
      </c>
      <c r="B32" s="6" t="s">
        <v>15</v>
      </c>
      <c r="C32" s="7">
        <v>29104</v>
      </c>
      <c r="D32" s="36">
        <f t="shared" ca="1" si="0"/>
        <v>39.257534246575339</v>
      </c>
      <c r="E32" s="6">
        <v>38540</v>
      </c>
      <c r="F32" s="6" t="s">
        <v>8</v>
      </c>
      <c r="G32" s="6" t="s">
        <v>7</v>
      </c>
      <c r="H32" s="6" t="s">
        <v>6</v>
      </c>
      <c r="I32" s="20">
        <v>1225</v>
      </c>
      <c r="J32" s="25">
        <v>1</v>
      </c>
      <c r="K32" s="29" t="str">
        <f t="shared" si="1"/>
        <v/>
      </c>
    </row>
    <row r="33" spans="1:11" ht="15.75" thickBot="1" x14ac:dyDescent="0.3">
      <c r="A33" s="8" t="s">
        <v>173</v>
      </c>
      <c r="B33" s="8" t="s">
        <v>15</v>
      </c>
      <c r="C33" s="9">
        <v>29132</v>
      </c>
      <c r="D33" s="36">
        <f t="shared" ca="1" si="0"/>
        <v>39.180821917808217</v>
      </c>
      <c r="E33" s="8">
        <v>38200</v>
      </c>
      <c r="F33" s="8" t="s">
        <v>8</v>
      </c>
      <c r="G33" s="8" t="s">
        <v>7</v>
      </c>
      <c r="H33" s="12" t="s">
        <v>6</v>
      </c>
      <c r="I33" s="21">
        <v>1250</v>
      </c>
      <c r="J33" s="26">
        <v>3</v>
      </c>
      <c r="K33" s="29" t="str">
        <f t="shared" si="1"/>
        <v/>
      </c>
    </row>
    <row r="34" spans="1:11" ht="15.75" thickBot="1" x14ac:dyDescent="0.3">
      <c r="A34" s="6" t="s">
        <v>171</v>
      </c>
      <c r="B34" s="6" t="s">
        <v>15</v>
      </c>
      <c r="C34" s="7">
        <v>29144</v>
      </c>
      <c r="D34" s="36">
        <f t="shared" ca="1" si="0"/>
        <v>39.147945205479452</v>
      </c>
      <c r="E34" s="6">
        <v>38200</v>
      </c>
      <c r="F34" s="6" t="s">
        <v>8</v>
      </c>
      <c r="G34" s="6" t="s">
        <v>62</v>
      </c>
      <c r="H34" s="6" t="s">
        <v>29</v>
      </c>
      <c r="I34" s="20">
        <v>1650</v>
      </c>
      <c r="J34" s="25">
        <v>6</v>
      </c>
      <c r="K34" s="29" t="str">
        <f t="shared" si="1"/>
        <v/>
      </c>
    </row>
    <row r="35" spans="1:11" ht="15.75" thickBot="1" x14ac:dyDescent="0.3">
      <c r="A35" s="8" t="s">
        <v>169</v>
      </c>
      <c r="B35" s="8" t="s">
        <v>15</v>
      </c>
      <c r="C35" s="9">
        <v>29314</v>
      </c>
      <c r="D35" s="36">
        <f t="shared" ca="1" si="0"/>
        <v>38.682191780821917</v>
      </c>
      <c r="E35" s="8">
        <v>38200</v>
      </c>
      <c r="F35" s="8" t="s">
        <v>8</v>
      </c>
      <c r="G35" s="8" t="s">
        <v>62</v>
      </c>
      <c r="H35" s="8" t="s">
        <v>6</v>
      </c>
      <c r="I35" s="21">
        <v>1290</v>
      </c>
      <c r="J35" s="26">
        <v>9</v>
      </c>
      <c r="K35" s="29" t="str">
        <f t="shared" si="1"/>
        <v/>
      </c>
    </row>
    <row r="36" spans="1:11" ht="15.75" thickBot="1" x14ac:dyDescent="0.3">
      <c r="A36" s="6" t="s">
        <v>167</v>
      </c>
      <c r="B36" s="6" t="s">
        <v>15</v>
      </c>
      <c r="C36" s="7">
        <v>29353</v>
      </c>
      <c r="D36" s="36">
        <f t="shared" ca="1" si="0"/>
        <v>38.575342465753423</v>
      </c>
      <c r="E36" s="6">
        <v>38200</v>
      </c>
      <c r="F36" s="6" t="s">
        <v>8</v>
      </c>
      <c r="G36" s="6" t="s">
        <v>7</v>
      </c>
      <c r="H36" s="6" t="s">
        <v>6</v>
      </c>
      <c r="I36" s="20">
        <v>1250</v>
      </c>
      <c r="J36" s="25">
        <v>9</v>
      </c>
      <c r="K36" s="29" t="str">
        <f t="shared" si="1"/>
        <v/>
      </c>
    </row>
    <row r="37" spans="1:11" ht="15.75" thickBot="1" x14ac:dyDescent="0.3">
      <c r="A37" s="8" t="s">
        <v>165</v>
      </c>
      <c r="B37" s="8" t="s">
        <v>9</v>
      </c>
      <c r="C37" s="9">
        <v>29377</v>
      </c>
      <c r="D37" s="36">
        <f t="shared" ca="1" si="0"/>
        <v>38.509589041095893</v>
      </c>
      <c r="E37" s="8">
        <v>38410</v>
      </c>
      <c r="F37" s="8" t="s">
        <v>8</v>
      </c>
      <c r="G37" s="8" t="s">
        <v>51</v>
      </c>
      <c r="H37" s="8" t="s">
        <v>6</v>
      </c>
      <c r="I37" s="21">
        <v>1260</v>
      </c>
      <c r="J37" s="26">
        <v>9</v>
      </c>
      <c r="K37" s="29">
        <f t="shared" si="1"/>
        <v>1</v>
      </c>
    </row>
    <row r="38" spans="1:11" ht="15.75" thickBot="1" x14ac:dyDescent="0.3">
      <c r="A38" s="6" t="s">
        <v>163</v>
      </c>
      <c r="B38" s="6" t="s">
        <v>15</v>
      </c>
      <c r="C38" s="7">
        <v>29623</v>
      </c>
      <c r="D38" s="36">
        <f t="shared" ca="1" si="0"/>
        <v>37.835616438356162</v>
      </c>
      <c r="E38" s="6">
        <v>38100</v>
      </c>
      <c r="F38" s="6" t="s">
        <v>8</v>
      </c>
      <c r="G38" s="6" t="s">
        <v>7</v>
      </c>
      <c r="H38" s="6" t="s">
        <v>29</v>
      </c>
      <c r="I38" s="20">
        <v>1620</v>
      </c>
      <c r="J38" s="25">
        <v>8</v>
      </c>
      <c r="K38" s="29" t="str">
        <f t="shared" si="1"/>
        <v/>
      </c>
    </row>
    <row r="39" spans="1:11" ht="15.75" thickBot="1" x14ac:dyDescent="0.3">
      <c r="A39" s="8" t="s">
        <v>161</v>
      </c>
      <c r="B39" s="8" t="s">
        <v>15</v>
      </c>
      <c r="C39" s="9">
        <v>29908</v>
      </c>
      <c r="D39" s="36">
        <f t="shared" ca="1" si="0"/>
        <v>37.054794520547944</v>
      </c>
      <c r="E39" s="8">
        <v>38200</v>
      </c>
      <c r="F39" s="8" t="s">
        <v>8</v>
      </c>
      <c r="G39" s="8" t="s">
        <v>62</v>
      </c>
      <c r="H39" s="8" t="s">
        <v>6</v>
      </c>
      <c r="I39" s="21">
        <v>1250</v>
      </c>
      <c r="J39" s="26">
        <v>7</v>
      </c>
      <c r="K39" s="29" t="str">
        <f t="shared" si="1"/>
        <v/>
      </c>
    </row>
    <row r="40" spans="1:11" ht="15.75" thickBot="1" x14ac:dyDescent="0.3">
      <c r="A40" s="6" t="s">
        <v>159</v>
      </c>
      <c r="B40" s="6" t="s">
        <v>15</v>
      </c>
      <c r="C40" s="7">
        <v>30134</v>
      </c>
      <c r="D40" s="36">
        <f t="shared" ca="1" si="0"/>
        <v>36.435616438356163</v>
      </c>
      <c r="E40" s="6">
        <v>38200</v>
      </c>
      <c r="F40" s="6" t="s">
        <v>8</v>
      </c>
      <c r="G40" s="6" t="s">
        <v>7</v>
      </c>
      <c r="H40" s="6" t="s">
        <v>6</v>
      </c>
      <c r="I40" s="20">
        <v>1250</v>
      </c>
      <c r="J40" s="25">
        <v>12</v>
      </c>
      <c r="K40" s="29" t="str">
        <f t="shared" si="1"/>
        <v/>
      </c>
    </row>
    <row r="41" spans="1:11" ht="15.75" thickBot="1" x14ac:dyDescent="0.3">
      <c r="A41" s="8" t="s">
        <v>157</v>
      </c>
      <c r="B41" s="8" t="s">
        <v>15</v>
      </c>
      <c r="C41" s="9">
        <v>30251</v>
      </c>
      <c r="D41" s="36">
        <f t="shared" ca="1" si="0"/>
        <v>36.115068493150687</v>
      </c>
      <c r="E41" s="8">
        <v>38200</v>
      </c>
      <c r="F41" s="8" t="s">
        <v>8</v>
      </c>
      <c r="G41" s="8" t="s">
        <v>7</v>
      </c>
      <c r="H41" s="8" t="s">
        <v>6</v>
      </c>
      <c r="I41" s="21">
        <v>1250</v>
      </c>
      <c r="J41" s="26">
        <v>7</v>
      </c>
      <c r="K41" s="29" t="str">
        <f t="shared" si="1"/>
        <v/>
      </c>
    </row>
    <row r="42" spans="1:11" ht="15.75" thickBot="1" x14ac:dyDescent="0.3">
      <c r="A42" s="6" t="s">
        <v>155</v>
      </c>
      <c r="B42" s="6" t="s">
        <v>15</v>
      </c>
      <c r="C42" s="7">
        <v>30410</v>
      </c>
      <c r="D42" s="36">
        <f t="shared" ca="1" si="0"/>
        <v>35.679452054794524</v>
      </c>
      <c r="E42" s="6">
        <v>38410</v>
      </c>
      <c r="F42" s="6" t="s">
        <v>8</v>
      </c>
      <c r="G42" s="6" t="s">
        <v>62</v>
      </c>
      <c r="H42" s="6" t="s">
        <v>6</v>
      </c>
      <c r="I42" s="20">
        <v>1267</v>
      </c>
      <c r="J42" s="25">
        <v>5</v>
      </c>
      <c r="K42" s="29" t="str">
        <f t="shared" si="1"/>
        <v/>
      </c>
    </row>
    <row r="43" spans="1:11" ht="15.75" thickBot="1" x14ac:dyDescent="0.3">
      <c r="A43" s="8" t="s">
        <v>153</v>
      </c>
      <c r="B43" s="8" t="s">
        <v>15</v>
      </c>
      <c r="C43" s="9">
        <v>30550</v>
      </c>
      <c r="D43" s="36">
        <f t="shared" ca="1" si="0"/>
        <v>35.295890410958904</v>
      </c>
      <c r="E43" s="8">
        <v>38200</v>
      </c>
      <c r="F43" s="8" t="s">
        <v>8</v>
      </c>
      <c r="G43" s="8" t="s">
        <v>7</v>
      </c>
      <c r="H43" s="12" t="s">
        <v>6</v>
      </c>
      <c r="I43" s="21">
        <v>1250</v>
      </c>
      <c r="J43" s="26">
        <v>3</v>
      </c>
      <c r="K43" s="29" t="str">
        <f t="shared" si="1"/>
        <v/>
      </c>
    </row>
    <row r="44" spans="1:11" ht="15.75" thickBot="1" x14ac:dyDescent="0.3">
      <c r="A44" s="6" t="s">
        <v>105</v>
      </c>
      <c r="B44" s="6" t="s">
        <v>15</v>
      </c>
      <c r="C44" s="7">
        <v>30666</v>
      </c>
      <c r="D44" s="36">
        <f t="shared" ca="1" si="0"/>
        <v>34.978082191780821</v>
      </c>
      <c r="E44" s="6">
        <v>38200</v>
      </c>
      <c r="F44" s="6" t="s">
        <v>8</v>
      </c>
      <c r="G44" s="6" t="s">
        <v>152</v>
      </c>
      <c r="H44" s="6" t="s">
        <v>6</v>
      </c>
      <c r="I44" s="20">
        <v>1250</v>
      </c>
      <c r="J44" s="25">
        <v>3</v>
      </c>
      <c r="K44" s="29" t="str">
        <f t="shared" si="1"/>
        <v/>
      </c>
    </row>
    <row r="45" spans="1:11" ht="15.75" thickBot="1" x14ac:dyDescent="0.3">
      <c r="A45" s="8" t="s">
        <v>150</v>
      </c>
      <c r="B45" s="8" t="s">
        <v>15</v>
      </c>
      <c r="C45" s="9">
        <v>30755</v>
      </c>
      <c r="D45" s="36">
        <f t="shared" ca="1" si="0"/>
        <v>34.734246575342468</v>
      </c>
      <c r="E45" s="8">
        <v>38200</v>
      </c>
      <c r="F45" s="8" t="s">
        <v>8</v>
      </c>
      <c r="G45" s="8" t="s">
        <v>7</v>
      </c>
      <c r="H45" s="8" t="s">
        <v>6</v>
      </c>
      <c r="I45" s="21">
        <v>1250</v>
      </c>
      <c r="J45" s="26">
        <v>3</v>
      </c>
      <c r="K45" s="29" t="str">
        <f t="shared" si="1"/>
        <v/>
      </c>
    </row>
    <row r="46" spans="1:11" ht="15.75" thickBot="1" x14ac:dyDescent="0.3">
      <c r="A46" s="6" t="s">
        <v>148</v>
      </c>
      <c r="B46" s="6" t="s">
        <v>15</v>
      </c>
      <c r="C46" s="7">
        <v>31090</v>
      </c>
      <c r="D46" s="36">
        <f t="shared" ca="1" si="0"/>
        <v>33.816438356164383</v>
      </c>
      <c r="E46" s="6">
        <v>38200</v>
      </c>
      <c r="F46" s="6" t="s">
        <v>8</v>
      </c>
      <c r="G46" s="6" t="s">
        <v>62</v>
      </c>
      <c r="H46" s="6" t="s">
        <v>6</v>
      </c>
      <c r="I46" s="20">
        <v>1250</v>
      </c>
      <c r="J46" s="25">
        <v>1</v>
      </c>
      <c r="K46" s="29" t="str">
        <f t="shared" si="1"/>
        <v/>
      </c>
    </row>
    <row r="47" spans="1:11" ht="15.75" thickBot="1" x14ac:dyDescent="0.3">
      <c r="A47" s="8" t="s">
        <v>146</v>
      </c>
      <c r="B47" s="8" t="s">
        <v>15</v>
      </c>
      <c r="C47" s="9">
        <v>31313</v>
      </c>
      <c r="D47" s="36">
        <f t="shared" ca="1" si="0"/>
        <v>33.205479452054796</v>
      </c>
      <c r="E47" s="8">
        <v>38200</v>
      </c>
      <c r="F47" s="8" t="s">
        <v>8</v>
      </c>
      <c r="G47" s="8" t="s">
        <v>62</v>
      </c>
      <c r="H47" s="8" t="s">
        <v>6</v>
      </c>
      <c r="I47" s="21">
        <v>1290</v>
      </c>
      <c r="J47" s="26">
        <v>1</v>
      </c>
      <c r="K47" s="29" t="str">
        <f t="shared" si="1"/>
        <v/>
      </c>
    </row>
    <row r="48" spans="1:11" ht="15.75" thickBot="1" x14ac:dyDescent="0.3">
      <c r="A48" s="6" t="s">
        <v>144</v>
      </c>
      <c r="B48" s="6" t="s">
        <v>15</v>
      </c>
      <c r="C48" s="7">
        <v>31476</v>
      </c>
      <c r="D48" s="36">
        <f t="shared" ca="1" si="0"/>
        <v>32.758904109589039</v>
      </c>
      <c r="E48" s="6">
        <v>38200</v>
      </c>
      <c r="F48" s="6" t="s">
        <v>8</v>
      </c>
      <c r="G48" s="6" t="s">
        <v>62</v>
      </c>
      <c r="H48" s="6" t="s">
        <v>54</v>
      </c>
      <c r="I48" s="20">
        <v>2300</v>
      </c>
      <c r="J48" s="25">
        <v>1</v>
      </c>
      <c r="K48" s="29" t="str">
        <f t="shared" si="1"/>
        <v/>
      </c>
    </row>
    <row r="49" spans="1:11" ht="15.75" thickBot="1" x14ac:dyDescent="0.3">
      <c r="A49" s="8" t="s">
        <v>142</v>
      </c>
      <c r="B49" s="8" t="s">
        <v>9</v>
      </c>
      <c r="C49" s="9">
        <v>16151</v>
      </c>
      <c r="D49" s="36">
        <f t="shared" ca="1" si="0"/>
        <v>74.745205479452054</v>
      </c>
      <c r="E49" s="8">
        <v>38200</v>
      </c>
      <c r="F49" s="8" t="s">
        <v>8</v>
      </c>
      <c r="G49" s="8" t="s">
        <v>7</v>
      </c>
      <c r="H49" s="8" t="s">
        <v>6</v>
      </c>
      <c r="I49" s="21">
        <v>1290</v>
      </c>
      <c r="J49" s="26">
        <v>31</v>
      </c>
      <c r="K49" s="29" t="str">
        <f t="shared" si="1"/>
        <v/>
      </c>
    </row>
    <row r="50" spans="1:11" ht="15.75" thickBot="1" x14ac:dyDescent="0.3">
      <c r="A50" s="6" t="s">
        <v>140</v>
      </c>
      <c r="B50" s="6" t="s">
        <v>9</v>
      </c>
      <c r="C50" s="7">
        <v>16879</v>
      </c>
      <c r="D50" s="36">
        <f t="shared" ca="1" si="0"/>
        <v>72.750684931506854</v>
      </c>
      <c r="E50" s="6">
        <v>38410</v>
      </c>
      <c r="F50" s="6" t="s">
        <v>8</v>
      </c>
      <c r="G50" s="6" t="s">
        <v>7</v>
      </c>
      <c r="H50" s="6" t="s">
        <v>6</v>
      </c>
      <c r="I50" s="20">
        <v>1290</v>
      </c>
      <c r="J50" s="25">
        <v>29</v>
      </c>
      <c r="K50" s="29" t="str">
        <f t="shared" si="1"/>
        <v/>
      </c>
    </row>
    <row r="51" spans="1:11" ht="15.75" thickBot="1" x14ac:dyDescent="0.3">
      <c r="A51" s="8" t="s">
        <v>138</v>
      </c>
      <c r="B51" s="8" t="s">
        <v>9</v>
      </c>
      <c r="C51" s="9">
        <v>18102</v>
      </c>
      <c r="D51" s="36">
        <f t="shared" ca="1" si="0"/>
        <v>69.400000000000006</v>
      </c>
      <c r="E51" s="8">
        <v>38200</v>
      </c>
      <c r="F51" s="8" t="s">
        <v>8</v>
      </c>
      <c r="G51" s="8" t="s">
        <v>7</v>
      </c>
      <c r="H51" s="8" t="s">
        <v>6</v>
      </c>
      <c r="I51" s="21">
        <v>1290</v>
      </c>
      <c r="J51" s="26">
        <v>26</v>
      </c>
      <c r="K51" s="29" t="str">
        <f t="shared" si="1"/>
        <v/>
      </c>
    </row>
    <row r="52" spans="1:11" ht="15.75" thickBot="1" x14ac:dyDescent="0.3">
      <c r="A52" s="6" t="s">
        <v>96</v>
      </c>
      <c r="B52" s="6" t="s">
        <v>9</v>
      </c>
      <c r="C52" s="7">
        <v>17055</v>
      </c>
      <c r="D52" s="36">
        <f t="shared" ca="1" si="0"/>
        <v>72.268493150684932</v>
      </c>
      <c r="E52" s="6">
        <v>38200</v>
      </c>
      <c r="F52" s="6" t="s">
        <v>8</v>
      </c>
      <c r="G52" s="6" t="s">
        <v>7</v>
      </c>
      <c r="H52" s="6" t="s">
        <v>6</v>
      </c>
      <c r="I52" s="20">
        <v>1290</v>
      </c>
      <c r="J52" s="25">
        <v>29</v>
      </c>
      <c r="K52" s="29" t="str">
        <f t="shared" si="1"/>
        <v/>
      </c>
    </row>
    <row r="53" spans="1:11" ht="15.75" thickBot="1" x14ac:dyDescent="0.3">
      <c r="A53" s="8" t="s">
        <v>135</v>
      </c>
      <c r="B53" s="8" t="s">
        <v>9</v>
      </c>
      <c r="C53" s="9">
        <v>17612</v>
      </c>
      <c r="D53" s="36">
        <f t="shared" ca="1" si="0"/>
        <v>70.742465753424653</v>
      </c>
      <c r="E53" s="8">
        <v>38200</v>
      </c>
      <c r="F53" s="8" t="s">
        <v>8</v>
      </c>
      <c r="G53" s="8" t="s">
        <v>7</v>
      </c>
      <c r="H53" s="8" t="s">
        <v>6</v>
      </c>
      <c r="I53" s="21">
        <v>1290</v>
      </c>
      <c r="J53" s="26">
        <v>27</v>
      </c>
      <c r="K53" s="29" t="str">
        <f t="shared" si="1"/>
        <v/>
      </c>
    </row>
    <row r="54" spans="1:11" ht="15.75" thickBot="1" x14ac:dyDescent="0.3">
      <c r="A54" s="6" t="s">
        <v>133</v>
      </c>
      <c r="B54" s="6" t="s">
        <v>9</v>
      </c>
      <c r="C54" s="7">
        <v>17711</v>
      </c>
      <c r="D54" s="36">
        <f t="shared" ca="1" si="0"/>
        <v>70.471232876712335</v>
      </c>
      <c r="E54" s="6">
        <v>38200</v>
      </c>
      <c r="F54" s="6" t="s">
        <v>8</v>
      </c>
      <c r="G54" s="6" t="s">
        <v>7</v>
      </c>
      <c r="H54" s="6" t="s">
        <v>6</v>
      </c>
      <c r="I54" s="20">
        <v>1290</v>
      </c>
      <c r="J54" s="25">
        <v>27</v>
      </c>
      <c r="K54" s="29" t="str">
        <f t="shared" si="1"/>
        <v/>
      </c>
    </row>
    <row r="55" spans="1:11" ht="15.75" thickBot="1" x14ac:dyDescent="0.3">
      <c r="A55" s="8" t="s">
        <v>131</v>
      </c>
      <c r="B55" s="8" t="s">
        <v>9</v>
      </c>
      <c r="C55" s="9">
        <v>18569</v>
      </c>
      <c r="D55" s="36">
        <f t="shared" ca="1" si="0"/>
        <v>68.120547945205473</v>
      </c>
      <c r="E55" s="8">
        <v>38100</v>
      </c>
      <c r="F55" s="8" t="s">
        <v>8</v>
      </c>
      <c r="G55" s="8" t="s">
        <v>7</v>
      </c>
      <c r="H55" s="8" t="s">
        <v>6</v>
      </c>
      <c r="I55" s="21">
        <v>1290</v>
      </c>
      <c r="J55" s="26">
        <v>25</v>
      </c>
      <c r="K55" s="29" t="str">
        <f t="shared" si="1"/>
        <v/>
      </c>
    </row>
    <row r="56" spans="1:11" ht="15.75" thickBot="1" x14ac:dyDescent="0.3">
      <c r="A56" s="6" t="s">
        <v>129</v>
      </c>
      <c r="B56" s="6" t="s">
        <v>9</v>
      </c>
      <c r="C56" s="7">
        <v>19041</v>
      </c>
      <c r="D56" s="36">
        <f t="shared" ca="1" si="0"/>
        <v>66.827397260273969</v>
      </c>
      <c r="E56" s="6">
        <v>38200</v>
      </c>
      <c r="F56" s="6" t="s">
        <v>8</v>
      </c>
      <c r="G56" s="6" t="s">
        <v>7</v>
      </c>
      <c r="H56" s="6" t="s">
        <v>6</v>
      </c>
      <c r="I56" s="20">
        <v>1290</v>
      </c>
      <c r="J56" s="25">
        <v>23</v>
      </c>
      <c r="K56" s="29" t="str">
        <f t="shared" si="1"/>
        <v/>
      </c>
    </row>
    <row r="57" spans="1:11" ht="15.75" thickBot="1" x14ac:dyDescent="0.3">
      <c r="A57" s="8" t="s">
        <v>127</v>
      </c>
      <c r="B57" s="8" t="s">
        <v>9</v>
      </c>
      <c r="C57" s="9">
        <v>19156</v>
      </c>
      <c r="D57" s="36">
        <f t="shared" ca="1" si="0"/>
        <v>66.512328767123293</v>
      </c>
      <c r="E57" s="8">
        <v>38410</v>
      </c>
      <c r="F57" s="8" t="s">
        <v>8</v>
      </c>
      <c r="G57" s="8" t="s">
        <v>7</v>
      </c>
      <c r="H57" s="8" t="s">
        <v>6</v>
      </c>
      <c r="I57" s="21">
        <v>1290</v>
      </c>
      <c r="J57" s="26">
        <v>23</v>
      </c>
      <c r="K57" s="29" t="str">
        <f t="shared" si="1"/>
        <v/>
      </c>
    </row>
    <row r="58" spans="1:11" ht="15.75" thickBot="1" x14ac:dyDescent="0.3">
      <c r="A58" s="6" t="s">
        <v>125</v>
      </c>
      <c r="B58" s="6" t="s">
        <v>9</v>
      </c>
      <c r="C58" s="7">
        <v>19554</v>
      </c>
      <c r="D58" s="36">
        <f t="shared" ca="1" si="0"/>
        <v>65.421917808219177</v>
      </c>
      <c r="E58" s="6">
        <v>38200</v>
      </c>
      <c r="F58" s="6" t="s">
        <v>8</v>
      </c>
      <c r="G58" s="6" t="s">
        <v>7</v>
      </c>
      <c r="H58" s="6" t="s">
        <v>6</v>
      </c>
      <c r="I58" s="20">
        <v>1290</v>
      </c>
      <c r="J58" s="25">
        <v>22</v>
      </c>
      <c r="K58" s="29" t="str">
        <f t="shared" si="1"/>
        <v/>
      </c>
    </row>
    <row r="59" spans="1:11" ht="15.75" thickBot="1" x14ac:dyDescent="0.3">
      <c r="A59" s="8" t="s">
        <v>123</v>
      </c>
      <c r="B59" s="8" t="s">
        <v>15</v>
      </c>
      <c r="C59" s="9">
        <v>19672</v>
      </c>
      <c r="D59" s="36">
        <f t="shared" ca="1" si="0"/>
        <v>65.098630136986301</v>
      </c>
      <c r="E59" s="8">
        <v>38700</v>
      </c>
      <c r="F59" s="8" t="s">
        <v>8</v>
      </c>
      <c r="G59" s="8" t="s">
        <v>7</v>
      </c>
      <c r="H59" s="8" t="s">
        <v>6</v>
      </c>
      <c r="I59" s="21">
        <v>1290</v>
      </c>
      <c r="J59" s="26">
        <v>22</v>
      </c>
      <c r="K59" s="29" t="str">
        <f t="shared" si="1"/>
        <v/>
      </c>
    </row>
    <row r="60" spans="1:11" ht="15.75" thickBot="1" x14ac:dyDescent="0.3">
      <c r="A60" s="6" t="s">
        <v>122</v>
      </c>
      <c r="B60" s="6" t="s">
        <v>9</v>
      </c>
      <c r="C60" s="7">
        <v>20050</v>
      </c>
      <c r="D60" s="36">
        <f t="shared" ca="1" si="0"/>
        <v>64.063013698630144</v>
      </c>
      <c r="E60" s="6">
        <v>38200</v>
      </c>
      <c r="F60" s="6" t="s">
        <v>8</v>
      </c>
      <c r="G60" s="6" t="s">
        <v>7</v>
      </c>
      <c r="H60" s="6" t="s">
        <v>6</v>
      </c>
      <c r="I60" s="20">
        <v>1402</v>
      </c>
      <c r="J60" s="25">
        <v>21</v>
      </c>
      <c r="K60" s="29" t="str">
        <f t="shared" si="1"/>
        <v/>
      </c>
    </row>
    <row r="61" spans="1:11" ht="15.75" thickBot="1" x14ac:dyDescent="0.3">
      <c r="A61" s="8" t="s">
        <v>120</v>
      </c>
      <c r="B61" s="8" t="s">
        <v>9</v>
      </c>
      <c r="C61" s="9">
        <v>20047</v>
      </c>
      <c r="D61" s="36">
        <f t="shared" ca="1" si="0"/>
        <v>64.07123287671233</v>
      </c>
      <c r="E61" s="8">
        <v>38100</v>
      </c>
      <c r="F61" s="8" t="s">
        <v>8</v>
      </c>
      <c r="G61" s="8" t="s">
        <v>7</v>
      </c>
      <c r="H61" s="8" t="s">
        <v>6</v>
      </c>
      <c r="I61" s="21">
        <v>1405</v>
      </c>
      <c r="J61" s="26">
        <v>21</v>
      </c>
      <c r="K61" s="29" t="str">
        <f t="shared" si="1"/>
        <v/>
      </c>
    </row>
    <row r="62" spans="1:11" ht="15.75" thickBot="1" x14ac:dyDescent="0.3">
      <c r="A62" s="6" t="s">
        <v>118</v>
      </c>
      <c r="B62" s="6" t="s">
        <v>9</v>
      </c>
      <c r="C62" s="7">
        <v>20189</v>
      </c>
      <c r="D62" s="36">
        <f t="shared" ca="1" si="0"/>
        <v>63.682191780821917</v>
      </c>
      <c r="E62" s="6">
        <v>38410</v>
      </c>
      <c r="F62" s="6" t="s">
        <v>8</v>
      </c>
      <c r="G62" s="6" t="s">
        <v>5</v>
      </c>
      <c r="H62" s="6" t="s">
        <v>29</v>
      </c>
      <c r="I62" s="20">
        <v>1645</v>
      </c>
      <c r="J62" s="25">
        <v>20</v>
      </c>
      <c r="K62" s="29" t="str">
        <f t="shared" si="1"/>
        <v/>
      </c>
    </row>
    <row r="63" spans="1:11" ht="15.75" thickBot="1" x14ac:dyDescent="0.3">
      <c r="A63" s="8" t="s">
        <v>116</v>
      </c>
      <c r="B63" s="8" t="s">
        <v>9</v>
      </c>
      <c r="C63" s="9">
        <v>20219</v>
      </c>
      <c r="D63" s="36">
        <f t="shared" ca="1" si="0"/>
        <v>63.6</v>
      </c>
      <c r="E63" s="8">
        <v>38200</v>
      </c>
      <c r="F63" s="8" t="s">
        <v>8</v>
      </c>
      <c r="G63" s="8" t="s">
        <v>7</v>
      </c>
      <c r="H63" s="8" t="s">
        <v>6</v>
      </c>
      <c r="I63" s="21">
        <v>1301</v>
      </c>
      <c r="J63" s="26">
        <v>20</v>
      </c>
      <c r="K63" s="29" t="str">
        <f t="shared" si="1"/>
        <v/>
      </c>
    </row>
    <row r="64" spans="1:11" ht="15.75" thickBot="1" x14ac:dyDescent="0.3">
      <c r="A64" s="6" t="s">
        <v>114</v>
      </c>
      <c r="B64" s="6" t="s">
        <v>9</v>
      </c>
      <c r="C64" s="7">
        <v>20299</v>
      </c>
      <c r="D64" s="36">
        <f t="shared" ca="1" si="0"/>
        <v>63.38082191780822</v>
      </c>
      <c r="E64" s="6">
        <v>38200</v>
      </c>
      <c r="F64" s="6" t="s">
        <v>14</v>
      </c>
      <c r="G64" s="6" t="s">
        <v>7</v>
      </c>
      <c r="H64" s="6" t="s">
        <v>6</v>
      </c>
      <c r="I64" s="20">
        <v>1350</v>
      </c>
      <c r="J64" s="25">
        <v>20</v>
      </c>
      <c r="K64" s="29" t="str">
        <f t="shared" si="1"/>
        <v/>
      </c>
    </row>
    <row r="65" spans="1:11" ht="15.75" thickBot="1" x14ac:dyDescent="0.3">
      <c r="A65" s="8" t="s">
        <v>112</v>
      </c>
      <c r="B65" s="8" t="s">
        <v>15</v>
      </c>
      <c r="C65" s="9">
        <v>20554</v>
      </c>
      <c r="D65" s="36">
        <f t="shared" ca="1" si="0"/>
        <v>62.682191780821917</v>
      </c>
      <c r="E65" s="8">
        <v>38200</v>
      </c>
      <c r="F65" s="8" t="s">
        <v>8</v>
      </c>
      <c r="G65" s="8" t="s">
        <v>7</v>
      </c>
      <c r="H65" s="8" t="s">
        <v>6</v>
      </c>
      <c r="I65" s="21">
        <v>1350</v>
      </c>
      <c r="J65" s="26">
        <v>19</v>
      </c>
      <c r="K65" s="29" t="str">
        <f t="shared" si="1"/>
        <v/>
      </c>
    </row>
    <row r="66" spans="1:11" ht="15.75" thickBot="1" x14ac:dyDescent="0.3">
      <c r="A66" s="6" t="s">
        <v>110</v>
      </c>
      <c r="B66" s="6" t="s">
        <v>9</v>
      </c>
      <c r="C66" s="7">
        <v>20641</v>
      </c>
      <c r="D66" s="36">
        <f t="shared" ca="1" si="0"/>
        <v>62.443835616438356</v>
      </c>
      <c r="E66" s="6">
        <v>38200</v>
      </c>
      <c r="F66" s="6" t="s">
        <v>8</v>
      </c>
      <c r="G66" s="6" t="s">
        <v>7</v>
      </c>
      <c r="H66" s="6" t="s">
        <v>6</v>
      </c>
      <c r="I66" s="20">
        <v>1350</v>
      </c>
      <c r="J66" s="25">
        <v>19</v>
      </c>
      <c r="K66" s="29" t="str">
        <f t="shared" si="1"/>
        <v/>
      </c>
    </row>
    <row r="67" spans="1:11" ht="15.75" thickBot="1" x14ac:dyDescent="0.3">
      <c r="A67" s="8" t="s">
        <v>109</v>
      </c>
      <c r="B67" s="8" t="s">
        <v>9</v>
      </c>
      <c r="C67" s="9">
        <v>20808</v>
      </c>
      <c r="D67" s="36">
        <f t="shared" ref="D67:D117" ca="1" si="2">(TODAY()-C67)/365</f>
        <v>61.986301369863014</v>
      </c>
      <c r="E67" s="8">
        <v>38700</v>
      </c>
      <c r="F67" s="8" t="s">
        <v>8</v>
      </c>
      <c r="G67" s="8" t="s">
        <v>7</v>
      </c>
      <c r="H67" s="12" t="s">
        <v>29</v>
      </c>
      <c r="I67" s="21">
        <v>1720</v>
      </c>
      <c r="J67" s="26">
        <v>19</v>
      </c>
      <c r="K67" s="29" t="str">
        <f t="shared" ref="K67:K117" si="3">IF(AND(B67="F",J67&lt;10),1,"")</f>
        <v/>
      </c>
    </row>
    <row r="68" spans="1:11" ht="15.75" thickBot="1" x14ac:dyDescent="0.3">
      <c r="A68" s="6" t="s">
        <v>107</v>
      </c>
      <c r="B68" s="6" t="s">
        <v>9</v>
      </c>
      <c r="C68" s="7">
        <v>20951</v>
      </c>
      <c r="D68" s="36">
        <f t="shared" ca="1" si="2"/>
        <v>61.594520547945208</v>
      </c>
      <c r="E68" s="6">
        <v>38200</v>
      </c>
      <c r="F68" s="6" t="s">
        <v>8</v>
      </c>
      <c r="G68" s="6" t="s">
        <v>7</v>
      </c>
      <c r="H68" s="6" t="s">
        <v>6</v>
      </c>
      <c r="I68" s="20">
        <v>1350</v>
      </c>
      <c r="J68" s="25">
        <v>18</v>
      </c>
      <c r="K68" s="29" t="str">
        <f t="shared" si="3"/>
        <v/>
      </c>
    </row>
    <row r="69" spans="1:11" ht="15.75" thickBot="1" x14ac:dyDescent="0.3">
      <c r="A69" s="8" t="s">
        <v>105</v>
      </c>
      <c r="B69" s="8" t="s">
        <v>9</v>
      </c>
      <c r="C69" s="9">
        <v>21342</v>
      </c>
      <c r="D69" s="36">
        <f t="shared" ca="1" si="2"/>
        <v>60.523287671232879</v>
      </c>
      <c r="E69" s="8">
        <v>38200</v>
      </c>
      <c r="F69" s="8" t="s">
        <v>8</v>
      </c>
      <c r="G69" s="8" t="s">
        <v>7</v>
      </c>
      <c r="H69" s="8" t="s">
        <v>6</v>
      </c>
      <c r="I69" s="21">
        <v>1350</v>
      </c>
      <c r="J69" s="26">
        <v>17</v>
      </c>
      <c r="K69" s="29" t="str">
        <f t="shared" si="3"/>
        <v/>
      </c>
    </row>
    <row r="70" spans="1:11" ht="15.75" thickBot="1" x14ac:dyDescent="0.3">
      <c r="A70" s="6" t="s">
        <v>63</v>
      </c>
      <c r="B70" s="6" t="s">
        <v>9</v>
      </c>
      <c r="C70" s="7">
        <v>20693</v>
      </c>
      <c r="D70" s="36">
        <f t="shared" ca="1" si="2"/>
        <v>62.301369863013697</v>
      </c>
      <c r="E70" s="6">
        <v>69400</v>
      </c>
      <c r="F70" s="6" t="s">
        <v>14</v>
      </c>
      <c r="G70" s="6" t="s">
        <v>7</v>
      </c>
      <c r="H70" s="6" t="s">
        <v>29</v>
      </c>
      <c r="I70" s="20">
        <v>1710</v>
      </c>
      <c r="J70" s="25">
        <v>19</v>
      </c>
      <c r="K70" s="29" t="str">
        <f t="shared" si="3"/>
        <v/>
      </c>
    </row>
    <row r="71" spans="1:11" ht="15.75" thickBot="1" x14ac:dyDescent="0.3">
      <c r="A71" s="8" t="s">
        <v>27</v>
      </c>
      <c r="B71" s="8" t="s">
        <v>9</v>
      </c>
      <c r="C71" s="9">
        <v>21458</v>
      </c>
      <c r="D71" s="36">
        <f t="shared" ca="1" si="2"/>
        <v>60.205479452054796</v>
      </c>
      <c r="E71" s="8">
        <v>38200</v>
      </c>
      <c r="F71" s="8" t="s">
        <v>8</v>
      </c>
      <c r="G71" s="8" t="s">
        <v>7</v>
      </c>
      <c r="H71" s="8" t="s">
        <v>6</v>
      </c>
      <c r="I71" s="21">
        <v>1350</v>
      </c>
      <c r="J71" s="26">
        <v>17</v>
      </c>
      <c r="K71" s="29" t="str">
        <f t="shared" si="3"/>
        <v/>
      </c>
    </row>
    <row r="72" spans="1:11" ht="15.75" thickBot="1" x14ac:dyDescent="0.3">
      <c r="A72" s="6" t="s">
        <v>101</v>
      </c>
      <c r="B72" s="6" t="s">
        <v>9</v>
      </c>
      <c r="C72" s="7">
        <v>21499</v>
      </c>
      <c r="D72" s="36">
        <f t="shared" ca="1" si="2"/>
        <v>60.093150684931508</v>
      </c>
      <c r="E72" s="6">
        <v>38200</v>
      </c>
      <c r="F72" s="6" t="s">
        <v>8</v>
      </c>
      <c r="G72" s="6" t="s">
        <v>7</v>
      </c>
      <c r="H72" s="6" t="s">
        <v>6</v>
      </c>
      <c r="I72" s="20">
        <v>1327</v>
      </c>
      <c r="J72" s="25">
        <v>17</v>
      </c>
      <c r="K72" s="29" t="str">
        <f t="shared" si="3"/>
        <v/>
      </c>
    </row>
    <row r="73" spans="1:11" ht="15.75" thickBot="1" x14ac:dyDescent="0.3">
      <c r="A73" s="8" t="s">
        <v>99</v>
      </c>
      <c r="B73" s="8" t="s">
        <v>15</v>
      </c>
      <c r="C73" s="9">
        <v>21672</v>
      </c>
      <c r="D73" s="36">
        <f t="shared" ca="1" si="2"/>
        <v>59.61917808219178</v>
      </c>
      <c r="E73" s="8">
        <v>38200</v>
      </c>
      <c r="F73" s="8" t="s">
        <v>8</v>
      </c>
      <c r="G73" s="8" t="s">
        <v>98</v>
      </c>
      <c r="H73" s="12" t="s">
        <v>29</v>
      </c>
      <c r="I73" s="21">
        <v>1720</v>
      </c>
      <c r="J73" s="26">
        <v>16</v>
      </c>
      <c r="K73" s="29" t="str">
        <f t="shared" si="3"/>
        <v/>
      </c>
    </row>
    <row r="74" spans="1:11" ht="15.75" thickBot="1" x14ac:dyDescent="0.3">
      <c r="A74" s="6" t="s">
        <v>96</v>
      </c>
      <c r="B74" s="6" t="s">
        <v>9</v>
      </c>
      <c r="C74" s="7">
        <v>21897</v>
      </c>
      <c r="D74" s="36">
        <f t="shared" ca="1" si="2"/>
        <v>59.0027397260274</v>
      </c>
      <c r="E74" s="6">
        <v>38200</v>
      </c>
      <c r="F74" s="6" t="s">
        <v>8</v>
      </c>
      <c r="G74" s="6" t="s">
        <v>7</v>
      </c>
      <c r="H74" s="6" t="s">
        <v>29</v>
      </c>
      <c r="I74" s="20">
        <v>1730</v>
      </c>
      <c r="J74" s="25">
        <v>16</v>
      </c>
      <c r="K74" s="29" t="str">
        <f t="shared" si="3"/>
        <v/>
      </c>
    </row>
    <row r="75" spans="1:11" ht="15.75" thickBot="1" x14ac:dyDescent="0.3">
      <c r="A75" s="8" t="s">
        <v>94</v>
      </c>
      <c r="B75" s="8" t="s">
        <v>9</v>
      </c>
      <c r="C75" s="9">
        <v>22017</v>
      </c>
      <c r="D75" s="36">
        <f t="shared" ca="1" si="2"/>
        <v>58.673972602739724</v>
      </c>
      <c r="E75" s="8">
        <v>38200</v>
      </c>
      <c r="F75" s="8" t="s">
        <v>8</v>
      </c>
      <c r="G75" s="8" t="s">
        <v>7</v>
      </c>
      <c r="H75" s="8" t="s">
        <v>6</v>
      </c>
      <c r="I75" s="21">
        <v>1327</v>
      </c>
      <c r="J75" s="26">
        <v>15</v>
      </c>
      <c r="K75" s="29" t="str">
        <f t="shared" si="3"/>
        <v/>
      </c>
    </row>
    <row r="76" spans="1:11" ht="15.75" thickBot="1" x14ac:dyDescent="0.3">
      <c r="A76" s="6" t="s">
        <v>92</v>
      </c>
      <c r="B76" s="6" t="s">
        <v>9</v>
      </c>
      <c r="C76" s="7">
        <v>22188</v>
      </c>
      <c r="D76" s="36">
        <f t="shared" ca="1" si="2"/>
        <v>58.205479452054796</v>
      </c>
      <c r="E76" s="6">
        <v>38200</v>
      </c>
      <c r="F76" s="6" t="s">
        <v>8</v>
      </c>
      <c r="G76" s="6" t="s">
        <v>7</v>
      </c>
      <c r="H76" s="6" t="s">
        <v>6</v>
      </c>
      <c r="I76" s="20">
        <v>1327</v>
      </c>
      <c r="J76" s="25">
        <v>15</v>
      </c>
      <c r="K76" s="29" t="str">
        <f t="shared" si="3"/>
        <v/>
      </c>
    </row>
    <row r="77" spans="1:11" ht="15.75" thickBot="1" x14ac:dyDescent="0.3">
      <c r="A77" s="8" t="s">
        <v>90</v>
      </c>
      <c r="B77" s="8" t="s">
        <v>9</v>
      </c>
      <c r="C77" s="9">
        <v>22296</v>
      </c>
      <c r="D77" s="36">
        <f t="shared" ca="1" si="2"/>
        <v>57.909589041095892</v>
      </c>
      <c r="E77" s="8">
        <v>69400</v>
      </c>
      <c r="F77" s="8" t="s">
        <v>14</v>
      </c>
      <c r="G77" s="8" t="s">
        <v>62</v>
      </c>
      <c r="H77" s="8" t="s">
        <v>6</v>
      </c>
      <c r="I77" s="21">
        <v>1327</v>
      </c>
      <c r="J77" s="26">
        <v>14</v>
      </c>
      <c r="K77" s="29" t="str">
        <f t="shared" si="3"/>
        <v/>
      </c>
    </row>
    <row r="78" spans="1:11" ht="15.75" thickBot="1" x14ac:dyDescent="0.3">
      <c r="A78" s="6" t="s">
        <v>88</v>
      </c>
      <c r="B78" s="6" t="s">
        <v>9</v>
      </c>
      <c r="C78" s="7">
        <v>22499</v>
      </c>
      <c r="D78" s="36">
        <f t="shared" ca="1" si="2"/>
        <v>57.353424657534248</v>
      </c>
      <c r="E78" s="6">
        <v>38700</v>
      </c>
      <c r="F78" s="6" t="s">
        <v>8</v>
      </c>
      <c r="G78" s="6" t="s">
        <v>87</v>
      </c>
      <c r="H78" s="13" t="s">
        <v>6</v>
      </c>
      <c r="I78" s="20">
        <v>1327</v>
      </c>
      <c r="J78" s="25">
        <v>14</v>
      </c>
      <c r="K78" s="29" t="str">
        <f t="shared" si="3"/>
        <v/>
      </c>
    </row>
    <row r="79" spans="1:11" ht="15.75" thickBot="1" x14ac:dyDescent="0.3">
      <c r="A79" s="8" t="s">
        <v>82</v>
      </c>
      <c r="B79" s="8" t="s">
        <v>9</v>
      </c>
      <c r="C79" s="9">
        <v>22714</v>
      </c>
      <c r="D79" s="36">
        <f t="shared" ca="1" si="2"/>
        <v>56.764383561643832</v>
      </c>
      <c r="E79" s="8">
        <v>38200</v>
      </c>
      <c r="F79" s="8" t="s">
        <v>8</v>
      </c>
      <c r="G79" s="8" t="s">
        <v>7</v>
      </c>
      <c r="H79" s="8" t="s">
        <v>29</v>
      </c>
      <c r="I79" s="21">
        <v>1900</v>
      </c>
      <c r="J79" s="26">
        <v>13</v>
      </c>
      <c r="K79" s="29" t="str">
        <f t="shared" si="3"/>
        <v/>
      </c>
    </row>
    <row r="80" spans="1:11" ht="15.75" thickBot="1" x14ac:dyDescent="0.3">
      <c r="A80" s="6" t="s">
        <v>84</v>
      </c>
      <c r="B80" s="6" t="s">
        <v>15</v>
      </c>
      <c r="C80" s="7">
        <v>22776</v>
      </c>
      <c r="D80" s="36">
        <f t="shared" ca="1" si="2"/>
        <v>56.594520547945208</v>
      </c>
      <c r="E80" s="6">
        <v>38200</v>
      </c>
      <c r="F80" s="6" t="s">
        <v>8</v>
      </c>
      <c r="G80" s="6" t="s">
        <v>7</v>
      </c>
      <c r="H80" s="6" t="s">
        <v>6</v>
      </c>
      <c r="I80" s="20">
        <v>1327</v>
      </c>
      <c r="J80" s="25">
        <v>13</v>
      </c>
      <c r="K80" s="29" t="str">
        <f t="shared" si="3"/>
        <v/>
      </c>
    </row>
    <row r="81" spans="1:11" ht="15.75" thickBot="1" x14ac:dyDescent="0.3">
      <c r="A81" s="8" t="s">
        <v>82</v>
      </c>
      <c r="B81" s="8" t="s">
        <v>9</v>
      </c>
      <c r="C81" s="9">
        <v>23322</v>
      </c>
      <c r="D81" s="36">
        <f t="shared" ca="1" si="2"/>
        <v>55.098630136986301</v>
      </c>
      <c r="E81" s="8">
        <v>38200</v>
      </c>
      <c r="F81" s="8" t="s">
        <v>14</v>
      </c>
      <c r="G81" s="8" t="s">
        <v>7</v>
      </c>
      <c r="H81" s="8" t="s">
        <v>29</v>
      </c>
      <c r="I81" s="21">
        <v>1880</v>
      </c>
      <c r="J81" s="26">
        <v>12</v>
      </c>
      <c r="K81" s="29" t="str">
        <f t="shared" si="3"/>
        <v/>
      </c>
    </row>
    <row r="82" spans="1:11" ht="15.75" thickBot="1" x14ac:dyDescent="0.3">
      <c r="A82" s="6" t="s">
        <v>80</v>
      </c>
      <c r="B82" s="6" t="s">
        <v>9</v>
      </c>
      <c r="C82" s="7">
        <v>23681</v>
      </c>
      <c r="D82" s="36">
        <f t="shared" ca="1" si="2"/>
        <v>54.115068493150687</v>
      </c>
      <c r="E82" s="6">
        <v>38200</v>
      </c>
      <c r="F82" s="6" t="s">
        <v>8</v>
      </c>
      <c r="G82" s="6" t="s">
        <v>62</v>
      </c>
      <c r="H82" s="6" t="s">
        <v>6</v>
      </c>
      <c r="I82" s="20">
        <v>1327</v>
      </c>
      <c r="J82" s="25">
        <v>11</v>
      </c>
      <c r="K82" s="29" t="str">
        <f t="shared" si="3"/>
        <v/>
      </c>
    </row>
    <row r="83" spans="1:11" ht="15.75" thickBot="1" x14ac:dyDescent="0.3">
      <c r="A83" s="8" t="s">
        <v>78</v>
      </c>
      <c r="B83" s="8" t="s">
        <v>9</v>
      </c>
      <c r="C83" s="9">
        <v>23977</v>
      </c>
      <c r="D83" s="36">
        <f t="shared" ca="1" si="2"/>
        <v>53.304109589041097</v>
      </c>
      <c r="E83" s="8">
        <v>38200</v>
      </c>
      <c r="F83" s="8" t="s">
        <v>8</v>
      </c>
      <c r="G83" s="8" t="s">
        <v>7</v>
      </c>
      <c r="H83" s="8" t="s">
        <v>6</v>
      </c>
      <c r="I83" s="21">
        <v>1327</v>
      </c>
      <c r="J83" s="26">
        <v>10</v>
      </c>
      <c r="K83" s="29" t="str">
        <f t="shared" si="3"/>
        <v/>
      </c>
    </row>
    <row r="84" spans="1:11" ht="15.75" thickBot="1" x14ac:dyDescent="0.3">
      <c r="A84" s="6" t="s">
        <v>27</v>
      </c>
      <c r="B84" s="6" t="s">
        <v>9</v>
      </c>
      <c r="C84" s="7">
        <v>24100</v>
      </c>
      <c r="D84" s="36">
        <f t="shared" ca="1" si="2"/>
        <v>52.967123287671235</v>
      </c>
      <c r="E84" s="6">
        <v>69400</v>
      </c>
      <c r="F84" s="6" t="s">
        <v>8</v>
      </c>
      <c r="G84" s="6" t="s">
        <v>7</v>
      </c>
      <c r="H84" s="6" t="s">
        <v>29</v>
      </c>
      <c r="I84" s="20">
        <v>1720</v>
      </c>
      <c r="J84" s="25">
        <v>10</v>
      </c>
      <c r="K84" s="29" t="str">
        <f t="shared" si="3"/>
        <v/>
      </c>
    </row>
    <row r="85" spans="1:11" ht="15.75" thickBot="1" x14ac:dyDescent="0.3">
      <c r="A85" s="8" t="s">
        <v>67</v>
      </c>
      <c r="B85" s="8" t="s">
        <v>9</v>
      </c>
      <c r="C85" s="9">
        <v>23303</v>
      </c>
      <c r="D85" s="36">
        <f t="shared" ca="1" si="2"/>
        <v>55.150684931506852</v>
      </c>
      <c r="E85" s="8">
        <v>38200</v>
      </c>
      <c r="F85" s="8" t="s">
        <v>8</v>
      </c>
      <c r="G85" s="8" t="s">
        <v>7</v>
      </c>
      <c r="H85" s="8" t="s">
        <v>6</v>
      </c>
      <c r="I85" s="21">
        <v>1327</v>
      </c>
      <c r="J85" s="26">
        <v>12</v>
      </c>
      <c r="K85" s="29" t="str">
        <f t="shared" si="3"/>
        <v/>
      </c>
    </row>
    <row r="86" spans="1:11" ht="15.75" thickBot="1" x14ac:dyDescent="0.3">
      <c r="A86" s="6" t="s">
        <v>74</v>
      </c>
      <c r="B86" s="6" t="s">
        <v>9</v>
      </c>
      <c r="C86" s="7">
        <v>24578</v>
      </c>
      <c r="D86" s="36">
        <f t="shared" ca="1" si="2"/>
        <v>51.657534246575345</v>
      </c>
      <c r="E86" s="6">
        <v>38200</v>
      </c>
      <c r="F86" s="6" t="s">
        <v>8</v>
      </c>
      <c r="G86" s="6" t="s">
        <v>7</v>
      </c>
      <c r="H86" s="6" t="s">
        <v>6</v>
      </c>
      <c r="I86" s="20">
        <v>1327</v>
      </c>
      <c r="J86" s="25">
        <v>8</v>
      </c>
      <c r="K86" s="29">
        <f t="shared" si="3"/>
        <v>1</v>
      </c>
    </row>
    <row r="87" spans="1:11" ht="15.75" thickBot="1" x14ac:dyDescent="0.3">
      <c r="A87" s="8" t="s">
        <v>61</v>
      </c>
      <c r="B87" s="8" t="s">
        <v>9</v>
      </c>
      <c r="C87" s="9">
        <v>24793</v>
      </c>
      <c r="D87" s="36">
        <f t="shared" ca="1" si="2"/>
        <v>51.06849315068493</v>
      </c>
      <c r="E87" s="8">
        <v>38200</v>
      </c>
      <c r="F87" s="8" t="s">
        <v>8</v>
      </c>
      <c r="G87" s="8" t="s">
        <v>7</v>
      </c>
      <c r="H87" s="8" t="s">
        <v>29</v>
      </c>
      <c r="I87" s="21">
        <v>1900</v>
      </c>
      <c r="J87" s="26">
        <v>8</v>
      </c>
      <c r="K87" s="29">
        <f t="shared" si="3"/>
        <v>1</v>
      </c>
    </row>
    <row r="88" spans="1:11" ht="15.75" thickBot="1" x14ac:dyDescent="0.3">
      <c r="A88" s="6" t="s">
        <v>71</v>
      </c>
      <c r="B88" s="6" t="s">
        <v>9</v>
      </c>
      <c r="C88" s="7">
        <v>24839</v>
      </c>
      <c r="D88" s="36">
        <f t="shared" ca="1" si="2"/>
        <v>50.942465753424656</v>
      </c>
      <c r="E88" s="6">
        <v>38200</v>
      </c>
      <c r="F88" s="6" t="s">
        <v>14</v>
      </c>
      <c r="G88" s="6" t="s">
        <v>7</v>
      </c>
      <c r="H88" s="6" t="s">
        <v>6</v>
      </c>
      <c r="I88" s="20">
        <v>1350</v>
      </c>
      <c r="J88" s="25">
        <v>7</v>
      </c>
      <c r="K88" s="29">
        <f t="shared" si="3"/>
        <v>1</v>
      </c>
    </row>
    <row r="89" spans="1:11" ht="15.75" thickBot="1" x14ac:dyDescent="0.3">
      <c r="A89" s="8" t="s">
        <v>69</v>
      </c>
      <c r="B89" s="8" t="s">
        <v>9</v>
      </c>
      <c r="C89" s="9">
        <v>24909</v>
      </c>
      <c r="D89" s="36">
        <f t="shared" ca="1" si="2"/>
        <v>50.750684931506846</v>
      </c>
      <c r="E89" s="8">
        <v>38200</v>
      </c>
      <c r="F89" s="8" t="s">
        <v>8</v>
      </c>
      <c r="G89" s="8" t="s">
        <v>19</v>
      </c>
      <c r="H89" s="12" t="s">
        <v>54</v>
      </c>
      <c r="I89" s="21">
        <v>2500</v>
      </c>
      <c r="J89" s="26">
        <v>7</v>
      </c>
      <c r="K89" s="29">
        <f t="shared" si="3"/>
        <v>1</v>
      </c>
    </row>
    <row r="90" spans="1:11" ht="15.75" thickBot="1" x14ac:dyDescent="0.3">
      <c r="A90" s="6" t="s">
        <v>67</v>
      </c>
      <c r="B90" s="6" t="s">
        <v>9</v>
      </c>
      <c r="C90" s="7">
        <v>25214</v>
      </c>
      <c r="D90" s="36">
        <f t="shared" ca="1" si="2"/>
        <v>49.915068493150685</v>
      </c>
      <c r="E90" s="6">
        <v>38200</v>
      </c>
      <c r="F90" s="6" t="s">
        <v>8</v>
      </c>
      <c r="G90" s="6" t="s">
        <v>7</v>
      </c>
      <c r="H90" s="6" t="s">
        <v>6</v>
      </c>
      <c r="I90" s="20">
        <v>1327</v>
      </c>
      <c r="J90" s="25">
        <v>6</v>
      </c>
      <c r="K90" s="29">
        <f t="shared" si="3"/>
        <v>1</v>
      </c>
    </row>
    <row r="91" spans="1:11" ht="15.75" thickBot="1" x14ac:dyDescent="0.3">
      <c r="A91" s="8" t="s">
        <v>65</v>
      </c>
      <c r="B91" s="8" t="s">
        <v>9</v>
      </c>
      <c r="C91" s="9">
        <v>25226</v>
      </c>
      <c r="D91" s="36">
        <f t="shared" ca="1" si="2"/>
        <v>49.88219178082192</v>
      </c>
      <c r="E91" s="8">
        <v>38200</v>
      </c>
      <c r="F91" s="8" t="s">
        <v>8</v>
      </c>
      <c r="G91" s="8" t="s">
        <v>7</v>
      </c>
      <c r="H91" s="8" t="s">
        <v>6</v>
      </c>
      <c r="I91" s="21">
        <v>1350</v>
      </c>
      <c r="J91" s="26">
        <v>6</v>
      </c>
      <c r="K91" s="29">
        <f t="shared" si="3"/>
        <v>1</v>
      </c>
    </row>
    <row r="92" spans="1:11" ht="15.75" thickBot="1" x14ac:dyDescent="0.3">
      <c r="A92" s="6" t="s">
        <v>63</v>
      </c>
      <c r="B92" s="6" t="s">
        <v>9</v>
      </c>
      <c r="C92" s="7">
        <v>25500</v>
      </c>
      <c r="D92" s="36">
        <f t="shared" ca="1" si="2"/>
        <v>49.131506849315066</v>
      </c>
      <c r="E92" s="6">
        <v>38200</v>
      </c>
      <c r="F92" s="6" t="s">
        <v>8</v>
      </c>
      <c r="G92" s="6" t="s">
        <v>62</v>
      </c>
      <c r="H92" s="6" t="s">
        <v>6</v>
      </c>
      <c r="I92" s="20">
        <v>1327</v>
      </c>
      <c r="J92" s="25">
        <v>6</v>
      </c>
      <c r="K92" s="29">
        <f t="shared" si="3"/>
        <v>1</v>
      </c>
    </row>
    <row r="93" spans="1:11" ht="15.75" thickBot="1" x14ac:dyDescent="0.3">
      <c r="A93" s="8" t="s">
        <v>61</v>
      </c>
      <c r="B93" s="8" t="s">
        <v>9</v>
      </c>
      <c r="C93" s="9">
        <v>25545</v>
      </c>
      <c r="D93" s="36">
        <f t="shared" ca="1" si="2"/>
        <v>49.008219178082193</v>
      </c>
      <c r="E93" s="8">
        <v>38200</v>
      </c>
      <c r="F93" s="8" t="s">
        <v>8</v>
      </c>
      <c r="G93" s="8" t="s">
        <v>7</v>
      </c>
      <c r="H93" s="8" t="s">
        <v>6</v>
      </c>
      <c r="I93" s="21">
        <v>1350</v>
      </c>
      <c r="J93" s="26">
        <v>6</v>
      </c>
      <c r="K93" s="29">
        <f t="shared" si="3"/>
        <v>1</v>
      </c>
    </row>
    <row r="94" spans="1:11" ht="15.75" thickBot="1" x14ac:dyDescent="0.3">
      <c r="A94" s="6" t="s">
        <v>59</v>
      </c>
      <c r="B94" s="6" t="s">
        <v>9</v>
      </c>
      <c r="C94" s="7">
        <v>25844</v>
      </c>
      <c r="D94" s="36">
        <f t="shared" ca="1" si="2"/>
        <v>48.18904109589041</v>
      </c>
      <c r="E94" s="6">
        <v>69400</v>
      </c>
      <c r="F94" s="6" t="s">
        <v>14</v>
      </c>
      <c r="G94" s="6" t="s">
        <v>7</v>
      </c>
      <c r="H94" s="6" t="s">
        <v>6</v>
      </c>
      <c r="I94" s="20">
        <v>1350</v>
      </c>
      <c r="J94" s="25">
        <v>5</v>
      </c>
      <c r="K94" s="29">
        <f t="shared" si="3"/>
        <v>1</v>
      </c>
    </row>
    <row r="95" spans="1:11" ht="15.75" thickBot="1" x14ac:dyDescent="0.3">
      <c r="A95" s="8" t="s">
        <v>57</v>
      </c>
      <c r="B95" s="8" t="s">
        <v>9</v>
      </c>
      <c r="C95" s="9">
        <v>26425</v>
      </c>
      <c r="D95" s="36">
        <f t="shared" ca="1" si="2"/>
        <v>46.597260273972601</v>
      </c>
      <c r="E95" s="8">
        <v>38200</v>
      </c>
      <c r="F95" s="8" t="s">
        <v>8</v>
      </c>
      <c r="G95" s="8" t="s">
        <v>7</v>
      </c>
      <c r="H95" s="8" t="s">
        <v>6</v>
      </c>
      <c r="I95" s="21">
        <v>1350</v>
      </c>
      <c r="J95" s="26">
        <v>3</v>
      </c>
      <c r="K95" s="29">
        <f t="shared" si="3"/>
        <v>1</v>
      </c>
    </row>
    <row r="96" spans="1:11" ht="15.75" thickBot="1" x14ac:dyDescent="0.3">
      <c r="A96" s="6" t="s">
        <v>36</v>
      </c>
      <c r="B96" s="6" t="s">
        <v>9</v>
      </c>
      <c r="C96" s="7">
        <v>27167</v>
      </c>
      <c r="D96" s="36">
        <f t="shared" ca="1" si="2"/>
        <v>44.564383561643837</v>
      </c>
      <c r="E96" s="6">
        <v>38200</v>
      </c>
      <c r="F96" s="6" t="s">
        <v>8</v>
      </c>
      <c r="G96" s="6" t="s">
        <v>7</v>
      </c>
      <c r="H96" s="6" t="s">
        <v>6</v>
      </c>
      <c r="I96" s="20">
        <v>1350</v>
      </c>
      <c r="J96" s="25">
        <v>1</v>
      </c>
      <c r="K96" s="29">
        <f t="shared" si="3"/>
        <v>1</v>
      </c>
    </row>
    <row r="97" spans="1:11" ht="15.75" thickBot="1" x14ac:dyDescent="0.3">
      <c r="A97" s="8" t="s">
        <v>55</v>
      </c>
      <c r="B97" s="8" t="s">
        <v>9</v>
      </c>
      <c r="C97" s="9">
        <v>27301</v>
      </c>
      <c r="D97" s="36">
        <f t="shared" ca="1" si="2"/>
        <v>44.197260273972603</v>
      </c>
      <c r="E97" s="8">
        <v>38200</v>
      </c>
      <c r="F97" s="8" t="s">
        <v>8</v>
      </c>
      <c r="G97" s="8" t="s">
        <v>5</v>
      </c>
      <c r="H97" s="11" t="s">
        <v>54</v>
      </c>
      <c r="I97" s="21">
        <v>2630</v>
      </c>
      <c r="J97" s="26">
        <v>1</v>
      </c>
      <c r="K97" s="29">
        <f t="shared" si="3"/>
        <v>1</v>
      </c>
    </row>
    <row r="98" spans="1:11" ht="15.75" thickBot="1" x14ac:dyDescent="0.3">
      <c r="A98" s="6" t="s">
        <v>52</v>
      </c>
      <c r="B98" s="6" t="s">
        <v>9</v>
      </c>
      <c r="C98" s="7">
        <v>29375</v>
      </c>
      <c r="D98" s="36">
        <f t="shared" ca="1" si="2"/>
        <v>38.515068493150686</v>
      </c>
      <c r="E98" s="6">
        <v>38700</v>
      </c>
      <c r="F98" s="6" t="s">
        <v>8</v>
      </c>
      <c r="G98" s="6" t="s">
        <v>51</v>
      </c>
      <c r="H98" s="6" t="s">
        <v>6</v>
      </c>
      <c r="I98" s="20">
        <v>1350</v>
      </c>
      <c r="J98" s="25">
        <v>8</v>
      </c>
      <c r="K98" s="29">
        <f t="shared" si="3"/>
        <v>1</v>
      </c>
    </row>
    <row r="99" spans="1:11" ht="15.75" thickBot="1" x14ac:dyDescent="0.3">
      <c r="A99" s="8" t="s">
        <v>49</v>
      </c>
      <c r="B99" s="8" t="s">
        <v>9</v>
      </c>
      <c r="C99" s="9">
        <v>27434</v>
      </c>
      <c r="D99" s="36">
        <f t="shared" ca="1" si="2"/>
        <v>43.832876712328769</v>
      </c>
      <c r="E99" s="8">
        <v>38200</v>
      </c>
      <c r="F99" s="8" t="s">
        <v>14</v>
      </c>
      <c r="G99" s="8" t="s">
        <v>7</v>
      </c>
      <c r="H99" s="8" t="s">
        <v>6</v>
      </c>
      <c r="I99" s="21">
        <v>1350</v>
      </c>
      <c r="J99" s="26">
        <v>13</v>
      </c>
      <c r="K99" s="29" t="str">
        <f t="shared" si="3"/>
        <v/>
      </c>
    </row>
    <row r="100" spans="1:11" ht="15.75" thickBot="1" x14ac:dyDescent="0.3">
      <c r="A100" s="6" t="s">
        <v>48</v>
      </c>
      <c r="B100" s="6" t="s">
        <v>9</v>
      </c>
      <c r="C100" s="7">
        <v>27804</v>
      </c>
      <c r="D100" s="36">
        <f t="shared" ca="1" si="2"/>
        <v>42.819178082191783</v>
      </c>
      <c r="E100" s="6">
        <v>38200</v>
      </c>
      <c r="F100" s="6" t="s">
        <v>8</v>
      </c>
      <c r="G100" s="6" t="s">
        <v>7</v>
      </c>
      <c r="H100" s="6" t="s">
        <v>6</v>
      </c>
      <c r="I100" s="20">
        <v>1350</v>
      </c>
      <c r="J100" s="25">
        <v>12</v>
      </c>
      <c r="K100" s="29" t="str">
        <f t="shared" si="3"/>
        <v/>
      </c>
    </row>
    <row r="101" spans="1:11" ht="15.75" thickBot="1" x14ac:dyDescent="0.3">
      <c r="A101" s="8" t="s">
        <v>46</v>
      </c>
      <c r="B101" s="8" t="s">
        <v>9</v>
      </c>
      <c r="C101" s="9">
        <v>27953</v>
      </c>
      <c r="D101" s="36">
        <f t="shared" ca="1" si="2"/>
        <v>42.410958904109592</v>
      </c>
      <c r="E101" s="8">
        <v>38200</v>
      </c>
      <c r="F101" s="8" t="s">
        <v>8</v>
      </c>
      <c r="G101" s="8" t="s">
        <v>7</v>
      </c>
      <c r="H101" s="8" t="s">
        <v>6</v>
      </c>
      <c r="I101" s="21">
        <v>1350</v>
      </c>
      <c r="J101" s="26">
        <v>12</v>
      </c>
      <c r="K101" s="29" t="str">
        <f t="shared" si="3"/>
        <v/>
      </c>
    </row>
    <row r="102" spans="1:11" ht="15.75" thickBot="1" x14ac:dyDescent="0.3">
      <c r="A102" s="6" t="s">
        <v>44</v>
      </c>
      <c r="B102" s="6" t="s">
        <v>9</v>
      </c>
      <c r="C102" s="7">
        <v>28168</v>
      </c>
      <c r="D102" s="36">
        <f t="shared" ca="1" si="2"/>
        <v>41.821917808219176</v>
      </c>
      <c r="E102" s="6">
        <v>38200</v>
      </c>
      <c r="F102" s="6" t="s">
        <v>8</v>
      </c>
      <c r="G102" s="6" t="s">
        <v>7</v>
      </c>
      <c r="H102" s="6" t="s">
        <v>6</v>
      </c>
      <c r="I102" s="20">
        <v>1350</v>
      </c>
      <c r="J102" s="25">
        <v>11</v>
      </c>
      <c r="K102" s="29" t="str">
        <f t="shared" si="3"/>
        <v/>
      </c>
    </row>
    <row r="103" spans="1:11" ht="15.75" thickBot="1" x14ac:dyDescent="0.3">
      <c r="A103" s="8" t="s">
        <v>42</v>
      </c>
      <c r="B103" s="8" t="s">
        <v>9</v>
      </c>
      <c r="C103" s="9">
        <v>28217</v>
      </c>
      <c r="D103" s="36">
        <f t="shared" ca="1" si="2"/>
        <v>41.68767123287671</v>
      </c>
      <c r="E103" s="8">
        <v>38200</v>
      </c>
      <c r="F103" s="8" t="s">
        <v>8</v>
      </c>
      <c r="G103" s="8" t="s">
        <v>7</v>
      </c>
      <c r="H103" s="8" t="s">
        <v>6</v>
      </c>
      <c r="I103" s="21">
        <v>1269</v>
      </c>
      <c r="J103" s="26">
        <v>11</v>
      </c>
      <c r="K103" s="29" t="str">
        <f t="shared" si="3"/>
        <v/>
      </c>
    </row>
    <row r="104" spans="1:11" ht="15.75" thickBot="1" x14ac:dyDescent="0.3">
      <c r="A104" s="6" t="s">
        <v>40</v>
      </c>
      <c r="B104" s="6" t="s">
        <v>9</v>
      </c>
      <c r="C104" s="7">
        <v>28285</v>
      </c>
      <c r="D104" s="36">
        <f t="shared" ca="1" si="2"/>
        <v>41.5013698630137</v>
      </c>
      <c r="E104" s="6">
        <v>38200</v>
      </c>
      <c r="F104" s="6" t="s">
        <v>8</v>
      </c>
      <c r="G104" s="6" t="s">
        <v>7</v>
      </c>
      <c r="H104" s="6" t="s">
        <v>6</v>
      </c>
      <c r="I104" s="20">
        <v>1269</v>
      </c>
      <c r="J104" s="25">
        <v>11</v>
      </c>
      <c r="K104" s="29" t="str">
        <f t="shared" si="3"/>
        <v/>
      </c>
    </row>
    <row r="105" spans="1:11" ht="15.75" thickBot="1" x14ac:dyDescent="0.3">
      <c r="A105" s="8" t="s">
        <v>38</v>
      </c>
      <c r="B105" s="8" t="s">
        <v>9</v>
      </c>
      <c r="C105" s="9">
        <v>28439</v>
      </c>
      <c r="D105" s="36">
        <f t="shared" ca="1" si="2"/>
        <v>41.079452054794523</v>
      </c>
      <c r="E105" s="8">
        <v>38200</v>
      </c>
      <c r="F105" s="8" t="s">
        <v>8</v>
      </c>
      <c r="G105" s="8" t="s">
        <v>7</v>
      </c>
      <c r="H105" s="8" t="s">
        <v>6</v>
      </c>
      <c r="I105" s="21">
        <v>1269</v>
      </c>
      <c r="J105" s="26">
        <v>11</v>
      </c>
      <c r="K105" s="29" t="str">
        <f t="shared" si="3"/>
        <v/>
      </c>
    </row>
    <row r="106" spans="1:11" ht="15.75" thickBot="1" x14ac:dyDescent="0.3">
      <c r="A106" s="6" t="s">
        <v>36</v>
      </c>
      <c r="B106" s="6" t="s">
        <v>9</v>
      </c>
      <c r="C106" s="7">
        <v>28456</v>
      </c>
      <c r="D106" s="36">
        <f t="shared" ca="1" si="2"/>
        <v>41.032876712328765</v>
      </c>
      <c r="E106" s="6">
        <v>38700</v>
      </c>
      <c r="F106" s="6" t="s">
        <v>8</v>
      </c>
      <c r="G106" s="6" t="s">
        <v>7</v>
      </c>
      <c r="H106" s="6" t="s">
        <v>6</v>
      </c>
      <c r="I106" s="20">
        <v>1269</v>
      </c>
      <c r="J106" s="25">
        <v>11</v>
      </c>
      <c r="K106" s="29" t="str">
        <f t="shared" si="3"/>
        <v/>
      </c>
    </row>
    <row r="107" spans="1:11" ht="15.75" thickBot="1" x14ac:dyDescent="0.3">
      <c r="A107" s="8" t="s">
        <v>34</v>
      </c>
      <c r="B107" s="8" t="s">
        <v>15</v>
      </c>
      <c r="C107" s="9">
        <v>28565</v>
      </c>
      <c r="D107" s="36">
        <f t="shared" ca="1" si="2"/>
        <v>40.734246575342468</v>
      </c>
      <c r="E107" s="8">
        <v>38200</v>
      </c>
      <c r="F107" s="8" t="s">
        <v>14</v>
      </c>
      <c r="G107" s="8" t="s">
        <v>7</v>
      </c>
      <c r="H107" s="8" t="s">
        <v>6</v>
      </c>
      <c r="I107" s="21">
        <v>1228</v>
      </c>
      <c r="J107" s="26">
        <v>10</v>
      </c>
      <c r="K107" s="29" t="str">
        <f t="shared" si="3"/>
        <v/>
      </c>
    </row>
    <row r="108" spans="1:11" ht="15.75" thickBot="1" x14ac:dyDescent="0.3">
      <c r="A108" s="6" t="s">
        <v>32</v>
      </c>
      <c r="B108" s="6" t="s">
        <v>15</v>
      </c>
      <c r="C108" s="7">
        <v>28590</v>
      </c>
      <c r="D108" s="36">
        <f t="shared" ca="1" si="2"/>
        <v>40.665753424657531</v>
      </c>
      <c r="E108" s="6">
        <v>38200</v>
      </c>
      <c r="F108" s="6" t="s">
        <v>8</v>
      </c>
      <c r="G108" s="6" t="s">
        <v>31</v>
      </c>
      <c r="H108" s="10" t="s">
        <v>6</v>
      </c>
      <c r="I108" s="20">
        <v>1354</v>
      </c>
      <c r="J108" s="25">
        <v>10</v>
      </c>
      <c r="K108" s="29" t="str">
        <f t="shared" si="3"/>
        <v/>
      </c>
    </row>
    <row r="109" spans="1:11" ht="15.75" thickBot="1" x14ac:dyDescent="0.3">
      <c r="A109" s="8" t="s">
        <v>10</v>
      </c>
      <c r="B109" s="8" t="s">
        <v>9</v>
      </c>
      <c r="C109" s="9">
        <v>28922</v>
      </c>
      <c r="D109" s="36">
        <f t="shared" ca="1" si="2"/>
        <v>39.756164383561647</v>
      </c>
      <c r="E109" s="8">
        <v>38200</v>
      </c>
      <c r="F109" s="8" t="s">
        <v>8</v>
      </c>
      <c r="G109" s="8" t="s">
        <v>5</v>
      </c>
      <c r="H109" s="11" t="s">
        <v>29</v>
      </c>
      <c r="I109" s="21">
        <v>1780</v>
      </c>
      <c r="J109" s="26">
        <v>9</v>
      </c>
      <c r="K109" s="29">
        <f t="shared" si="3"/>
        <v>1</v>
      </c>
    </row>
    <row r="110" spans="1:11" ht="15.75" thickBot="1" x14ac:dyDescent="0.3">
      <c r="A110" s="6" t="s">
        <v>27</v>
      </c>
      <c r="B110" s="6" t="s">
        <v>9</v>
      </c>
      <c r="C110" s="7">
        <v>28968</v>
      </c>
      <c r="D110" s="36">
        <f t="shared" ca="1" si="2"/>
        <v>39.630136986301373</v>
      </c>
      <c r="E110" s="6">
        <v>38200</v>
      </c>
      <c r="F110" s="6" t="s">
        <v>8</v>
      </c>
      <c r="G110" s="6" t="s">
        <v>7</v>
      </c>
      <c r="H110" s="6" t="s">
        <v>6</v>
      </c>
      <c r="I110" s="20">
        <v>1224</v>
      </c>
      <c r="J110" s="25">
        <v>9</v>
      </c>
      <c r="K110" s="29">
        <f t="shared" si="3"/>
        <v>1</v>
      </c>
    </row>
    <row r="111" spans="1:11" ht="15.75" thickBot="1" x14ac:dyDescent="0.3">
      <c r="A111" s="8" t="s">
        <v>25</v>
      </c>
      <c r="B111" s="8" t="s">
        <v>9</v>
      </c>
      <c r="C111" s="9">
        <v>29046</v>
      </c>
      <c r="D111" s="36">
        <f t="shared" ca="1" si="2"/>
        <v>39.416438356164385</v>
      </c>
      <c r="E111" s="8">
        <v>38200</v>
      </c>
      <c r="F111" s="8" t="s">
        <v>8</v>
      </c>
      <c r="G111" s="8" t="s">
        <v>7</v>
      </c>
      <c r="H111" s="8" t="s">
        <v>6</v>
      </c>
      <c r="I111" s="21">
        <v>1258</v>
      </c>
      <c r="J111" s="26">
        <v>9</v>
      </c>
      <c r="K111" s="29">
        <f t="shared" si="3"/>
        <v>1</v>
      </c>
    </row>
    <row r="112" spans="1:11" ht="15.75" thickBot="1" x14ac:dyDescent="0.3">
      <c r="A112" s="6" t="s">
        <v>23</v>
      </c>
      <c r="B112" s="6" t="s">
        <v>9</v>
      </c>
      <c r="C112" s="7">
        <v>29168</v>
      </c>
      <c r="D112" s="36">
        <f t="shared" ca="1" si="2"/>
        <v>39.082191780821915</v>
      </c>
      <c r="E112" s="6">
        <v>38200</v>
      </c>
      <c r="F112" s="6" t="s">
        <v>8</v>
      </c>
      <c r="G112" s="6" t="s">
        <v>7</v>
      </c>
      <c r="H112" s="6" t="s">
        <v>6</v>
      </c>
      <c r="I112" s="20">
        <v>1225</v>
      </c>
      <c r="J112" s="25">
        <v>9</v>
      </c>
      <c r="K112" s="29">
        <f t="shared" si="3"/>
        <v>1</v>
      </c>
    </row>
    <row r="113" spans="1:11" ht="15.75" thickBot="1" x14ac:dyDescent="0.3">
      <c r="A113" s="8" t="s">
        <v>22</v>
      </c>
      <c r="B113" s="8" t="s">
        <v>9</v>
      </c>
      <c r="C113" s="9">
        <v>29420</v>
      </c>
      <c r="D113" s="36">
        <f t="shared" ca="1" si="2"/>
        <v>38.391780821917806</v>
      </c>
      <c r="E113" s="8">
        <v>38200</v>
      </c>
      <c r="F113" s="8" t="s">
        <v>8</v>
      </c>
      <c r="G113" s="8" t="s">
        <v>7</v>
      </c>
      <c r="H113" s="8" t="s">
        <v>6</v>
      </c>
      <c r="I113" s="21">
        <v>1220</v>
      </c>
      <c r="J113" s="26">
        <v>8</v>
      </c>
      <c r="K113" s="29">
        <f t="shared" si="3"/>
        <v>1</v>
      </c>
    </row>
    <row r="114" spans="1:11" ht="15.75" thickBot="1" x14ac:dyDescent="0.3">
      <c r="A114" s="6" t="s">
        <v>20</v>
      </c>
      <c r="B114" s="6" t="s">
        <v>9</v>
      </c>
      <c r="C114" s="7">
        <v>29500</v>
      </c>
      <c r="D114" s="36">
        <f t="shared" ca="1" si="2"/>
        <v>38.172602739726024</v>
      </c>
      <c r="E114" s="6">
        <v>38200</v>
      </c>
      <c r="F114" s="6" t="s">
        <v>8</v>
      </c>
      <c r="G114" s="6" t="s">
        <v>19</v>
      </c>
      <c r="H114" s="10" t="s">
        <v>18</v>
      </c>
      <c r="I114" s="20">
        <v>1800</v>
      </c>
      <c r="J114" s="25">
        <v>8</v>
      </c>
      <c r="K114" s="29">
        <f t="shared" si="3"/>
        <v>1</v>
      </c>
    </row>
    <row r="115" spans="1:11" ht="15.75" thickBot="1" x14ac:dyDescent="0.3">
      <c r="A115" s="8" t="s">
        <v>16</v>
      </c>
      <c r="B115" s="8" t="s">
        <v>15</v>
      </c>
      <c r="C115" s="9">
        <v>29637</v>
      </c>
      <c r="D115" s="36">
        <f t="shared" ca="1" si="2"/>
        <v>37.797260273972604</v>
      </c>
      <c r="E115" s="8">
        <v>38200</v>
      </c>
      <c r="F115" s="8" t="s">
        <v>14</v>
      </c>
      <c r="G115" s="8" t="s">
        <v>7</v>
      </c>
      <c r="H115" s="8" t="s">
        <v>6</v>
      </c>
      <c r="I115" s="21">
        <v>1264</v>
      </c>
      <c r="J115" s="26">
        <v>7</v>
      </c>
      <c r="K115" s="29" t="str">
        <f t="shared" si="3"/>
        <v/>
      </c>
    </row>
    <row r="116" spans="1:11" ht="15.75" thickBot="1" x14ac:dyDescent="0.3">
      <c r="A116" s="6" t="s">
        <v>12</v>
      </c>
      <c r="B116" s="6" t="s">
        <v>9</v>
      </c>
      <c r="C116" s="7">
        <v>29704</v>
      </c>
      <c r="D116" s="36">
        <f t="shared" ca="1" si="2"/>
        <v>37.613698630136987</v>
      </c>
      <c r="E116" s="6">
        <v>38700</v>
      </c>
      <c r="F116" s="6" t="s">
        <v>8</v>
      </c>
      <c r="G116" s="6" t="s">
        <v>7</v>
      </c>
      <c r="H116" s="6" t="s">
        <v>6</v>
      </c>
      <c r="I116" s="20">
        <v>1231</v>
      </c>
      <c r="J116" s="25">
        <v>7</v>
      </c>
      <c r="K116" s="29">
        <f t="shared" si="3"/>
        <v>1</v>
      </c>
    </row>
    <row r="117" spans="1:11" ht="15.75" thickBot="1" x14ac:dyDescent="0.3">
      <c r="A117" s="4" t="s">
        <v>10</v>
      </c>
      <c r="B117" s="4" t="s">
        <v>9</v>
      </c>
      <c r="C117" s="5">
        <v>29217</v>
      </c>
      <c r="D117" s="36">
        <f t="shared" ca="1" si="2"/>
        <v>38.947945205479449</v>
      </c>
      <c r="E117" s="4">
        <v>38200</v>
      </c>
      <c r="F117" s="4" t="s">
        <v>8</v>
      </c>
      <c r="G117" s="4" t="s">
        <v>7</v>
      </c>
      <c r="H117" s="4" t="s">
        <v>6</v>
      </c>
      <c r="I117" s="22">
        <v>1400</v>
      </c>
      <c r="J117" s="27">
        <v>9</v>
      </c>
      <c r="K117" s="29">
        <f t="shared" si="3"/>
        <v>1</v>
      </c>
    </row>
    <row r="119" spans="1:11" ht="15.75" x14ac:dyDescent="0.25">
      <c r="K119" s="37">
        <f>SUM(K2:K117)</f>
        <v>23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119"/>
  <sheetViews>
    <sheetView topLeftCell="D1" zoomScale="90" zoomScaleNormal="90" workbookViewId="0">
      <selection activeCell="K2" sqref="K2"/>
    </sheetView>
  </sheetViews>
  <sheetFormatPr baseColWidth="10" defaultRowHeight="15" x14ac:dyDescent="0.25"/>
  <cols>
    <col min="3" max="4" width="13.140625" customWidth="1"/>
    <col min="5" max="5" width="14.7109375" customWidth="1"/>
    <col min="6" max="6" width="14.140625" customWidth="1"/>
    <col min="7" max="7" width="15.140625" customWidth="1"/>
    <col min="8" max="8" width="17.7109375" customWidth="1"/>
    <col min="9" max="9" width="14.85546875" customWidth="1"/>
    <col min="10" max="10" width="13.7109375" customWidth="1"/>
    <col min="11" max="11" width="13.7109375" style="1" customWidth="1"/>
    <col min="13" max="13" width="13.28515625" customWidth="1"/>
  </cols>
  <sheetData>
    <row r="1" spans="1:14" ht="15.75" thickBot="1" x14ac:dyDescent="0.3">
      <c r="A1" s="16" t="s">
        <v>0</v>
      </c>
      <c r="B1" s="16" t="s">
        <v>236</v>
      </c>
      <c r="C1" s="17" t="s">
        <v>2</v>
      </c>
      <c r="D1" s="17" t="s">
        <v>245</v>
      </c>
      <c r="E1" s="16" t="s">
        <v>1</v>
      </c>
      <c r="F1" s="16" t="s">
        <v>235</v>
      </c>
      <c r="G1" s="16" t="s">
        <v>234</v>
      </c>
      <c r="H1" s="16" t="s">
        <v>233</v>
      </c>
      <c r="I1" s="19" t="s">
        <v>232</v>
      </c>
      <c r="J1" s="23" t="s">
        <v>231</v>
      </c>
      <c r="K1" s="24" t="s">
        <v>238</v>
      </c>
    </row>
    <row r="2" spans="1:14" ht="16.5" thickTop="1" thickBot="1" x14ac:dyDescent="0.3">
      <c r="A2" s="6" t="s">
        <v>229</v>
      </c>
      <c r="B2" s="6" t="s">
        <v>15</v>
      </c>
      <c r="C2" s="7">
        <v>18644</v>
      </c>
      <c r="D2" s="36">
        <f ca="1">(TODAY()-C2)/365</f>
        <v>67.915068493150685</v>
      </c>
      <c r="E2" s="6">
        <v>38200</v>
      </c>
      <c r="F2" s="6" t="s">
        <v>8</v>
      </c>
      <c r="G2" s="15" t="s">
        <v>7</v>
      </c>
      <c r="H2" s="6" t="s">
        <v>6</v>
      </c>
      <c r="I2" s="20">
        <v>1230</v>
      </c>
      <c r="J2" s="25">
        <v>24</v>
      </c>
      <c r="K2" s="29" t="str">
        <f ca="1">IF(AND(D2&lt;40,I2&gt;1500),1,"")</f>
        <v/>
      </c>
    </row>
    <row r="3" spans="1:14" ht="15.75" thickBot="1" x14ac:dyDescent="0.3">
      <c r="A3" s="8" t="s">
        <v>222</v>
      </c>
      <c r="B3" s="8" t="s">
        <v>15</v>
      </c>
      <c r="C3" s="9">
        <v>19819</v>
      </c>
      <c r="D3" s="36">
        <f t="shared" ref="D3:D66" ca="1" si="0">(TODAY()-C3)/365</f>
        <v>64.69589041095891</v>
      </c>
      <c r="E3" s="8">
        <v>38200</v>
      </c>
      <c r="F3" s="8" t="s">
        <v>8</v>
      </c>
      <c r="G3" s="14" t="s">
        <v>152</v>
      </c>
      <c r="H3" s="8" t="s">
        <v>208</v>
      </c>
      <c r="I3" s="21">
        <v>3600</v>
      </c>
      <c r="J3" s="26">
        <v>21</v>
      </c>
      <c r="K3" s="29" t="str">
        <f t="shared" ref="K3:K66" ca="1" si="1">IF(AND(D3&lt;40,I3&gt;1500),1,"")</f>
        <v/>
      </c>
    </row>
    <row r="4" spans="1:14" ht="15.75" thickBot="1" x14ac:dyDescent="0.3">
      <c r="A4" s="6" t="s">
        <v>226</v>
      </c>
      <c r="B4" s="6" t="s">
        <v>9</v>
      </c>
      <c r="C4" s="7">
        <v>19988</v>
      </c>
      <c r="D4" s="36">
        <f t="shared" ca="1" si="0"/>
        <v>64.232876712328761</v>
      </c>
      <c r="E4" s="6">
        <v>38540</v>
      </c>
      <c r="F4" s="6" t="s">
        <v>8</v>
      </c>
      <c r="G4" s="15" t="s">
        <v>62</v>
      </c>
      <c r="H4" s="6" t="s">
        <v>54</v>
      </c>
      <c r="I4" s="20">
        <v>2400</v>
      </c>
      <c r="J4" s="25">
        <v>21</v>
      </c>
      <c r="K4" s="29" t="str">
        <f t="shared" ca="1" si="1"/>
        <v/>
      </c>
    </row>
    <row r="5" spans="1:14" ht="15.75" thickBot="1" x14ac:dyDescent="0.3">
      <c r="A5" s="8" t="s">
        <v>224</v>
      </c>
      <c r="B5" s="8" t="s">
        <v>15</v>
      </c>
      <c r="C5" s="9">
        <v>20162</v>
      </c>
      <c r="D5" s="36">
        <f t="shared" ca="1" si="0"/>
        <v>63.756164383561647</v>
      </c>
      <c r="E5" s="8">
        <v>38200</v>
      </c>
      <c r="F5" s="8" t="s">
        <v>8</v>
      </c>
      <c r="G5" s="14" t="s">
        <v>152</v>
      </c>
      <c r="H5" s="8" t="s">
        <v>18</v>
      </c>
      <c r="I5" s="21">
        <v>1500</v>
      </c>
      <c r="J5" s="26">
        <v>20</v>
      </c>
      <c r="K5" s="29" t="str">
        <f t="shared" ca="1" si="1"/>
        <v/>
      </c>
    </row>
    <row r="6" spans="1:14" ht="15.75" thickBot="1" x14ac:dyDescent="0.3">
      <c r="A6" s="6" t="s">
        <v>222</v>
      </c>
      <c r="B6" s="6" t="s">
        <v>15</v>
      </c>
      <c r="C6" s="7">
        <v>20645</v>
      </c>
      <c r="D6" s="36">
        <f t="shared" ca="1" si="0"/>
        <v>62.43287671232877</v>
      </c>
      <c r="E6" s="6">
        <v>38200</v>
      </c>
      <c r="F6" s="6" t="s">
        <v>8</v>
      </c>
      <c r="G6" s="15" t="s">
        <v>62</v>
      </c>
      <c r="H6" s="6" t="s">
        <v>29</v>
      </c>
      <c r="I6" s="20">
        <v>1600</v>
      </c>
      <c r="J6" s="25">
        <v>19</v>
      </c>
      <c r="K6" s="29" t="str">
        <f t="shared" ca="1" si="1"/>
        <v/>
      </c>
    </row>
    <row r="7" spans="1:14" ht="15.75" thickBot="1" x14ac:dyDescent="0.3">
      <c r="A7" s="8" t="s">
        <v>171</v>
      </c>
      <c r="B7" s="8" t="s">
        <v>15</v>
      </c>
      <c r="C7" s="9">
        <v>21456</v>
      </c>
      <c r="D7" s="36">
        <f t="shared" ca="1" si="0"/>
        <v>60.210958904109589</v>
      </c>
      <c r="E7" s="8">
        <v>69400</v>
      </c>
      <c r="F7" s="8" t="s">
        <v>8</v>
      </c>
      <c r="G7" s="14" t="s">
        <v>62</v>
      </c>
      <c r="H7" s="8" t="s">
        <v>6</v>
      </c>
      <c r="I7" s="21">
        <v>1140</v>
      </c>
      <c r="J7" s="26">
        <v>17</v>
      </c>
      <c r="K7" s="29" t="str">
        <f t="shared" ca="1" si="1"/>
        <v/>
      </c>
    </row>
    <row r="8" spans="1:14" ht="15.75" thickBot="1" x14ac:dyDescent="0.3">
      <c r="A8" s="6" t="s">
        <v>56</v>
      </c>
      <c r="B8" s="6" t="s">
        <v>15</v>
      </c>
      <c r="C8" s="7">
        <v>21868</v>
      </c>
      <c r="D8" s="36">
        <f t="shared" ca="1" si="0"/>
        <v>59.082191780821915</v>
      </c>
      <c r="E8" s="6">
        <v>38200</v>
      </c>
      <c r="F8" s="6" t="s">
        <v>8</v>
      </c>
      <c r="G8" s="15" t="s">
        <v>62</v>
      </c>
      <c r="H8" s="6" t="s">
        <v>29</v>
      </c>
      <c r="I8" s="20">
        <v>1590</v>
      </c>
      <c r="J8" s="25">
        <v>16</v>
      </c>
      <c r="K8" s="29" t="str">
        <f t="shared" ca="1" si="1"/>
        <v/>
      </c>
    </row>
    <row r="9" spans="1:14" ht="15.75" thickBot="1" x14ac:dyDescent="0.3">
      <c r="A9" s="8" t="s">
        <v>218</v>
      </c>
      <c r="B9" s="8" t="s">
        <v>15</v>
      </c>
      <c r="C9" s="9">
        <v>22316</v>
      </c>
      <c r="D9" s="36">
        <f t="shared" ca="1" si="0"/>
        <v>57.854794520547948</v>
      </c>
      <c r="E9" s="8">
        <v>38200</v>
      </c>
      <c r="F9" s="8" t="s">
        <v>8</v>
      </c>
      <c r="G9" s="14" t="s">
        <v>152</v>
      </c>
      <c r="H9" s="8" t="s">
        <v>18</v>
      </c>
      <c r="I9" s="21">
        <v>1590</v>
      </c>
      <c r="J9" s="26">
        <v>14</v>
      </c>
      <c r="K9" s="29" t="str">
        <f t="shared" ca="1" si="1"/>
        <v/>
      </c>
    </row>
    <row r="10" spans="1:14" ht="15.75" thickBot="1" x14ac:dyDescent="0.3">
      <c r="A10" s="6" t="s">
        <v>216</v>
      </c>
      <c r="B10" s="6" t="s">
        <v>15</v>
      </c>
      <c r="C10" s="7">
        <v>29443</v>
      </c>
      <c r="D10" s="36">
        <f t="shared" ca="1" si="0"/>
        <v>38.328767123287669</v>
      </c>
      <c r="E10" s="6">
        <v>38540</v>
      </c>
      <c r="F10" s="6" t="s">
        <v>8</v>
      </c>
      <c r="G10" s="15" t="s">
        <v>5</v>
      </c>
      <c r="H10" s="6" t="s">
        <v>29</v>
      </c>
      <c r="I10" s="20">
        <v>1590</v>
      </c>
      <c r="J10" s="25">
        <v>2</v>
      </c>
      <c r="K10" s="29">
        <f t="shared" ca="1" si="1"/>
        <v>1</v>
      </c>
    </row>
    <row r="11" spans="1:14" ht="15.75" thickBot="1" x14ac:dyDescent="0.3">
      <c r="A11" s="8" t="s">
        <v>214</v>
      </c>
      <c r="B11" s="8" t="s">
        <v>15</v>
      </c>
      <c r="C11" s="9">
        <v>22746</v>
      </c>
      <c r="D11" s="36">
        <f t="shared" ca="1" si="0"/>
        <v>56.676712328767124</v>
      </c>
      <c r="E11" s="8">
        <v>38200</v>
      </c>
      <c r="F11" s="8" t="s">
        <v>8</v>
      </c>
      <c r="G11" s="14" t="s">
        <v>7</v>
      </c>
      <c r="H11" s="8" t="s">
        <v>6</v>
      </c>
      <c r="I11" s="21">
        <v>1300</v>
      </c>
      <c r="J11" s="26">
        <v>13</v>
      </c>
      <c r="K11" s="29" t="str">
        <f t="shared" ca="1" si="1"/>
        <v/>
      </c>
    </row>
    <row r="12" spans="1:14" ht="16.5" thickBot="1" x14ac:dyDescent="0.3">
      <c r="A12" s="6" t="s">
        <v>144</v>
      </c>
      <c r="B12" s="6" t="s">
        <v>15</v>
      </c>
      <c r="C12" s="7">
        <v>22842</v>
      </c>
      <c r="D12" s="36">
        <f t="shared" ca="1" si="0"/>
        <v>56.413698630136984</v>
      </c>
      <c r="E12" s="6">
        <v>38200</v>
      </c>
      <c r="F12" s="6" t="s">
        <v>8</v>
      </c>
      <c r="G12" s="15" t="s">
        <v>62</v>
      </c>
      <c r="H12" s="6" t="s">
        <v>18</v>
      </c>
      <c r="I12" s="20">
        <v>1590</v>
      </c>
      <c r="J12" s="25">
        <v>13</v>
      </c>
      <c r="K12" s="29" t="str">
        <f t="shared" ca="1" si="1"/>
        <v/>
      </c>
      <c r="M12" s="38" t="s">
        <v>248</v>
      </c>
      <c r="N12" s="38">
        <f ca="1">K119</f>
        <v>7</v>
      </c>
    </row>
    <row r="13" spans="1:14" ht="15.75" thickBot="1" x14ac:dyDescent="0.3">
      <c r="A13" s="8" t="s">
        <v>211</v>
      </c>
      <c r="B13" s="8" t="s">
        <v>15</v>
      </c>
      <c r="C13" s="9">
        <v>23699</v>
      </c>
      <c r="D13" s="36">
        <f t="shared" ca="1" si="0"/>
        <v>54.065753424657537</v>
      </c>
      <c r="E13" s="8">
        <v>38410</v>
      </c>
      <c r="F13" s="8" t="s">
        <v>8</v>
      </c>
      <c r="G13" s="14" t="s">
        <v>152</v>
      </c>
      <c r="H13" s="8" t="s">
        <v>18</v>
      </c>
      <c r="I13" s="21">
        <v>1590</v>
      </c>
      <c r="J13" s="26">
        <v>11</v>
      </c>
      <c r="K13" s="29" t="str">
        <f t="shared" ca="1" si="1"/>
        <v/>
      </c>
    </row>
    <row r="14" spans="1:14" ht="15.75" thickBot="1" x14ac:dyDescent="0.3">
      <c r="A14" s="6" t="s">
        <v>209</v>
      </c>
      <c r="B14" s="6" t="s">
        <v>15</v>
      </c>
      <c r="C14" s="7">
        <v>23347</v>
      </c>
      <c r="D14" s="36">
        <f t="shared" ca="1" si="0"/>
        <v>55.030136986301372</v>
      </c>
      <c r="E14" s="6">
        <v>38200</v>
      </c>
      <c r="F14" s="6" t="s">
        <v>8</v>
      </c>
      <c r="G14" s="15" t="s">
        <v>62</v>
      </c>
      <c r="H14" s="6" t="s">
        <v>208</v>
      </c>
      <c r="I14" s="20">
        <v>3600</v>
      </c>
      <c r="J14" s="25">
        <v>12</v>
      </c>
      <c r="K14" s="29" t="str">
        <f t="shared" ca="1" si="1"/>
        <v/>
      </c>
    </row>
    <row r="15" spans="1:14" ht="15.75" thickBot="1" x14ac:dyDescent="0.3">
      <c r="A15" s="8" t="s">
        <v>206</v>
      </c>
      <c r="B15" s="8" t="s">
        <v>15</v>
      </c>
      <c r="C15" s="9">
        <v>27967</v>
      </c>
      <c r="D15" s="36">
        <f t="shared" ca="1" si="0"/>
        <v>42.372602739726027</v>
      </c>
      <c r="E15" s="8">
        <v>38200</v>
      </c>
      <c r="F15" s="8" t="s">
        <v>8</v>
      </c>
      <c r="G15" s="14" t="s">
        <v>62</v>
      </c>
      <c r="H15" s="8" t="s">
        <v>6</v>
      </c>
      <c r="I15" s="21">
        <v>1230</v>
      </c>
      <c r="J15" s="26">
        <v>5</v>
      </c>
      <c r="K15" s="29" t="str">
        <f t="shared" ca="1" si="1"/>
        <v/>
      </c>
    </row>
    <row r="16" spans="1:14" ht="15.75" thickBot="1" x14ac:dyDescent="0.3">
      <c r="A16" s="6" t="s">
        <v>204</v>
      </c>
      <c r="B16" s="6" t="s">
        <v>9</v>
      </c>
      <c r="C16" s="7">
        <v>24506</v>
      </c>
      <c r="D16" s="36">
        <f t="shared" ca="1" si="0"/>
        <v>51.854794520547948</v>
      </c>
      <c r="E16" s="6">
        <v>38200</v>
      </c>
      <c r="F16" s="6" t="s">
        <v>8</v>
      </c>
      <c r="G16" s="6" t="s">
        <v>62</v>
      </c>
      <c r="H16" s="15" t="s">
        <v>54</v>
      </c>
      <c r="I16" s="20">
        <v>1780</v>
      </c>
      <c r="J16" s="25">
        <v>8</v>
      </c>
      <c r="K16" s="29" t="str">
        <f t="shared" ca="1" si="1"/>
        <v/>
      </c>
    </row>
    <row r="17" spans="1:11" ht="15.75" thickBot="1" x14ac:dyDescent="0.3">
      <c r="A17" s="8" t="s">
        <v>203</v>
      </c>
      <c r="B17" s="8" t="s">
        <v>15</v>
      </c>
      <c r="C17" s="9">
        <v>24679</v>
      </c>
      <c r="D17" s="36">
        <f t="shared" ca="1" si="0"/>
        <v>51.38082191780822</v>
      </c>
      <c r="E17" s="8">
        <v>38200</v>
      </c>
      <c r="F17" s="8" t="s">
        <v>8</v>
      </c>
      <c r="G17" s="8" t="s">
        <v>51</v>
      </c>
      <c r="H17" s="8" t="s">
        <v>29</v>
      </c>
      <c r="I17" s="21">
        <v>1590</v>
      </c>
      <c r="J17" s="26">
        <v>8</v>
      </c>
      <c r="K17" s="29" t="str">
        <f t="shared" ca="1" si="1"/>
        <v/>
      </c>
    </row>
    <row r="18" spans="1:11" ht="15.75" thickBot="1" x14ac:dyDescent="0.3">
      <c r="A18" s="6" t="s">
        <v>202</v>
      </c>
      <c r="B18" s="6" t="s">
        <v>15</v>
      </c>
      <c r="C18" s="7">
        <v>29445</v>
      </c>
      <c r="D18" s="36">
        <f t="shared" ca="1" si="0"/>
        <v>38.323287671232876</v>
      </c>
      <c r="E18" s="6">
        <v>69400</v>
      </c>
      <c r="F18" s="6" t="s">
        <v>8</v>
      </c>
      <c r="G18" s="6" t="s">
        <v>62</v>
      </c>
      <c r="H18" s="6" t="s">
        <v>54</v>
      </c>
      <c r="I18" s="20">
        <v>1820</v>
      </c>
      <c r="J18" s="25">
        <v>2</v>
      </c>
      <c r="K18" s="29">
        <f t="shared" ca="1" si="1"/>
        <v>1</v>
      </c>
    </row>
    <row r="19" spans="1:11" ht="15.75" thickBot="1" x14ac:dyDescent="0.3">
      <c r="A19" s="8" t="s">
        <v>200</v>
      </c>
      <c r="B19" s="8" t="s">
        <v>15</v>
      </c>
      <c r="C19" s="9">
        <v>25075</v>
      </c>
      <c r="D19" s="36">
        <f t="shared" ca="1" si="0"/>
        <v>50.295890410958904</v>
      </c>
      <c r="E19" s="8">
        <v>38200</v>
      </c>
      <c r="F19" s="8" t="s">
        <v>8</v>
      </c>
      <c r="G19" s="8" t="s">
        <v>152</v>
      </c>
      <c r="H19" s="8" t="s">
        <v>18</v>
      </c>
      <c r="I19" s="21">
        <v>1548</v>
      </c>
      <c r="J19" s="26">
        <v>7</v>
      </c>
      <c r="K19" s="29" t="str">
        <f t="shared" ca="1" si="1"/>
        <v/>
      </c>
    </row>
    <row r="20" spans="1:11" ht="15.75" thickBot="1" x14ac:dyDescent="0.3">
      <c r="A20" s="6" t="s">
        <v>198</v>
      </c>
      <c r="B20" s="6" t="s">
        <v>15</v>
      </c>
      <c r="C20" s="7">
        <v>25542</v>
      </c>
      <c r="D20" s="36">
        <f t="shared" ca="1" si="0"/>
        <v>49.016438356164386</v>
      </c>
      <c r="E20" s="6">
        <v>38540</v>
      </c>
      <c r="F20" s="6" t="s">
        <v>8</v>
      </c>
      <c r="G20" s="6" t="s">
        <v>62</v>
      </c>
      <c r="H20" s="6" t="s">
        <v>6</v>
      </c>
      <c r="I20" s="20">
        <v>1250</v>
      </c>
      <c r="J20" s="25">
        <v>6</v>
      </c>
      <c r="K20" s="29" t="str">
        <f t="shared" ca="1" si="1"/>
        <v/>
      </c>
    </row>
    <row r="21" spans="1:11" ht="15.75" thickBot="1" x14ac:dyDescent="0.3">
      <c r="A21" s="8" t="s">
        <v>196</v>
      </c>
      <c r="B21" s="8" t="s">
        <v>15</v>
      </c>
      <c r="C21" s="9">
        <v>26058</v>
      </c>
      <c r="D21" s="36">
        <f t="shared" ca="1" si="0"/>
        <v>47.602739726027394</v>
      </c>
      <c r="E21" s="8">
        <v>38200</v>
      </c>
      <c r="F21" s="8" t="s">
        <v>8</v>
      </c>
      <c r="G21" s="8" t="s">
        <v>62</v>
      </c>
      <c r="H21" s="8" t="s">
        <v>18</v>
      </c>
      <c r="I21" s="21">
        <v>1590</v>
      </c>
      <c r="J21" s="26">
        <v>4</v>
      </c>
      <c r="K21" s="29" t="str">
        <f t="shared" ca="1" si="1"/>
        <v/>
      </c>
    </row>
    <row r="22" spans="1:11" ht="15.75" thickBot="1" x14ac:dyDescent="0.3">
      <c r="A22" s="6" t="s">
        <v>194</v>
      </c>
      <c r="B22" s="6" t="s">
        <v>15</v>
      </c>
      <c r="C22" s="7">
        <v>26074</v>
      </c>
      <c r="D22" s="36">
        <f t="shared" ca="1" si="0"/>
        <v>47.558904109589044</v>
      </c>
      <c r="E22" s="6">
        <v>38200</v>
      </c>
      <c r="F22" s="6" t="s">
        <v>8</v>
      </c>
      <c r="G22" s="6" t="s">
        <v>98</v>
      </c>
      <c r="H22" s="13" t="s">
        <v>54</v>
      </c>
      <c r="I22" s="20">
        <v>2100</v>
      </c>
      <c r="J22" s="25">
        <v>4</v>
      </c>
      <c r="K22" s="29" t="str">
        <f t="shared" ca="1" si="1"/>
        <v/>
      </c>
    </row>
    <row r="23" spans="1:11" ht="15.75" thickBot="1" x14ac:dyDescent="0.3">
      <c r="A23" s="8" t="s">
        <v>192</v>
      </c>
      <c r="B23" s="8" t="s">
        <v>15</v>
      </c>
      <c r="C23" s="9">
        <v>26142</v>
      </c>
      <c r="D23" s="36">
        <f t="shared" ca="1" si="0"/>
        <v>47.372602739726027</v>
      </c>
      <c r="E23" s="8">
        <v>38410</v>
      </c>
      <c r="F23" s="8" t="s">
        <v>8</v>
      </c>
      <c r="G23" s="8" t="s">
        <v>51</v>
      </c>
      <c r="H23" s="8" t="s">
        <v>29</v>
      </c>
      <c r="I23" s="21">
        <v>1590</v>
      </c>
      <c r="J23" s="26">
        <v>4</v>
      </c>
      <c r="K23" s="29" t="str">
        <f t="shared" ca="1" si="1"/>
        <v/>
      </c>
    </row>
    <row r="24" spans="1:11" ht="15.75" thickBot="1" x14ac:dyDescent="0.3">
      <c r="A24" s="6" t="s">
        <v>188</v>
      </c>
      <c r="B24" s="6" t="s">
        <v>15</v>
      </c>
      <c r="C24" s="7">
        <v>26659</v>
      </c>
      <c r="D24" s="36">
        <f t="shared" ca="1" si="0"/>
        <v>45.956164383561642</v>
      </c>
      <c r="E24" s="6">
        <v>38200</v>
      </c>
      <c r="F24" s="6" t="s">
        <v>8</v>
      </c>
      <c r="G24" s="6" t="s">
        <v>62</v>
      </c>
      <c r="H24" s="6" t="s">
        <v>6</v>
      </c>
      <c r="I24" s="20">
        <v>1212</v>
      </c>
      <c r="J24" s="25">
        <v>3</v>
      </c>
      <c r="K24" s="29" t="str">
        <f t="shared" ca="1" si="1"/>
        <v/>
      </c>
    </row>
    <row r="25" spans="1:11" ht="15.75" thickBot="1" x14ac:dyDescent="0.3">
      <c r="A25" s="8" t="s">
        <v>189</v>
      </c>
      <c r="B25" s="8" t="s">
        <v>15</v>
      </c>
      <c r="C25" s="9">
        <v>26758</v>
      </c>
      <c r="D25" s="36">
        <f t="shared" ca="1" si="0"/>
        <v>45.684931506849317</v>
      </c>
      <c r="E25" s="8">
        <v>38200</v>
      </c>
      <c r="F25" s="8" t="s">
        <v>8</v>
      </c>
      <c r="G25" s="8" t="s">
        <v>51</v>
      </c>
      <c r="H25" s="14" t="s">
        <v>6</v>
      </c>
      <c r="I25" s="21">
        <v>1250</v>
      </c>
      <c r="J25" s="26">
        <v>2</v>
      </c>
      <c r="K25" s="29" t="str">
        <f t="shared" ca="1" si="1"/>
        <v/>
      </c>
    </row>
    <row r="26" spans="1:11" ht="15.75" thickBot="1" x14ac:dyDescent="0.3">
      <c r="A26" s="6" t="s">
        <v>188</v>
      </c>
      <c r="B26" s="6" t="s">
        <v>15</v>
      </c>
      <c r="C26" s="7">
        <v>27062</v>
      </c>
      <c r="D26" s="36">
        <f t="shared" ca="1" si="0"/>
        <v>44.852054794520548</v>
      </c>
      <c r="E26" s="6">
        <v>38200</v>
      </c>
      <c r="F26" s="6" t="s">
        <v>8</v>
      </c>
      <c r="G26" s="6" t="s">
        <v>185</v>
      </c>
      <c r="H26" s="6" t="s">
        <v>184</v>
      </c>
      <c r="I26" s="20">
        <v>3200</v>
      </c>
      <c r="J26" s="25">
        <v>1</v>
      </c>
      <c r="K26" s="29" t="str">
        <f t="shared" ca="1" si="1"/>
        <v/>
      </c>
    </row>
    <row r="27" spans="1:11" ht="15.75" thickBot="1" x14ac:dyDescent="0.3">
      <c r="A27" s="8" t="s">
        <v>186</v>
      </c>
      <c r="B27" s="8" t="s">
        <v>15</v>
      </c>
      <c r="C27" s="9">
        <v>27468</v>
      </c>
      <c r="D27" s="36">
        <f t="shared" ca="1" si="0"/>
        <v>43.739726027397261</v>
      </c>
      <c r="E27" s="8">
        <v>38200</v>
      </c>
      <c r="F27" s="8" t="s">
        <v>8</v>
      </c>
      <c r="G27" s="8" t="s">
        <v>185</v>
      </c>
      <c r="H27" s="8" t="s">
        <v>184</v>
      </c>
      <c r="I27" s="21">
        <v>5400</v>
      </c>
      <c r="J27" s="26">
        <v>0</v>
      </c>
      <c r="K27" s="29" t="str">
        <f t="shared" ca="1" si="1"/>
        <v/>
      </c>
    </row>
    <row r="28" spans="1:11" ht="15.75" thickBot="1" x14ac:dyDescent="0.3">
      <c r="A28" s="6" t="s">
        <v>99</v>
      </c>
      <c r="B28" s="6" t="s">
        <v>15</v>
      </c>
      <c r="C28" s="7">
        <v>27559</v>
      </c>
      <c r="D28" s="36">
        <f t="shared" ca="1" si="0"/>
        <v>43.490410958904107</v>
      </c>
      <c r="E28" s="6">
        <v>38200</v>
      </c>
      <c r="F28" s="6" t="s">
        <v>8</v>
      </c>
      <c r="G28" s="6" t="s">
        <v>152</v>
      </c>
      <c r="H28" s="6" t="s">
        <v>18</v>
      </c>
      <c r="I28" s="20">
        <v>2100</v>
      </c>
      <c r="J28" s="25">
        <v>0</v>
      </c>
      <c r="K28" s="29" t="str">
        <f t="shared" ca="1" si="1"/>
        <v/>
      </c>
    </row>
    <row r="29" spans="1:11" ht="15.75" thickBot="1" x14ac:dyDescent="0.3">
      <c r="A29" s="8" t="s">
        <v>181</v>
      </c>
      <c r="B29" s="8" t="s">
        <v>15</v>
      </c>
      <c r="C29" s="9">
        <v>28711</v>
      </c>
      <c r="D29" s="36">
        <f t="shared" ca="1" si="0"/>
        <v>40.334246575342469</v>
      </c>
      <c r="E29" s="8">
        <v>69400</v>
      </c>
      <c r="F29" s="8" t="s">
        <v>8</v>
      </c>
      <c r="G29" s="8" t="s">
        <v>7</v>
      </c>
      <c r="H29" s="8" t="s">
        <v>6</v>
      </c>
      <c r="I29" s="21">
        <v>1250</v>
      </c>
      <c r="J29" s="26">
        <v>1</v>
      </c>
      <c r="K29" s="29" t="str">
        <f t="shared" ca="1" si="1"/>
        <v/>
      </c>
    </row>
    <row r="30" spans="1:11" ht="15.75" thickBot="1" x14ac:dyDescent="0.3">
      <c r="A30" s="6" t="s">
        <v>179</v>
      </c>
      <c r="B30" s="6" t="s">
        <v>15</v>
      </c>
      <c r="C30" s="7">
        <v>28956</v>
      </c>
      <c r="D30" s="36">
        <f t="shared" ca="1" si="0"/>
        <v>39.663013698630138</v>
      </c>
      <c r="E30" s="6">
        <v>38200</v>
      </c>
      <c r="F30" s="6" t="s">
        <v>8</v>
      </c>
      <c r="G30" s="6" t="s">
        <v>7</v>
      </c>
      <c r="H30" s="6" t="s">
        <v>6</v>
      </c>
      <c r="I30" s="20">
        <v>1250</v>
      </c>
      <c r="J30" s="25">
        <v>2</v>
      </c>
      <c r="K30" s="29" t="str">
        <f t="shared" ca="1" si="1"/>
        <v/>
      </c>
    </row>
    <row r="31" spans="1:11" ht="15.75" thickBot="1" x14ac:dyDescent="0.3">
      <c r="A31" s="8" t="s">
        <v>177</v>
      </c>
      <c r="B31" s="8" t="s">
        <v>15</v>
      </c>
      <c r="C31" s="9">
        <v>28983</v>
      </c>
      <c r="D31" s="36">
        <f t="shared" ca="1" si="0"/>
        <v>39.589041095890408</v>
      </c>
      <c r="E31" s="8">
        <v>38200</v>
      </c>
      <c r="F31" s="8" t="s">
        <v>8</v>
      </c>
      <c r="G31" s="8" t="s">
        <v>62</v>
      </c>
      <c r="H31" s="8" t="s">
        <v>6</v>
      </c>
      <c r="I31" s="21">
        <v>1250</v>
      </c>
      <c r="J31" s="26">
        <v>2</v>
      </c>
      <c r="K31" s="29" t="str">
        <f t="shared" ca="1" si="1"/>
        <v/>
      </c>
    </row>
    <row r="32" spans="1:11" ht="15.75" thickBot="1" x14ac:dyDescent="0.3">
      <c r="A32" s="6" t="s">
        <v>175</v>
      </c>
      <c r="B32" s="6" t="s">
        <v>15</v>
      </c>
      <c r="C32" s="7">
        <v>29104</v>
      </c>
      <c r="D32" s="36">
        <f t="shared" ca="1" si="0"/>
        <v>39.257534246575339</v>
      </c>
      <c r="E32" s="6">
        <v>38540</v>
      </c>
      <c r="F32" s="6" t="s">
        <v>8</v>
      </c>
      <c r="G32" s="6" t="s">
        <v>7</v>
      </c>
      <c r="H32" s="6" t="s">
        <v>6</v>
      </c>
      <c r="I32" s="20">
        <v>1225</v>
      </c>
      <c r="J32" s="25">
        <v>1</v>
      </c>
      <c r="K32" s="29" t="str">
        <f t="shared" ca="1" si="1"/>
        <v/>
      </c>
    </row>
    <row r="33" spans="1:11" ht="15.75" thickBot="1" x14ac:dyDescent="0.3">
      <c r="A33" s="8" t="s">
        <v>173</v>
      </c>
      <c r="B33" s="8" t="s">
        <v>15</v>
      </c>
      <c r="C33" s="9">
        <v>29132</v>
      </c>
      <c r="D33" s="36">
        <f t="shared" ca="1" si="0"/>
        <v>39.180821917808217</v>
      </c>
      <c r="E33" s="8">
        <v>38200</v>
      </c>
      <c r="F33" s="8" t="s">
        <v>8</v>
      </c>
      <c r="G33" s="8" t="s">
        <v>7</v>
      </c>
      <c r="H33" s="12" t="s">
        <v>6</v>
      </c>
      <c r="I33" s="21">
        <v>1250</v>
      </c>
      <c r="J33" s="26">
        <v>3</v>
      </c>
      <c r="K33" s="29" t="str">
        <f t="shared" ca="1" si="1"/>
        <v/>
      </c>
    </row>
    <row r="34" spans="1:11" ht="15.75" thickBot="1" x14ac:dyDescent="0.3">
      <c r="A34" s="6" t="s">
        <v>171</v>
      </c>
      <c r="B34" s="6" t="s">
        <v>15</v>
      </c>
      <c r="C34" s="7">
        <v>29144</v>
      </c>
      <c r="D34" s="36">
        <f t="shared" ca="1" si="0"/>
        <v>39.147945205479452</v>
      </c>
      <c r="E34" s="6">
        <v>38200</v>
      </c>
      <c r="F34" s="6" t="s">
        <v>8</v>
      </c>
      <c r="G34" s="6" t="s">
        <v>62</v>
      </c>
      <c r="H34" s="6" t="s">
        <v>29</v>
      </c>
      <c r="I34" s="20">
        <v>1650</v>
      </c>
      <c r="J34" s="25">
        <v>6</v>
      </c>
      <c r="K34" s="29">
        <f t="shared" ca="1" si="1"/>
        <v>1</v>
      </c>
    </row>
    <row r="35" spans="1:11" ht="15.75" thickBot="1" x14ac:dyDescent="0.3">
      <c r="A35" s="8" t="s">
        <v>169</v>
      </c>
      <c r="B35" s="8" t="s">
        <v>15</v>
      </c>
      <c r="C35" s="9">
        <v>29314</v>
      </c>
      <c r="D35" s="36">
        <f t="shared" ca="1" si="0"/>
        <v>38.682191780821917</v>
      </c>
      <c r="E35" s="8">
        <v>38200</v>
      </c>
      <c r="F35" s="8" t="s">
        <v>8</v>
      </c>
      <c r="G35" s="8" t="s">
        <v>62</v>
      </c>
      <c r="H35" s="8" t="s">
        <v>6</v>
      </c>
      <c r="I35" s="21">
        <v>1290</v>
      </c>
      <c r="J35" s="26">
        <v>9</v>
      </c>
      <c r="K35" s="29" t="str">
        <f t="shared" ca="1" si="1"/>
        <v/>
      </c>
    </row>
    <row r="36" spans="1:11" ht="15.75" thickBot="1" x14ac:dyDescent="0.3">
      <c r="A36" s="6" t="s">
        <v>167</v>
      </c>
      <c r="B36" s="6" t="s">
        <v>15</v>
      </c>
      <c r="C36" s="7">
        <v>29353</v>
      </c>
      <c r="D36" s="36">
        <f t="shared" ca="1" si="0"/>
        <v>38.575342465753423</v>
      </c>
      <c r="E36" s="6">
        <v>38200</v>
      </c>
      <c r="F36" s="6" t="s">
        <v>8</v>
      </c>
      <c r="G36" s="6" t="s">
        <v>7</v>
      </c>
      <c r="H36" s="6" t="s">
        <v>6</v>
      </c>
      <c r="I36" s="20">
        <v>1250</v>
      </c>
      <c r="J36" s="25">
        <v>9</v>
      </c>
      <c r="K36" s="29" t="str">
        <f t="shared" ca="1" si="1"/>
        <v/>
      </c>
    </row>
    <row r="37" spans="1:11" ht="15.75" thickBot="1" x14ac:dyDescent="0.3">
      <c r="A37" s="8" t="s">
        <v>165</v>
      </c>
      <c r="B37" s="8" t="s">
        <v>9</v>
      </c>
      <c r="C37" s="9">
        <v>29377</v>
      </c>
      <c r="D37" s="36">
        <f t="shared" ca="1" si="0"/>
        <v>38.509589041095893</v>
      </c>
      <c r="E37" s="8">
        <v>38410</v>
      </c>
      <c r="F37" s="8" t="s">
        <v>8</v>
      </c>
      <c r="G37" s="8" t="s">
        <v>51</v>
      </c>
      <c r="H37" s="8" t="s">
        <v>6</v>
      </c>
      <c r="I37" s="21">
        <v>1260</v>
      </c>
      <c r="J37" s="26">
        <v>9</v>
      </c>
      <c r="K37" s="29" t="str">
        <f t="shared" ca="1" si="1"/>
        <v/>
      </c>
    </row>
    <row r="38" spans="1:11" ht="15.75" thickBot="1" x14ac:dyDescent="0.3">
      <c r="A38" s="6" t="s">
        <v>163</v>
      </c>
      <c r="B38" s="6" t="s">
        <v>15</v>
      </c>
      <c r="C38" s="7">
        <v>29623</v>
      </c>
      <c r="D38" s="36">
        <f t="shared" ca="1" si="0"/>
        <v>37.835616438356162</v>
      </c>
      <c r="E38" s="6">
        <v>38100</v>
      </c>
      <c r="F38" s="6" t="s">
        <v>8</v>
      </c>
      <c r="G38" s="6" t="s">
        <v>7</v>
      </c>
      <c r="H38" s="6" t="s">
        <v>29</v>
      </c>
      <c r="I38" s="20">
        <v>1620</v>
      </c>
      <c r="J38" s="25">
        <v>8</v>
      </c>
      <c r="K38" s="29">
        <f t="shared" ca="1" si="1"/>
        <v>1</v>
      </c>
    </row>
    <row r="39" spans="1:11" ht="15.75" thickBot="1" x14ac:dyDescent="0.3">
      <c r="A39" s="8" t="s">
        <v>161</v>
      </c>
      <c r="B39" s="8" t="s">
        <v>15</v>
      </c>
      <c r="C39" s="9">
        <v>29908</v>
      </c>
      <c r="D39" s="36">
        <f t="shared" ca="1" si="0"/>
        <v>37.054794520547944</v>
      </c>
      <c r="E39" s="8">
        <v>38200</v>
      </c>
      <c r="F39" s="8" t="s">
        <v>8</v>
      </c>
      <c r="G39" s="8" t="s">
        <v>62</v>
      </c>
      <c r="H39" s="8" t="s">
        <v>6</v>
      </c>
      <c r="I39" s="21">
        <v>1250</v>
      </c>
      <c r="J39" s="26">
        <v>7</v>
      </c>
      <c r="K39" s="29" t="str">
        <f t="shared" ca="1" si="1"/>
        <v/>
      </c>
    </row>
    <row r="40" spans="1:11" ht="15.75" thickBot="1" x14ac:dyDescent="0.3">
      <c r="A40" s="6" t="s">
        <v>159</v>
      </c>
      <c r="B40" s="6" t="s">
        <v>15</v>
      </c>
      <c r="C40" s="7">
        <v>30134</v>
      </c>
      <c r="D40" s="36">
        <f t="shared" ca="1" si="0"/>
        <v>36.435616438356163</v>
      </c>
      <c r="E40" s="6">
        <v>38200</v>
      </c>
      <c r="F40" s="6" t="s">
        <v>8</v>
      </c>
      <c r="G40" s="6" t="s">
        <v>7</v>
      </c>
      <c r="H40" s="6" t="s">
        <v>6</v>
      </c>
      <c r="I40" s="20">
        <v>1250</v>
      </c>
      <c r="J40" s="25">
        <v>12</v>
      </c>
      <c r="K40" s="29" t="str">
        <f t="shared" ca="1" si="1"/>
        <v/>
      </c>
    </row>
    <row r="41" spans="1:11" ht="15.75" thickBot="1" x14ac:dyDescent="0.3">
      <c r="A41" s="8" t="s">
        <v>157</v>
      </c>
      <c r="B41" s="8" t="s">
        <v>15</v>
      </c>
      <c r="C41" s="9">
        <v>30251</v>
      </c>
      <c r="D41" s="36">
        <f t="shared" ca="1" si="0"/>
        <v>36.115068493150687</v>
      </c>
      <c r="E41" s="8">
        <v>38200</v>
      </c>
      <c r="F41" s="8" t="s">
        <v>8</v>
      </c>
      <c r="G41" s="8" t="s">
        <v>7</v>
      </c>
      <c r="H41" s="8" t="s">
        <v>6</v>
      </c>
      <c r="I41" s="21">
        <v>1250</v>
      </c>
      <c r="J41" s="26">
        <v>7</v>
      </c>
      <c r="K41" s="29" t="str">
        <f t="shared" ca="1" si="1"/>
        <v/>
      </c>
    </row>
    <row r="42" spans="1:11" ht="15.75" thickBot="1" x14ac:dyDescent="0.3">
      <c r="A42" s="6" t="s">
        <v>155</v>
      </c>
      <c r="B42" s="6" t="s">
        <v>15</v>
      </c>
      <c r="C42" s="7">
        <v>30410</v>
      </c>
      <c r="D42" s="36">
        <f t="shared" ca="1" si="0"/>
        <v>35.679452054794524</v>
      </c>
      <c r="E42" s="6">
        <v>38410</v>
      </c>
      <c r="F42" s="6" t="s">
        <v>8</v>
      </c>
      <c r="G42" s="6" t="s">
        <v>62</v>
      </c>
      <c r="H42" s="6" t="s">
        <v>6</v>
      </c>
      <c r="I42" s="20">
        <v>1267</v>
      </c>
      <c r="J42" s="25">
        <v>5</v>
      </c>
      <c r="K42" s="29" t="str">
        <f t="shared" ca="1" si="1"/>
        <v/>
      </c>
    </row>
    <row r="43" spans="1:11" ht="15.75" thickBot="1" x14ac:dyDescent="0.3">
      <c r="A43" s="8" t="s">
        <v>153</v>
      </c>
      <c r="B43" s="8" t="s">
        <v>15</v>
      </c>
      <c r="C43" s="9">
        <v>30550</v>
      </c>
      <c r="D43" s="36">
        <f t="shared" ca="1" si="0"/>
        <v>35.295890410958904</v>
      </c>
      <c r="E43" s="8">
        <v>38200</v>
      </c>
      <c r="F43" s="8" t="s">
        <v>8</v>
      </c>
      <c r="G43" s="8" t="s">
        <v>7</v>
      </c>
      <c r="H43" s="12" t="s">
        <v>6</v>
      </c>
      <c r="I43" s="21">
        <v>1250</v>
      </c>
      <c r="J43" s="26">
        <v>3</v>
      </c>
      <c r="K43" s="29" t="str">
        <f t="shared" ca="1" si="1"/>
        <v/>
      </c>
    </row>
    <row r="44" spans="1:11" ht="15.75" thickBot="1" x14ac:dyDescent="0.3">
      <c r="A44" s="6" t="s">
        <v>105</v>
      </c>
      <c r="B44" s="6" t="s">
        <v>15</v>
      </c>
      <c r="C44" s="7">
        <v>30666</v>
      </c>
      <c r="D44" s="36">
        <f t="shared" ca="1" si="0"/>
        <v>34.978082191780821</v>
      </c>
      <c r="E44" s="6">
        <v>38200</v>
      </c>
      <c r="F44" s="6" t="s">
        <v>8</v>
      </c>
      <c r="G44" s="6" t="s">
        <v>152</v>
      </c>
      <c r="H44" s="6" t="s">
        <v>6</v>
      </c>
      <c r="I44" s="20">
        <v>1250</v>
      </c>
      <c r="J44" s="25">
        <v>3</v>
      </c>
      <c r="K44" s="29" t="str">
        <f t="shared" ca="1" si="1"/>
        <v/>
      </c>
    </row>
    <row r="45" spans="1:11" ht="15.75" thickBot="1" x14ac:dyDescent="0.3">
      <c r="A45" s="8" t="s">
        <v>150</v>
      </c>
      <c r="B45" s="8" t="s">
        <v>15</v>
      </c>
      <c r="C45" s="9">
        <v>30755</v>
      </c>
      <c r="D45" s="36">
        <f t="shared" ca="1" si="0"/>
        <v>34.734246575342468</v>
      </c>
      <c r="E45" s="8">
        <v>38200</v>
      </c>
      <c r="F45" s="8" t="s">
        <v>8</v>
      </c>
      <c r="G45" s="8" t="s">
        <v>7</v>
      </c>
      <c r="H45" s="8" t="s">
        <v>6</v>
      </c>
      <c r="I45" s="21">
        <v>1250</v>
      </c>
      <c r="J45" s="26">
        <v>3</v>
      </c>
      <c r="K45" s="29" t="str">
        <f t="shared" ca="1" si="1"/>
        <v/>
      </c>
    </row>
    <row r="46" spans="1:11" ht="15.75" thickBot="1" x14ac:dyDescent="0.3">
      <c r="A46" s="6" t="s">
        <v>148</v>
      </c>
      <c r="B46" s="6" t="s">
        <v>15</v>
      </c>
      <c r="C46" s="7">
        <v>31090</v>
      </c>
      <c r="D46" s="36">
        <f t="shared" ca="1" si="0"/>
        <v>33.816438356164383</v>
      </c>
      <c r="E46" s="6">
        <v>38200</v>
      </c>
      <c r="F46" s="6" t="s">
        <v>8</v>
      </c>
      <c r="G46" s="6" t="s">
        <v>62</v>
      </c>
      <c r="H46" s="6" t="s">
        <v>6</v>
      </c>
      <c r="I46" s="20">
        <v>1250</v>
      </c>
      <c r="J46" s="25">
        <v>1</v>
      </c>
      <c r="K46" s="29" t="str">
        <f t="shared" ca="1" si="1"/>
        <v/>
      </c>
    </row>
    <row r="47" spans="1:11" ht="15.75" thickBot="1" x14ac:dyDescent="0.3">
      <c r="A47" s="8" t="s">
        <v>146</v>
      </c>
      <c r="B47" s="8" t="s">
        <v>15</v>
      </c>
      <c r="C47" s="9">
        <v>31313</v>
      </c>
      <c r="D47" s="36">
        <f t="shared" ca="1" si="0"/>
        <v>33.205479452054796</v>
      </c>
      <c r="E47" s="8">
        <v>38200</v>
      </c>
      <c r="F47" s="8" t="s">
        <v>8</v>
      </c>
      <c r="G47" s="8" t="s">
        <v>62</v>
      </c>
      <c r="H47" s="8" t="s">
        <v>6</v>
      </c>
      <c r="I47" s="21">
        <v>1290</v>
      </c>
      <c r="J47" s="26">
        <v>1</v>
      </c>
      <c r="K47" s="29" t="str">
        <f t="shared" ca="1" si="1"/>
        <v/>
      </c>
    </row>
    <row r="48" spans="1:11" ht="15.75" thickBot="1" x14ac:dyDescent="0.3">
      <c r="A48" s="6" t="s">
        <v>144</v>
      </c>
      <c r="B48" s="6" t="s">
        <v>15</v>
      </c>
      <c r="C48" s="7">
        <v>31476</v>
      </c>
      <c r="D48" s="36">
        <f t="shared" ca="1" si="0"/>
        <v>32.758904109589039</v>
      </c>
      <c r="E48" s="6">
        <v>38200</v>
      </c>
      <c r="F48" s="6" t="s">
        <v>8</v>
      </c>
      <c r="G48" s="6" t="s">
        <v>62</v>
      </c>
      <c r="H48" s="6" t="s">
        <v>54</v>
      </c>
      <c r="I48" s="20">
        <v>2300</v>
      </c>
      <c r="J48" s="25">
        <v>1</v>
      </c>
      <c r="K48" s="29">
        <f t="shared" ca="1" si="1"/>
        <v>1</v>
      </c>
    </row>
    <row r="49" spans="1:11" ht="15.75" thickBot="1" x14ac:dyDescent="0.3">
      <c r="A49" s="8" t="s">
        <v>142</v>
      </c>
      <c r="B49" s="8" t="s">
        <v>9</v>
      </c>
      <c r="C49" s="9">
        <v>16151</v>
      </c>
      <c r="D49" s="36">
        <f t="shared" ca="1" si="0"/>
        <v>74.745205479452054</v>
      </c>
      <c r="E49" s="8">
        <v>38200</v>
      </c>
      <c r="F49" s="8" t="s">
        <v>8</v>
      </c>
      <c r="G49" s="8" t="s">
        <v>7</v>
      </c>
      <c r="H49" s="8" t="s">
        <v>6</v>
      </c>
      <c r="I49" s="21">
        <v>1290</v>
      </c>
      <c r="J49" s="26">
        <v>31</v>
      </c>
      <c r="K49" s="29" t="str">
        <f t="shared" ca="1" si="1"/>
        <v/>
      </c>
    </row>
    <row r="50" spans="1:11" ht="15.75" thickBot="1" x14ac:dyDescent="0.3">
      <c r="A50" s="6" t="s">
        <v>140</v>
      </c>
      <c r="B50" s="6" t="s">
        <v>9</v>
      </c>
      <c r="C50" s="7">
        <v>16879</v>
      </c>
      <c r="D50" s="36">
        <f t="shared" ca="1" si="0"/>
        <v>72.750684931506854</v>
      </c>
      <c r="E50" s="6">
        <v>38410</v>
      </c>
      <c r="F50" s="6" t="s">
        <v>8</v>
      </c>
      <c r="G50" s="6" t="s">
        <v>7</v>
      </c>
      <c r="H50" s="6" t="s">
        <v>6</v>
      </c>
      <c r="I50" s="20">
        <v>1290</v>
      </c>
      <c r="J50" s="25">
        <v>29</v>
      </c>
      <c r="K50" s="29" t="str">
        <f t="shared" ca="1" si="1"/>
        <v/>
      </c>
    </row>
    <row r="51" spans="1:11" ht="15.75" thickBot="1" x14ac:dyDescent="0.3">
      <c r="A51" s="8" t="s">
        <v>138</v>
      </c>
      <c r="B51" s="8" t="s">
        <v>9</v>
      </c>
      <c r="C51" s="9">
        <v>18102</v>
      </c>
      <c r="D51" s="36">
        <f t="shared" ca="1" si="0"/>
        <v>69.400000000000006</v>
      </c>
      <c r="E51" s="8">
        <v>38200</v>
      </c>
      <c r="F51" s="8" t="s">
        <v>8</v>
      </c>
      <c r="G51" s="8" t="s">
        <v>7</v>
      </c>
      <c r="H51" s="8" t="s">
        <v>6</v>
      </c>
      <c r="I51" s="21">
        <v>1290</v>
      </c>
      <c r="J51" s="26">
        <v>26</v>
      </c>
      <c r="K51" s="29" t="str">
        <f t="shared" ca="1" si="1"/>
        <v/>
      </c>
    </row>
    <row r="52" spans="1:11" ht="15.75" thickBot="1" x14ac:dyDescent="0.3">
      <c r="A52" s="6" t="s">
        <v>96</v>
      </c>
      <c r="B52" s="6" t="s">
        <v>9</v>
      </c>
      <c r="C52" s="7">
        <v>17055</v>
      </c>
      <c r="D52" s="36">
        <f t="shared" ca="1" si="0"/>
        <v>72.268493150684932</v>
      </c>
      <c r="E52" s="6">
        <v>38200</v>
      </c>
      <c r="F52" s="6" t="s">
        <v>8</v>
      </c>
      <c r="G52" s="6" t="s">
        <v>7</v>
      </c>
      <c r="H52" s="6" t="s">
        <v>6</v>
      </c>
      <c r="I52" s="20">
        <v>1290</v>
      </c>
      <c r="J52" s="25">
        <v>29</v>
      </c>
      <c r="K52" s="29" t="str">
        <f t="shared" ca="1" si="1"/>
        <v/>
      </c>
    </row>
    <row r="53" spans="1:11" ht="15.75" thickBot="1" x14ac:dyDescent="0.3">
      <c r="A53" s="8" t="s">
        <v>135</v>
      </c>
      <c r="B53" s="8" t="s">
        <v>9</v>
      </c>
      <c r="C53" s="9">
        <v>17612</v>
      </c>
      <c r="D53" s="36">
        <f t="shared" ca="1" si="0"/>
        <v>70.742465753424653</v>
      </c>
      <c r="E53" s="8">
        <v>38200</v>
      </c>
      <c r="F53" s="8" t="s">
        <v>8</v>
      </c>
      <c r="G53" s="8" t="s">
        <v>7</v>
      </c>
      <c r="H53" s="8" t="s">
        <v>6</v>
      </c>
      <c r="I53" s="21">
        <v>1290</v>
      </c>
      <c r="J53" s="26">
        <v>27</v>
      </c>
      <c r="K53" s="29" t="str">
        <f t="shared" ca="1" si="1"/>
        <v/>
      </c>
    </row>
    <row r="54" spans="1:11" ht="15.75" thickBot="1" x14ac:dyDescent="0.3">
      <c r="A54" s="6" t="s">
        <v>133</v>
      </c>
      <c r="B54" s="6" t="s">
        <v>9</v>
      </c>
      <c r="C54" s="7">
        <v>17711</v>
      </c>
      <c r="D54" s="36">
        <f t="shared" ca="1" si="0"/>
        <v>70.471232876712335</v>
      </c>
      <c r="E54" s="6">
        <v>38200</v>
      </c>
      <c r="F54" s="6" t="s">
        <v>8</v>
      </c>
      <c r="G54" s="6" t="s">
        <v>7</v>
      </c>
      <c r="H54" s="6" t="s">
        <v>6</v>
      </c>
      <c r="I54" s="20">
        <v>1290</v>
      </c>
      <c r="J54" s="25">
        <v>27</v>
      </c>
      <c r="K54" s="29" t="str">
        <f t="shared" ca="1" si="1"/>
        <v/>
      </c>
    </row>
    <row r="55" spans="1:11" ht="15.75" thickBot="1" x14ac:dyDescent="0.3">
      <c r="A55" s="8" t="s">
        <v>131</v>
      </c>
      <c r="B55" s="8" t="s">
        <v>9</v>
      </c>
      <c r="C55" s="9">
        <v>18569</v>
      </c>
      <c r="D55" s="36">
        <f t="shared" ca="1" si="0"/>
        <v>68.120547945205473</v>
      </c>
      <c r="E55" s="8">
        <v>38100</v>
      </c>
      <c r="F55" s="8" t="s">
        <v>8</v>
      </c>
      <c r="G55" s="8" t="s">
        <v>7</v>
      </c>
      <c r="H55" s="8" t="s">
        <v>6</v>
      </c>
      <c r="I55" s="21">
        <v>1290</v>
      </c>
      <c r="J55" s="26">
        <v>25</v>
      </c>
      <c r="K55" s="29" t="str">
        <f t="shared" ca="1" si="1"/>
        <v/>
      </c>
    </row>
    <row r="56" spans="1:11" ht="15.75" thickBot="1" x14ac:dyDescent="0.3">
      <c r="A56" s="6" t="s">
        <v>129</v>
      </c>
      <c r="B56" s="6" t="s">
        <v>9</v>
      </c>
      <c r="C56" s="7">
        <v>19041</v>
      </c>
      <c r="D56" s="36">
        <f t="shared" ca="1" si="0"/>
        <v>66.827397260273969</v>
      </c>
      <c r="E56" s="6">
        <v>38200</v>
      </c>
      <c r="F56" s="6" t="s">
        <v>8</v>
      </c>
      <c r="G56" s="6" t="s">
        <v>7</v>
      </c>
      <c r="H56" s="6" t="s">
        <v>6</v>
      </c>
      <c r="I56" s="20">
        <v>1290</v>
      </c>
      <c r="J56" s="25">
        <v>23</v>
      </c>
      <c r="K56" s="29" t="str">
        <f t="shared" ca="1" si="1"/>
        <v/>
      </c>
    </row>
    <row r="57" spans="1:11" ht="15.75" thickBot="1" x14ac:dyDescent="0.3">
      <c r="A57" s="8" t="s">
        <v>127</v>
      </c>
      <c r="B57" s="8" t="s">
        <v>9</v>
      </c>
      <c r="C57" s="9">
        <v>19156</v>
      </c>
      <c r="D57" s="36">
        <f t="shared" ca="1" si="0"/>
        <v>66.512328767123293</v>
      </c>
      <c r="E57" s="8">
        <v>38410</v>
      </c>
      <c r="F57" s="8" t="s">
        <v>8</v>
      </c>
      <c r="G57" s="8" t="s">
        <v>7</v>
      </c>
      <c r="H57" s="8" t="s">
        <v>6</v>
      </c>
      <c r="I57" s="21">
        <v>1290</v>
      </c>
      <c r="J57" s="26">
        <v>23</v>
      </c>
      <c r="K57" s="29" t="str">
        <f t="shared" ca="1" si="1"/>
        <v/>
      </c>
    </row>
    <row r="58" spans="1:11" ht="15.75" thickBot="1" x14ac:dyDescent="0.3">
      <c r="A58" s="6" t="s">
        <v>125</v>
      </c>
      <c r="B58" s="6" t="s">
        <v>9</v>
      </c>
      <c r="C58" s="7">
        <v>19554</v>
      </c>
      <c r="D58" s="36">
        <f t="shared" ca="1" si="0"/>
        <v>65.421917808219177</v>
      </c>
      <c r="E58" s="6">
        <v>38200</v>
      </c>
      <c r="F58" s="6" t="s">
        <v>8</v>
      </c>
      <c r="G58" s="6" t="s">
        <v>7</v>
      </c>
      <c r="H58" s="6" t="s">
        <v>6</v>
      </c>
      <c r="I58" s="20">
        <v>1290</v>
      </c>
      <c r="J58" s="25">
        <v>22</v>
      </c>
      <c r="K58" s="29" t="str">
        <f t="shared" ca="1" si="1"/>
        <v/>
      </c>
    </row>
    <row r="59" spans="1:11" ht="15.75" thickBot="1" x14ac:dyDescent="0.3">
      <c r="A59" s="8" t="s">
        <v>123</v>
      </c>
      <c r="B59" s="8" t="s">
        <v>15</v>
      </c>
      <c r="C59" s="9">
        <v>19672</v>
      </c>
      <c r="D59" s="36">
        <f t="shared" ca="1" si="0"/>
        <v>65.098630136986301</v>
      </c>
      <c r="E59" s="8">
        <v>38700</v>
      </c>
      <c r="F59" s="8" t="s">
        <v>8</v>
      </c>
      <c r="G59" s="8" t="s">
        <v>7</v>
      </c>
      <c r="H59" s="8" t="s">
        <v>6</v>
      </c>
      <c r="I59" s="21">
        <v>1290</v>
      </c>
      <c r="J59" s="26">
        <v>22</v>
      </c>
      <c r="K59" s="29" t="str">
        <f t="shared" ca="1" si="1"/>
        <v/>
      </c>
    </row>
    <row r="60" spans="1:11" ht="15.75" thickBot="1" x14ac:dyDescent="0.3">
      <c r="A60" s="6" t="s">
        <v>122</v>
      </c>
      <c r="B60" s="6" t="s">
        <v>9</v>
      </c>
      <c r="C60" s="7">
        <v>20050</v>
      </c>
      <c r="D60" s="36">
        <f t="shared" ca="1" si="0"/>
        <v>64.063013698630144</v>
      </c>
      <c r="E60" s="6">
        <v>38200</v>
      </c>
      <c r="F60" s="6" t="s">
        <v>8</v>
      </c>
      <c r="G60" s="6" t="s">
        <v>7</v>
      </c>
      <c r="H60" s="6" t="s">
        <v>6</v>
      </c>
      <c r="I60" s="20">
        <v>1402</v>
      </c>
      <c r="J60" s="25">
        <v>21</v>
      </c>
      <c r="K60" s="29" t="str">
        <f t="shared" ca="1" si="1"/>
        <v/>
      </c>
    </row>
    <row r="61" spans="1:11" ht="15.75" thickBot="1" x14ac:dyDescent="0.3">
      <c r="A61" s="8" t="s">
        <v>120</v>
      </c>
      <c r="B61" s="8" t="s">
        <v>9</v>
      </c>
      <c r="C61" s="9">
        <v>20047</v>
      </c>
      <c r="D61" s="36">
        <f t="shared" ca="1" si="0"/>
        <v>64.07123287671233</v>
      </c>
      <c r="E61" s="8">
        <v>38100</v>
      </c>
      <c r="F61" s="8" t="s">
        <v>8</v>
      </c>
      <c r="G61" s="8" t="s">
        <v>7</v>
      </c>
      <c r="H61" s="8" t="s">
        <v>6</v>
      </c>
      <c r="I61" s="21">
        <v>1405</v>
      </c>
      <c r="J61" s="26">
        <v>21</v>
      </c>
      <c r="K61" s="29" t="str">
        <f t="shared" ca="1" si="1"/>
        <v/>
      </c>
    </row>
    <row r="62" spans="1:11" ht="15.75" thickBot="1" x14ac:dyDescent="0.3">
      <c r="A62" s="6" t="s">
        <v>118</v>
      </c>
      <c r="B62" s="6" t="s">
        <v>9</v>
      </c>
      <c r="C62" s="7">
        <v>20189</v>
      </c>
      <c r="D62" s="36">
        <f t="shared" ca="1" si="0"/>
        <v>63.682191780821917</v>
      </c>
      <c r="E62" s="6">
        <v>38410</v>
      </c>
      <c r="F62" s="6" t="s">
        <v>8</v>
      </c>
      <c r="G62" s="6" t="s">
        <v>5</v>
      </c>
      <c r="H62" s="6" t="s">
        <v>29</v>
      </c>
      <c r="I62" s="20">
        <v>1645</v>
      </c>
      <c r="J62" s="25">
        <v>20</v>
      </c>
      <c r="K62" s="29" t="str">
        <f t="shared" ca="1" si="1"/>
        <v/>
      </c>
    </row>
    <row r="63" spans="1:11" ht="15.75" thickBot="1" x14ac:dyDescent="0.3">
      <c r="A63" s="8" t="s">
        <v>116</v>
      </c>
      <c r="B63" s="8" t="s">
        <v>9</v>
      </c>
      <c r="C63" s="9">
        <v>20219</v>
      </c>
      <c r="D63" s="36">
        <f t="shared" ca="1" si="0"/>
        <v>63.6</v>
      </c>
      <c r="E63" s="8">
        <v>38200</v>
      </c>
      <c r="F63" s="8" t="s">
        <v>8</v>
      </c>
      <c r="G63" s="8" t="s">
        <v>7</v>
      </c>
      <c r="H63" s="8" t="s">
        <v>6</v>
      </c>
      <c r="I63" s="21">
        <v>1301</v>
      </c>
      <c r="J63" s="26">
        <v>20</v>
      </c>
      <c r="K63" s="29" t="str">
        <f t="shared" ca="1" si="1"/>
        <v/>
      </c>
    </row>
    <row r="64" spans="1:11" ht="15.75" thickBot="1" x14ac:dyDescent="0.3">
      <c r="A64" s="6" t="s">
        <v>114</v>
      </c>
      <c r="B64" s="6" t="s">
        <v>9</v>
      </c>
      <c r="C64" s="7">
        <v>20299</v>
      </c>
      <c r="D64" s="36">
        <f t="shared" ca="1" si="0"/>
        <v>63.38082191780822</v>
      </c>
      <c r="E64" s="6">
        <v>38200</v>
      </c>
      <c r="F64" s="6" t="s">
        <v>14</v>
      </c>
      <c r="G64" s="6" t="s">
        <v>7</v>
      </c>
      <c r="H64" s="6" t="s">
        <v>6</v>
      </c>
      <c r="I64" s="20">
        <v>1350</v>
      </c>
      <c r="J64" s="25">
        <v>20</v>
      </c>
      <c r="K64" s="29" t="str">
        <f t="shared" ca="1" si="1"/>
        <v/>
      </c>
    </row>
    <row r="65" spans="1:11" ht="15.75" thickBot="1" x14ac:dyDescent="0.3">
      <c r="A65" s="8" t="s">
        <v>112</v>
      </c>
      <c r="B65" s="8" t="s">
        <v>15</v>
      </c>
      <c r="C65" s="9">
        <v>20554</v>
      </c>
      <c r="D65" s="36">
        <f t="shared" ca="1" si="0"/>
        <v>62.682191780821917</v>
      </c>
      <c r="E65" s="8">
        <v>38200</v>
      </c>
      <c r="F65" s="8" t="s">
        <v>8</v>
      </c>
      <c r="G65" s="8" t="s">
        <v>7</v>
      </c>
      <c r="H65" s="8" t="s">
        <v>6</v>
      </c>
      <c r="I65" s="21">
        <v>1350</v>
      </c>
      <c r="J65" s="26">
        <v>19</v>
      </c>
      <c r="K65" s="29" t="str">
        <f t="shared" ca="1" si="1"/>
        <v/>
      </c>
    </row>
    <row r="66" spans="1:11" ht="15.75" thickBot="1" x14ac:dyDescent="0.3">
      <c r="A66" s="6" t="s">
        <v>110</v>
      </c>
      <c r="B66" s="6" t="s">
        <v>9</v>
      </c>
      <c r="C66" s="7">
        <v>20641</v>
      </c>
      <c r="D66" s="36">
        <f t="shared" ca="1" si="0"/>
        <v>62.443835616438356</v>
      </c>
      <c r="E66" s="6">
        <v>38200</v>
      </c>
      <c r="F66" s="6" t="s">
        <v>8</v>
      </c>
      <c r="G66" s="6" t="s">
        <v>7</v>
      </c>
      <c r="H66" s="6" t="s">
        <v>6</v>
      </c>
      <c r="I66" s="20">
        <v>1350</v>
      </c>
      <c r="J66" s="25">
        <v>19</v>
      </c>
      <c r="K66" s="29" t="str">
        <f t="shared" ca="1" si="1"/>
        <v/>
      </c>
    </row>
    <row r="67" spans="1:11" ht="15.75" thickBot="1" x14ac:dyDescent="0.3">
      <c r="A67" s="8" t="s">
        <v>109</v>
      </c>
      <c r="B67" s="8" t="s">
        <v>9</v>
      </c>
      <c r="C67" s="9">
        <v>20808</v>
      </c>
      <c r="D67" s="36">
        <f t="shared" ref="D67:D117" ca="1" si="2">(TODAY()-C67)/365</f>
        <v>61.986301369863014</v>
      </c>
      <c r="E67" s="8">
        <v>38700</v>
      </c>
      <c r="F67" s="8" t="s">
        <v>8</v>
      </c>
      <c r="G67" s="8" t="s">
        <v>7</v>
      </c>
      <c r="H67" s="12" t="s">
        <v>29</v>
      </c>
      <c r="I67" s="21">
        <v>1720</v>
      </c>
      <c r="J67" s="26">
        <v>19</v>
      </c>
      <c r="K67" s="29" t="str">
        <f t="shared" ref="K67:K117" ca="1" si="3">IF(AND(D67&lt;40,I67&gt;1500),1,"")</f>
        <v/>
      </c>
    </row>
    <row r="68" spans="1:11" ht="15.75" thickBot="1" x14ac:dyDescent="0.3">
      <c r="A68" s="6" t="s">
        <v>107</v>
      </c>
      <c r="B68" s="6" t="s">
        <v>9</v>
      </c>
      <c r="C68" s="7">
        <v>20951</v>
      </c>
      <c r="D68" s="36">
        <f t="shared" ca="1" si="2"/>
        <v>61.594520547945208</v>
      </c>
      <c r="E68" s="6">
        <v>38200</v>
      </c>
      <c r="F68" s="6" t="s">
        <v>8</v>
      </c>
      <c r="G68" s="6" t="s">
        <v>7</v>
      </c>
      <c r="H68" s="6" t="s">
        <v>6</v>
      </c>
      <c r="I68" s="20">
        <v>1350</v>
      </c>
      <c r="J68" s="25">
        <v>18</v>
      </c>
      <c r="K68" s="29" t="str">
        <f t="shared" ca="1" si="3"/>
        <v/>
      </c>
    </row>
    <row r="69" spans="1:11" ht="15.75" thickBot="1" x14ac:dyDescent="0.3">
      <c r="A69" s="8" t="s">
        <v>105</v>
      </c>
      <c r="B69" s="8" t="s">
        <v>9</v>
      </c>
      <c r="C69" s="9">
        <v>21342</v>
      </c>
      <c r="D69" s="36">
        <f t="shared" ca="1" si="2"/>
        <v>60.523287671232879</v>
      </c>
      <c r="E69" s="8">
        <v>38200</v>
      </c>
      <c r="F69" s="8" t="s">
        <v>8</v>
      </c>
      <c r="G69" s="8" t="s">
        <v>7</v>
      </c>
      <c r="H69" s="8" t="s">
        <v>6</v>
      </c>
      <c r="I69" s="21">
        <v>1350</v>
      </c>
      <c r="J69" s="26">
        <v>17</v>
      </c>
      <c r="K69" s="29" t="str">
        <f t="shared" ca="1" si="3"/>
        <v/>
      </c>
    </row>
    <row r="70" spans="1:11" ht="15.75" thickBot="1" x14ac:dyDescent="0.3">
      <c r="A70" s="6" t="s">
        <v>63</v>
      </c>
      <c r="B70" s="6" t="s">
        <v>9</v>
      </c>
      <c r="C70" s="7">
        <v>20693</v>
      </c>
      <c r="D70" s="36">
        <f t="shared" ca="1" si="2"/>
        <v>62.301369863013697</v>
      </c>
      <c r="E70" s="6">
        <v>69400</v>
      </c>
      <c r="F70" s="6" t="s">
        <v>14</v>
      </c>
      <c r="G70" s="6" t="s">
        <v>7</v>
      </c>
      <c r="H70" s="6" t="s">
        <v>29</v>
      </c>
      <c r="I70" s="20">
        <v>1710</v>
      </c>
      <c r="J70" s="25">
        <v>19</v>
      </c>
      <c r="K70" s="29" t="str">
        <f t="shared" ca="1" si="3"/>
        <v/>
      </c>
    </row>
    <row r="71" spans="1:11" ht="15.75" thickBot="1" x14ac:dyDescent="0.3">
      <c r="A71" s="8" t="s">
        <v>27</v>
      </c>
      <c r="B71" s="8" t="s">
        <v>9</v>
      </c>
      <c r="C71" s="9">
        <v>21458</v>
      </c>
      <c r="D71" s="36">
        <f t="shared" ca="1" si="2"/>
        <v>60.205479452054796</v>
      </c>
      <c r="E71" s="8">
        <v>38200</v>
      </c>
      <c r="F71" s="8" t="s">
        <v>8</v>
      </c>
      <c r="G71" s="8" t="s">
        <v>7</v>
      </c>
      <c r="H71" s="8" t="s">
        <v>6</v>
      </c>
      <c r="I71" s="21">
        <v>1350</v>
      </c>
      <c r="J71" s="26">
        <v>17</v>
      </c>
      <c r="K71" s="29" t="str">
        <f t="shared" ca="1" si="3"/>
        <v/>
      </c>
    </row>
    <row r="72" spans="1:11" ht="15.75" thickBot="1" x14ac:dyDescent="0.3">
      <c r="A72" s="6" t="s">
        <v>101</v>
      </c>
      <c r="B72" s="6" t="s">
        <v>9</v>
      </c>
      <c r="C72" s="7">
        <v>21499</v>
      </c>
      <c r="D72" s="36">
        <f t="shared" ca="1" si="2"/>
        <v>60.093150684931508</v>
      </c>
      <c r="E72" s="6">
        <v>38200</v>
      </c>
      <c r="F72" s="6" t="s">
        <v>8</v>
      </c>
      <c r="G72" s="6" t="s">
        <v>7</v>
      </c>
      <c r="H72" s="6" t="s">
        <v>6</v>
      </c>
      <c r="I72" s="20">
        <v>1327</v>
      </c>
      <c r="J72" s="25">
        <v>17</v>
      </c>
      <c r="K72" s="29" t="str">
        <f t="shared" ca="1" si="3"/>
        <v/>
      </c>
    </row>
    <row r="73" spans="1:11" ht="15.75" thickBot="1" x14ac:dyDescent="0.3">
      <c r="A73" s="8" t="s">
        <v>99</v>
      </c>
      <c r="B73" s="8" t="s">
        <v>15</v>
      </c>
      <c r="C73" s="9">
        <v>21672</v>
      </c>
      <c r="D73" s="36">
        <f t="shared" ca="1" si="2"/>
        <v>59.61917808219178</v>
      </c>
      <c r="E73" s="8">
        <v>38200</v>
      </c>
      <c r="F73" s="8" t="s">
        <v>8</v>
      </c>
      <c r="G73" s="8" t="s">
        <v>98</v>
      </c>
      <c r="H73" s="12" t="s">
        <v>29</v>
      </c>
      <c r="I73" s="21">
        <v>1720</v>
      </c>
      <c r="J73" s="26">
        <v>16</v>
      </c>
      <c r="K73" s="29" t="str">
        <f t="shared" ca="1" si="3"/>
        <v/>
      </c>
    </row>
    <row r="74" spans="1:11" ht="15.75" thickBot="1" x14ac:dyDescent="0.3">
      <c r="A74" s="6" t="s">
        <v>96</v>
      </c>
      <c r="B74" s="6" t="s">
        <v>9</v>
      </c>
      <c r="C74" s="7">
        <v>21897</v>
      </c>
      <c r="D74" s="36">
        <f t="shared" ca="1" si="2"/>
        <v>59.0027397260274</v>
      </c>
      <c r="E74" s="6">
        <v>38200</v>
      </c>
      <c r="F74" s="6" t="s">
        <v>8</v>
      </c>
      <c r="G74" s="6" t="s">
        <v>7</v>
      </c>
      <c r="H74" s="6" t="s">
        <v>29</v>
      </c>
      <c r="I74" s="20">
        <v>1730</v>
      </c>
      <c r="J74" s="25">
        <v>16</v>
      </c>
      <c r="K74" s="29" t="str">
        <f t="shared" ca="1" si="3"/>
        <v/>
      </c>
    </row>
    <row r="75" spans="1:11" ht="15.75" thickBot="1" x14ac:dyDescent="0.3">
      <c r="A75" s="8" t="s">
        <v>94</v>
      </c>
      <c r="B75" s="8" t="s">
        <v>9</v>
      </c>
      <c r="C75" s="9">
        <v>22017</v>
      </c>
      <c r="D75" s="36">
        <f t="shared" ca="1" si="2"/>
        <v>58.673972602739724</v>
      </c>
      <c r="E75" s="8">
        <v>38200</v>
      </c>
      <c r="F75" s="8" t="s">
        <v>8</v>
      </c>
      <c r="G75" s="8" t="s">
        <v>7</v>
      </c>
      <c r="H75" s="8" t="s">
        <v>6</v>
      </c>
      <c r="I75" s="21">
        <v>1327</v>
      </c>
      <c r="J75" s="26">
        <v>15</v>
      </c>
      <c r="K75" s="29" t="str">
        <f t="shared" ca="1" si="3"/>
        <v/>
      </c>
    </row>
    <row r="76" spans="1:11" ht="15.75" thickBot="1" x14ac:dyDescent="0.3">
      <c r="A76" s="6" t="s">
        <v>92</v>
      </c>
      <c r="B76" s="6" t="s">
        <v>9</v>
      </c>
      <c r="C76" s="7">
        <v>22188</v>
      </c>
      <c r="D76" s="36">
        <f t="shared" ca="1" si="2"/>
        <v>58.205479452054796</v>
      </c>
      <c r="E76" s="6">
        <v>38200</v>
      </c>
      <c r="F76" s="6" t="s">
        <v>8</v>
      </c>
      <c r="G76" s="6" t="s">
        <v>7</v>
      </c>
      <c r="H76" s="6" t="s">
        <v>6</v>
      </c>
      <c r="I76" s="20">
        <v>1327</v>
      </c>
      <c r="J76" s="25">
        <v>15</v>
      </c>
      <c r="K76" s="29" t="str">
        <f t="shared" ca="1" si="3"/>
        <v/>
      </c>
    </row>
    <row r="77" spans="1:11" ht="15.75" thickBot="1" x14ac:dyDescent="0.3">
      <c r="A77" s="8" t="s">
        <v>90</v>
      </c>
      <c r="B77" s="8" t="s">
        <v>9</v>
      </c>
      <c r="C77" s="9">
        <v>22296</v>
      </c>
      <c r="D77" s="36">
        <f t="shared" ca="1" si="2"/>
        <v>57.909589041095892</v>
      </c>
      <c r="E77" s="8">
        <v>69400</v>
      </c>
      <c r="F77" s="8" t="s">
        <v>14</v>
      </c>
      <c r="G77" s="8" t="s">
        <v>62</v>
      </c>
      <c r="H77" s="8" t="s">
        <v>6</v>
      </c>
      <c r="I77" s="21">
        <v>1327</v>
      </c>
      <c r="J77" s="26">
        <v>14</v>
      </c>
      <c r="K77" s="29" t="str">
        <f t="shared" ca="1" si="3"/>
        <v/>
      </c>
    </row>
    <row r="78" spans="1:11" ht="15.75" thickBot="1" x14ac:dyDescent="0.3">
      <c r="A78" s="6" t="s">
        <v>88</v>
      </c>
      <c r="B78" s="6" t="s">
        <v>9</v>
      </c>
      <c r="C78" s="7">
        <v>22499</v>
      </c>
      <c r="D78" s="36">
        <f t="shared" ca="1" si="2"/>
        <v>57.353424657534248</v>
      </c>
      <c r="E78" s="6">
        <v>38700</v>
      </c>
      <c r="F78" s="6" t="s">
        <v>8</v>
      </c>
      <c r="G78" s="6" t="s">
        <v>87</v>
      </c>
      <c r="H78" s="13" t="s">
        <v>6</v>
      </c>
      <c r="I78" s="20">
        <v>1327</v>
      </c>
      <c r="J78" s="25">
        <v>14</v>
      </c>
      <c r="K78" s="29" t="str">
        <f t="shared" ca="1" si="3"/>
        <v/>
      </c>
    </row>
    <row r="79" spans="1:11" ht="15.75" thickBot="1" x14ac:dyDescent="0.3">
      <c r="A79" s="8" t="s">
        <v>82</v>
      </c>
      <c r="B79" s="8" t="s">
        <v>9</v>
      </c>
      <c r="C79" s="9">
        <v>22714</v>
      </c>
      <c r="D79" s="36">
        <f t="shared" ca="1" si="2"/>
        <v>56.764383561643832</v>
      </c>
      <c r="E79" s="8">
        <v>38200</v>
      </c>
      <c r="F79" s="8" t="s">
        <v>8</v>
      </c>
      <c r="G79" s="8" t="s">
        <v>7</v>
      </c>
      <c r="H79" s="8" t="s">
        <v>29</v>
      </c>
      <c r="I79" s="21">
        <v>1900</v>
      </c>
      <c r="J79" s="26">
        <v>13</v>
      </c>
      <c r="K79" s="29" t="str">
        <f t="shared" ca="1" si="3"/>
        <v/>
      </c>
    </row>
    <row r="80" spans="1:11" ht="15.75" thickBot="1" x14ac:dyDescent="0.3">
      <c r="A80" s="6" t="s">
        <v>84</v>
      </c>
      <c r="B80" s="6" t="s">
        <v>15</v>
      </c>
      <c r="C80" s="7">
        <v>22776</v>
      </c>
      <c r="D80" s="36">
        <f t="shared" ca="1" si="2"/>
        <v>56.594520547945208</v>
      </c>
      <c r="E80" s="6">
        <v>38200</v>
      </c>
      <c r="F80" s="6" t="s">
        <v>8</v>
      </c>
      <c r="G80" s="6" t="s">
        <v>7</v>
      </c>
      <c r="H80" s="6" t="s">
        <v>6</v>
      </c>
      <c r="I80" s="20">
        <v>1327</v>
      </c>
      <c r="J80" s="25">
        <v>13</v>
      </c>
      <c r="K80" s="29" t="str">
        <f t="shared" ca="1" si="3"/>
        <v/>
      </c>
    </row>
    <row r="81" spans="1:11" ht="15.75" thickBot="1" x14ac:dyDescent="0.3">
      <c r="A81" s="8" t="s">
        <v>82</v>
      </c>
      <c r="B81" s="8" t="s">
        <v>9</v>
      </c>
      <c r="C81" s="9">
        <v>23322</v>
      </c>
      <c r="D81" s="36">
        <f t="shared" ca="1" si="2"/>
        <v>55.098630136986301</v>
      </c>
      <c r="E81" s="8">
        <v>38200</v>
      </c>
      <c r="F81" s="8" t="s">
        <v>14</v>
      </c>
      <c r="G81" s="8" t="s">
        <v>7</v>
      </c>
      <c r="H81" s="8" t="s">
        <v>29</v>
      </c>
      <c r="I81" s="21">
        <v>1880</v>
      </c>
      <c r="J81" s="26">
        <v>12</v>
      </c>
      <c r="K81" s="29" t="str">
        <f t="shared" ca="1" si="3"/>
        <v/>
      </c>
    </row>
    <row r="82" spans="1:11" ht="15.75" thickBot="1" x14ac:dyDescent="0.3">
      <c r="A82" s="6" t="s">
        <v>80</v>
      </c>
      <c r="B82" s="6" t="s">
        <v>9</v>
      </c>
      <c r="C82" s="7">
        <v>23681</v>
      </c>
      <c r="D82" s="36">
        <f t="shared" ca="1" si="2"/>
        <v>54.115068493150687</v>
      </c>
      <c r="E82" s="6">
        <v>38200</v>
      </c>
      <c r="F82" s="6" t="s">
        <v>8</v>
      </c>
      <c r="G82" s="6" t="s">
        <v>62</v>
      </c>
      <c r="H82" s="6" t="s">
        <v>6</v>
      </c>
      <c r="I82" s="20">
        <v>1327</v>
      </c>
      <c r="J82" s="25">
        <v>11</v>
      </c>
      <c r="K82" s="29" t="str">
        <f t="shared" ca="1" si="3"/>
        <v/>
      </c>
    </row>
    <row r="83" spans="1:11" ht="15.75" thickBot="1" x14ac:dyDescent="0.3">
      <c r="A83" s="8" t="s">
        <v>78</v>
      </c>
      <c r="B83" s="8" t="s">
        <v>9</v>
      </c>
      <c r="C83" s="9">
        <v>23977</v>
      </c>
      <c r="D83" s="36">
        <f t="shared" ca="1" si="2"/>
        <v>53.304109589041097</v>
      </c>
      <c r="E83" s="8">
        <v>38200</v>
      </c>
      <c r="F83" s="8" t="s">
        <v>8</v>
      </c>
      <c r="G83" s="8" t="s">
        <v>7</v>
      </c>
      <c r="H83" s="8" t="s">
        <v>6</v>
      </c>
      <c r="I83" s="21">
        <v>1327</v>
      </c>
      <c r="J83" s="26">
        <v>10</v>
      </c>
      <c r="K83" s="29" t="str">
        <f t="shared" ca="1" si="3"/>
        <v/>
      </c>
    </row>
    <row r="84" spans="1:11" ht="15.75" thickBot="1" x14ac:dyDescent="0.3">
      <c r="A84" s="6" t="s">
        <v>27</v>
      </c>
      <c r="B84" s="6" t="s">
        <v>9</v>
      </c>
      <c r="C84" s="7">
        <v>24100</v>
      </c>
      <c r="D84" s="36">
        <f t="shared" ca="1" si="2"/>
        <v>52.967123287671235</v>
      </c>
      <c r="E84" s="6">
        <v>69400</v>
      </c>
      <c r="F84" s="6" t="s">
        <v>8</v>
      </c>
      <c r="G84" s="6" t="s">
        <v>7</v>
      </c>
      <c r="H84" s="6" t="s">
        <v>29</v>
      </c>
      <c r="I84" s="20">
        <v>1720</v>
      </c>
      <c r="J84" s="25">
        <v>10</v>
      </c>
      <c r="K84" s="29" t="str">
        <f t="shared" ca="1" si="3"/>
        <v/>
      </c>
    </row>
    <row r="85" spans="1:11" ht="15.75" thickBot="1" x14ac:dyDescent="0.3">
      <c r="A85" s="8" t="s">
        <v>67</v>
      </c>
      <c r="B85" s="8" t="s">
        <v>9</v>
      </c>
      <c r="C85" s="9">
        <v>23303</v>
      </c>
      <c r="D85" s="36">
        <f t="shared" ca="1" si="2"/>
        <v>55.150684931506852</v>
      </c>
      <c r="E85" s="8">
        <v>38200</v>
      </c>
      <c r="F85" s="8" t="s">
        <v>8</v>
      </c>
      <c r="G85" s="8" t="s">
        <v>7</v>
      </c>
      <c r="H85" s="8" t="s">
        <v>6</v>
      </c>
      <c r="I85" s="21">
        <v>1327</v>
      </c>
      <c r="J85" s="26">
        <v>12</v>
      </c>
      <c r="K85" s="29" t="str">
        <f t="shared" ca="1" si="3"/>
        <v/>
      </c>
    </row>
    <row r="86" spans="1:11" ht="15.75" thickBot="1" x14ac:dyDescent="0.3">
      <c r="A86" s="6" t="s">
        <v>74</v>
      </c>
      <c r="B86" s="6" t="s">
        <v>9</v>
      </c>
      <c r="C86" s="7">
        <v>24578</v>
      </c>
      <c r="D86" s="36">
        <f t="shared" ca="1" si="2"/>
        <v>51.657534246575345</v>
      </c>
      <c r="E86" s="6">
        <v>38200</v>
      </c>
      <c r="F86" s="6" t="s">
        <v>8</v>
      </c>
      <c r="G86" s="6" t="s">
        <v>7</v>
      </c>
      <c r="H86" s="6" t="s">
        <v>6</v>
      </c>
      <c r="I86" s="20">
        <v>1327</v>
      </c>
      <c r="J86" s="25">
        <v>8</v>
      </c>
      <c r="K86" s="29" t="str">
        <f t="shared" ca="1" si="3"/>
        <v/>
      </c>
    </row>
    <row r="87" spans="1:11" ht="15.75" thickBot="1" x14ac:dyDescent="0.3">
      <c r="A87" s="8" t="s">
        <v>61</v>
      </c>
      <c r="B87" s="8" t="s">
        <v>9</v>
      </c>
      <c r="C87" s="9">
        <v>24793</v>
      </c>
      <c r="D87" s="36">
        <f t="shared" ca="1" si="2"/>
        <v>51.06849315068493</v>
      </c>
      <c r="E87" s="8">
        <v>38200</v>
      </c>
      <c r="F87" s="8" t="s">
        <v>8</v>
      </c>
      <c r="G87" s="8" t="s">
        <v>7</v>
      </c>
      <c r="H87" s="8" t="s">
        <v>29</v>
      </c>
      <c r="I87" s="21">
        <v>1900</v>
      </c>
      <c r="J87" s="26">
        <v>8</v>
      </c>
      <c r="K87" s="29" t="str">
        <f t="shared" ca="1" si="3"/>
        <v/>
      </c>
    </row>
    <row r="88" spans="1:11" ht="15.75" thickBot="1" x14ac:dyDescent="0.3">
      <c r="A88" s="6" t="s">
        <v>71</v>
      </c>
      <c r="B88" s="6" t="s">
        <v>9</v>
      </c>
      <c r="C88" s="7">
        <v>24839</v>
      </c>
      <c r="D88" s="36">
        <f t="shared" ca="1" si="2"/>
        <v>50.942465753424656</v>
      </c>
      <c r="E88" s="6">
        <v>38200</v>
      </c>
      <c r="F88" s="6" t="s">
        <v>14</v>
      </c>
      <c r="G88" s="6" t="s">
        <v>7</v>
      </c>
      <c r="H88" s="6" t="s">
        <v>6</v>
      </c>
      <c r="I88" s="20">
        <v>1350</v>
      </c>
      <c r="J88" s="25">
        <v>7</v>
      </c>
      <c r="K88" s="29" t="str">
        <f t="shared" ca="1" si="3"/>
        <v/>
      </c>
    </row>
    <row r="89" spans="1:11" ht="15.75" thickBot="1" x14ac:dyDescent="0.3">
      <c r="A89" s="8" t="s">
        <v>69</v>
      </c>
      <c r="B89" s="8" t="s">
        <v>9</v>
      </c>
      <c r="C89" s="9">
        <v>24909</v>
      </c>
      <c r="D89" s="36">
        <f t="shared" ca="1" si="2"/>
        <v>50.750684931506846</v>
      </c>
      <c r="E89" s="8">
        <v>38200</v>
      </c>
      <c r="F89" s="8" t="s">
        <v>8</v>
      </c>
      <c r="G89" s="8" t="s">
        <v>19</v>
      </c>
      <c r="H89" s="12" t="s">
        <v>54</v>
      </c>
      <c r="I89" s="21">
        <v>2500</v>
      </c>
      <c r="J89" s="26">
        <v>7</v>
      </c>
      <c r="K89" s="29" t="str">
        <f t="shared" ca="1" si="3"/>
        <v/>
      </c>
    </row>
    <row r="90" spans="1:11" ht="15.75" thickBot="1" x14ac:dyDescent="0.3">
      <c r="A90" s="6" t="s">
        <v>67</v>
      </c>
      <c r="B90" s="6" t="s">
        <v>9</v>
      </c>
      <c r="C90" s="7">
        <v>25214</v>
      </c>
      <c r="D90" s="36">
        <f t="shared" ca="1" si="2"/>
        <v>49.915068493150685</v>
      </c>
      <c r="E90" s="6">
        <v>38200</v>
      </c>
      <c r="F90" s="6" t="s">
        <v>8</v>
      </c>
      <c r="G90" s="6" t="s">
        <v>7</v>
      </c>
      <c r="H90" s="6" t="s">
        <v>6</v>
      </c>
      <c r="I90" s="20">
        <v>1327</v>
      </c>
      <c r="J90" s="25">
        <v>6</v>
      </c>
      <c r="K90" s="29" t="str">
        <f t="shared" ca="1" si="3"/>
        <v/>
      </c>
    </row>
    <row r="91" spans="1:11" ht="15.75" thickBot="1" x14ac:dyDescent="0.3">
      <c r="A91" s="8" t="s">
        <v>65</v>
      </c>
      <c r="B91" s="8" t="s">
        <v>9</v>
      </c>
      <c r="C91" s="9">
        <v>25226</v>
      </c>
      <c r="D91" s="36">
        <f t="shared" ca="1" si="2"/>
        <v>49.88219178082192</v>
      </c>
      <c r="E91" s="8">
        <v>38200</v>
      </c>
      <c r="F91" s="8" t="s">
        <v>8</v>
      </c>
      <c r="G91" s="8" t="s">
        <v>7</v>
      </c>
      <c r="H91" s="8" t="s">
        <v>6</v>
      </c>
      <c r="I91" s="21">
        <v>1350</v>
      </c>
      <c r="J91" s="26">
        <v>6</v>
      </c>
      <c r="K91" s="29" t="str">
        <f t="shared" ca="1" si="3"/>
        <v/>
      </c>
    </row>
    <row r="92" spans="1:11" ht="15.75" thickBot="1" x14ac:dyDescent="0.3">
      <c r="A92" s="6" t="s">
        <v>63</v>
      </c>
      <c r="B92" s="6" t="s">
        <v>9</v>
      </c>
      <c r="C92" s="7">
        <v>25500</v>
      </c>
      <c r="D92" s="36">
        <f t="shared" ca="1" si="2"/>
        <v>49.131506849315066</v>
      </c>
      <c r="E92" s="6">
        <v>38200</v>
      </c>
      <c r="F92" s="6" t="s">
        <v>8</v>
      </c>
      <c r="G92" s="6" t="s">
        <v>62</v>
      </c>
      <c r="H92" s="6" t="s">
        <v>6</v>
      </c>
      <c r="I92" s="20">
        <v>1327</v>
      </c>
      <c r="J92" s="25">
        <v>6</v>
      </c>
      <c r="K92" s="29" t="str">
        <f t="shared" ca="1" si="3"/>
        <v/>
      </c>
    </row>
    <row r="93" spans="1:11" ht="15.75" thickBot="1" x14ac:dyDescent="0.3">
      <c r="A93" s="8" t="s">
        <v>61</v>
      </c>
      <c r="B93" s="8" t="s">
        <v>9</v>
      </c>
      <c r="C93" s="9">
        <v>25545</v>
      </c>
      <c r="D93" s="36">
        <f t="shared" ca="1" si="2"/>
        <v>49.008219178082193</v>
      </c>
      <c r="E93" s="8">
        <v>38200</v>
      </c>
      <c r="F93" s="8" t="s">
        <v>8</v>
      </c>
      <c r="G93" s="8" t="s">
        <v>7</v>
      </c>
      <c r="H93" s="8" t="s">
        <v>6</v>
      </c>
      <c r="I93" s="21">
        <v>1350</v>
      </c>
      <c r="J93" s="26">
        <v>6</v>
      </c>
      <c r="K93" s="29" t="str">
        <f t="shared" ca="1" si="3"/>
        <v/>
      </c>
    </row>
    <row r="94" spans="1:11" ht="15.75" thickBot="1" x14ac:dyDescent="0.3">
      <c r="A94" s="6" t="s">
        <v>59</v>
      </c>
      <c r="B94" s="6" t="s">
        <v>9</v>
      </c>
      <c r="C94" s="7">
        <v>25844</v>
      </c>
      <c r="D94" s="36">
        <f t="shared" ca="1" si="2"/>
        <v>48.18904109589041</v>
      </c>
      <c r="E94" s="6">
        <v>69400</v>
      </c>
      <c r="F94" s="6" t="s">
        <v>14</v>
      </c>
      <c r="G94" s="6" t="s">
        <v>7</v>
      </c>
      <c r="H94" s="6" t="s">
        <v>6</v>
      </c>
      <c r="I94" s="20">
        <v>1350</v>
      </c>
      <c r="J94" s="25">
        <v>5</v>
      </c>
      <c r="K94" s="29" t="str">
        <f t="shared" ca="1" si="3"/>
        <v/>
      </c>
    </row>
    <row r="95" spans="1:11" ht="15.75" thickBot="1" x14ac:dyDescent="0.3">
      <c r="A95" s="8" t="s">
        <v>57</v>
      </c>
      <c r="B95" s="8" t="s">
        <v>9</v>
      </c>
      <c r="C95" s="9">
        <v>26425</v>
      </c>
      <c r="D95" s="36">
        <f t="shared" ca="1" si="2"/>
        <v>46.597260273972601</v>
      </c>
      <c r="E95" s="8">
        <v>38200</v>
      </c>
      <c r="F95" s="8" t="s">
        <v>8</v>
      </c>
      <c r="G95" s="8" t="s">
        <v>7</v>
      </c>
      <c r="H95" s="8" t="s">
        <v>6</v>
      </c>
      <c r="I95" s="21">
        <v>1350</v>
      </c>
      <c r="J95" s="26">
        <v>3</v>
      </c>
      <c r="K95" s="29" t="str">
        <f t="shared" ca="1" si="3"/>
        <v/>
      </c>
    </row>
    <row r="96" spans="1:11" ht="15.75" thickBot="1" x14ac:dyDescent="0.3">
      <c r="A96" s="6" t="s">
        <v>36</v>
      </c>
      <c r="B96" s="6" t="s">
        <v>9</v>
      </c>
      <c r="C96" s="7">
        <v>27167</v>
      </c>
      <c r="D96" s="36">
        <f t="shared" ca="1" si="2"/>
        <v>44.564383561643837</v>
      </c>
      <c r="E96" s="6">
        <v>38200</v>
      </c>
      <c r="F96" s="6" t="s">
        <v>8</v>
      </c>
      <c r="G96" s="6" t="s">
        <v>7</v>
      </c>
      <c r="H96" s="6" t="s">
        <v>6</v>
      </c>
      <c r="I96" s="20">
        <v>1350</v>
      </c>
      <c r="J96" s="25">
        <v>1</v>
      </c>
      <c r="K96" s="29" t="str">
        <f t="shared" ca="1" si="3"/>
        <v/>
      </c>
    </row>
    <row r="97" spans="1:11" ht="15.75" thickBot="1" x14ac:dyDescent="0.3">
      <c r="A97" s="8" t="s">
        <v>55</v>
      </c>
      <c r="B97" s="8" t="s">
        <v>9</v>
      </c>
      <c r="C97" s="9">
        <v>27301</v>
      </c>
      <c r="D97" s="36">
        <f t="shared" ca="1" si="2"/>
        <v>44.197260273972603</v>
      </c>
      <c r="E97" s="8">
        <v>38200</v>
      </c>
      <c r="F97" s="8" t="s">
        <v>8</v>
      </c>
      <c r="G97" s="8" t="s">
        <v>5</v>
      </c>
      <c r="H97" s="11" t="s">
        <v>54</v>
      </c>
      <c r="I97" s="21">
        <v>2630</v>
      </c>
      <c r="J97" s="26">
        <v>1</v>
      </c>
      <c r="K97" s="29" t="str">
        <f t="shared" ca="1" si="3"/>
        <v/>
      </c>
    </row>
    <row r="98" spans="1:11" ht="15.75" thickBot="1" x14ac:dyDescent="0.3">
      <c r="A98" s="6" t="s">
        <v>52</v>
      </c>
      <c r="B98" s="6" t="s">
        <v>9</v>
      </c>
      <c r="C98" s="7">
        <v>29375</v>
      </c>
      <c r="D98" s="36">
        <f t="shared" ca="1" si="2"/>
        <v>38.515068493150686</v>
      </c>
      <c r="E98" s="6">
        <v>38700</v>
      </c>
      <c r="F98" s="6" t="s">
        <v>8</v>
      </c>
      <c r="G98" s="6" t="s">
        <v>51</v>
      </c>
      <c r="H98" s="6" t="s">
        <v>6</v>
      </c>
      <c r="I98" s="20">
        <v>1350</v>
      </c>
      <c r="J98" s="25">
        <v>8</v>
      </c>
      <c r="K98" s="29" t="str">
        <f t="shared" ca="1" si="3"/>
        <v/>
      </c>
    </row>
    <row r="99" spans="1:11" ht="15.75" thickBot="1" x14ac:dyDescent="0.3">
      <c r="A99" s="8" t="s">
        <v>49</v>
      </c>
      <c r="B99" s="8" t="s">
        <v>9</v>
      </c>
      <c r="C99" s="9">
        <v>27434</v>
      </c>
      <c r="D99" s="36">
        <f t="shared" ca="1" si="2"/>
        <v>43.832876712328769</v>
      </c>
      <c r="E99" s="8">
        <v>38200</v>
      </c>
      <c r="F99" s="8" t="s">
        <v>14</v>
      </c>
      <c r="G99" s="8" t="s">
        <v>7</v>
      </c>
      <c r="H99" s="8" t="s">
        <v>6</v>
      </c>
      <c r="I99" s="21">
        <v>1350</v>
      </c>
      <c r="J99" s="26">
        <v>13</v>
      </c>
      <c r="K99" s="29" t="str">
        <f t="shared" ca="1" si="3"/>
        <v/>
      </c>
    </row>
    <row r="100" spans="1:11" ht="15.75" thickBot="1" x14ac:dyDescent="0.3">
      <c r="A100" s="6" t="s">
        <v>48</v>
      </c>
      <c r="B100" s="6" t="s">
        <v>9</v>
      </c>
      <c r="C100" s="7">
        <v>27804</v>
      </c>
      <c r="D100" s="36">
        <f t="shared" ca="1" si="2"/>
        <v>42.819178082191783</v>
      </c>
      <c r="E100" s="6">
        <v>38200</v>
      </c>
      <c r="F100" s="6" t="s">
        <v>8</v>
      </c>
      <c r="G100" s="6" t="s">
        <v>7</v>
      </c>
      <c r="H100" s="6" t="s">
        <v>6</v>
      </c>
      <c r="I100" s="20">
        <v>1350</v>
      </c>
      <c r="J100" s="25">
        <v>12</v>
      </c>
      <c r="K100" s="29" t="str">
        <f t="shared" ca="1" si="3"/>
        <v/>
      </c>
    </row>
    <row r="101" spans="1:11" ht="15.75" thickBot="1" x14ac:dyDescent="0.3">
      <c r="A101" s="8" t="s">
        <v>46</v>
      </c>
      <c r="B101" s="8" t="s">
        <v>9</v>
      </c>
      <c r="C101" s="9">
        <v>27953</v>
      </c>
      <c r="D101" s="36">
        <f t="shared" ca="1" si="2"/>
        <v>42.410958904109592</v>
      </c>
      <c r="E101" s="8">
        <v>38200</v>
      </c>
      <c r="F101" s="8" t="s">
        <v>8</v>
      </c>
      <c r="G101" s="8" t="s">
        <v>7</v>
      </c>
      <c r="H101" s="8" t="s">
        <v>6</v>
      </c>
      <c r="I101" s="21">
        <v>1350</v>
      </c>
      <c r="J101" s="26">
        <v>12</v>
      </c>
      <c r="K101" s="29" t="str">
        <f t="shared" ca="1" si="3"/>
        <v/>
      </c>
    </row>
    <row r="102" spans="1:11" ht="15.75" thickBot="1" x14ac:dyDescent="0.3">
      <c r="A102" s="6" t="s">
        <v>44</v>
      </c>
      <c r="B102" s="6" t="s">
        <v>9</v>
      </c>
      <c r="C102" s="7">
        <v>28168</v>
      </c>
      <c r="D102" s="36">
        <f t="shared" ca="1" si="2"/>
        <v>41.821917808219176</v>
      </c>
      <c r="E102" s="6">
        <v>38200</v>
      </c>
      <c r="F102" s="6" t="s">
        <v>8</v>
      </c>
      <c r="G102" s="6" t="s">
        <v>7</v>
      </c>
      <c r="H102" s="6" t="s">
        <v>6</v>
      </c>
      <c r="I102" s="20">
        <v>1350</v>
      </c>
      <c r="J102" s="25">
        <v>11</v>
      </c>
      <c r="K102" s="29" t="str">
        <f t="shared" ca="1" si="3"/>
        <v/>
      </c>
    </row>
    <row r="103" spans="1:11" ht="15.75" thickBot="1" x14ac:dyDescent="0.3">
      <c r="A103" s="8" t="s">
        <v>42</v>
      </c>
      <c r="B103" s="8" t="s">
        <v>9</v>
      </c>
      <c r="C103" s="9">
        <v>28217</v>
      </c>
      <c r="D103" s="36">
        <f t="shared" ca="1" si="2"/>
        <v>41.68767123287671</v>
      </c>
      <c r="E103" s="8">
        <v>38200</v>
      </c>
      <c r="F103" s="8" t="s">
        <v>8</v>
      </c>
      <c r="G103" s="8" t="s">
        <v>7</v>
      </c>
      <c r="H103" s="8" t="s">
        <v>6</v>
      </c>
      <c r="I103" s="21">
        <v>1269</v>
      </c>
      <c r="J103" s="26">
        <v>11</v>
      </c>
      <c r="K103" s="29" t="str">
        <f t="shared" ca="1" si="3"/>
        <v/>
      </c>
    </row>
    <row r="104" spans="1:11" ht="15.75" thickBot="1" x14ac:dyDescent="0.3">
      <c r="A104" s="6" t="s">
        <v>40</v>
      </c>
      <c r="B104" s="6" t="s">
        <v>9</v>
      </c>
      <c r="C104" s="7">
        <v>28285</v>
      </c>
      <c r="D104" s="36">
        <f t="shared" ca="1" si="2"/>
        <v>41.5013698630137</v>
      </c>
      <c r="E104" s="6">
        <v>38200</v>
      </c>
      <c r="F104" s="6" t="s">
        <v>8</v>
      </c>
      <c r="G104" s="6" t="s">
        <v>7</v>
      </c>
      <c r="H104" s="6" t="s">
        <v>6</v>
      </c>
      <c r="I104" s="20">
        <v>1269</v>
      </c>
      <c r="J104" s="25">
        <v>11</v>
      </c>
      <c r="K104" s="29" t="str">
        <f t="shared" ca="1" si="3"/>
        <v/>
      </c>
    </row>
    <row r="105" spans="1:11" ht="15.75" thickBot="1" x14ac:dyDescent="0.3">
      <c r="A105" s="8" t="s">
        <v>38</v>
      </c>
      <c r="B105" s="8" t="s">
        <v>9</v>
      </c>
      <c r="C105" s="9">
        <v>28439</v>
      </c>
      <c r="D105" s="36">
        <f t="shared" ca="1" si="2"/>
        <v>41.079452054794523</v>
      </c>
      <c r="E105" s="8">
        <v>38200</v>
      </c>
      <c r="F105" s="8" t="s">
        <v>8</v>
      </c>
      <c r="G105" s="8" t="s">
        <v>7</v>
      </c>
      <c r="H105" s="8" t="s">
        <v>6</v>
      </c>
      <c r="I105" s="21">
        <v>1269</v>
      </c>
      <c r="J105" s="26">
        <v>11</v>
      </c>
      <c r="K105" s="29" t="str">
        <f t="shared" ca="1" si="3"/>
        <v/>
      </c>
    </row>
    <row r="106" spans="1:11" ht="15.75" thickBot="1" x14ac:dyDescent="0.3">
      <c r="A106" s="6" t="s">
        <v>36</v>
      </c>
      <c r="B106" s="6" t="s">
        <v>9</v>
      </c>
      <c r="C106" s="7">
        <v>28456</v>
      </c>
      <c r="D106" s="36">
        <f t="shared" ca="1" si="2"/>
        <v>41.032876712328765</v>
      </c>
      <c r="E106" s="6">
        <v>38700</v>
      </c>
      <c r="F106" s="6" t="s">
        <v>8</v>
      </c>
      <c r="G106" s="6" t="s">
        <v>7</v>
      </c>
      <c r="H106" s="6" t="s">
        <v>6</v>
      </c>
      <c r="I106" s="20">
        <v>1269</v>
      </c>
      <c r="J106" s="25">
        <v>11</v>
      </c>
      <c r="K106" s="29" t="str">
        <f t="shared" ca="1" si="3"/>
        <v/>
      </c>
    </row>
    <row r="107" spans="1:11" ht="15.75" thickBot="1" x14ac:dyDescent="0.3">
      <c r="A107" s="8" t="s">
        <v>34</v>
      </c>
      <c r="B107" s="8" t="s">
        <v>15</v>
      </c>
      <c r="C107" s="9">
        <v>28565</v>
      </c>
      <c r="D107" s="36">
        <f t="shared" ca="1" si="2"/>
        <v>40.734246575342468</v>
      </c>
      <c r="E107" s="8">
        <v>38200</v>
      </c>
      <c r="F107" s="8" t="s">
        <v>14</v>
      </c>
      <c r="G107" s="8" t="s">
        <v>7</v>
      </c>
      <c r="H107" s="8" t="s">
        <v>6</v>
      </c>
      <c r="I107" s="21">
        <v>1228</v>
      </c>
      <c r="J107" s="26">
        <v>10</v>
      </c>
      <c r="K107" s="29" t="str">
        <f t="shared" ca="1" si="3"/>
        <v/>
      </c>
    </row>
    <row r="108" spans="1:11" ht="15.75" thickBot="1" x14ac:dyDescent="0.3">
      <c r="A108" s="6" t="s">
        <v>32</v>
      </c>
      <c r="B108" s="6" t="s">
        <v>15</v>
      </c>
      <c r="C108" s="7">
        <v>28590</v>
      </c>
      <c r="D108" s="36">
        <f t="shared" ca="1" si="2"/>
        <v>40.665753424657531</v>
      </c>
      <c r="E108" s="6">
        <v>38200</v>
      </c>
      <c r="F108" s="6" t="s">
        <v>8</v>
      </c>
      <c r="G108" s="6" t="s">
        <v>31</v>
      </c>
      <c r="H108" s="10" t="s">
        <v>6</v>
      </c>
      <c r="I108" s="20">
        <v>1354</v>
      </c>
      <c r="J108" s="25">
        <v>10</v>
      </c>
      <c r="K108" s="29" t="str">
        <f t="shared" ca="1" si="3"/>
        <v/>
      </c>
    </row>
    <row r="109" spans="1:11" ht="15.75" thickBot="1" x14ac:dyDescent="0.3">
      <c r="A109" s="8" t="s">
        <v>10</v>
      </c>
      <c r="B109" s="8" t="s">
        <v>9</v>
      </c>
      <c r="C109" s="9">
        <v>28922</v>
      </c>
      <c r="D109" s="36">
        <f t="shared" ca="1" si="2"/>
        <v>39.756164383561647</v>
      </c>
      <c r="E109" s="8">
        <v>38200</v>
      </c>
      <c r="F109" s="8" t="s">
        <v>8</v>
      </c>
      <c r="G109" s="8" t="s">
        <v>5</v>
      </c>
      <c r="H109" s="11" t="s">
        <v>29</v>
      </c>
      <c r="I109" s="21">
        <v>1780</v>
      </c>
      <c r="J109" s="26">
        <v>9</v>
      </c>
      <c r="K109" s="29">
        <f t="shared" ca="1" si="3"/>
        <v>1</v>
      </c>
    </row>
    <row r="110" spans="1:11" ht="15.75" thickBot="1" x14ac:dyDescent="0.3">
      <c r="A110" s="6" t="s">
        <v>27</v>
      </c>
      <c r="B110" s="6" t="s">
        <v>9</v>
      </c>
      <c r="C110" s="7">
        <v>28968</v>
      </c>
      <c r="D110" s="36">
        <f t="shared" ca="1" si="2"/>
        <v>39.630136986301373</v>
      </c>
      <c r="E110" s="6">
        <v>38200</v>
      </c>
      <c r="F110" s="6" t="s">
        <v>8</v>
      </c>
      <c r="G110" s="6" t="s">
        <v>7</v>
      </c>
      <c r="H110" s="6" t="s">
        <v>6</v>
      </c>
      <c r="I110" s="20">
        <v>1224</v>
      </c>
      <c r="J110" s="25">
        <v>9</v>
      </c>
      <c r="K110" s="29" t="str">
        <f t="shared" ca="1" si="3"/>
        <v/>
      </c>
    </row>
    <row r="111" spans="1:11" ht="15.75" thickBot="1" x14ac:dyDescent="0.3">
      <c r="A111" s="8" t="s">
        <v>25</v>
      </c>
      <c r="B111" s="8" t="s">
        <v>9</v>
      </c>
      <c r="C111" s="9">
        <v>29046</v>
      </c>
      <c r="D111" s="36">
        <f t="shared" ca="1" si="2"/>
        <v>39.416438356164385</v>
      </c>
      <c r="E111" s="8">
        <v>38200</v>
      </c>
      <c r="F111" s="8" t="s">
        <v>8</v>
      </c>
      <c r="G111" s="8" t="s">
        <v>7</v>
      </c>
      <c r="H111" s="8" t="s">
        <v>6</v>
      </c>
      <c r="I111" s="21">
        <v>1258</v>
      </c>
      <c r="J111" s="26">
        <v>9</v>
      </c>
      <c r="K111" s="29" t="str">
        <f t="shared" ca="1" si="3"/>
        <v/>
      </c>
    </row>
    <row r="112" spans="1:11" ht="15.75" thickBot="1" x14ac:dyDescent="0.3">
      <c r="A112" s="6" t="s">
        <v>23</v>
      </c>
      <c r="B112" s="6" t="s">
        <v>9</v>
      </c>
      <c r="C112" s="7">
        <v>29168</v>
      </c>
      <c r="D112" s="36">
        <f t="shared" ca="1" si="2"/>
        <v>39.082191780821915</v>
      </c>
      <c r="E112" s="6">
        <v>38200</v>
      </c>
      <c r="F112" s="6" t="s">
        <v>8</v>
      </c>
      <c r="G112" s="6" t="s">
        <v>7</v>
      </c>
      <c r="H112" s="6" t="s">
        <v>6</v>
      </c>
      <c r="I112" s="20">
        <v>1225</v>
      </c>
      <c r="J112" s="25">
        <v>9</v>
      </c>
      <c r="K112" s="29" t="str">
        <f t="shared" ca="1" si="3"/>
        <v/>
      </c>
    </row>
    <row r="113" spans="1:11" ht="15.75" thickBot="1" x14ac:dyDescent="0.3">
      <c r="A113" s="8" t="s">
        <v>22</v>
      </c>
      <c r="B113" s="8" t="s">
        <v>9</v>
      </c>
      <c r="C113" s="9">
        <v>29420</v>
      </c>
      <c r="D113" s="36">
        <f t="shared" ca="1" si="2"/>
        <v>38.391780821917806</v>
      </c>
      <c r="E113" s="8">
        <v>38200</v>
      </c>
      <c r="F113" s="8" t="s">
        <v>8</v>
      </c>
      <c r="G113" s="8" t="s">
        <v>7</v>
      </c>
      <c r="H113" s="8" t="s">
        <v>6</v>
      </c>
      <c r="I113" s="21">
        <v>1220</v>
      </c>
      <c r="J113" s="26">
        <v>8</v>
      </c>
      <c r="K113" s="29" t="str">
        <f t="shared" ca="1" si="3"/>
        <v/>
      </c>
    </row>
    <row r="114" spans="1:11" ht="15.75" thickBot="1" x14ac:dyDescent="0.3">
      <c r="A114" s="6" t="s">
        <v>20</v>
      </c>
      <c r="B114" s="6" t="s">
        <v>9</v>
      </c>
      <c r="C114" s="7">
        <v>29500</v>
      </c>
      <c r="D114" s="36">
        <f t="shared" ca="1" si="2"/>
        <v>38.172602739726024</v>
      </c>
      <c r="E114" s="6">
        <v>38200</v>
      </c>
      <c r="F114" s="6" t="s">
        <v>8</v>
      </c>
      <c r="G114" s="6" t="s">
        <v>19</v>
      </c>
      <c r="H114" s="10" t="s">
        <v>18</v>
      </c>
      <c r="I114" s="20">
        <v>1800</v>
      </c>
      <c r="J114" s="25">
        <v>8</v>
      </c>
      <c r="K114" s="29">
        <f t="shared" ca="1" si="3"/>
        <v>1</v>
      </c>
    </row>
    <row r="115" spans="1:11" ht="15.75" thickBot="1" x14ac:dyDescent="0.3">
      <c r="A115" s="8" t="s">
        <v>16</v>
      </c>
      <c r="B115" s="8" t="s">
        <v>15</v>
      </c>
      <c r="C115" s="9">
        <v>29637</v>
      </c>
      <c r="D115" s="36">
        <f t="shared" ca="1" si="2"/>
        <v>37.797260273972604</v>
      </c>
      <c r="E115" s="8">
        <v>38200</v>
      </c>
      <c r="F115" s="8" t="s">
        <v>14</v>
      </c>
      <c r="G115" s="8" t="s">
        <v>7</v>
      </c>
      <c r="H115" s="8" t="s">
        <v>6</v>
      </c>
      <c r="I115" s="21">
        <v>1264</v>
      </c>
      <c r="J115" s="26">
        <v>7</v>
      </c>
      <c r="K115" s="29" t="str">
        <f t="shared" ca="1" si="3"/>
        <v/>
      </c>
    </row>
    <row r="116" spans="1:11" ht="15.75" thickBot="1" x14ac:dyDescent="0.3">
      <c r="A116" s="6" t="s">
        <v>12</v>
      </c>
      <c r="B116" s="6" t="s">
        <v>9</v>
      </c>
      <c r="C116" s="7">
        <v>29704</v>
      </c>
      <c r="D116" s="36">
        <f t="shared" ca="1" si="2"/>
        <v>37.613698630136987</v>
      </c>
      <c r="E116" s="6">
        <v>38700</v>
      </c>
      <c r="F116" s="6" t="s">
        <v>8</v>
      </c>
      <c r="G116" s="6" t="s">
        <v>7</v>
      </c>
      <c r="H116" s="6" t="s">
        <v>6</v>
      </c>
      <c r="I116" s="20">
        <v>1231</v>
      </c>
      <c r="J116" s="25">
        <v>7</v>
      </c>
      <c r="K116" s="29" t="str">
        <f t="shared" ca="1" si="3"/>
        <v/>
      </c>
    </row>
    <row r="117" spans="1:11" ht="15.75" thickBot="1" x14ac:dyDescent="0.3">
      <c r="A117" s="4" t="s">
        <v>10</v>
      </c>
      <c r="B117" s="4" t="s">
        <v>9</v>
      </c>
      <c r="C117" s="5">
        <v>29217</v>
      </c>
      <c r="D117" s="36">
        <f t="shared" ca="1" si="2"/>
        <v>38.947945205479449</v>
      </c>
      <c r="E117" s="4">
        <v>38200</v>
      </c>
      <c r="F117" s="4" t="s">
        <v>8</v>
      </c>
      <c r="G117" s="4" t="s">
        <v>7</v>
      </c>
      <c r="H117" s="4" t="s">
        <v>6</v>
      </c>
      <c r="I117" s="22">
        <v>1400</v>
      </c>
      <c r="J117" s="27">
        <v>9</v>
      </c>
      <c r="K117" s="29" t="str">
        <f t="shared" ca="1" si="3"/>
        <v/>
      </c>
    </row>
    <row r="119" spans="1:11" ht="15.75" x14ac:dyDescent="0.25">
      <c r="K119" s="37">
        <f ca="1">SUM(K2:K117)</f>
        <v>7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119"/>
  <sheetViews>
    <sheetView topLeftCell="F1" zoomScale="90" zoomScaleNormal="90" workbookViewId="0">
      <selection activeCell="K2" sqref="K2"/>
    </sheetView>
  </sheetViews>
  <sheetFormatPr baseColWidth="10" defaultRowHeight="15" x14ac:dyDescent="0.25"/>
  <cols>
    <col min="3" max="4" width="13.140625" customWidth="1"/>
    <col min="5" max="5" width="14.7109375" customWidth="1"/>
    <col min="6" max="6" width="14.140625" customWidth="1"/>
    <col min="7" max="7" width="15.140625" customWidth="1"/>
    <col min="8" max="8" width="17.7109375" customWidth="1"/>
    <col min="9" max="9" width="14.85546875" customWidth="1"/>
    <col min="10" max="10" width="13.7109375" customWidth="1"/>
    <col min="11" max="11" width="13.7109375" style="1" customWidth="1"/>
    <col min="13" max="13" width="14.42578125" customWidth="1"/>
  </cols>
  <sheetData>
    <row r="1" spans="1:14" ht="15.75" thickBot="1" x14ac:dyDescent="0.3">
      <c r="A1" s="16" t="s">
        <v>0</v>
      </c>
      <c r="B1" s="16" t="s">
        <v>236</v>
      </c>
      <c r="C1" s="17" t="s">
        <v>2</v>
      </c>
      <c r="D1" s="17" t="s">
        <v>245</v>
      </c>
      <c r="E1" s="16" t="s">
        <v>1</v>
      </c>
      <c r="F1" s="16" t="s">
        <v>235</v>
      </c>
      <c r="G1" s="16" t="s">
        <v>234</v>
      </c>
      <c r="H1" s="16" t="s">
        <v>233</v>
      </c>
      <c r="I1" s="19" t="s">
        <v>232</v>
      </c>
      <c r="J1" s="23" t="s">
        <v>231</v>
      </c>
      <c r="K1" s="24" t="s">
        <v>238</v>
      </c>
    </row>
    <row r="2" spans="1:14" ht="16.5" thickTop="1" thickBot="1" x14ac:dyDescent="0.3">
      <c r="A2" s="6" t="s">
        <v>229</v>
      </c>
      <c r="B2" s="6" t="s">
        <v>15</v>
      </c>
      <c r="C2" s="7">
        <v>18644</v>
      </c>
      <c r="D2" s="36">
        <f ca="1">(TODAY()-C2)/365</f>
        <v>67.915068493150685</v>
      </c>
      <c r="E2" s="6">
        <v>38200</v>
      </c>
      <c r="F2" s="6" t="s">
        <v>8</v>
      </c>
      <c r="G2" s="15" t="s">
        <v>7</v>
      </c>
      <c r="H2" s="6" t="s">
        <v>6</v>
      </c>
      <c r="I2" s="20">
        <v>1230</v>
      </c>
      <c r="J2" s="25">
        <v>24</v>
      </c>
      <c r="K2" s="29" t="str">
        <f>IF(AND(F2="CDI",I2&gt;2000),1,"")</f>
        <v/>
      </c>
    </row>
    <row r="3" spans="1:14" ht="15.75" thickBot="1" x14ac:dyDescent="0.3">
      <c r="A3" s="8" t="s">
        <v>222</v>
      </c>
      <c r="B3" s="8" t="s">
        <v>15</v>
      </c>
      <c r="C3" s="9">
        <v>19819</v>
      </c>
      <c r="D3" s="36">
        <f t="shared" ref="D3:D66" ca="1" si="0">(TODAY()-C3)/365</f>
        <v>64.69589041095891</v>
      </c>
      <c r="E3" s="8">
        <v>38200</v>
      </c>
      <c r="F3" s="8" t="s">
        <v>8</v>
      </c>
      <c r="G3" s="14" t="s">
        <v>152</v>
      </c>
      <c r="H3" s="8" t="s">
        <v>208</v>
      </c>
      <c r="I3" s="21">
        <v>3600</v>
      </c>
      <c r="J3" s="26">
        <v>21</v>
      </c>
      <c r="K3" s="29">
        <f t="shared" ref="K3:K66" si="1">IF(AND(F3="CDI",I3&gt;2000),1,"")</f>
        <v>1</v>
      </c>
    </row>
    <row r="4" spans="1:14" ht="15.75" thickBot="1" x14ac:dyDescent="0.3">
      <c r="A4" s="6" t="s">
        <v>226</v>
      </c>
      <c r="B4" s="6" t="s">
        <v>9</v>
      </c>
      <c r="C4" s="7">
        <v>19988</v>
      </c>
      <c r="D4" s="36">
        <f t="shared" ca="1" si="0"/>
        <v>64.232876712328761</v>
      </c>
      <c r="E4" s="6">
        <v>38540</v>
      </c>
      <c r="F4" s="6" t="s">
        <v>8</v>
      </c>
      <c r="G4" s="15" t="s">
        <v>62</v>
      </c>
      <c r="H4" s="6" t="s">
        <v>54</v>
      </c>
      <c r="I4" s="20">
        <v>2400</v>
      </c>
      <c r="J4" s="25">
        <v>21</v>
      </c>
      <c r="K4" s="29">
        <f t="shared" si="1"/>
        <v>1</v>
      </c>
    </row>
    <row r="5" spans="1:14" ht="15.75" thickBot="1" x14ac:dyDescent="0.3">
      <c r="A5" s="8" t="s">
        <v>224</v>
      </c>
      <c r="B5" s="8" t="s">
        <v>15</v>
      </c>
      <c r="C5" s="9">
        <v>20162</v>
      </c>
      <c r="D5" s="36">
        <f t="shared" ca="1" si="0"/>
        <v>63.756164383561647</v>
      </c>
      <c r="E5" s="8">
        <v>38200</v>
      </c>
      <c r="F5" s="8" t="s">
        <v>8</v>
      </c>
      <c r="G5" s="14" t="s">
        <v>152</v>
      </c>
      <c r="H5" s="8" t="s">
        <v>18</v>
      </c>
      <c r="I5" s="21">
        <v>1500</v>
      </c>
      <c r="J5" s="26">
        <v>20</v>
      </c>
      <c r="K5" s="29" t="str">
        <f t="shared" si="1"/>
        <v/>
      </c>
    </row>
    <row r="6" spans="1:14" ht="15.75" thickBot="1" x14ac:dyDescent="0.3">
      <c r="A6" s="6" t="s">
        <v>222</v>
      </c>
      <c r="B6" s="6" t="s">
        <v>15</v>
      </c>
      <c r="C6" s="7">
        <v>20645</v>
      </c>
      <c r="D6" s="36">
        <f t="shared" ca="1" si="0"/>
        <v>62.43287671232877</v>
      </c>
      <c r="E6" s="6">
        <v>38200</v>
      </c>
      <c r="F6" s="6" t="s">
        <v>8</v>
      </c>
      <c r="G6" s="15" t="s">
        <v>62</v>
      </c>
      <c r="H6" s="6" t="s">
        <v>29</v>
      </c>
      <c r="I6" s="20">
        <v>1600</v>
      </c>
      <c r="J6" s="25">
        <v>19</v>
      </c>
      <c r="K6" s="29" t="str">
        <f t="shared" si="1"/>
        <v/>
      </c>
    </row>
    <row r="7" spans="1:14" ht="15.75" thickBot="1" x14ac:dyDescent="0.3">
      <c r="A7" s="8" t="s">
        <v>171</v>
      </c>
      <c r="B7" s="8" t="s">
        <v>15</v>
      </c>
      <c r="C7" s="9">
        <v>21456</v>
      </c>
      <c r="D7" s="36">
        <f t="shared" ca="1" si="0"/>
        <v>60.210958904109589</v>
      </c>
      <c r="E7" s="8">
        <v>69400</v>
      </c>
      <c r="F7" s="8" t="s">
        <v>8</v>
      </c>
      <c r="G7" s="14" t="s">
        <v>62</v>
      </c>
      <c r="H7" s="8" t="s">
        <v>6</v>
      </c>
      <c r="I7" s="21">
        <v>1140</v>
      </c>
      <c r="J7" s="26">
        <v>17</v>
      </c>
      <c r="K7" s="29" t="str">
        <f t="shared" si="1"/>
        <v/>
      </c>
    </row>
    <row r="8" spans="1:14" ht="15.75" thickBot="1" x14ac:dyDescent="0.3">
      <c r="A8" s="6" t="s">
        <v>56</v>
      </c>
      <c r="B8" s="6" t="s">
        <v>15</v>
      </c>
      <c r="C8" s="7">
        <v>21868</v>
      </c>
      <c r="D8" s="36">
        <f t="shared" ca="1" si="0"/>
        <v>59.082191780821915</v>
      </c>
      <c r="E8" s="6">
        <v>38200</v>
      </c>
      <c r="F8" s="6" t="s">
        <v>8</v>
      </c>
      <c r="G8" s="15" t="s">
        <v>62</v>
      </c>
      <c r="H8" s="6" t="s">
        <v>29</v>
      </c>
      <c r="I8" s="20">
        <v>1590</v>
      </c>
      <c r="J8" s="25">
        <v>16</v>
      </c>
      <c r="K8" s="29" t="str">
        <f t="shared" si="1"/>
        <v/>
      </c>
    </row>
    <row r="9" spans="1:14" ht="15.75" thickBot="1" x14ac:dyDescent="0.3">
      <c r="A9" s="8" t="s">
        <v>218</v>
      </c>
      <c r="B9" s="8" t="s">
        <v>15</v>
      </c>
      <c r="C9" s="9">
        <v>22316</v>
      </c>
      <c r="D9" s="36">
        <f t="shared" ca="1" si="0"/>
        <v>57.854794520547948</v>
      </c>
      <c r="E9" s="8">
        <v>38200</v>
      </c>
      <c r="F9" s="8" t="s">
        <v>8</v>
      </c>
      <c r="G9" s="14" t="s">
        <v>152</v>
      </c>
      <c r="H9" s="8" t="s">
        <v>18</v>
      </c>
      <c r="I9" s="21">
        <v>1590</v>
      </c>
      <c r="J9" s="26">
        <v>14</v>
      </c>
      <c r="K9" s="29" t="str">
        <f t="shared" si="1"/>
        <v/>
      </c>
    </row>
    <row r="10" spans="1:14" ht="15.75" thickBot="1" x14ac:dyDescent="0.3">
      <c r="A10" s="6" t="s">
        <v>216</v>
      </c>
      <c r="B10" s="6" t="s">
        <v>15</v>
      </c>
      <c r="C10" s="7">
        <v>29443</v>
      </c>
      <c r="D10" s="36">
        <f t="shared" ca="1" si="0"/>
        <v>38.328767123287669</v>
      </c>
      <c r="E10" s="6">
        <v>38540</v>
      </c>
      <c r="F10" s="6" t="s">
        <v>8</v>
      </c>
      <c r="G10" s="15" t="s">
        <v>5</v>
      </c>
      <c r="H10" s="6" t="s">
        <v>29</v>
      </c>
      <c r="I10" s="20">
        <v>1590</v>
      </c>
      <c r="J10" s="25">
        <v>2</v>
      </c>
      <c r="K10" s="29" t="str">
        <f t="shared" si="1"/>
        <v/>
      </c>
    </row>
    <row r="11" spans="1:14" ht="15.75" thickBot="1" x14ac:dyDescent="0.3">
      <c r="A11" s="8" t="s">
        <v>214</v>
      </c>
      <c r="B11" s="8" t="s">
        <v>15</v>
      </c>
      <c r="C11" s="9">
        <v>22746</v>
      </c>
      <c r="D11" s="36">
        <f t="shared" ca="1" si="0"/>
        <v>56.676712328767124</v>
      </c>
      <c r="E11" s="8">
        <v>38200</v>
      </c>
      <c r="F11" s="8" t="s">
        <v>8</v>
      </c>
      <c r="G11" s="14" t="s">
        <v>7</v>
      </c>
      <c r="H11" s="8" t="s">
        <v>6</v>
      </c>
      <c r="I11" s="21">
        <v>1300</v>
      </c>
      <c r="J11" s="26">
        <v>13</v>
      </c>
      <c r="K11" s="29" t="str">
        <f t="shared" si="1"/>
        <v/>
      </c>
    </row>
    <row r="12" spans="1:14" ht="16.5" thickBot="1" x14ac:dyDescent="0.3">
      <c r="A12" s="6" t="s">
        <v>144</v>
      </c>
      <c r="B12" s="6" t="s">
        <v>15</v>
      </c>
      <c r="C12" s="7">
        <v>22842</v>
      </c>
      <c r="D12" s="36">
        <f t="shared" ca="1" si="0"/>
        <v>56.413698630136984</v>
      </c>
      <c r="E12" s="6">
        <v>38200</v>
      </c>
      <c r="F12" s="6" t="s">
        <v>8</v>
      </c>
      <c r="G12" s="15" t="s">
        <v>62</v>
      </c>
      <c r="H12" s="6" t="s">
        <v>18</v>
      </c>
      <c r="I12" s="20">
        <v>1590</v>
      </c>
      <c r="J12" s="25">
        <v>13</v>
      </c>
      <c r="K12" s="29" t="str">
        <f t="shared" si="1"/>
        <v/>
      </c>
      <c r="M12" s="38" t="s">
        <v>249</v>
      </c>
      <c r="N12" s="38">
        <f>K119</f>
        <v>10</v>
      </c>
    </row>
    <row r="13" spans="1:14" ht="15.75" thickBot="1" x14ac:dyDescent="0.3">
      <c r="A13" s="8" t="s">
        <v>211</v>
      </c>
      <c r="B13" s="8" t="s">
        <v>15</v>
      </c>
      <c r="C13" s="9">
        <v>23699</v>
      </c>
      <c r="D13" s="36">
        <f t="shared" ca="1" si="0"/>
        <v>54.065753424657537</v>
      </c>
      <c r="E13" s="8">
        <v>38410</v>
      </c>
      <c r="F13" s="8" t="s">
        <v>8</v>
      </c>
      <c r="G13" s="14" t="s">
        <v>152</v>
      </c>
      <c r="H13" s="8" t="s">
        <v>18</v>
      </c>
      <c r="I13" s="21">
        <v>1590</v>
      </c>
      <c r="J13" s="26">
        <v>11</v>
      </c>
      <c r="K13" s="29" t="str">
        <f t="shared" si="1"/>
        <v/>
      </c>
    </row>
    <row r="14" spans="1:14" ht="15.75" thickBot="1" x14ac:dyDescent="0.3">
      <c r="A14" s="6" t="s">
        <v>209</v>
      </c>
      <c r="B14" s="6" t="s">
        <v>15</v>
      </c>
      <c r="C14" s="7">
        <v>23347</v>
      </c>
      <c r="D14" s="36">
        <f t="shared" ca="1" si="0"/>
        <v>55.030136986301372</v>
      </c>
      <c r="E14" s="6">
        <v>38200</v>
      </c>
      <c r="F14" s="6" t="s">
        <v>8</v>
      </c>
      <c r="G14" s="15" t="s">
        <v>62</v>
      </c>
      <c r="H14" s="6" t="s">
        <v>208</v>
      </c>
      <c r="I14" s="20">
        <v>3600</v>
      </c>
      <c r="J14" s="25">
        <v>12</v>
      </c>
      <c r="K14" s="29">
        <f t="shared" si="1"/>
        <v>1</v>
      </c>
    </row>
    <row r="15" spans="1:14" ht="15.75" thickBot="1" x14ac:dyDescent="0.3">
      <c r="A15" s="8" t="s">
        <v>206</v>
      </c>
      <c r="B15" s="8" t="s">
        <v>15</v>
      </c>
      <c r="C15" s="9">
        <v>27967</v>
      </c>
      <c r="D15" s="36">
        <f t="shared" ca="1" si="0"/>
        <v>42.372602739726027</v>
      </c>
      <c r="E15" s="8">
        <v>38200</v>
      </c>
      <c r="F15" s="8" t="s">
        <v>8</v>
      </c>
      <c r="G15" s="14" t="s">
        <v>62</v>
      </c>
      <c r="H15" s="8" t="s">
        <v>6</v>
      </c>
      <c r="I15" s="21">
        <v>1230</v>
      </c>
      <c r="J15" s="26">
        <v>5</v>
      </c>
      <c r="K15" s="29" t="str">
        <f t="shared" si="1"/>
        <v/>
      </c>
    </row>
    <row r="16" spans="1:14" ht="15.75" thickBot="1" x14ac:dyDescent="0.3">
      <c r="A16" s="6" t="s">
        <v>204</v>
      </c>
      <c r="B16" s="6" t="s">
        <v>9</v>
      </c>
      <c r="C16" s="7">
        <v>24506</v>
      </c>
      <c r="D16" s="36">
        <f t="shared" ca="1" si="0"/>
        <v>51.854794520547948</v>
      </c>
      <c r="E16" s="6">
        <v>38200</v>
      </c>
      <c r="F16" s="6" t="s">
        <v>8</v>
      </c>
      <c r="G16" s="6" t="s">
        <v>62</v>
      </c>
      <c r="H16" s="15" t="s">
        <v>54</v>
      </c>
      <c r="I16" s="20">
        <v>1780</v>
      </c>
      <c r="J16" s="25">
        <v>8</v>
      </c>
      <c r="K16" s="29" t="str">
        <f t="shared" si="1"/>
        <v/>
      </c>
    </row>
    <row r="17" spans="1:11" ht="15.75" thickBot="1" x14ac:dyDescent="0.3">
      <c r="A17" s="8" t="s">
        <v>203</v>
      </c>
      <c r="B17" s="8" t="s">
        <v>15</v>
      </c>
      <c r="C17" s="9">
        <v>24679</v>
      </c>
      <c r="D17" s="36">
        <f t="shared" ca="1" si="0"/>
        <v>51.38082191780822</v>
      </c>
      <c r="E17" s="8">
        <v>38200</v>
      </c>
      <c r="F17" s="8" t="s">
        <v>8</v>
      </c>
      <c r="G17" s="8" t="s">
        <v>51</v>
      </c>
      <c r="H17" s="8" t="s">
        <v>29</v>
      </c>
      <c r="I17" s="21">
        <v>1590</v>
      </c>
      <c r="J17" s="26">
        <v>8</v>
      </c>
      <c r="K17" s="29" t="str">
        <f t="shared" si="1"/>
        <v/>
      </c>
    </row>
    <row r="18" spans="1:11" ht="15.75" thickBot="1" x14ac:dyDescent="0.3">
      <c r="A18" s="6" t="s">
        <v>202</v>
      </c>
      <c r="B18" s="6" t="s">
        <v>15</v>
      </c>
      <c r="C18" s="7">
        <v>29445</v>
      </c>
      <c r="D18" s="36">
        <f t="shared" ca="1" si="0"/>
        <v>38.323287671232876</v>
      </c>
      <c r="E18" s="6">
        <v>69400</v>
      </c>
      <c r="F18" s="6" t="s">
        <v>8</v>
      </c>
      <c r="G18" s="6" t="s">
        <v>62</v>
      </c>
      <c r="H18" s="6" t="s">
        <v>54</v>
      </c>
      <c r="I18" s="20">
        <v>1820</v>
      </c>
      <c r="J18" s="25">
        <v>2</v>
      </c>
      <c r="K18" s="29" t="str">
        <f t="shared" si="1"/>
        <v/>
      </c>
    </row>
    <row r="19" spans="1:11" ht="15.75" thickBot="1" x14ac:dyDescent="0.3">
      <c r="A19" s="8" t="s">
        <v>200</v>
      </c>
      <c r="B19" s="8" t="s">
        <v>15</v>
      </c>
      <c r="C19" s="9">
        <v>25075</v>
      </c>
      <c r="D19" s="36">
        <f t="shared" ca="1" si="0"/>
        <v>50.295890410958904</v>
      </c>
      <c r="E19" s="8">
        <v>38200</v>
      </c>
      <c r="F19" s="8" t="s">
        <v>8</v>
      </c>
      <c r="G19" s="8" t="s">
        <v>152</v>
      </c>
      <c r="H19" s="8" t="s">
        <v>18</v>
      </c>
      <c r="I19" s="21">
        <v>1548</v>
      </c>
      <c r="J19" s="26">
        <v>7</v>
      </c>
      <c r="K19" s="29" t="str">
        <f t="shared" si="1"/>
        <v/>
      </c>
    </row>
    <row r="20" spans="1:11" ht="15.75" thickBot="1" x14ac:dyDescent="0.3">
      <c r="A20" s="6" t="s">
        <v>198</v>
      </c>
      <c r="B20" s="6" t="s">
        <v>15</v>
      </c>
      <c r="C20" s="7">
        <v>25542</v>
      </c>
      <c r="D20" s="36">
        <f t="shared" ca="1" si="0"/>
        <v>49.016438356164386</v>
      </c>
      <c r="E20" s="6">
        <v>38540</v>
      </c>
      <c r="F20" s="6" t="s">
        <v>8</v>
      </c>
      <c r="G20" s="6" t="s">
        <v>62</v>
      </c>
      <c r="H20" s="6" t="s">
        <v>6</v>
      </c>
      <c r="I20" s="20">
        <v>1250</v>
      </c>
      <c r="J20" s="25">
        <v>6</v>
      </c>
      <c r="K20" s="29" t="str">
        <f t="shared" si="1"/>
        <v/>
      </c>
    </row>
    <row r="21" spans="1:11" ht="15.75" thickBot="1" x14ac:dyDescent="0.3">
      <c r="A21" s="8" t="s">
        <v>196</v>
      </c>
      <c r="B21" s="8" t="s">
        <v>15</v>
      </c>
      <c r="C21" s="9">
        <v>26058</v>
      </c>
      <c r="D21" s="36">
        <f t="shared" ca="1" si="0"/>
        <v>47.602739726027394</v>
      </c>
      <c r="E21" s="8">
        <v>38200</v>
      </c>
      <c r="F21" s="8" t="s">
        <v>8</v>
      </c>
      <c r="G21" s="8" t="s">
        <v>62</v>
      </c>
      <c r="H21" s="8" t="s">
        <v>18</v>
      </c>
      <c r="I21" s="21">
        <v>1590</v>
      </c>
      <c r="J21" s="26">
        <v>4</v>
      </c>
      <c r="K21" s="29" t="str">
        <f t="shared" si="1"/>
        <v/>
      </c>
    </row>
    <row r="22" spans="1:11" ht="15.75" thickBot="1" x14ac:dyDescent="0.3">
      <c r="A22" s="6" t="s">
        <v>194</v>
      </c>
      <c r="B22" s="6" t="s">
        <v>15</v>
      </c>
      <c r="C22" s="7">
        <v>26074</v>
      </c>
      <c r="D22" s="36">
        <f t="shared" ca="1" si="0"/>
        <v>47.558904109589044</v>
      </c>
      <c r="E22" s="6">
        <v>38200</v>
      </c>
      <c r="F22" s="6" t="s">
        <v>8</v>
      </c>
      <c r="G22" s="6" t="s">
        <v>98</v>
      </c>
      <c r="H22" s="13" t="s">
        <v>54</v>
      </c>
      <c r="I22" s="20">
        <v>2100</v>
      </c>
      <c r="J22" s="25">
        <v>4</v>
      </c>
      <c r="K22" s="29">
        <f t="shared" si="1"/>
        <v>1</v>
      </c>
    </row>
    <row r="23" spans="1:11" ht="15.75" thickBot="1" x14ac:dyDescent="0.3">
      <c r="A23" s="8" t="s">
        <v>192</v>
      </c>
      <c r="B23" s="8" t="s">
        <v>15</v>
      </c>
      <c r="C23" s="9">
        <v>26142</v>
      </c>
      <c r="D23" s="36">
        <f t="shared" ca="1" si="0"/>
        <v>47.372602739726027</v>
      </c>
      <c r="E23" s="8">
        <v>38410</v>
      </c>
      <c r="F23" s="8" t="s">
        <v>8</v>
      </c>
      <c r="G23" s="8" t="s">
        <v>51</v>
      </c>
      <c r="H23" s="8" t="s">
        <v>29</v>
      </c>
      <c r="I23" s="21">
        <v>1590</v>
      </c>
      <c r="J23" s="26">
        <v>4</v>
      </c>
      <c r="K23" s="29" t="str">
        <f t="shared" si="1"/>
        <v/>
      </c>
    </row>
    <row r="24" spans="1:11" ht="15.75" thickBot="1" x14ac:dyDescent="0.3">
      <c r="A24" s="6" t="s">
        <v>188</v>
      </c>
      <c r="B24" s="6" t="s">
        <v>15</v>
      </c>
      <c r="C24" s="7">
        <v>26659</v>
      </c>
      <c r="D24" s="36">
        <f t="shared" ca="1" si="0"/>
        <v>45.956164383561642</v>
      </c>
      <c r="E24" s="6">
        <v>38200</v>
      </c>
      <c r="F24" s="6" t="s">
        <v>8</v>
      </c>
      <c r="G24" s="6" t="s">
        <v>62</v>
      </c>
      <c r="H24" s="6" t="s">
        <v>6</v>
      </c>
      <c r="I24" s="20">
        <v>1212</v>
      </c>
      <c r="J24" s="25">
        <v>3</v>
      </c>
      <c r="K24" s="29" t="str">
        <f t="shared" si="1"/>
        <v/>
      </c>
    </row>
    <row r="25" spans="1:11" ht="15.75" thickBot="1" x14ac:dyDescent="0.3">
      <c r="A25" s="8" t="s">
        <v>189</v>
      </c>
      <c r="B25" s="8" t="s">
        <v>15</v>
      </c>
      <c r="C25" s="9">
        <v>26758</v>
      </c>
      <c r="D25" s="36">
        <f t="shared" ca="1" si="0"/>
        <v>45.684931506849317</v>
      </c>
      <c r="E25" s="8">
        <v>38200</v>
      </c>
      <c r="F25" s="8" t="s">
        <v>8</v>
      </c>
      <c r="G25" s="8" t="s">
        <v>51</v>
      </c>
      <c r="H25" s="14" t="s">
        <v>6</v>
      </c>
      <c r="I25" s="21">
        <v>1250</v>
      </c>
      <c r="J25" s="26">
        <v>2</v>
      </c>
      <c r="K25" s="29" t="str">
        <f t="shared" si="1"/>
        <v/>
      </c>
    </row>
    <row r="26" spans="1:11" ht="15.75" thickBot="1" x14ac:dyDescent="0.3">
      <c r="A26" s="6" t="s">
        <v>188</v>
      </c>
      <c r="B26" s="6" t="s">
        <v>15</v>
      </c>
      <c r="C26" s="7">
        <v>27062</v>
      </c>
      <c r="D26" s="36">
        <f t="shared" ca="1" si="0"/>
        <v>44.852054794520548</v>
      </c>
      <c r="E26" s="6">
        <v>38200</v>
      </c>
      <c r="F26" s="6" t="s">
        <v>8</v>
      </c>
      <c r="G26" s="6" t="s">
        <v>185</v>
      </c>
      <c r="H26" s="6" t="s">
        <v>184</v>
      </c>
      <c r="I26" s="20">
        <v>3200</v>
      </c>
      <c r="J26" s="25">
        <v>1</v>
      </c>
      <c r="K26" s="29">
        <f t="shared" si="1"/>
        <v>1</v>
      </c>
    </row>
    <row r="27" spans="1:11" ht="15.75" thickBot="1" x14ac:dyDescent="0.3">
      <c r="A27" s="8" t="s">
        <v>186</v>
      </c>
      <c r="B27" s="8" t="s">
        <v>15</v>
      </c>
      <c r="C27" s="9">
        <v>27468</v>
      </c>
      <c r="D27" s="36">
        <f t="shared" ca="1" si="0"/>
        <v>43.739726027397261</v>
      </c>
      <c r="E27" s="8">
        <v>38200</v>
      </c>
      <c r="F27" s="8" t="s">
        <v>8</v>
      </c>
      <c r="G27" s="8" t="s">
        <v>185</v>
      </c>
      <c r="H27" s="8" t="s">
        <v>184</v>
      </c>
      <c r="I27" s="21">
        <v>5400</v>
      </c>
      <c r="J27" s="26">
        <v>0</v>
      </c>
      <c r="K27" s="29">
        <f t="shared" si="1"/>
        <v>1</v>
      </c>
    </row>
    <row r="28" spans="1:11" ht="15.75" thickBot="1" x14ac:dyDescent="0.3">
      <c r="A28" s="6" t="s">
        <v>99</v>
      </c>
      <c r="B28" s="6" t="s">
        <v>15</v>
      </c>
      <c r="C28" s="7">
        <v>27559</v>
      </c>
      <c r="D28" s="36">
        <f t="shared" ca="1" si="0"/>
        <v>43.490410958904107</v>
      </c>
      <c r="E28" s="6">
        <v>38200</v>
      </c>
      <c r="F28" s="6" t="s">
        <v>8</v>
      </c>
      <c r="G28" s="6" t="s">
        <v>152</v>
      </c>
      <c r="H28" s="6" t="s">
        <v>18</v>
      </c>
      <c r="I28" s="20">
        <v>2100</v>
      </c>
      <c r="J28" s="25">
        <v>0</v>
      </c>
      <c r="K28" s="29">
        <f t="shared" si="1"/>
        <v>1</v>
      </c>
    </row>
    <row r="29" spans="1:11" ht="15.75" thickBot="1" x14ac:dyDescent="0.3">
      <c r="A29" s="8" t="s">
        <v>181</v>
      </c>
      <c r="B29" s="8" t="s">
        <v>15</v>
      </c>
      <c r="C29" s="9">
        <v>28711</v>
      </c>
      <c r="D29" s="36">
        <f t="shared" ca="1" si="0"/>
        <v>40.334246575342469</v>
      </c>
      <c r="E29" s="8">
        <v>69400</v>
      </c>
      <c r="F29" s="8" t="s">
        <v>8</v>
      </c>
      <c r="G29" s="8" t="s">
        <v>7</v>
      </c>
      <c r="H29" s="8" t="s">
        <v>6</v>
      </c>
      <c r="I29" s="21">
        <v>1250</v>
      </c>
      <c r="J29" s="26">
        <v>1</v>
      </c>
      <c r="K29" s="29" t="str">
        <f t="shared" si="1"/>
        <v/>
      </c>
    </row>
    <row r="30" spans="1:11" ht="15.75" thickBot="1" x14ac:dyDescent="0.3">
      <c r="A30" s="6" t="s">
        <v>179</v>
      </c>
      <c r="B30" s="6" t="s">
        <v>15</v>
      </c>
      <c r="C30" s="7">
        <v>28956</v>
      </c>
      <c r="D30" s="36">
        <f t="shared" ca="1" si="0"/>
        <v>39.663013698630138</v>
      </c>
      <c r="E30" s="6">
        <v>38200</v>
      </c>
      <c r="F30" s="6" t="s">
        <v>8</v>
      </c>
      <c r="G30" s="6" t="s">
        <v>7</v>
      </c>
      <c r="H30" s="6" t="s">
        <v>6</v>
      </c>
      <c r="I30" s="20">
        <v>1250</v>
      </c>
      <c r="J30" s="25">
        <v>2</v>
      </c>
      <c r="K30" s="29" t="str">
        <f t="shared" si="1"/>
        <v/>
      </c>
    </row>
    <row r="31" spans="1:11" ht="15.75" thickBot="1" x14ac:dyDescent="0.3">
      <c r="A31" s="8" t="s">
        <v>177</v>
      </c>
      <c r="B31" s="8" t="s">
        <v>15</v>
      </c>
      <c r="C31" s="9">
        <v>28983</v>
      </c>
      <c r="D31" s="36">
        <f t="shared" ca="1" si="0"/>
        <v>39.589041095890408</v>
      </c>
      <c r="E31" s="8">
        <v>38200</v>
      </c>
      <c r="F31" s="8" t="s">
        <v>8</v>
      </c>
      <c r="G31" s="8" t="s">
        <v>62</v>
      </c>
      <c r="H31" s="8" t="s">
        <v>6</v>
      </c>
      <c r="I31" s="21">
        <v>1250</v>
      </c>
      <c r="J31" s="26">
        <v>2</v>
      </c>
      <c r="K31" s="29" t="str">
        <f t="shared" si="1"/>
        <v/>
      </c>
    </row>
    <row r="32" spans="1:11" ht="15.75" thickBot="1" x14ac:dyDescent="0.3">
      <c r="A32" s="6" t="s">
        <v>175</v>
      </c>
      <c r="B32" s="6" t="s">
        <v>15</v>
      </c>
      <c r="C32" s="7">
        <v>29104</v>
      </c>
      <c r="D32" s="36">
        <f t="shared" ca="1" si="0"/>
        <v>39.257534246575339</v>
      </c>
      <c r="E32" s="6">
        <v>38540</v>
      </c>
      <c r="F32" s="6" t="s">
        <v>8</v>
      </c>
      <c r="G32" s="6" t="s">
        <v>7</v>
      </c>
      <c r="H32" s="6" t="s">
        <v>6</v>
      </c>
      <c r="I32" s="20">
        <v>1225</v>
      </c>
      <c r="J32" s="25">
        <v>1</v>
      </c>
      <c r="K32" s="29" t="str">
        <f t="shared" si="1"/>
        <v/>
      </c>
    </row>
    <row r="33" spans="1:11" ht="15.75" thickBot="1" x14ac:dyDescent="0.3">
      <c r="A33" s="8" t="s">
        <v>173</v>
      </c>
      <c r="B33" s="8" t="s">
        <v>15</v>
      </c>
      <c r="C33" s="9">
        <v>29132</v>
      </c>
      <c r="D33" s="36">
        <f t="shared" ca="1" si="0"/>
        <v>39.180821917808217</v>
      </c>
      <c r="E33" s="8">
        <v>38200</v>
      </c>
      <c r="F33" s="8" t="s">
        <v>8</v>
      </c>
      <c r="G33" s="8" t="s">
        <v>7</v>
      </c>
      <c r="H33" s="12" t="s">
        <v>6</v>
      </c>
      <c r="I33" s="21">
        <v>1250</v>
      </c>
      <c r="J33" s="26">
        <v>3</v>
      </c>
      <c r="K33" s="29" t="str">
        <f t="shared" si="1"/>
        <v/>
      </c>
    </row>
    <row r="34" spans="1:11" ht="15.75" thickBot="1" x14ac:dyDescent="0.3">
      <c r="A34" s="6" t="s">
        <v>171</v>
      </c>
      <c r="B34" s="6" t="s">
        <v>15</v>
      </c>
      <c r="C34" s="7">
        <v>29144</v>
      </c>
      <c r="D34" s="36">
        <f t="shared" ca="1" si="0"/>
        <v>39.147945205479452</v>
      </c>
      <c r="E34" s="6">
        <v>38200</v>
      </c>
      <c r="F34" s="6" t="s">
        <v>8</v>
      </c>
      <c r="G34" s="6" t="s">
        <v>62</v>
      </c>
      <c r="H34" s="6" t="s">
        <v>29</v>
      </c>
      <c r="I34" s="20">
        <v>1650</v>
      </c>
      <c r="J34" s="25">
        <v>6</v>
      </c>
      <c r="K34" s="29" t="str">
        <f t="shared" si="1"/>
        <v/>
      </c>
    </row>
    <row r="35" spans="1:11" ht="15.75" thickBot="1" x14ac:dyDescent="0.3">
      <c r="A35" s="8" t="s">
        <v>169</v>
      </c>
      <c r="B35" s="8" t="s">
        <v>15</v>
      </c>
      <c r="C35" s="9">
        <v>29314</v>
      </c>
      <c r="D35" s="36">
        <f t="shared" ca="1" si="0"/>
        <v>38.682191780821917</v>
      </c>
      <c r="E35" s="8">
        <v>38200</v>
      </c>
      <c r="F35" s="8" t="s">
        <v>8</v>
      </c>
      <c r="G35" s="8" t="s">
        <v>62</v>
      </c>
      <c r="H35" s="8" t="s">
        <v>6</v>
      </c>
      <c r="I35" s="21">
        <v>1290</v>
      </c>
      <c r="J35" s="26">
        <v>9</v>
      </c>
      <c r="K35" s="29" t="str">
        <f t="shared" si="1"/>
        <v/>
      </c>
    </row>
    <row r="36" spans="1:11" ht="15.75" thickBot="1" x14ac:dyDescent="0.3">
      <c r="A36" s="6" t="s">
        <v>167</v>
      </c>
      <c r="B36" s="6" t="s">
        <v>15</v>
      </c>
      <c r="C36" s="7">
        <v>29353</v>
      </c>
      <c r="D36" s="36">
        <f t="shared" ca="1" si="0"/>
        <v>38.575342465753423</v>
      </c>
      <c r="E36" s="6">
        <v>38200</v>
      </c>
      <c r="F36" s="6" t="s">
        <v>8</v>
      </c>
      <c r="G36" s="6" t="s">
        <v>7</v>
      </c>
      <c r="H36" s="6" t="s">
        <v>6</v>
      </c>
      <c r="I36" s="20">
        <v>1250</v>
      </c>
      <c r="J36" s="25">
        <v>9</v>
      </c>
      <c r="K36" s="29" t="str">
        <f t="shared" si="1"/>
        <v/>
      </c>
    </row>
    <row r="37" spans="1:11" ht="15.75" thickBot="1" x14ac:dyDescent="0.3">
      <c r="A37" s="8" t="s">
        <v>165</v>
      </c>
      <c r="B37" s="8" t="s">
        <v>9</v>
      </c>
      <c r="C37" s="9">
        <v>29377</v>
      </c>
      <c r="D37" s="36">
        <f t="shared" ca="1" si="0"/>
        <v>38.509589041095893</v>
      </c>
      <c r="E37" s="8">
        <v>38410</v>
      </c>
      <c r="F37" s="8" t="s">
        <v>8</v>
      </c>
      <c r="G37" s="8" t="s">
        <v>51</v>
      </c>
      <c r="H37" s="8" t="s">
        <v>6</v>
      </c>
      <c r="I37" s="21">
        <v>1260</v>
      </c>
      <c r="J37" s="26">
        <v>9</v>
      </c>
      <c r="K37" s="29" t="str">
        <f t="shared" si="1"/>
        <v/>
      </c>
    </row>
    <row r="38" spans="1:11" ht="15.75" thickBot="1" x14ac:dyDescent="0.3">
      <c r="A38" s="6" t="s">
        <v>163</v>
      </c>
      <c r="B38" s="6" t="s">
        <v>15</v>
      </c>
      <c r="C38" s="7">
        <v>29623</v>
      </c>
      <c r="D38" s="36">
        <f t="shared" ca="1" si="0"/>
        <v>37.835616438356162</v>
      </c>
      <c r="E38" s="6">
        <v>38100</v>
      </c>
      <c r="F38" s="6" t="s">
        <v>8</v>
      </c>
      <c r="G38" s="6" t="s">
        <v>7</v>
      </c>
      <c r="H38" s="6" t="s">
        <v>29</v>
      </c>
      <c r="I38" s="20">
        <v>1620</v>
      </c>
      <c r="J38" s="25">
        <v>8</v>
      </c>
      <c r="K38" s="29" t="str">
        <f t="shared" si="1"/>
        <v/>
      </c>
    </row>
    <row r="39" spans="1:11" ht="15.75" thickBot="1" x14ac:dyDescent="0.3">
      <c r="A39" s="8" t="s">
        <v>161</v>
      </c>
      <c r="B39" s="8" t="s">
        <v>15</v>
      </c>
      <c r="C39" s="9">
        <v>29908</v>
      </c>
      <c r="D39" s="36">
        <f t="shared" ca="1" si="0"/>
        <v>37.054794520547944</v>
      </c>
      <c r="E39" s="8">
        <v>38200</v>
      </c>
      <c r="F39" s="8" t="s">
        <v>8</v>
      </c>
      <c r="G39" s="8" t="s">
        <v>62</v>
      </c>
      <c r="H39" s="8" t="s">
        <v>6</v>
      </c>
      <c r="I39" s="21">
        <v>1250</v>
      </c>
      <c r="J39" s="26">
        <v>7</v>
      </c>
      <c r="K39" s="29" t="str">
        <f t="shared" si="1"/>
        <v/>
      </c>
    </row>
    <row r="40" spans="1:11" ht="15.75" thickBot="1" x14ac:dyDescent="0.3">
      <c r="A40" s="6" t="s">
        <v>159</v>
      </c>
      <c r="B40" s="6" t="s">
        <v>15</v>
      </c>
      <c r="C40" s="7">
        <v>30134</v>
      </c>
      <c r="D40" s="36">
        <f t="shared" ca="1" si="0"/>
        <v>36.435616438356163</v>
      </c>
      <c r="E40" s="6">
        <v>38200</v>
      </c>
      <c r="F40" s="6" t="s">
        <v>8</v>
      </c>
      <c r="G40" s="6" t="s">
        <v>7</v>
      </c>
      <c r="H40" s="6" t="s">
        <v>6</v>
      </c>
      <c r="I40" s="20">
        <v>1250</v>
      </c>
      <c r="J40" s="25">
        <v>12</v>
      </c>
      <c r="K40" s="29" t="str">
        <f t="shared" si="1"/>
        <v/>
      </c>
    </row>
    <row r="41" spans="1:11" ht="15.75" thickBot="1" x14ac:dyDescent="0.3">
      <c r="A41" s="8" t="s">
        <v>157</v>
      </c>
      <c r="B41" s="8" t="s">
        <v>15</v>
      </c>
      <c r="C41" s="9">
        <v>30251</v>
      </c>
      <c r="D41" s="36">
        <f t="shared" ca="1" si="0"/>
        <v>36.115068493150687</v>
      </c>
      <c r="E41" s="8">
        <v>38200</v>
      </c>
      <c r="F41" s="8" t="s">
        <v>8</v>
      </c>
      <c r="G41" s="8" t="s">
        <v>7</v>
      </c>
      <c r="H41" s="8" t="s">
        <v>6</v>
      </c>
      <c r="I41" s="21">
        <v>1250</v>
      </c>
      <c r="J41" s="26">
        <v>7</v>
      </c>
      <c r="K41" s="29" t="str">
        <f t="shared" si="1"/>
        <v/>
      </c>
    </row>
    <row r="42" spans="1:11" ht="15.75" thickBot="1" x14ac:dyDescent="0.3">
      <c r="A42" s="6" t="s">
        <v>155</v>
      </c>
      <c r="B42" s="6" t="s">
        <v>15</v>
      </c>
      <c r="C42" s="7">
        <v>30410</v>
      </c>
      <c r="D42" s="36">
        <f t="shared" ca="1" si="0"/>
        <v>35.679452054794524</v>
      </c>
      <c r="E42" s="6">
        <v>38410</v>
      </c>
      <c r="F42" s="6" t="s">
        <v>8</v>
      </c>
      <c r="G42" s="6" t="s">
        <v>62</v>
      </c>
      <c r="H42" s="6" t="s">
        <v>6</v>
      </c>
      <c r="I42" s="20">
        <v>1267</v>
      </c>
      <c r="J42" s="25">
        <v>5</v>
      </c>
      <c r="K42" s="29" t="str">
        <f t="shared" si="1"/>
        <v/>
      </c>
    </row>
    <row r="43" spans="1:11" ht="15.75" thickBot="1" x14ac:dyDescent="0.3">
      <c r="A43" s="8" t="s">
        <v>153</v>
      </c>
      <c r="B43" s="8" t="s">
        <v>15</v>
      </c>
      <c r="C43" s="9">
        <v>30550</v>
      </c>
      <c r="D43" s="36">
        <f t="shared" ca="1" si="0"/>
        <v>35.295890410958904</v>
      </c>
      <c r="E43" s="8">
        <v>38200</v>
      </c>
      <c r="F43" s="8" t="s">
        <v>8</v>
      </c>
      <c r="G43" s="8" t="s">
        <v>7</v>
      </c>
      <c r="H43" s="12" t="s">
        <v>6</v>
      </c>
      <c r="I43" s="21">
        <v>1250</v>
      </c>
      <c r="J43" s="26">
        <v>3</v>
      </c>
      <c r="K43" s="29" t="str">
        <f t="shared" si="1"/>
        <v/>
      </c>
    </row>
    <row r="44" spans="1:11" ht="15.75" thickBot="1" x14ac:dyDescent="0.3">
      <c r="A44" s="6" t="s">
        <v>105</v>
      </c>
      <c r="B44" s="6" t="s">
        <v>15</v>
      </c>
      <c r="C44" s="7">
        <v>30666</v>
      </c>
      <c r="D44" s="36">
        <f t="shared" ca="1" si="0"/>
        <v>34.978082191780821</v>
      </c>
      <c r="E44" s="6">
        <v>38200</v>
      </c>
      <c r="F44" s="6" t="s">
        <v>8</v>
      </c>
      <c r="G44" s="6" t="s">
        <v>152</v>
      </c>
      <c r="H44" s="6" t="s">
        <v>6</v>
      </c>
      <c r="I44" s="20">
        <v>1250</v>
      </c>
      <c r="J44" s="25">
        <v>3</v>
      </c>
      <c r="K44" s="29" t="str">
        <f t="shared" si="1"/>
        <v/>
      </c>
    </row>
    <row r="45" spans="1:11" ht="15.75" thickBot="1" x14ac:dyDescent="0.3">
      <c r="A45" s="8" t="s">
        <v>150</v>
      </c>
      <c r="B45" s="8" t="s">
        <v>15</v>
      </c>
      <c r="C45" s="9">
        <v>30755</v>
      </c>
      <c r="D45" s="36">
        <f t="shared" ca="1" si="0"/>
        <v>34.734246575342468</v>
      </c>
      <c r="E45" s="8">
        <v>38200</v>
      </c>
      <c r="F45" s="8" t="s">
        <v>8</v>
      </c>
      <c r="G45" s="8" t="s">
        <v>7</v>
      </c>
      <c r="H45" s="8" t="s">
        <v>6</v>
      </c>
      <c r="I45" s="21">
        <v>1250</v>
      </c>
      <c r="J45" s="26">
        <v>3</v>
      </c>
      <c r="K45" s="29" t="str">
        <f t="shared" si="1"/>
        <v/>
      </c>
    </row>
    <row r="46" spans="1:11" ht="15.75" thickBot="1" x14ac:dyDescent="0.3">
      <c r="A46" s="6" t="s">
        <v>148</v>
      </c>
      <c r="B46" s="6" t="s">
        <v>15</v>
      </c>
      <c r="C46" s="7">
        <v>31090</v>
      </c>
      <c r="D46" s="36">
        <f t="shared" ca="1" si="0"/>
        <v>33.816438356164383</v>
      </c>
      <c r="E46" s="6">
        <v>38200</v>
      </c>
      <c r="F46" s="6" t="s">
        <v>8</v>
      </c>
      <c r="G46" s="6" t="s">
        <v>62</v>
      </c>
      <c r="H46" s="6" t="s">
        <v>6</v>
      </c>
      <c r="I46" s="20">
        <v>1250</v>
      </c>
      <c r="J46" s="25">
        <v>1</v>
      </c>
      <c r="K46" s="29" t="str">
        <f t="shared" si="1"/>
        <v/>
      </c>
    </row>
    <row r="47" spans="1:11" ht="15.75" thickBot="1" x14ac:dyDescent="0.3">
      <c r="A47" s="8" t="s">
        <v>146</v>
      </c>
      <c r="B47" s="8" t="s">
        <v>15</v>
      </c>
      <c r="C47" s="9">
        <v>31313</v>
      </c>
      <c r="D47" s="36">
        <f t="shared" ca="1" si="0"/>
        <v>33.205479452054796</v>
      </c>
      <c r="E47" s="8">
        <v>38200</v>
      </c>
      <c r="F47" s="8" t="s">
        <v>8</v>
      </c>
      <c r="G47" s="8" t="s">
        <v>62</v>
      </c>
      <c r="H47" s="8" t="s">
        <v>6</v>
      </c>
      <c r="I47" s="21">
        <v>1290</v>
      </c>
      <c r="J47" s="26">
        <v>1</v>
      </c>
      <c r="K47" s="29" t="str">
        <f t="shared" si="1"/>
        <v/>
      </c>
    </row>
    <row r="48" spans="1:11" ht="15.75" thickBot="1" x14ac:dyDescent="0.3">
      <c r="A48" s="6" t="s">
        <v>144</v>
      </c>
      <c r="B48" s="6" t="s">
        <v>15</v>
      </c>
      <c r="C48" s="7">
        <v>31476</v>
      </c>
      <c r="D48" s="36">
        <f t="shared" ca="1" si="0"/>
        <v>32.758904109589039</v>
      </c>
      <c r="E48" s="6">
        <v>38200</v>
      </c>
      <c r="F48" s="6" t="s">
        <v>8</v>
      </c>
      <c r="G48" s="6" t="s">
        <v>62</v>
      </c>
      <c r="H48" s="6" t="s">
        <v>54</v>
      </c>
      <c r="I48" s="20">
        <v>2300</v>
      </c>
      <c r="J48" s="25">
        <v>1</v>
      </c>
      <c r="K48" s="29">
        <f t="shared" si="1"/>
        <v>1</v>
      </c>
    </row>
    <row r="49" spans="1:11" ht="15.75" thickBot="1" x14ac:dyDescent="0.3">
      <c r="A49" s="8" t="s">
        <v>142</v>
      </c>
      <c r="B49" s="8" t="s">
        <v>9</v>
      </c>
      <c r="C49" s="9">
        <v>16151</v>
      </c>
      <c r="D49" s="36">
        <f t="shared" ca="1" si="0"/>
        <v>74.745205479452054</v>
      </c>
      <c r="E49" s="8">
        <v>38200</v>
      </c>
      <c r="F49" s="8" t="s">
        <v>8</v>
      </c>
      <c r="G49" s="8" t="s">
        <v>7</v>
      </c>
      <c r="H49" s="8" t="s">
        <v>6</v>
      </c>
      <c r="I49" s="21">
        <v>1290</v>
      </c>
      <c r="J49" s="26">
        <v>31</v>
      </c>
      <c r="K49" s="29" t="str">
        <f t="shared" si="1"/>
        <v/>
      </c>
    </row>
    <row r="50" spans="1:11" ht="15.75" thickBot="1" x14ac:dyDescent="0.3">
      <c r="A50" s="6" t="s">
        <v>140</v>
      </c>
      <c r="B50" s="6" t="s">
        <v>9</v>
      </c>
      <c r="C50" s="7">
        <v>16879</v>
      </c>
      <c r="D50" s="36">
        <f t="shared" ca="1" si="0"/>
        <v>72.750684931506854</v>
      </c>
      <c r="E50" s="6">
        <v>38410</v>
      </c>
      <c r="F50" s="6" t="s">
        <v>8</v>
      </c>
      <c r="G50" s="6" t="s">
        <v>7</v>
      </c>
      <c r="H50" s="6" t="s">
        <v>6</v>
      </c>
      <c r="I50" s="20">
        <v>1290</v>
      </c>
      <c r="J50" s="25">
        <v>29</v>
      </c>
      <c r="K50" s="29" t="str">
        <f t="shared" si="1"/>
        <v/>
      </c>
    </row>
    <row r="51" spans="1:11" ht="15.75" thickBot="1" x14ac:dyDescent="0.3">
      <c r="A51" s="8" t="s">
        <v>138</v>
      </c>
      <c r="B51" s="8" t="s">
        <v>9</v>
      </c>
      <c r="C51" s="9">
        <v>18102</v>
      </c>
      <c r="D51" s="36">
        <f t="shared" ca="1" si="0"/>
        <v>69.400000000000006</v>
      </c>
      <c r="E51" s="8">
        <v>38200</v>
      </c>
      <c r="F51" s="8" t="s">
        <v>8</v>
      </c>
      <c r="G51" s="8" t="s">
        <v>7</v>
      </c>
      <c r="H51" s="8" t="s">
        <v>6</v>
      </c>
      <c r="I51" s="21">
        <v>1290</v>
      </c>
      <c r="J51" s="26">
        <v>26</v>
      </c>
      <c r="K51" s="29" t="str">
        <f t="shared" si="1"/>
        <v/>
      </c>
    </row>
    <row r="52" spans="1:11" ht="15.75" thickBot="1" x14ac:dyDescent="0.3">
      <c r="A52" s="6" t="s">
        <v>96</v>
      </c>
      <c r="B52" s="6" t="s">
        <v>9</v>
      </c>
      <c r="C52" s="7">
        <v>17055</v>
      </c>
      <c r="D52" s="36">
        <f t="shared" ca="1" si="0"/>
        <v>72.268493150684932</v>
      </c>
      <c r="E52" s="6">
        <v>38200</v>
      </c>
      <c r="F52" s="6" t="s">
        <v>8</v>
      </c>
      <c r="G52" s="6" t="s">
        <v>7</v>
      </c>
      <c r="H52" s="6" t="s">
        <v>6</v>
      </c>
      <c r="I52" s="20">
        <v>1290</v>
      </c>
      <c r="J52" s="25">
        <v>29</v>
      </c>
      <c r="K52" s="29" t="str">
        <f t="shared" si="1"/>
        <v/>
      </c>
    </row>
    <row r="53" spans="1:11" ht="15.75" thickBot="1" x14ac:dyDescent="0.3">
      <c r="A53" s="8" t="s">
        <v>135</v>
      </c>
      <c r="B53" s="8" t="s">
        <v>9</v>
      </c>
      <c r="C53" s="9">
        <v>17612</v>
      </c>
      <c r="D53" s="36">
        <f t="shared" ca="1" si="0"/>
        <v>70.742465753424653</v>
      </c>
      <c r="E53" s="8">
        <v>38200</v>
      </c>
      <c r="F53" s="8" t="s">
        <v>8</v>
      </c>
      <c r="G53" s="8" t="s">
        <v>7</v>
      </c>
      <c r="H53" s="8" t="s">
        <v>6</v>
      </c>
      <c r="I53" s="21">
        <v>1290</v>
      </c>
      <c r="J53" s="26">
        <v>27</v>
      </c>
      <c r="K53" s="29" t="str">
        <f t="shared" si="1"/>
        <v/>
      </c>
    </row>
    <row r="54" spans="1:11" ht="15.75" thickBot="1" x14ac:dyDescent="0.3">
      <c r="A54" s="6" t="s">
        <v>133</v>
      </c>
      <c r="B54" s="6" t="s">
        <v>9</v>
      </c>
      <c r="C54" s="7">
        <v>17711</v>
      </c>
      <c r="D54" s="36">
        <f t="shared" ca="1" si="0"/>
        <v>70.471232876712335</v>
      </c>
      <c r="E54" s="6">
        <v>38200</v>
      </c>
      <c r="F54" s="6" t="s">
        <v>8</v>
      </c>
      <c r="G54" s="6" t="s">
        <v>7</v>
      </c>
      <c r="H54" s="6" t="s">
        <v>6</v>
      </c>
      <c r="I54" s="20">
        <v>1290</v>
      </c>
      <c r="J54" s="25">
        <v>27</v>
      </c>
      <c r="K54" s="29" t="str">
        <f t="shared" si="1"/>
        <v/>
      </c>
    </row>
    <row r="55" spans="1:11" ht="15.75" thickBot="1" x14ac:dyDescent="0.3">
      <c r="A55" s="8" t="s">
        <v>131</v>
      </c>
      <c r="B55" s="8" t="s">
        <v>9</v>
      </c>
      <c r="C55" s="9">
        <v>18569</v>
      </c>
      <c r="D55" s="36">
        <f t="shared" ca="1" si="0"/>
        <v>68.120547945205473</v>
      </c>
      <c r="E55" s="8">
        <v>38100</v>
      </c>
      <c r="F55" s="8" t="s">
        <v>8</v>
      </c>
      <c r="G55" s="8" t="s">
        <v>7</v>
      </c>
      <c r="H55" s="8" t="s">
        <v>6</v>
      </c>
      <c r="I55" s="21">
        <v>1290</v>
      </c>
      <c r="J55" s="26">
        <v>25</v>
      </c>
      <c r="K55" s="29" t="str">
        <f t="shared" si="1"/>
        <v/>
      </c>
    </row>
    <row r="56" spans="1:11" ht="15.75" thickBot="1" x14ac:dyDescent="0.3">
      <c r="A56" s="6" t="s">
        <v>129</v>
      </c>
      <c r="B56" s="6" t="s">
        <v>9</v>
      </c>
      <c r="C56" s="7">
        <v>19041</v>
      </c>
      <c r="D56" s="36">
        <f t="shared" ca="1" si="0"/>
        <v>66.827397260273969</v>
      </c>
      <c r="E56" s="6">
        <v>38200</v>
      </c>
      <c r="F56" s="6" t="s">
        <v>8</v>
      </c>
      <c r="G56" s="6" t="s">
        <v>7</v>
      </c>
      <c r="H56" s="6" t="s">
        <v>6</v>
      </c>
      <c r="I56" s="20">
        <v>1290</v>
      </c>
      <c r="J56" s="25">
        <v>23</v>
      </c>
      <c r="K56" s="29" t="str">
        <f t="shared" si="1"/>
        <v/>
      </c>
    </row>
    <row r="57" spans="1:11" ht="15.75" thickBot="1" x14ac:dyDescent="0.3">
      <c r="A57" s="8" t="s">
        <v>127</v>
      </c>
      <c r="B57" s="8" t="s">
        <v>9</v>
      </c>
      <c r="C57" s="9">
        <v>19156</v>
      </c>
      <c r="D57" s="36">
        <f t="shared" ca="1" si="0"/>
        <v>66.512328767123293</v>
      </c>
      <c r="E57" s="8">
        <v>38410</v>
      </c>
      <c r="F57" s="8" t="s">
        <v>8</v>
      </c>
      <c r="G57" s="8" t="s">
        <v>7</v>
      </c>
      <c r="H57" s="8" t="s">
        <v>6</v>
      </c>
      <c r="I57" s="21">
        <v>1290</v>
      </c>
      <c r="J57" s="26">
        <v>23</v>
      </c>
      <c r="K57" s="29" t="str">
        <f t="shared" si="1"/>
        <v/>
      </c>
    </row>
    <row r="58" spans="1:11" ht="15.75" thickBot="1" x14ac:dyDescent="0.3">
      <c r="A58" s="6" t="s">
        <v>125</v>
      </c>
      <c r="B58" s="6" t="s">
        <v>9</v>
      </c>
      <c r="C58" s="7">
        <v>19554</v>
      </c>
      <c r="D58" s="36">
        <f t="shared" ca="1" si="0"/>
        <v>65.421917808219177</v>
      </c>
      <c r="E58" s="6">
        <v>38200</v>
      </c>
      <c r="F58" s="6" t="s">
        <v>8</v>
      </c>
      <c r="G58" s="6" t="s">
        <v>7</v>
      </c>
      <c r="H58" s="6" t="s">
        <v>6</v>
      </c>
      <c r="I58" s="20">
        <v>1290</v>
      </c>
      <c r="J58" s="25">
        <v>22</v>
      </c>
      <c r="K58" s="29" t="str">
        <f t="shared" si="1"/>
        <v/>
      </c>
    </row>
    <row r="59" spans="1:11" ht="15.75" thickBot="1" x14ac:dyDescent="0.3">
      <c r="A59" s="8" t="s">
        <v>123</v>
      </c>
      <c r="B59" s="8" t="s">
        <v>15</v>
      </c>
      <c r="C59" s="9">
        <v>19672</v>
      </c>
      <c r="D59" s="36">
        <f t="shared" ca="1" si="0"/>
        <v>65.098630136986301</v>
      </c>
      <c r="E59" s="8">
        <v>38700</v>
      </c>
      <c r="F59" s="8" t="s">
        <v>8</v>
      </c>
      <c r="G59" s="8" t="s">
        <v>7</v>
      </c>
      <c r="H59" s="8" t="s">
        <v>6</v>
      </c>
      <c r="I59" s="21">
        <v>1290</v>
      </c>
      <c r="J59" s="26">
        <v>22</v>
      </c>
      <c r="K59" s="29" t="str">
        <f t="shared" si="1"/>
        <v/>
      </c>
    </row>
    <row r="60" spans="1:11" ht="15.75" thickBot="1" x14ac:dyDescent="0.3">
      <c r="A60" s="6" t="s">
        <v>122</v>
      </c>
      <c r="B60" s="6" t="s">
        <v>9</v>
      </c>
      <c r="C60" s="7">
        <v>20050</v>
      </c>
      <c r="D60" s="36">
        <f t="shared" ca="1" si="0"/>
        <v>64.063013698630144</v>
      </c>
      <c r="E60" s="6">
        <v>38200</v>
      </c>
      <c r="F60" s="6" t="s">
        <v>8</v>
      </c>
      <c r="G60" s="6" t="s">
        <v>7</v>
      </c>
      <c r="H60" s="6" t="s">
        <v>6</v>
      </c>
      <c r="I60" s="20">
        <v>1402</v>
      </c>
      <c r="J60" s="25">
        <v>21</v>
      </c>
      <c r="K60" s="29" t="str">
        <f t="shared" si="1"/>
        <v/>
      </c>
    </row>
    <row r="61" spans="1:11" ht="15.75" thickBot="1" x14ac:dyDescent="0.3">
      <c r="A61" s="8" t="s">
        <v>120</v>
      </c>
      <c r="B61" s="8" t="s">
        <v>9</v>
      </c>
      <c r="C61" s="9">
        <v>20047</v>
      </c>
      <c r="D61" s="36">
        <f t="shared" ca="1" si="0"/>
        <v>64.07123287671233</v>
      </c>
      <c r="E61" s="8">
        <v>38100</v>
      </c>
      <c r="F61" s="8" t="s">
        <v>8</v>
      </c>
      <c r="G61" s="8" t="s">
        <v>7</v>
      </c>
      <c r="H61" s="8" t="s">
        <v>6</v>
      </c>
      <c r="I61" s="21">
        <v>1405</v>
      </c>
      <c r="J61" s="26">
        <v>21</v>
      </c>
      <c r="K61" s="29" t="str">
        <f t="shared" si="1"/>
        <v/>
      </c>
    </row>
    <row r="62" spans="1:11" ht="15.75" thickBot="1" x14ac:dyDescent="0.3">
      <c r="A62" s="6" t="s">
        <v>118</v>
      </c>
      <c r="B62" s="6" t="s">
        <v>9</v>
      </c>
      <c r="C62" s="7">
        <v>20189</v>
      </c>
      <c r="D62" s="36">
        <f t="shared" ca="1" si="0"/>
        <v>63.682191780821917</v>
      </c>
      <c r="E62" s="6">
        <v>38410</v>
      </c>
      <c r="F62" s="6" t="s">
        <v>8</v>
      </c>
      <c r="G62" s="6" t="s">
        <v>5</v>
      </c>
      <c r="H62" s="6" t="s">
        <v>29</v>
      </c>
      <c r="I62" s="20">
        <v>1645</v>
      </c>
      <c r="J62" s="25">
        <v>20</v>
      </c>
      <c r="K62" s="29" t="str">
        <f t="shared" si="1"/>
        <v/>
      </c>
    </row>
    <row r="63" spans="1:11" ht="15.75" thickBot="1" x14ac:dyDescent="0.3">
      <c r="A63" s="8" t="s">
        <v>116</v>
      </c>
      <c r="B63" s="8" t="s">
        <v>9</v>
      </c>
      <c r="C63" s="9">
        <v>20219</v>
      </c>
      <c r="D63" s="36">
        <f t="shared" ca="1" si="0"/>
        <v>63.6</v>
      </c>
      <c r="E63" s="8">
        <v>38200</v>
      </c>
      <c r="F63" s="8" t="s">
        <v>8</v>
      </c>
      <c r="G63" s="8" t="s">
        <v>7</v>
      </c>
      <c r="H63" s="8" t="s">
        <v>6</v>
      </c>
      <c r="I63" s="21">
        <v>1301</v>
      </c>
      <c r="J63" s="26">
        <v>20</v>
      </c>
      <c r="K63" s="29" t="str">
        <f t="shared" si="1"/>
        <v/>
      </c>
    </row>
    <row r="64" spans="1:11" ht="15.75" thickBot="1" x14ac:dyDescent="0.3">
      <c r="A64" s="6" t="s">
        <v>114</v>
      </c>
      <c r="B64" s="6" t="s">
        <v>9</v>
      </c>
      <c r="C64" s="7">
        <v>20299</v>
      </c>
      <c r="D64" s="36">
        <f t="shared" ca="1" si="0"/>
        <v>63.38082191780822</v>
      </c>
      <c r="E64" s="6">
        <v>38200</v>
      </c>
      <c r="F64" s="6" t="s">
        <v>14</v>
      </c>
      <c r="G64" s="6" t="s">
        <v>7</v>
      </c>
      <c r="H64" s="6" t="s">
        <v>6</v>
      </c>
      <c r="I64" s="20">
        <v>1350</v>
      </c>
      <c r="J64" s="25">
        <v>20</v>
      </c>
      <c r="K64" s="29" t="str">
        <f t="shared" si="1"/>
        <v/>
      </c>
    </row>
    <row r="65" spans="1:11" ht="15.75" thickBot="1" x14ac:dyDescent="0.3">
      <c r="A65" s="8" t="s">
        <v>112</v>
      </c>
      <c r="B65" s="8" t="s">
        <v>15</v>
      </c>
      <c r="C65" s="9">
        <v>20554</v>
      </c>
      <c r="D65" s="36">
        <f t="shared" ca="1" si="0"/>
        <v>62.682191780821917</v>
      </c>
      <c r="E65" s="8">
        <v>38200</v>
      </c>
      <c r="F65" s="8" t="s">
        <v>8</v>
      </c>
      <c r="G65" s="8" t="s">
        <v>7</v>
      </c>
      <c r="H65" s="8" t="s">
        <v>6</v>
      </c>
      <c r="I65" s="21">
        <v>1350</v>
      </c>
      <c r="J65" s="26">
        <v>19</v>
      </c>
      <c r="K65" s="29" t="str">
        <f t="shared" si="1"/>
        <v/>
      </c>
    </row>
    <row r="66" spans="1:11" ht="15.75" thickBot="1" x14ac:dyDescent="0.3">
      <c r="A66" s="6" t="s">
        <v>110</v>
      </c>
      <c r="B66" s="6" t="s">
        <v>9</v>
      </c>
      <c r="C66" s="7">
        <v>20641</v>
      </c>
      <c r="D66" s="36">
        <f t="shared" ca="1" si="0"/>
        <v>62.443835616438356</v>
      </c>
      <c r="E66" s="6">
        <v>38200</v>
      </c>
      <c r="F66" s="6" t="s">
        <v>8</v>
      </c>
      <c r="G66" s="6" t="s">
        <v>7</v>
      </c>
      <c r="H66" s="6" t="s">
        <v>6</v>
      </c>
      <c r="I66" s="20">
        <v>1350</v>
      </c>
      <c r="J66" s="25">
        <v>19</v>
      </c>
      <c r="K66" s="29" t="str">
        <f t="shared" si="1"/>
        <v/>
      </c>
    </row>
    <row r="67" spans="1:11" ht="15.75" thickBot="1" x14ac:dyDescent="0.3">
      <c r="A67" s="8" t="s">
        <v>109</v>
      </c>
      <c r="B67" s="8" t="s">
        <v>9</v>
      </c>
      <c r="C67" s="9">
        <v>20808</v>
      </c>
      <c r="D67" s="36">
        <f t="shared" ref="D67:D117" ca="1" si="2">(TODAY()-C67)/365</f>
        <v>61.986301369863014</v>
      </c>
      <c r="E67" s="8">
        <v>38700</v>
      </c>
      <c r="F67" s="8" t="s">
        <v>8</v>
      </c>
      <c r="G67" s="8" t="s">
        <v>7</v>
      </c>
      <c r="H67" s="12" t="s">
        <v>29</v>
      </c>
      <c r="I67" s="21">
        <v>1720</v>
      </c>
      <c r="J67" s="26">
        <v>19</v>
      </c>
      <c r="K67" s="29" t="str">
        <f t="shared" ref="K67:K117" si="3">IF(AND(F67="CDI",I67&gt;2000),1,"")</f>
        <v/>
      </c>
    </row>
    <row r="68" spans="1:11" ht="15.75" thickBot="1" x14ac:dyDescent="0.3">
      <c r="A68" s="6" t="s">
        <v>107</v>
      </c>
      <c r="B68" s="6" t="s">
        <v>9</v>
      </c>
      <c r="C68" s="7">
        <v>20951</v>
      </c>
      <c r="D68" s="36">
        <f t="shared" ca="1" si="2"/>
        <v>61.594520547945208</v>
      </c>
      <c r="E68" s="6">
        <v>38200</v>
      </c>
      <c r="F68" s="6" t="s">
        <v>8</v>
      </c>
      <c r="G68" s="6" t="s">
        <v>7</v>
      </c>
      <c r="H68" s="6" t="s">
        <v>6</v>
      </c>
      <c r="I68" s="20">
        <v>1350</v>
      </c>
      <c r="J68" s="25">
        <v>18</v>
      </c>
      <c r="K68" s="29" t="str">
        <f t="shared" si="3"/>
        <v/>
      </c>
    </row>
    <row r="69" spans="1:11" ht="15.75" thickBot="1" x14ac:dyDescent="0.3">
      <c r="A69" s="8" t="s">
        <v>105</v>
      </c>
      <c r="B69" s="8" t="s">
        <v>9</v>
      </c>
      <c r="C69" s="9">
        <v>21342</v>
      </c>
      <c r="D69" s="36">
        <f t="shared" ca="1" si="2"/>
        <v>60.523287671232879</v>
      </c>
      <c r="E69" s="8">
        <v>38200</v>
      </c>
      <c r="F69" s="8" t="s">
        <v>8</v>
      </c>
      <c r="G69" s="8" t="s">
        <v>7</v>
      </c>
      <c r="H69" s="8" t="s">
        <v>6</v>
      </c>
      <c r="I69" s="21">
        <v>1350</v>
      </c>
      <c r="J69" s="26">
        <v>17</v>
      </c>
      <c r="K69" s="29" t="str">
        <f t="shared" si="3"/>
        <v/>
      </c>
    </row>
    <row r="70" spans="1:11" ht="15.75" thickBot="1" x14ac:dyDescent="0.3">
      <c r="A70" s="6" t="s">
        <v>63</v>
      </c>
      <c r="B70" s="6" t="s">
        <v>9</v>
      </c>
      <c r="C70" s="7">
        <v>20693</v>
      </c>
      <c r="D70" s="36">
        <f t="shared" ca="1" si="2"/>
        <v>62.301369863013697</v>
      </c>
      <c r="E70" s="6">
        <v>69400</v>
      </c>
      <c r="F70" s="6" t="s">
        <v>14</v>
      </c>
      <c r="G70" s="6" t="s">
        <v>7</v>
      </c>
      <c r="H70" s="6" t="s">
        <v>29</v>
      </c>
      <c r="I70" s="20">
        <v>1710</v>
      </c>
      <c r="J70" s="25">
        <v>19</v>
      </c>
      <c r="K70" s="29" t="str">
        <f t="shared" si="3"/>
        <v/>
      </c>
    </row>
    <row r="71" spans="1:11" ht="15.75" thickBot="1" x14ac:dyDescent="0.3">
      <c r="A71" s="8" t="s">
        <v>27</v>
      </c>
      <c r="B71" s="8" t="s">
        <v>9</v>
      </c>
      <c r="C71" s="9">
        <v>21458</v>
      </c>
      <c r="D71" s="36">
        <f t="shared" ca="1" si="2"/>
        <v>60.205479452054796</v>
      </c>
      <c r="E71" s="8">
        <v>38200</v>
      </c>
      <c r="F71" s="8" t="s">
        <v>8</v>
      </c>
      <c r="G71" s="8" t="s">
        <v>7</v>
      </c>
      <c r="H71" s="8" t="s">
        <v>6</v>
      </c>
      <c r="I71" s="21">
        <v>1350</v>
      </c>
      <c r="J71" s="26">
        <v>17</v>
      </c>
      <c r="K71" s="29" t="str">
        <f t="shared" si="3"/>
        <v/>
      </c>
    </row>
    <row r="72" spans="1:11" ht="15.75" thickBot="1" x14ac:dyDescent="0.3">
      <c r="A72" s="6" t="s">
        <v>101</v>
      </c>
      <c r="B72" s="6" t="s">
        <v>9</v>
      </c>
      <c r="C72" s="7">
        <v>21499</v>
      </c>
      <c r="D72" s="36">
        <f t="shared" ca="1" si="2"/>
        <v>60.093150684931508</v>
      </c>
      <c r="E72" s="6">
        <v>38200</v>
      </c>
      <c r="F72" s="6" t="s">
        <v>8</v>
      </c>
      <c r="G72" s="6" t="s">
        <v>7</v>
      </c>
      <c r="H72" s="6" t="s">
        <v>6</v>
      </c>
      <c r="I72" s="20">
        <v>1327</v>
      </c>
      <c r="J72" s="25">
        <v>17</v>
      </c>
      <c r="K72" s="29" t="str">
        <f t="shared" si="3"/>
        <v/>
      </c>
    </row>
    <row r="73" spans="1:11" ht="15.75" thickBot="1" x14ac:dyDescent="0.3">
      <c r="A73" s="8" t="s">
        <v>99</v>
      </c>
      <c r="B73" s="8" t="s">
        <v>15</v>
      </c>
      <c r="C73" s="9">
        <v>21672</v>
      </c>
      <c r="D73" s="36">
        <f t="shared" ca="1" si="2"/>
        <v>59.61917808219178</v>
      </c>
      <c r="E73" s="8">
        <v>38200</v>
      </c>
      <c r="F73" s="8" t="s">
        <v>8</v>
      </c>
      <c r="G73" s="8" t="s">
        <v>98</v>
      </c>
      <c r="H73" s="12" t="s">
        <v>29</v>
      </c>
      <c r="I73" s="21">
        <v>1720</v>
      </c>
      <c r="J73" s="26">
        <v>16</v>
      </c>
      <c r="K73" s="29" t="str">
        <f t="shared" si="3"/>
        <v/>
      </c>
    </row>
    <row r="74" spans="1:11" ht="15.75" thickBot="1" x14ac:dyDescent="0.3">
      <c r="A74" s="6" t="s">
        <v>96</v>
      </c>
      <c r="B74" s="6" t="s">
        <v>9</v>
      </c>
      <c r="C74" s="7">
        <v>21897</v>
      </c>
      <c r="D74" s="36">
        <f t="shared" ca="1" si="2"/>
        <v>59.0027397260274</v>
      </c>
      <c r="E74" s="6">
        <v>38200</v>
      </c>
      <c r="F74" s="6" t="s">
        <v>8</v>
      </c>
      <c r="G74" s="6" t="s">
        <v>7</v>
      </c>
      <c r="H74" s="6" t="s">
        <v>29</v>
      </c>
      <c r="I74" s="20">
        <v>1730</v>
      </c>
      <c r="J74" s="25">
        <v>16</v>
      </c>
      <c r="K74" s="29" t="str">
        <f t="shared" si="3"/>
        <v/>
      </c>
    </row>
    <row r="75" spans="1:11" ht="15.75" thickBot="1" x14ac:dyDescent="0.3">
      <c r="A75" s="8" t="s">
        <v>94</v>
      </c>
      <c r="B75" s="8" t="s">
        <v>9</v>
      </c>
      <c r="C75" s="9">
        <v>22017</v>
      </c>
      <c r="D75" s="36">
        <f t="shared" ca="1" si="2"/>
        <v>58.673972602739724</v>
      </c>
      <c r="E75" s="8">
        <v>38200</v>
      </c>
      <c r="F75" s="8" t="s">
        <v>8</v>
      </c>
      <c r="G75" s="8" t="s">
        <v>7</v>
      </c>
      <c r="H75" s="8" t="s">
        <v>6</v>
      </c>
      <c r="I75" s="21">
        <v>1327</v>
      </c>
      <c r="J75" s="26">
        <v>15</v>
      </c>
      <c r="K75" s="29" t="str">
        <f t="shared" si="3"/>
        <v/>
      </c>
    </row>
    <row r="76" spans="1:11" ht="15.75" thickBot="1" x14ac:dyDescent="0.3">
      <c r="A76" s="6" t="s">
        <v>92</v>
      </c>
      <c r="B76" s="6" t="s">
        <v>9</v>
      </c>
      <c r="C76" s="7">
        <v>22188</v>
      </c>
      <c r="D76" s="36">
        <f t="shared" ca="1" si="2"/>
        <v>58.205479452054796</v>
      </c>
      <c r="E76" s="6">
        <v>38200</v>
      </c>
      <c r="F76" s="6" t="s">
        <v>8</v>
      </c>
      <c r="G76" s="6" t="s">
        <v>7</v>
      </c>
      <c r="H76" s="6" t="s">
        <v>6</v>
      </c>
      <c r="I76" s="20">
        <v>1327</v>
      </c>
      <c r="J76" s="25">
        <v>15</v>
      </c>
      <c r="K76" s="29" t="str">
        <f t="shared" si="3"/>
        <v/>
      </c>
    </row>
    <row r="77" spans="1:11" ht="15.75" thickBot="1" x14ac:dyDescent="0.3">
      <c r="A77" s="8" t="s">
        <v>90</v>
      </c>
      <c r="B77" s="8" t="s">
        <v>9</v>
      </c>
      <c r="C77" s="9">
        <v>22296</v>
      </c>
      <c r="D77" s="36">
        <f t="shared" ca="1" si="2"/>
        <v>57.909589041095892</v>
      </c>
      <c r="E77" s="8">
        <v>69400</v>
      </c>
      <c r="F77" s="8" t="s">
        <v>14</v>
      </c>
      <c r="G77" s="8" t="s">
        <v>62</v>
      </c>
      <c r="H77" s="8" t="s">
        <v>6</v>
      </c>
      <c r="I77" s="21">
        <v>1327</v>
      </c>
      <c r="J77" s="26">
        <v>14</v>
      </c>
      <c r="K77" s="29" t="str">
        <f t="shared" si="3"/>
        <v/>
      </c>
    </row>
    <row r="78" spans="1:11" ht="15.75" thickBot="1" x14ac:dyDescent="0.3">
      <c r="A78" s="6" t="s">
        <v>88</v>
      </c>
      <c r="B78" s="6" t="s">
        <v>9</v>
      </c>
      <c r="C78" s="7">
        <v>22499</v>
      </c>
      <c r="D78" s="36">
        <f t="shared" ca="1" si="2"/>
        <v>57.353424657534248</v>
      </c>
      <c r="E78" s="6">
        <v>38700</v>
      </c>
      <c r="F78" s="6" t="s">
        <v>8</v>
      </c>
      <c r="G78" s="6" t="s">
        <v>87</v>
      </c>
      <c r="H78" s="13" t="s">
        <v>6</v>
      </c>
      <c r="I78" s="20">
        <v>1327</v>
      </c>
      <c r="J78" s="25">
        <v>14</v>
      </c>
      <c r="K78" s="29" t="str">
        <f t="shared" si="3"/>
        <v/>
      </c>
    </row>
    <row r="79" spans="1:11" ht="15.75" thickBot="1" x14ac:dyDescent="0.3">
      <c r="A79" s="8" t="s">
        <v>82</v>
      </c>
      <c r="B79" s="8" t="s">
        <v>9</v>
      </c>
      <c r="C79" s="9">
        <v>22714</v>
      </c>
      <c r="D79" s="36">
        <f t="shared" ca="1" si="2"/>
        <v>56.764383561643832</v>
      </c>
      <c r="E79" s="8">
        <v>38200</v>
      </c>
      <c r="F79" s="8" t="s">
        <v>8</v>
      </c>
      <c r="G79" s="8" t="s">
        <v>7</v>
      </c>
      <c r="H79" s="8" t="s">
        <v>29</v>
      </c>
      <c r="I79" s="21">
        <v>1900</v>
      </c>
      <c r="J79" s="26">
        <v>13</v>
      </c>
      <c r="K79" s="29" t="str">
        <f t="shared" si="3"/>
        <v/>
      </c>
    </row>
    <row r="80" spans="1:11" ht="15.75" thickBot="1" x14ac:dyDescent="0.3">
      <c r="A80" s="6" t="s">
        <v>84</v>
      </c>
      <c r="B80" s="6" t="s">
        <v>15</v>
      </c>
      <c r="C80" s="7">
        <v>22776</v>
      </c>
      <c r="D80" s="36">
        <f t="shared" ca="1" si="2"/>
        <v>56.594520547945208</v>
      </c>
      <c r="E80" s="6">
        <v>38200</v>
      </c>
      <c r="F80" s="6" t="s">
        <v>8</v>
      </c>
      <c r="G80" s="6" t="s">
        <v>7</v>
      </c>
      <c r="H80" s="6" t="s">
        <v>6</v>
      </c>
      <c r="I80" s="20">
        <v>1327</v>
      </c>
      <c r="J80" s="25">
        <v>13</v>
      </c>
      <c r="K80" s="29" t="str">
        <f t="shared" si="3"/>
        <v/>
      </c>
    </row>
    <row r="81" spans="1:11" ht="15.75" thickBot="1" x14ac:dyDescent="0.3">
      <c r="A81" s="8" t="s">
        <v>82</v>
      </c>
      <c r="B81" s="8" t="s">
        <v>9</v>
      </c>
      <c r="C81" s="9">
        <v>23322</v>
      </c>
      <c r="D81" s="36">
        <f t="shared" ca="1" si="2"/>
        <v>55.098630136986301</v>
      </c>
      <c r="E81" s="8">
        <v>38200</v>
      </c>
      <c r="F81" s="8" t="s">
        <v>14</v>
      </c>
      <c r="G81" s="8" t="s">
        <v>7</v>
      </c>
      <c r="H81" s="8" t="s">
        <v>29</v>
      </c>
      <c r="I81" s="21">
        <v>1880</v>
      </c>
      <c r="J81" s="26">
        <v>12</v>
      </c>
      <c r="K81" s="29" t="str">
        <f t="shared" si="3"/>
        <v/>
      </c>
    </row>
    <row r="82" spans="1:11" ht="15.75" thickBot="1" x14ac:dyDescent="0.3">
      <c r="A82" s="6" t="s">
        <v>80</v>
      </c>
      <c r="B82" s="6" t="s">
        <v>9</v>
      </c>
      <c r="C82" s="7">
        <v>23681</v>
      </c>
      <c r="D82" s="36">
        <f t="shared" ca="1" si="2"/>
        <v>54.115068493150687</v>
      </c>
      <c r="E82" s="6">
        <v>38200</v>
      </c>
      <c r="F82" s="6" t="s">
        <v>8</v>
      </c>
      <c r="G82" s="6" t="s">
        <v>62</v>
      </c>
      <c r="H82" s="6" t="s">
        <v>6</v>
      </c>
      <c r="I82" s="20">
        <v>1327</v>
      </c>
      <c r="J82" s="25">
        <v>11</v>
      </c>
      <c r="K82" s="29" t="str">
        <f t="shared" si="3"/>
        <v/>
      </c>
    </row>
    <row r="83" spans="1:11" ht="15.75" thickBot="1" x14ac:dyDescent="0.3">
      <c r="A83" s="8" t="s">
        <v>78</v>
      </c>
      <c r="B83" s="8" t="s">
        <v>9</v>
      </c>
      <c r="C83" s="9">
        <v>23977</v>
      </c>
      <c r="D83" s="36">
        <f t="shared" ca="1" si="2"/>
        <v>53.304109589041097</v>
      </c>
      <c r="E83" s="8">
        <v>38200</v>
      </c>
      <c r="F83" s="8" t="s">
        <v>8</v>
      </c>
      <c r="G83" s="8" t="s">
        <v>7</v>
      </c>
      <c r="H83" s="8" t="s">
        <v>6</v>
      </c>
      <c r="I83" s="21">
        <v>1327</v>
      </c>
      <c r="J83" s="26">
        <v>10</v>
      </c>
      <c r="K83" s="29" t="str">
        <f t="shared" si="3"/>
        <v/>
      </c>
    </row>
    <row r="84" spans="1:11" ht="15.75" thickBot="1" x14ac:dyDescent="0.3">
      <c r="A84" s="6" t="s">
        <v>27</v>
      </c>
      <c r="B84" s="6" t="s">
        <v>9</v>
      </c>
      <c r="C84" s="7">
        <v>24100</v>
      </c>
      <c r="D84" s="36">
        <f t="shared" ca="1" si="2"/>
        <v>52.967123287671235</v>
      </c>
      <c r="E84" s="6">
        <v>69400</v>
      </c>
      <c r="F84" s="6" t="s">
        <v>8</v>
      </c>
      <c r="G84" s="6" t="s">
        <v>7</v>
      </c>
      <c r="H84" s="6" t="s">
        <v>29</v>
      </c>
      <c r="I84" s="20">
        <v>1720</v>
      </c>
      <c r="J84" s="25">
        <v>10</v>
      </c>
      <c r="K84" s="29" t="str">
        <f t="shared" si="3"/>
        <v/>
      </c>
    </row>
    <row r="85" spans="1:11" ht="15.75" thickBot="1" x14ac:dyDescent="0.3">
      <c r="A85" s="8" t="s">
        <v>67</v>
      </c>
      <c r="B85" s="8" t="s">
        <v>9</v>
      </c>
      <c r="C85" s="9">
        <v>23303</v>
      </c>
      <c r="D85" s="36">
        <f t="shared" ca="1" si="2"/>
        <v>55.150684931506852</v>
      </c>
      <c r="E85" s="8">
        <v>38200</v>
      </c>
      <c r="F85" s="8" t="s">
        <v>8</v>
      </c>
      <c r="G85" s="8" t="s">
        <v>7</v>
      </c>
      <c r="H85" s="8" t="s">
        <v>6</v>
      </c>
      <c r="I85" s="21">
        <v>1327</v>
      </c>
      <c r="J85" s="26">
        <v>12</v>
      </c>
      <c r="K85" s="29" t="str">
        <f t="shared" si="3"/>
        <v/>
      </c>
    </row>
    <row r="86" spans="1:11" ht="15.75" thickBot="1" x14ac:dyDescent="0.3">
      <c r="A86" s="6" t="s">
        <v>74</v>
      </c>
      <c r="B86" s="6" t="s">
        <v>9</v>
      </c>
      <c r="C86" s="7">
        <v>24578</v>
      </c>
      <c r="D86" s="36">
        <f t="shared" ca="1" si="2"/>
        <v>51.657534246575345</v>
      </c>
      <c r="E86" s="6">
        <v>38200</v>
      </c>
      <c r="F86" s="6" t="s">
        <v>8</v>
      </c>
      <c r="G86" s="6" t="s">
        <v>7</v>
      </c>
      <c r="H86" s="6" t="s">
        <v>6</v>
      </c>
      <c r="I86" s="20">
        <v>1327</v>
      </c>
      <c r="J86" s="25">
        <v>8</v>
      </c>
      <c r="K86" s="29" t="str">
        <f t="shared" si="3"/>
        <v/>
      </c>
    </row>
    <row r="87" spans="1:11" ht="15.75" thickBot="1" x14ac:dyDescent="0.3">
      <c r="A87" s="8" t="s">
        <v>61</v>
      </c>
      <c r="B87" s="8" t="s">
        <v>9</v>
      </c>
      <c r="C87" s="9">
        <v>24793</v>
      </c>
      <c r="D87" s="36">
        <f t="shared" ca="1" si="2"/>
        <v>51.06849315068493</v>
      </c>
      <c r="E87" s="8">
        <v>38200</v>
      </c>
      <c r="F87" s="8" t="s">
        <v>8</v>
      </c>
      <c r="G87" s="8" t="s">
        <v>7</v>
      </c>
      <c r="H87" s="8" t="s">
        <v>29</v>
      </c>
      <c r="I87" s="21">
        <v>1900</v>
      </c>
      <c r="J87" s="26">
        <v>8</v>
      </c>
      <c r="K87" s="29" t="str">
        <f t="shared" si="3"/>
        <v/>
      </c>
    </row>
    <row r="88" spans="1:11" ht="15.75" thickBot="1" x14ac:dyDescent="0.3">
      <c r="A88" s="6" t="s">
        <v>71</v>
      </c>
      <c r="B88" s="6" t="s">
        <v>9</v>
      </c>
      <c r="C88" s="7">
        <v>24839</v>
      </c>
      <c r="D88" s="36">
        <f t="shared" ca="1" si="2"/>
        <v>50.942465753424656</v>
      </c>
      <c r="E88" s="6">
        <v>38200</v>
      </c>
      <c r="F88" s="6" t="s">
        <v>14</v>
      </c>
      <c r="G88" s="6" t="s">
        <v>7</v>
      </c>
      <c r="H88" s="6" t="s">
        <v>6</v>
      </c>
      <c r="I88" s="20">
        <v>1350</v>
      </c>
      <c r="J88" s="25">
        <v>7</v>
      </c>
      <c r="K88" s="29" t="str">
        <f t="shared" si="3"/>
        <v/>
      </c>
    </row>
    <row r="89" spans="1:11" ht="15.75" thickBot="1" x14ac:dyDescent="0.3">
      <c r="A89" s="8" t="s">
        <v>69</v>
      </c>
      <c r="B89" s="8" t="s">
        <v>9</v>
      </c>
      <c r="C89" s="9">
        <v>24909</v>
      </c>
      <c r="D89" s="36">
        <f t="shared" ca="1" si="2"/>
        <v>50.750684931506846</v>
      </c>
      <c r="E89" s="8">
        <v>38200</v>
      </c>
      <c r="F89" s="8" t="s">
        <v>8</v>
      </c>
      <c r="G89" s="8" t="s">
        <v>19</v>
      </c>
      <c r="H89" s="12" t="s">
        <v>54</v>
      </c>
      <c r="I89" s="21">
        <v>2500</v>
      </c>
      <c r="J89" s="26">
        <v>7</v>
      </c>
      <c r="K89" s="29">
        <f t="shared" si="3"/>
        <v>1</v>
      </c>
    </row>
    <row r="90" spans="1:11" ht="15.75" thickBot="1" x14ac:dyDescent="0.3">
      <c r="A90" s="6" t="s">
        <v>67</v>
      </c>
      <c r="B90" s="6" t="s">
        <v>9</v>
      </c>
      <c r="C90" s="7">
        <v>25214</v>
      </c>
      <c r="D90" s="36">
        <f t="shared" ca="1" si="2"/>
        <v>49.915068493150685</v>
      </c>
      <c r="E90" s="6">
        <v>38200</v>
      </c>
      <c r="F90" s="6" t="s">
        <v>8</v>
      </c>
      <c r="G90" s="6" t="s">
        <v>7</v>
      </c>
      <c r="H90" s="6" t="s">
        <v>6</v>
      </c>
      <c r="I90" s="20">
        <v>1327</v>
      </c>
      <c r="J90" s="25">
        <v>6</v>
      </c>
      <c r="K90" s="29" t="str">
        <f t="shared" si="3"/>
        <v/>
      </c>
    </row>
    <row r="91" spans="1:11" ht="15.75" thickBot="1" x14ac:dyDescent="0.3">
      <c r="A91" s="8" t="s">
        <v>65</v>
      </c>
      <c r="B91" s="8" t="s">
        <v>9</v>
      </c>
      <c r="C91" s="9">
        <v>25226</v>
      </c>
      <c r="D91" s="36">
        <f t="shared" ca="1" si="2"/>
        <v>49.88219178082192</v>
      </c>
      <c r="E91" s="8">
        <v>38200</v>
      </c>
      <c r="F91" s="8" t="s">
        <v>8</v>
      </c>
      <c r="G91" s="8" t="s">
        <v>7</v>
      </c>
      <c r="H91" s="8" t="s">
        <v>6</v>
      </c>
      <c r="I91" s="21">
        <v>1350</v>
      </c>
      <c r="J91" s="26">
        <v>6</v>
      </c>
      <c r="K91" s="29" t="str">
        <f t="shared" si="3"/>
        <v/>
      </c>
    </row>
    <row r="92" spans="1:11" ht="15.75" thickBot="1" x14ac:dyDescent="0.3">
      <c r="A92" s="6" t="s">
        <v>63</v>
      </c>
      <c r="B92" s="6" t="s">
        <v>9</v>
      </c>
      <c r="C92" s="7">
        <v>25500</v>
      </c>
      <c r="D92" s="36">
        <f t="shared" ca="1" si="2"/>
        <v>49.131506849315066</v>
      </c>
      <c r="E92" s="6">
        <v>38200</v>
      </c>
      <c r="F92" s="6" t="s">
        <v>8</v>
      </c>
      <c r="G92" s="6" t="s">
        <v>62</v>
      </c>
      <c r="H92" s="6" t="s">
        <v>6</v>
      </c>
      <c r="I92" s="20">
        <v>1327</v>
      </c>
      <c r="J92" s="25">
        <v>6</v>
      </c>
      <c r="K92" s="29" t="str">
        <f t="shared" si="3"/>
        <v/>
      </c>
    </row>
    <row r="93" spans="1:11" ht="15.75" thickBot="1" x14ac:dyDescent="0.3">
      <c r="A93" s="8" t="s">
        <v>61</v>
      </c>
      <c r="B93" s="8" t="s">
        <v>9</v>
      </c>
      <c r="C93" s="9">
        <v>25545</v>
      </c>
      <c r="D93" s="36">
        <f t="shared" ca="1" si="2"/>
        <v>49.008219178082193</v>
      </c>
      <c r="E93" s="8">
        <v>38200</v>
      </c>
      <c r="F93" s="8" t="s">
        <v>8</v>
      </c>
      <c r="G93" s="8" t="s">
        <v>7</v>
      </c>
      <c r="H93" s="8" t="s">
        <v>6</v>
      </c>
      <c r="I93" s="21">
        <v>1350</v>
      </c>
      <c r="J93" s="26">
        <v>6</v>
      </c>
      <c r="K93" s="29" t="str">
        <f t="shared" si="3"/>
        <v/>
      </c>
    </row>
    <row r="94" spans="1:11" ht="15.75" thickBot="1" x14ac:dyDescent="0.3">
      <c r="A94" s="6" t="s">
        <v>59</v>
      </c>
      <c r="B94" s="6" t="s">
        <v>9</v>
      </c>
      <c r="C94" s="7">
        <v>25844</v>
      </c>
      <c r="D94" s="36">
        <f t="shared" ca="1" si="2"/>
        <v>48.18904109589041</v>
      </c>
      <c r="E94" s="6">
        <v>69400</v>
      </c>
      <c r="F94" s="6" t="s">
        <v>14</v>
      </c>
      <c r="G94" s="6" t="s">
        <v>7</v>
      </c>
      <c r="H94" s="6" t="s">
        <v>6</v>
      </c>
      <c r="I94" s="20">
        <v>1350</v>
      </c>
      <c r="J94" s="25">
        <v>5</v>
      </c>
      <c r="K94" s="29" t="str">
        <f t="shared" si="3"/>
        <v/>
      </c>
    </row>
    <row r="95" spans="1:11" ht="15.75" thickBot="1" x14ac:dyDescent="0.3">
      <c r="A95" s="8" t="s">
        <v>57</v>
      </c>
      <c r="B95" s="8" t="s">
        <v>9</v>
      </c>
      <c r="C95" s="9">
        <v>26425</v>
      </c>
      <c r="D95" s="36">
        <f t="shared" ca="1" si="2"/>
        <v>46.597260273972601</v>
      </c>
      <c r="E95" s="8">
        <v>38200</v>
      </c>
      <c r="F95" s="8" t="s">
        <v>8</v>
      </c>
      <c r="G95" s="8" t="s">
        <v>7</v>
      </c>
      <c r="H95" s="8" t="s">
        <v>6</v>
      </c>
      <c r="I95" s="21">
        <v>1350</v>
      </c>
      <c r="J95" s="26">
        <v>3</v>
      </c>
      <c r="K95" s="29" t="str">
        <f t="shared" si="3"/>
        <v/>
      </c>
    </row>
    <row r="96" spans="1:11" ht="15.75" thickBot="1" x14ac:dyDescent="0.3">
      <c r="A96" s="6" t="s">
        <v>36</v>
      </c>
      <c r="B96" s="6" t="s">
        <v>9</v>
      </c>
      <c r="C96" s="7">
        <v>27167</v>
      </c>
      <c r="D96" s="36">
        <f t="shared" ca="1" si="2"/>
        <v>44.564383561643837</v>
      </c>
      <c r="E96" s="6">
        <v>38200</v>
      </c>
      <c r="F96" s="6" t="s">
        <v>8</v>
      </c>
      <c r="G96" s="6" t="s">
        <v>7</v>
      </c>
      <c r="H96" s="6" t="s">
        <v>6</v>
      </c>
      <c r="I96" s="20">
        <v>1350</v>
      </c>
      <c r="J96" s="25">
        <v>1</v>
      </c>
      <c r="K96" s="29" t="str">
        <f t="shared" si="3"/>
        <v/>
      </c>
    </row>
    <row r="97" spans="1:11" ht="15.75" thickBot="1" x14ac:dyDescent="0.3">
      <c r="A97" s="8" t="s">
        <v>55</v>
      </c>
      <c r="B97" s="8" t="s">
        <v>9</v>
      </c>
      <c r="C97" s="9">
        <v>27301</v>
      </c>
      <c r="D97" s="36">
        <f t="shared" ca="1" si="2"/>
        <v>44.197260273972603</v>
      </c>
      <c r="E97" s="8">
        <v>38200</v>
      </c>
      <c r="F97" s="8" t="s">
        <v>8</v>
      </c>
      <c r="G97" s="8" t="s">
        <v>5</v>
      </c>
      <c r="H97" s="11" t="s">
        <v>54</v>
      </c>
      <c r="I97" s="21">
        <v>2630</v>
      </c>
      <c r="J97" s="26">
        <v>1</v>
      </c>
      <c r="K97" s="29">
        <f t="shared" si="3"/>
        <v>1</v>
      </c>
    </row>
    <row r="98" spans="1:11" ht="15.75" thickBot="1" x14ac:dyDescent="0.3">
      <c r="A98" s="6" t="s">
        <v>52</v>
      </c>
      <c r="B98" s="6" t="s">
        <v>9</v>
      </c>
      <c r="C98" s="7">
        <v>29375</v>
      </c>
      <c r="D98" s="36">
        <f t="shared" ca="1" si="2"/>
        <v>38.515068493150686</v>
      </c>
      <c r="E98" s="6">
        <v>38700</v>
      </c>
      <c r="F98" s="6" t="s">
        <v>8</v>
      </c>
      <c r="G98" s="6" t="s">
        <v>51</v>
      </c>
      <c r="H98" s="6" t="s">
        <v>6</v>
      </c>
      <c r="I98" s="20">
        <v>1350</v>
      </c>
      <c r="J98" s="25">
        <v>8</v>
      </c>
      <c r="K98" s="29" t="str">
        <f t="shared" si="3"/>
        <v/>
      </c>
    </row>
    <row r="99" spans="1:11" ht="15.75" thickBot="1" x14ac:dyDescent="0.3">
      <c r="A99" s="8" t="s">
        <v>49</v>
      </c>
      <c r="B99" s="8" t="s">
        <v>9</v>
      </c>
      <c r="C99" s="9">
        <v>27434</v>
      </c>
      <c r="D99" s="36">
        <f t="shared" ca="1" si="2"/>
        <v>43.832876712328769</v>
      </c>
      <c r="E99" s="8">
        <v>38200</v>
      </c>
      <c r="F99" s="8" t="s">
        <v>14</v>
      </c>
      <c r="G99" s="8" t="s">
        <v>7</v>
      </c>
      <c r="H99" s="8" t="s">
        <v>6</v>
      </c>
      <c r="I99" s="21">
        <v>1350</v>
      </c>
      <c r="J99" s="26">
        <v>13</v>
      </c>
      <c r="K99" s="29" t="str">
        <f t="shared" si="3"/>
        <v/>
      </c>
    </row>
    <row r="100" spans="1:11" ht="15.75" thickBot="1" x14ac:dyDescent="0.3">
      <c r="A100" s="6" t="s">
        <v>48</v>
      </c>
      <c r="B100" s="6" t="s">
        <v>9</v>
      </c>
      <c r="C100" s="7">
        <v>27804</v>
      </c>
      <c r="D100" s="36">
        <f t="shared" ca="1" si="2"/>
        <v>42.819178082191783</v>
      </c>
      <c r="E100" s="6">
        <v>38200</v>
      </c>
      <c r="F100" s="6" t="s">
        <v>8</v>
      </c>
      <c r="G100" s="6" t="s">
        <v>7</v>
      </c>
      <c r="H100" s="6" t="s">
        <v>6</v>
      </c>
      <c r="I100" s="20">
        <v>1350</v>
      </c>
      <c r="J100" s="25">
        <v>12</v>
      </c>
      <c r="K100" s="29" t="str">
        <f t="shared" si="3"/>
        <v/>
      </c>
    </row>
    <row r="101" spans="1:11" ht="15.75" thickBot="1" x14ac:dyDescent="0.3">
      <c r="A101" s="8" t="s">
        <v>46</v>
      </c>
      <c r="B101" s="8" t="s">
        <v>9</v>
      </c>
      <c r="C101" s="9">
        <v>27953</v>
      </c>
      <c r="D101" s="36">
        <f t="shared" ca="1" si="2"/>
        <v>42.410958904109592</v>
      </c>
      <c r="E101" s="8">
        <v>38200</v>
      </c>
      <c r="F101" s="8" t="s">
        <v>8</v>
      </c>
      <c r="G101" s="8" t="s">
        <v>7</v>
      </c>
      <c r="H101" s="8" t="s">
        <v>6</v>
      </c>
      <c r="I101" s="21">
        <v>1350</v>
      </c>
      <c r="J101" s="26">
        <v>12</v>
      </c>
      <c r="K101" s="29" t="str">
        <f t="shared" si="3"/>
        <v/>
      </c>
    </row>
    <row r="102" spans="1:11" ht="15.75" thickBot="1" x14ac:dyDescent="0.3">
      <c r="A102" s="6" t="s">
        <v>44</v>
      </c>
      <c r="B102" s="6" t="s">
        <v>9</v>
      </c>
      <c r="C102" s="7">
        <v>28168</v>
      </c>
      <c r="D102" s="36">
        <f t="shared" ca="1" si="2"/>
        <v>41.821917808219176</v>
      </c>
      <c r="E102" s="6">
        <v>38200</v>
      </c>
      <c r="F102" s="6" t="s">
        <v>8</v>
      </c>
      <c r="G102" s="6" t="s">
        <v>7</v>
      </c>
      <c r="H102" s="6" t="s">
        <v>6</v>
      </c>
      <c r="I102" s="20">
        <v>1350</v>
      </c>
      <c r="J102" s="25">
        <v>11</v>
      </c>
      <c r="K102" s="29" t="str">
        <f t="shared" si="3"/>
        <v/>
      </c>
    </row>
    <row r="103" spans="1:11" ht="15.75" thickBot="1" x14ac:dyDescent="0.3">
      <c r="A103" s="8" t="s">
        <v>42</v>
      </c>
      <c r="B103" s="8" t="s">
        <v>9</v>
      </c>
      <c r="C103" s="9">
        <v>28217</v>
      </c>
      <c r="D103" s="36">
        <f t="shared" ca="1" si="2"/>
        <v>41.68767123287671</v>
      </c>
      <c r="E103" s="8">
        <v>38200</v>
      </c>
      <c r="F103" s="8" t="s">
        <v>8</v>
      </c>
      <c r="G103" s="8" t="s">
        <v>7</v>
      </c>
      <c r="H103" s="8" t="s">
        <v>6</v>
      </c>
      <c r="I103" s="21">
        <v>1269</v>
      </c>
      <c r="J103" s="26">
        <v>11</v>
      </c>
      <c r="K103" s="29" t="str">
        <f t="shared" si="3"/>
        <v/>
      </c>
    </row>
    <row r="104" spans="1:11" ht="15.75" thickBot="1" x14ac:dyDescent="0.3">
      <c r="A104" s="6" t="s">
        <v>40</v>
      </c>
      <c r="B104" s="6" t="s">
        <v>9</v>
      </c>
      <c r="C104" s="7">
        <v>28285</v>
      </c>
      <c r="D104" s="36">
        <f t="shared" ca="1" si="2"/>
        <v>41.5013698630137</v>
      </c>
      <c r="E104" s="6">
        <v>38200</v>
      </c>
      <c r="F104" s="6" t="s">
        <v>8</v>
      </c>
      <c r="G104" s="6" t="s">
        <v>7</v>
      </c>
      <c r="H104" s="6" t="s">
        <v>6</v>
      </c>
      <c r="I104" s="20">
        <v>1269</v>
      </c>
      <c r="J104" s="25">
        <v>11</v>
      </c>
      <c r="K104" s="29" t="str">
        <f t="shared" si="3"/>
        <v/>
      </c>
    </row>
    <row r="105" spans="1:11" ht="15.75" thickBot="1" x14ac:dyDescent="0.3">
      <c r="A105" s="8" t="s">
        <v>38</v>
      </c>
      <c r="B105" s="8" t="s">
        <v>9</v>
      </c>
      <c r="C105" s="9">
        <v>28439</v>
      </c>
      <c r="D105" s="36">
        <f t="shared" ca="1" si="2"/>
        <v>41.079452054794523</v>
      </c>
      <c r="E105" s="8">
        <v>38200</v>
      </c>
      <c r="F105" s="8" t="s">
        <v>8</v>
      </c>
      <c r="G105" s="8" t="s">
        <v>7</v>
      </c>
      <c r="H105" s="8" t="s">
        <v>6</v>
      </c>
      <c r="I105" s="21">
        <v>1269</v>
      </c>
      <c r="J105" s="26">
        <v>11</v>
      </c>
      <c r="K105" s="29" t="str">
        <f t="shared" si="3"/>
        <v/>
      </c>
    </row>
    <row r="106" spans="1:11" ht="15.75" thickBot="1" x14ac:dyDescent="0.3">
      <c r="A106" s="6" t="s">
        <v>36</v>
      </c>
      <c r="B106" s="6" t="s">
        <v>9</v>
      </c>
      <c r="C106" s="7">
        <v>28456</v>
      </c>
      <c r="D106" s="36">
        <f t="shared" ca="1" si="2"/>
        <v>41.032876712328765</v>
      </c>
      <c r="E106" s="6">
        <v>38700</v>
      </c>
      <c r="F106" s="6" t="s">
        <v>8</v>
      </c>
      <c r="G106" s="6" t="s">
        <v>7</v>
      </c>
      <c r="H106" s="6" t="s">
        <v>6</v>
      </c>
      <c r="I106" s="20">
        <v>1269</v>
      </c>
      <c r="J106" s="25">
        <v>11</v>
      </c>
      <c r="K106" s="29" t="str">
        <f t="shared" si="3"/>
        <v/>
      </c>
    </row>
    <row r="107" spans="1:11" ht="15.75" thickBot="1" x14ac:dyDescent="0.3">
      <c r="A107" s="8" t="s">
        <v>34</v>
      </c>
      <c r="B107" s="8" t="s">
        <v>15</v>
      </c>
      <c r="C107" s="9">
        <v>28565</v>
      </c>
      <c r="D107" s="36">
        <f t="shared" ca="1" si="2"/>
        <v>40.734246575342468</v>
      </c>
      <c r="E107" s="8">
        <v>38200</v>
      </c>
      <c r="F107" s="8" t="s">
        <v>14</v>
      </c>
      <c r="G107" s="8" t="s">
        <v>7</v>
      </c>
      <c r="H107" s="8" t="s">
        <v>6</v>
      </c>
      <c r="I107" s="21">
        <v>1228</v>
      </c>
      <c r="J107" s="26">
        <v>10</v>
      </c>
      <c r="K107" s="29" t="str">
        <f t="shared" si="3"/>
        <v/>
      </c>
    </row>
    <row r="108" spans="1:11" ht="15.75" thickBot="1" x14ac:dyDescent="0.3">
      <c r="A108" s="6" t="s">
        <v>32</v>
      </c>
      <c r="B108" s="6" t="s">
        <v>15</v>
      </c>
      <c r="C108" s="7">
        <v>28590</v>
      </c>
      <c r="D108" s="36">
        <f t="shared" ca="1" si="2"/>
        <v>40.665753424657531</v>
      </c>
      <c r="E108" s="6">
        <v>38200</v>
      </c>
      <c r="F108" s="6" t="s">
        <v>8</v>
      </c>
      <c r="G108" s="6" t="s">
        <v>31</v>
      </c>
      <c r="H108" s="10" t="s">
        <v>6</v>
      </c>
      <c r="I108" s="20">
        <v>1354</v>
      </c>
      <c r="J108" s="25">
        <v>10</v>
      </c>
      <c r="K108" s="29" t="str">
        <f t="shared" si="3"/>
        <v/>
      </c>
    </row>
    <row r="109" spans="1:11" ht="15.75" thickBot="1" x14ac:dyDescent="0.3">
      <c r="A109" s="8" t="s">
        <v>10</v>
      </c>
      <c r="B109" s="8" t="s">
        <v>9</v>
      </c>
      <c r="C109" s="9">
        <v>28922</v>
      </c>
      <c r="D109" s="36">
        <f t="shared" ca="1" si="2"/>
        <v>39.756164383561647</v>
      </c>
      <c r="E109" s="8">
        <v>38200</v>
      </c>
      <c r="F109" s="8" t="s">
        <v>8</v>
      </c>
      <c r="G109" s="8" t="s">
        <v>5</v>
      </c>
      <c r="H109" s="11" t="s">
        <v>29</v>
      </c>
      <c r="I109" s="21">
        <v>1780</v>
      </c>
      <c r="J109" s="26">
        <v>9</v>
      </c>
      <c r="K109" s="29" t="str">
        <f t="shared" si="3"/>
        <v/>
      </c>
    </row>
    <row r="110" spans="1:11" ht="15.75" thickBot="1" x14ac:dyDescent="0.3">
      <c r="A110" s="6" t="s">
        <v>27</v>
      </c>
      <c r="B110" s="6" t="s">
        <v>9</v>
      </c>
      <c r="C110" s="7">
        <v>28968</v>
      </c>
      <c r="D110" s="36">
        <f t="shared" ca="1" si="2"/>
        <v>39.630136986301373</v>
      </c>
      <c r="E110" s="6">
        <v>38200</v>
      </c>
      <c r="F110" s="6" t="s">
        <v>8</v>
      </c>
      <c r="G110" s="6" t="s">
        <v>7</v>
      </c>
      <c r="H110" s="6" t="s">
        <v>6</v>
      </c>
      <c r="I110" s="20">
        <v>1224</v>
      </c>
      <c r="J110" s="25">
        <v>9</v>
      </c>
      <c r="K110" s="29" t="str">
        <f t="shared" si="3"/>
        <v/>
      </c>
    </row>
    <row r="111" spans="1:11" ht="15.75" thickBot="1" x14ac:dyDescent="0.3">
      <c r="A111" s="8" t="s">
        <v>25</v>
      </c>
      <c r="B111" s="8" t="s">
        <v>9</v>
      </c>
      <c r="C111" s="9">
        <v>29046</v>
      </c>
      <c r="D111" s="36">
        <f t="shared" ca="1" si="2"/>
        <v>39.416438356164385</v>
      </c>
      <c r="E111" s="8">
        <v>38200</v>
      </c>
      <c r="F111" s="8" t="s">
        <v>8</v>
      </c>
      <c r="G111" s="8" t="s">
        <v>7</v>
      </c>
      <c r="H111" s="8" t="s">
        <v>6</v>
      </c>
      <c r="I111" s="21">
        <v>1258</v>
      </c>
      <c r="J111" s="26">
        <v>9</v>
      </c>
      <c r="K111" s="29" t="str">
        <f t="shared" si="3"/>
        <v/>
      </c>
    </row>
    <row r="112" spans="1:11" ht="15.75" thickBot="1" x14ac:dyDescent="0.3">
      <c r="A112" s="6" t="s">
        <v>23</v>
      </c>
      <c r="B112" s="6" t="s">
        <v>9</v>
      </c>
      <c r="C112" s="7">
        <v>29168</v>
      </c>
      <c r="D112" s="36">
        <f t="shared" ca="1" si="2"/>
        <v>39.082191780821915</v>
      </c>
      <c r="E112" s="6">
        <v>38200</v>
      </c>
      <c r="F112" s="6" t="s">
        <v>8</v>
      </c>
      <c r="G112" s="6" t="s">
        <v>7</v>
      </c>
      <c r="H112" s="6" t="s">
        <v>6</v>
      </c>
      <c r="I112" s="20">
        <v>1225</v>
      </c>
      <c r="J112" s="25">
        <v>9</v>
      </c>
      <c r="K112" s="29" t="str">
        <f t="shared" si="3"/>
        <v/>
      </c>
    </row>
    <row r="113" spans="1:11" ht="15.75" thickBot="1" x14ac:dyDescent="0.3">
      <c r="A113" s="8" t="s">
        <v>22</v>
      </c>
      <c r="B113" s="8" t="s">
        <v>9</v>
      </c>
      <c r="C113" s="9">
        <v>29420</v>
      </c>
      <c r="D113" s="36">
        <f t="shared" ca="1" si="2"/>
        <v>38.391780821917806</v>
      </c>
      <c r="E113" s="8">
        <v>38200</v>
      </c>
      <c r="F113" s="8" t="s">
        <v>8</v>
      </c>
      <c r="G113" s="8" t="s">
        <v>7</v>
      </c>
      <c r="H113" s="8" t="s">
        <v>6</v>
      </c>
      <c r="I113" s="21">
        <v>1220</v>
      </c>
      <c r="J113" s="26">
        <v>8</v>
      </c>
      <c r="K113" s="29" t="str">
        <f t="shared" si="3"/>
        <v/>
      </c>
    </row>
    <row r="114" spans="1:11" ht="15.75" thickBot="1" x14ac:dyDescent="0.3">
      <c r="A114" s="6" t="s">
        <v>20</v>
      </c>
      <c r="B114" s="6" t="s">
        <v>9</v>
      </c>
      <c r="C114" s="7">
        <v>29500</v>
      </c>
      <c r="D114" s="36">
        <f t="shared" ca="1" si="2"/>
        <v>38.172602739726024</v>
      </c>
      <c r="E114" s="6">
        <v>38200</v>
      </c>
      <c r="F114" s="6" t="s">
        <v>8</v>
      </c>
      <c r="G114" s="6" t="s">
        <v>19</v>
      </c>
      <c r="H114" s="10" t="s">
        <v>18</v>
      </c>
      <c r="I114" s="20">
        <v>1800</v>
      </c>
      <c r="J114" s="25">
        <v>8</v>
      </c>
      <c r="K114" s="29" t="str">
        <f t="shared" si="3"/>
        <v/>
      </c>
    </row>
    <row r="115" spans="1:11" ht="15.75" thickBot="1" x14ac:dyDescent="0.3">
      <c r="A115" s="8" t="s">
        <v>16</v>
      </c>
      <c r="B115" s="8" t="s">
        <v>15</v>
      </c>
      <c r="C115" s="9">
        <v>29637</v>
      </c>
      <c r="D115" s="36">
        <f t="shared" ca="1" si="2"/>
        <v>37.797260273972604</v>
      </c>
      <c r="E115" s="8">
        <v>38200</v>
      </c>
      <c r="F115" s="8" t="s">
        <v>14</v>
      </c>
      <c r="G115" s="8" t="s">
        <v>7</v>
      </c>
      <c r="H115" s="8" t="s">
        <v>6</v>
      </c>
      <c r="I115" s="21">
        <v>1264</v>
      </c>
      <c r="J115" s="26">
        <v>7</v>
      </c>
      <c r="K115" s="29" t="str">
        <f t="shared" si="3"/>
        <v/>
      </c>
    </row>
    <row r="116" spans="1:11" ht="15.75" thickBot="1" x14ac:dyDescent="0.3">
      <c r="A116" s="6" t="s">
        <v>12</v>
      </c>
      <c r="B116" s="6" t="s">
        <v>9</v>
      </c>
      <c r="C116" s="7">
        <v>29704</v>
      </c>
      <c r="D116" s="36">
        <f t="shared" ca="1" si="2"/>
        <v>37.613698630136987</v>
      </c>
      <c r="E116" s="6">
        <v>38700</v>
      </c>
      <c r="F116" s="6" t="s">
        <v>8</v>
      </c>
      <c r="G116" s="6" t="s">
        <v>7</v>
      </c>
      <c r="H116" s="6" t="s">
        <v>6</v>
      </c>
      <c r="I116" s="20">
        <v>1231</v>
      </c>
      <c r="J116" s="25">
        <v>7</v>
      </c>
      <c r="K116" s="29" t="str">
        <f t="shared" si="3"/>
        <v/>
      </c>
    </row>
    <row r="117" spans="1:11" ht="15.75" thickBot="1" x14ac:dyDescent="0.3">
      <c r="A117" s="4" t="s">
        <v>10</v>
      </c>
      <c r="B117" s="4" t="s">
        <v>9</v>
      </c>
      <c r="C117" s="5">
        <v>29217</v>
      </c>
      <c r="D117" s="36">
        <f t="shared" ca="1" si="2"/>
        <v>38.947945205479449</v>
      </c>
      <c r="E117" s="4">
        <v>38200</v>
      </c>
      <c r="F117" s="4" t="s">
        <v>8</v>
      </c>
      <c r="G117" s="4" t="s">
        <v>7</v>
      </c>
      <c r="H117" s="4" t="s">
        <v>6</v>
      </c>
      <c r="I117" s="22">
        <v>1400</v>
      </c>
      <c r="J117" s="27">
        <v>9</v>
      </c>
      <c r="K117" s="29" t="str">
        <f t="shared" si="3"/>
        <v/>
      </c>
    </row>
    <row r="119" spans="1:11" ht="15.75" x14ac:dyDescent="0.25">
      <c r="K119" s="37">
        <f>SUM(K2:K117)</f>
        <v>10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119"/>
  <sheetViews>
    <sheetView zoomScale="90" zoomScaleNormal="90" workbookViewId="0">
      <selection activeCell="K2" sqref="K2"/>
    </sheetView>
  </sheetViews>
  <sheetFormatPr baseColWidth="10" defaultRowHeight="15" x14ac:dyDescent="0.25"/>
  <cols>
    <col min="3" max="4" width="13.140625" customWidth="1"/>
    <col min="5" max="5" width="14.7109375" customWidth="1"/>
    <col min="6" max="6" width="14.140625" customWidth="1"/>
    <col min="7" max="8" width="15.140625" customWidth="1"/>
    <col min="9" max="9" width="14.85546875" customWidth="1"/>
    <col min="10" max="10" width="13.7109375" customWidth="1"/>
    <col min="11" max="11" width="13.7109375" style="1" customWidth="1"/>
    <col min="13" max="13" width="16.28515625" customWidth="1"/>
  </cols>
  <sheetData>
    <row r="1" spans="1:14" ht="15.75" thickBot="1" x14ac:dyDescent="0.3">
      <c r="A1" s="16" t="s">
        <v>0</v>
      </c>
      <c r="B1" s="16" t="s">
        <v>236</v>
      </c>
      <c r="C1" s="17" t="s">
        <v>2</v>
      </c>
      <c r="D1" s="17" t="s">
        <v>245</v>
      </c>
      <c r="E1" s="16" t="s">
        <v>1</v>
      </c>
      <c r="F1" s="16" t="s">
        <v>235</v>
      </c>
      <c r="G1" s="16" t="s">
        <v>234</v>
      </c>
      <c r="H1" s="16" t="s">
        <v>233</v>
      </c>
      <c r="I1" s="19" t="s">
        <v>232</v>
      </c>
      <c r="J1" s="23" t="s">
        <v>231</v>
      </c>
      <c r="K1" s="24" t="s">
        <v>238</v>
      </c>
    </row>
    <row r="2" spans="1:14" ht="16.5" thickTop="1" thickBot="1" x14ac:dyDescent="0.3">
      <c r="A2" s="6" t="s">
        <v>229</v>
      </c>
      <c r="B2" s="6" t="s">
        <v>15</v>
      </c>
      <c r="C2" s="7">
        <v>18644</v>
      </c>
      <c r="D2" s="36">
        <f ca="1">(TODAY()-C2)/365</f>
        <v>67.915068493150685</v>
      </c>
      <c r="E2" s="6">
        <v>38200</v>
      </c>
      <c r="F2" s="6" t="s">
        <v>8</v>
      </c>
      <c r="G2" s="15" t="s">
        <v>7</v>
      </c>
      <c r="H2" s="6" t="s">
        <v>6</v>
      </c>
      <c r="I2" s="20">
        <v>1230</v>
      </c>
      <c r="J2" s="25">
        <v>24</v>
      </c>
      <c r="K2" s="29" t="str">
        <f>IF(AND(B2="F",G2="fabrication;qualité"),1,"")</f>
        <v/>
      </c>
    </row>
    <row r="3" spans="1:14" ht="15.75" thickBot="1" x14ac:dyDescent="0.3">
      <c r="A3" s="8" t="s">
        <v>222</v>
      </c>
      <c r="B3" s="8" t="s">
        <v>15</v>
      </c>
      <c r="C3" s="9">
        <v>19819</v>
      </c>
      <c r="D3" s="36">
        <f t="shared" ref="D3:D66" ca="1" si="0">(TODAY()-C3)/365</f>
        <v>64.69589041095891</v>
      </c>
      <c r="E3" s="8">
        <v>38200</v>
      </c>
      <c r="F3" s="8" t="s">
        <v>8</v>
      </c>
      <c r="G3" s="14" t="s">
        <v>152</v>
      </c>
      <c r="H3" s="8" t="s">
        <v>208</v>
      </c>
      <c r="I3" s="21">
        <v>3600</v>
      </c>
      <c r="J3" s="26">
        <v>21</v>
      </c>
      <c r="K3" s="29" t="str">
        <f t="shared" ref="K3:K66" si="1">IF(AND(B3="F",G3="fabrication;qualité"),1,"")</f>
        <v/>
      </c>
    </row>
    <row r="4" spans="1:14" ht="15.75" thickBot="1" x14ac:dyDescent="0.3">
      <c r="A4" s="6" t="s">
        <v>226</v>
      </c>
      <c r="B4" s="6" t="s">
        <v>9</v>
      </c>
      <c r="C4" s="7">
        <v>19988</v>
      </c>
      <c r="D4" s="36">
        <f t="shared" ca="1" si="0"/>
        <v>64.232876712328761</v>
      </c>
      <c r="E4" s="6">
        <v>38540</v>
      </c>
      <c r="F4" s="6" t="s">
        <v>8</v>
      </c>
      <c r="G4" s="15" t="s">
        <v>62</v>
      </c>
      <c r="H4" s="6" t="s">
        <v>54</v>
      </c>
      <c r="I4" s="20">
        <v>2400</v>
      </c>
      <c r="J4" s="25">
        <v>21</v>
      </c>
      <c r="K4" s="29" t="str">
        <f t="shared" si="1"/>
        <v/>
      </c>
    </row>
    <row r="5" spans="1:14" ht="15.75" thickBot="1" x14ac:dyDescent="0.3">
      <c r="A5" s="8" t="s">
        <v>224</v>
      </c>
      <c r="B5" s="8" t="s">
        <v>15</v>
      </c>
      <c r="C5" s="9">
        <v>20162</v>
      </c>
      <c r="D5" s="36">
        <f t="shared" ca="1" si="0"/>
        <v>63.756164383561647</v>
      </c>
      <c r="E5" s="8">
        <v>38200</v>
      </c>
      <c r="F5" s="8" t="s">
        <v>8</v>
      </c>
      <c r="G5" s="14" t="s">
        <v>152</v>
      </c>
      <c r="H5" s="8" t="s">
        <v>18</v>
      </c>
      <c r="I5" s="21">
        <v>1500</v>
      </c>
      <c r="J5" s="26">
        <v>20</v>
      </c>
      <c r="K5" s="29" t="str">
        <f t="shared" si="1"/>
        <v/>
      </c>
    </row>
    <row r="6" spans="1:14" ht="15.75" thickBot="1" x14ac:dyDescent="0.3">
      <c r="A6" s="6" t="s">
        <v>222</v>
      </c>
      <c r="B6" s="6" t="s">
        <v>15</v>
      </c>
      <c r="C6" s="7">
        <v>20645</v>
      </c>
      <c r="D6" s="36">
        <f t="shared" ca="1" si="0"/>
        <v>62.43287671232877</v>
      </c>
      <c r="E6" s="6">
        <v>38200</v>
      </c>
      <c r="F6" s="6" t="s">
        <v>8</v>
      </c>
      <c r="G6" s="15" t="s">
        <v>62</v>
      </c>
      <c r="H6" s="6" t="s">
        <v>29</v>
      </c>
      <c r="I6" s="20">
        <v>1600</v>
      </c>
      <c r="J6" s="25">
        <v>19</v>
      </c>
      <c r="K6" s="29" t="str">
        <f t="shared" si="1"/>
        <v/>
      </c>
    </row>
    <row r="7" spans="1:14" ht="15.75" thickBot="1" x14ac:dyDescent="0.3">
      <c r="A7" s="8" t="s">
        <v>171</v>
      </c>
      <c r="B7" s="8" t="s">
        <v>15</v>
      </c>
      <c r="C7" s="9">
        <v>21456</v>
      </c>
      <c r="D7" s="36">
        <f t="shared" ca="1" si="0"/>
        <v>60.210958904109589</v>
      </c>
      <c r="E7" s="8">
        <v>69400</v>
      </c>
      <c r="F7" s="8" t="s">
        <v>8</v>
      </c>
      <c r="G7" s="14" t="s">
        <v>62</v>
      </c>
      <c r="H7" s="8" t="s">
        <v>6</v>
      </c>
      <c r="I7" s="21">
        <v>1140</v>
      </c>
      <c r="J7" s="26">
        <v>17</v>
      </c>
      <c r="K7" s="29" t="str">
        <f t="shared" si="1"/>
        <v/>
      </c>
    </row>
    <row r="8" spans="1:14" ht="15.75" thickBot="1" x14ac:dyDescent="0.3">
      <c r="A8" s="6" t="s">
        <v>56</v>
      </c>
      <c r="B8" s="6" t="s">
        <v>15</v>
      </c>
      <c r="C8" s="7">
        <v>21868</v>
      </c>
      <c r="D8" s="36">
        <f t="shared" ca="1" si="0"/>
        <v>59.082191780821915</v>
      </c>
      <c r="E8" s="6">
        <v>38200</v>
      </c>
      <c r="F8" s="6" t="s">
        <v>8</v>
      </c>
      <c r="G8" s="15" t="s">
        <v>62</v>
      </c>
      <c r="H8" s="6" t="s">
        <v>29</v>
      </c>
      <c r="I8" s="20">
        <v>1590</v>
      </c>
      <c r="J8" s="25">
        <v>16</v>
      </c>
      <c r="K8" s="29" t="str">
        <f t="shared" si="1"/>
        <v/>
      </c>
    </row>
    <row r="9" spans="1:14" ht="15.75" thickBot="1" x14ac:dyDescent="0.3">
      <c r="A9" s="8" t="s">
        <v>218</v>
      </c>
      <c r="B9" s="8" t="s">
        <v>15</v>
      </c>
      <c r="C9" s="9">
        <v>22316</v>
      </c>
      <c r="D9" s="36">
        <f t="shared" ca="1" si="0"/>
        <v>57.854794520547948</v>
      </c>
      <c r="E9" s="8">
        <v>38200</v>
      </c>
      <c r="F9" s="8" t="s">
        <v>8</v>
      </c>
      <c r="G9" s="14" t="s">
        <v>152</v>
      </c>
      <c r="H9" s="8" t="s">
        <v>18</v>
      </c>
      <c r="I9" s="21">
        <v>1590</v>
      </c>
      <c r="J9" s="26">
        <v>14</v>
      </c>
      <c r="K9" s="29" t="str">
        <f t="shared" si="1"/>
        <v/>
      </c>
    </row>
    <row r="10" spans="1:14" ht="15.75" thickBot="1" x14ac:dyDescent="0.3">
      <c r="A10" s="6" t="s">
        <v>216</v>
      </c>
      <c r="B10" s="6" t="s">
        <v>15</v>
      </c>
      <c r="C10" s="7">
        <v>29443</v>
      </c>
      <c r="D10" s="36">
        <f t="shared" ca="1" si="0"/>
        <v>38.328767123287669</v>
      </c>
      <c r="E10" s="6">
        <v>38540</v>
      </c>
      <c r="F10" s="6" t="s">
        <v>8</v>
      </c>
      <c r="G10" s="15" t="s">
        <v>5</v>
      </c>
      <c r="H10" s="6" t="s">
        <v>29</v>
      </c>
      <c r="I10" s="20">
        <v>1590</v>
      </c>
      <c r="J10" s="25">
        <v>2</v>
      </c>
      <c r="K10" s="29" t="str">
        <f t="shared" si="1"/>
        <v/>
      </c>
    </row>
    <row r="11" spans="1:14" ht="16.5" thickBot="1" x14ac:dyDescent="0.3">
      <c r="A11" s="8" t="s">
        <v>214</v>
      </c>
      <c r="B11" s="8" t="s">
        <v>15</v>
      </c>
      <c r="C11" s="9">
        <v>22746</v>
      </c>
      <c r="D11" s="36">
        <f t="shared" ca="1" si="0"/>
        <v>56.676712328767124</v>
      </c>
      <c r="E11" s="8">
        <v>38200</v>
      </c>
      <c r="F11" s="8" t="s">
        <v>8</v>
      </c>
      <c r="G11" s="14" t="s">
        <v>7</v>
      </c>
      <c r="H11" s="8" t="s">
        <v>6</v>
      </c>
      <c r="I11" s="21">
        <v>1300</v>
      </c>
      <c r="J11" s="26">
        <v>13</v>
      </c>
      <c r="K11" s="29" t="str">
        <f t="shared" si="1"/>
        <v/>
      </c>
      <c r="M11" s="38" t="s">
        <v>250</v>
      </c>
      <c r="N11" s="38">
        <f>K119</f>
        <v>0</v>
      </c>
    </row>
    <row r="12" spans="1:14" ht="15.75" thickBot="1" x14ac:dyDescent="0.3">
      <c r="A12" s="6" t="s">
        <v>144</v>
      </c>
      <c r="B12" s="6" t="s">
        <v>15</v>
      </c>
      <c r="C12" s="7">
        <v>22842</v>
      </c>
      <c r="D12" s="36">
        <f t="shared" ca="1" si="0"/>
        <v>56.413698630136984</v>
      </c>
      <c r="E12" s="6">
        <v>38200</v>
      </c>
      <c r="F12" s="6" t="s">
        <v>8</v>
      </c>
      <c r="G12" s="15" t="s">
        <v>62</v>
      </c>
      <c r="H12" s="6" t="s">
        <v>18</v>
      </c>
      <c r="I12" s="20">
        <v>1590</v>
      </c>
      <c r="J12" s="25">
        <v>13</v>
      </c>
      <c r="K12" s="29" t="str">
        <f t="shared" si="1"/>
        <v/>
      </c>
    </row>
    <row r="13" spans="1:14" ht="15.75" thickBot="1" x14ac:dyDescent="0.3">
      <c r="A13" s="8" t="s">
        <v>211</v>
      </c>
      <c r="B13" s="8" t="s">
        <v>15</v>
      </c>
      <c r="C13" s="9">
        <v>23699</v>
      </c>
      <c r="D13" s="36">
        <f t="shared" ca="1" si="0"/>
        <v>54.065753424657537</v>
      </c>
      <c r="E13" s="8">
        <v>38410</v>
      </c>
      <c r="F13" s="8" t="s">
        <v>8</v>
      </c>
      <c r="G13" s="14" t="s">
        <v>152</v>
      </c>
      <c r="H13" s="8" t="s">
        <v>18</v>
      </c>
      <c r="I13" s="21">
        <v>1590</v>
      </c>
      <c r="J13" s="26">
        <v>11</v>
      </c>
      <c r="K13" s="29" t="str">
        <f t="shared" si="1"/>
        <v/>
      </c>
    </row>
    <row r="14" spans="1:14" ht="15.75" thickBot="1" x14ac:dyDescent="0.3">
      <c r="A14" s="6" t="s">
        <v>209</v>
      </c>
      <c r="B14" s="6" t="s">
        <v>15</v>
      </c>
      <c r="C14" s="7">
        <v>23347</v>
      </c>
      <c r="D14" s="36">
        <f t="shared" ca="1" si="0"/>
        <v>55.030136986301372</v>
      </c>
      <c r="E14" s="6">
        <v>38200</v>
      </c>
      <c r="F14" s="6" t="s">
        <v>8</v>
      </c>
      <c r="G14" s="15" t="s">
        <v>62</v>
      </c>
      <c r="H14" s="6" t="s">
        <v>208</v>
      </c>
      <c r="I14" s="20">
        <v>3600</v>
      </c>
      <c r="J14" s="25">
        <v>12</v>
      </c>
      <c r="K14" s="29" t="str">
        <f t="shared" si="1"/>
        <v/>
      </c>
    </row>
    <row r="15" spans="1:14" ht="15.75" thickBot="1" x14ac:dyDescent="0.3">
      <c r="A15" s="8" t="s">
        <v>206</v>
      </c>
      <c r="B15" s="8" t="s">
        <v>15</v>
      </c>
      <c r="C15" s="9">
        <v>27967</v>
      </c>
      <c r="D15" s="36">
        <f t="shared" ca="1" si="0"/>
        <v>42.372602739726027</v>
      </c>
      <c r="E15" s="8">
        <v>38200</v>
      </c>
      <c r="F15" s="8" t="s">
        <v>8</v>
      </c>
      <c r="G15" s="14" t="s">
        <v>62</v>
      </c>
      <c r="H15" s="8" t="s">
        <v>6</v>
      </c>
      <c r="I15" s="21">
        <v>1230</v>
      </c>
      <c r="J15" s="26">
        <v>5</v>
      </c>
      <c r="K15" s="29" t="str">
        <f t="shared" si="1"/>
        <v/>
      </c>
    </row>
    <row r="16" spans="1:14" ht="15.75" thickBot="1" x14ac:dyDescent="0.3">
      <c r="A16" s="6" t="s">
        <v>204</v>
      </c>
      <c r="B16" s="6" t="s">
        <v>9</v>
      </c>
      <c r="C16" s="7">
        <v>24506</v>
      </c>
      <c r="D16" s="36">
        <f t="shared" ca="1" si="0"/>
        <v>51.854794520547948</v>
      </c>
      <c r="E16" s="6">
        <v>38200</v>
      </c>
      <c r="F16" s="6" t="s">
        <v>8</v>
      </c>
      <c r="G16" s="6" t="s">
        <v>62</v>
      </c>
      <c r="H16" s="15" t="s">
        <v>54</v>
      </c>
      <c r="I16" s="20">
        <v>1780</v>
      </c>
      <c r="J16" s="25">
        <v>8</v>
      </c>
      <c r="K16" s="29" t="str">
        <f t="shared" si="1"/>
        <v/>
      </c>
    </row>
    <row r="17" spans="1:11" ht="15.75" thickBot="1" x14ac:dyDescent="0.3">
      <c r="A17" s="8" t="s">
        <v>203</v>
      </c>
      <c r="B17" s="8" t="s">
        <v>15</v>
      </c>
      <c r="C17" s="9">
        <v>24679</v>
      </c>
      <c r="D17" s="36">
        <f t="shared" ca="1" si="0"/>
        <v>51.38082191780822</v>
      </c>
      <c r="E17" s="8">
        <v>38200</v>
      </c>
      <c r="F17" s="8" t="s">
        <v>8</v>
      </c>
      <c r="G17" s="8" t="s">
        <v>51</v>
      </c>
      <c r="H17" s="8" t="s">
        <v>29</v>
      </c>
      <c r="I17" s="21">
        <v>1590</v>
      </c>
      <c r="J17" s="26">
        <v>8</v>
      </c>
      <c r="K17" s="29" t="str">
        <f t="shared" si="1"/>
        <v/>
      </c>
    </row>
    <row r="18" spans="1:11" ht="15.75" thickBot="1" x14ac:dyDescent="0.3">
      <c r="A18" s="6" t="s">
        <v>202</v>
      </c>
      <c r="B18" s="6" t="s">
        <v>15</v>
      </c>
      <c r="C18" s="7">
        <v>29445</v>
      </c>
      <c r="D18" s="36">
        <f t="shared" ca="1" si="0"/>
        <v>38.323287671232876</v>
      </c>
      <c r="E18" s="6">
        <v>69400</v>
      </c>
      <c r="F18" s="6" t="s">
        <v>8</v>
      </c>
      <c r="G18" s="6" t="s">
        <v>62</v>
      </c>
      <c r="H18" s="6" t="s">
        <v>54</v>
      </c>
      <c r="I18" s="20">
        <v>1820</v>
      </c>
      <c r="J18" s="25">
        <v>2</v>
      </c>
      <c r="K18" s="29" t="str">
        <f t="shared" si="1"/>
        <v/>
      </c>
    </row>
    <row r="19" spans="1:11" ht="15.75" thickBot="1" x14ac:dyDescent="0.3">
      <c r="A19" s="8" t="s">
        <v>200</v>
      </c>
      <c r="B19" s="8" t="s">
        <v>15</v>
      </c>
      <c r="C19" s="9">
        <v>25075</v>
      </c>
      <c r="D19" s="36">
        <f t="shared" ca="1" si="0"/>
        <v>50.295890410958904</v>
      </c>
      <c r="E19" s="8">
        <v>38200</v>
      </c>
      <c r="F19" s="8" t="s">
        <v>8</v>
      </c>
      <c r="G19" s="8" t="s">
        <v>152</v>
      </c>
      <c r="H19" s="8" t="s">
        <v>18</v>
      </c>
      <c r="I19" s="21">
        <v>1548</v>
      </c>
      <c r="J19" s="26">
        <v>7</v>
      </c>
      <c r="K19" s="29" t="str">
        <f t="shared" si="1"/>
        <v/>
      </c>
    </row>
    <row r="20" spans="1:11" ht="15.75" thickBot="1" x14ac:dyDescent="0.3">
      <c r="A20" s="6" t="s">
        <v>198</v>
      </c>
      <c r="B20" s="6" t="s">
        <v>15</v>
      </c>
      <c r="C20" s="7">
        <v>25542</v>
      </c>
      <c r="D20" s="36">
        <f t="shared" ca="1" si="0"/>
        <v>49.016438356164386</v>
      </c>
      <c r="E20" s="6">
        <v>38540</v>
      </c>
      <c r="F20" s="6" t="s">
        <v>8</v>
      </c>
      <c r="G20" s="6" t="s">
        <v>62</v>
      </c>
      <c r="H20" s="6" t="s">
        <v>6</v>
      </c>
      <c r="I20" s="20">
        <v>1250</v>
      </c>
      <c r="J20" s="25">
        <v>6</v>
      </c>
      <c r="K20" s="29" t="str">
        <f t="shared" si="1"/>
        <v/>
      </c>
    </row>
    <row r="21" spans="1:11" ht="15.75" thickBot="1" x14ac:dyDescent="0.3">
      <c r="A21" s="8" t="s">
        <v>196</v>
      </c>
      <c r="B21" s="8" t="s">
        <v>15</v>
      </c>
      <c r="C21" s="9">
        <v>26058</v>
      </c>
      <c r="D21" s="36">
        <f t="shared" ca="1" si="0"/>
        <v>47.602739726027394</v>
      </c>
      <c r="E21" s="8">
        <v>38200</v>
      </c>
      <c r="F21" s="8" t="s">
        <v>8</v>
      </c>
      <c r="G21" s="8" t="s">
        <v>62</v>
      </c>
      <c r="H21" s="8" t="s">
        <v>18</v>
      </c>
      <c r="I21" s="21">
        <v>1590</v>
      </c>
      <c r="J21" s="26">
        <v>4</v>
      </c>
      <c r="K21" s="29" t="str">
        <f t="shared" si="1"/>
        <v/>
      </c>
    </row>
    <row r="22" spans="1:11" ht="15.75" thickBot="1" x14ac:dyDescent="0.3">
      <c r="A22" s="6" t="s">
        <v>194</v>
      </c>
      <c r="B22" s="6" t="s">
        <v>15</v>
      </c>
      <c r="C22" s="7">
        <v>26074</v>
      </c>
      <c r="D22" s="36">
        <f t="shared" ca="1" si="0"/>
        <v>47.558904109589044</v>
      </c>
      <c r="E22" s="6">
        <v>38200</v>
      </c>
      <c r="F22" s="6" t="s">
        <v>8</v>
      </c>
      <c r="G22" s="6" t="s">
        <v>98</v>
      </c>
      <c r="H22" s="13" t="s">
        <v>54</v>
      </c>
      <c r="I22" s="20">
        <v>2100</v>
      </c>
      <c r="J22" s="25">
        <v>4</v>
      </c>
      <c r="K22" s="29" t="str">
        <f t="shared" si="1"/>
        <v/>
      </c>
    </row>
    <row r="23" spans="1:11" ht="15.75" thickBot="1" x14ac:dyDescent="0.3">
      <c r="A23" s="8" t="s">
        <v>192</v>
      </c>
      <c r="B23" s="8" t="s">
        <v>15</v>
      </c>
      <c r="C23" s="9">
        <v>26142</v>
      </c>
      <c r="D23" s="36">
        <f t="shared" ca="1" si="0"/>
        <v>47.372602739726027</v>
      </c>
      <c r="E23" s="8">
        <v>38410</v>
      </c>
      <c r="F23" s="8" t="s">
        <v>8</v>
      </c>
      <c r="G23" s="8" t="s">
        <v>51</v>
      </c>
      <c r="H23" s="8" t="s">
        <v>29</v>
      </c>
      <c r="I23" s="21">
        <v>1590</v>
      </c>
      <c r="J23" s="26">
        <v>4</v>
      </c>
      <c r="K23" s="29" t="str">
        <f t="shared" si="1"/>
        <v/>
      </c>
    </row>
    <row r="24" spans="1:11" ht="15.75" thickBot="1" x14ac:dyDescent="0.3">
      <c r="A24" s="6" t="s">
        <v>188</v>
      </c>
      <c r="B24" s="6" t="s">
        <v>15</v>
      </c>
      <c r="C24" s="7">
        <v>26659</v>
      </c>
      <c r="D24" s="36">
        <f t="shared" ca="1" si="0"/>
        <v>45.956164383561642</v>
      </c>
      <c r="E24" s="6">
        <v>38200</v>
      </c>
      <c r="F24" s="6" t="s">
        <v>8</v>
      </c>
      <c r="G24" s="6" t="s">
        <v>62</v>
      </c>
      <c r="H24" s="6" t="s">
        <v>6</v>
      </c>
      <c r="I24" s="20">
        <v>1212</v>
      </c>
      <c r="J24" s="25">
        <v>3</v>
      </c>
      <c r="K24" s="29" t="str">
        <f t="shared" si="1"/>
        <v/>
      </c>
    </row>
    <row r="25" spans="1:11" ht="15.75" thickBot="1" x14ac:dyDescent="0.3">
      <c r="A25" s="8" t="s">
        <v>189</v>
      </c>
      <c r="B25" s="8" t="s">
        <v>15</v>
      </c>
      <c r="C25" s="9">
        <v>26758</v>
      </c>
      <c r="D25" s="36">
        <f t="shared" ca="1" si="0"/>
        <v>45.684931506849317</v>
      </c>
      <c r="E25" s="8">
        <v>38200</v>
      </c>
      <c r="F25" s="8" t="s">
        <v>8</v>
      </c>
      <c r="G25" s="8" t="s">
        <v>51</v>
      </c>
      <c r="H25" s="14" t="s">
        <v>6</v>
      </c>
      <c r="I25" s="21">
        <v>1250</v>
      </c>
      <c r="J25" s="26">
        <v>2</v>
      </c>
      <c r="K25" s="29" t="str">
        <f t="shared" si="1"/>
        <v/>
      </c>
    </row>
    <row r="26" spans="1:11" ht="15.75" thickBot="1" x14ac:dyDescent="0.3">
      <c r="A26" s="6" t="s">
        <v>188</v>
      </c>
      <c r="B26" s="6" t="s">
        <v>15</v>
      </c>
      <c r="C26" s="7">
        <v>27062</v>
      </c>
      <c r="D26" s="36">
        <f t="shared" ca="1" si="0"/>
        <v>44.852054794520548</v>
      </c>
      <c r="E26" s="6">
        <v>38200</v>
      </c>
      <c r="F26" s="6" t="s">
        <v>8</v>
      </c>
      <c r="G26" s="6" t="s">
        <v>185</v>
      </c>
      <c r="H26" s="6" t="s">
        <v>184</v>
      </c>
      <c r="I26" s="20">
        <v>3200</v>
      </c>
      <c r="J26" s="25">
        <v>1</v>
      </c>
      <c r="K26" s="29" t="str">
        <f t="shared" si="1"/>
        <v/>
      </c>
    </row>
    <row r="27" spans="1:11" ht="15.75" thickBot="1" x14ac:dyDescent="0.3">
      <c r="A27" s="8" t="s">
        <v>186</v>
      </c>
      <c r="B27" s="8" t="s">
        <v>15</v>
      </c>
      <c r="C27" s="9">
        <v>27468</v>
      </c>
      <c r="D27" s="36">
        <f t="shared" ca="1" si="0"/>
        <v>43.739726027397261</v>
      </c>
      <c r="E27" s="8">
        <v>38200</v>
      </c>
      <c r="F27" s="8" t="s">
        <v>8</v>
      </c>
      <c r="G27" s="8" t="s">
        <v>185</v>
      </c>
      <c r="H27" s="8" t="s">
        <v>184</v>
      </c>
      <c r="I27" s="21">
        <v>5400</v>
      </c>
      <c r="J27" s="26">
        <v>0</v>
      </c>
      <c r="K27" s="29" t="str">
        <f t="shared" si="1"/>
        <v/>
      </c>
    </row>
    <row r="28" spans="1:11" ht="15.75" thickBot="1" x14ac:dyDescent="0.3">
      <c r="A28" s="6" t="s">
        <v>99</v>
      </c>
      <c r="B28" s="6" t="s">
        <v>15</v>
      </c>
      <c r="C28" s="7">
        <v>27559</v>
      </c>
      <c r="D28" s="36">
        <f t="shared" ca="1" si="0"/>
        <v>43.490410958904107</v>
      </c>
      <c r="E28" s="6">
        <v>38200</v>
      </c>
      <c r="F28" s="6" t="s">
        <v>8</v>
      </c>
      <c r="G28" s="6" t="s">
        <v>152</v>
      </c>
      <c r="H28" s="6" t="s">
        <v>18</v>
      </c>
      <c r="I28" s="20">
        <v>2100</v>
      </c>
      <c r="J28" s="25">
        <v>0</v>
      </c>
      <c r="K28" s="29" t="str">
        <f t="shared" si="1"/>
        <v/>
      </c>
    </row>
    <row r="29" spans="1:11" ht="15.75" thickBot="1" x14ac:dyDescent="0.3">
      <c r="A29" s="8" t="s">
        <v>181</v>
      </c>
      <c r="B29" s="8" t="s">
        <v>15</v>
      </c>
      <c r="C29" s="9">
        <v>28711</v>
      </c>
      <c r="D29" s="36">
        <f t="shared" ca="1" si="0"/>
        <v>40.334246575342469</v>
      </c>
      <c r="E29" s="8">
        <v>69400</v>
      </c>
      <c r="F29" s="8" t="s">
        <v>8</v>
      </c>
      <c r="G29" s="8" t="s">
        <v>7</v>
      </c>
      <c r="H29" s="8" t="s">
        <v>6</v>
      </c>
      <c r="I29" s="21">
        <v>1250</v>
      </c>
      <c r="J29" s="26">
        <v>1</v>
      </c>
      <c r="K29" s="29" t="str">
        <f t="shared" si="1"/>
        <v/>
      </c>
    </row>
    <row r="30" spans="1:11" ht="15.75" thickBot="1" x14ac:dyDescent="0.3">
      <c r="A30" s="6" t="s">
        <v>179</v>
      </c>
      <c r="B30" s="6" t="s">
        <v>15</v>
      </c>
      <c r="C30" s="7">
        <v>28956</v>
      </c>
      <c r="D30" s="36">
        <f t="shared" ca="1" si="0"/>
        <v>39.663013698630138</v>
      </c>
      <c r="E30" s="6">
        <v>38200</v>
      </c>
      <c r="F30" s="6" t="s">
        <v>8</v>
      </c>
      <c r="G30" s="6" t="s">
        <v>7</v>
      </c>
      <c r="H30" s="6" t="s">
        <v>6</v>
      </c>
      <c r="I30" s="20">
        <v>1250</v>
      </c>
      <c r="J30" s="25">
        <v>2</v>
      </c>
      <c r="K30" s="29" t="str">
        <f t="shared" si="1"/>
        <v/>
      </c>
    </row>
    <row r="31" spans="1:11" ht="15.75" thickBot="1" x14ac:dyDescent="0.3">
      <c r="A31" s="8" t="s">
        <v>177</v>
      </c>
      <c r="B31" s="8" t="s">
        <v>15</v>
      </c>
      <c r="C31" s="9">
        <v>28983</v>
      </c>
      <c r="D31" s="36">
        <f t="shared" ca="1" si="0"/>
        <v>39.589041095890408</v>
      </c>
      <c r="E31" s="8">
        <v>38200</v>
      </c>
      <c r="F31" s="8" t="s">
        <v>8</v>
      </c>
      <c r="G31" s="8" t="s">
        <v>62</v>
      </c>
      <c r="H31" s="8" t="s">
        <v>6</v>
      </c>
      <c r="I31" s="21">
        <v>1250</v>
      </c>
      <c r="J31" s="26">
        <v>2</v>
      </c>
      <c r="K31" s="29" t="str">
        <f t="shared" si="1"/>
        <v/>
      </c>
    </row>
    <row r="32" spans="1:11" ht="15.75" thickBot="1" x14ac:dyDescent="0.3">
      <c r="A32" s="6" t="s">
        <v>175</v>
      </c>
      <c r="B32" s="6" t="s">
        <v>15</v>
      </c>
      <c r="C32" s="7">
        <v>29104</v>
      </c>
      <c r="D32" s="36">
        <f t="shared" ca="1" si="0"/>
        <v>39.257534246575339</v>
      </c>
      <c r="E32" s="6">
        <v>38540</v>
      </c>
      <c r="F32" s="6" t="s">
        <v>8</v>
      </c>
      <c r="G32" s="6" t="s">
        <v>7</v>
      </c>
      <c r="H32" s="6" t="s">
        <v>6</v>
      </c>
      <c r="I32" s="20">
        <v>1225</v>
      </c>
      <c r="J32" s="25">
        <v>1</v>
      </c>
      <c r="K32" s="29" t="str">
        <f t="shared" si="1"/>
        <v/>
      </c>
    </row>
    <row r="33" spans="1:11" ht="15.75" thickBot="1" x14ac:dyDescent="0.3">
      <c r="A33" s="8" t="s">
        <v>173</v>
      </c>
      <c r="B33" s="8" t="s">
        <v>15</v>
      </c>
      <c r="C33" s="9">
        <v>29132</v>
      </c>
      <c r="D33" s="36">
        <f t="shared" ca="1" si="0"/>
        <v>39.180821917808217</v>
      </c>
      <c r="E33" s="8">
        <v>38200</v>
      </c>
      <c r="F33" s="8" t="s">
        <v>8</v>
      </c>
      <c r="G33" s="8" t="s">
        <v>7</v>
      </c>
      <c r="H33" s="12" t="s">
        <v>6</v>
      </c>
      <c r="I33" s="21">
        <v>1250</v>
      </c>
      <c r="J33" s="26">
        <v>3</v>
      </c>
      <c r="K33" s="29" t="str">
        <f t="shared" si="1"/>
        <v/>
      </c>
    </row>
    <row r="34" spans="1:11" ht="15.75" thickBot="1" x14ac:dyDescent="0.3">
      <c r="A34" s="6" t="s">
        <v>171</v>
      </c>
      <c r="B34" s="6" t="s">
        <v>15</v>
      </c>
      <c r="C34" s="7">
        <v>29144</v>
      </c>
      <c r="D34" s="36">
        <f t="shared" ca="1" si="0"/>
        <v>39.147945205479452</v>
      </c>
      <c r="E34" s="6">
        <v>38200</v>
      </c>
      <c r="F34" s="6" t="s">
        <v>8</v>
      </c>
      <c r="G34" s="6" t="s">
        <v>62</v>
      </c>
      <c r="H34" s="6" t="s">
        <v>29</v>
      </c>
      <c r="I34" s="20">
        <v>1650</v>
      </c>
      <c r="J34" s="25">
        <v>6</v>
      </c>
      <c r="K34" s="29" t="str">
        <f t="shared" si="1"/>
        <v/>
      </c>
    </row>
    <row r="35" spans="1:11" ht="15.75" thickBot="1" x14ac:dyDescent="0.3">
      <c r="A35" s="8" t="s">
        <v>169</v>
      </c>
      <c r="B35" s="8" t="s">
        <v>15</v>
      </c>
      <c r="C35" s="9">
        <v>29314</v>
      </c>
      <c r="D35" s="36">
        <f t="shared" ca="1" si="0"/>
        <v>38.682191780821917</v>
      </c>
      <c r="E35" s="8">
        <v>38200</v>
      </c>
      <c r="F35" s="8" t="s">
        <v>8</v>
      </c>
      <c r="G35" s="8" t="s">
        <v>62</v>
      </c>
      <c r="H35" s="8" t="s">
        <v>6</v>
      </c>
      <c r="I35" s="21">
        <v>1290</v>
      </c>
      <c r="J35" s="26">
        <v>9</v>
      </c>
      <c r="K35" s="29" t="str">
        <f t="shared" si="1"/>
        <v/>
      </c>
    </row>
    <row r="36" spans="1:11" ht="15.75" thickBot="1" x14ac:dyDescent="0.3">
      <c r="A36" s="6" t="s">
        <v>167</v>
      </c>
      <c r="B36" s="6" t="s">
        <v>15</v>
      </c>
      <c r="C36" s="7">
        <v>29353</v>
      </c>
      <c r="D36" s="36">
        <f t="shared" ca="1" si="0"/>
        <v>38.575342465753423</v>
      </c>
      <c r="E36" s="6">
        <v>38200</v>
      </c>
      <c r="F36" s="6" t="s">
        <v>8</v>
      </c>
      <c r="G36" s="6" t="s">
        <v>7</v>
      </c>
      <c r="H36" s="6" t="s">
        <v>6</v>
      </c>
      <c r="I36" s="20">
        <v>1250</v>
      </c>
      <c r="J36" s="25">
        <v>9</v>
      </c>
      <c r="K36" s="29" t="str">
        <f t="shared" si="1"/>
        <v/>
      </c>
    </row>
    <row r="37" spans="1:11" ht="15.75" thickBot="1" x14ac:dyDescent="0.3">
      <c r="A37" s="8" t="s">
        <v>165</v>
      </c>
      <c r="B37" s="8" t="s">
        <v>9</v>
      </c>
      <c r="C37" s="9">
        <v>29377</v>
      </c>
      <c r="D37" s="36">
        <f t="shared" ca="1" si="0"/>
        <v>38.509589041095893</v>
      </c>
      <c r="E37" s="8">
        <v>38410</v>
      </c>
      <c r="F37" s="8" t="s">
        <v>8</v>
      </c>
      <c r="G37" s="8" t="s">
        <v>51</v>
      </c>
      <c r="H37" s="8" t="s">
        <v>6</v>
      </c>
      <c r="I37" s="21">
        <v>1260</v>
      </c>
      <c r="J37" s="26">
        <v>9</v>
      </c>
      <c r="K37" s="29" t="str">
        <f t="shared" si="1"/>
        <v/>
      </c>
    </row>
    <row r="38" spans="1:11" ht="15.75" thickBot="1" x14ac:dyDescent="0.3">
      <c r="A38" s="6" t="s">
        <v>163</v>
      </c>
      <c r="B38" s="6" t="s">
        <v>15</v>
      </c>
      <c r="C38" s="7">
        <v>29623</v>
      </c>
      <c r="D38" s="36">
        <f t="shared" ca="1" si="0"/>
        <v>37.835616438356162</v>
      </c>
      <c r="E38" s="6">
        <v>38100</v>
      </c>
      <c r="F38" s="6" t="s">
        <v>8</v>
      </c>
      <c r="G38" s="6" t="s">
        <v>7</v>
      </c>
      <c r="H38" s="6" t="s">
        <v>29</v>
      </c>
      <c r="I38" s="20">
        <v>1620</v>
      </c>
      <c r="J38" s="25">
        <v>8</v>
      </c>
      <c r="K38" s="29" t="str">
        <f t="shared" si="1"/>
        <v/>
      </c>
    </row>
    <row r="39" spans="1:11" ht="15.75" thickBot="1" x14ac:dyDescent="0.3">
      <c r="A39" s="8" t="s">
        <v>161</v>
      </c>
      <c r="B39" s="8" t="s">
        <v>15</v>
      </c>
      <c r="C39" s="9">
        <v>29908</v>
      </c>
      <c r="D39" s="36">
        <f t="shared" ca="1" si="0"/>
        <v>37.054794520547944</v>
      </c>
      <c r="E39" s="8">
        <v>38200</v>
      </c>
      <c r="F39" s="8" t="s">
        <v>8</v>
      </c>
      <c r="G39" s="8" t="s">
        <v>62</v>
      </c>
      <c r="H39" s="8" t="s">
        <v>6</v>
      </c>
      <c r="I39" s="21">
        <v>1250</v>
      </c>
      <c r="J39" s="26">
        <v>7</v>
      </c>
      <c r="K39" s="29" t="str">
        <f t="shared" si="1"/>
        <v/>
      </c>
    </row>
    <row r="40" spans="1:11" ht="15.75" thickBot="1" x14ac:dyDescent="0.3">
      <c r="A40" s="6" t="s">
        <v>159</v>
      </c>
      <c r="B40" s="6" t="s">
        <v>15</v>
      </c>
      <c r="C40" s="7">
        <v>30134</v>
      </c>
      <c r="D40" s="36">
        <f t="shared" ca="1" si="0"/>
        <v>36.435616438356163</v>
      </c>
      <c r="E40" s="6">
        <v>38200</v>
      </c>
      <c r="F40" s="6" t="s">
        <v>8</v>
      </c>
      <c r="G40" s="6" t="s">
        <v>7</v>
      </c>
      <c r="H40" s="6" t="s">
        <v>6</v>
      </c>
      <c r="I40" s="20">
        <v>1250</v>
      </c>
      <c r="J40" s="25">
        <v>12</v>
      </c>
      <c r="K40" s="29" t="str">
        <f t="shared" si="1"/>
        <v/>
      </c>
    </row>
    <row r="41" spans="1:11" ht="15.75" thickBot="1" x14ac:dyDescent="0.3">
      <c r="A41" s="8" t="s">
        <v>157</v>
      </c>
      <c r="B41" s="8" t="s">
        <v>15</v>
      </c>
      <c r="C41" s="9">
        <v>30251</v>
      </c>
      <c r="D41" s="36">
        <f t="shared" ca="1" si="0"/>
        <v>36.115068493150687</v>
      </c>
      <c r="E41" s="8">
        <v>38200</v>
      </c>
      <c r="F41" s="8" t="s">
        <v>8</v>
      </c>
      <c r="G41" s="8" t="s">
        <v>7</v>
      </c>
      <c r="H41" s="8" t="s">
        <v>6</v>
      </c>
      <c r="I41" s="21">
        <v>1250</v>
      </c>
      <c r="J41" s="26">
        <v>7</v>
      </c>
      <c r="K41" s="29" t="str">
        <f t="shared" si="1"/>
        <v/>
      </c>
    </row>
    <row r="42" spans="1:11" ht="15.75" thickBot="1" x14ac:dyDescent="0.3">
      <c r="A42" s="6" t="s">
        <v>155</v>
      </c>
      <c r="B42" s="6" t="s">
        <v>15</v>
      </c>
      <c r="C42" s="7">
        <v>30410</v>
      </c>
      <c r="D42" s="36">
        <f t="shared" ca="1" si="0"/>
        <v>35.679452054794524</v>
      </c>
      <c r="E42" s="6">
        <v>38410</v>
      </c>
      <c r="F42" s="6" t="s">
        <v>8</v>
      </c>
      <c r="G42" s="6" t="s">
        <v>62</v>
      </c>
      <c r="H42" s="6" t="s">
        <v>6</v>
      </c>
      <c r="I42" s="20">
        <v>1267</v>
      </c>
      <c r="J42" s="25">
        <v>5</v>
      </c>
      <c r="K42" s="29" t="str">
        <f t="shared" si="1"/>
        <v/>
      </c>
    </row>
    <row r="43" spans="1:11" ht="15.75" thickBot="1" x14ac:dyDescent="0.3">
      <c r="A43" s="8" t="s">
        <v>153</v>
      </c>
      <c r="B43" s="8" t="s">
        <v>15</v>
      </c>
      <c r="C43" s="9">
        <v>30550</v>
      </c>
      <c r="D43" s="36">
        <f t="shared" ca="1" si="0"/>
        <v>35.295890410958904</v>
      </c>
      <c r="E43" s="8">
        <v>38200</v>
      </c>
      <c r="F43" s="8" t="s">
        <v>8</v>
      </c>
      <c r="G43" s="8" t="s">
        <v>7</v>
      </c>
      <c r="H43" s="12" t="s">
        <v>6</v>
      </c>
      <c r="I43" s="21">
        <v>1250</v>
      </c>
      <c r="J43" s="26">
        <v>3</v>
      </c>
      <c r="K43" s="29" t="str">
        <f t="shared" si="1"/>
        <v/>
      </c>
    </row>
    <row r="44" spans="1:11" ht="15.75" thickBot="1" x14ac:dyDescent="0.3">
      <c r="A44" s="6" t="s">
        <v>105</v>
      </c>
      <c r="B44" s="6" t="s">
        <v>15</v>
      </c>
      <c r="C44" s="7">
        <v>30666</v>
      </c>
      <c r="D44" s="36">
        <f t="shared" ca="1" si="0"/>
        <v>34.978082191780821</v>
      </c>
      <c r="E44" s="6">
        <v>38200</v>
      </c>
      <c r="F44" s="6" t="s">
        <v>8</v>
      </c>
      <c r="G44" s="6" t="s">
        <v>152</v>
      </c>
      <c r="H44" s="6" t="s">
        <v>6</v>
      </c>
      <c r="I44" s="20">
        <v>1250</v>
      </c>
      <c r="J44" s="25">
        <v>3</v>
      </c>
      <c r="K44" s="29" t="str">
        <f t="shared" si="1"/>
        <v/>
      </c>
    </row>
    <row r="45" spans="1:11" ht="15.75" thickBot="1" x14ac:dyDescent="0.3">
      <c r="A45" s="8" t="s">
        <v>150</v>
      </c>
      <c r="B45" s="8" t="s">
        <v>15</v>
      </c>
      <c r="C45" s="9">
        <v>30755</v>
      </c>
      <c r="D45" s="36">
        <f t="shared" ca="1" si="0"/>
        <v>34.734246575342468</v>
      </c>
      <c r="E45" s="8">
        <v>38200</v>
      </c>
      <c r="F45" s="8" t="s">
        <v>8</v>
      </c>
      <c r="G45" s="8" t="s">
        <v>7</v>
      </c>
      <c r="H45" s="8" t="s">
        <v>6</v>
      </c>
      <c r="I45" s="21">
        <v>1250</v>
      </c>
      <c r="J45" s="26">
        <v>3</v>
      </c>
      <c r="K45" s="29" t="str">
        <f t="shared" si="1"/>
        <v/>
      </c>
    </row>
    <row r="46" spans="1:11" ht="15.75" thickBot="1" x14ac:dyDescent="0.3">
      <c r="A46" s="6" t="s">
        <v>148</v>
      </c>
      <c r="B46" s="6" t="s">
        <v>15</v>
      </c>
      <c r="C46" s="7">
        <v>31090</v>
      </c>
      <c r="D46" s="36">
        <f t="shared" ca="1" si="0"/>
        <v>33.816438356164383</v>
      </c>
      <c r="E46" s="6">
        <v>38200</v>
      </c>
      <c r="F46" s="6" t="s">
        <v>8</v>
      </c>
      <c r="G46" s="6" t="s">
        <v>62</v>
      </c>
      <c r="H46" s="6" t="s">
        <v>6</v>
      </c>
      <c r="I46" s="20">
        <v>1250</v>
      </c>
      <c r="J46" s="25">
        <v>1</v>
      </c>
      <c r="K46" s="29" t="str">
        <f t="shared" si="1"/>
        <v/>
      </c>
    </row>
    <row r="47" spans="1:11" ht="15.75" thickBot="1" x14ac:dyDescent="0.3">
      <c r="A47" s="8" t="s">
        <v>146</v>
      </c>
      <c r="B47" s="8" t="s">
        <v>15</v>
      </c>
      <c r="C47" s="9">
        <v>31313</v>
      </c>
      <c r="D47" s="36">
        <f t="shared" ca="1" si="0"/>
        <v>33.205479452054796</v>
      </c>
      <c r="E47" s="8">
        <v>38200</v>
      </c>
      <c r="F47" s="8" t="s">
        <v>8</v>
      </c>
      <c r="G47" s="8" t="s">
        <v>62</v>
      </c>
      <c r="H47" s="8" t="s">
        <v>6</v>
      </c>
      <c r="I47" s="21">
        <v>1290</v>
      </c>
      <c r="J47" s="26">
        <v>1</v>
      </c>
      <c r="K47" s="29" t="str">
        <f t="shared" si="1"/>
        <v/>
      </c>
    </row>
    <row r="48" spans="1:11" ht="15.75" thickBot="1" x14ac:dyDescent="0.3">
      <c r="A48" s="6" t="s">
        <v>144</v>
      </c>
      <c r="B48" s="6" t="s">
        <v>15</v>
      </c>
      <c r="C48" s="7">
        <v>31476</v>
      </c>
      <c r="D48" s="36">
        <f t="shared" ca="1" si="0"/>
        <v>32.758904109589039</v>
      </c>
      <c r="E48" s="6">
        <v>38200</v>
      </c>
      <c r="F48" s="6" t="s">
        <v>8</v>
      </c>
      <c r="G48" s="6" t="s">
        <v>62</v>
      </c>
      <c r="H48" s="6" t="s">
        <v>54</v>
      </c>
      <c r="I48" s="20">
        <v>2300</v>
      </c>
      <c r="J48" s="25">
        <v>1</v>
      </c>
      <c r="K48" s="29" t="str">
        <f t="shared" si="1"/>
        <v/>
      </c>
    </row>
    <row r="49" spans="1:11" ht="15.75" thickBot="1" x14ac:dyDescent="0.3">
      <c r="A49" s="8" t="s">
        <v>142</v>
      </c>
      <c r="B49" s="8" t="s">
        <v>9</v>
      </c>
      <c r="C49" s="9">
        <v>16151</v>
      </c>
      <c r="D49" s="36">
        <f t="shared" ca="1" si="0"/>
        <v>74.745205479452054</v>
      </c>
      <c r="E49" s="8">
        <v>38200</v>
      </c>
      <c r="F49" s="8" t="s">
        <v>8</v>
      </c>
      <c r="G49" s="8" t="s">
        <v>7</v>
      </c>
      <c r="H49" s="8" t="s">
        <v>6</v>
      </c>
      <c r="I49" s="21">
        <v>1290</v>
      </c>
      <c r="J49" s="26">
        <v>31</v>
      </c>
      <c r="K49" s="29" t="str">
        <f t="shared" si="1"/>
        <v/>
      </c>
    </row>
    <row r="50" spans="1:11" ht="15.75" thickBot="1" x14ac:dyDescent="0.3">
      <c r="A50" s="6" t="s">
        <v>140</v>
      </c>
      <c r="B50" s="6" t="s">
        <v>9</v>
      </c>
      <c r="C50" s="7">
        <v>16879</v>
      </c>
      <c r="D50" s="36">
        <f t="shared" ca="1" si="0"/>
        <v>72.750684931506854</v>
      </c>
      <c r="E50" s="6">
        <v>38410</v>
      </c>
      <c r="F50" s="6" t="s">
        <v>8</v>
      </c>
      <c r="G50" s="6" t="s">
        <v>7</v>
      </c>
      <c r="H50" s="6" t="s">
        <v>6</v>
      </c>
      <c r="I50" s="20">
        <v>1290</v>
      </c>
      <c r="J50" s="25">
        <v>29</v>
      </c>
      <c r="K50" s="29" t="str">
        <f t="shared" si="1"/>
        <v/>
      </c>
    </row>
    <row r="51" spans="1:11" ht="15.75" thickBot="1" x14ac:dyDescent="0.3">
      <c r="A51" s="8" t="s">
        <v>138</v>
      </c>
      <c r="B51" s="8" t="s">
        <v>9</v>
      </c>
      <c r="C51" s="9">
        <v>18102</v>
      </c>
      <c r="D51" s="36">
        <f t="shared" ca="1" si="0"/>
        <v>69.400000000000006</v>
      </c>
      <c r="E51" s="8">
        <v>38200</v>
      </c>
      <c r="F51" s="8" t="s">
        <v>8</v>
      </c>
      <c r="G51" s="8" t="s">
        <v>7</v>
      </c>
      <c r="H51" s="8" t="s">
        <v>6</v>
      </c>
      <c r="I51" s="21">
        <v>1290</v>
      </c>
      <c r="J51" s="26">
        <v>26</v>
      </c>
      <c r="K51" s="29" t="str">
        <f t="shared" si="1"/>
        <v/>
      </c>
    </row>
    <row r="52" spans="1:11" ht="15.75" thickBot="1" x14ac:dyDescent="0.3">
      <c r="A52" s="6" t="s">
        <v>96</v>
      </c>
      <c r="B52" s="6" t="s">
        <v>9</v>
      </c>
      <c r="C52" s="7">
        <v>17055</v>
      </c>
      <c r="D52" s="36">
        <f t="shared" ca="1" si="0"/>
        <v>72.268493150684932</v>
      </c>
      <c r="E52" s="6">
        <v>38200</v>
      </c>
      <c r="F52" s="6" t="s">
        <v>8</v>
      </c>
      <c r="G52" s="6" t="s">
        <v>7</v>
      </c>
      <c r="H52" s="6" t="s">
        <v>6</v>
      </c>
      <c r="I52" s="20">
        <v>1290</v>
      </c>
      <c r="J52" s="25">
        <v>29</v>
      </c>
      <c r="K52" s="29" t="str">
        <f t="shared" si="1"/>
        <v/>
      </c>
    </row>
    <row r="53" spans="1:11" ht="15.75" thickBot="1" x14ac:dyDescent="0.3">
      <c r="A53" s="8" t="s">
        <v>135</v>
      </c>
      <c r="B53" s="8" t="s">
        <v>9</v>
      </c>
      <c r="C53" s="9">
        <v>17612</v>
      </c>
      <c r="D53" s="36">
        <f t="shared" ca="1" si="0"/>
        <v>70.742465753424653</v>
      </c>
      <c r="E53" s="8">
        <v>38200</v>
      </c>
      <c r="F53" s="8" t="s">
        <v>8</v>
      </c>
      <c r="G53" s="8" t="s">
        <v>7</v>
      </c>
      <c r="H53" s="8" t="s">
        <v>6</v>
      </c>
      <c r="I53" s="21">
        <v>1290</v>
      </c>
      <c r="J53" s="26">
        <v>27</v>
      </c>
      <c r="K53" s="29" t="str">
        <f t="shared" si="1"/>
        <v/>
      </c>
    </row>
    <row r="54" spans="1:11" ht="15.75" thickBot="1" x14ac:dyDescent="0.3">
      <c r="A54" s="6" t="s">
        <v>133</v>
      </c>
      <c r="B54" s="6" t="s">
        <v>9</v>
      </c>
      <c r="C54" s="7">
        <v>17711</v>
      </c>
      <c r="D54" s="36">
        <f t="shared" ca="1" si="0"/>
        <v>70.471232876712335</v>
      </c>
      <c r="E54" s="6">
        <v>38200</v>
      </c>
      <c r="F54" s="6" t="s">
        <v>8</v>
      </c>
      <c r="G54" s="6" t="s">
        <v>7</v>
      </c>
      <c r="H54" s="6" t="s">
        <v>6</v>
      </c>
      <c r="I54" s="20">
        <v>1290</v>
      </c>
      <c r="J54" s="25">
        <v>27</v>
      </c>
      <c r="K54" s="29" t="str">
        <f t="shared" si="1"/>
        <v/>
      </c>
    </row>
    <row r="55" spans="1:11" ht="15.75" thickBot="1" x14ac:dyDescent="0.3">
      <c r="A55" s="8" t="s">
        <v>131</v>
      </c>
      <c r="B55" s="8" t="s">
        <v>9</v>
      </c>
      <c r="C55" s="9">
        <v>18569</v>
      </c>
      <c r="D55" s="36">
        <f t="shared" ca="1" si="0"/>
        <v>68.120547945205473</v>
      </c>
      <c r="E55" s="8">
        <v>38100</v>
      </c>
      <c r="F55" s="8" t="s">
        <v>8</v>
      </c>
      <c r="G55" s="8" t="s">
        <v>7</v>
      </c>
      <c r="H55" s="8" t="s">
        <v>6</v>
      </c>
      <c r="I55" s="21">
        <v>1290</v>
      </c>
      <c r="J55" s="26">
        <v>25</v>
      </c>
      <c r="K55" s="29" t="str">
        <f t="shared" si="1"/>
        <v/>
      </c>
    </row>
    <row r="56" spans="1:11" ht="15.75" thickBot="1" x14ac:dyDescent="0.3">
      <c r="A56" s="6" t="s">
        <v>129</v>
      </c>
      <c r="B56" s="6" t="s">
        <v>9</v>
      </c>
      <c r="C56" s="7">
        <v>19041</v>
      </c>
      <c r="D56" s="36">
        <f t="shared" ca="1" si="0"/>
        <v>66.827397260273969</v>
      </c>
      <c r="E56" s="6">
        <v>38200</v>
      </c>
      <c r="F56" s="6" t="s">
        <v>8</v>
      </c>
      <c r="G56" s="6" t="s">
        <v>7</v>
      </c>
      <c r="H56" s="6" t="s">
        <v>6</v>
      </c>
      <c r="I56" s="20">
        <v>1290</v>
      </c>
      <c r="J56" s="25">
        <v>23</v>
      </c>
      <c r="K56" s="29" t="str">
        <f t="shared" si="1"/>
        <v/>
      </c>
    </row>
    <row r="57" spans="1:11" ht="15.75" thickBot="1" x14ac:dyDescent="0.3">
      <c r="A57" s="8" t="s">
        <v>127</v>
      </c>
      <c r="B57" s="8" t="s">
        <v>9</v>
      </c>
      <c r="C57" s="9">
        <v>19156</v>
      </c>
      <c r="D57" s="36">
        <f t="shared" ca="1" si="0"/>
        <v>66.512328767123293</v>
      </c>
      <c r="E57" s="8">
        <v>38410</v>
      </c>
      <c r="F57" s="8" t="s">
        <v>8</v>
      </c>
      <c r="G57" s="8" t="s">
        <v>7</v>
      </c>
      <c r="H57" s="8" t="s">
        <v>6</v>
      </c>
      <c r="I57" s="21">
        <v>1290</v>
      </c>
      <c r="J57" s="26">
        <v>23</v>
      </c>
      <c r="K57" s="29" t="str">
        <f t="shared" si="1"/>
        <v/>
      </c>
    </row>
    <row r="58" spans="1:11" ht="15.75" thickBot="1" x14ac:dyDescent="0.3">
      <c r="A58" s="6" t="s">
        <v>125</v>
      </c>
      <c r="B58" s="6" t="s">
        <v>9</v>
      </c>
      <c r="C58" s="7">
        <v>19554</v>
      </c>
      <c r="D58" s="36">
        <f t="shared" ca="1" si="0"/>
        <v>65.421917808219177</v>
      </c>
      <c r="E58" s="6">
        <v>38200</v>
      </c>
      <c r="F58" s="6" t="s">
        <v>8</v>
      </c>
      <c r="G58" s="6" t="s">
        <v>7</v>
      </c>
      <c r="H58" s="6" t="s">
        <v>6</v>
      </c>
      <c r="I58" s="20">
        <v>1290</v>
      </c>
      <c r="J58" s="25">
        <v>22</v>
      </c>
      <c r="K58" s="29" t="str">
        <f t="shared" si="1"/>
        <v/>
      </c>
    </row>
    <row r="59" spans="1:11" ht="15.75" thickBot="1" x14ac:dyDescent="0.3">
      <c r="A59" s="8" t="s">
        <v>123</v>
      </c>
      <c r="B59" s="8" t="s">
        <v>15</v>
      </c>
      <c r="C59" s="9">
        <v>19672</v>
      </c>
      <c r="D59" s="36">
        <f t="shared" ca="1" si="0"/>
        <v>65.098630136986301</v>
      </c>
      <c r="E59" s="8">
        <v>38700</v>
      </c>
      <c r="F59" s="8" t="s">
        <v>8</v>
      </c>
      <c r="G59" s="8" t="s">
        <v>7</v>
      </c>
      <c r="H59" s="8" t="s">
        <v>6</v>
      </c>
      <c r="I59" s="21">
        <v>1290</v>
      </c>
      <c r="J59" s="26">
        <v>22</v>
      </c>
      <c r="K59" s="29" t="str">
        <f t="shared" si="1"/>
        <v/>
      </c>
    </row>
    <row r="60" spans="1:11" ht="15.75" thickBot="1" x14ac:dyDescent="0.3">
      <c r="A60" s="6" t="s">
        <v>122</v>
      </c>
      <c r="B60" s="6" t="s">
        <v>9</v>
      </c>
      <c r="C60" s="7">
        <v>20050</v>
      </c>
      <c r="D60" s="36">
        <f t="shared" ca="1" si="0"/>
        <v>64.063013698630144</v>
      </c>
      <c r="E60" s="6">
        <v>38200</v>
      </c>
      <c r="F60" s="6" t="s">
        <v>8</v>
      </c>
      <c r="G60" s="6" t="s">
        <v>7</v>
      </c>
      <c r="H60" s="6" t="s">
        <v>6</v>
      </c>
      <c r="I60" s="20">
        <v>1402</v>
      </c>
      <c r="J60" s="25">
        <v>21</v>
      </c>
      <c r="K60" s="29" t="str">
        <f t="shared" si="1"/>
        <v/>
      </c>
    </row>
    <row r="61" spans="1:11" ht="15.75" thickBot="1" x14ac:dyDescent="0.3">
      <c r="A61" s="8" t="s">
        <v>120</v>
      </c>
      <c r="B61" s="8" t="s">
        <v>9</v>
      </c>
      <c r="C61" s="9">
        <v>20047</v>
      </c>
      <c r="D61" s="36">
        <f t="shared" ca="1" si="0"/>
        <v>64.07123287671233</v>
      </c>
      <c r="E61" s="8">
        <v>38100</v>
      </c>
      <c r="F61" s="8" t="s">
        <v>8</v>
      </c>
      <c r="G61" s="8" t="s">
        <v>7</v>
      </c>
      <c r="H61" s="8" t="s">
        <v>6</v>
      </c>
      <c r="I61" s="21">
        <v>1405</v>
      </c>
      <c r="J61" s="26">
        <v>21</v>
      </c>
      <c r="K61" s="29" t="str">
        <f t="shared" si="1"/>
        <v/>
      </c>
    </row>
    <row r="62" spans="1:11" ht="15.75" thickBot="1" x14ac:dyDescent="0.3">
      <c r="A62" s="6" t="s">
        <v>118</v>
      </c>
      <c r="B62" s="6" t="s">
        <v>9</v>
      </c>
      <c r="C62" s="7">
        <v>20189</v>
      </c>
      <c r="D62" s="36">
        <f t="shared" ca="1" si="0"/>
        <v>63.682191780821917</v>
      </c>
      <c r="E62" s="6">
        <v>38410</v>
      </c>
      <c r="F62" s="6" t="s">
        <v>8</v>
      </c>
      <c r="G62" s="6" t="s">
        <v>5</v>
      </c>
      <c r="H62" s="6" t="s">
        <v>29</v>
      </c>
      <c r="I62" s="20">
        <v>1645</v>
      </c>
      <c r="J62" s="25">
        <v>20</v>
      </c>
      <c r="K62" s="29" t="str">
        <f t="shared" si="1"/>
        <v/>
      </c>
    </row>
    <row r="63" spans="1:11" ht="15.75" thickBot="1" x14ac:dyDescent="0.3">
      <c r="A63" s="8" t="s">
        <v>116</v>
      </c>
      <c r="B63" s="8" t="s">
        <v>9</v>
      </c>
      <c r="C63" s="9">
        <v>20219</v>
      </c>
      <c r="D63" s="36">
        <f t="shared" ca="1" si="0"/>
        <v>63.6</v>
      </c>
      <c r="E63" s="8">
        <v>38200</v>
      </c>
      <c r="F63" s="8" t="s">
        <v>8</v>
      </c>
      <c r="G63" s="8" t="s">
        <v>7</v>
      </c>
      <c r="H63" s="8" t="s">
        <v>6</v>
      </c>
      <c r="I63" s="21">
        <v>1301</v>
      </c>
      <c r="J63" s="26">
        <v>20</v>
      </c>
      <c r="K63" s="29" t="str">
        <f t="shared" si="1"/>
        <v/>
      </c>
    </row>
    <row r="64" spans="1:11" ht="15.75" thickBot="1" x14ac:dyDescent="0.3">
      <c r="A64" s="6" t="s">
        <v>114</v>
      </c>
      <c r="B64" s="6" t="s">
        <v>9</v>
      </c>
      <c r="C64" s="7">
        <v>20299</v>
      </c>
      <c r="D64" s="36">
        <f t="shared" ca="1" si="0"/>
        <v>63.38082191780822</v>
      </c>
      <c r="E64" s="6">
        <v>38200</v>
      </c>
      <c r="F64" s="6" t="s">
        <v>14</v>
      </c>
      <c r="G64" s="6" t="s">
        <v>7</v>
      </c>
      <c r="H64" s="6" t="s">
        <v>6</v>
      </c>
      <c r="I64" s="20">
        <v>1350</v>
      </c>
      <c r="J64" s="25">
        <v>20</v>
      </c>
      <c r="K64" s="29" t="str">
        <f t="shared" si="1"/>
        <v/>
      </c>
    </row>
    <row r="65" spans="1:11" ht="15.75" thickBot="1" x14ac:dyDescent="0.3">
      <c r="A65" s="8" t="s">
        <v>112</v>
      </c>
      <c r="B65" s="8" t="s">
        <v>15</v>
      </c>
      <c r="C65" s="9">
        <v>20554</v>
      </c>
      <c r="D65" s="36">
        <f t="shared" ca="1" si="0"/>
        <v>62.682191780821917</v>
      </c>
      <c r="E65" s="8">
        <v>38200</v>
      </c>
      <c r="F65" s="8" t="s">
        <v>8</v>
      </c>
      <c r="G65" s="8" t="s">
        <v>7</v>
      </c>
      <c r="H65" s="8" t="s">
        <v>6</v>
      </c>
      <c r="I65" s="21">
        <v>1350</v>
      </c>
      <c r="J65" s="26">
        <v>19</v>
      </c>
      <c r="K65" s="29" t="str">
        <f t="shared" si="1"/>
        <v/>
      </c>
    </row>
    <row r="66" spans="1:11" ht="15.75" thickBot="1" x14ac:dyDescent="0.3">
      <c r="A66" s="6" t="s">
        <v>110</v>
      </c>
      <c r="B66" s="6" t="s">
        <v>9</v>
      </c>
      <c r="C66" s="7">
        <v>20641</v>
      </c>
      <c r="D66" s="36">
        <f t="shared" ca="1" si="0"/>
        <v>62.443835616438356</v>
      </c>
      <c r="E66" s="6">
        <v>38200</v>
      </c>
      <c r="F66" s="6" t="s">
        <v>8</v>
      </c>
      <c r="G66" s="6" t="s">
        <v>7</v>
      </c>
      <c r="H66" s="6" t="s">
        <v>6</v>
      </c>
      <c r="I66" s="20">
        <v>1350</v>
      </c>
      <c r="J66" s="25">
        <v>19</v>
      </c>
      <c r="K66" s="29" t="str">
        <f t="shared" si="1"/>
        <v/>
      </c>
    </row>
    <row r="67" spans="1:11" ht="15.75" thickBot="1" x14ac:dyDescent="0.3">
      <c r="A67" s="8" t="s">
        <v>109</v>
      </c>
      <c r="B67" s="8" t="s">
        <v>9</v>
      </c>
      <c r="C67" s="9">
        <v>20808</v>
      </c>
      <c r="D67" s="36">
        <f t="shared" ref="D67:D117" ca="1" si="2">(TODAY()-C67)/365</f>
        <v>61.986301369863014</v>
      </c>
      <c r="E67" s="8">
        <v>38700</v>
      </c>
      <c r="F67" s="8" t="s">
        <v>8</v>
      </c>
      <c r="G67" s="8" t="s">
        <v>7</v>
      </c>
      <c r="H67" s="12" t="s">
        <v>29</v>
      </c>
      <c r="I67" s="21">
        <v>1720</v>
      </c>
      <c r="J67" s="26">
        <v>19</v>
      </c>
      <c r="K67" s="29" t="str">
        <f t="shared" ref="K67:K117" si="3">IF(AND(B67="F",G67="fabrication;qualité"),1,"")</f>
        <v/>
      </c>
    </row>
    <row r="68" spans="1:11" ht="15.75" thickBot="1" x14ac:dyDescent="0.3">
      <c r="A68" s="6" t="s">
        <v>107</v>
      </c>
      <c r="B68" s="6" t="s">
        <v>9</v>
      </c>
      <c r="C68" s="7">
        <v>20951</v>
      </c>
      <c r="D68" s="36">
        <f t="shared" ca="1" si="2"/>
        <v>61.594520547945208</v>
      </c>
      <c r="E68" s="6">
        <v>38200</v>
      </c>
      <c r="F68" s="6" t="s">
        <v>8</v>
      </c>
      <c r="G68" s="6" t="s">
        <v>7</v>
      </c>
      <c r="H68" s="6" t="s">
        <v>6</v>
      </c>
      <c r="I68" s="20">
        <v>1350</v>
      </c>
      <c r="J68" s="25">
        <v>18</v>
      </c>
      <c r="K68" s="29" t="str">
        <f t="shared" si="3"/>
        <v/>
      </c>
    </row>
    <row r="69" spans="1:11" ht="15.75" thickBot="1" x14ac:dyDescent="0.3">
      <c r="A69" s="8" t="s">
        <v>105</v>
      </c>
      <c r="B69" s="8" t="s">
        <v>9</v>
      </c>
      <c r="C69" s="9">
        <v>21342</v>
      </c>
      <c r="D69" s="36">
        <f t="shared" ca="1" si="2"/>
        <v>60.523287671232879</v>
      </c>
      <c r="E69" s="8">
        <v>38200</v>
      </c>
      <c r="F69" s="8" t="s">
        <v>8</v>
      </c>
      <c r="G69" s="8" t="s">
        <v>7</v>
      </c>
      <c r="H69" s="8" t="s">
        <v>6</v>
      </c>
      <c r="I69" s="21">
        <v>1350</v>
      </c>
      <c r="J69" s="26">
        <v>17</v>
      </c>
      <c r="K69" s="29" t="str">
        <f t="shared" si="3"/>
        <v/>
      </c>
    </row>
    <row r="70" spans="1:11" ht="15.75" thickBot="1" x14ac:dyDescent="0.3">
      <c r="A70" s="6" t="s">
        <v>63</v>
      </c>
      <c r="B70" s="6" t="s">
        <v>9</v>
      </c>
      <c r="C70" s="7">
        <v>20693</v>
      </c>
      <c r="D70" s="36">
        <f t="shared" ca="1" si="2"/>
        <v>62.301369863013697</v>
      </c>
      <c r="E70" s="6">
        <v>69400</v>
      </c>
      <c r="F70" s="6" t="s">
        <v>14</v>
      </c>
      <c r="G70" s="6" t="s">
        <v>7</v>
      </c>
      <c r="H70" s="6" t="s">
        <v>29</v>
      </c>
      <c r="I70" s="20">
        <v>1710</v>
      </c>
      <c r="J70" s="25">
        <v>19</v>
      </c>
      <c r="K70" s="29" t="str">
        <f t="shared" si="3"/>
        <v/>
      </c>
    </row>
    <row r="71" spans="1:11" ht="15.75" thickBot="1" x14ac:dyDescent="0.3">
      <c r="A71" s="8" t="s">
        <v>27</v>
      </c>
      <c r="B71" s="8" t="s">
        <v>9</v>
      </c>
      <c r="C71" s="9">
        <v>21458</v>
      </c>
      <c r="D71" s="36">
        <f t="shared" ca="1" si="2"/>
        <v>60.205479452054796</v>
      </c>
      <c r="E71" s="8">
        <v>38200</v>
      </c>
      <c r="F71" s="8" t="s">
        <v>8</v>
      </c>
      <c r="G71" s="8" t="s">
        <v>7</v>
      </c>
      <c r="H71" s="8" t="s">
        <v>6</v>
      </c>
      <c r="I71" s="21">
        <v>1350</v>
      </c>
      <c r="J71" s="26">
        <v>17</v>
      </c>
      <c r="K71" s="29" t="str">
        <f t="shared" si="3"/>
        <v/>
      </c>
    </row>
    <row r="72" spans="1:11" ht="15.75" thickBot="1" x14ac:dyDescent="0.3">
      <c r="A72" s="6" t="s">
        <v>101</v>
      </c>
      <c r="B72" s="6" t="s">
        <v>9</v>
      </c>
      <c r="C72" s="7">
        <v>21499</v>
      </c>
      <c r="D72" s="36">
        <f t="shared" ca="1" si="2"/>
        <v>60.093150684931508</v>
      </c>
      <c r="E72" s="6">
        <v>38200</v>
      </c>
      <c r="F72" s="6" t="s">
        <v>8</v>
      </c>
      <c r="G72" s="6" t="s">
        <v>7</v>
      </c>
      <c r="H72" s="6" t="s">
        <v>6</v>
      </c>
      <c r="I72" s="20">
        <v>1327</v>
      </c>
      <c r="J72" s="25">
        <v>17</v>
      </c>
      <c r="K72" s="29" t="str">
        <f t="shared" si="3"/>
        <v/>
      </c>
    </row>
    <row r="73" spans="1:11" ht="15.75" thickBot="1" x14ac:dyDescent="0.3">
      <c r="A73" s="8" t="s">
        <v>99</v>
      </c>
      <c r="B73" s="8" t="s">
        <v>15</v>
      </c>
      <c r="C73" s="9">
        <v>21672</v>
      </c>
      <c r="D73" s="36">
        <f t="shared" ca="1" si="2"/>
        <v>59.61917808219178</v>
      </c>
      <c r="E73" s="8">
        <v>38200</v>
      </c>
      <c r="F73" s="8" t="s">
        <v>8</v>
      </c>
      <c r="G73" s="8" t="s">
        <v>98</v>
      </c>
      <c r="H73" s="12" t="s">
        <v>29</v>
      </c>
      <c r="I73" s="21">
        <v>1720</v>
      </c>
      <c r="J73" s="26">
        <v>16</v>
      </c>
      <c r="K73" s="29" t="str">
        <f t="shared" si="3"/>
        <v/>
      </c>
    </row>
    <row r="74" spans="1:11" ht="15.75" thickBot="1" x14ac:dyDescent="0.3">
      <c r="A74" s="6" t="s">
        <v>96</v>
      </c>
      <c r="B74" s="6" t="s">
        <v>9</v>
      </c>
      <c r="C74" s="7">
        <v>21897</v>
      </c>
      <c r="D74" s="36">
        <f t="shared" ca="1" si="2"/>
        <v>59.0027397260274</v>
      </c>
      <c r="E74" s="6">
        <v>38200</v>
      </c>
      <c r="F74" s="6" t="s">
        <v>8</v>
      </c>
      <c r="G74" s="6" t="s">
        <v>7</v>
      </c>
      <c r="H74" s="6" t="s">
        <v>29</v>
      </c>
      <c r="I74" s="20">
        <v>1730</v>
      </c>
      <c r="J74" s="25">
        <v>16</v>
      </c>
      <c r="K74" s="29" t="str">
        <f t="shared" si="3"/>
        <v/>
      </c>
    </row>
    <row r="75" spans="1:11" ht="15.75" thickBot="1" x14ac:dyDescent="0.3">
      <c r="A75" s="8" t="s">
        <v>94</v>
      </c>
      <c r="B75" s="8" t="s">
        <v>9</v>
      </c>
      <c r="C75" s="9">
        <v>22017</v>
      </c>
      <c r="D75" s="36">
        <f t="shared" ca="1" si="2"/>
        <v>58.673972602739724</v>
      </c>
      <c r="E75" s="8">
        <v>38200</v>
      </c>
      <c r="F75" s="8" t="s">
        <v>8</v>
      </c>
      <c r="G75" s="8" t="s">
        <v>7</v>
      </c>
      <c r="H75" s="8" t="s">
        <v>6</v>
      </c>
      <c r="I75" s="21">
        <v>1327</v>
      </c>
      <c r="J75" s="26">
        <v>15</v>
      </c>
      <c r="K75" s="29" t="str">
        <f t="shared" si="3"/>
        <v/>
      </c>
    </row>
    <row r="76" spans="1:11" ht="15.75" thickBot="1" x14ac:dyDescent="0.3">
      <c r="A76" s="6" t="s">
        <v>92</v>
      </c>
      <c r="B76" s="6" t="s">
        <v>9</v>
      </c>
      <c r="C76" s="7">
        <v>22188</v>
      </c>
      <c r="D76" s="36">
        <f t="shared" ca="1" si="2"/>
        <v>58.205479452054796</v>
      </c>
      <c r="E76" s="6">
        <v>38200</v>
      </c>
      <c r="F76" s="6" t="s">
        <v>8</v>
      </c>
      <c r="G76" s="6" t="s">
        <v>7</v>
      </c>
      <c r="H76" s="6" t="s">
        <v>6</v>
      </c>
      <c r="I76" s="20">
        <v>1327</v>
      </c>
      <c r="J76" s="25">
        <v>15</v>
      </c>
      <c r="K76" s="29" t="str">
        <f t="shared" si="3"/>
        <v/>
      </c>
    </row>
    <row r="77" spans="1:11" ht="15.75" thickBot="1" x14ac:dyDescent="0.3">
      <c r="A77" s="8" t="s">
        <v>90</v>
      </c>
      <c r="B77" s="8" t="s">
        <v>9</v>
      </c>
      <c r="C77" s="9">
        <v>22296</v>
      </c>
      <c r="D77" s="36">
        <f t="shared" ca="1" si="2"/>
        <v>57.909589041095892</v>
      </c>
      <c r="E77" s="8">
        <v>69400</v>
      </c>
      <c r="F77" s="8" t="s">
        <v>14</v>
      </c>
      <c r="G77" s="8" t="s">
        <v>62</v>
      </c>
      <c r="H77" s="8" t="s">
        <v>6</v>
      </c>
      <c r="I77" s="21">
        <v>1327</v>
      </c>
      <c r="J77" s="26">
        <v>14</v>
      </c>
      <c r="K77" s="29" t="str">
        <f t="shared" si="3"/>
        <v/>
      </c>
    </row>
    <row r="78" spans="1:11" ht="15.75" thickBot="1" x14ac:dyDescent="0.3">
      <c r="A78" s="6" t="s">
        <v>88</v>
      </c>
      <c r="B78" s="6" t="s">
        <v>9</v>
      </c>
      <c r="C78" s="7">
        <v>22499</v>
      </c>
      <c r="D78" s="36">
        <f t="shared" ca="1" si="2"/>
        <v>57.353424657534248</v>
      </c>
      <c r="E78" s="6">
        <v>38700</v>
      </c>
      <c r="F78" s="6" t="s">
        <v>8</v>
      </c>
      <c r="G78" s="6" t="s">
        <v>87</v>
      </c>
      <c r="H78" s="13" t="s">
        <v>6</v>
      </c>
      <c r="I78" s="20">
        <v>1327</v>
      </c>
      <c r="J78" s="25">
        <v>14</v>
      </c>
      <c r="K78" s="29" t="str">
        <f t="shared" si="3"/>
        <v/>
      </c>
    </row>
    <row r="79" spans="1:11" ht="15.75" thickBot="1" x14ac:dyDescent="0.3">
      <c r="A79" s="8" t="s">
        <v>82</v>
      </c>
      <c r="B79" s="8" t="s">
        <v>9</v>
      </c>
      <c r="C79" s="9">
        <v>22714</v>
      </c>
      <c r="D79" s="36">
        <f t="shared" ca="1" si="2"/>
        <v>56.764383561643832</v>
      </c>
      <c r="E79" s="8">
        <v>38200</v>
      </c>
      <c r="F79" s="8" t="s">
        <v>8</v>
      </c>
      <c r="G79" s="8" t="s">
        <v>7</v>
      </c>
      <c r="H79" s="8" t="s">
        <v>29</v>
      </c>
      <c r="I79" s="21">
        <v>1900</v>
      </c>
      <c r="J79" s="26">
        <v>13</v>
      </c>
      <c r="K79" s="29" t="str">
        <f t="shared" si="3"/>
        <v/>
      </c>
    </row>
    <row r="80" spans="1:11" ht="15.75" thickBot="1" x14ac:dyDescent="0.3">
      <c r="A80" s="6" t="s">
        <v>84</v>
      </c>
      <c r="B80" s="6" t="s">
        <v>15</v>
      </c>
      <c r="C80" s="7">
        <v>22776</v>
      </c>
      <c r="D80" s="36">
        <f t="shared" ca="1" si="2"/>
        <v>56.594520547945208</v>
      </c>
      <c r="E80" s="6">
        <v>38200</v>
      </c>
      <c r="F80" s="6" t="s">
        <v>8</v>
      </c>
      <c r="G80" s="6" t="s">
        <v>7</v>
      </c>
      <c r="H80" s="6" t="s">
        <v>6</v>
      </c>
      <c r="I80" s="20">
        <v>1327</v>
      </c>
      <c r="J80" s="25">
        <v>13</v>
      </c>
      <c r="K80" s="29" t="str">
        <f t="shared" si="3"/>
        <v/>
      </c>
    </row>
    <row r="81" spans="1:11" ht="15.75" thickBot="1" x14ac:dyDescent="0.3">
      <c r="A81" s="8" t="s">
        <v>82</v>
      </c>
      <c r="B81" s="8" t="s">
        <v>9</v>
      </c>
      <c r="C81" s="9">
        <v>23322</v>
      </c>
      <c r="D81" s="36">
        <f t="shared" ca="1" si="2"/>
        <v>55.098630136986301</v>
      </c>
      <c r="E81" s="8">
        <v>38200</v>
      </c>
      <c r="F81" s="8" t="s">
        <v>14</v>
      </c>
      <c r="G81" s="8" t="s">
        <v>7</v>
      </c>
      <c r="H81" s="8" t="s">
        <v>29</v>
      </c>
      <c r="I81" s="21">
        <v>1880</v>
      </c>
      <c r="J81" s="26">
        <v>12</v>
      </c>
      <c r="K81" s="29" t="str">
        <f t="shared" si="3"/>
        <v/>
      </c>
    </row>
    <row r="82" spans="1:11" ht="15.75" thickBot="1" x14ac:dyDescent="0.3">
      <c r="A82" s="6" t="s">
        <v>80</v>
      </c>
      <c r="B82" s="6" t="s">
        <v>9</v>
      </c>
      <c r="C82" s="7">
        <v>23681</v>
      </c>
      <c r="D82" s="36">
        <f t="shared" ca="1" si="2"/>
        <v>54.115068493150687</v>
      </c>
      <c r="E82" s="6">
        <v>38200</v>
      </c>
      <c r="F82" s="6" t="s">
        <v>8</v>
      </c>
      <c r="G82" s="6" t="s">
        <v>62</v>
      </c>
      <c r="H82" s="6" t="s">
        <v>6</v>
      </c>
      <c r="I82" s="20">
        <v>1327</v>
      </c>
      <c r="J82" s="25">
        <v>11</v>
      </c>
      <c r="K82" s="29" t="str">
        <f t="shared" si="3"/>
        <v/>
      </c>
    </row>
    <row r="83" spans="1:11" ht="15.75" thickBot="1" x14ac:dyDescent="0.3">
      <c r="A83" s="8" t="s">
        <v>78</v>
      </c>
      <c r="B83" s="8" t="s">
        <v>9</v>
      </c>
      <c r="C83" s="9">
        <v>23977</v>
      </c>
      <c r="D83" s="36">
        <f t="shared" ca="1" si="2"/>
        <v>53.304109589041097</v>
      </c>
      <c r="E83" s="8">
        <v>38200</v>
      </c>
      <c r="F83" s="8" t="s">
        <v>8</v>
      </c>
      <c r="G83" s="8" t="s">
        <v>7</v>
      </c>
      <c r="H83" s="8" t="s">
        <v>6</v>
      </c>
      <c r="I83" s="21">
        <v>1327</v>
      </c>
      <c r="J83" s="26">
        <v>10</v>
      </c>
      <c r="K83" s="29" t="str">
        <f t="shared" si="3"/>
        <v/>
      </c>
    </row>
    <row r="84" spans="1:11" ht="15.75" thickBot="1" x14ac:dyDescent="0.3">
      <c r="A84" s="6" t="s">
        <v>27</v>
      </c>
      <c r="B84" s="6" t="s">
        <v>9</v>
      </c>
      <c r="C84" s="7">
        <v>24100</v>
      </c>
      <c r="D84" s="36">
        <f t="shared" ca="1" si="2"/>
        <v>52.967123287671235</v>
      </c>
      <c r="E84" s="6">
        <v>69400</v>
      </c>
      <c r="F84" s="6" t="s">
        <v>8</v>
      </c>
      <c r="G84" s="6" t="s">
        <v>7</v>
      </c>
      <c r="H84" s="6" t="s">
        <v>29</v>
      </c>
      <c r="I84" s="20">
        <v>1720</v>
      </c>
      <c r="J84" s="25">
        <v>10</v>
      </c>
      <c r="K84" s="29" t="str">
        <f t="shared" si="3"/>
        <v/>
      </c>
    </row>
    <row r="85" spans="1:11" ht="15.75" thickBot="1" x14ac:dyDescent="0.3">
      <c r="A85" s="8" t="s">
        <v>67</v>
      </c>
      <c r="B85" s="8" t="s">
        <v>9</v>
      </c>
      <c r="C85" s="9">
        <v>23303</v>
      </c>
      <c r="D85" s="36">
        <f t="shared" ca="1" si="2"/>
        <v>55.150684931506852</v>
      </c>
      <c r="E85" s="8">
        <v>38200</v>
      </c>
      <c r="F85" s="8" t="s">
        <v>8</v>
      </c>
      <c r="G85" s="8" t="s">
        <v>7</v>
      </c>
      <c r="H85" s="8" t="s">
        <v>6</v>
      </c>
      <c r="I85" s="21">
        <v>1327</v>
      </c>
      <c r="J85" s="26">
        <v>12</v>
      </c>
      <c r="K85" s="29" t="str">
        <f t="shared" si="3"/>
        <v/>
      </c>
    </row>
    <row r="86" spans="1:11" ht="15.75" thickBot="1" x14ac:dyDescent="0.3">
      <c r="A86" s="6" t="s">
        <v>74</v>
      </c>
      <c r="B86" s="6" t="s">
        <v>9</v>
      </c>
      <c r="C86" s="7">
        <v>24578</v>
      </c>
      <c r="D86" s="36">
        <f t="shared" ca="1" si="2"/>
        <v>51.657534246575345</v>
      </c>
      <c r="E86" s="6">
        <v>38200</v>
      </c>
      <c r="F86" s="6" t="s">
        <v>8</v>
      </c>
      <c r="G86" s="6" t="s">
        <v>7</v>
      </c>
      <c r="H86" s="6" t="s">
        <v>6</v>
      </c>
      <c r="I86" s="20">
        <v>1327</v>
      </c>
      <c r="J86" s="25">
        <v>8</v>
      </c>
      <c r="K86" s="29" t="str">
        <f t="shared" si="3"/>
        <v/>
      </c>
    </row>
    <row r="87" spans="1:11" ht="15.75" thickBot="1" x14ac:dyDescent="0.3">
      <c r="A87" s="8" t="s">
        <v>61</v>
      </c>
      <c r="B87" s="8" t="s">
        <v>9</v>
      </c>
      <c r="C87" s="9">
        <v>24793</v>
      </c>
      <c r="D87" s="36">
        <f t="shared" ca="1" si="2"/>
        <v>51.06849315068493</v>
      </c>
      <c r="E87" s="8">
        <v>38200</v>
      </c>
      <c r="F87" s="8" t="s">
        <v>8</v>
      </c>
      <c r="G87" s="8" t="s">
        <v>7</v>
      </c>
      <c r="H87" s="8" t="s">
        <v>29</v>
      </c>
      <c r="I87" s="21">
        <v>1900</v>
      </c>
      <c r="J87" s="26">
        <v>8</v>
      </c>
      <c r="K87" s="29" t="str">
        <f t="shared" si="3"/>
        <v/>
      </c>
    </row>
    <row r="88" spans="1:11" ht="15.75" thickBot="1" x14ac:dyDescent="0.3">
      <c r="A88" s="6" t="s">
        <v>71</v>
      </c>
      <c r="B88" s="6" t="s">
        <v>9</v>
      </c>
      <c r="C88" s="7">
        <v>24839</v>
      </c>
      <c r="D88" s="36">
        <f t="shared" ca="1" si="2"/>
        <v>50.942465753424656</v>
      </c>
      <c r="E88" s="6">
        <v>38200</v>
      </c>
      <c r="F88" s="6" t="s">
        <v>14</v>
      </c>
      <c r="G88" s="6" t="s">
        <v>7</v>
      </c>
      <c r="H88" s="6" t="s">
        <v>6</v>
      </c>
      <c r="I88" s="20">
        <v>1350</v>
      </c>
      <c r="J88" s="25">
        <v>7</v>
      </c>
      <c r="K88" s="29" t="str">
        <f t="shared" si="3"/>
        <v/>
      </c>
    </row>
    <row r="89" spans="1:11" ht="15.75" thickBot="1" x14ac:dyDescent="0.3">
      <c r="A89" s="8" t="s">
        <v>69</v>
      </c>
      <c r="B89" s="8" t="s">
        <v>9</v>
      </c>
      <c r="C89" s="9">
        <v>24909</v>
      </c>
      <c r="D89" s="36">
        <f t="shared" ca="1" si="2"/>
        <v>50.750684931506846</v>
      </c>
      <c r="E89" s="8">
        <v>38200</v>
      </c>
      <c r="F89" s="8" t="s">
        <v>8</v>
      </c>
      <c r="G89" s="8" t="s">
        <v>19</v>
      </c>
      <c r="H89" s="12" t="s">
        <v>54</v>
      </c>
      <c r="I89" s="21">
        <v>2500</v>
      </c>
      <c r="J89" s="26">
        <v>7</v>
      </c>
      <c r="K89" s="29" t="str">
        <f t="shared" si="3"/>
        <v/>
      </c>
    </row>
    <row r="90" spans="1:11" ht="15.75" thickBot="1" x14ac:dyDescent="0.3">
      <c r="A90" s="6" t="s">
        <v>67</v>
      </c>
      <c r="B90" s="6" t="s">
        <v>9</v>
      </c>
      <c r="C90" s="7">
        <v>25214</v>
      </c>
      <c r="D90" s="36">
        <f t="shared" ca="1" si="2"/>
        <v>49.915068493150685</v>
      </c>
      <c r="E90" s="6">
        <v>38200</v>
      </c>
      <c r="F90" s="6" t="s">
        <v>8</v>
      </c>
      <c r="G90" s="6" t="s">
        <v>7</v>
      </c>
      <c r="H90" s="6" t="s">
        <v>6</v>
      </c>
      <c r="I90" s="20">
        <v>1327</v>
      </c>
      <c r="J90" s="25">
        <v>6</v>
      </c>
      <c r="K90" s="29" t="str">
        <f t="shared" si="3"/>
        <v/>
      </c>
    </row>
    <row r="91" spans="1:11" ht="15.75" thickBot="1" x14ac:dyDescent="0.3">
      <c r="A91" s="8" t="s">
        <v>65</v>
      </c>
      <c r="B91" s="8" t="s">
        <v>9</v>
      </c>
      <c r="C91" s="9">
        <v>25226</v>
      </c>
      <c r="D91" s="36">
        <f t="shared" ca="1" si="2"/>
        <v>49.88219178082192</v>
      </c>
      <c r="E91" s="8">
        <v>38200</v>
      </c>
      <c r="F91" s="8" t="s">
        <v>8</v>
      </c>
      <c r="G91" s="8" t="s">
        <v>7</v>
      </c>
      <c r="H91" s="8" t="s">
        <v>6</v>
      </c>
      <c r="I91" s="21">
        <v>1350</v>
      </c>
      <c r="J91" s="26">
        <v>6</v>
      </c>
      <c r="K91" s="29" t="str">
        <f t="shared" si="3"/>
        <v/>
      </c>
    </row>
    <row r="92" spans="1:11" ht="15.75" thickBot="1" x14ac:dyDescent="0.3">
      <c r="A92" s="6" t="s">
        <v>63</v>
      </c>
      <c r="B92" s="6" t="s">
        <v>9</v>
      </c>
      <c r="C92" s="7">
        <v>25500</v>
      </c>
      <c r="D92" s="36">
        <f t="shared" ca="1" si="2"/>
        <v>49.131506849315066</v>
      </c>
      <c r="E92" s="6">
        <v>38200</v>
      </c>
      <c r="F92" s="6" t="s">
        <v>8</v>
      </c>
      <c r="G92" s="6" t="s">
        <v>62</v>
      </c>
      <c r="H92" s="6" t="s">
        <v>6</v>
      </c>
      <c r="I92" s="20">
        <v>1327</v>
      </c>
      <c r="J92" s="25">
        <v>6</v>
      </c>
      <c r="K92" s="29" t="str">
        <f t="shared" si="3"/>
        <v/>
      </c>
    </row>
    <row r="93" spans="1:11" ht="15.75" thickBot="1" x14ac:dyDescent="0.3">
      <c r="A93" s="8" t="s">
        <v>61</v>
      </c>
      <c r="B93" s="8" t="s">
        <v>9</v>
      </c>
      <c r="C93" s="9">
        <v>25545</v>
      </c>
      <c r="D93" s="36">
        <f t="shared" ca="1" si="2"/>
        <v>49.008219178082193</v>
      </c>
      <c r="E93" s="8">
        <v>38200</v>
      </c>
      <c r="F93" s="8" t="s">
        <v>8</v>
      </c>
      <c r="G93" s="8" t="s">
        <v>7</v>
      </c>
      <c r="H93" s="8" t="s">
        <v>6</v>
      </c>
      <c r="I93" s="21">
        <v>1350</v>
      </c>
      <c r="J93" s="26">
        <v>6</v>
      </c>
      <c r="K93" s="29" t="str">
        <f t="shared" si="3"/>
        <v/>
      </c>
    </row>
    <row r="94" spans="1:11" ht="15.75" thickBot="1" x14ac:dyDescent="0.3">
      <c r="A94" s="6" t="s">
        <v>59</v>
      </c>
      <c r="B94" s="6" t="s">
        <v>9</v>
      </c>
      <c r="C94" s="7">
        <v>25844</v>
      </c>
      <c r="D94" s="36">
        <f t="shared" ca="1" si="2"/>
        <v>48.18904109589041</v>
      </c>
      <c r="E94" s="6">
        <v>69400</v>
      </c>
      <c r="F94" s="6" t="s">
        <v>14</v>
      </c>
      <c r="G94" s="6" t="s">
        <v>7</v>
      </c>
      <c r="H94" s="6" t="s">
        <v>6</v>
      </c>
      <c r="I94" s="20">
        <v>1350</v>
      </c>
      <c r="J94" s="25">
        <v>5</v>
      </c>
      <c r="K94" s="29" t="str">
        <f t="shared" si="3"/>
        <v/>
      </c>
    </row>
    <row r="95" spans="1:11" ht="15.75" thickBot="1" x14ac:dyDescent="0.3">
      <c r="A95" s="8" t="s">
        <v>57</v>
      </c>
      <c r="B95" s="8" t="s">
        <v>9</v>
      </c>
      <c r="C95" s="9">
        <v>26425</v>
      </c>
      <c r="D95" s="36">
        <f t="shared" ca="1" si="2"/>
        <v>46.597260273972601</v>
      </c>
      <c r="E95" s="8">
        <v>38200</v>
      </c>
      <c r="F95" s="8" t="s">
        <v>8</v>
      </c>
      <c r="G95" s="8" t="s">
        <v>7</v>
      </c>
      <c r="H95" s="8" t="s">
        <v>6</v>
      </c>
      <c r="I95" s="21">
        <v>1350</v>
      </c>
      <c r="J95" s="26">
        <v>3</v>
      </c>
      <c r="K95" s="29" t="str">
        <f t="shared" si="3"/>
        <v/>
      </c>
    </row>
    <row r="96" spans="1:11" ht="15.75" thickBot="1" x14ac:dyDescent="0.3">
      <c r="A96" s="6" t="s">
        <v>36</v>
      </c>
      <c r="B96" s="6" t="s">
        <v>9</v>
      </c>
      <c r="C96" s="7">
        <v>27167</v>
      </c>
      <c r="D96" s="36">
        <f t="shared" ca="1" si="2"/>
        <v>44.564383561643837</v>
      </c>
      <c r="E96" s="6">
        <v>38200</v>
      </c>
      <c r="F96" s="6" t="s">
        <v>8</v>
      </c>
      <c r="G96" s="6" t="s">
        <v>7</v>
      </c>
      <c r="H96" s="6" t="s">
        <v>6</v>
      </c>
      <c r="I96" s="20">
        <v>1350</v>
      </c>
      <c r="J96" s="25">
        <v>1</v>
      </c>
      <c r="K96" s="29" t="str">
        <f t="shared" si="3"/>
        <v/>
      </c>
    </row>
    <row r="97" spans="1:11" ht="15.75" thickBot="1" x14ac:dyDescent="0.3">
      <c r="A97" s="8" t="s">
        <v>55</v>
      </c>
      <c r="B97" s="8" t="s">
        <v>9</v>
      </c>
      <c r="C97" s="9">
        <v>27301</v>
      </c>
      <c r="D97" s="36">
        <f t="shared" ca="1" si="2"/>
        <v>44.197260273972603</v>
      </c>
      <c r="E97" s="8">
        <v>38200</v>
      </c>
      <c r="F97" s="8" t="s">
        <v>8</v>
      </c>
      <c r="G97" s="8" t="s">
        <v>5</v>
      </c>
      <c r="H97" s="11" t="s">
        <v>54</v>
      </c>
      <c r="I97" s="21">
        <v>2630</v>
      </c>
      <c r="J97" s="26">
        <v>1</v>
      </c>
      <c r="K97" s="29" t="str">
        <f t="shared" si="3"/>
        <v/>
      </c>
    </row>
    <row r="98" spans="1:11" ht="15.75" thickBot="1" x14ac:dyDescent="0.3">
      <c r="A98" s="6" t="s">
        <v>52</v>
      </c>
      <c r="B98" s="6" t="s">
        <v>9</v>
      </c>
      <c r="C98" s="7">
        <v>29375</v>
      </c>
      <c r="D98" s="36">
        <f t="shared" ca="1" si="2"/>
        <v>38.515068493150686</v>
      </c>
      <c r="E98" s="6">
        <v>38700</v>
      </c>
      <c r="F98" s="6" t="s">
        <v>8</v>
      </c>
      <c r="G98" s="6" t="s">
        <v>51</v>
      </c>
      <c r="H98" s="6" t="s">
        <v>6</v>
      </c>
      <c r="I98" s="20">
        <v>1350</v>
      </c>
      <c r="J98" s="25">
        <v>8</v>
      </c>
      <c r="K98" s="29" t="str">
        <f t="shared" si="3"/>
        <v/>
      </c>
    </row>
    <row r="99" spans="1:11" ht="15.75" thickBot="1" x14ac:dyDescent="0.3">
      <c r="A99" s="8" t="s">
        <v>49</v>
      </c>
      <c r="B99" s="8" t="s">
        <v>9</v>
      </c>
      <c r="C99" s="9">
        <v>27434</v>
      </c>
      <c r="D99" s="36">
        <f t="shared" ca="1" si="2"/>
        <v>43.832876712328769</v>
      </c>
      <c r="E99" s="8">
        <v>38200</v>
      </c>
      <c r="F99" s="8" t="s">
        <v>14</v>
      </c>
      <c r="G99" s="8" t="s">
        <v>7</v>
      </c>
      <c r="H99" s="8" t="s">
        <v>6</v>
      </c>
      <c r="I99" s="21">
        <v>1350</v>
      </c>
      <c r="J99" s="26">
        <v>13</v>
      </c>
      <c r="K99" s="29" t="str">
        <f t="shared" si="3"/>
        <v/>
      </c>
    </row>
    <row r="100" spans="1:11" ht="15.75" thickBot="1" x14ac:dyDescent="0.3">
      <c r="A100" s="6" t="s">
        <v>48</v>
      </c>
      <c r="B100" s="6" t="s">
        <v>9</v>
      </c>
      <c r="C100" s="7">
        <v>27804</v>
      </c>
      <c r="D100" s="36">
        <f t="shared" ca="1" si="2"/>
        <v>42.819178082191783</v>
      </c>
      <c r="E100" s="6">
        <v>38200</v>
      </c>
      <c r="F100" s="6" t="s">
        <v>8</v>
      </c>
      <c r="G100" s="6" t="s">
        <v>7</v>
      </c>
      <c r="H100" s="6" t="s">
        <v>6</v>
      </c>
      <c r="I100" s="20">
        <v>1350</v>
      </c>
      <c r="J100" s="25">
        <v>12</v>
      </c>
      <c r="K100" s="29" t="str">
        <f t="shared" si="3"/>
        <v/>
      </c>
    </row>
    <row r="101" spans="1:11" ht="15.75" thickBot="1" x14ac:dyDescent="0.3">
      <c r="A101" s="8" t="s">
        <v>46</v>
      </c>
      <c r="B101" s="8" t="s">
        <v>9</v>
      </c>
      <c r="C101" s="9">
        <v>27953</v>
      </c>
      <c r="D101" s="36">
        <f t="shared" ca="1" si="2"/>
        <v>42.410958904109592</v>
      </c>
      <c r="E101" s="8">
        <v>38200</v>
      </c>
      <c r="F101" s="8" t="s">
        <v>8</v>
      </c>
      <c r="G101" s="8" t="s">
        <v>7</v>
      </c>
      <c r="H101" s="8" t="s">
        <v>6</v>
      </c>
      <c r="I101" s="21">
        <v>1350</v>
      </c>
      <c r="J101" s="26">
        <v>12</v>
      </c>
      <c r="K101" s="29" t="str">
        <f t="shared" si="3"/>
        <v/>
      </c>
    </row>
    <row r="102" spans="1:11" ht="15.75" thickBot="1" x14ac:dyDescent="0.3">
      <c r="A102" s="6" t="s">
        <v>44</v>
      </c>
      <c r="B102" s="6" t="s">
        <v>9</v>
      </c>
      <c r="C102" s="7">
        <v>28168</v>
      </c>
      <c r="D102" s="36">
        <f t="shared" ca="1" si="2"/>
        <v>41.821917808219176</v>
      </c>
      <c r="E102" s="6">
        <v>38200</v>
      </c>
      <c r="F102" s="6" t="s">
        <v>8</v>
      </c>
      <c r="G102" s="6" t="s">
        <v>7</v>
      </c>
      <c r="H102" s="6" t="s">
        <v>6</v>
      </c>
      <c r="I102" s="20">
        <v>1350</v>
      </c>
      <c r="J102" s="25">
        <v>11</v>
      </c>
      <c r="K102" s="29" t="str">
        <f t="shared" si="3"/>
        <v/>
      </c>
    </row>
    <row r="103" spans="1:11" ht="15.75" thickBot="1" x14ac:dyDescent="0.3">
      <c r="A103" s="8" t="s">
        <v>42</v>
      </c>
      <c r="B103" s="8" t="s">
        <v>9</v>
      </c>
      <c r="C103" s="9">
        <v>28217</v>
      </c>
      <c r="D103" s="36">
        <f t="shared" ca="1" si="2"/>
        <v>41.68767123287671</v>
      </c>
      <c r="E103" s="8">
        <v>38200</v>
      </c>
      <c r="F103" s="8" t="s">
        <v>8</v>
      </c>
      <c r="G103" s="8" t="s">
        <v>7</v>
      </c>
      <c r="H103" s="8" t="s">
        <v>6</v>
      </c>
      <c r="I103" s="21">
        <v>1269</v>
      </c>
      <c r="J103" s="26">
        <v>11</v>
      </c>
      <c r="K103" s="29" t="str">
        <f t="shared" si="3"/>
        <v/>
      </c>
    </row>
    <row r="104" spans="1:11" ht="15.75" thickBot="1" x14ac:dyDescent="0.3">
      <c r="A104" s="6" t="s">
        <v>40</v>
      </c>
      <c r="B104" s="6" t="s">
        <v>9</v>
      </c>
      <c r="C104" s="7">
        <v>28285</v>
      </c>
      <c r="D104" s="36">
        <f t="shared" ca="1" si="2"/>
        <v>41.5013698630137</v>
      </c>
      <c r="E104" s="6">
        <v>38200</v>
      </c>
      <c r="F104" s="6" t="s">
        <v>8</v>
      </c>
      <c r="G104" s="6" t="s">
        <v>7</v>
      </c>
      <c r="H104" s="6" t="s">
        <v>6</v>
      </c>
      <c r="I104" s="20">
        <v>1269</v>
      </c>
      <c r="J104" s="25">
        <v>11</v>
      </c>
      <c r="K104" s="29" t="str">
        <f t="shared" si="3"/>
        <v/>
      </c>
    </row>
    <row r="105" spans="1:11" ht="15.75" thickBot="1" x14ac:dyDescent="0.3">
      <c r="A105" s="8" t="s">
        <v>38</v>
      </c>
      <c r="B105" s="8" t="s">
        <v>9</v>
      </c>
      <c r="C105" s="9">
        <v>28439</v>
      </c>
      <c r="D105" s="36">
        <f t="shared" ca="1" si="2"/>
        <v>41.079452054794523</v>
      </c>
      <c r="E105" s="8">
        <v>38200</v>
      </c>
      <c r="F105" s="8" t="s">
        <v>8</v>
      </c>
      <c r="G105" s="8" t="s">
        <v>7</v>
      </c>
      <c r="H105" s="8" t="s">
        <v>6</v>
      </c>
      <c r="I105" s="21">
        <v>1269</v>
      </c>
      <c r="J105" s="26">
        <v>11</v>
      </c>
      <c r="K105" s="29" t="str">
        <f t="shared" si="3"/>
        <v/>
      </c>
    </row>
    <row r="106" spans="1:11" ht="15.75" thickBot="1" x14ac:dyDescent="0.3">
      <c r="A106" s="6" t="s">
        <v>36</v>
      </c>
      <c r="B106" s="6" t="s">
        <v>9</v>
      </c>
      <c r="C106" s="7">
        <v>28456</v>
      </c>
      <c r="D106" s="36">
        <f t="shared" ca="1" si="2"/>
        <v>41.032876712328765</v>
      </c>
      <c r="E106" s="6">
        <v>38700</v>
      </c>
      <c r="F106" s="6" t="s">
        <v>8</v>
      </c>
      <c r="G106" s="6" t="s">
        <v>7</v>
      </c>
      <c r="H106" s="6" t="s">
        <v>6</v>
      </c>
      <c r="I106" s="20">
        <v>1269</v>
      </c>
      <c r="J106" s="25">
        <v>11</v>
      </c>
      <c r="K106" s="29" t="str">
        <f t="shared" si="3"/>
        <v/>
      </c>
    </row>
    <row r="107" spans="1:11" ht="15.75" thickBot="1" x14ac:dyDescent="0.3">
      <c r="A107" s="8" t="s">
        <v>34</v>
      </c>
      <c r="B107" s="8" t="s">
        <v>15</v>
      </c>
      <c r="C107" s="9">
        <v>28565</v>
      </c>
      <c r="D107" s="36">
        <f t="shared" ca="1" si="2"/>
        <v>40.734246575342468</v>
      </c>
      <c r="E107" s="8">
        <v>38200</v>
      </c>
      <c r="F107" s="8" t="s">
        <v>14</v>
      </c>
      <c r="G107" s="8" t="s">
        <v>7</v>
      </c>
      <c r="H107" s="8" t="s">
        <v>6</v>
      </c>
      <c r="I107" s="21">
        <v>1228</v>
      </c>
      <c r="J107" s="26">
        <v>10</v>
      </c>
      <c r="K107" s="29" t="str">
        <f t="shared" si="3"/>
        <v/>
      </c>
    </row>
    <row r="108" spans="1:11" ht="15.75" thickBot="1" x14ac:dyDescent="0.3">
      <c r="A108" s="6" t="s">
        <v>32</v>
      </c>
      <c r="B108" s="6" t="s">
        <v>15</v>
      </c>
      <c r="C108" s="7">
        <v>28590</v>
      </c>
      <c r="D108" s="36">
        <f t="shared" ca="1" si="2"/>
        <v>40.665753424657531</v>
      </c>
      <c r="E108" s="6">
        <v>38200</v>
      </c>
      <c r="F108" s="6" t="s">
        <v>8</v>
      </c>
      <c r="G108" s="6" t="s">
        <v>31</v>
      </c>
      <c r="H108" s="10" t="s">
        <v>6</v>
      </c>
      <c r="I108" s="20">
        <v>1354</v>
      </c>
      <c r="J108" s="25">
        <v>10</v>
      </c>
      <c r="K108" s="29" t="str">
        <f t="shared" si="3"/>
        <v/>
      </c>
    </row>
    <row r="109" spans="1:11" ht="15.75" thickBot="1" x14ac:dyDescent="0.3">
      <c r="A109" s="8" t="s">
        <v>10</v>
      </c>
      <c r="B109" s="8" t="s">
        <v>9</v>
      </c>
      <c r="C109" s="9">
        <v>28922</v>
      </c>
      <c r="D109" s="36">
        <f t="shared" ca="1" si="2"/>
        <v>39.756164383561647</v>
      </c>
      <c r="E109" s="8">
        <v>38200</v>
      </c>
      <c r="F109" s="8" t="s">
        <v>8</v>
      </c>
      <c r="G109" s="8" t="s">
        <v>5</v>
      </c>
      <c r="H109" s="11" t="s">
        <v>29</v>
      </c>
      <c r="I109" s="21">
        <v>1780</v>
      </c>
      <c r="J109" s="26">
        <v>9</v>
      </c>
      <c r="K109" s="29" t="str">
        <f t="shared" si="3"/>
        <v/>
      </c>
    </row>
    <row r="110" spans="1:11" ht="15.75" thickBot="1" x14ac:dyDescent="0.3">
      <c r="A110" s="6" t="s">
        <v>27</v>
      </c>
      <c r="B110" s="6" t="s">
        <v>9</v>
      </c>
      <c r="C110" s="7">
        <v>28968</v>
      </c>
      <c r="D110" s="36">
        <f t="shared" ca="1" si="2"/>
        <v>39.630136986301373</v>
      </c>
      <c r="E110" s="6">
        <v>38200</v>
      </c>
      <c r="F110" s="6" t="s">
        <v>8</v>
      </c>
      <c r="G110" s="6" t="s">
        <v>7</v>
      </c>
      <c r="H110" s="6" t="s">
        <v>6</v>
      </c>
      <c r="I110" s="20">
        <v>1224</v>
      </c>
      <c r="J110" s="25">
        <v>9</v>
      </c>
      <c r="K110" s="29" t="str">
        <f t="shared" si="3"/>
        <v/>
      </c>
    </row>
    <row r="111" spans="1:11" ht="15.75" thickBot="1" x14ac:dyDescent="0.3">
      <c r="A111" s="8" t="s">
        <v>25</v>
      </c>
      <c r="B111" s="8" t="s">
        <v>9</v>
      </c>
      <c r="C111" s="9">
        <v>29046</v>
      </c>
      <c r="D111" s="36">
        <f t="shared" ca="1" si="2"/>
        <v>39.416438356164385</v>
      </c>
      <c r="E111" s="8">
        <v>38200</v>
      </c>
      <c r="F111" s="8" t="s">
        <v>8</v>
      </c>
      <c r="G111" s="8" t="s">
        <v>7</v>
      </c>
      <c r="H111" s="8" t="s">
        <v>6</v>
      </c>
      <c r="I111" s="21">
        <v>1258</v>
      </c>
      <c r="J111" s="26">
        <v>9</v>
      </c>
      <c r="K111" s="29" t="str">
        <f t="shared" si="3"/>
        <v/>
      </c>
    </row>
    <row r="112" spans="1:11" ht="15.75" thickBot="1" x14ac:dyDescent="0.3">
      <c r="A112" s="6" t="s">
        <v>23</v>
      </c>
      <c r="B112" s="6" t="s">
        <v>9</v>
      </c>
      <c r="C112" s="7">
        <v>29168</v>
      </c>
      <c r="D112" s="36">
        <f t="shared" ca="1" si="2"/>
        <v>39.082191780821915</v>
      </c>
      <c r="E112" s="6">
        <v>38200</v>
      </c>
      <c r="F112" s="6" t="s">
        <v>8</v>
      </c>
      <c r="G112" s="6" t="s">
        <v>7</v>
      </c>
      <c r="H112" s="6" t="s">
        <v>6</v>
      </c>
      <c r="I112" s="20">
        <v>1225</v>
      </c>
      <c r="J112" s="25">
        <v>9</v>
      </c>
      <c r="K112" s="29" t="str">
        <f t="shared" si="3"/>
        <v/>
      </c>
    </row>
    <row r="113" spans="1:11" ht="15.75" thickBot="1" x14ac:dyDescent="0.3">
      <c r="A113" s="8" t="s">
        <v>22</v>
      </c>
      <c r="B113" s="8" t="s">
        <v>9</v>
      </c>
      <c r="C113" s="9">
        <v>29420</v>
      </c>
      <c r="D113" s="36">
        <f t="shared" ca="1" si="2"/>
        <v>38.391780821917806</v>
      </c>
      <c r="E113" s="8">
        <v>38200</v>
      </c>
      <c r="F113" s="8" t="s">
        <v>8</v>
      </c>
      <c r="G113" s="8" t="s">
        <v>7</v>
      </c>
      <c r="H113" s="8" t="s">
        <v>6</v>
      </c>
      <c r="I113" s="21">
        <v>1220</v>
      </c>
      <c r="J113" s="26">
        <v>8</v>
      </c>
      <c r="K113" s="29" t="str">
        <f t="shared" si="3"/>
        <v/>
      </c>
    </row>
    <row r="114" spans="1:11" ht="15.75" thickBot="1" x14ac:dyDescent="0.3">
      <c r="A114" s="6" t="s">
        <v>20</v>
      </c>
      <c r="B114" s="6" t="s">
        <v>9</v>
      </c>
      <c r="C114" s="7">
        <v>29500</v>
      </c>
      <c r="D114" s="36">
        <f t="shared" ca="1" si="2"/>
        <v>38.172602739726024</v>
      </c>
      <c r="E114" s="6">
        <v>38200</v>
      </c>
      <c r="F114" s="6" t="s">
        <v>8</v>
      </c>
      <c r="G114" s="6" t="s">
        <v>19</v>
      </c>
      <c r="H114" s="10" t="s">
        <v>18</v>
      </c>
      <c r="I114" s="20">
        <v>1800</v>
      </c>
      <c r="J114" s="25">
        <v>8</v>
      </c>
      <c r="K114" s="29" t="str">
        <f t="shared" si="3"/>
        <v/>
      </c>
    </row>
    <row r="115" spans="1:11" ht="15.75" thickBot="1" x14ac:dyDescent="0.3">
      <c r="A115" s="8" t="s">
        <v>16</v>
      </c>
      <c r="B115" s="8" t="s">
        <v>15</v>
      </c>
      <c r="C115" s="9">
        <v>29637</v>
      </c>
      <c r="D115" s="36">
        <f t="shared" ca="1" si="2"/>
        <v>37.797260273972604</v>
      </c>
      <c r="E115" s="8">
        <v>38200</v>
      </c>
      <c r="F115" s="8" t="s">
        <v>14</v>
      </c>
      <c r="G115" s="8" t="s">
        <v>7</v>
      </c>
      <c r="H115" s="8" t="s">
        <v>6</v>
      </c>
      <c r="I115" s="21">
        <v>1264</v>
      </c>
      <c r="J115" s="26">
        <v>7</v>
      </c>
      <c r="K115" s="29" t="str">
        <f t="shared" si="3"/>
        <v/>
      </c>
    </row>
    <row r="116" spans="1:11" ht="15.75" thickBot="1" x14ac:dyDescent="0.3">
      <c r="A116" s="6" t="s">
        <v>12</v>
      </c>
      <c r="B116" s="6" t="s">
        <v>9</v>
      </c>
      <c r="C116" s="7">
        <v>29704</v>
      </c>
      <c r="D116" s="36">
        <f t="shared" ca="1" si="2"/>
        <v>37.613698630136987</v>
      </c>
      <c r="E116" s="6">
        <v>38700</v>
      </c>
      <c r="F116" s="6" t="s">
        <v>8</v>
      </c>
      <c r="G116" s="6" t="s">
        <v>7</v>
      </c>
      <c r="H116" s="6" t="s">
        <v>6</v>
      </c>
      <c r="I116" s="20">
        <v>1231</v>
      </c>
      <c r="J116" s="25">
        <v>7</v>
      </c>
      <c r="K116" s="29" t="str">
        <f t="shared" si="3"/>
        <v/>
      </c>
    </row>
    <row r="117" spans="1:11" ht="15.75" thickBot="1" x14ac:dyDescent="0.3">
      <c r="A117" s="4" t="s">
        <v>10</v>
      </c>
      <c r="B117" s="4" t="s">
        <v>9</v>
      </c>
      <c r="C117" s="5">
        <v>29217</v>
      </c>
      <c r="D117" s="36">
        <f t="shared" ca="1" si="2"/>
        <v>38.947945205479449</v>
      </c>
      <c r="E117" s="4">
        <v>38200</v>
      </c>
      <c r="F117" s="4" t="s">
        <v>8</v>
      </c>
      <c r="G117" s="4" t="s">
        <v>7</v>
      </c>
      <c r="H117" s="4" t="s">
        <v>6</v>
      </c>
      <c r="I117" s="22">
        <v>1400</v>
      </c>
      <c r="J117" s="27">
        <v>9</v>
      </c>
      <c r="K117" s="29" t="str">
        <f t="shared" si="3"/>
        <v/>
      </c>
    </row>
    <row r="119" spans="1:11" ht="15.75" x14ac:dyDescent="0.25">
      <c r="K119" s="37">
        <f>SUM(K2:K117)</f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Liste employés</vt:lpstr>
      <vt:lpstr>Q1</vt:lpstr>
      <vt:lpstr>Q2</vt:lpstr>
      <vt:lpstr>Q3</vt:lpstr>
      <vt:lpstr>Q4</vt:lpstr>
      <vt:lpstr>Q5</vt:lpstr>
    </vt:vector>
  </TitlesOfParts>
  <Company>D 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mfa</dc:creator>
  <cp:lastModifiedBy>Linda LERA</cp:lastModifiedBy>
  <dcterms:created xsi:type="dcterms:W3CDTF">2003-10-09T12:45:12Z</dcterms:created>
  <dcterms:modified xsi:type="dcterms:W3CDTF">2018-11-29T19:06:28Z</dcterms:modified>
</cp:coreProperties>
</file>