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ophie.cabaj\Downloads\"/>
    </mc:Choice>
  </mc:AlternateContent>
  <xr:revisionPtr revIDLastSave="0" documentId="13_ncr:1_{BA703293-E30B-4820-AE7B-BB76B19BF153}" xr6:coauthVersionLast="47" xr6:coauthVersionMax="47" xr10:uidLastSave="{00000000-0000-0000-0000-000000000000}"/>
  <bookViews>
    <workbookView xWindow="-28920" yWindow="-120" windowWidth="29040" windowHeight="15720" xr2:uid="{3503EDCC-382F-4B6C-B2A7-1B113B9C3BBF}"/>
  </bookViews>
  <sheets>
    <sheet name="Absences" sheetId="4" r:id="rId1"/>
    <sheet name="Planning" sheetId="1" r:id="rId2"/>
    <sheet name="Récap individuel" sheetId="3" r:id="rId3"/>
    <sheet name="Paramètres" sheetId="2" r:id="rId4"/>
  </sheets>
  <functionGroups builtInGroupCount="19"/>
  <definedNames>
    <definedName name="_Annee">Planning!$C$2</definedName>
    <definedName name="_Empl">'Récap individuel'!$C$3</definedName>
    <definedName name="_Feries">t_Feries[Date]</definedName>
    <definedName name="_Mois">Planning!$C$3</definedName>
    <definedName name="fc_Absence">Absences!$D$9</definedName>
    <definedName name="fc_Code">Absences!$D$2</definedName>
    <definedName name="fc_DD">Absences!$D$5</definedName>
    <definedName name="fc_DF">Absences!$D$7</definedName>
    <definedName name="fc_Employe">Absences!$D$3</definedName>
    <definedName name="l_Absence">t_Type_Absence[Type]</definedName>
    <definedName name="l_Employé">t_Employé[Employé]</definedName>
    <definedName name="l_Mois">t_Mois[Mois]</definedName>
    <definedName name="lstAbs">t_Absence[Symbole]</definedName>
    <definedName name="lstDD">t_Absence[Date début]</definedName>
    <definedName name="lstDF">t_Absence[Date fin]</definedName>
    <definedName name="LstEmpl">t_Absence[Employé]</definedName>
    <definedName name="Verif">Absences!$E$10</definedName>
    <definedName name="_xlnm.Print_Area" localSheetId="0">OFFSET(Absences!$F$1,0,0,COUNTA(Absences!$G:$G)+3,9)</definedName>
    <definedName name="_xlnm.Print_Area" localSheetId="1">Planning!$B$2:$AQ$121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3" l="1"/>
  <c r="B14" i="4" l="1"/>
  <c r="E9" i="4"/>
  <c r="E5" i="4"/>
  <c r="E7" i="4"/>
  <c r="E3" i="4"/>
  <c r="E10" i="4" s="1"/>
  <c r="B8" i="1" a="1"/>
  <c r="B8" i="1" s="1"/>
  <c r="B9" i="1" l="1" a="1"/>
  <c r="B9" i="1" s="1"/>
  <c r="D8" i="3"/>
  <c r="E8" i="3" s="1"/>
  <c r="F8" i="3" s="1"/>
  <c r="G8" i="3" s="1"/>
  <c r="H8" i="3" s="1"/>
  <c r="I8" i="3" s="1"/>
  <c r="J8" i="3" s="1"/>
  <c r="K8" i="3" s="1"/>
  <c r="L8" i="3" s="1"/>
  <c r="M8" i="3" s="1"/>
  <c r="N8" i="3" s="1"/>
  <c r="O8" i="3" s="1"/>
  <c r="P8" i="3" s="1"/>
  <c r="Q8" i="3" s="1"/>
  <c r="R8" i="3" s="1"/>
  <c r="S8" i="3" s="1"/>
  <c r="T8" i="3" s="1"/>
  <c r="U8" i="3" s="1"/>
  <c r="V8" i="3" s="1"/>
  <c r="W8" i="3" s="1"/>
  <c r="X8" i="3" s="1"/>
  <c r="Y8" i="3" s="1"/>
  <c r="Z8" i="3" s="1"/>
  <c r="AA8" i="3" s="1"/>
  <c r="AB8" i="3" s="1"/>
  <c r="AC8" i="3" s="1"/>
  <c r="AD8" i="3" s="1"/>
  <c r="AE8" i="3" s="1"/>
  <c r="AF8" i="3" s="1"/>
  <c r="AG8" i="3" s="1"/>
  <c r="AH8" i="3" s="1"/>
  <c r="AI8" i="3" s="1"/>
  <c r="AJ8" i="3" s="1"/>
  <c r="AK8" i="3" s="1"/>
  <c r="AL8" i="3" s="1"/>
  <c r="AM8" i="3" s="1"/>
  <c r="AN8" i="3" s="1"/>
  <c r="D9" i="3"/>
  <c r="E9" i="3" s="1"/>
  <c r="F9" i="3" s="1"/>
  <c r="G9" i="3" s="1"/>
  <c r="H9" i="3" s="1"/>
  <c r="I9" i="3" s="1"/>
  <c r="J9" i="3" s="1"/>
  <c r="K9" i="3" s="1"/>
  <c r="L9" i="3" s="1"/>
  <c r="M9" i="3" s="1"/>
  <c r="N9" i="3" s="1"/>
  <c r="O9" i="3" s="1"/>
  <c r="P9" i="3" s="1"/>
  <c r="Q9" i="3" s="1"/>
  <c r="R9" i="3" s="1"/>
  <c r="S9" i="3" s="1"/>
  <c r="T9" i="3" s="1"/>
  <c r="U9" i="3" s="1"/>
  <c r="V9" i="3" s="1"/>
  <c r="W9" i="3" s="1"/>
  <c r="X9" i="3" s="1"/>
  <c r="Y9" i="3" s="1"/>
  <c r="Z9" i="3" s="1"/>
  <c r="AA9" i="3" s="1"/>
  <c r="AB9" i="3" s="1"/>
  <c r="AC9" i="3" s="1"/>
  <c r="AD9" i="3" s="1"/>
  <c r="AE9" i="3" s="1"/>
  <c r="AF9" i="3" s="1"/>
  <c r="AG9" i="3" s="1"/>
  <c r="AH9" i="3" s="1"/>
  <c r="AI9" i="3" s="1"/>
  <c r="AJ9" i="3" s="1"/>
  <c r="AK9" i="3" s="1"/>
  <c r="AL9" i="3" s="1"/>
  <c r="AM9" i="3" s="1"/>
  <c r="AN9" i="3" s="1"/>
  <c r="D10" i="3"/>
  <c r="E10" i="3" s="1"/>
  <c r="F10" i="3" s="1"/>
  <c r="G10" i="3" s="1"/>
  <c r="H10" i="3" s="1"/>
  <c r="I10" i="3" s="1"/>
  <c r="J10" i="3" s="1"/>
  <c r="K10" i="3" s="1"/>
  <c r="L10" i="3" s="1"/>
  <c r="M10" i="3" s="1"/>
  <c r="N10" i="3" s="1"/>
  <c r="O10" i="3" s="1"/>
  <c r="P10" i="3" s="1"/>
  <c r="Q10" i="3" s="1"/>
  <c r="R10" i="3" s="1"/>
  <c r="S10" i="3" s="1"/>
  <c r="T10" i="3" s="1"/>
  <c r="U10" i="3" s="1"/>
  <c r="V10" i="3" s="1"/>
  <c r="W10" i="3" s="1"/>
  <c r="X10" i="3" s="1"/>
  <c r="Y10" i="3" s="1"/>
  <c r="Z10" i="3" s="1"/>
  <c r="AA10" i="3" s="1"/>
  <c r="AB10" i="3" s="1"/>
  <c r="AC10" i="3" s="1"/>
  <c r="AD10" i="3" s="1"/>
  <c r="AE10" i="3" s="1"/>
  <c r="AF10" i="3" s="1"/>
  <c r="AG10" i="3" s="1"/>
  <c r="AH10" i="3" s="1"/>
  <c r="AI10" i="3" s="1"/>
  <c r="AJ10" i="3" s="1"/>
  <c r="AK10" i="3" s="1"/>
  <c r="AL10" i="3" s="1"/>
  <c r="AM10" i="3" s="1"/>
  <c r="AN10" i="3" s="1"/>
  <c r="D11" i="3"/>
  <c r="E11" i="3" s="1"/>
  <c r="D12" i="3"/>
  <c r="E12" i="3" s="1"/>
  <c r="F12" i="3" s="1"/>
  <c r="G12" i="3" s="1"/>
  <c r="D13" i="3"/>
  <c r="E13" i="3" s="1"/>
  <c r="F13" i="3" s="1"/>
  <c r="G13" i="3" s="1"/>
  <c r="H13" i="3" s="1"/>
  <c r="I13" i="3" s="1"/>
  <c r="J13" i="3" s="1"/>
  <c r="K13" i="3" s="1"/>
  <c r="L13" i="3" s="1"/>
  <c r="M13" i="3" s="1"/>
  <c r="N13" i="3" s="1"/>
  <c r="O13" i="3" s="1"/>
  <c r="P13" i="3" s="1"/>
  <c r="Q13" i="3" s="1"/>
  <c r="R13" i="3" s="1"/>
  <c r="S13" i="3" s="1"/>
  <c r="T13" i="3" s="1"/>
  <c r="U13" i="3" s="1"/>
  <c r="V13" i="3" s="1"/>
  <c r="W13" i="3" s="1"/>
  <c r="X13" i="3" s="1"/>
  <c r="Y13" i="3" s="1"/>
  <c r="Z13" i="3" s="1"/>
  <c r="AA13" i="3" s="1"/>
  <c r="AB13" i="3" s="1"/>
  <c r="AC13" i="3" s="1"/>
  <c r="AD13" i="3" s="1"/>
  <c r="AE13" i="3" s="1"/>
  <c r="AF13" i="3" s="1"/>
  <c r="AG13" i="3" s="1"/>
  <c r="AH13" i="3" s="1"/>
  <c r="AI13" i="3" s="1"/>
  <c r="AJ13" i="3" s="1"/>
  <c r="AK13" i="3" s="1"/>
  <c r="AL13" i="3" s="1"/>
  <c r="AM13" i="3" s="1"/>
  <c r="AN13" i="3" s="1"/>
  <c r="D14" i="3"/>
  <c r="E14" i="3" s="1"/>
  <c r="F14" i="3" s="1"/>
  <c r="G14" i="3" s="1"/>
  <c r="H14" i="3" s="1"/>
  <c r="I14" i="3" s="1"/>
  <c r="J14" i="3" s="1"/>
  <c r="K14" i="3" s="1"/>
  <c r="L14" i="3" s="1"/>
  <c r="M14" i="3" s="1"/>
  <c r="N14" i="3" s="1"/>
  <c r="O14" i="3" s="1"/>
  <c r="P14" i="3" s="1"/>
  <c r="Q14" i="3" s="1"/>
  <c r="R14" i="3" s="1"/>
  <c r="S14" i="3" s="1"/>
  <c r="T14" i="3" s="1"/>
  <c r="U14" i="3" s="1"/>
  <c r="V14" i="3" s="1"/>
  <c r="W14" i="3" s="1"/>
  <c r="X14" i="3" s="1"/>
  <c r="Y14" i="3" s="1"/>
  <c r="Z14" i="3" s="1"/>
  <c r="AA14" i="3" s="1"/>
  <c r="AB14" i="3" s="1"/>
  <c r="AC14" i="3" s="1"/>
  <c r="AD14" i="3" s="1"/>
  <c r="AE14" i="3" s="1"/>
  <c r="AF14" i="3" s="1"/>
  <c r="AG14" i="3" s="1"/>
  <c r="AH14" i="3" s="1"/>
  <c r="AI14" i="3" s="1"/>
  <c r="AJ14" i="3" s="1"/>
  <c r="AK14" i="3" s="1"/>
  <c r="AL14" i="3" s="1"/>
  <c r="AM14" i="3" s="1"/>
  <c r="AN14" i="3" s="1"/>
  <c r="D15" i="3"/>
  <c r="D16" i="3"/>
  <c r="E16" i="3" s="1"/>
  <c r="F16" i="3" s="1"/>
  <c r="G16" i="3" s="1"/>
  <c r="H16" i="3" s="1"/>
  <c r="I16" i="3" s="1"/>
  <c r="J16" i="3" s="1"/>
  <c r="K16" i="3" s="1"/>
  <c r="L16" i="3" s="1"/>
  <c r="M16" i="3" s="1"/>
  <c r="N16" i="3" s="1"/>
  <c r="O16" i="3" s="1"/>
  <c r="P16" i="3" s="1"/>
  <c r="Q16" i="3" s="1"/>
  <c r="R16" i="3" s="1"/>
  <c r="S16" i="3" s="1"/>
  <c r="T16" i="3" s="1"/>
  <c r="U16" i="3" s="1"/>
  <c r="V16" i="3" s="1"/>
  <c r="W16" i="3" s="1"/>
  <c r="X16" i="3" s="1"/>
  <c r="Y16" i="3" s="1"/>
  <c r="Z16" i="3" s="1"/>
  <c r="AA16" i="3" s="1"/>
  <c r="AB16" i="3" s="1"/>
  <c r="AC16" i="3" s="1"/>
  <c r="AD16" i="3" s="1"/>
  <c r="AE16" i="3" s="1"/>
  <c r="AF16" i="3" s="1"/>
  <c r="AG16" i="3" s="1"/>
  <c r="AH16" i="3" s="1"/>
  <c r="AI16" i="3" s="1"/>
  <c r="AJ16" i="3" s="1"/>
  <c r="AK16" i="3" s="1"/>
  <c r="AL16" i="3" s="1"/>
  <c r="AM16" i="3" s="1"/>
  <c r="AN16" i="3" s="1"/>
  <c r="D17" i="3"/>
  <c r="E17" i="3" s="1"/>
  <c r="F17" i="3" s="1"/>
  <c r="G17" i="3" s="1"/>
  <c r="H17" i="3" s="1"/>
  <c r="I17" i="3" s="1"/>
  <c r="J17" i="3" s="1"/>
  <c r="K17" i="3" s="1"/>
  <c r="L17" i="3" s="1"/>
  <c r="M17" i="3" s="1"/>
  <c r="N17" i="3" s="1"/>
  <c r="O17" i="3" s="1"/>
  <c r="P17" i="3" s="1"/>
  <c r="Q17" i="3" s="1"/>
  <c r="R17" i="3" s="1"/>
  <c r="S17" i="3" s="1"/>
  <c r="T17" i="3" s="1"/>
  <c r="U17" i="3" s="1"/>
  <c r="V17" i="3" s="1"/>
  <c r="W17" i="3" s="1"/>
  <c r="X17" i="3" s="1"/>
  <c r="Y17" i="3" s="1"/>
  <c r="Z17" i="3" s="1"/>
  <c r="AA17" i="3" s="1"/>
  <c r="AB17" i="3" s="1"/>
  <c r="AC17" i="3" s="1"/>
  <c r="AD17" i="3" s="1"/>
  <c r="AE17" i="3" s="1"/>
  <c r="AF17" i="3" s="1"/>
  <c r="AG17" i="3" s="1"/>
  <c r="AH17" i="3" s="1"/>
  <c r="AI17" i="3" s="1"/>
  <c r="AJ17" i="3" s="1"/>
  <c r="AK17" i="3" s="1"/>
  <c r="AL17" i="3" s="1"/>
  <c r="AM17" i="3" s="1"/>
  <c r="AN17" i="3" s="1"/>
  <c r="D18" i="3"/>
  <c r="E18" i="3" s="1"/>
  <c r="F18" i="3" s="1"/>
  <c r="G18" i="3" s="1"/>
  <c r="H18" i="3" s="1"/>
  <c r="I18" i="3" s="1"/>
  <c r="J18" i="3" s="1"/>
  <c r="K18" i="3" s="1"/>
  <c r="L18" i="3" s="1"/>
  <c r="M18" i="3" s="1"/>
  <c r="N18" i="3" s="1"/>
  <c r="O18" i="3" s="1"/>
  <c r="P18" i="3" s="1"/>
  <c r="Q18" i="3" s="1"/>
  <c r="R18" i="3" s="1"/>
  <c r="S18" i="3" s="1"/>
  <c r="T18" i="3" s="1"/>
  <c r="U18" i="3" s="1"/>
  <c r="V18" i="3" s="1"/>
  <c r="W18" i="3" s="1"/>
  <c r="X18" i="3" s="1"/>
  <c r="Y18" i="3" s="1"/>
  <c r="Z18" i="3" s="1"/>
  <c r="AA18" i="3" s="1"/>
  <c r="AB18" i="3" s="1"/>
  <c r="AC18" i="3" s="1"/>
  <c r="AD18" i="3" s="1"/>
  <c r="AE18" i="3" s="1"/>
  <c r="AF18" i="3" s="1"/>
  <c r="AG18" i="3" s="1"/>
  <c r="AH18" i="3" s="1"/>
  <c r="AI18" i="3" s="1"/>
  <c r="AJ18" i="3" s="1"/>
  <c r="AK18" i="3" s="1"/>
  <c r="AL18" i="3" s="1"/>
  <c r="AM18" i="3" s="1"/>
  <c r="AN18" i="3" s="1"/>
  <c r="D7" i="3"/>
  <c r="E7" i="3" s="1"/>
  <c r="F7" i="3" s="1"/>
  <c r="G7" i="3" s="1"/>
  <c r="H7" i="3" s="1"/>
  <c r="I7" i="3" s="1"/>
  <c r="J7" i="3" s="1"/>
  <c r="B10" i="1" l="1" a="1"/>
  <c r="B10" i="1" s="1"/>
  <c r="H12" i="3"/>
  <c r="I12" i="3" s="1"/>
  <c r="J12" i="3" s="1"/>
  <c r="K12" i="3" s="1"/>
  <c r="L12" i="3" s="1"/>
  <c r="M12" i="3" s="1"/>
  <c r="N12" i="3" s="1"/>
  <c r="O12" i="3" s="1"/>
  <c r="P12" i="3" s="1"/>
  <c r="Q12" i="3" s="1"/>
  <c r="R12" i="3" s="1"/>
  <c r="S12" i="3" s="1"/>
  <c r="T12" i="3" s="1"/>
  <c r="U12" i="3" s="1"/>
  <c r="V12" i="3" s="1"/>
  <c r="W12" i="3" s="1"/>
  <c r="X12" i="3" s="1"/>
  <c r="Y12" i="3" s="1"/>
  <c r="Z12" i="3" s="1"/>
  <c r="AA12" i="3" s="1"/>
  <c r="AB12" i="3" s="1"/>
  <c r="AC12" i="3" s="1"/>
  <c r="AD12" i="3" s="1"/>
  <c r="AE12" i="3" s="1"/>
  <c r="AF12" i="3" s="1"/>
  <c r="AG12" i="3" s="1"/>
  <c r="AH12" i="3" s="1"/>
  <c r="AI12" i="3" s="1"/>
  <c r="AJ12" i="3" s="1"/>
  <c r="AK12" i="3" s="1"/>
  <c r="AL12" i="3" s="1"/>
  <c r="AM12" i="3" s="1"/>
  <c r="AN12" i="3" s="1"/>
  <c r="F11" i="3"/>
  <c r="G11" i="3" s="1"/>
  <c r="H11" i="3" s="1"/>
  <c r="I11" i="3" s="1"/>
  <c r="J11" i="3" s="1"/>
  <c r="K11" i="3" s="1"/>
  <c r="L11" i="3" s="1"/>
  <c r="M11" i="3" s="1"/>
  <c r="N11" i="3" s="1"/>
  <c r="O11" i="3" s="1"/>
  <c r="P11" i="3" s="1"/>
  <c r="Q11" i="3" s="1"/>
  <c r="R11" i="3" s="1"/>
  <c r="S11" i="3" s="1"/>
  <c r="T11" i="3" s="1"/>
  <c r="U11" i="3" s="1"/>
  <c r="V11" i="3" s="1"/>
  <c r="W11" i="3" s="1"/>
  <c r="X11" i="3" s="1"/>
  <c r="Y11" i="3" s="1"/>
  <c r="Z11" i="3" s="1"/>
  <c r="AA11" i="3" s="1"/>
  <c r="AB11" i="3" s="1"/>
  <c r="AC11" i="3" s="1"/>
  <c r="AD11" i="3" s="1"/>
  <c r="AE11" i="3" s="1"/>
  <c r="AF11" i="3" s="1"/>
  <c r="AG11" i="3" s="1"/>
  <c r="AH11" i="3" s="1"/>
  <c r="AI11" i="3" s="1"/>
  <c r="AJ11" i="3" s="1"/>
  <c r="AK11" i="3" s="1"/>
  <c r="AL11" i="3" s="1"/>
  <c r="AM11" i="3" s="1"/>
  <c r="AN11" i="3" s="1"/>
  <c r="E15" i="3"/>
  <c r="F15" i="3" s="1"/>
  <c r="G15" i="3" s="1"/>
  <c r="H15" i="3" s="1"/>
  <c r="I15" i="3" s="1"/>
  <c r="J15" i="3" s="1"/>
  <c r="K15" i="3" s="1"/>
  <c r="L15" i="3" s="1"/>
  <c r="M15" i="3" s="1"/>
  <c r="N15" i="3" s="1"/>
  <c r="O15" i="3" s="1"/>
  <c r="P15" i="3" s="1"/>
  <c r="Q15" i="3" s="1"/>
  <c r="R15" i="3" s="1"/>
  <c r="S15" i="3" s="1"/>
  <c r="T15" i="3" s="1"/>
  <c r="U15" i="3" s="1"/>
  <c r="V15" i="3" s="1"/>
  <c r="W15" i="3" s="1"/>
  <c r="X15" i="3" s="1"/>
  <c r="Y15" i="3" s="1"/>
  <c r="Z15" i="3" s="1"/>
  <c r="AA15" i="3" s="1"/>
  <c r="AB15" i="3" s="1"/>
  <c r="AC15" i="3" s="1"/>
  <c r="AD15" i="3" s="1"/>
  <c r="AE15" i="3" s="1"/>
  <c r="AF15" i="3" s="1"/>
  <c r="AG15" i="3" s="1"/>
  <c r="AH15" i="3" s="1"/>
  <c r="AI15" i="3" s="1"/>
  <c r="AJ15" i="3" s="1"/>
  <c r="AK15" i="3" s="1"/>
  <c r="AL15" i="3" s="1"/>
  <c r="AM15" i="3" s="1"/>
  <c r="AN15" i="3" s="1"/>
  <c r="K7" i="3"/>
  <c r="L7" i="3" s="1"/>
  <c r="M7" i="3" s="1"/>
  <c r="N7" i="3" s="1"/>
  <c r="O7" i="3" s="1"/>
  <c r="P7" i="3" s="1"/>
  <c r="Q7" i="3" s="1"/>
  <c r="R7" i="3" s="1"/>
  <c r="S7" i="3" s="1"/>
  <c r="T7" i="3" s="1"/>
  <c r="U7" i="3" s="1"/>
  <c r="V7" i="3" s="1"/>
  <c r="W7" i="3" s="1"/>
  <c r="X7" i="3" s="1"/>
  <c r="Y7" i="3" s="1"/>
  <c r="Z7" i="3" s="1"/>
  <c r="AA7" i="3" s="1"/>
  <c r="AB7" i="3" s="1"/>
  <c r="AC7" i="3" s="1"/>
  <c r="AD7" i="3" s="1"/>
  <c r="AE7" i="3" s="1"/>
  <c r="AF7" i="3" s="1"/>
  <c r="AG7" i="3" s="1"/>
  <c r="AH7" i="3" s="1"/>
  <c r="AI7" i="3" s="1"/>
  <c r="AJ7" i="3" s="1"/>
  <c r="AK7" i="3" s="1"/>
  <c r="AL7" i="3" s="1"/>
  <c r="AM7" i="3" s="1"/>
  <c r="AN7" i="3" s="1"/>
  <c r="D4" i="1"/>
  <c r="D7" i="1"/>
  <c r="E15" i="2"/>
  <c r="E14" i="2"/>
  <c r="E13" i="2"/>
  <c r="E12" i="2"/>
  <c r="E11" i="2"/>
  <c r="E7" i="2"/>
  <c r="E6" i="2"/>
  <c r="E4" i="2"/>
  <c r="E10" i="2" s="1"/>
  <c r="E3" i="2"/>
  <c r="B11" i="1" l="1" a="1"/>
  <c r="B11" i="1" s="1"/>
  <c r="B12" i="1" s="1" a="1"/>
  <c r="B12" i="1" s="1"/>
  <c r="B13" i="1" s="1" a="1"/>
  <c r="B13" i="1" s="1"/>
  <c r="B14" i="1" s="1" a="1"/>
  <c r="B14" i="1" s="1"/>
  <c r="B15" i="1" s="1" a="1"/>
  <c r="B15" i="1" s="1"/>
  <c r="D5" i="1"/>
  <c r="D6" i="1"/>
  <c r="E7" i="1"/>
  <c r="E8" i="2"/>
  <c r="E5" i="2"/>
  <c r="E9" i="2"/>
  <c r="D11" i="1" l="1" a="1"/>
  <c r="D11" i="1" s="1"/>
  <c r="D9" i="1" a="1"/>
  <c r="D9" i="1" s="1"/>
  <c r="D10" i="1" a="1"/>
  <c r="D10" i="1" s="1"/>
  <c r="D13" i="1" a="1"/>
  <c r="D13" i="1" s="1"/>
  <c r="E13" i="1" a="1"/>
  <c r="E13" i="1" s="1"/>
  <c r="E9" i="1" a="1"/>
  <c r="E9" i="1" s="1"/>
  <c r="E14" i="1" a="1"/>
  <c r="E14" i="1" s="1"/>
  <c r="E10" i="1" a="1"/>
  <c r="E10" i="1" s="1"/>
  <c r="E11" i="1" a="1"/>
  <c r="E11" i="1" s="1"/>
  <c r="E12" i="1" a="1"/>
  <c r="E12" i="1" s="1"/>
  <c r="E15" i="1" a="1"/>
  <c r="E15" i="1" s="1"/>
  <c r="E8" i="1" a="1"/>
  <c r="E8" i="1" s="1"/>
  <c r="D14" i="1" a="1"/>
  <c r="D14" i="1" s="1"/>
  <c r="D15" i="1" a="1"/>
  <c r="D15" i="1" s="1"/>
  <c r="D12" i="1" a="1"/>
  <c r="D12" i="1" s="1"/>
  <c r="D8" i="1" a="1"/>
  <c r="D8" i="1" s="1"/>
  <c r="B16" i="1" a="1"/>
  <c r="B16" i="1" s="1"/>
  <c r="E16" i="1" s="1" a="1"/>
  <c r="E16" i="1" s="1"/>
  <c r="AJ5" i="1"/>
  <c r="E5" i="1"/>
  <c r="E6" i="1"/>
  <c r="F7" i="1"/>
  <c r="D16" i="1" l="1" a="1"/>
  <c r="D16" i="1" s="1"/>
  <c r="F15" i="1" a="1"/>
  <c r="F15" i="1" s="1"/>
  <c r="F14" i="1" a="1"/>
  <c r="F14" i="1" s="1"/>
  <c r="F10" i="1" a="1"/>
  <c r="F10" i="1" s="1"/>
  <c r="F11" i="1" a="1"/>
  <c r="F11" i="1" s="1"/>
  <c r="F12" i="1" a="1"/>
  <c r="F12" i="1" s="1"/>
  <c r="F8" i="1" a="1"/>
  <c r="F8" i="1" s="1"/>
  <c r="F16" i="1" a="1"/>
  <c r="F16" i="1" s="1"/>
  <c r="F9" i="1" a="1"/>
  <c r="F9" i="1" s="1"/>
  <c r="F13" i="1" a="1"/>
  <c r="F13" i="1" s="1"/>
  <c r="B17" i="1" a="1"/>
  <c r="B17" i="1" s="1"/>
  <c r="F17" i="1" s="1" a="1"/>
  <c r="F17" i="1" s="1"/>
  <c r="F6" i="1"/>
  <c r="G7" i="1"/>
  <c r="F5" i="1"/>
  <c r="B18" i="1" l="1" a="1"/>
  <c r="B18" i="1" s="1"/>
  <c r="D17" i="1" a="1"/>
  <c r="D17" i="1" s="1"/>
  <c r="E17" i="1" a="1"/>
  <c r="E17" i="1" s="1"/>
  <c r="G16" i="1" a="1"/>
  <c r="G16" i="1" s="1"/>
  <c r="G11" i="1" a="1"/>
  <c r="G11" i="1" s="1"/>
  <c r="G12" i="1" a="1"/>
  <c r="G12" i="1" s="1"/>
  <c r="G15" i="1" a="1"/>
  <c r="G15" i="1" s="1"/>
  <c r="G13" i="1" a="1"/>
  <c r="G13" i="1" s="1"/>
  <c r="G9" i="1" a="1"/>
  <c r="G9" i="1" s="1"/>
  <c r="G17" i="1" a="1"/>
  <c r="G17" i="1" s="1"/>
  <c r="G10" i="1" a="1"/>
  <c r="G10" i="1" s="1"/>
  <c r="G14" i="1" a="1"/>
  <c r="G14" i="1" s="1"/>
  <c r="G8" i="1" a="1"/>
  <c r="G8" i="1" s="1"/>
  <c r="H7" i="1"/>
  <c r="G6" i="1"/>
  <c r="G5" i="1"/>
  <c r="B19" i="1" l="1" a="1"/>
  <c r="B19" i="1" s="1"/>
  <c r="D18" i="1" a="1"/>
  <c r="D18" i="1" s="1"/>
  <c r="E18" i="1" a="1"/>
  <c r="E18" i="1" s="1"/>
  <c r="F18" i="1" a="1"/>
  <c r="F18" i="1" s="1"/>
  <c r="G18" i="1" a="1"/>
  <c r="G18" i="1" s="1"/>
  <c r="H17" i="1" a="1"/>
  <c r="H17" i="1" s="1"/>
  <c r="H15" i="1" a="1"/>
  <c r="H15" i="1" s="1"/>
  <c r="H12" i="1" a="1"/>
  <c r="H12" i="1" s="1"/>
  <c r="H13" i="1" a="1"/>
  <c r="H13" i="1" s="1"/>
  <c r="H9" i="1" a="1"/>
  <c r="H9" i="1" s="1"/>
  <c r="H16" i="1" a="1"/>
  <c r="H16" i="1" s="1"/>
  <c r="H14" i="1" a="1"/>
  <c r="H14" i="1" s="1"/>
  <c r="H10" i="1" a="1"/>
  <c r="H10" i="1" s="1"/>
  <c r="H8" i="1" a="1"/>
  <c r="H8" i="1" s="1"/>
  <c r="H18" i="1" a="1"/>
  <c r="H18" i="1" s="1"/>
  <c r="H11" i="1" a="1"/>
  <c r="H11" i="1" s="1"/>
  <c r="I7" i="1"/>
  <c r="H5" i="1"/>
  <c r="H6" i="1"/>
  <c r="B20" i="1" l="1" a="1"/>
  <c r="B20" i="1" s="1"/>
  <c r="D19" i="1" a="1"/>
  <c r="D19" i="1" s="1"/>
  <c r="E19" i="1" a="1"/>
  <c r="E19" i="1" s="1"/>
  <c r="F19" i="1" a="1"/>
  <c r="F19" i="1" s="1"/>
  <c r="G19" i="1" a="1"/>
  <c r="G19" i="1" s="1"/>
  <c r="H19" i="1" a="1"/>
  <c r="H19" i="1" s="1"/>
  <c r="I18" i="1" a="1"/>
  <c r="I18" i="1" s="1"/>
  <c r="I16" i="1" a="1"/>
  <c r="I16" i="1" s="1"/>
  <c r="I13" i="1" a="1"/>
  <c r="I13" i="1" s="1"/>
  <c r="I9" i="1" a="1"/>
  <c r="I9" i="1" s="1"/>
  <c r="I15" i="1" a="1"/>
  <c r="I15" i="1" s="1"/>
  <c r="I14" i="1" a="1"/>
  <c r="I14" i="1" s="1"/>
  <c r="I10" i="1" a="1"/>
  <c r="I10" i="1" s="1"/>
  <c r="I17" i="1" a="1"/>
  <c r="I17" i="1" s="1"/>
  <c r="I11" i="1" a="1"/>
  <c r="I11" i="1" s="1"/>
  <c r="I19" i="1" a="1"/>
  <c r="I19" i="1" s="1"/>
  <c r="I12" i="1" a="1"/>
  <c r="I12" i="1" s="1"/>
  <c r="I8" i="1" a="1"/>
  <c r="I8" i="1" s="1"/>
  <c r="J7" i="1"/>
  <c r="I5" i="1"/>
  <c r="I6" i="1"/>
  <c r="B21" i="1" l="1" a="1"/>
  <c r="B21" i="1" s="1"/>
  <c r="E20" i="1" a="1"/>
  <c r="E20" i="1" s="1"/>
  <c r="D20" i="1" a="1"/>
  <c r="D20" i="1" s="1"/>
  <c r="F20" i="1" a="1"/>
  <c r="F20" i="1" s="1"/>
  <c r="G20" i="1" a="1"/>
  <c r="G20" i="1" s="1"/>
  <c r="H20" i="1" a="1"/>
  <c r="H20" i="1" s="1"/>
  <c r="I20" i="1" a="1"/>
  <c r="I20" i="1" s="1"/>
  <c r="J19" i="1" a="1"/>
  <c r="J19" i="1" s="1"/>
  <c r="J15" i="1" a="1"/>
  <c r="J15" i="1" s="1"/>
  <c r="J20" i="1" a="1"/>
  <c r="J20" i="1" s="1"/>
  <c r="J17" i="1" a="1"/>
  <c r="J17" i="1" s="1"/>
  <c r="J14" i="1" a="1"/>
  <c r="J14" i="1" s="1"/>
  <c r="J10" i="1" a="1"/>
  <c r="J10" i="1" s="1"/>
  <c r="J16" i="1" a="1"/>
  <c r="J16" i="1" s="1"/>
  <c r="J11" i="1" a="1"/>
  <c r="J11" i="1" s="1"/>
  <c r="J18" i="1" a="1"/>
  <c r="J18" i="1" s="1"/>
  <c r="J12" i="1" a="1"/>
  <c r="J12" i="1" s="1"/>
  <c r="J9" i="1" a="1"/>
  <c r="J9" i="1" s="1"/>
  <c r="J8" i="1" a="1"/>
  <c r="J8" i="1" s="1"/>
  <c r="J13" i="1" a="1"/>
  <c r="J13" i="1" s="1"/>
  <c r="K7" i="1"/>
  <c r="J6" i="1"/>
  <c r="J5" i="1"/>
  <c r="B22" i="1" l="1" a="1"/>
  <c r="B22" i="1" s="1"/>
  <c r="E21" i="1" a="1"/>
  <c r="E21" i="1" s="1"/>
  <c r="D21" i="1" a="1"/>
  <c r="D21" i="1" s="1"/>
  <c r="F21" i="1" a="1"/>
  <c r="F21" i="1" s="1"/>
  <c r="G21" i="1" a="1"/>
  <c r="G21" i="1" s="1"/>
  <c r="H21" i="1" a="1"/>
  <c r="H21" i="1" s="1"/>
  <c r="I21" i="1" a="1"/>
  <c r="I21" i="1" s="1"/>
  <c r="J21" i="1" a="1"/>
  <c r="J21" i="1" s="1"/>
  <c r="K16" i="1" a="1"/>
  <c r="K16" i="1" s="1"/>
  <c r="K18" i="1" a="1"/>
  <c r="K18" i="1" s="1"/>
  <c r="K15" i="1" a="1"/>
  <c r="K15" i="1" s="1"/>
  <c r="K11" i="1" a="1"/>
  <c r="K11" i="1" s="1"/>
  <c r="K20" i="1" a="1"/>
  <c r="K20" i="1" s="1"/>
  <c r="K17" i="1" a="1"/>
  <c r="K17" i="1" s="1"/>
  <c r="K12" i="1" a="1"/>
  <c r="K12" i="1" s="1"/>
  <c r="K21" i="1" a="1"/>
  <c r="K21" i="1" s="1"/>
  <c r="K19" i="1" a="1"/>
  <c r="K19" i="1" s="1"/>
  <c r="K13" i="1" a="1"/>
  <c r="K13" i="1" s="1"/>
  <c r="K9" i="1" a="1"/>
  <c r="K9" i="1" s="1"/>
  <c r="K8" i="1" a="1"/>
  <c r="K8" i="1" s="1"/>
  <c r="K10" i="1" a="1"/>
  <c r="K10" i="1" s="1"/>
  <c r="K14" i="1" a="1"/>
  <c r="K14" i="1" s="1"/>
  <c r="L7" i="1"/>
  <c r="K6" i="1"/>
  <c r="K5" i="1"/>
  <c r="B23" i="1" l="1" a="1"/>
  <c r="B23" i="1" s="1"/>
  <c r="D22" i="1" a="1"/>
  <c r="D22" i="1" s="1"/>
  <c r="E22" i="1" a="1"/>
  <c r="E22" i="1" s="1"/>
  <c r="F22" i="1" a="1"/>
  <c r="F22" i="1" s="1"/>
  <c r="G22" i="1" a="1"/>
  <c r="G22" i="1" s="1"/>
  <c r="H22" i="1" a="1"/>
  <c r="H22" i="1" s="1"/>
  <c r="I22" i="1" a="1"/>
  <c r="I22" i="1" s="1"/>
  <c r="J22" i="1" a="1"/>
  <c r="J22" i="1" s="1"/>
  <c r="K22" i="1" a="1"/>
  <c r="K22" i="1" s="1"/>
  <c r="L22" i="1" a="1"/>
  <c r="L22" i="1" s="1"/>
  <c r="L20" i="1" a="1"/>
  <c r="L20" i="1" s="1"/>
  <c r="L17" i="1" a="1"/>
  <c r="L17" i="1" s="1"/>
  <c r="L21" i="1" a="1"/>
  <c r="L21" i="1" s="1"/>
  <c r="L19" i="1" a="1"/>
  <c r="L19" i="1" s="1"/>
  <c r="L15" i="1" a="1"/>
  <c r="L15" i="1" s="1"/>
  <c r="L16" i="1" a="1"/>
  <c r="L16" i="1" s="1"/>
  <c r="L12" i="1" a="1"/>
  <c r="L12" i="1" s="1"/>
  <c r="L18" i="1" a="1"/>
  <c r="L18" i="1" s="1"/>
  <c r="L13" i="1" a="1"/>
  <c r="L13" i="1" s="1"/>
  <c r="L9" i="1" a="1"/>
  <c r="L9" i="1" s="1"/>
  <c r="L14" i="1" a="1"/>
  <c r="L14" i="1" s="1"/>
  <c r="L10" i="1" a="1"/>
  <c r="L10" i="1" s="1"/>
  <c r="L11" i="1" a="1"/>
  <c r="L11" i="1" s="1"/>
  <c r="L8" i="1" a="1"/>
  <c r="L8" i="1" s="1"/>
  <c r="M7" i="1"/>
  <c r="L5" i="1"/>
  <c r="L6" i="1"/>
  <c r="B24" i="1" l="1" a="1"/>
  <c r="B24" i="1" s="1"/>
  <c r="E23" i="1" a="1"/>
  <c r="E23" i="1" s="1"/>
  <c r="D23" i="1" a="1"/>
  <c r="D23" i="1" s="1"/>
  <c r="F23" i="1" a="1"/>
  <c r="F23" i="1" s="1"/>
  <c r="G23" i="1" a="1"/>
  <c r="G23" i="1" s="1"/>
  <c r="H23" i="1" a="1"/>
  <c r="H23" i="1" s="1"/>
  <c r="I23" i="1" a="1"/>
  <c r="I23" i="1" s="1"/>
  <c r="J23" i="1" a="1"/>
  <c r="J23" i="1" s="1"/>
  <c r="K23" i="1" a="1"/>
  <c r="K23" i="1" s="1"/>
  <c r="L23" i="1" a="1"/>
  <c r="L23" i="1" s="1"/>
  <c r="M23" i="1" a="1"/>
  <c r="M23" i="1" s="1"/>
  <c r="M18" i="1" a="1"/>
  <c r="M18" i="1" s="1"/>
  <c r="M20" i="1" a="1"/>
  <c r="M20" i="1" s="1"/>
  <c r="M16" i="1" a="1"/>
  <c r="M16" i="1" s="1"/>
  <c r="M22" i="1" a="1"/>
  <c r="M22" i="1" s="1"/>
  <c r="M17" i="1" a="1"/>
  <c r="M17" i="1" s="1"/>
  <c r="M13" i="1" a="1"/>
  <c r="M13" i="1" s="1"/>
  <c r="M9" i="1" a="1"/>
  <c r="M9" i="1" s="1"/>
  <c r="M21" i="1" a="1"/>
  <c r="M21" i="1" s="1"/>
  <c r="M19" i="1" a="1"/>
  <c r="M19" i="1" s="1"/>
  <c r="M14" i="1" a="1"/>
  <c r="M14" i="1" s="1"/>
  <c r="M10" i="1" a="1"/>
  <c r="M10" i="1" s="1"/>
  <c r="M11" i="1" a="1"/>
  <c r="M11" i="1" s="1"/>
  <c r="M15" i="1" a="1"/>
  <c r="M15" i="1" s="1"/>
  <c r="M12" i="1" a="1"/>
  <c r="M12" i="1" s="1"/>
  <c r="M8" i="1" a="1"/>
  <c r="M8" i="1" s="1"/>
  <c r="N7" i="1"/>
  <c r="M5" i="1"/>
  <c r="M6" i="1"/>
  <c r="M24" i="1" l="1" a="1"/>
  <c r="M24" i="1" s="1"/>
  <c r="B25" i="1" a="1"/>
  <c r="B25" i="1" s="1"/>
  <c r="E24" i="1" a="1"/>
  <c r="E24" i="1" s="1"/>
  <c r="D24" i="1" a="1"/>
  <c r="D24" i="1" s="1"/>
  <c r="F24" i="1" a="1"/>
  <c r="F24" i="1" s="1"/>
  <c r="G24" i="1" a="1"/>
  <c r="G24" i="1" s="1"/>
  <c r="H24" i="1" a="1"/>
  <c r="H24" i="1" s="1"/>
  <c r="I24" i="1" a="1"/>
  <c r="I24" i="1" s="1"/>
  <c r="J24" i="1" a="1"/>
  <c r="J24" i="1" s="1"/>
  <c r="K24" i="1" a="1"/>
  <c r="K24" i="1" s="1"/>
  <c r="L24" i="1" a="1"/>
  <c r="L24" i="1" s="1"/>
  <c r="N24" i="1" a="1"/>
  <c r="N24" i="1" s="1"/>
  <c r="N21" i="1" a="1"/>
  <c r="N21" i="1" s="1"/>
  <c r="N19" i="1" a="1"/>
  <c r="N19" i="1" s="1"/>
  <c r="N15" i="1" a="1"/>
  <c r="N15" i="1" s="1"/>
  <c r="N22" i="1" a="1"/>
  <c r="N22" i="1" s="1"/>
  <c r="N17" i="1" a="1"/>
  <c r="N17" i="1" s="1"/>
  <c r="N23" i="1" a="1"/>
  <c r="N23" i="1" s="1"/>
  <c r="N18" i="1" a="1"/>
  <c r="N18" i="1" s="1"/>
  <c r="N14" i="1" a="1"/>
  <c r="N14" i="1" s="1"/>
  <c r="N10" i="1" a="1"/>
  <c r="N10" i="1" s="1"/>
  <c r="N11" i="1" a="1"/>
  <c r="N11" i="1" s="1"/>
  <c r="N12" i="1" a="1"/>
  <c r="N12" i="1" s="1"/>
  <c r="N9" i="1" a="1"/>
  <c r="N9" i="1" s="1"/>
  <c r="N20" i="1" a="1"/>
  <c r="N20" i="1" s="1"/>
  <c r="N16" i="1" a="1"/>
  <c r="N16" i="1" s="1"/>
  <c r="N13" i="1" a="1"/>
  <c r="N13" i="1" s="1"/>
  <c r="N8" i="1" a="1"/>
  <c r="N8" i="1" s="1"/>
  <c r="O7" i="1"/>
  <c r="N6" i="1"/>
  <c r="N5" i="1"/>
  <c r="B26" i="1" l="1" a="1"/>
  <c r="B26" i="1" s="1"/>
  <c r="O25" i="1" a="1"/>
  <c r="O25" i="1" s="1"/>
  <c r="D25" i="1" a="1"/>
  <c r="D25" i="1" s="1"/>
  <c r="L25" i="1" a="1"/>
  <c r="L25" i="1" s="1"/>
  <c r="G25" i="1" a="1"/>
  <c r="G25" i="1" s="1"/>
  <c r="N25" i="1" a="1"/>
  <c r="N25" i="1" s="1"/>
  <c r="F25" i="1" a="1"/>
  <c r="F25" i="1" s="1"/>
  <c r="J25" i="1" a="1"/>
  <c r="J25" i="1" s="1"/>
  <c r="M25" i="1" a="1"/>
  <c r="M25" i="1" s="1"/>
  <c r="E25" i="1" a="1"/>
  <c r="E25" i="1" s="1"/>
  <c r="I25" i="1" a="1"/>
  <c r="I25" i="1" s="1"/>
  <c r="K25" i="1" a="1"/>
  <c r="K25" i="1" s="1"/>
  <c r="H25" i="1" a="1"/>
  <c r="H25" i="1" s="1"/>
  <c r="O20" i="1" a="1"/>
  <c r="O20" i="1" s="1"/>
  <c r="O16" i="1" a="1"/>
  <c r="O16" i="1" s="1"/>
  <c r="O23" i="1" a="1"/>
  <c r="O23" i="1" s="1"/>
  <c r="O18" i="1" a="1"/>
  <c r="O18" i="1" s="1"/>
  <c r="O24" i="1" a="1"/>
  <c r="O24" i="1" s="1"/>
  <c r="O21" i="1" a="1"/>
  <c r="O21" i="1" s="1"/>
  <c r="O19" i="1" a="1"/>
  <c r="O19" i="1" s="1"/>
  <c r="O11" i="1" a="1"/>
  <c r="O11" i="1" s="1"/>
  <c r="O12" i="1" a="1"/>
  <c r="O12" i="1" s="1"/>
  <c r="O15" i="1" a="1"/>
  <c r="O15" i="1" s="1"/>
  <c r="O13" i="1" a="1"/>
  <c r="O13" i="1" s="1"/>
  <c r="O9" i="1" a="1"/>
  <c r="O9" i="1" s="1"/>
  <c r="O22" i="1" a="1"/>
  <c r="O22" i="1" s="1"/>
  <c r="O10" i="1" a="1"/>
  <c r="O10" i="1" s="1"/>
  <c r="O17" i="1" a="1"/>
  <c r="O17" i="1" s="1"/>
  <c r="O14" i="1" a="1"/>
  <c r="O14" i="1" s="1"/>
  <c r="O8" i="1" a="1"/>
  <c r="O8" i="1" s="1"/>
  <c r="P7" i="1"/>
  <c r="O6" i="1"/>
  <c r="O5" i="1"/>
  <c r="O26" i="1" l="1" a="1"/>
  <c r="O26" i="1" s="1"/>
  <c r="I26" i="1" a="1"/>
  <c r="I26" i="1" s="1"/>
  <c r="N26" i="1" a="1"/>
  <c r="N26" i="1" s="1"/>
  <c r="H26" i="1" a="1"/>
  <c r="H26" i="1" s="1"/>
  <c r="J26" i="1" a="1"/>
  <c r="J26" i="1" s="1"/>
  <c r="G26" i="1" a="1"/>
  <c r="G26" i="1" s="1"/>
  <c r="L26" i="1" a="1"/>
  <c r="L26" i="1" s="1"/>
  <c r="K26" i="1" a="1"/>
  <c r="K26" i="1" s="1"/>
  <c r="E26" i="1" a="1"/>
  <c r="E26" i="1" s="1"/>
  <c r="P26" i="1" a="1"/>
  <c r="P26" i="1" s="1"/>
  <c r="F26" i="1" a="1"/>
  <c r="F26" i="1" s="1"/>
  <c r="D26" i="1" a="1"/>
  <c r="D26" i="1" s="1"/>
  <c r="M26" i="1" a="1"/>
  <c r="M26" i="1" s="1"/>
  <c r="B27" i="1" a="1"/>
  <c r="B27" i="1" s="1"/>
  <c r="P25" i="1" a="1"/>
  <c r="P25" i="1" s="1"/>
  <c r="P22" i="1" a="1"/>
  <c r="P22" i="1" s="1"/>
  <c r="P17" i="1" a="1"/>
  <c r="P17" i="1" s="1"/>
  <c r="P24" i="1" a="1"/>
  <c r="P24" i="1" s="1"/>
  <c r="P21" i="1" a="1"/>
  <c r="P21" i="1" s="1"/>
  <c r="P19" i="1" a="1"/>
  <c r="P19" i="1" s="1"/>
  <c r="P15" i="1" a="1"/>
  <c r="P15" i="1" s="1"/>
  <c r="P12" i="1" a="1"/>
  <c r="P12" i="1" s="1"/>
  <c r="P13" i="1" a="1"/>
  <c r="P13" i="1" s="1"/>
  <c r="P9" i="1" a="1"/>
  <c r="P9" i="1" s="1"/>
  <c r="P20" i="1" a="1"/>
  <c r="P20" i="1" s="1"/>
  <c r="P16" i="1" a="1"/>
  <c r="P16" i="1" s="1"/>
  <c r="P14" i="1" a="1"/>
  <c r="P14" i="1" s="1"/>
  <c r="P10" i="1" a="1"/>
  <c r="P10" i="1" s="1"/>
  <c r="P23" i="1" a="1"/>
  <c r="P23" i="1" s="1"/>
  <c r="P11" i="1" a="1"/>
  <c r="P11" i="1" s="1"/>
  <c r="P18" i="1" a="1"/>
  <c r="P18" i="1" s="1"/>
  <c r="P8" i="1" a="1"/>
  <c r="P8" i="1" s="1"/>
  <c r="Q7" i="1"/>
  <c r="P5" i="1"/>
  <c r="P6" i="1"/>
  <c r="G27" i="1" l="1" a="1"/>
  <c r="G27" i="1" s="1"/>
  <c r="D27" i="1" a="1"/>
  <c r="D27" i="1" s="1"/>
  <c r="E27" i="1" a="1"/>
  <c r="E27" i="1" s="1"/>
  <c r="F27" i="1" a="1"/>
  <c r="F27" i="1" s="1"/>
  <c r="M27" i="1" a="1"/>
  <c r="M27" i="1" s="1"/>
  <c r="K27" i="1" a="1"/>
  <c r="K27" i="1" s="1"/>
  <c r="H27" i="1" a="1"/>
  <c r="H27" i="1" s="1"/>
  <c r="I27" i="1" a="1"/>
  <c r="I27" i="1" s="1"/>
  <c r="J27" i="1" a="1"/>
  <c r="J27" i="1" s="1"/>
  <c r="L27" i="1" a="1"/>
  <c r="L27" i="1" s="1"/>
  <c r="N27" i="1" a="1"/>
  <c r="N27" i="1" s="1"/>
  <c r="P27" i="1" a="1"/>
  <c r="P27" i="1" s="1"/>
  <c r="Q27" i="1" a="1"/>
  <c r="Q27" i="1" s="1"/>
  <c r="O27" i="1" a="1"/>
  <c r="O27" i="1" s="1"/>
  <c r="B28" i="1" a="1"/>
  <c r="B28" i="1" s="1"/>
  <c r="Q25" i="1" a="1"/>
  <c r="Q25" i="1" s="1"/>
  <c r="Q26" i="1" a="1"/>
  <c r="Q26" i="1" s="1"/>
  <c r="Q23" i="1" a="1"/>
  <c r="Q23" i="1" s="1"/>
  <c r="Q18" i="1" a="1"/>
  <c r="Q18" i="1" s="1"/>
  <c r="Q16" i="1" a="1"/>
  <c r="Q16" i="1" s="1"/>
  <c r="Q13" i="1" a="1"/>
  <c r="Q13" i="1" s="1"/>
  <c r="Q9" i="1" a="1"/>
  <c r="Q9" i="1" s="1"/>
  <c r="Q20" i="1" a="1"/>
  <c r="Q20" i="1" s="1"/>
  <c r="Q15" i="1" a="1"/>
  <c r="Q15" i="1" s="1"/>
  <c r="Q14" i="1" a="1"/>
  <c r="Q14" i="1" s="1"/>
  <c r="Q10" i="1" a="1"/>
  <c r="Q10" i="1" s="1"/>
  <c r="Q22" i="1" a="1"/>
  <c r="Q22" i="1" s="1"/>
  <c r="Q17" i="1" a="1"/>
  <c r="Q17" i="1" s="1"/>
  <c r="Q11" i="1" a="1"/>
  <c r="Q11" i="1" s="1"/>
  <c r="Q12" i="1" a="1"/>
  <c r="Q12" i="1" s="1"/>
  <c r="Q19" i="1" a="1"/>
  <c r="Q19" i="1" s="1"/>
  <c r="Q8" i="1" a="1"/>
  <c r="Q8" i="1" s="1"/>
  <c r="Q24" i="1" a="1"/>
  <c r="Q24" i="1" s="1"/>
  <c r="Q21" i="1" a="1"/>
  <c r="Q21" i="1" s="1"/>
  <c r="R7" i="1"/>
  <c r="R27" i="1" s="1" a="1"/>
  <c r="R27" i="1" s="1"/>
  <c r="Q5" i="1"/>
  <c r="Q6" i="1"/>
  <c r="K28" i="1" l="1" a="1"/>
  <c r="K28" i="1" s="1"/>
  <c r="D28" i="1" a="1"/>
  <c r="D28" i="1" s="1"/>
  <c r="E28" i="1" a="1"/>
  <c r="E28" i="1" s="1"/>
  <c r="F28" i="1" a="1"/>
  <c r="F28" i="1" s="1"/>
  <c r="G28" i="1" a="1"/>
  <c r="G28" i="1" s="1"/>
  <c r="M28" i="1" a="1"/>
  <c r="M28" i="1" s="1"/>
  <c r="H28" i="1" a="1"/>
  <c r="H28" i="1" s="1"/>
  <c r="I28" i="1" a="1"/>
  <c r="I28" i="1" s="1"/>
  <c r="J28" i="1" a="1"/>
  <c r="J28" i="1" s="1"/>
  <c r="O28" i="1" a="1"/>
  <c r="O28" i="1" s="1"/>
  <c r="L28" i="1" a="1"/>
  <c r="L28" i="1" s="1"/>
  <c r="N28" i="1" a="1"/>
  <c r="N28" i="1" s="1"/>
  <c r="P28" i="1" a="1"/>
  <c r="P28" i="1" s="1"/>
  <c r="Q28" i="1" a="1"/>
  <c r="Q28" i="1" s="1"/>
  <c r="R28" i="1" a="1"/>
  <c r="R28" i="1" s="1"/>
  <c r="B29" i="1" a="1"/>
  <c r="B29" i="1" s="1"/>
  <c r="R25" i="1" a="1"/>
  <c r="R25" i="1" s="1"/>
  <c r="R26" i="1" a="1"/>
  <c r="R26" i="1" s="1"/>
  <c r="R24" i="1" a="1"/>
  <c r="R24" i="1" s="1"/>
  <c r="R21" i="1" a="1"/>
  <c r="R21" i="1" s="1"/>
  <c r="R20" i="1" a="1"/>
  <c r="R20" i="1" s="1"/>
  <c r="R19" i="1" a="1"/>
  <c r="R19" i="1" s="1"/>
  <c r="R15" i="1" a="1"/>
  <c r="R15" i="1" s="1"/>
  <c r="R22" i="1" a="1"/>
  <c r="R22" i="1" s="1"/>
  <c r="R17" i="1" a="1"/>
  <c r="R17" i="1" s="1"/>
  <c r="R14" i="1" a="1"/>
  <c r="R14" i="1" s="1"/>
  <c r="R10" i="1" a="1"/>
  <c r="R10" i="1" s="1"/>
  <c r="R16" i="1" a="1"/>
  <c r="R16" i="1" s="1"/>
  <c r="R11" i="1" a="1"/>
  <c r="R11" i="1" s="1"/>
  <c r="R23" i="1" a="1"/>
  <c r="R23" i="1" s="1"/>
  <c r="R18" i="1" a="1"/>
  <c r="R18" i="1" s="1"/>
  <c r="R12" i="1" a="1"/>
  <c r="R12" i="1" s="1"/>
  <c r="R13" i="1" a="1"/>
  <c r="R13" i="1" s="1"/>
  <c r="R8" i="1" a="1"/>
  <c r="R8" i="1" s="1"/>
  <c r="R9" i="1" a="1"/>
  <c r="R9" i="1" s="1"/>
  <c r="S7" i="1"/>
  <c r="S27" i="1" s="1" a="1"/>
  <c r="S27" i="1" s="1"/>
  <c r="R6" i="1"/>
  <c r="R5" i="1"/>
  <c r="D29" i="1" l="1" a="1"/>
  <c r="D29" i="1" s="1"/>
  <c r="E29" i="1" a="1"/>
  <c r="E29" i="1" s="1"/>
  <c r="F29" i="1" a="1"/>
  <c r="F29" i="1" s="1"/>
  <c r="S29" i="1" a="1"/>
  <c r="S29" i="1" s="1"/>
  <c r="H29" i="1" a="1"/>
  <c r="H29" i="1" s="1"/>
  <c r="I29" i="1" a="1"/>
  <c r="I29" i="1" s="1"/>
  <c r="J29" i="1" a="1"/>
  <c r="J29" i="1" s="1"/>
  <c r="L29" i="1" a="1"/>
  <c r="L29" i="1" s="1"/>
  <c r="M29" i="1" a="1"/>
  <c r="M29" i="1" s="1"/>
  <c r="N29" i="1" a="1"/>
  <c r="N29" i="1" s="1"/>
  <c r="G29" i="1" a="1"/>
  <c r="G29" i="1" s="1"/>
  <c r="P29" i="1" a="1"/>
  <c r="P29" i="1" s="1"/>
  <c r="Q29" i="1" a="1"/>
  <c r="Q29" i="1" s="1"/>
  <c r="R29" i="1" a="1"/>
  <c r="R29" i="1" s="1"/>
  <c r="K29" i="1" a="1"/>
  <c r="K29" i="1" s="1"/>
  <c r="O29" i="1" a="1"/>
  <c r="O29" i="1" s="1"/>
  <c r="B30" i="1" a="1"/>
  <c r="B30" i="1" s="1"/>
  <c r="S28" i="1" a="1"/>
  <c r="S28" i="1" s="1"/>
  <c r="S25" i="1" a="1"/>
  <c r="S25" i="1" s="1"/>
  <c r="S26" i="1" a="1"/>
  <c r="S26" i="1" s="1"/>
  <c r="S16" i="1" a="1"/>
  <c r="S16" i="1" s="1"/>
  <c r="S23" i="1" a="1"/>
  <c r="S23" i="1" s="1"/>
  <c r="S18" i="1" a="1"/>
  <c r="S18" i="1" s="1"/>
  <c r="S14" i="1" a="1"/>
  <c r="S14" i="1" s="1"/>
  <c r="S20" i="1" a="1"/>
  <c r="S20" i="1" s="1"/>
  <c r="S15" i="1" a="1"/>
  <c r="S15" i="1" s="1"/>
  <c r="S11" i="1" a="1"/>
  <c r="S11" i="1" s="1"/>
  <c r="S22" i="1" a="1"/>
  <c r="S22" i="1" s="1"/>
  <c r="S17" i="1" a="1"/>
  <c r="S17" i="1" s="1"/>
  <c r="S12" i="1" a="1"/>
  <c r="S12" i="1" s="1"/>
  <c r="S24" i="1" a="1"/>
  <c r="S24" i="1" s="1"/>
  <c r="S21" i="1" a="1"/>
  <c r="S21" i="1" s="1"/>
  <c r="S19" i="1" a="1"/>
  <c r="S19" i="1" s="1"/>
  <c r="S13" i="1" a="1"/>
  <c r="S13" i="1" s="1"/>
  <c r="S9" i="1" a="1"/>
  <c r="S9" i="1" s="1"/>
  <c r="S10" i="1" a="1"/>
  <c r="S10" i="1" s="1"/>
  <c r="S8" i="1" a="1"/>
  <c r="S8" i="1" s="1"/>
  <c r="T7" i="1"/>
  <c r="S6" i="1"/>
  <c r="S5" i="1"/>
  <c r="T27" i="1" l="1" a="1"/>
  <c r="T27" i="1" s="1"/>
  <c r="T28" i="1" a="1"/>
  <c r="T28" i="1" s="1"/>
  <c r="D30" i="1" a="1"/>
  <c r="D30" i="1" s="1"/>
  <c r="E30" i="1" a="1"/>
  <c r="E30" i="1" s="1"/>
  <c r="F30" i="1" a="1"/>
  <c r="F30" i="1" s="1"/>
  <c r="G30" i="1" a="1"/>
  <c r="G30" i="1" s="1"/>
  <c r="H30" i="1" a="1"/>
  <c r="H30" i="1" s="1"/>
  <c r="I30" i="1" a="1"/>
  <c r="I30" i="1" s="1"/>
  <c r="J30" i="1" a="1"/>
  <c r="J30" i="1" s="1"/>
  <c r="S30" i="1" a="1"/>
  <c r="S30" i="1" s="1"/>
  <c r="L30" i="1" a="1"/>
  <c r="L30" i="1" s="1"/>
  <c r="M30" i="1" a="1"/>
  <c r="M30" i="1" s="1"/>
  <c r="N30" i="1" a="1"/>
  <c r="N30" i="1" s="1"/>
  <c r="P30" i="1" a="1"/>
  <c r="P30" i="1" s="1"/>
  <c r="Q30" i="1" a="1"/>
  <c r="Q30" i="1" s="1"/>
  <c r="R30" i="1" a="1"/>
  <c r="R30" i="1" s="1"/>
  <c r="K30" i="1" a="1"/>
  <c r="K30" i="1" s="1"/>
  <c r="T30" i="1" a="1"/>
  <c r="T30" i="1" s="1"/>
  <c r="O30" i="1" a="1"/>
  <c r="O30" i="1" s="1"/>
  <c r="B31" i="1" a="1"/>
  <c r="B31" i="1" s="1"/>
  <c r="T29" i="1" a="1"/>
  <c r="T29" i="1" s="1"/>
  <c r="T25" i="1" a="1"/>
  <c r="T25" i="1" s="1"/>
  <c r="T26" i="1" a="1"/>
  <c r="T26" i="1" s="1"/>
  <c r="T22" i="1" a="1"/>
  <c r="T22" i="1" s="1"/>
  <c r="T17" i="1" a="1"/>
  <c r="T17" i="1" s="1"/>
  <c r="T24" i="1" a="1"/>
  <c r="T24" i="1" s="1"/>
  <c r="T20" i="1" a="1"/>
  <c r="T20" i="1" s="1"/>
  <c r="T15" i="1" a="1"/>
  <c r="T15" i="1" s="1"/>
  <c r="T16" i="1" a="1"/>
  <c r="T16" i="1" s="1"/>
  <c r="T12" i="1" a="1"/>
  <c r="T12" i="1" s="1"/>
  <c r="T23" i="1" a="1"/>
  <c r="T23" i="1" s="1"/>
  <c r="T21" i="1" a="1"/>
  <c r="T21" i="1" s="1"/>
  <c r="T19" i="1" a="1"/>
  <c r="T19" i="1" s="1"/>
  <c r="T18" i="1" a="1"/>
  <c r="T18" i="1" s="1"/>
  <c r="T13" i="1" a="1"/>
  <c r="T13" i="1" s="1"/>
  <c r="T9" i="1" a="1"/>
  <c r="T9" i="1" s="1"/>
  <c r="T10" i="1" a="1"/>
  <c r="T10" i="1" s="1"/>
  <c r="T8" i="1" a="1"/>
  <c r="T8" i="1" s="1"/>
  <c r="T14" i="1" a="1"/>
  <c r="T14" i="1" s="1"/>
  <c r="T11" i="1" a="1"/>
  <c r="T11" i="1" s="1"/>
  <c r="U7" i="1"/>
  <c r="U30" i="1" s="1" a="1"/>
  <c r="U30" i="1" s="1"/>
  <c r="T5" i="1"/>
  <c r="T6" i="1"/>
  <c r="T31" i="1" l="1" a="1"/>
  <c r="T31" i="1" s="1"/>
  <c r="U31" i="1" a="1"/>
  <c r="U31" i="1" s="1"/>
  <c r="S31" i="1" a="1"/>
  <c r="S31" i="1" s="1"/>
  <c r="G31" i="1" a="1"/>
  <c r="G31" i="1" s="1"/>
  <c r="D31" i="1" a="1"/>
  <c r="D31" i="1" s="1"/>
  <c r="E31" i="1" a="1"/>
  <c r="E31" i="1" s="1"/>
  <c r="F31" i="1" a="1"/>
  <c r="F31" i="1" s="1"/>
  <c r="K31" i="1" a="1"/>
  <c r="K31" i="1" s="1"/>
  <c r="H31" i="1" a="1"/>
  <c r="H31" i="1" s="1"/>
  <c r="I31" i="1" a="1"/>
  <c r="I31" i="1" s="1"/>
  <c r="J31" i="1" a="1"/>
  <c r="J31" i="1" s="1"/>
  <c r="L31" i="1" a="1"/>
  <c r="L31" i="1" s="1"/>
  <c r="M31" i="1" a="1"/>
  <c r="M31" i="1" s="1"/>
  <c r="N31" i="1" a="1"/>
  <c r="N31" i="1" s="1"/>
  <c r="P31" i="1" a="1"/>
  <c r="P31" i="1" s="1"/>
  <c r="Q31" i="1" a="1"/>
  <c r="Q31" i="1" s="1"/>
  <c r="R31" i="1" a="1"/>
  <c r="R31" i="1" s="1"/>
  <c r="O31" i="1" a="1"/>
  <c r="O31" i="1" s="1"/>
  <c r="B32" i="1" a="1"/>
  <c r="B32" i="1" s="1"/>
  <c r="U27" i="1" a="1"/>
  <c r="U27" i="1" s="1"/>
  <c r="U28" i="1" a="1"/>
  <c r="U28" i="1" s="1"/>
  <c r="U29" i="1" a="1"/>
  <c r="U29" i="1" s="1"/>
  <c r="U25" i="1" a="1"/>
  <c r="U25" i="1" s="1"/>
  <c r="U26" i="1" a="1"/>
  <c r="U26" i="1" s="1"/>
  <c r="U23" i="1" a="1"/>
  <c r="U23" i="1" s="1"/>
  <c r="U21" i="1" a="1"/>
  <c r="U21" i="1" s="1"/>
  <c r="U20" i="1" a="1"/>
  <c r="U20" i="1" s="1"/>
  <c r="U19" i="1" a="1"/>
  <c r="U19" i="1" s="1"/>
  <c r="U18" i="1" a="1"/>
  <c r="U18" i="1" s="1"/>
  <c r="U14" i="1" a="1"/>
  <c r="U14" i="1" s="1"/>
  <c r="U16" i="1" a="1"/>
  <c r="U16" i="1" s="1"/>
  <c r="U22" i="1" a="1"/>
  <c r="U22" i="1" s="1"/>
  <c r="U17" i="1" a="1"/>
  <c r="U17" i="1" s="1"/>
  <c r="U13" i="1" a="1"/>
  <c r="U13" i="1" s="1"/>
  <c r="U9" i="1" a="1"/>
  <c r="U9" i="1" s="1"/>
  <c r="U24" i="1" a="1"/>
  <c r="U24" i="1" s="1"/>
  <c r="U10" i="1" a="1"/>
  <c r="U10" i="1" s="1"/>
  <c r="U11" i="1" a="1"/>
  <c r="U11" i="1" s="1"/>
  <c r="U8" i="1" a="1"/>
  <c r="U8" i="1" s="1"/>
  <c r="U12" i="1" a="1"/>
  <c r="U12" i="1" s="1"/>
  <c r="U15" i="1" a="1"/>
  <c r="U15" i="1" s="1"/>
  <c r="V7" i="1"/>
  <c r="V31" i="1" s="1" a="1"/>
  <c r="V31" i="1" s="1"/>
  <c r="U5" i="1"/>
  <c r="U6" i="1"/>
  <c r="V27" i="1" l="1" a="1"/>
  <c r="V27" i="1" s="1"/>
  <c r="V28" i="1" a="1"/>
  <c r="V28" i="1" s="1"/>
  <c r="V29" i="1" a="1"/>
  <c r="V29" i="1" s="1"/>
  <c r="V30" i="1" a="1"/>
  <c r="V30" i="1" s="1"/>
  <c r="D32" i="1" a="1"/>
  <c r="D32" i="1" s="1"/>
  <c r="E32" i="1" a="1"/>
  <c r="E32" i="1" s="1"/>
  <c r="F32" i="1" a="1"/>
  <c r="F32" i="1" s="1"/>
  <c r="K32" i="1" a="1"/>
  <c r="K32" i="1" s="1"/>
  <c r="T32" i="1" a="1"/>
  <c r="T32" i="1" s="1"/>
  <c r="U32" i="1" a="1"/>
  <c r="U32" i="1" s="1"/>
  <c r="V32" i="1" a="1"/>
  <c r="V32" i="1" s="1"/>
  <c r="G32" i="1" a="1"/>
  <c r="G32" i="1" s="1"/>
  <c r="S32" i="1" a="1"/>
  <c r="S32" i="1" s="1"/>
  <c r="H32" i="1" a="1"/>
  <c r="H32" i="1" s="1"/>
  <c r="I32" i="1" a="1"/>
  <c r="I32" i="1" s="1"/>
  <c r="J32" i="1" a="1"/>
  <c r="J32" i="1" s="1"/>
  <c r="O32" i="1" a="1"/>
  <c r="O32" i="1" s="1"/>
  <c r="P32" i="1" a="1"/>
  <c r="P32" i="1" s="1"/>
  <c r="Q32" i="1" a="1"/>
  <c r="Q32" i="1" s="1"/>
  <c r="R32" i="1" a="1"/>
  <c r="R32" i="1" s="1"/>
  <c r="L32" i="1" a="1"/>
  <c r="L32" i="1" s="1"/>
  <c r="M32" i="1" a="1"/>
  <c r="M32" i="1" s="1"/>
  <c r="N32" i="1" a="1"/>
  <c r="N32" i="1" s="1"/>
  <c r="B33" i="1" a="1"/>
  <c r="B33" i="1" s="1"/>
  <c r="V25" i="1" a="1"/>
  <c r="V25" i="1" s="1"/>
  <c r="V26" i="1" a="1"/>
  <c r="V26" i="1" s="1"/>
  <c r="V24" i="1" a="1"/>
  <c r="V24" i="1" s="1"/>
  <c r="V15" i="1" a="1"/>
  <c r="V15" i="1" s="1"/>
  <c r="V22" i="1" a="1"/>
  <c r="V22" i="1" s="1"/>
  <c r="V17" i="1" a="1"/>
  <c r="V17" i="1" s="1"/>
  <c r="V23" i="1" a="1"/>
  <c r="V23" i="1" s="1"/>
  <c r="V21" i="1" a="1"/>
  <c r="V21" i="1" s="1"/>
  <c r="V19" i="1" a="1"/>
  <c r="V19" i="1" s="1"/>
  <c r="V18" i="1" a="1"/>
  <c r="V18" i="1" s="1"/>
  <c r="V10" i="1" a="1"/>
  <c r="V10" i="1" s="1"/>
  <c r="V11" i="1" a="1"/>
  <c r="V11" i="1" s="1"/>
  <c r="V20" i="1" a="1"/>
  <c r="V20" i="1" s="1"/>
  <c r="V14" i="1" a="1"/>
  <c r="V14" i="1" s="1"/>
  <c r="V12" i="1" a="1"/>
  <c r="V12" i="1" s="1"/>
  <c r="V13" i="1" a="1"/>
  <c r="V13" i="1" s="1"/>
  <c r="V16" i="1" a="1"/>
  <c r="V16" i="1" s="1"/>
  <c r="V8" i="1" a="1"/>
  <c r="V8" i="1" s="1"/>
  <c r="V9" i="1" a="1"/>
  <c r="V9" i="1" s="1"/>
  <c r="W7" i="1"/>
  <c r="V6" i="1"/>
  <c r="V5" i="1"/>
  <c r="W27" i="1" l="1" a="1"/>
  <c r="W27" i="1" s="1"/>
  <c r="W28" i="1" a="1"/>
  <c r="W28" i="1" s="1"/>
  <c r="W29" i="1" a="1"/>
  <c r="W29" i="1" s="1"/>
  <c r="W30" i="1" a="1"/>
  <c r="W30" i="1" s="1"/>
  <c r="W31" i="1" a="1"/>
  <c r="W31" i="1" s="1"/>
  <c r="L33" i="1" a="1"/>
  <c r="L33" i="1" s="1"/>
  <c r="M33" i="1" a="1"/>
  <c r="M33" i="1" s="1"/>
  <c r="N33" i="1" a="1"/>
  <c r="N33" i="1" s="1"/>
  <c r="K33" i="1" a="1"/>
  <c r="K33" i="1" s="1"/>
  <c r="P33" i="1" a="1"/>
  <c r="P33" i="1" s="1"/>
  <c r="Q33" i="1" a="1"/>
  <c r="Q33" i="1" s="1"/>
  <c r="R33" i="1" a="1"/>
  <c r="R33" i="1" s="1"/>
  <c r="S33" i="1" a="1"/>
  <c r="S33" i="1" s="1"/>
  <c r="T33" i="1" a="1"/>
  <c r="T33" i="1" s="1"/>
  <c r="U33" i="1" a="1"/>
  <c r="U33" i="1" s="1"/>
  <c r="V33" i="1" a="1"/>
  <c r="V33" i="1" s="1"/>
  <c r="W33" i="1" a="1"/>
  <c r="W33" i="1" s="1"/>
  <c r="O33" i="1" a="1"/>
  <c r="O33" i="1" s="1"/>
  <c r="D33" i="1" a="1"/>
  <c r="D33" i="1" s="1"/>
  <c r="E33" i="1" a="1"/>
  <c r="E33" i="1" s="1"/>
  <c r="F33" i="1" a="1"/>
  <c r="F33" i="1" s="1"/>
  <c r="H33" i="1" a="1"/>
  <c r="H33" i="1" s="1"/>
  <c r="I33" i="1" a="1"/>
  <c r="I33" i="1" s="1"/>
  <c r="J33" i="1" a="1"/>
  <c r="J33" i="1" s="1"/>
  <c r="G33" i="1" a="1"/>
  <c r="G33" i="1" s="1"/>
  <c r="B34" i="1" a="1"/>
  <c r="B34" i="1" s="1"/>
  <c r="W32" i="1" a="1"/>
  <c r="W32" i="1" s="1"/>
  <c r="W25" i="1" a="1"/>
  <c r="W25" i="1" s="1"/>
  <c r="W26" i="1" a="1"/>
  <c r="W26" i="1" s="1"/>
  <c r="W16" i="1" a="1"/>
  <c r="W16" i="1" s="1"/>
  <c r="W23" i="1" a="1"/>
  <c r="W23" i="1" s="1"/>
  <c r="W21" i="1" a="1"/>
  <c r="W21" i="1" s="1"/>
  <c r="W20" i="1" a="1"/>
  <c r="W20" i="1" s="1"/>
  <c r="W19" i="1" a="1"/>
  <c r="W19" i="1" s="1"/>
  <c r="W18" i="1" a="1"/>
  <c r="W18" i="1" s="1"/>
  <c r="W14" i="1" a="1"/>
  <c r="W14" i="1" s="1"/>
  <c r="W24" i="1" a="1"/>
  <c r="W24" i="1" s="1"/>
  <c r="W11" i="1" a="1"/>
  <c r="W11" i="1" s="1"/>
  <c r="W12" i="1" a="1"/>
  <c r="W12" i="1" s="1"/>
  <c r="W15" i="1" a="1"/>
  <c r="W15" i="1" s="1"/>
  <c r="W13" i="1" a="1"/>
  <c r="W13" i="1" s="1"/>
  <c r="W9" i="1" a="1"/>
  <c r="W9" i="1" s="1"/>
  <c r="W22" i="1" a="1"/>
  <c r="W22" i="1" s="1"/>
  <c r="W10" i="1" a="1"/>
  <c r="W10" i="1" s="1"/>
  <c r="W17" i="1" a="1"/>
  <c r="W17" i="1" s="1"/>
  <c r="W8" i="1" a="1"/>
  <c r="W8" i="1" s="1"/>
  <c r="X7" i="1"/>
  <c r="X33" i="1" s="1" a="1"/>
  <c r="X33" i="1" s="1"/>
  <c r="W6" i="1"/>
  <c r="W5" i="1"/>
  <c r="D34" i="1" l="1" a="1"/>
  <c r="D34" i="1" s="1"/>
  <c r="E34" i="1" a="1"/>
  <c r="E34" i="1" s="1"/>
  <c r="G34" i="1" a="1"/>
  <c r="G34" i="1" s="1"/>
  <c r="F34" i="1" a="1"/>
  <c r="F34" i="1" s="1"/>
  <c r="K34" i="1" a="1"/>
  <c r="K34" i="1" s="1"/>
  <c r="X34" i="1" a="1"/>
  <c r="X34" i="1" s="1"/>
  <c r="R34" i="1" a="1"/>
  <c r="R34" i="1" s="1"/>
  <c r="O34" i="1" a="1"/>
  <c r="O34" i="1" s="1"/>
  <c r="V34" i="1" a="1"/>
  <c r="V34" i="1" s="1"/>
  <c r="M34" i="1" a="1"/>
  <c r="M34" i="1" s="1"/>
  <c r="S34" i="1" a="1"/>
  <c r="S34" i="1" s="1"/>
  <c r="H34" i="1" a="1"/>
  <c r="H34" i="1" s="1"/>
  <c r="I34" i="1" a="1"/>
  <c r="I34" i="1" s="1"/>
  <c r="U34" i="1" a="1"/>
  <c r="U34" i="1" s="1"/>
  <c r="L34" i="1" a="1"/>
  <c r="L34" i="1" s="1"/>
  <c r="Q34" i="1" a="1"/>
  <c r="Q34" i="1" s="1"/>
  <c r="P34" i="1" a="1"/>
  <c r="P34" i="1" s="1"/>
  <c r="J34" i="1" a="1"/>
  <c r="J34" i="1" s="1"/>
  <c r="W34" i="1" a="1"/>
  <c r="W34" i="1" s="1"/>
  <c r="T34" i="1" a="1"/>
  <c r="T34" i="1" s="1"/>
  <c r="N34" i="1" a="1"/>
  <c r="N34" i="1" s="1"/>
  <c r="B35" i="1" a="1"/>
  <c r="B35" i="1" s="1"/>
  <c r="X27" i="1" a="1"/>
  <c r="X27" i="1" s="1"/>
  <c r="X28" i="1" a="1"/>
  <c r="X28" i="1" s="1"/>
  <c r="X29" i="1" a="1"/>
  <c r="X29" i="1" s="1"/>
  <c r="X30" i="1" a="1"/>
  <c r="X30" i="1" s="1"/>
  <c r="X31" i="1" a="1"/>
  <c r="X31" i="1" s="1"/>
  <c r="X32" i="1" a="1"/>
  <c r="X32" i="1" s="1"/>
  <c r="X25" i="1" a="1"/>
  <c r="X25" i="1" s="1"/>
  <c r="X26" i="1" a="1"/>
  <c r="X26" i="1" s="1"/>
  <c r="X22" i="1" a="1"/>
  <c r="X22" i="1" s="1"/>
  <c r="X17" i="1" a="1"/>
  <c r="X17" i="1" s="1"/>
  <c r="X24" i="1" a="1"/>
  <c r="X24" i="1" s="1"/>
  <c r="X15" i="1" a="1"/>
  <c r="X15" i="1" s="1"/>
  <c r="X12" i="1" a="1"/>
  <c r="X12" i="1" s="1"/>
  <c r="X20" i="1" a="1"/>
  <c r="X20" i="1" s="1"/>
  <c r="X14" i="1" a="1"/>
  <c r="X14" i="1" s="1"/>
  <c r="X13" i="1" a="1"/>
  <c r="X13" i="1" s="1"/>
  <c r="X9" i="1" a="1"/>
  <c r="X9" i="1" s="1"/>
  <c r="X16" i="1" a="1"/>
  <c r="X16" i="1" s="1"/>
  <c r="X10" i="1" a="1"/>
  <c r="X10" i="1" s="1"/>
  <c r="X18" i="1" a="1"/>
  <c r="X18" i="1" s="1"/>
  <c r="X11" i="1" a="1"/>
  <c r="X11" i="1" s="1"/>
  <c r="X23" i="1" a="1"/>
  <c r="X23" i="1" s="1"/>
  <c r="X21" i="1" a="1"/>
  <c r="X21" i="1" s="1"/>
  <c r="X8" i="1" a="1"/>
  <c r="X8" i="1" s="1"/>
  <c r="X19" i="1" a="1"/>
  <c r="X19" i="1" s="1"/>
  <c r="Y7" i="1"/>
  <c r="Y34" i="1" s="1" a="1"/>
  <c r="Y34" i="1" s="1"/>
  <c r="X5" i="1"/>
  <c r="X6" i="1"/>
  <c r="J35" i="1" l="1" a="1"/>
  <c r="J35" i="1" s="1"/>
  <c r="G35" i="1" a="1"/>
  <c r="G35" i="1" s="1"/>
  <c r="I35" i="1" a="1"/>
  <c r="I35" i="1" s="1"/>
  <c r="U35" i="1" a="1"/>
  <c r="U35" i="1" s="1"/>
  <c r="S35" i="1" a="1"/>
  <c r="S35" i="1" s="1"/>
  <c r="P35" i="1" a="1"/>
  <c r="P35" i="1" s="1"/>
  <c r="V35" i="1" a="1"/>
  <c r="V35" i="1" s="1"/>
  <c r="R35" i="1" a="1"/>
  <c r="R35" i="1" s="1"/>
  <c r="F35" i="1" a="1"/>
  <c r="F35" i="1" s="1"/>
  <c r="W35" i="1" a="1"/>
  <c r="W35" i="1" s="1"/>
  <c r="K35" i="1" a="1"/>
  <c r="K35" i="1" s="1"/>
  <c r="D35" i="1" a="1"/>
  <c r="D35" i="1" s="1"/>
  <c r="O35" i="1" a="1"/>
  <c r="O35" i="1" s="1"/>
  <c r="H35" i="1" a="1"/>
  <c r="H35" i="1" s="1"/>
  <c r="T35" i="1" a="1"/>
  <c r="T35" i="1" s="1"/>
  <c r="L35" i="1" a="1"/>
  <c r="L35" i="1" s="1"/>
  <c r="X35" i="1" a="1"/>
  <c r="X35" i="1" s="1"/>
  <c r="Y35" i="1" a="1"/>
  <c r="Y35" i="1" s="1"/>
  <c r="E35" i="1" a="1"/>
  <c r="E35" i="1" s="1"/>
  <c r="Q35" i="1" a="1"/>
  <c r="Q35" i="1" s="1"/>
  <c r="N35" i="1" a="1"/>
  <c r="N35" i="1" s="1"/>
  <c r="M35" i="1" a="1"/>
  <c r="M35" i="1" s="1"/>
  <c r="B36" i="1" a="1"/>
  <c r="B36" i="1" s="1"/>
  <c r="Y27" i="1" a="1"/>
  <c r="Y27" i="1" s="1"/>
  <c r="Y28" i="1" a="1"/>
  <c r="Y28" i="1" s="1"/>
  <c r="Y29" i="1" a="1"/>
  <c r="Y29" i="1" s="1"/>
  <c r="Y30" i="1" a="1"/>
  <c r="Y30" i="1" s="1"/>
  <c r="Y31" i="1" a="1"/>
  <c r="Y31" i="1" s="1"/>
  <c r="Y32" i="1" a="1"/>
  <c r="Y32" i="1" s="1"/>
  <c r="Y33" i="1" a="1"/>
  <c r="Y33" i="1" s="1"/>
  <c r="Y25" i="1" a="1"/>
  <c r="Y25" i="1" s="1"/>
  <c r="Y26" i="1" a="1"/>
  <c r="Y26" i="1" s="1"/>
  <c r="Y23" i="1" a="1"/>
  <c r="Y23" i="1" s="1"/>
  <c r="Y21" i="1" a="1"/>
  <c r="Y21" i="1" s="1"/>
  <c r="Y20" i="1" a="1"/>
  <c r="Y20" i="1" s="1"/>
  <c r="Y19" i="1" a="1"/>
  <c r="Y19" i="1" s="1"/>
  <c r="Y18" i="1" a="1"/>
  <c r="Y18" i="1" s="1"/>
  <c r="Y14" i="1" a="1"/>
  <c r="Y14" i="1" s="1"/>
  <c r="Y16" i="1" a="1"/>
  <c r="Y16" i="1" s="1"/>
  <c r="Y13" i="1" a="1"/>
  <c r="Y13" i="1" s="1"/>
  <c r="Y9" i="1" a="1"/>
  <c r="Y9" i="1" s="1"/>
  <c r="Y15" i="1" a="1"/>
  <c r="Y15" i="1" s="1"/>
  <c r="Y10" i="1" a="1"/>
  <c r="Y10" i="1" s="1"/>
  <c r="Y22" i="1" a="1"/>
  <c r="Y22" i="1" s="1"/>
  <c r="Y17" i="1" a="1"/>
  <c r="Y17" i="1" s="1"/>
  <c r="Y11" i="1" a="1"/>
  <c r="Y11" i="1" s="1"/>
  <c r="Y24" i="1" a="1"/>
  <c r="Y24" i="1" s="1"/>
  <c r="Y12" i="1" a="1"/>
  <c r="Y12" i="1" s="1"/>
  <c r="Y8" i="1" a="1"/>
  <c r="Y8" i="1" s="1"/>
  <c r="Z7" i="1"/>
  <c r="Y5" i="1"/>
  <c r="Y6" i="1"/>
  <c r="Z27" i="1" l="1" a="1"/>
  <c r="Z27" i="1" s="1"/>
  <c r="Z28" i="1" a="1"/>
  <c r="Z28" i="1" s="1"/>
  <c r="Z29" i="1" a="1"/>
  <c r="Z29" i="1" s="1"/>
  <c r="Z30" i="1" a="1"/>
  <c r="Z30" i="1" s="1"/>
  <c r="Z31" i="1" a="1"/>
  <c r="Z31" i="1" s="1"/>
  <c r="Z32" i="1" a="1"/>
  <c r="Z32" i="1" s="1"/>
  <c r="Z33" i="1" a="1"/>
  <c r="Z33" i="1" s="1"/>
  <c r="Z34" i="1" a="1"/>
  <c r="Z34" i="1" s="1"/>
  <c r="F36" i="1" a="1"/>
  <c r="F36" i="1" s="1"/>
  <c r="R36" i="1" a="1"/>
  <c r="R36" i="1" s="1"/>
  <c r="H36" i="1" a="1"/>
  <c r="H36" i="1" s="1"/>
  <c r="Q36" i="1" a="1"/>
  <c r="Q36" i="1" s="1"/>
  <c r="O36" i="1" a="1"/>
  <c r="O36" i="1" s="1"/>
  <c r="W36" i="1" a="1"/>
  <c r="W36" i="1" s="1"/>
  <c r="X36" i="1" a="1"/>
  <c r="X36" i="1" s="1"/>
  <c r="G36" i="1" a="1"/>
  <c r="G36" i="1" s="1"/>
  <c r="J36" i="1" a="1"/>
  <c r="J36" i="1" s="1"/>
  <c r="U36" i="1" a="1"/>
  <c r="U36" i="1" s="1"/>
  <c r="M36" i="1" a="1"/>
  <c r="M36" i="1" s="1"/>
  <c r="Y36" i="1" a="1"/>
  <c r="Y36" i="1" s="1"/>
  <c r="P36" i="1" a="1"/>
  <c r="P36" i="1" s="1"/>
  <c r="S36" i="1" a="1"/>
  <c r="S36" i="1" s="1"/>
  <c r="T36" i="1" a="1"/>
  <c r="T36" i="1" s="1"/>
  <c r="E36" i="1" a="1"/>
  <c r="E36" i="1" s="1"/>
  <c r="D36" i="1" a="1"/>
  <c r="D36" i="1" s="1"/>
  <c r="Z36" i="1" a="1"/>
  <c r="Z36" i="1" s="1"/>
  <c r="V36" i="1" a="1"/>
  <c r="V36" i="1" s="1"/>
  <c r="K36" i="1" a="1"/>
  <c r="K36" i="1" s="1"/>
  <c r="I36" i="1" a="1"/>
  <c r="I36" i="1" s="1"/>
  <c r="L36" i="1" a="1"/>
  <c r="L36" i="1" s="1"/>
  <c r="N36" i="1" a="1"/>
  <c r="N36" i="1" s="1"/>
  <c r="B37" i="1" a="1"/>
  <c r="B37" i="1" s="1"/>
  <c r="Z35" i="1" a="1"/>
  <c r="Z35" i="1" s="1"/>
  <c r="Z25" i="1" a="1"/>
  <c r="Z25" i="1" s="1"/>
  <c r="Z26" i="1" a="1"/>
  <c r="Z26" i="1" s="1"/>
  <c r="Z24" i="1" a="1"/>
  <c r="Z24" i="1" s="1"/>
  <c r="Z15" i="1" a="1"/>
  <c r="Z15" i="1" s="1"/>
  <c r="Z22" i="1" a="1"/>
  <c r="Z22" i="1" s="1"/>
  <c r="Z21" i="1" a="1"/>
  <c r="Z21" i="1" s="1"/>
  <c r="Z17" i="1" a="1"/>
  <c r="Z17" i="1" s="1"/>
  <c r="Z20" i="1" a="1"/>
  <c r="Z20" i="1" s="1"/>
  <c r="Z14" i="1" a="1"/>
  <c r="Z14" i="1" s="1"/>
  <c r="Z10" i="1" a="1"/>
  <c r="Z10" i="1" s="1"/>
  <c r="Z16" i="1" a="1"/>
  <c r="Z16" i="1" s="1"/>
  <c r="Z11" i="1" a="1"/>
  <c r="Z11" i="1" s="1"/>
  <c r="Z23" i="1" a="1"/>
  <c r="Z23" i="1" s="1"/>
  <c r="Z19" i="1" a="1"/>
  <c r="Z19" i="1" s="1"/>
  <c r="Z18" i="1" a="1"/>
  <c r="Z18" i="1" s="1"/>
  <c r="Z12" i="1" a="1"/>
  <c r="Z12" i="1" s="1"/>
  <c r="Z9" i="1" a="1"/>
  <c r="Z9" i="1" s="1"/>
  <c r="Z8" i="1" a="1"/>
  <c r="Z8" i="1" s="1"/>
  <c r="Z13" i="1" a="1"/>
  <c r="Z13" i="1" s="1"/>
  <c r="AA7" i="1"/>
  <c r="Z6" i="1"/>
  <c r="Z5" i="1"/>
  <c r="AA27" i="1" l="1" a="1"/>
  <c r="AA27" i="1" s="1"/>
  <c r="AA28" i="1" a="1"/>
  <c r="AA28" i="1" s="1"/>
  <c r="AA29" i="1" a="1"/>
  <c r="AA29" i="1" s="1"/>
  <c r="AA30" i="1" a="1"/>
  <c r="AA30" i="1" s="1"/>
  <c r="AA31" i="1" a="1"/>
  <c r="AA31" i="1" s="1"/>
  <c r="AA32" i="1" a="1"/>
  <c r="AA32" i="1" s="1"/>
  <c r="AA33" i="1" a="1"/>
  <c r="AA33" i="1" s="1"/>
  <c r="AA34" i="1" a="1"/>
  <c r="AA34" i="1" s="1"/>
  <c r="AA35" i="1" a="1"/>
  <c r="AA35" i="1" s="1"/>
  <c r="AA36" i="1" a="1"/>
  <c r="AA36" i="1" s="1"/>
  <c r="H37" i="1" a="1"/>
  <c r="H37" i="1" s="1"/>
  <c r="P37" i="1" a="1"/>
  <c r="P37" i="1" s="1"/>
  <c r="X37" i="1" a="1"/>
  <c r="X37" i="1" s="1"/>
  <c r="I37" i="1" a="1"/>
  <c r="I37" i="1" s="1"/>
  <c r="K37" i="1" a="1"/>
  <c r="K37" i="1" s="1"/>
  <c r="F37" i="1" a="1"/>
  <c r="F37" i="1" s="1"/>
  <c r="U37" i="1" a="1"/>
  <c r="U37" i="1" s="1"/>
  <c r="W37" i="1" a="1"/>
  <c r="W37" i="1" s="1"/>
  <c r="L37" i="1" a="1"/>
  <c r="L37" i="1" s="1"/>
  <c r="G37" i="1" a="1"/>
  <c r="G37" i="1" s="1"/>
  <c r="N37" i="1" a="1"/>
  <c r="N37" i="1" s="1"/>
  <c r="R37" i="1" a="1"/>
  <c r="R37" i="1" s="1"/>
  <c r="E37" i="1" a="1"/>
  <c r="E37" i="1" s="1"/>
  <c r="T37" i="1" a="1"/>
  <c r="T37" i="1" s="1"/>
  <c r="Z37" i="1" a="1"/>
  <c r="Z37" i="1" s="1"/>
  <c r="D37" i="1" a="1"/>
  <c r="D37" i="1" s="1"/>
  <c r="Y37" i="1" a="1"/>
  <c r="Y37" i="1" s="1"/>
  <c r="Q37" i="1" a="1"/>
  <c r="Q37" i="1" s="1"/>
  <c r="O37" i="1" a="1"/>
  <c r="O37" i="1" s="1"/>
  <c r="V37" i="1" a="1"/>
  <c r="V37" i="1" s="1"/>
  <c r="M37" i="1" a="1"/>
  <c r="M37" i="1" s="1"/>
  <c r="J37" i="1" a="1"/>
  <c r="J37" i="1" s="1"/>
  <c r="AA37" i="1" a="1"/>
  <c r="AA37" i="1" s="1"/>
  <c r="S37" i="1" a="1"/>
  <c r="S37" i="1" s="1"/>
  <c r="B38" i="1" a="1"/>
  <c r="B38" i="1" s="1"/>
  <c r="AA25" i="1" a="1"/>
  <c r="AA25" i="1" s="1"/>
  <c r="AA26" i="1" a="1"/>
  <c r="AA26" i="1" s="1"/>
  <c r="AA16" i="1" a="1"/>
  <c r="AA16" i="1" s="1"/>
  <c r="AA23" i="1" a="1"/>
  <c r="AA23" i="1" s="1"/>
  <c r="AA19" i="1" a="1"/>
  <c r="AA19" i="1" s="1"/>
  <c r="AA18" i="1" a="1"/>
  <c r="AA18" i="1" s="1"/>
  <c r="AA14" i="1" a="1"/>
  <c r="AA14" i="1" s="1"/>
  <c r="AA15" i="1" a="1"/>
  <c r="AA15" i="1" s="1"/>
  <c r="AA11" i="1" a="1"/>
  <c r="AA11" i="1" s="1"/>
  <c r="AA22" i="1" a="1"/>
  <c r="AA22" i="1" s="1"/>
  <c r="AA21" i="1" a="1"/>
  <c r="AA21" i="1" s="1"/>
  <c r="AA17" i="1" a="1"/>
  <c r="AA17" i="1" s="1"/>
  <c r="AA12" i="1" a="1"/>
  <c r="AA12" i="1" s="1"/>
  <c r="AA24" i="1" a="1"/>
  <c r="AA24" i="1" s="1"/>
  <c r="AA13" i="1" a="1"/>
  <c r="AA13" i="1" s="1"/>
  <c r="AA9" i="1" a="1"/>
  <c r="AA9" i="1" s="1"/>
  <c r="AA20" i="1" a="1"/>
  <c r="AA20" i="1" s="1"/>
  <c r="AA8" i="1" a="1"/>
  <c r="AA8" i="1" s="1"/>
  <c r="AA10" i="1" a="1"/>
  <c r="AA10" i="1" s="1"/>
  <c r="AB7" i="1"/>
  <c r="AB37" i="1" s="1" a="1"/>
  <c r="AB37" i="1" s="1"/>
  <c r="AA6" i="1"/>
  <c r="AA5" i="1"/>
  <c r="AB27" i="1" l="1" a="1"/>
  <c r="AB27" i="1" s="1"/>
  <c r="AB28" i="1" a="1"/>
  <c r="AB28" i="1" s="1"/>
  <c r="AB29" i="1" a="1"/>
  <c r="AB29" i="1" s="1"/>
  <c r="AB30" i="1" a="1"/>
  <c r="AB30" i="1" s="1"/>
  <c r="AB31" i="1" a="1"/>
  <c r="AB31" i="1" s="1"/>
  <c r="AB32" i="1" a="1"/>
  <c r="AB32" i="1" s="1"/>
  <c r="AB33" i="1" a="1"/>
  <c r="AB33" i="1" s="1"/>
  <c r="AB34" i="1" a="1"/>
  <c r="AB34" i="1" s="1"/>
  <c r="AB35" i="1" a="1"/>
  <c r="AB35" i="1" s="1"/>
  <c r="AB36" i="1" a="1"/>
  <c r="AB36" i="1" s="1"/>
  <c r="D38" i="1" a="1"/>
  <c r="D38" i="1" s="1"/>
  <c r="V38" i="1" a="1"/>
  <c r="V38" i="1" s="1"/>
  <c r="T38" i="1" a="1"/>
  <c r="T38" i="1" s="1"/>
  <c r="I38" i="1" a="1"/>
  <c r="I38" i="1" s="1"/>
  <c r="F38" i="1" a="1"/>
  <c r="F38" i="1" s="1"/>
  <c r="M38" i="1" a="1"/>
  <c r="M38" i="1" s="1"/>
  <c r="O38" i="1" a="1"/>
  <c r="O38" i="1" s="1"/>
  <c r="R38" i="1" a="1"/>
  <c r="R38" i="1" s="1"/>
  <c r="L38" i="1" a="1"/>
  <c r="L38" i="1" s="1"/>
  <c r="Y38" i="1" a="1"/>
  <c r="Y38" i="1" s="1"/>
  <c r="AA38" i="1" a="1"/>
  <c r="AA38" i="1" s="1"/>
  <c r="X38" i="1" a="1"/>
  <c r="X38" i="1" s="1"/>
  <c r="G38" i="1" a="1"/>
  <c r="G38" i="1" s="1"/>
  <c r="W38" i="1" a="1"/>
  <c r="W38" i="1" s="1"/>
  <c r="U38" i="1" a="1"/>
  <c r="U38" i="1" s="1"/>
  <c r="P38" i="1" a="1"/>
  <c r="P38" i="1" s="1"/>
  <c r="AB38" i="1" a="1"/>
  <c r="AB38" i="1" s="1"/>
  <c r="Z38" i="1" a="1"/>
  <c r="Z38" i="1" s="1"/>
  <c r="Q38" i="1" a="1"/>
  <c r="Q38" i="1" s="1"/>
  <c r="J38" i="1" a="1"/>
  <c r="J38" i="1" s="1"/>
  <c r="K38" i="1" a="1"/>
  <c r="K38" i="1" s="1"/>
  <c r="H38" i="1" a="1"/>
  <c r="H38" i="1" s="1"/>
  <c r="N38" i="1" a="1"/>
  <c r="N38" i="1" s="1"/>
  <c r="S38" i="1" a="1"/>
  <c r="S38" i="1" s="1"/>
  <c r="E38" i="1" a="1"/>
  <c r="E38" i="1" s="1"/>
  <c r="B39" i="1" a="1"/>
  <c r="B39" i="1" s="1"/>
  <c r="AB25" i="1" a="1"/>
  <c r="AB25" i="1" s="1"/>
  <c r="AB26" i="1" a="1"/>
  <c r="AB26" i="1" s="1"/>
  <c r="AB22" i="1" a="1"/>
  <c r="AB22" i="1" s="1"/>
  <c r="AB20" i="1" a="1"/>
  <c r="AB20" i="1" s="1"/>
  <c r="AB17" i="1" a="1"/>
  <c r="AB17" i="1" s="1"/>
  <c r="AB24" i="1" a="1"/>
  <c r="AB24" i="1" s="1"/>
  <c r="AB15" i="1" a="1"/>
  <c r="AB15" i="1" s="1"/>
  <c r="AB21" i="1" a="1"/>
  <c r="AB21" i="1" s="1"/>
  <c r="AB16" i="1" a="1"/>
  <c r="AB16" i="1" s="1"/>
  <c r="AB12" i="1" a="1"/>
  <c r="AB12" i="1" s="1"/>
  <c r="AB23" i="1" a="1"/>
  <c r="AB23" i="1" s="1"/>
  <c r="AB19" i="1" a="1"/>
  <c r="AB19" i="1" s="1"/>
  <c r="AB18" i="1" a="1"/>
  <c r="AB18" i="1" s="1"/>
  <c r="AB13" i="1" a="1"/>
  <c r="AB13" i="1" s="1"/>
  <c r="AB9" i="1" a="1"/>
  <c r="AB9" i="1" s="1"/>
  <c r="AB10" i="1" a="1"/>
  <c r="AB10" i="1" s="1"/>
  <c r="AB11" i="1" a="1"/>
  <c r="AB11" i="1" s="1"/>
  <c r="AB14" i="1" a="1"/>
  <c r="AB14" i="1" s="1"/>
  <c r="AB8" i="1" a="1"/>
  <c r="AB8" i="1" s="1"/>
  <c r="AC7" i="1"/>
  <c r="AC38" i="1" s="1" a="1"/>
  <c r="AC38" i="1" s="1"/>
  <c r="AB5" i="1"/>
  <c r="AB6" i="1"/>
  <c r="AC27" i="1" l="1" a="1"/>
  <c r="AC27" i="1" s="1"/>
  <c r="AC28" i="1" a="1"/>
  <c r="AC28" i="1" s="1"/>
  <c r="AC29" i="1" a="1"/>
  <c r="AC29" i="1" s="1"/>
  <c r="AC30" i="1" a="1"/>
  <c r="AC30" i="1" s="1"/>
  <c r="AC31" i="1" a="1"/>
  <c r="AC31" i="1" s="1"/>
  <c r="AC32" i="1" a="1"/>
  <c r="AC32" i="1" s="1"/>
  <c r="AC33" i="1" a="1"/>
  <c r="AC33" i="1" s="1"/>
  <c r="AC34" i="1" a="1"/>
  <c r="AC34" i="1" s="1"/>
  <c r="AC35" i="1" a="1"/>
  <c r="AC35" i="1" s="1"/>
  <c r="AC36" i="1" a="1"/>
  <c r="AC36" i="1" s="1"/>
  <c r="AC37" i="1" a="1"/>
  <c r="AC37" i="1" s="1"/>
  <c r="G39" i="1" a="1"/>
  <c r="G39" i="1" s="1"/>
  <c r="F39" i="1" a="1"/>
  <c r="F39" i="1" s="1"/>
  <c r="Q39" i="1" a="1"/>
  <c r="Q39" i="1" s="1"/>
  <c r="V39" i="1" a="1"/>
  <c r="V39" i="1" s="1"/>
  <c r="S39" i="1" a="1"/>
  <c r="S39" i="1" s="1"/>
  <c r="L39" i="1" a="1"/>
  <c r="L39" i="1" s="1"/>
  <c r="AA39" i="1" a="1"/>
  <c r="AA39" i="1" s="1"/>
  <c r="M39" i="1" a="1"/>
  <c r="M39" i="1" s="1"/>
  <c r="R39" i="1" a="1"/>
  <c r="R39" i="1" s="1"/>
  <c r="I39" i="1" a="1"/>
  <c r="I39" i="1" s="1"/>
  <c r="D39" i="1" a="1"/>
  <c r="D39" i="1" s="1"/>
  <c r="H39" i="1" a="1"/>
  <c r="H39" i="1" s="1"/>
  <c r="X39" i="1" a="1"/>
  <c r="X39" i="1" s="1"/>
  <c r="AB39" i="1" a="1"/>
  <c r="AB39" i="1" s="1"/>
  <c r="W39" i="1" a="1"/>
  <c r="W39" i="1" s="1"/>
  <c r="N39" i="1" a="1"/>
  <c r="N39" i="1" s="1"/>
  <c r="AC39" i="1" a="1"/>
  <c r="AC39" i="1" s="1"/>
  <c r="T39" i="1" a="1"/>
  <c r="T39" i="1" s="1"/>
  <c r="E39" i="1" a="1"/>
  <c r="E39" i="1" s="1"/>
  <c r="J39" i="1" a="1"/>
  <c r="J39" i="1" s="1"/>
  <c r="P39" i="1" a="1"/>
  <c r="P39" i="1" s="1"/>
  <c r="Z39" i="1" a="1"/>
  <c r="Z39" i="1" s="1"/>
  <c r="O39" i="1" a="1"/>
  <c r="O39" i="1" s="1"/>
  <c r="U39" i="1" a="1"/>
  <c r="U39" i="1" s="1"/>
  <c r="Y39" i="1" a="1"/>
  <c r="Y39" i="1" s="1"/>
  <c r="K39" i="1" a="1"/>
  <c r="K39" i="1" s="1"/>
  <c r="B40" i="1" a="1"/>
  <c r="B40" i="1" s="1"/>
  <c r="AC25" i="1" a="1"/>
  <c r="AC25" i="1" s="1"/>
  <c r="AC26" i="1" a="1"/>
  <c r="AC26" i="1" s="1"/>
  <c r="AC23" i="1" a="1"/>
  <c r="AC23" i="1" s="1"/>
  <c r="AC19" i="1" a="1"/>
  <c r="AC19" i="1" s="1"/>
  <c r="AC18" i="1" a="1"/>
  <c r="AC18" i="1" s="1"/>
  <c r="AC14" i="1" a="1"/>
  <c r="AC14" i="1" s="1"/>
  <c r="AC21" i="1" a="1"/>
  <c r="AC21" i="1" s="1"/>
  <c r="AC16" i="1" a="1"/>
  <c r="AC16" i="1" s="1"/>
  <c r="AC22" i="1" a="1"/>
  <c r="AC22" i="1" s="1"/>
  <c r="AC17" i="1" a="1"/>
  <c r="AC17" i="1" s="1"/>
  <c r="AC13" i="1" a="1"/>
  <c r="AC13" i="1" s="1"/>
  <c r="AC9" i="1" a="1"/>
  <c r="AC9" i="1" s="1"/>
  <c r="AC24" i="1" a="1"/>
  <c r="AC24" i="1" s="1"/>
  <c r="AC10" i="1" a="1"/>
  <c r="AC10" i="1" s="1"/>
  <c r="AC20" i="1" a="1"/>
  <c r="AC20" i="1" s="1"/>
  <c r="AC11" i="1" a="1"/>
  <c r="AC11" i="1" s="1"/>
  <c r="AC15" i="1" a="1"/>
  <c r="AC15" i="1" s="1"/>
  <c r="AC12" i="1" a="1"/>
  <c r="AC12" i="1" s="1"/>
  <c r="AC8" i="1" a="1"/>
  <c r="AC8" i="1" s="1"/>
  <c r="AD7" i="1"/>
  <c r="AD39" i="1" s="1" a="1"/>
  <c r="AD39" i="1" s="1"/>
  <c r="AC5" i="1"/>
  <c r="AC6" i="1"/>
  <c r="AD27" i="1" l="1" a="1"/>
  <c r="AD27" i="1" s="1"/>
  <c r="AD28" i="1" a="1"/>
  <c r="AD28" i="1" s="1"/>
  <c r="AD29" i="1" a="1"/>
  <c r="AD29" i="1" s="1"/>
  <c r="AD30" i="1" a="1"/>
  <c r="AD30" i="1" s="1"/>
  <c r="AD31" i="1" a="1"/>
  <c r="AD31" i="1" s="1"/>
  <c r="AD32" i="1" a="1"/>
  <c r="AD32" i="1" s="1"/>
  <c r="AD33" i="1" a="1"/>
  <c r="AD33" i="1" s="1"/>
  <c r="AD34" i="1" a="1"/>
  <c r="AD34" i="1" s="1"/>
  <c r="AD35" i="1" a="1"/>
  <c r="AD35" i="1" s="1"/>
  <c r="AD36" i="1" a="1"/>
  <c r="AD36" i="1" s="1"/>
  <c r="AD37" i="1" a="1"/>
  <c r="AD37" i="1" s="1"/>
  <c r="AD38" i="1" a="1"/>
  <c r="AD38" i="1" s="1"/>
  <c r="Z40" i="1" a="1"/>
  <c r="Z40" i="1" s="1"/>
  <c r="Y40" i="1" a="1"/>
  <c r="Y40" i="1" s="1"/>
  <c r="AA40" i="1" a="1"/>
  <c r="AA40" i="1" s="1"/>
  <c r="X40" i="1" a="1"/>
  <c r="X40" i="1" s="1"/>
  <c r="AD40" i="1" a="1"/>
  <c r="AD40" i="1" s="1"/>
  <c r="F40" i="1" a="1"/>
  <c r="F40" i="1" s="1"/>
  <c r="U40" i="1" a="1"/>
  <c r="U40" i="1" s="1"/>
  <c r="M40" i="1" a="1"/>
  <c r="M40" i="1" s="1"/>
  <c r="D40" i="1" a="1"/>
  <c r="D40" i="1" s="1"/>
  <c r="G40" i="1" a="1"/>
  <c r="G40" i="1" s="1"/>
  <c r="H40" i="1" a="1"/>
  <c r="H40" i="1" s="1"/>
  <c r="AB40" i="1" a="1"/>
  <c r="AB40" i="1" s="1"/>
  <c r="E40" i="1" a="1"/>
  <c r="E40" i="1" s="1"/>
  <c r="K40" i="1" a="1"/>
  <c r="K40" i="1" s="1"/>
  <c r="N40" i="1" a="1"/>
  <c r="N40" i="1" s="1"/>
  <c r="R40" i="1" a="1"/>
  <c r="R40" i="1" s="1"/>
  <c r="O40" i="1" a="1"/>
  <c r="O40" i="1" s="1"/>
  <c r="Q40" i="1" a="1"/>
  <c r="Q40" i="1" s="1"/>
  <c r="AC40" i="1" a="1"/>
  <c r="AC40" i="1" s="1"/>
  <c r="W40" i="1" a="1"/>
  <c r="W40" i="1" s="1"/>
  <c r="L40" i="1" a="1"/>
  <c r="L40" i="1" s="1"/>
  <c r="I40" i="1" a="1"/>
  <c r="I40" i="1" s="1"/>
  <c r="J40" i="1" a="1"/>
  <c r="J40" i="1" s="1"/>
  <c r="V40" i="1" a="1"/>
  <c r="V40" i="1" s="1"/>
  <c r="T40" i="1" a="1"/>
  <c r="T40" i="1" s="1"/>
  <c r="S40" i="1" a="1"/>
  <c r="S40" i="1" s="1"/>
  <c r="P40" i="1" a="1"/>
  <c r="P40" i="1" s="1"/>
  <c r="B41" i="1" a="1"/>
  <c r="B41" i="1" s="1"/>
  <c r="AD25" i="1" a="1"/>
  <c r="AD25" i="1" s="1"/>
  <c r="AD26" i="1" a="1"/>
  <c r="AD26" i="1" s="1"/>
  <c r="AD24" i="1" a="1"/>
  <c r="AD24" i="1" s="1"/>
  <c r="AD15" i="1" a="1"/>
  <c r="AD15" i="1" s="1"/>
  <c r="AD22" i="1" a="1"/>
  <c r="AD22" i="1" s="1"/>
  <c r="AD20" i="1" a="1"/>
  <c r="AD20" i="1" s="1"/>
  <c r="AD17" i="1" a="1"/>
  <c r="AD17" i="1" s="1"/>
  <c r="AD23" i="1" a="1"/>
  <c r="AD23" i="1" s="1"/>
  <c r="AD19" i="1" a="1"/>
  <c r="AD19" i="1" s="1"/>
  <c r="AD18" i="1" a="1"/>
  <c r="AD18" i="1" s="1"/>
  <c r="AD10" i="1" a="1"/>
  <c r="AD10" i="1" s="1"/>
  <c r="AD11" i="1" a="1"/>
  <c r="AD11" i="1" s="1"/>
  <c r="AD14" i="1" a="1"/>
  <c r="AD14" i="1" s="1"/>
  <c r="AD12" i="1" a="1"/>
  <c r="AD12" i="1" s="1"/>
  <c r="AD13" i="1" a="1"/>
  <c r="AD13" i="1" s="1"/>
  <c r="AD8" i="1" a="1"/>
  <c r="AD8" i="1" s="1"/>
  <c r="AD21" i="1" a="1"/>
  <c r="AD21" i="1" s="1"/>
  <c r="AD16" i="1" a="1"/>
  <c r="AD16" i="1" s="1"/>
  <c r="AD9" i="1" a="1"/>
  <c r="AD9" i="1" s="1"/>
  <c r="AE7" i="1"/>
  <c r="AE40" i="1" s="1" a="1"/>
  <c r="AE40" i="1" s="1"/>
  <c r="AD6" i="1"/>
  <c r="AD5" i="1"/>
  <c r="AE27" i="1" l="1" a="1"/>
  <c r="AE27" i="1" s="1"/>
  <c r="AE28" i="1" a="1"/>
  <c r="AE28" i="1" s="1"/>
  <c r="AE29" i="1" a="1"/>
  <c r="AE29" i="1" s="1"/>
  <c r="AE30" i="1" a="1"/>
  <c r="AE30" i="1" s="1"/>
  <c r="AE31" i="1" a="1"/>
  <c r="AE31" i="1" s="1"/>
  <c r="AE32" i="1" a="1"/>
  <c r="AE32" i="1" s="1"/>
  <c r="AE33" i="1" a="1"/>
  <c r="AE33" i="1" s="1"/>
  <c r="AE34" i="1" a="1"/>
  <c r="AE34" i="1" s="1"/>
  <c r="AE35" i="1" a="1"/>
  <c r="AE35" i="1" s="1"/>
  <c r="AE36" i="1" a="1"/>
  <c r="AE36" i="1" s="1"/>
  <c r="AE37" i="1" a="1"/>
  <c r="AE37" i="1" s="1"/>
  <c r="AE38" i="1" a="1"/>
  <c r="AE38" i="1" s="1"/>
  <c r="AE39" i="1" a="1"/>
  <c r="AE39" i="1" s="1"/>
  <c r="F41" i="1" a="1"/>
  <c r="F41" i="1" s="1"/>
  <c r="G41" i="1" a="1"/>
  <c r="G41" i="1" s="1"/>
  <c r="W41" i="1" a="1"/>
  <c r="W41" i="1" s="1"/>
  <c r="I41" i="1" a="1"/>
  <c r="I41" i="1" s="1"/>
  <c r="J41" i="1" a="1"/>
  <c r="J41" i="1" s="1"/>
  <c r="P41" i="1" a="1"/>
  <c r="P41" i="1" s="1"/>
  <c r="AC41" i="1" a="1"/>
  <c r="AC41" i="1" s="1"/>
  <c r="M41" i="1" a="1"/>
  <c r="M41" i="1" s="1"/>
  <c r="N41" i="1" a="1"/>
  <c r="N41" i="1" s="1"/>
  <c r="Y41" i="1" a="1"/>
  <c r="Y41" i="1" s="1"/>
  <c r="E41" i="1" a="1"/>
  <c r="E41" i="1" s="1"/>
  <c r="AB41" i="1" a="1"/>
  <c r="AB41" i="1" s="1"/>
  <c r="AD41" i="1" a="1"/>
  <c r="AD41" i="1" s="1"/>
  <c r="K41" i="1" a="1"/>
  <c r="K41" i="1" s="1"/>
  <c r="T41" i="1" a="1"/>
  <c r="T41" i="1" s="1"/>
  <c r="AA41" i="1" a="1"/>
  <c r="AA41" i="1" s="1"/>
  <c r="Q41" i="1" a="1"/>
  <c r="Q41" i="1" s="1"/>
  <c r="R41" i="1" a="1"/>
  <c r="R41" i="1" s="1"/>
  <c r="O41" i="1" a="1"/>
  <c r="O41" i="1" s="1"/>
  <c r="L41" i="1" a="1"/>
  <c r="L41" i="1" s="1"/>
  <c r="S41" i="1" a="1"/>
  <c r="S41" i="1" s="1"/>
  <c r="V41" i="1" a="1"/>
  <c r="V41" i="1" s="1"/>
  <c r="X41" i="1" a="1"/>
  <c r="X41" i="1" s="1"/>
  <c r="AE41" i="1" a="1"/>
  <c r="AE41" i="1" s="1"/>
  <c r="D41" i="1" a="1"/>
  <c r="D41" i="1" s="1"/>
  <c r="Z41" i="1" a="1"/>
  <c r="Z41" i="1" s="1"/>
  <c r="H41" i="1" a="1"/>
  <c r="H41" i="1" s="1"/>
  <c r="U41" i="1" a="1"/>
  <c r="U41" i="1" s="1"/>
  <c r="B42" i="1" a="1"/>
  <c r="B42" i="1" s="1"/>
  <c r="AE25" i="1" a="1"/>
  <c r="AE25" i="1" s="1"/>
  <c r="AE26" i="1" a="1"/>
  <c r="AE26" i="1" s="1"/>
  <c r="AE21" i="1" a="1"/>
  <c r="AE21" i="1" s="1"/>
  <c r="AE16" i="1" a="1"/>
  <c r="AE16" i="1" s="1"/>
  <c r="AE23" i="1" a="1"/>
  <c r="AE23" i="1" s="1"/>
  <c r="AE19" i="1" a="1"/>
  <c r="AE19" i="1" s="1"/>
  <c r="AE18" i="1" a="1"/>
  <c r="AE18" i="1" s="1"/>
  <c r="AE14" i="1" a="1"/>
  <c r="AE14" i="1" s="1"/>
  <c r="AE24" i="1" a="1"/>
  <c r="AE24" i="1" s="1"/>
  <c r="AE11" i="1" a="1"/>
  <c r="AE11" i="1" s="1"/>
  <c r="AE20" i="1" a="1"/>
  <c r="AE20" i="1" s="1"/>
  <c r="AE12" i="1" a="1"/>
  <c r="AE12" i="1" s="1"/>
  <c r="AE15" i="1" a="1"/>
  <c r="AE15" i="1" s="1"/>
  <c r="AE13" i="1" a="1"/>
  <c r="AE13" i="1" s="1"/>
  <c r="AE9" i="1" a="1"/>
  <c r="AE9" i="1" s="1"/>
  <c r="AE8" i="1" a="1"/>
  <c r="AE8" i="1" s="1"/>
  <c r="AE22" i="1" a="1"/>
  <c r="AE22" i="1" s="1"/>
  <c r="AE17" i="1" a="1"/>
  <c r="AE17" i="1" s="1"/>
  <c r="AE10" i="1" a="1"/>
  <c r="AE10" i="1" s="1"/>
  <c r="AE6" i="1"/>
  <c r="AF7" i="1"/>
  <c r="AE5" i="1"/>
  <c r="AF27" i="1" l="1" a="1"/>
  <c r="AF27" i="1" s="1"/>
  <c r="AF28" i="1" a="1"/>
  <c r="AF28" i="1" s="1"/>
  <c r="AF29" i="1" a="1"/>
  <c r="AF29" i="1" s="1"/>
  <c r="AF30" i="1" a="1"/>
  <c r="AF30" i="1" s="1"/>
  <c r="AF31" i="1" a="1"/>
  <c r="AF31" i="1" s="1"/>
  <c r="AF32" i="1" a="1"/>
  <c r="AF32" i="1" s="1"/>
  <c r="AF33" i="1" a="1"/>
  <c r="AF33" i="1" s="1"/>
  <c r="AF34" i="1" a="1"/>
  <c r="AF34" i="1" s="1"/>
  <c r="AF35" i="1" a="1"/>
  <c r="AF35" i="1" s="1"/>
  <c r="AF36" i="1" a="1"/>
  <c r="AF36" i="1" s="1"/>
  <c r="AF37" i="1" a="1"/>
  <c r="AF37" i="1" s="1"/>
  <c r="AF38" i="1" a="1"/>
  <c r="AF38" i="1" s="1"/>
  <c r="AF39" i="1" a="1"/>
  <c r="AF39" i="1" s="1"/>
  <c r="AF40" i="1" a="1"/>
  <c r="AF40" i="1" s="1"/>
  <c r="AF41" i="1" a="1"/>
  <c r="AF41" i="1" s="1"/>
  <c r="F42" i="1" a="1"/>
  <c r="F42" i="1" s="1"/>
  <c r="K42" i="1" a="1"/>
  <c r="K42" i="1" s="1"/>
  <c r="G42" i="1" a="1"/>
  <c r="G42" i="1" s="1"/>
  <c r="W42" i="1" a="1"/>
  <c r="W42" i="1" s="1"/>
  <c r="J42" i="1" a="1"/>
  <c r="J42" i="1" s="1"/>
  <c r="T42" i="1" a="1"/>
  <c r="T42" i="1" s="1"/>
  <c r="L42" i="1" a="1"/>
  <c r="L42" i="1" s="1"/>
  <c r="X42" i="1" a="1"/>
  <c r="X42" i="1" s="1"/>
  <c r="V42" i="1" a="1"/>
  <c r="V42" i="1" s="1"/>
  <c r="P42" i="1" a="1"/>
  <c r="P42" i="1" s="1"/>
  <c r="M42" i="1" a="1"/>
  <c r="M42" i="1" s="1"/>
  <c r="AE42" i="1" a="1"/>
  <c r="AE42" i="1" s="1"/>
  <c r="U42" i="1" a="1"/>
  <c r="U42" i="1" s="1"/>
  <c r="S42" i="1" a="1"/>
  <c r="S42" i="1" s="1"/>
  <c r="AD42" i="1" a="1"/>
  <c r="AD42" i="1" s="1"/>
  <c r="AA42" i="1" a="1"/>
  <c r="AA42" i="1" s="1"/>
  <c r="I42" i="1" a="1"/>
  <c r="I42" i="1" s="1"/>
  <c r="N42" i="1" a="1"/>
  <c r="N42" i="1" s="1"/>
  <c r="AC42" i="1" a="1"/>
  <c r="AC42" i="1" s="1"/>
  <c r="Q42" i="1" a="1"/>
  <c r="Q42" i="1" s="1"/>
  <c r="AB42" i="1" a="1"/>
  <c r="AB42" i="1" s="1"/>
  <c r="R42" i="1" a="1"/>
  <c r="R42" i="1" s="1"/>
  <c r="E42" i="1" a="1"/>
  <c r="E42" i="1" s="1"/>
  <c r="H42" i="1" a="1"/>
  <c r="H42" i="1" s="1"/>
  <c r="O42" i="1" a="1"/>
  <c r="O42" i="1" s="1"/>
  <c r="Z42" i="1" a="1"/>
  <c r="Z42" i="1" s="1"/>
  <c r="D42" i="1" a="1"/>
  <c r="D42" i="1" s="1"/>
  <c r="AF42" i="1" a="1"/>
  <c r="AF42" i="1" s="1"/>
  <c r="Y42" i="1" a="1"/>
  <c r="Y42" i="1" s="1"/>
  <c r="B43" i="1" a="1"/>
  <c r="B43" i="1" s="1"/>
  <c r="AF25" i="1" a="1"/>
  <c r="AF25" i="1" s="1"/>
  <c r="AF26" i="1" a="1"/>
  <c r="AF26" i="1" s="1"/>
  <c r="AF22" i="1" a="1"/>
  <c r="AF22" i="1" s="1"/>
  <c r="AF20" i="1" a="1"/>
  <c r="AF20" i="1" s="1"/>
  <c r="AF17" i="1" a="1"/>
  <c r="AF17" i="1" s="1"/>
  <c r="AF24" i="1" a="1"/>
  <c r="AF24" i="1" s="1"/>
  <c r="AF15" i="1" a="1"/>
  <c r="AF15" i="1" s="1"/>
  <c r="AF12" i="1" a="1"/>
  <c r="AF12" i="1" s="1"/>
  <c r="AF14" i="1" a="1"/>
  <c r="AF14" i="1" s="1"/>
  <c r="AF13" i="1" a="1"/>
  <c r="AF13" i="1" s="1"/>
  <c r="AF9" i="1" a="1"/>
  <c r="AF9" i="1" s="1"/>
  <c r="AF21" i="1" a="1"/>
  <c r="AF21" i="1" s="1"/>
  <c r="AF16" i="1" a="1"/>
  <c r="AF16" i="1" s="1"/>
  <c r="AF10" i="1" a="1"/>
  <c r="AF10" i="1" s="1"/>
  <c r="AF18" i="1" a="1"/>
  <c r="AF18" i="1" s="1"/>
  <c r="AF23" i="1" a="1"/>
  <c r="AF23" i="1" s="1"/>
  <c r="AF19" i="1" a="1"/>
  <c r="AF19" i="1" s="1"/>
  <c r="AF11" i="1" a="1"/>
  <c r="AF11" i="1" s="1"/>
  <c r="AF8" i="1" a="1"/>
  <c r="AF8" i="1" s="1"/>
  <c r="AF5" i="1"/>
  <c r="AG7" i="1"/>
  <c r="AF6" i="1"/>
  <c r="AG27" i="1" l="1" a="1"/>
  <c r="AG27" i="1" s="1"/>
  <c r="AG28" i="1" a="1"/>
  <c r="AG28" i="1" s="1"/>
  <c r="AG29" i="1" a="1"/>
  <c r="AG29" i="1" s="1"/>
  <c r="AG30" i="1" a="1"/>
  <c r="AG30" i="1" s="1"/>
  <c r="AG31" i="1" a="1"/>
  <c r="AG31" i="1" s="1"/>
  <c r="AG32" i="1" a="1"/>
  <c r="AG32" i="1" s="1"/>
  <c r="AG33" i="1" a="1"/>
  <c r="AG33" i="1" s="1"/>
  <c r="AG34" i="1" a="1"/>
  <c r="AG34" i="1" s="1"/>
  <c r="AG35" i="1" a="1"/>
  <c r="AG35" i="1" s="1"/>
  <c r="AG36" i="1" a="1"/>
  <c r="AG36" i="1" s="1"/>
  <c r="AG37" i="1" a="1"/>
  <c r="AG37" i="1" s="1"/>
  <c r="AG38" i="1" a="1"/>
  <c r="AG38" i="1" s="1"/>
  <c r="AG39" i="1" a="1"/>
  <c r="AG39" i="1" s="1"/>
  <c r="AG40" i="1" a="1"/>
  <c r="AG40" i="1" s="1"/>
  <c r="AG41" i="1" a="1"/>
  <c r="AG41" i="1" s="1"/>
  <c r="AG42" i="1" a="1"/>
  <c r="AG42" i="1" s="1"/>
  <c r="N43" i="1" a="1"/>
  <c r="N43" i="1" s="1"/>
  <c r="AA43" i="1" a="1"/>
  <c r="AA43" i="1" s="1"/>
  <c r="AC43" i="1" a="1"/>
  <c r="AC43" i="1" s="1"/>
  <c r="H43" i="1" a="1"/>
  <c r="H43" i="1" s="1"/>
  <c r="G43" i="1" a="1"/>
  <c r="G43" i="1" s="1"/>
  <c r="W43" i="1" a="1"/>
  <c r="W43" i="1" s="1"/>
  <c r="AD43" i="1" a="1"/>
  <c r="AD43" i="1" s="1"/>
  <c r="P43" i="1" a="1"/>
  <c r="P43" i="1" s="1"/>
  <c r="AB43" i="1" a="1"/>
  <c r="AB43" i="1" s="1"/>
  <c r="AE43" i="1" a="1"/>
  <c r="AE43" i="1" s="1"/>
  <c r="D43" i="1" a="1"/>
  <c r="D43" i="1" s="1"/>
  <c r="V43" i="1" a="1"/>
  <c r="V43" i="1" s="1"/>
  <c r="Q43" i="1" a="1"/>
  <c r="Q43" i="1" s="1"/>
  <c r="O43" i="1" a="1"/>
  <c r="O43" i="1" s="1"/>
  <c r="I43" i="1" a="1"/>
  <c r="I43" i="1" s="1"/>
  <c r="F43" i="1" a="1"/>
  <c r="F43" i="1" s="1"/>
  <c r="Y43" i="1" a="1"/>
  <c r="Y43" i="1" s="1"/>
  <c r="S43" i="1" a="1"/>
  <c r="S43" i="1" s="1"/>
  <c r="E43" i="1" a="1"/>
  <c r="E43" i="1" s="1"/>
  <c r="J43" i="1" a="1"/>
  <c r="J43" i="1" s="1"/>
  <c r="K43" i="1" a="1"/>
  <c r="K43" i="1" s="1"/>
  <c r="X43" i="1" a="1"/>
  <c r="X43" i="1" s="1"/>
  <c r="AG43" i="1" a="1"/>
  <c r="AG43" i="1" s="1"/>
  <c r="R43" i="1" a="1"/>
  <c r="R43" i="1" s="1"/>
  <c r="L43" i="1" a="1"/>
  <c r="L43" i="1" s="1"/>
  <c r="U43" i="1" a="1"/>
  <c r="U43" i="1" s="1"/>
  <c r="Z43" i="1" a="1"/>
  <c r="Z43" i="1" s="1"/>
  <c r="AF43" i="1" a="1"/>
  <c r="AF43" i="1" s="1"/>
  <c r="T43" i="1" a="1"/>
  <c r="T43" i="1" s="1"/>
  <c r="M43" i="1" a="1"/>
  <c r="M43" i="1" s="1"/>
  <c r="B44" i="1" a="1"/>
  <c r="B44" i="1" s="1"/>
  <c r="AG25" i="1" a="1"/>
  <c r="AG25" i="1" s="1"/>
  <c r="AG26" i="1" a="1"/>
  <c r="AG26" i="1" s="1"/>
  <c r="AG23" i="1" a="1"/>
  <c r="AG23" i="1" s="1"/>
  <c r="AG19" i="1" a="1"/>
  <c r="AG19" i="1" s="1"/>
  <c r="AG18" i="1" a="1"/>
  <c r="AG18" i="1" s="1"/>
  <c r="AG14" i="1" a="1"/>
  <c r="AG14" i="1" s="1"/>
  <c r="AG24" i="1" a="1"/>
  <c r="AG24" i="1" s="1"/>
  <c r="AG21" i="1" a="1"/>
  <c r="AG21" i="1" s="1"/>
  <c r="AG20" i="1" a="1"/>
  <c r="AG20" i="1" s="1"/>
  <c r="AG16" i="1" a="1"/>
  <c r="AG16" i="1" s="1"/>
  <c r="AG13" i="1" a="1"/>
  <c r="AG13" i="1" s="1"/>
  <c r="AG9" i="1" a="1"/>
  <c r="AG9" i="1" s="1"/>
  <c r="AG8" i="1" a="1"/>
  <c r="AG8" i="1" s="1"/>
  <c r="AG15" i="1" a="1"/>
  <c r="AG15" i="1" s="1"/>
  <c r="AG10" i="1" a="1"/>
  <c r="AG10" i="1" s="1"/>
  <c r="AG22" i="1" a="1"/>
  <c r="AG22" i="1" s="1"/>
  <c r="AG17" i="1" a="1"/>
  <c r="AG17" i="1" s="1"/>
  <c r="AG11" i="1" a="1"/>
  <c r="AG11" i="1" s="1"/>
  <c r="AG12" i="1" a="1"/>
  <c r="AG12" i="1" s="1"/>
  <c r="AH7" i="1"/>
  <c r="AG5" i="1"/>
  <c r="AG6" i="1"/>
  <c r="AH27" i="1" l="1" a="1"/>
  <c r="AH27" i="1" s="1"/>
  <c r="AH28" i="1" a="1"/>
  <c r="AH28" i="1" s="1"/>
  <c r="AH29" i="1" a="1"/>
  <c r="AH29" i="1" s="1"/>
  <c r="AH30" i="1" a="1"/>
  <c r="AH30" i="1" s="1"/>
  <c r="AH31" i="1" a="1"/>
  <c r="AH31" i="1" s="1"/>
  <c r="AH32" i="1" a="1"/>
  <c r="AH32" i="1" s="1"/>
  <c r="AH33" i="1" a="1"/>
  <c r="AH33" i="1" s="1"/>
  <c r="AH34" i="1" a="1"/>
  <c r="AH34" i="1" s="1"/>
  <c r="AH35" i="1" a="1"/>
  <c r="AH35" i="1" s="1"/>
  <c r="AH36" i="1" a="1"/>
  <c r="AH36" i="1" s="1"/>
  <c r="AP36" i="1" s="1"/>
  <c r="AH37" i="1" a="1"/>
  <c r="AH37" i="1" s="1"/>
  <c r="AJ37" i="1" s="1"/>
  <c r="AH38" i="1" a="1"/>
  <c r="AH38" i="1" s="1"/>
  <c r="AH39" i="1" a="1"/>
  <c r="AH39" i="1" s="1"/>
  <c r="AL39" i="1" s="1"/>
  <c r="AH40" i="1" a="1"/>
  <c r="AH40" i="1" s="1"/>
  <c r="AH41" i="1" a="1"/>
  <c r="AH41" i="1" s="1"/>
  <c r="AO41" i="1" s="1"/>
  <c r="AH42" i="1" a="1"/>
  <c r="AH42" i="1" s="1"/>
  <c r="AP42" i="1" s="1"/>
  <c r="X44" i="1" a="1"/>
  <c r="X44" i="1" s="1"/>
  <c r="V44" i="1" a="1"/>
  <c r="V44" i="1" s="1"/>
  <c r="I44" i="1" a="1"/>
  <c r="I44" i="1" s="1"/>
  <c r="AF44" i="1" a="1"/>
  <c r="AF44" i="1" s="1"/>
  <c r="AG44" i="1" a="1"/>
  <c r="AG44" i="1" s="1"/>
  <c r="AE44" i="1" a="1"/>
  <c r="AE44" i="1" s="1"/>
  <c r="K44" i="1" a="1"/>
  <c r="K44" i="1" s="1"/>
  <c r="E44" i="1" a="1"/>
  <c r="E44" i="1" s="1"/>
  <c r="G44" i="1" a="1"/>
  <c r="G44" i="1" s="1"/>
  <c r="D44" i="1" a="1"/>
  <c r="D44" i="1" s="1"/>
  <c r="T44" i="1" a="1"/>
  <c r="T44" i="1" s="1"/>
  <c r="AB44" i="1" a="1"/>
  <c r="AB44" i="1" s="1"/>
  <c r="AD44" i="1" a="1"/>
  <c r="AD44" i="1" s="1"/>
  <c r="Z44" i="1" a="1"/>
  <c r="Z44" i="1" s="1"/>
  <c r="U44" i="1" a="1"/>
  <c r="U44" i="1" s="1"/>
  <c r="F44" i="1" a="1"/>
  <c r="F44" i="1" s="1"/>
  <c r="H44" i="1" a="1"/>
  <c r="H44" i="1" s="1"/>
  <c r="R44" i="1" a="1"/>
  <c r="R44" i="1" s="1"/>
  <c r="N44" i="1" a="1"/>
  <c r="N44" i="1" s="1"/>
  <c r="O44" i="1" a="1"/>
  <c r="O44" i="1" s="1"/>
  <c r="Q44" i="1" a="1"/>
  <c r="Q44" i="1" s="1"/>
  <c r="AA44" i="1" a="1"/>
  <c r="AA44" i="1" s="1"/>
  <c r="W44" i="1" a="1"/>
  <c r="W44" i="1" s="1"/>
  <c r="J44" i="1" a="1"/>
  <c r="J44" i="1" s="1"/>
  <c r="P44" i="1" a="1"/>
  <c r="P44" i="1" s="1"/>
  <c r="M44" i="1" a="1"/>
  <c r="M44" i="1" s="1"/>
  <c r="AC44" i="1" a="1"/>
  <c r="AC44" i="1" s="1"/>
  <c r="S44" i="1" a="1"/>
  <c r="S44" i="1" s="1"/>
  <c r="Y44" i="1" a="1"/>
  <c r="Y44" i="1" s="1"/>
  <c r="AH44" i="1" a="1"/>
  <c r="AH44" i="1" s="1"/>
  <c r="L44" i="1" a="1"/>
  <c r="L44" i="1" s="1"/>
  <c r="B45" i="1" a="1"/>
  <c r="B45" i="1" s="1"/>
  <c r="AH43" i="1" a="1"/>
  <c r="AH43" i="1" s="1"/>
  <c r="AO43" i="1" s="1"/>
  <c r="AH25" i="1" a="1"/>
  <c r="AH25" i="1" s="1"/>
  <c r="AL25" i="1" s="1"/>
  <c r="AH26" i="1" a="1"/>
  <c r="AH26" i="1" s="1"/>
  <c r="AH24" i="1" a="1"/>
  <c r="AH24" i="1" s="1"/>
  <c r="AH15" i="1" a="1"/>
  <c r="AH15" i="1" s="1"/>
  <c r="AH22" i="1" a="1"/>
  <c r="AH22" i="1" s="1"/>
  <c r="AH17" i="1" a="1"/>
  <c r="AH17" i="1" s="1"/>
  <c r="AH14" i="1" a="1"/>
  <c r="AH14" i="1" s="1"/>
  <c r="AH10" i="1" a="1"/>
  <c r="AH10" i="1" s="1"/>
  <c r="AH21" i="1" a="1"/>
  <c r="AH21" i="1" s="1"/>
  <c r="AH16" i="1" a="1"/>
  <c r="AH16" i="1" s="1"/>
  <c r="AH11" i="1" a="1"/>
  <c r="AH11" i="1" s="1"/>
  <c r="AH23" i="1" a="1"/>
  <c r="AH23" i="1" s="1"/>
  <c r="AH19" i="1" a="1"/>
  <c r="AH19" i="1" s="1"/>
  <c r="AH18" i="1" a="1"/>
  <c r="AH18" i="1" s="1"/>
  <c r="AH12" i="1" a="1"/>
  <c r="AH12" i="1" s="1"/>
  <c r="AH8" i="1" a="1"/>
  <c r="AH8" i="1" s="1"/>
  <c r="AH20" i="1" a="1"/>
  <c r="AH20" i="1" s="1"/>
  <c r="AH9" i="1" a="1"/>
  <c r="AH9" i="1" s="1"/>
  <c r="AH13" i="1" a="1"/>
  <c r="AH13" i="1" s="1"/>
  <c r="AH6" i="1"/>
  <c r="AH5" i="1"/>
  <c r="AM37" i="1" l="1"/>
  <c r="AQ37" i="1"/>
  <c r="AK37" i="1"/>
  <c r="AL37" i="1"/>
  <c r="AN37" i="1"/>
  <c r="AQ39" i="1"/>
  <c r="AM39" i="1"/>
  <c r="AO39" i="1"/>
  <c r="AP39" i="1"/>
  <c r="AK39" i="1"/>
  <c r="AP41" i="1"/>
  <c r="AL43" i="1"/>
  <c r="AJ41" i="1"/>
  <c r="AQ42" i="1"/>
  <c r="AN44" i="1"/>
  <c r="AP44" i="1"/>
  <c r="AK44" i="1"/>
  <c r="AJ44" i="1"/>
  <c r="AL44" i="1"/>
  <c r="AM44" i="1"/>
  <c r="AQ44" i="1"/>
  <c r="AO44" i="1"/>
  <c r="AN39" i="1"/>
  <c r="AP43" i="1"/>
  <c r="AO37" i="1"/>
  <c r="AP37" i="1"/>
  <c r="AQ29" i="1"/>
  <c r="AJ29" i="1"/>
  <c r="AO29" i="1"/>
  <c r="AM29" i="1"/>
  <c r="AL29" i="1"/>
  <c r="AN29" i="1"/>
  <c r="AP29" i="1"/>
  <c r="AK29" i="1"/>
  <c r="AL41" i="1"/>
  <c r="AJ39" i="1"/>
  <c r="AK43" i="1"/>
  <c r="AL36" i="1"/>
  <c r="AM36" i="1"/>
  <c r="AQ36" i="1"/>
  <c r="AK36" i="1"/>
  <c r="AN36" i="1"/>
  <c r="AO36" i="1"/>
  <c r="AN28" i="1"/>
  <c r="AJ28" i="1"/>
  <c r="AK28" i="1"/>
  <c r="AO28" i="1"/>
  <c r="AP28" i="1"/>
  <c r="AL28" i="1"/>
  <c r="AM28" i="1"/>
  <c r="AQ28" i="1"/>
  <c r="AL42" i="1"/>
  <c r="O45" i="1" a="1"/>
  <c r="O45" i="1" s="1"/>
  <c r="M45" i="1" a="1"/>
  <c r="M45" i="1" s="1"/>
  <c r="AB45" i="1" a="1"/>
  <c r="AB45" i="1" s="1"/>
  <c r="J45" i="1" a="1"/>
  <c r="J45" i="1" s="1"/>
  <c r="G45" i="1" a="1"/>
  <c r="G45" i="1" s="1"/>
  <c r="E45" i="1" a="1"/>
  <c r="E45" i="1" s="1"/>
  <c r="AH45" i="1" a="1"/>
  <c r="AH45" i="1" s="1"/>
  <c r="N45" i="1" a="1"/>
  <c r="N45" i="1" s="1"/>
  <c r="I45" i="1" a="1"/>
  <c r="I45" i="1" s="1"/>
  <c r="X45" i="1" a="1"/>
  <c r="X45" i="1" s="1"/>
  <c r="R45" i="1" a="1"/>
  <c r="R45" i="1" s="1"/>
  <c r="V45" i="1" a="1"/>
  <c r="V45" i="1" s="1"/>
  <c r="Q45" i="1" a="1"/>
  <c r="Q45" i="1" s="1"/>
  <c r="AG45" i="1" a="1"/>
  <c r="AG45" i="1" s="1"/>
  <c r="AA45" i="1" a="1"/>
  <c r="AA45" i="1" s="1"/>
  <c r="AD45" i="1" a="1"/>
  <c r="AD45" i="1" s="1"/>
  <c r="Y45" i="1" a="1"/>
  <c r="Y45" i="1" s="1"/>
  <c r="K45" i="1" a="1"/>
  <c r="K45" i="1" s="1"/>
  <c r="L45" i="1" a="1"/>
  <c r="L45" i="1" s="1"/>
  <c r="H45" i="1" a="1"/>
  <c r="H45" i="1" s="1"/>
  <c r="AF45" i="1" a="1"/>
  <c r="AF45" i="1" s="1"/>
  <c r="T45" i="1" a="1"/>
  <c r="T45" i="1" s="1"/>
  <c r="S45" i="1" a="1"/>
  <c r="S45" i="1" s="1"/>
  <c r="P45" i="1" a="1"/>
  <c r="P45" i="1" s="1"/>
  <c r="Z45" i="1" a="1"/>
  <c r="Z45" i="1" s="1"/>
  <c r="AC45" i="1" a="1"/>
  <c r="AC45" i="1" s="1"/>
  <c r="W45" i="1" a="1"/>
  <c r="W45" i="1" s="1"/>
  <c r="F45" i="1" a="1"/>
  <c r="F45" i="1" s="1"/>
  <c r="D45" i="1" a="1"/>
  <c r="D45" i="1" s="1"/>
  <c r="U45" i="1" a="1"/>
  <c r="U45" i="1" s="1"/>
  <c r="AE45" i="1" a="1"/>
  <c r="AE45" i="1" s="1"/>
  <c r="B46" i="1" a="1"/>
  <c r="B46" i="1" s="1"/>
  <c r="AN42" i="1"/>
  <c r="AM43" i="1"/>
  <c r="AK42" i="1"/>
  <c r="AK35" i="1"/>
  <c r="AM35" i="1"/>
  <c r="AO35" i="1"/>
  <c r="AJ35" i="1"/>
  <c r="AP35" i="1"/>
  <c r="AN35" i="1"/>
  <c r="AQ35" i="1"/>
  <c r="AL35" i="1"/>
  <c r="AL27" i="1"/>
  <c r="AM27" i="1"/>
  <c r="AO27" i="1"/>
  <c r="AK27" i="1"/>
  <c r="AP27" i="1"/>
  <c r="AN27" i="1"/>
  <c r="AQ27" i="1"/>
  <c r="AJ27" i="1"/>
  <c r="AJ42" i="1"/>
  <c r="AO42" i="1"/>
  <c r="AK34" i="1"/>
  <c r="AP34" i="1"/>
  <c r="AQ34" i="1"/>
  <c r="AJ34" i="1"/>
  <c r="AO34" i="1"/>
  <c r="AL34" i="1"/>
  <c r="AN34" i="1"/>
  <c r="AM34" i="1"/>
  <c r="AM42" i="1"/>
  <c r="AJ43" i="1"/>
  <c r="AK33" i="1"/>
  <c r="AN33" i="1"/>
  <c r="AJ33" i="1"/>
  <c r="AL33" i="1"/>
  <c r="AM33" i="1"/>
  <c r="AP33" i="1"/>
  <c r="AQ33" i="1"/>
  <c r="AO33" i="1"/>
  <c r="AK41" i="1"/>
  <c r="AJ36" i="1"/>
  <c r="AQ43" i="1"/>
  <c r="AL40" i="1"/>
  <c r="AQ40" i="1"/>
  <c r="AN40" i="1"/>
  <c r="AP40" i="1"/>
  <c r="AM40" i="1"/>
  <c r="AO40" i="1"/>
  <c r="AK40" i="1"/>
  <c r="AJ40" i="1"/>
  <c r="AK32" i="1"/>
  <c r="AM32" i="1"/>
  <c r="AO32" i="1"/>
  <c r="AL32" i="1"/>
  <c r="AP32" i="1"/>
  <c r="AN32" i="1"/>
  <c r="AJ32" i="1"/>
  <c r="AQ32" i="1"/>
  <c r="AN43" i="1"/>
  <c r="AQ31" i="1"/>
  <c r="AL31" i="1"/>
  <c r="AJ31" i="1"/>
  <c r="AO31" i="1"/>
  <c r="AK31" i="1"/>
  <c r="AM31" i="1"/>
  <c r="AN31" i="1"/>
  <c r="AP31" i="1"/>
  <c r="AM41" i="1"/>
  <c r="AN41" i="1"/>
  <c r="AM38" i="1"/>
  <c r="AL38" i="1"/>
  <c r="AP38" i="1"/>
  <c r="AQ38" i="1"/>
  <c r="AK38" i="1"/>
  <c r="AJ38" i="1"/>
  <c r="AN38" i="1"/>
  <c r="AO38" i="1"/>
  <c r="AQ30" i="1"/>
  <c r="AL30" i="1"/>
  <c r="AK30" i="1"/>
  <c r="AJ30" i="1"/>
  <c r="AO30" i="1"/>
  <c r="AN30" i="1"/>
  <c r="AM30" i="1"/>
  <c r="AP30" i="1"/>
  <c r="AQ41" i="1"/>
  <c r="AP25" i="1"/>
  <c r="AJ25" i="1"/>
  <c r="AQ25" i="1"/>
  <c r="AN25" i="1"/>
  <c r="AO25" i="1"/>
  <c r="AK25" i="1"/>
  <c r="AM25" i="1"/>
  <c r="AL26" i="1"/>
  <c r="AO26" i="1"/>
  <c r="AQ26" i="1"/>
  <c r="AN26" i="1"/>
  <c r="AJ26" i="1"/>
  <c r="AK26" i="1"/>
  <c r="AM26" i="1"/>
  <c r="AP26" i="1"/>
  <c r="AP23" i="1"/>
  <c r="AQ23" i="1"/>
  <c r="AN23" i="1"/>
  <c r="AM23" i="1"/>
  <c r="AJ23" i="1"/>
  <c r="AK23" i="1"/>
  <c r="AL23" i="1"/>
  <c r="AO23" i="1"/>
  <c r="AM24" i="1"/>
  <c r="AP24" i="1"/>
  <c r="AQ24" i="1"/>
  <c r="AL24" i="1"/>
  <c r="AJ24" i="1"/>
  <c r="AN24" i="1"/>
  <c r="AK24" i="1"/>
  <c r="AO24" i="1"/>
  <c r="AP15" i="1"/>
  <c r="AL15" i="1"/>
  <c r="AQ15" i="1"/>
  <c r="AO15" i="1"/>
  <c r="AJ15" i="1"/>
  <c r="AK15" i="1"/>
  <c r="AM15" i="1"/>
  <c r="AN15" i="1"/>
  <c r="AP12" i="1"/>
  <c r="AL12" i="1"/>
  <c r="AQ12" i="1"/>
  <c r="AO12" i="1"/>
  <c r="AN12" i="1"/>
  <c r="AK12" i="1"/>
  <c r="AJ12" i="1"/>
  <c r="AM12" i="1"/>
  <c r="AP19" i="1"/>
  <c r="AN19" i="1"/>
  <c r="AL19" i="1"/>
  <c r="AQ19" i="1"/>
  <c r="AO19" i="1"/>
  <c r="AK19" i="1"/>
  <c r="AM19" i="1"/>
  <c r="AJ19" i="1"/>
  <c r="AM9" i="1"/>
  <c r="AP9" i="1"/>
  <c r="AL9" i="1"/>
  <c r="AJ9" i="1"/>
  <c r="AK9" i="1"/>
  <c r="AN9" i="1"/>
  <c r="AQ9" i="1"/>
  <c r="AO9" i="1"/>
  <c r="AQ13" i="1"/>
  <c r="AO13" i="1"/>
  <c r="AP13" i="1"/>
  <c r="AL13" i="1"/>
  <c r="AN13" i="1"/>
  <c r="AK13" i="1"/>
  <c r="AM13" i="1"/>
  <c r="AJ13" i="1"/>
  <c r="AO16" i="1"/>
  <c r="AN16" i="1"/>
  <c r="AP16" i="1"/>
  <c r="AL16" i="1"/>
  <c r="AM16" i="1"/>
  <c r="AQ16" i="1"/>
  <c r="AK16" i="1"/>
  <c r="AJ16" i="1"/>
  <c r="AO21" i="1"/>
  <c r="AJ21" i="1"/>
  <c r="AK21" i="1"/>
  <c r="AP21" i="1"/>
  <c r="AL21" i="1"/>
  <c r="AN21" i="1"/>
  <c r="AM21" i="1"/>
  <c r="AQ21" i="1"/>
  <c r="AJ17" i="1"/>
  <c r="AP17" i="1"/>
  <c r="AO17" i="1"/>
  <c r="AM17" i="1"/>
  <c r="AK17" i="1"/>
  <c r="AQ17" i="1"/>
  <c r="AN17" i="1"/>
  <c r="AL17" i="1"/>
  <c r="AP18" i="1"/>
  <c r="AM18" i="1"/>
  <c r="AJ18" i="1"/>
  <c r="AN18" i="1"/>
  <c r="AL18" i="1"/>
  <c r="AK18" i="1"/>
  <c r="AO18" i="1"/>
  <c r="AQ18" i="1"/>
  <c r="AM14" i="1"/>
  <c r="AK14" i="1"/>
  <c r="AP14" i="1"/>
  <c r="AJ14" i="1"/>
  <c r="AL14" i="1"/>
  <c r="AN14" i="1"/>
  <c r="AQ14" i="1"/>
  <c r="AO14" i="1"/>
  <c r="AJ10" i="1"/>
  <c r="AQ10" i="1"/>
  <c r="AO10" i="1"/>
  <c r="AN10" i="1"/>
  <c r="AL10" i="1"/>
  <c r="AM10" i="1"/>
  <c r="AP10" i="1"/>
  <c r="AK10" i="1"/>
  <c r="AO8" i="1"/>
  <c r="AP8" i="1"/>
  <c r="AJ8" i="1"/>
  <c r="AQ8" i="1"/>
  <c r="AK8" i="1"/>
  <c r="AM8" i="1"/>
  <c r="AL8" i="1"/>
  <c r="AN8" i="1"/>
  <c r="AK20" i="1"/>
  <c r="AP20" i="1"/>
  <c r="AM20" i="1"/>
  <c r="AQ20" i="1"/>
  <c r="AL20" i="1"/>
  <c r="AO20" i="1"/>
  <c r="AN20" i="1"/>
  <c r="AJ20" i="1"/>
  <c r="AL11" i="1"/>
  <c r="AK11" i="1"/>
  <c r="AM11" i="1"/>
  <c r="AQ11" i="1"/>
  <c r="AO11" i="1"/>
  <c r="AJ11" i="1"/>
  <c r="AP11" i="1"/>
  <c r="AN11" i="1"/>
  <c r="AM22" i="1"/>
  <c r="AO22" i="1"/>
  <c r="AN22" i="1"/>
  <c r="AJ22" i="1"/>
  <c r="AQ22" i="1"/>
  <c r="AK22" i="1"/>
  <c r="AL22" i="1"/>
  <c r="AP22" i="1"/>
  <c r="T46" i="1" l="1" a="1"/>
  <c r="T46" i="1" s="1"/>
  <c r="E46" i="1" a="1"/>
  <c r="E46" i="1" s="1"/>
  <c r="W46" i="1" a="1"/>
  <c r="W46" i="1" s="1"/>
  <c r="L46" i="1" a="1"/>
  <c r="L46" i="1" s="1"/>
  <c r="K46" i="1" a="1"/>
  <c r="K46" i="1" s="1"/>
  <c r="N46" i="1" a="1"/>
  <c r="N46" i="1" s="1"/>
  <c r="AC46" i="1" a="1"/>
  <c r="AC46" i="1" s="1"/>
  <c r="D46" i="1" a="1"/>
  <c r="D46" i="1" s="1"/>
  <c r="X46" i="1" a="1"/>
  <c r="X46" i="1" s="1"/>
  <c r="Z46" i="1" a="1"/>
  <c r="Z46" i="1" s="1"/>
  <c r="J46" i="1" a="1"/>
  <c r="J46" i="1" s="1"/>
  <c r="S46" i="1" a="1"/>
  <c r="S46" i="1" s="1"/>
  <c r="AB46" i="1" a="1"/>
  <c r="AB46" i="1" s="1"/>
  <c r="AG46" i="1" a="1"/>
  <c r="AG46" i="1" s="1"/>
  <c r="Q46" i="1" a="1"/>
  <c r="Q46" i="1" s="1"/>
  <c r="F46" i="1" a="1"/>
  <c r="F46" i="1" s="1"/>
  <c r="G46" i="1" a="1"/>
  <c r="G46" i="1" s="1"/>
  <c r="H46" i="1" a="1"/>
  <c r="H46" i="1" s="1"/>
  <c r="R46" i="1" a="1"/>
  <c r="R46" i="1" s="1"/>
  <c r="U46" i="1" a="1"/>
  <c r="U46" i="1" s="1"/>
  <c r="P46" i="1" a="1"/>
  <c r="P46" i="1" s="1"/>
  <c r="O46" i="1" a="1"/>
  <c r="O46" i="1" s="1"/>
  <c r="Y46" i="1" a="1"/>
  <c r="Y46" i="1" s="1"/>
  <c r="AA46" i="1" a="1"/>
  <c r="AA46" i="1" s="1"/>
  <c r="I46" i="1" a="1"/>
  <c r="I46" i="1" s="1"/>
  <c r="V46" i="1" a="1"/>
  <c r="V46" i="1" s="1"/>
  <c r="AE46" i="1" a="1"/>
  <c r="AE46" i="1" s="1"/>
  <c r="AF46" i="1" a="1"/>
  <c r="AF46" i="1" s="1"/>
  <c r="AH46" i="1" a="1"/>
  <c r="AH46" i="1" s="1"/>
  <c r="AD46" i="1" a="1"/>
  <c r="AD46" i="1" s="1"/>
  <c r="M46" i="1" a="1"/>
  <c r="M46" i="1" s="1"/>
  <c r="B47" i="1" a="1"/>
  <c r="B47" i="1" s="1"/>
  <c r="AJ45" i="1"/>
  <c r="AP45" i="1"/>
  <c r="AO45" i="1"/>
  <c r="AQ45" i="1"/>
  <c r="AL45" i="1"/>
  <c r="AM45" i="1"/>
  <c r="AN45" i="1"/>
  <c r="AK45" i="1"/>
  <c r="AB47" i="1" l="1" a="1"/>
  <c r="AB47" i="1" s="1"/>
  <c r="F47" i="1" a="1"/>
  <c r="F47" i="1" s="1"/>
  <c r="AA47" i="1" a="1"/>
  <c r="AA47" i="1" s="1"/>
  <c r="AC47" i="1" a="1"/>
  <c r="AC47" i="1" s="1"/>
  <c r="AF47" i="1" a="1"/>
  <c r="AF47" i="1" s="1"/>
  <c r="M47" i="1" a="1"/>
  <c r="M47" i="1" s="1"/>
  <c r="I47" i="1" a="1"/>
  <c r="I47" i="1" s="1"/>
  <c r="O47" i="1" a="1"/>
  <c r="O47" i="1" s="1"/>
  <c r="H47" i="1" a="1"/>
  <c r="H47" i="1" s="1"/>
  <c r="K47" i="1" a="1"/>
  <c r="K47" i="1" s="1"/>
  <c r="G47" i="1" a="1"/>
  <c r="G47" i="1" s="1"/>
  <c r="AH47" i="1" a="1"/>
  <c r="AH47" i="1" s="1"/>
  <c r="AD47" i="1" a="1"/>
  <c r="AD47" i="1" s="1"/>
  <c r="Z47" i="1" a="1"/>
  <c r="Z47" i="1" s="1"/>
  <c r="T47" i="1" a="1"/>
  <c r="T47" i="1" s="1"/>
  <c r="Y47" i="1" a="1"/>
  <c r="Y47" i="1" s="1"/>
  <c r="N47" i="1" a="1"/>
  <c r="N47" i="1" s="1"/>
  <c r="L47" i="1" a="1"/>
  <c r="L47" i="1" s="1"/>
  <c r="J47" i="1" a="1"/>
  <c r="J47" i="1" s="1"/>
  <c r="Q47" i="1" a="1"/>
  <c r="Q47" i="1" s="1"/>
  <c r="E47" i="1" a="1"/>
  <c r="E47" i="1" s="1"/>
  <c r="P47" i="1" a="1"/>
  <c r="P47" i="1" s="1"/>
  <c r="R47" i="1" a="1"/>
  <c r="R47" i="1" s="1"/>
  <c r="AG47" i="1" a="1"/>
  <c r="AG47" i="1" s="1"/>
  <c r="V47" i="1" a="1"/>
  <c r="V47" i="1" s="1"/>
  <c r="D47" i="1" a="1"/>
  <c r="D47" i="1" s="1"/>
  <c r="S47" i="1" a="1"/>
  <c r="S47" i="1" s="1"/>
  <c r="X47" i="1" a="1"/>
  <c r="X47" i="1" s="1"/>
  <c r="AE47" i="1" a="1"/>
  <c r="AE47" i="1" s="1"/>
  <c r="U47" i="1" a="1"/>
  <c r="U47" i="1" s="1"/>
  <c r="W47" i="1" a="1"/>
  <c r="W47" i="1" s="1"/>
  <c r="B48" i="1" a="1"/>
  <c r="B48" i="1" s="1"/>
  <c r="AO46" i="1"/>
  <c r="AP46" i="1"/>
  <c r="AL46" i="1"/>
  <c r="AM46" i="1"/>
  <c r="AQ46" i="1"/>
  <c r="AK46" i="1"/>
  <c r="AJ46" i="1"/>
  <c r="AN46" i="1"/>
  <c r="H48" i="1" l="1" a="1"/>
  <c r="H48" i="1" s="1"/>
  <c r="N48" i="1" a="1"/>
  <c r="N48" i="1" s="1"/>
  <c r="Q48" i="1" a="1"/>
  <c r="Q48" i="1" s="1"/>
  <c r="X48" i="1" a="1"/>
  <c r="X48" i="1" s="1"/>
  <c r="L48" i="1" a="1"/>
  <c r="L48" i="1" s="1"/>
  <c r="T48" i="1" a="1"/>
  <c r="T48" i="1" s="1"/>
  <c r="V48" i="1" a="1"/>
  <c r="V48" i="1" s="1"/>
  <c r="F48" i="1" a="1"/>
  <c r="F48" i="1" s="1"/>
  <c r="P48" i="1" a="1"/>
  <c r="P48" i="1" s="1"/>
  <c r="AE48" i="1" a="1"/>
  <c r="AE48" i="1" s="1"/>
  <c r="AG48" i="1" a="1"/>
  <c r="AG48" i="1" s="1"/>
  <c r="AH48" i="1" a="1"/>
  <c r="AH48" i="1" s="1"/>
  <c r="G48" i="1" a="1"/>
  <c r="G48" i="1" s="1"/>
  <c r="I48" i="1" a="1"/>
  <c r="I48" i="1" s="1"/>
  <c r="E48" i="1" a="1"/>
  <c r="E48" i="1" s="1"/>
  <c r="M48" i="1" a="1"/>
  <c r="M48" i="1" s="1"/>
  <c r="Y48" i="1" a="1"/>
  <c r="Y48" i="1" s="1"/>
  <c r="O48" i="1" a="1"/>
  <c r="O48" i="1" s="1"/>
  <c r="K48" i="1" a="1"/>
  <c r="K48" i="1" s="1"/>
  <c r="R48" i="1" a="1"/>
  <c r="R48" i="1" s="1"/>
  <c r="D48" i="1" a="1"/>
  <c r="D48" i="1" s="1"/>
  <c r="J48" i="1" a="1"/>
  <c r="J48" i="1" s="1"/>
  <c r="AD48" i="1" a="1"/>
  <c r="AD48" i="1" s="1"/>
  <c r="U48" i="1" a="1"/>
  <c r="U48" i="1" s="1"/>
  <c r="W48" i="1" a="1"/>
  <c r="W48" i="1" s="1"/>
  <c r="S48" i="1" a="1"/>
  <c r="S48" i="1" s="1"/>
  <c r="AF48" i="1" a="1"/>
  <c r="AF48" i="1" s="1"/>
  <c r="AC48" i="1" a="1"/>
  <c r="AC48" i="1" s="1"/>
  <c r="AA48" i="1" a="1"/>
  <c r="AA48" i="1" s="1"/>
  <c r="Z48" i="1" a="1"/>
  <c r="Z48" i="1" s="1"/>
  <c r="AB48" i="1" a="1"/>
  <c r="AB48" i="1" s="1"/>
  <c r="B49" i="1" a="1"/>
  <c r="B49" i="1" s="1"/>
  <c r="AM47" i="1"/>
  <c r="AQ47" i="1"/>
  <c r="AN47" i="1"/>
  <c r="AO47" i="1"/>
  <c r="AP47" i="1"/>
  <c r="AL47" i="1"/>
  <c r="AK47" i="1"/>
  <c r="AJ47" i="1"/>
  <c r="E49" i="1" l="1" a="1"/>
  <c r="E49" i="1" s="1"/>
  <c r="AD49" i="1" a="1"/>
  <c r="AD49" i="1" s="1"/>
  <c r="Q49" i="1" a="1"/>
  <c r="Q49" i="1" s="1"/>
  <c r="N49" i="1" a="1"/>
  <c r="N49" i="1" s="1"/>
  <c r="J49" i="1" a="1"/>
  <c r="J49" i="1" s="1"/>
  <c r="K49" i="1" a="1"/>
  <c r="K49" i="1" s="1"/>
  <c r="Z49" i="1" a="1"/>
  <c r="Z49" i="1" s="1"/>
  <c r="AB49" i="1" a="1"/>
  <c r="AB49" i="1" s="1"/>
  <c r="O49" i="1" a="1"/>
  <c r="O49" i="1" s="1"/>
  <c r="T49" i="1" a="1"/>
  <c r="T49" i="1" s="1"/>
  <c r="AE49" i="1" a="1"/>
  <c r="AE49" i="1" s="1"/>
  <c r="D49" i="1" a="1"/>
  <c r="D49" i="1" s="1"/>
  <c r="U49" i="1" a="1"/>
  <c r="U49" i="1" s="1"/>
  <c r="AH49" i="1" a="1"/>
  <c r="AH49" i="1" s="1"/>
  <c r="AA49" i="1" a="1"/>
  <c r="AA49" i="1" s="1"/>
  <c r="X49" i="1" a="1"/>
  <c r="X49" i="1" s="1"/>
  <c r="AC49" i="1" a="1"/>
  <c r="AC49" i="1" s="1"/>
  <c r="W49" i="1" a="1"/>
  <c r="W49" i="1" s="1"/>
  <c r="R49" i="1" a="1"/>
  <c r="R49" i="1" s="1"/>
  <c r="AG49" i="1" a="1"/>
  <c r="AG49" i="1" s="1"/>
  <c r="F49" i="1" a="1"/>
  <c r="F49" i="1" s="1"/>
  <c r="I49" i="1" a="1"/>
  <c r="I49" i="1" s="1"/>
  <c r="H49" i="1" a="1"/>
  <c r="H49" i="1" s="1"/>
  <c r="G49" i="1" a="1"/>
  <c r="G49" i="1" s="1"/>
  <c r="P49" i="1" a="1"/>
  <c r="P49" i="1" s="1"/>
  <c r="V49" i="1" a="1"/>
  <c r="V49" i="1" s="1"/>
  <c r="S49" i="1" a="1"/>
  <c r="S49" i="1" s="1"/>
  <c r="L49" i="1" a="1"/>
  <c r="L49" i="1" s="1"/>
  <c r="Y49" i="1" a="1"/>
  <c r="Y49" i="1" s="1"/>
  <c r="M49" i="1" a="1"/>
  <c r="M49" i="1" s="1"/>
  <c r="AF49" i="1" a="1"/>
  <c r="AF49" i="1" s="1"/>
  <c r="B50" i="1" a="1"/>
  <c r="B50" i="1" s="1"/>
  <c r="AM48" i="1"/>
  <c r="AQ48" i="1"/>
  <c r="AK48" i="1"/>
  <c r="AO48" i="1"/>
  <c r="AL48" i="1"/>
  <c r="AN48" i="1"/>
  <c r="AP48" i="1"/>
  <c r="AJ48" i="1"/>
  <c r="T50" i="1" l="1" a="1"/>
  <c r="T50" i="1" s="1"/>
  <c r="Y50" i="1" a="1"/>
  <c r="Y50" i="1" s="1"/>
  <c r="AA50" i="1" a="1"/>
  <c r="AA50" i="1" s="1"/>
  <c r="R50" i="1" a="1"/>
  <c r="R50" i="1" s="1"/>
  <c r="U50" i="1" a="1"/>
  <c r="U50" i="1" s="1"/>
  <c r="X50" i="1" a="1"/>
  <c r="X50" i="1" s="1"/>
  <c r="AF50" i="1" a="1"/>
  <c r="AF50" i="1" s="1"/>
  <c r="Z50" i="1" a="1"/>
  <c r="Z50" i="1" s="1"/>
  <c r="AD50" i="1" a="1"/>
  <c r="AD50" i="1" s="1"/>
  <c r="N50" i="1" a="1"/>
  <c r="N50" i="1" s="1"/>
  <c r="I50" i="1" a="1"/>
  <c r="I50" i="1" s="1"/>
  <c r="D50" i="1" a="1"/>
  <c r="D50" i="1" s="1"/>
  <c r="AC50" i="1" a="1"/>
  <c r="AC50" i="1" s="1"/>
  <c r="AH50" i="1" a="1"/>
  <c r="AH50" i="1" s="1"/>
  <c r="J50" i="1" a="1"/>
  <c r="J50" i="1" s="1"/>
  <c r="AG50" i="1" a="1"/>
  <c r="AG50" i="1" s="1"/>
  <c r="H50" i="1" a="1"/>
  <c r="H50" i="1" s="1"/>
  <c r="L50" i="1" a="1"/>
  <c r="L50" i="1" s="1"/>
  <c r="W50" i="1" a="1"/>
  <c r="W50" i="1" s="1"/>
  <c r="S50" i="1" a="1"/>
  <c r="S50" i="1" s="1"/>
  <c r="Q50" i="1" a="1"/>
  <c r="Q50" i="1" s="1"/>
  <c r="AE50" i="1" a="1"/>
  <c r="AE50" i="1" s="1"/>
  <c r="O50" i="1" a="1"/>
  <c r="O50" i="1" s="1"/>
  <c r="F50" i="1" a="1"/>
  <c r="F50" i="1" s="1"/>
  <c r="G50" i="1" a="1"/>
  <c r="G50" i="1" s="1"/>
  <c r="M50" i="1" a="1"/>
  <c r="M50" i="1" s="1"/>
  <c r="AB50" i="1" a="1"/>
  <c r="AB50" i="1" s="1"/>
  <c r="K50" i="1" a="1"/>
  <c r="K50" i="1" s="1"/>
  <c r="P50" i="1" a="1"/>
  <c r="P50" i="1" s="1"/>
  <c r="V50" i="1" a="1"/>
  <c r="V50" i="1" s="1"/>
  <c r="E50" i="1" a="1"/>
  <c r="E50" i="1" s="1"/>
  <c r="B51" i="1" a="1"/>
  <c r="B51" i="1" s="1"/>
  <c r="AJ49" i="1"/>
  <c r="AM49" i="1"/>
  <c r="AP49" i="1"/>
  <c r="AK49" i="1"/>
  <c r="AL49" i="1"/>
  <c r="AN49" i="1"/>
  <c r="AQ49" i="1"/>
  <c r="AO49" i="1"/>
  <c r="L51" i="1" l="1" a="1"/>
  <c r="L51" i="1" s="1"/>
  <c r="AE51" i="1" a="1"/>
  <c r="AE51" i="1" s="1"/>
  <c r="X51" i="1" a="1"/>
  <c r="X51" i="1" s="1"/>
  <c r="F51" i="1" a="1"/>
  <c r="F51" i="1" s="1"/>
  <c r="AD51" i="1" a="1"/>
  <c r="AD51" i="1" s="1"/>
  <c r="R51" i="1" a="1"/>
  <c r="R51" i="1" s="1"/>
  <c r="O51" i="1" a="1"/>
  <c r="O51" i="1" s="1"/>
  <c r="AC51" i="1" a="1"/>
  <c r="AC51" i="1" s="1"/>
  <c r="D51" i="1" a="1"/>
  <c r="D51" i="1" s="1"/>
  <c r="W51" i="1" a="1"/>
  <c r="W51" i="1" s="1"/>
  <c r="E51" i="1" a="1"/>
  <c r="E51" i="1" s="1"/>
  <c r="U51" i="1" a="1"/>
  <c r="U51" i="1" s="1"/>
  <c r="I51" i="1" a="1"/>
  <c r="I51" i="1" s="1"/>
  <c r="AG51" i="1" a="1"/>
  <c r="AG51" i="1" s="1"/>
  <c r="T51" i="1" a="1"/>
  <c r="T51" i="1" s="1"/>
  <c r="Q51" i="1" a="1"/>
  <c r="Q51" i="1" s="1"/>
  <c r="J51" i="1" a="1"/>
  <c r="J51" i="1" s="1"/>
  <c r="AH51" i="1" a="1"/>
  <c r="AH51" i="1" s="1"/>
  <c r="Z51" i="1" a="1"/>
  <c r="Z51" i="1" s="1"/>
  <c r="V51" i="1" a="1"/>
  <c r="V51" i="1" s="1"/>
  <c r="G51" i="1" a="1"/>
  <c r="G51" i="1" s="1"/>
  <c r="M51" i="1" a="1"/>
  <c r="M51" i="1" s="1"/>
  <c r="AF51" i="1" a="1"/>
  <c r="AF51" i="1" s="1"/>
  <c r="AA51" i="1" a="1"/>
  <c r="AA51" i="1" s="1"/>
  <c r="P51" i="1" a="1"/>
  <c r="P51" i="1" s="1"/>
  <c r="H51" i="1" a="1"/>
  <c r="H51" i="1" s="1"/>
  <c r="K51" i="1" a="1"/>
  <c r="K51" i="1" s="1"/>
  <c r="S51" i="1" a="1"/>
  <c r="S51" i="1" s="1"/>
  <c r="Y51" i="1" a="1"/>
  <c r="Y51" i="1" s="1"/>
  <c r="AB51" i="1" a="1"/>
  <c r="AB51" i="1" s="1"/>
  <c r="N51" i="1" a="1"/>
  <c r="N51" i="1" s="1"/>
  <c r="B52" i="1" a="1"/>
  <c r="B52" i="1" s="1"/>
  <c r="AL50" i="1"/>
  <c r="AN50" i="1"/>
  <c r="AO50" i="1"/>
  <c r="AM50" i="1"/>
  <c r="AQ50" i="1"/>
  <c r="AP50" i="1"/>
  <c r="AK50" i="1"/>
  <c r="AJ50" i="1"/>
  <c r="Z52" i="1" l="1" a="1"/>
  <c r="Z52" i="1" s="1"/>
  <c r="S52" i="1" a="1"/>
  <c r="S52" i="1" s="1"/>
  <c r="P52" i="1" a="1"/>
  <c r="P52" i="1" s="1"/>
  <c r="T52" i="1" a="1"/>
  <c r="T52" i="1" s="1"/>
  <c r="D52" i="1" a="1"/>
  <c r="D52" i="1" s="1"/>
  <c r="O52" i="1" a="1"/>
  <c r="O52" i="1" s="1"/>
  <c r="AH52" i="1" a="1"/>
  <c r="AH52" i="1" s="1"/>
  <c r="AE52" i="1" a="1"/>
  <c r="AE52" i="1" s="1"/>
  <c r="AB52" i="1" a="1"/>
  <c r="AB52" i="1" s="1"/>
  <c r="Y52" i="1" a="1"/>
  <c r="Y52" i="1" s="1"/>
  <c r="AC52" i="1" a="1"/>
  <c r="AC52" i="1" s="1"/>
  <c r="L52" i="1" a="1"/>
  <c r="L52" i="1" s="1"/>
  <c r="M52" i="1" a="1"/>
  <c r="M52" i="1" s="1"/>
  <c r="X52" i="1" a="1"/>
  <c r="X52" i="1" s="1"/>
  <c r="I52" i="1" a="1"/>
  <c r="I52" i="1" s="1"/>
  <c r="U52" i="1" a="1"/>
  <c r="U52" i="1" s="1"/>
  <c r="V52" i="1" a="1"/>
  <c r="V52" i="1" s="1"/>
  <c r="AG52" i="1" a="1"/>
  <c r="AG52" i="1" s="1"/>
  <c r="R52" i="1" a="1"/>
  <c r="R52" i="1" s="1"/>
  <c r="AD52" i="1" a="1"/>
  <c r="AD52" i="1" s="1"/>
  <c r="AA52" i="1" a="1"/>
  <c r="AA52" i="1" s="1"/>
  <c r="W52" i="1" a="1"/>
  <c r="W52" i="1" s="1"/>
  <c r="J52" i="1" a="1"/>
  <c r="J52" i="1" s="1"/>
  <c r="H52" i="1" a="1"/>
  <c r="H52" i="1" s="1"/>
  <c r="E52" i="1" a="1"/>
  <c r="E52" i="1" s="1"/>
  <c r="F52" i="1" a="1"/>
  <c r="F52" i="1" s="1"/>
  <c r="AF52" i="1" a="1"/>
  <c r="AF52" i="1" s="1"/>
  <c r="Q52" i="1" a="1"/>
  <c r="Q52" i="1" s="1"/>
  <c r="N52" i="1" a="1"/>
  <c r="N52" i="1" s="1"/>
  <c r="G52" i="1" a="1"/>
  <c r="G52" i="1" s="1"/>
  <c r="K52" i="1" a="1"/>
  <c r="K52" i="1" s="1"/>
  <c r="B53" i="1" a="1"/>
  <c r="B53" i="1" s="1"/>
  <c r="AN51" i="1"/>
  <c r="AO51" i="1"/>
  <c r="AQ51" i="1"/>
  <c r="AJ51" i="1"/>
  <c r="AK51" i="1"/>
  <c r="AM51" i="1"/>
  <c r="AL51" i="1"/>
  <c r="AP51" i="1"/>
  <c r="H53" i="1" l="1" a="1"/>
  <c r="H53" i="1" s="1"/>
  <c r="I53" i="1" a="1"/>
  <c r="I53" i="1" s="1"/>
  <c r="F53" i="1" a="1"/>
  <c r="F53" i="1" s="1"/>
  <c r="K53" i="1" a="1"/>
  <c r="K53" i="1" s="1"/>
  <c r="Q53" i="1" a="1"/>
  <c r="Q53" i="1" s="1"/>
  <c r="R53" i="1" a="1"/>
  <c r="R53" i="1" s="1"/>
  <c r="N53" i="1" a="1"/>
  <c r="N53" i="1" s="1"/>
  <c r="AC53" i="1" a="1"/>
  <c r="AC53" i="1" s="1"/>
  <c r="M53" i="1" a="1"/>
  <c r="M53" i="1" s="1"/>
  <c r="O53" i="1" a="1"/>
  <c r="O53" i="1" s="1"/>
  <c r="AH53" i="1" a="1"/>
  <c r="AH53" i="1" s="1"/>
  <c r="AD53" i="1" a="1"/>
  <c r="AD53" i="1" s="1"/>
  <c r="V53" i="1" a="1"/>
  <c r="V53" i="1" s="1"/>
  <c r="X53" i="1" a="1"/>
  <c r="X53" i="1" s="1"/>
  <c r="S53" i="1" a="1"/>
  <c r="S53" i="1" s="1"/>
  <c r="E53" i="1" a="1"/>
  <c r="E53" i="1" s="1"/>
  <c r="AA53" i="1" a="1"/>
  <c r="AA53" i="1" s="1"/>
  <c r="AG53" i="1" a="1"/>
  <c r="AG53" i="1" s="1"/>
  <c r="AB53" i="1" a="1"/>
  <c r="AB53" i="1" s="1"/>
  <c r="Z53" i="1" a="1"/>
  <c r="Z53" i="1" s="1"/>
  <c r="W53" i="1" a="1"/>
  <c r="W53" i="1" s="1"/>
  <c r="G53" i="1" a="1"/>
  <c r="G53" i="1" s="1"/>
  <c r="T53" i="1" a="1"/>
  <c r="T53" i="1" s="1"/>
  <c r="AE53" i="1" a="1"/>
  <c r="AE53" i="1" s="1"/>
  <c r="AF53" i="1" a="1"/>
  <c r="AF53" i="1" s="1"/>
  <c r="P53" i="1" a="1"/>
  <c r="P53" i="1" s="1"/>
  <c r="L53" i="1" a="1"/>
  <c r="L53" i="1" s="1"/>
  <c r="D53" i="1" a="1"/>
  <c r="D53" i="1" s="1"/>
  <c r="J53" i="1" a="1"/>
  <c r="J53" i="1" s="1"/>
  <c r="Y53" i="1" a="1"/>
  <c r="Y53" i="1" s="1"/>
  <c r="U53" i="1" a="1"/>
  <c r="U53" i="1" s="1"/>
  <c r="B54" i="1" a="1"/>
  <c r="B54" i="1" s="1"/>
  <c r="AQ52" i="1"/>
  <c r="AJ52" i="1"/>
  <c r="AM52" i="1"/>
  <c r="AO52" i="1"/>
  <c r="AP52" i="1"/>
  <c r="AK52" i="1"/>
  <c r="AL52" i="1"/>
  <c r="AN52" i="1"/>
  <c r="M54" i="1" l="1" a="1"/>
  <c r="M54" i="1" s="1"/>
  <c r="N54" i="1" a="1"/>
  <c r="N54" i="1" s="1"/>
  <c r="G54" i="1" a="1"/>
  <c r="G54" i="1" s="1"/>
  <c r="J54" i="1" a="1"/>
  <c r="J54" i="1" s="1"/>
  <c r="R54" i="1" a="1"/>
  <c r="R54" i="1" s="1"/>
  <c r="K54" i="1" a="1"/>
  <c r="K54" i="1" s="1"/>
  <c r="X54" i="1" a="1"/>
  <c r="X54" i="1" s="1"/>
  <c r="AE54" i="1" a="1"/>
  <c r="AE54" i="1" s="1"/>
  <c r="W54" i="1" a="1"/>
  <c r="W54" i="1" s="1"/>
  <c r="T54" i="1" a="1"/>
  <c r="T54" i="1" s="1"/>
  <c r="AG54" i="1" a="1"/>
  <c r="AG54" i="1" s="1"/>
  <c r="AC54" i="1" a="1"/>
  <c r="AC54" i="1" s="1"/>
  <c r="D54" i="1" a="1"/>
  <c r="D54" i="1" s="1"/>
  <c r="E54" i="1" a="1"/>
  <c r="E54" i="1" s="1"/>
  <c r="O54" i="1" a="1"/>
  <c r="O54" i="1" s="1"/>
  <c r="Z54" i="1" a="1"/>
  <c r="Z54" i="1" s="1"/>
  <c r="V54" i="1" a="1"/>
  <c r="V54" i="1" s="1"/>
  <c r="S54" i="1" a="1"/>
  <c r="S54" i="1" s="1"/>
  <c r="P54" i="1" a="1"/>
  <c r="P54" i="1" s="1"/>
  <c r="L54" i="1" a="1"/>
  <c r="L54" i="1" s="1"/>
  <c r="I54" i="1" a="1"/>
  <c r="I54" i="1" s="1"/>
  <c r="F54" i="1" a="1"/>
  <c r="F54" i="1" s="1"/>
  <c r="AH54" i="1" a="1"/>
  <c r="AH54" i="1" s="1"/>
  <c r="AD54" i="1" a="1"/>
  <c r="AD54" i="1" s="1"/>
  <c r="AA54" i="1" a="1"/>
  <c r="AA54" i="1" s="1"/>
  <c r="AB54" i="1" a="1"/>
  <c r="AB54" i="1" s="1"/>
  <c r="Y54" i="1" a="1"/>
  <c r="Y54" i="1" s="1"/>
  <c r="U54" i="1" a="1"/>
  <c r="U54" i="1" s="1"/>
  <c r="H54" i="1" a="1"/>
  <c r="H54" i="1" s="1"/>
  <c r="AF54" i="1" a="1"/>
  <c r="AF54" i="1" s="1"/>
  <c r="Q54" i="1" a="1"/>
  <c r="Q54" i="1" s="1"/>
  <c r="B55" i="1" a="1"/>
  <c r="B55" i="1" s="1"/>
  <c r="AK53" i="1"/>
  <c r="AJ53" i="1"/>
  <c r="AP53" i="1"/>
  <c r="AQ53" i="1"/>
  <c r="AL53" i="1"/>
  <c r="AO53" i="1"/>
  <c r="AM53" i="1"/>
  <c r="AN53" i="1"/>
  <c r="N55" i="1" l="1" a="1"/>
  <c r="N55" i="1" s="1"/>
  <c r="P55" i="1" a="1"/>
  <c r="P55" i="1" s="1"/>
  <c r="K55" i="1" a="1"/>
  <c r="K55" i="1" s="1"/>
  <c r="M55" i="1" a="1"/>
  <c r="M55" i="1" s="1"/>
  <c r="I55" i="1" a="1"/>
  <c r="I55" i="1" s="1"/>
  <c r="J55" i="1" a="1"/>
  <c r="J55" i="1" s="1"/>
  <c r="L55" i="1" a="1"/>
  <c r="L55" i="1" s="1"/>
  <c r="R55" i="1" a="1"/>
  <c r="R55" i="1" s="1"/>
  <c r="H55" i="1" a="1"/>
  <c r="H55" i="1" s="1"/>
  <c r="F55" i="1" a="1"/>
  <c r="F55" i="1" s="1"/>
  <c r="O55" i="1" a="1"/>
  <c r="O55" i="1" s="1"/>
  <c r="U55" i="1" a="1"/>
  <c r="U55" i="1" s="1"/>
  <c r="W55" i="1" a="1"/>
  <c r="W55" i="1" s="1"/>
  <c r="X55" i="1" a="1"/>
  <c r="X55" i="1" s="1"/>
  <c r="Q55" i="1" a="1"/>
  <c r="Q55" i="1" s="1"/>
  <c r="AD55" i="1" a="1"/>
  <c r="AD55" i="1" s="1"/>
  <c r="S55" i="1" a="1"/>
  <c r="S55" i="1" s="1"/>
  <c r="Y55" i="1" a="1"/>
  <c r="Y55" i="1" s="1"/>
  <c r="T55" i="1" a="1"/>
  <c r="T55" i="1" s="1"/>
  <c r="V55" i="1" a="1"/>
  <c r="V55" i="1" s="1"/>
  <c r="AF55" i="1" a="1"/>
  <c r="AF55" i="1" s="1"/>
  <c r="AG55" i="1" a="1"/>
  <c r="AG55" i="1" s="1"/>
  <c r="Z55" i="1" a="1"/>
  <c r="Z55" i="1" s="1"/>
  <c r="AE55" i="1" a="1"/>
  <c r="AE55" i="1" s="1"/>
  <c r="AB55" i="1" a="1"/>
  <c r="AB55" i="1" s="1"/>
  <c r="AH55" i="1" a="1"/>
  <c r="AH55" i="1" s="1"/>
  <c r="AC55" i="1" a="1"/>
  <c r="AC55" i="1" s="1"/>
  <c r="E55" i="1" a="1"/>
  <c r="E55" i="1" s="1"/>
  <c r="G55" i="1" a="1"/>
  <c r="G55" i="1" s="1"/>
  <c r="AA55" i="1" a="1"/>
  <c r="AA55" i="1" s="1"/>
  <c r="D55" i="1" a="1"/>
  <c r="D55" i="1" s="1"/>
  <c r="B56" i="1" a="1"/>
  <c r="B56" i="1" s="1"/>
  <c r="B57" i="1" s="1" a="1"/>
  <c r="B57" i="1" s="1"/>
  <c r="AJ54" i="1"/>
  <c r="AO54" i="1"/>
  <c r="AQ54" i="1"/>
  <c r="AL54" i="1"/>
  <c r="AM54" i="1"/>
  <c r="AK54" i="1"/>
  <c r="AN54" i="1"/>
  <c r="AP54" i="1"/>
  <c r="G57" i="1" l="1" a="1"/>
  <c r="G57" i="1" s="1"/>
  <c r="K57" i="1" a="1"/>
  <c r="K57" i="1" s="1"/>
  <c r="O57" i="1" a="1"/>
  <c r="O57" i="1" s="1"/>
  <c r="AE57" i="1" a="1"/>
  <c r="AE57" i="1" s="1"/>
  <c r="S57" i="1" a="1"/>
  <c r="S57" i="1" s="1"/>
  <c r="W57" i="1" a="1"/>
  <c r="W57" i="1" s="1"/>
  <c r="AA57" i="1" a="1"/>
  <c r="AA57" i="1" s="1"/>
  <c r="H57" i="1" a="1"/>
  <c r="H57" i="1" s="1"/>
  <c r="I57" i="1" a="1"/>
  <c r="I57" i="1" s="1"/>
  <c r="J57" i="1" a="1"/>
  <c r="J57" i="1" s="1"/>
  <c r="L57" i="1" a="1"/>
  <c r="L57" i="1" s="1"/>
  <c r="M57" i="1" a="1"/>
  <c r="M57" i="1" s="1"/>
  <c r="N57" i="1" a="1"/>
  <c r="N57" i="1" s="1"/>
  <c r="P57" i="1" a="1"/>
  <c r="P57" i="1" s="1"/>
  <c r="Q57" i="1" a="1"/>
  <c r="Q57" i="1" s="1"/>
  <c r="R57" i="1" a="1"/>
  <c r="R57" i="1" s="1"/>
  <c r="T57" i="1" a="1"/>
  <c r="T57" i="1" s="1"/>
  <c r="U57" i="1" a="1"/>
  <c r="U57" i="1" s="1"/>
  <c r="V57" i="1" a="1"/>
  <c r="V57" i="1" s="1"/>
  <c r="X57" i="1" a="1"/>
  <c r="X57" i="1" s="1"/>
  <c r="Y57" i="1" a="1"/>
  <c r="Y57" i="1" s="1"/>
  <c r="Z57" i="1" a="1"/>
  <c r="Z57" i="1" s="1"/>
  <c r="E57" i="1" a="1"/>
  <c r="E57" i="1" s="1"/>
  <c r="AB57" i="1" a="1"/>
  <c r="AB57" i="1" s="1"/>
  <c r="AC57" i="1" a="1"/>
  <c r="AC57" i="1" s="1"/>
  <c r="AD57" i="1" a="1"/>
  <c r="AD57" i="1" s="1"/>
  <c r="AF57" i="1" a="1"/>
  <c r="AF57" i="1" s="1"/>
  <c r="AG57" i="1" a="1"/>
  <c r="AG57" i="1" s="1"/>
  <c r="AH57" i="1" a="1"/>
  <c r="AH57" i="1" s="1"/>
  <c r="D57" i="1" a="1"/>
  <c r="D57" i="1" s="1"/>
  <c r="F57" i="1" a="1"/>
  <c r="F57" i="1" s="1"/>
  <c r="B58" i="1" a="1"/>
  <c r="B58" i="1" s="1"/>
  <c r="AQ55" i="1"/>
  <c r="AM55" i="1"/>
  <c r="AN55" i="1"/>
  <c r="AP55" i="1"/>
  <c r="AO55" i="1"/>
  <c r="AJ55" i="1"/>
  <c r="AK55" i="1"/>
  <c r="AL55" i="1"/>
  <c r="AG56" i="1" a="1"/>
  <c r="AG56" i="1" s="1"/>
  <c r="P56" i="1" a="1"/>
  <c r="P56" i="1" s="1"/>
  <c r="AF56" i="1" a="1"/>
  <c r="AF56" i="1" s="1"/>
  <c r="E56" i="1" a="1"/>
  <c r="E56" i="1" s="1"/>
  <c r="F56" i="1" a="1"/>
  <c r="F56" i="1" s="1"/>
  <c r="AD56" i="1" a="1"/>
  <c r="AD56" i="1" s="1"/>
  <c r="D56" i="1" a="1"/>
  <c r="D56" i="1" s="1"/>
  <c r="N56" i="1" a="1"/>
  <c r="N56" i="1" s="1"/>
  <c r="K56" i="1" a="1"/>
  <c r="K56" i="1" s="1"/>
  <c r="M56" i="1" a="1"/>
  <c r="M56" i="1" s="1"/>
  <c r="L56" i="1" a="1"/>
  <c r="L56" i="1" s="1"/>
  <c r="J56" i="1" a="1"/>
  <c r="J56" i="1" s="1"/>
  <c r="V56" i="1" a="1"/>
  <c r="V56" i="1" s="1"/>
  <c r="I56" i="1" a="1"/>
  <c r="I56" i="1" s="1"/>
  <c r="AH56" i="1" a="1"/>
  <c r="AH56" i="1" s="1"/>
  <c r="U56" i="1" a="1"/>
  <c r="U56" i="1" s="1"/>
  <c r="AA56" i="1" a="1"/>
  <c r="AA56" i="1" s="1"/>
  <c r="X56" i="1" a="1"/>
  <c r="X56" i="1" s="1"/>
  <c r="Y56" i="1" a="1"/>
  <c r="Y56" i="1" s="1"/>
  <c r="S56" i="1" a="1"/>
  <c r="S56" i="1" s="1"/>
  <c r="T56" i="1" a="1"/>
  <c r="T56" i="1" s="1"/>
  <c r="W56" i="1" a="1"/>
  <c r="W56" i="1" s="1"/>
  <c r="R56" i="1" a="1"/>
  <c r="R56" i="1" s="1"/>
  <c r="AB56" i="1" a="1"/>
  <c r="AB56" i="1" s="1"/>
  <c r="AC56" i="1" a="1"/>
  <c r="AC56" i="1" s="1"/>
  <c r="AE56" i="1" a="1"/>
  <c r="AE56" i="1" s="1"/>
  <c r="Z56" i="1" a="1"/>
  <c r="Z56" i="1" s="1"/>
  <c r="O56" i="1" a="1"/>
  <c r="O56" i="1" s="1"/>
  <c r="Q56" i="1" a="1"/>
  <c r="Q56" i="1" s="1"/>
  <c r="H56" i="1" a="1"/>
  <c r="H56" i="1" s="1"/>
  <c r="G56" i="1" a="1"/>
  <c r="G56" i="1" s="1"/>
  <c r="H58" i="1" l="1" a="1"/>
  <c r="H58" i="1" s="1"/>
  <c r="I58" i="1" a="1"/>
  <c r="I58" i="1" s="1"/>
  <c r="J58" i="1" a="1"/>
  <c r="J58" i="1" s="1"/>
  <c r="AE58" i="1" a="1"/>
  <c r="AE58" i="1" s="1"/>
  <c r="L58" i="1" a="1"/>
  <c r="L58" i="1" s="1"/>
  <c r="M58" i="1" a="1"/>
  <c r="M58" i="1" s="1"/>
  <c r="N58" i="1" a="1"/>
  <c r="N58" i="1" s="1"/>
  <c r="G58" i="1" a="1"/>
  <c r="G58" i="1" s="1"/>
  <c r="P58" i="1" a="1"/>
  <c r="P58" i="1" s="1"/>
  <c r="Q58" i="1" a="1"/>
  <c r="Q58" i="1" s="1"/>
  <c r="R58" i="1" a="1"/>
  <c r="R58" i="1" s="1"/>
  <c r="W58" i="1" a="1"/>
  <c r="W58" i="1" s="1"/>
  <c r="X58" i="1" a="1"/>
  <c r="X58" i="1" s="1"/>
  <c r="Y58" i="1" a="1"/>
  <c r="Y58" i="1" s="1"/>
  <c r="Z58" i="1" a="1"/>
  <c r="Z58" i="1" s="1"/>
  <c r="S58" i="1" a="1"/>
  <c r="S58" i="1" s="1"/>
  <c r="T58" i="1" a="1"/>
  <c r="T58" i="1" s="1"/>
  <c r="U58" i="1" a="1"/>
  <c r="U58" i="1" s="1"/>
  <c r="V58" i="1" a="1"/>
  <c r="V58" i="1" s="1"/>
  <c r="AB58" i="1" a="1"/>
  <c r="AB58" i="1" s="1"/>
  <c r="AC58" i="1" a="1"/>
  <c r="AC58" i="1" s="1"/>
  <c r="AD58" i="1" a="1"/>
  <c r="AD58" i="1" s="1"/>
  <c r="AA58" i="1" a="1"/>
  <c r="AA58" i="1" s="1"/>
  <c r="AF58" i="1" a="1"/>
  <c r="AF58" i="1" s="1"/>
  <c r="AG58" i="1" a="1"/>
  <c r="AG58" i="1" s="1"/>
  <c r="AH58" i="1" a="1"/>
  <c r="AH58" i="1" s="1"/>
  <c r="K58" i="1" a="1"/>
  <c r="K58" i="1" s="1"/>
  <c r="D58" i="1" a="1"/>
  <c r="D58" i="1" s="1"/>
  <c r="E58" i="1" a="1"/>
  <c r="E58" i="1" s="1"/>
  <c r="F58" i="1" a="1"/>
  <c r="F58" i="1" s="1"/>
  <c r="O58" i="1" a="1"/>
  <c r="O58" i="1" s="1"/>
  <c r="B59" i="1" a="1"/>
  <c r="B59" i="1" s="1"/>
  <c r="AK57" i="1"/>
  <c r="AL57" i="1"/>
  <c r="AM57" i="1"/>
  <c r="AN57" i="1"/>
  <c r="AP57" i="1"/>
  <c r="AJ57" i="1"/>
  <c r="AQ57" i="1"/>
  <c r="AO57" i="1"/>
  <c r="AK56" i="1"/>
  <c r="AO56" i="1"/>
  <c r="AP56" i="1"/>
  <c r="AL56" i="1"/>
  <c r="AN56" i="1"/>
  <c r="AM56" i="1"/>
  <c r="AJ56" i="1"/>
  <c r="AQ56" i="1"/>
  <c r="D59" i="1" l="1" a="1"/>
  <c r="D59" i="1" s="1"/>
  <c r="E59" i="1" a="1"/>
  <c r="E59" i="1" s="1"/>
  <c r="F59" i="1" a="1"/>
  <c r="F59" i="1" s="1"/>
  <c r="K59" i="1" a="1"/>
  <c r="K59" i="1" s="1"/>
  <c r="H59" i="1" a="1"/>
  <c r="H59" i="1" s="1"/>
  <c r="I59" i="1" a="1"/>
  <c r="I59" i="1" s="1"/>
  <c r="J59" i="1" a="1"/>
  <c r="J59" i="1" s="1"/>
  <c r="AA59" i="1" a="1"/>
  <c r="AA59" i="1" s="1"/>
  <c r="AF59" i="1" a="1"/>
  <c r="AF59" i="1" s="1"/>
  <c r="L59" i="1" a="1"/>
  <c r="L59" i="1" s="1"/>
  <c r="M59" i="1" a="1"/>
  <c r="M59" i="1" s="1"/>
  <c r="N59" i="1" a="1"/>
  <c r="N59" i="1" s="1"/>
  <c r="O59" i="1" a="1"/>
  <c r="O59" i="1" s="1"/>
  <c r="T59" i="1" a="1"/>
  <c r="T59" i="1" s="1"/>
  <c r="U59" i="1" a="1"/>
  <c r="U59" i="1" s="1"/>
  <c r="V59" i="1" a="1"/>
  <c r="V59" i="1" s="1"/>
  <c r="W59" i="1" a="1"/>
  <c r="W59" i="1" s="1"/>
  <c r="G59" i="1" a="1"/>
  <c r="G59" i="1" s="1"/>
  <c r="AB59" i="1" a="1"/>
  <c r="AB59" i="1" s="1"/>
  <c r="AC59" i="1" a="1"/>
  <c r="AC59" i="1" s="1"/>
  <c r="AD59" i="1" a="1"/>
  <c r="AD59" i="1" s="1"/>
  <c r="AE59" i="1" a="1"/>
  <c r="AE59" i="1" s="1"/>
  <c r="P59" i="1" a="1"/>
  <c r="P59" i="1" s="1"/>
  <c r="Q59" i="1" a="1"/>
  <c r="Q59" i="1" s="1"/>
  <c r="R59" i="1" a="1"/>
  <c r="R59" i="1" s="1"/>
  <c r="S59" i="1" a="1"/>
  <c r="S59" i="1" s="1"/>
  <c r="X59" i="1" a="1"/>
  <c r="X59" i="1" s="1"/>
  <c r="Y59" i="1" a="1"/>
  <c r="Y59" i="1" s="1"/>
  <c r="Z59" i="1" a="1"/>
  <c r="Z59" i="1" s="1"/>
  <c r="AG59" i="1" a="1"/>
  <c r="AG59" i="1" s="1"/>
  <c r="AH59" i="1" a="1"/>
  <c r="AH59" i="1" s="1"/>
  <c r="B60" i="1" a="1"/>
  <c r="B60" i="1" s="1"/>
  <c r="AK58" i="1"/>
  <c r="AL58" i="1"/>
  <c r="AJ58" i="1"/>
  <c r="AM58" i="1"/>
  <c r="AO58" i="1"/>
  <c r="AQ58" i="1"/>
  <c r="AN58" i="1"/>
  <c r="AP58" i="1"/>
  <c r="H60" i="1" l="1" a="1"/>
  <c r="H60" i="1" s="1"/>
  <c r="I60" i="1" a="1"/>
  <c r="I60" i="1" s="1"/>
  <c r="J60" i="1" a="1"/>
  <c r="J60" i="1" s="1"/>
  <c r="W60" i="1" a="1"/>
  <c r="W60" i="1" s="1"/>
  <c r="O60" i="1" a="1"/>
  <c r="O60" i="1" s="1"/>
  <c r="AB60" i="1" a="1"/>
  <c r="AB60" i="1" s="1"/>
  <c r="AC60" i="1" a="1"/>
  <c r="AC60" i="1" s="1"/>
  <c r="AD60" i="1" a="1"/>
  <c r="AD60" i="1" s="1"/>
  <c r="S60" i="1" a="1"/>
  <c r="S60" i="1" s="1"/>
  <c r="D60" i="1" a="1"/>
  <c r="D60" i="1" s="1"/>
  <c r="E60" i="1" a="1"/>
  <c r="E60" i="1" s="1"/>
  <c r="F60" i="1" a="1"/>
  <c r="F60" i="1" s="1"/>
  <c r="G60" i="1" a="1"/>
  <c r="G60" i="1" s="1"/>
  <c r="L60" i="1" a="1"/>
  <c r="L60" i="1" s="1"/>
  <c r="M60" i="1" a="1"/>
  <c r="M60" i="1" s="1"/>
  <c r="N60" i="1" a="1"/>
  <c r="N60" i="1" s="1"/>
  <c r="AE60" i="1" a="1"/>
  <c r="AE60" i="1" s="1"/>
  <c r="T60" i="1" a="1"/>
  <c r="T60" i="1" s="1"/>
  <c r="V60" i="1" a="1"/>
  <c r="V60" i="1" s="1"/>
  <c r="X60" i="1" a="1"/>
  <c r="X60" i="1" s="1"/>
  <c r="Y60" i="1" a="1"/>
  <c r="Y60" i="1" s="1"/>
  <c r="Z60" i="1" a="1"/>
  <c r="Z60" i="1" s="1"/>
  <c r="AA60" i="1" a="1"/>
  <c r="AA60" i="1" s="1"/>
  <c r="AF60" i="1" a="1"/>
  <c r="AF60" i="1" s="1"/>
  <c r="AG60" i="1" a="1"/>
  <c r="AG60" i="1" s="1"/>
  <c r="AH60" i="1" a="1"/>
  <c r="AH60" i="1" s="1"/>
  <c r="P60" i="1" a="1"/>
  <c r="P60" i="1" s="1"/>
  <c r="Q60" i="1" a="1"/>
  <c r="Q60" i="1" s="1"/>
  <c r="R60" i="1" a="1"/>
  <c r="R60" i="1" s="1"/>
  <c r="K60" i="1" a="1"/>
  <c r="K60" i="1" s="1"/>
  <c r="U60" i="1" a="1"/>
  <c r="U60" i="1" s="1"/>
  <c r="B61" i="1" a="1"/>
  <c r="B61" i="1" s="1"/>
  <c r="AL59" i="1"/>
  <c r="AO59" i="1"/>
  <c r="AP59" i="1"/>
  <c r="AJ59" i="1"/>
  <c r="AK59" i="1"/>
  <c r="AM59" i="1"/>
  <c r="AQ59" i="1"/>
  <c r="AN59" i="1"/>
  <c r="D61" i="1" l="1" a="1"/>
  <c r="D61" i="1" s="1"/>
  <c r="E61" i="1" a="1"/>
  <c r="E61" i="1" s="1"/>
  <c r="F61" i="1" a="1"/>
  <c r="F61" i="1" s="1"/>
  <c r="S61" i="1" a="1"/>
  <c r="S61" i="1" s="1"/>
  <c r="P61" i="1" a="1"/>
  <c r="P61" i="1" s="1"/>
  <c r="Q61" i="1" a="1"/>
  <c r="Q61" i="1" s="1"/>
  <c r="R61" i="1" a="1"/>
  <c r="R61" i="1" s="1"/>
  <c r="K61" i="1" a="1"/>
  <c r="K61" i="1" s="1"/>
  <c r="T61" i="1" a="1"/>
  <c r="T61" i="1" s="1"/>
  <c r="U61" i="1" a="1"/>
  <c r="U61" i="1" s="1"/>
  <c r="G61" i="1" a="1"/>
  <c r="G61" i="1" s="1"/>
  <c r="Z61" i="1" a="1"/>
  <c r="Z61" i="1" s="1"/>
  <c r="AD61" i="1" a="1"/>
  <c r="AD61" i="1" s="1"/>
  <c r="AF61" i="1" a="1"/>
  <c r="AF61" i="1" s="1"/>
  <c r="AG61" i="1" a="1"/>
  <c r="AG61" i="1" s="1"/>
  <c r="AH61" i="1" a="1"/>
  <c r="AH61" i="1" s="1"/>
  <c r="H61" i="1" a="1"/>
  <c r="H61" i="1" s="1"/>
  <c r="I61" i="1" a="1"/>
  <c r="I61" i="1" s="1"/>
  <c r="J61" i="1" a="1"/>
  <c r="J61" i="1" s="1"/>
  <c r="W61" i="1" a="1"/>
  <c r="W61" i="1" s="1"/>
  <c r="V61" i="1" a="1"/>
  <c r="V61" i="1" s="1"/>
  <c r="X61" i="1" a="1"/>
  <c r="X61" i="1" s="1"/>
  <c r="Y61" i="1" a="1"/>
  <c r="Y61" i="1" s="1"/>
  <c r="O61" i="1" a="1"/>
  <c r="O61" i="1" s="1"/>
  <c r="AB61" i="1" a="1"/>
  <c r="AB61" i="1" s="1"/>
  <c r="AC61" i="1" a="1"/>
  <c r="AC61" i="1" s="1"/>
  <c r="AE61" i="1" a="1"/>
  <c r="AE61" i="1" s="1"/>
  <c r="L61" i="1" a="1"/>
  <c r="L61" i="1" s="1"/>
  <c r="M61" i="1" a="1"/>
  <c r="M61" i="1" s="1"/>
  <c r="N61" i="1" a="1"/>
  <c r="N61" i="1" s="1"/>
  <c r="AA61" i="1" a="1"/>
  <c r="AA61" i="1" s="1"/>
  <c r="B62" i="1" a="1"/>
  <c r="B62" i="1" s="1"/>
  <c r="AK60" i="1"/>
  <c r="AN60" i="1"/>
  <c r="AO60" i="1"/>
  <c r="AP60" i="1"/>
  <c r="AQ60" i="1"/>
  <c r="AJ60" i="1"/>
  <c r="AL60" i="1"/>
  <c r="AM60" i="1"/>
  <c r="D62" i="1" l="1" a="1"/>
  <c r="D62" i="1" s="1"/>
  <c r="E62" i="1" a="1"/>
  <c r="E62" i="1" s="1"/>
  <c r="F62" i="1" a="1"/>
  <c r="F62" i="1" s="1"/>
  <c r="G62" i="1" a="1"/>
  <c r="G62" i="1" s="1"/>
  <c r="P62" i="1" a="1"/>
  <c r="P62" i="1" s="1"/>
  <c r="Q62" i="1" a="1"/>
  <c r="Q62" i="1" s="1"/>
  <c r="R62" i="1" a="1"/>
  <c r="R62" i="1" s="1"/>
  <c r="O62" i="1" a="1"/>
  <c r="O62" i="1" s="1"/>
  <c r="T62" i="1" a="1"/>
  <c r="T62" i="1" s="1"/>
  <c r="U62" i="1" a="1"/>
  <c r="U62" i="1" s="1"/>
  <c r="V62" i="1" a="1"/>
  <c r="V62" i="1" s="1"/>
  <c r="S62" i="1" a="1"/>
  <c r="S62" i="1" s="1"/>
  <c r="X62" i="1" a="1"/>
  <c r="X62" i="1" s="1"/>
  <c r="Y62" i="1" a="1"/>
  <c r="Y62" i="1" s="1"/>
  <c r="Z62" i="1" a="1"/>
  <c r="Z62" i="1" s="1"/>
  <c r="W62" i="1" a="1"/>
  <c r="W62" i="1" s="1"/>
  <c r="AF62" i="1" a="1"/>
  <c r="AF62" i="1" s="1"/>
  <c r="AG62" i="1" a="1"/>
  <c r="AG62" i="1" s="1"/>
  <c r="AH62" i="1" a="1"/>
  <c r="AH62" i="1" s="1"/>
  <c r="AB62" i="1" a="1"/>
  <c r="AB62" i="1" s="1"/>
  <c r="AC62" i="1" a="1"/>
  <c r="AC62" i="1" s="1"/>
  <c r="AD62" i="1" a="1"/>
  <c r="AD62" i="1" s="1"/>
  <c r="AA62" i="1" a="1"/>
  <c r="AA62" i="1" s="1"/>
  <c r="H62" i="1" a="1"/>
  <c r="H62" i="1" s="1"/>
  <c r="I62" i="1" a="1"/>
  <c r="I62" i="1" s="1"/>
  <c r="J62" i="1" a="1"/>
  <c r="J62" i="1" s="1"/>
  <c r="K62" i="1" a="1"/>
  <c r="K62" i="1" s="1"/>
  <c r="L62" i="1" a="1"/>
  <c r="L62" i="1" s="1"/>
  <c r="M62" i="1" a="1"/>
  <c r="M62" i="1" s="1"/>
  <c r="N62" i="1" a="1"/>
  <c r="N62" i="1" s="1"/>
  <c r="AE62" i="1" a="1"/>
  <c r="AE62" i="1" s="1"/>
  <c r="B63" i="1" a="1"/>
  <c r="B63" i="1" s="1"/>
  <c r="AK61" i="1"/>
  <c r="AN61" i="1"/>
  <c r="AO61" i="1"/>
  <c r="AP61" i="1"/>
  <c r="AJ61" i="1"/>
  <c r="AQ61" i="1"/>
  <c r="AL61" i="1"/>
  <c r="AM61" i="1"/>
  <c r="H63" i="1" l="1" a="1"/>
  <c r="H63" i="1" s="1"/>
  <c r="I63" i="1" a="1"/>
  <c r="I63" i="1" s="1"/>
  <c r="J63" i="1" a="1"/>
  <c r="J63" i="1" s="1"/>
  <c r="S63" i="1" a="1"/>
  <c r="S63" i="1" s="1"/>
  <c r="L63" i="1" a="1"/>
  <c r="L63" i="1" s="1"/>
  <c r="M63" i="1" a="1"/>
  <c r="M63" i="1" s="1"/>
  <c r="N63" i="1" a="1"/>
  <c r="N63" i="1" s="1"/>
  <c r="W63" i="1" a="1"/>
  <c r="W63" i="1" s="1"/>
  <c r="P63" i="1" a="1"/>
  <c r="P63" i="1" s="1"/>
  <c r="Q63" i="1" a="1"/>
  <c r="Q63" i="1" s="1"/>
  <c r="R63" i="1" a="1"/>
  <c r="R63" i="1" s="1"/>
  <c r="AA63" i="1" a="1"/>
  <c r="AA63" i="1" s="1"/>
  <c r="T63" i="1" a="1"/>
  <c r="T63" i="1" s="1"/>
  <c r="U63" i="1" a="1"/>
  <c r="U63" i="1" s="1"/>
  <c r="V63" i="1" a="1"/>
  <c r="V63" i="1" s="1"/>
  <c r="AE63" i="1" a="1"/>
  <c r="AE63" i="1" s="1"/>
  <c r="X63" i="1" a="1"/>
  <c r="X63" i="1" s="1"/>
  <c r="Y63" i="1" a="1"/>
  <c r="Y63" i="1" s="1"/>
  <c r="Z63" i="1" a="1"/>
  <c r="Z63" i="1" s="1"/>
  <c r="G63" i="1" a="1"/>
  <c r="G63" i="1" s="1"/>
  <c r="AB63" i="1" a="1"/>
  <c r="AB63" i="1" s="1"/>
  <c r="AC63" i="1" a="1"/>
  <c r="AC63" i="1" s="1"/>
  <c r="AD63" i="1" a="1"/>
  <c r="AD63" i="1" s="1"/>
  <c r="K63" i="1" a="1"/>
  <c r="K63" i="1" s="1"/>
  <c r="AF63" i="1" a="1"/>
  <c r="AF63" i="1" s="1"/>
  <c r="AG63" i="1" a="1"/>
  <c r="AG63" i="1" s="1"/>
  <c r="AH63" i="1" a="1"/>
  <c r="AH63" i="1" s="1"/>
  <c r="D63" i="1" a="1"/>
  <c r="D63" i="1" s="1"/>
  <c r="E63" i="1" a="1"/>
  <c r="E63" i="1" s="1"/>
  <c r="F63" i="1" a="1"/>
  <c r="F63" i="1" s="1"/>
  <c r="O63" i="1" a="1"/>
  <c r="O63" i="1" s="1"/>
  <c r="B64" i="1" a="1"/>
  <c r="B64" i="1" s="1"/>
  <c r="AK62" i="1"/>
  <c r="AL62" i="1"/>
  <c r="AM62" i="1"/>
  <c r="AN62" i="1"/>
  <c r="AO62" i="1"/>
  <c r="AP62" i="1"/>
  <c r="AQ62" i="1"/>
  <c r="AJ62" i="1"/>
  <c r="E64" i="1" l="1" a="1"/>
  <c r="E64" i="1" s="1"/>
  <c r="AD64" i="1" a="1"/>
  <c r="AD64" i="1" s="1"/>
  <c r="U64" i="1" a="1"/>
  <c r="U64" i="1" s="1"/>
  <c r="P64" i="1" a="1"/>
  <c r="P64" i="1" s="1"/>
  <c r="I64" i="1" a="1"/>
  <c r="I64" i="1" s="1"/>
  <c r="L64" i="1" a="1"/>
  <c r="L64" i="1" s="1"/>
  <c r="AG64" i="1" a="1"/>
  <c r="AG64" i="1" s="1"/>
  <c r="F64" i="1" a="1"/>
  <c r="F64" i="1" s="1"/>
  <c r="H64" i="1" a="1"/>
  <c r="H64" i="1" s="1"/>
  <c r="T64" i="1" a="1"/>
  <c r="T64" i="1" s="1"/>
  <c r="K64" i="1" a="1"/>
  <c r="K64" i="1" s="1"/>
  <c r="R64" i="1" a="1"/>
  <c r="R64" i="1" s="1"/>
  <c r="O64" i="1" a="1"/>
  <c r="O64" i="1" s="1"/>
  <c r="AC64" i="1" a="1"/>
  <c r="AC64" i="1" s="1"/>
  <c r="X64" i="1" a="1"/>
  <c r="X64" i="1" s="1"/>
  <c r="AA64" i="1" a="1"/>
  <c r="AA64" i="1" s="1"/>
  <c r="V64" i="1" a="1"/>
  <c r="V64" i="1" s="1"/>
  <c r="D64" i="1" a="1"/>
  <c r="D64" i="1" s="1"/>
  <c r="AH64" i="1" a="1"/>
  <c r="AH64" i="1" s="1"/>
  <c r="G64" i="1" a="1"/>
  <c r="G64" i="1" s="1"/>
  <c r="AB64" i="1" a="1"/>
  <c r="AB64" i="1" s="1"/>
  <c r="N64" i="1" a="1"/>
  <c r="N64" i="1" s="1"/>
  <c r="M64" i="1" a="1"/>
  <c r="M64" i="1" s="1"/>
  <c r="S64" i="1" a="1"/>
  <c r="S64" i="1" s="1"/>
  <c r="Q64" i="1" a="1"/>
  <c r="Q64" i="1" s="1"/>
  <c r="AE64" i="1" a="1"/>
  <c r="AE64" i="1" s="1"/>
  <c r="Y64" i="1" a="1"/>
  <c r="Y64" i="1" s="1"/>
  <c r="AF64" i="1" a="1"/>
  <c r="AF64" i="1" s="1"/>
  <c r="W64" i="1" a="1"/>
  <c r="W64" i="1" s="1"/>
  <c r="J64" i="1" a="1"/>
  <c r="J64" i="1" s="1"/>
  <c r="Z64" i="1" a="1"/>
  <c r="Z64" i="1" s="1"/>
  <c r="B65" i="1" a="1"/>
  <c r="B65" i="1" s="1"/>
  <c r="AL63" i="1"/>
  <c r="AM63" i="1"/>
  <c r="AN63" i="1"/>
  <c r="AO63" i="1"/>
  <c r="AP63" i="1"/>
  <c r="AQ63" i="1"/>
  <c r="AJ63" i="1"/>
  <c r="AK63" i="1"/>
  <c r="E65" i="1" l="1" a="1"/>
  <c r="E65" i="1" s="1"/>
  <c r="J65" i="1" a="1"/>
  <c r="J65" i="1" s="1"/>
  <c r="U65" i="1" a="1"/>
  <c r="U65" i="1" s="1"/>
  <c r="W65" i="1" a="1"/>
  <c r="W65" i="1" s="1"/>
  <c r="K65" i="1" a="1"/>
  <c r="K65" i="1" s="1"/>
  <c r="AA65" i="1" a="1"/>
  <c r="AA65" i="1" s="1"/>
  <c r="AD65" i="1" a="1"/>
  <c r="AD65" i="1" s="1"/>
  <c r="AH65" i="1" a="1"/>
  <c r="AH65" i="1" s="1"/>
  <c r="R65" i="1" a="1"/>
  <c r="R65" i="1" s="1"/>
  <c r="H65" i="1" a="1"/>
  <c r="H65" i="1" s="1"/>
  <c r="L65" i="1" a="1"/>
  <c r="L65" i="1" s="1"/>
  <c r="F65" i="1" a="1"/>
  <c r="F65" i="1" s="1"/>
  <c r="X65" i="1" a="1"/>
  <c r="X65" i="1" s="1"/>
  <c r="Q65" i="1" a="1"/>
  <c r="Q65" i="1" s="1"/>
  <c r="V65" i="1" a="1"/>
  <c r="V65" i="1" s="1"/>
  <c r="O65" i="1" a="1"/>
  <c r="O65" i="1" s="1"/>
  <c r="M65" i="1" a="1"/>
  <c r="M65" i="1" s="1"/>
  <c r="AB65" i="1" a="1"/>
  <c r="AB65" i="1" s="1"/>
  <c r="AE65" i="1" a="1"/>
  <c r="AE65" i="1" s="1"/>
  <c r="Y65" i="1" a="1"/>
  <c r="Y65" i="1" s="1"/>
  <c r="S65" i="1" a="1"/>
  <c r="S65" i="1" s="1"/>
  <c r="I65" i="1" a="1"/>
  <c r="I65" i="1" s="1"/>
  <c r="N65" i="1" a="1"/>
  <c r="N65" i="1" s="1"/>
  <c r="G65" i="1" a="1"/>
  <c r="G65" i="1" s="1"/>
  <c r="Z65" i="1" a="1"/>
  <c r="Z65" i="1" s="1"/>
  <c r="T65" i="1" a="1"/>
  <c r="T65" i="1" s="1"/>
  <c r="AG65" i="1" a="1"/>
  <c r="AG65" i="1" s="1"/>
  <c r="P65" i="1" a="1"/>
  <c r="P65" i="1" s="1"/>
  <c r="AF65" i="1" a="1"/>
  <c r="AF65" i="1" s="1"/>
  <c r="AC65" i="1" a="1"/>
  <c r="AC65" i="1" s="1"/>
  <c r="D65" i="1" a="1"/>
  <c r="D65" i="1" s="1"/>
  <c r="B66" i="1" a="1"/>
  <c r="B66" i="1" s="1"/>
  <c r="AK64" i="1"/>
  <c r="AM64" i="1"/>
  <c r="AO64" i="1"/>
  <c r="AL64" i="1"/>
  <c r="AP64" i="1"/>
  <c r="AJ64" i="1"/>
  <c r="AN64" i="1"/>
  <c r="AQ64" i="1"/>
  <c r="F66" i="1" l="1" a="1"/>
  <c r="F66" i="1" s="1"/>
  <c r="Q66" i="1" a="1"/>
  <c r="Q66" i="1" s="1"/>
  <c r="AA66" i="1" a="1"/>
  <c r="AA66" i="1" s="1"/>
  <c r="R66" i="1" a="1"/>
  <c r="R66" i="1" s="1"/>
  <c r="U66" i="1" a="1"/>
  <c r="U66" i="1" s="1"/>
  <c r="I66" i="1" a="1"/>
  <c r="I66" i="1" s="1"/>
  <c r="AF66" i="1" a="1"/>
  <c r="AF66" i="1" s="1"/>
  <c r="S66" i="1" a="1"/>
  <c r="S66" i="1" s="1"/>
  <c r="AB66" i="1" a="1"/>
  <c r="AB66" i="1" s="1"/>
  <c r="AH66" i="1" a="1"/>
  <c r="AH66" i="1" s="1"/>
  <c r="X66" i="1" a="1"/>
  <c r="X66" i="1" s="1"/>
  <c r="AG66" i="1" a="1"/>
  <c r="AG66" i="1" s="1"/>
  <c r="K66" i="1" a="1"/>
  <c r="K66" i="1" s="1"/>
  <c r="E66" i="1" a="1"/>
  <c r="E66" i="1" s="1"/>
  <c r="AD66" i="1" a="1"/>
  <c r="AD66" i="1" s="1"/>
  <c r="O66" i="1" a="1"/>
  <c r="O66" i="1" s="1"/>
  <c r="D66" i="1" a="1"/>
  <c r="D66" i="1" s="1"/>
  <c r="P66" i="1" a="1"/>
  <c r="P66" i="1" s="1"/>
  <c r="AE66" i="1" a="1"/>
  <c r="AE66" i="1" s="1"/>
  <c r="H66" i="1" a="1"/>
  <c r="H66" i="1" s="1"/>
  <c r="M66" i="1" a="1"/>
  <c r="M66" i="1" s="1"/>
  <c r="W66" i="1" a="1"/>
  <c r="W66" i="1" s="1"/>
  <c r="L66" i="1" a="1"/>
  <c r="L66" i="1" s="1"/>
  <c r="G66" i="1" a="1"/>
  <c r="G66" i="1" s="1"/>
  <c r="T66" i="1" a="1"/>
  <c r="T66" i="1" s="1"/>
  <c r="V66" i="1" a="1"/>
  <c r="V66" i="1" s="1"/>
  <c r="J66" i="1" a="1"/>
  <c r="J66" i="1" s="1"/>
  <c r="N66" i="1" a="1"/>
  <c r="N66" i="1" s="1"/>
  <c r="Z66" i="1" a="1"/>
  <c r="Z66" i="1" s="1"/>
  <c r="AC66" i="1" a="1"/>
  <c r="AC66" i="1" s="1"/>
  <c r="Y66" i="1" a="1"/>
  <c r="Y66" i="1" s="1"/>
  <c r="B67" i="1" a="1"/>
  <c r="B67" i="1" s="1"/>
  <c r="AJ65" i="1"/>
  <c r="AO65" i="1"/>
  <c r="AP65" i="1"/>
  <c r="AL65" i="1"/>
  <c r="AN65" i="1"/>
  <c r="AQ65" i="1"/>
  <c r="AK65" i="1"/>
  <c r="AM65" i="1"/>
  <c r="P67" i="1" l="1" a="1"/>
  <c r="P67" i="1" s="1"/>
  <c r="W67" i="1" a="1"/>
  <c r="W67" i="1" s="1"/>
  <c r="AE67" i="1" a="1"/>
  <c r="AE67" i="1" s="1"/>
  <c r="J67" i="1" a="1"/>
  <c r="J67" i="1" s="1"/>
  <c r="K67" i="1" a="1"/>
  <c r="K67" i="1" s="1"/>
  <c r="S67" i="1" a="1"/>
  <c r="S67" i="1" s="1"/>
  <c r="O67" i="1" a="1"/>
  <c r="O67" i="1" s="1"/>
  <c r="H67" i="1" a="1"/>
  <c r="H67" i="1" s="1"/>
  <c r="V67" i="1" a="1"/>
  <c r="V67" i="1" s="1"/>
  <c r="AD67" i="1" a="1"/>
  <c r="AD67" i="1" s="1"/>
  <c r="G67" i="1" a="1"/>
  <c r="G67" i="1" s="1"/>
  <c r="X67" i="1" a="1"/>
  <c r="X67" i="1" s="1"/>
  <c r="AB67" i="1" a="1"/>
  <c r="AB67" i="1" s="1"/>
  <c r="F67" i="1" a="1"/>
  <c r="F67" i="1" s="1"/>
  <c r="N67" i="1" a="1"/>
  <c r="N67" i="1" s="1"/>
  <c r="I67" i="1" a="1"/>
  <c r="I67" i="1" s="1"/>
  <c r="AH67" i="1" a="1"/>
  <c r="AH67" i="1" s="1"/>
  <c r="L67" i="1" a="1"/>
  <c r="L67" i="1" s="1"/>
  <c r="T67" i="1" a="1"/>
  <c r="T67" i="1" s="1"/>
  <c r="U67" i="1" a="1"/>
  <c r="U67" i="1" s="1"/>
  <c r="E67" i="1" a="1"/>
  <c r="E67" i="1" s="1"/>
  <c r="R67" i="1" a="1"/>
  <c r="R67" i="1" s="1"/>
  <c r="Z67" i="1" a="1"/>
  <c r="Z67" i="1" s="1"/>
  <c r="AG67" i="1" a="1"/>
  <c r="AG67" i="1" s="1"/>
  <c r="Q67" i="1" a="1"/>
  <c r="Q67" i="1" s="1"/>
  <c r="Y67" i="1" a="1"/>
  <c r="Y67" i="1" s="1"/>
  <c r="AF67" i="1" a="1"/>
  <c r="AF67" i="1" s="1"/>
  <c r="D67" i="1" a="1"/>
  <c r="D67" i="1" s="1"/>
  <c r="AC67" i="1" a="1"/>
  <c r="AC67" i="1" s="1"/>
  <c r="M67" i="1" a="1"/>
  <c r="M67" i="1" s="1"/>
  <c r="AA67" i="1" a="1"/>
  <c r="AA67" i="1" s="1"/>
  <c r="B68" i="1" a="1"/>
  <c r="B68" i="1" s="1"/>
  <c r="AO66" i="1"/>
  <c r="AN66" i="1"/>
  <c r="AK66" i="1"/>
  <c r="AM66" i="1"/>
  <c r="AQ66" i="1"/>
  <c r="AP66" i="1"/>
  <c r="AJ66" i="1"/>
  <c r="AL66" i="1"/>
  <c r="Q68" i="1" l="1" a="1"/>
  <c r="Q68" i="1" s="1"/>
  <c r="AD68" i="1" a="1"/>
  <c r="AD68" i="1" s="1"/>
  <c r="H68" i="1" a="1"/>
  <c r="H68" i="1" s="1"/>
  <c r="AB68" i="1" a="1"/>
  <c r="AB68" i="1" s="1"/>
  <c r="AC68" i="1" a="1"/>
  <c r="AC68" i="1" s="1"/>
  <c r="M68" i="1" a="1"/>
  <c r="M68" i="1" s="1"/>
  <c r="N68" i="1" a="1"/>
  <c r="N68" i="1" s="1"/>
  <c r="D68" i="1" a="1"/>
  <c r="D68" i="1" s="1"/>
  <c r="K68" i="1" a="1"/>
  <c r="K68" i="1" s="1"/>
  <c r="Y68" i="1" a="1"/>
  <c r="Y68" i="1" s="1"/>
  <c r="U68" i="1" a="1"/>
  <c r="U68" i="1" s="1"/>
  <c r="T68" i="1" a="1"/>
  <c r="T68" i="1" s="1"/>
  <c r="W68" i="1" a="1"/>
  <c r="W68" i="1" s="1"/>
  <c r="AE68" i="1" a="1"/>
  <c r="AE68" i="1" s="1"/>
  <c r="AG68" i="1" a="1"/>
  <c r="AG68" i="1" s="1"/>
  <c r="I68" i="1" a="1"/>
  <c r="I68" i="1" s="1"/>
  <c r="F68" i="1" a="1"/>
  <c r="F68" i="1" s="1"/>
  <c r="G68" i="1" a="1"/>
  <c r="G68" i="1" s="1"/>
  <c r="AH68" i="1" a="1"/>
  <c r="AH68" i="1" s="1"/>
  <c r="O68" i="1" a="1"/>
  <c r="O68" i="1" s="1"/>
  <c r="L68" i="1" a="1"/>
  <c r="L68" i="1" s="1"/>
  <c r="S68" i="1" a="1"/>
  <c r="S68" i="1" s="1"/>
  <c r="P68" i="1" a="1"/>
  <c r="P68" i="1" s="1"/>
  <c r="AA68" i="1" a="1"/>
  <c r="AA68" i="1" s="1"/>
  <c r="R68" i="1" a="1"/>
  <c r="R68" i="1" s="1"/>
  <c r="Z68" i="1" a="1"/>
  <c r="Z68" i="1" s="1"/>
  <c r="J68" i="1" a="1"/>
  <c r="J68" i="1" s="1"/>
  <c r="E68" i="1" a="1"/>
  <c r="E68" i="1" s="1"/>
  <c r="X68" i="1" a="1"/>
  <c r="X68" i="1" s="1"/>
  <c r="AF68" i="1" a="1"/>
  <c r="AF68" i="1" s="1"/>
  <c r="V68" i="1" a="1"/>
  <c r="V68" i="1" s="1"/>
  <c r="B69" i="1" a="1"/>
  <c r="B69" i="1" s="1"/>
  <c r="AQ67" i="1"/>
  <c r="AJ67" i="1"/>
  <c r="AL67" i="1"/>
  <c r="AN67" i="1"/>
  <c r="AO67" i="1"/>
  <c r="AP67" i="1"/>
  <c r="AK67" i="1"/>
  <c r="AM67" i="1"/>
  <c r="E69" i="1" l="1" a="1"/>
  <c r="E69" i="1" s="1"/>
  <c r="M69" i="1" a="1"/>
  <c r="M69" i="1" s="1"/>
  <c r="Z69" i="1" a="1"/>
  <c r="Z69" i="1" s="1"/>
  <c r="J69" i="1" a="1"/>
  <c r="J69" i="1" s="1"/>
  <c r="K69" i="1" a="1"/>
  <c r="K69" i="1" s="1"/>
  <c r="Y69" i="1" a="1"/>
  <c r="Y69" i="1" s="1"/>
  <c r="AG69" i="1" a="1"/>
  <c r="AG69" i="1" s="1"/>
  <c r="Q69" i="1" a="1"/>
  <c r="Q69" i="1" s="1"/>
  <c r="W69" i="1" a="1"/>
  <c r="W69" i="1" s="1"/>
  <c r="G69" i="1" a="1"/>
  <c r="G69" i="1" s="1"/>
  <c r="I69" i="1" a="1"/>
  <c r="I69" i="1" s="1"/>
  <c r="AH69" i="1" a="1"/>
  <c r="AH69" i="1" s="1"/>
  <c r="F69" i="1" a="1"/>
  <c r="F69" i="1" s="1"/>
  <c r="S69" i="1" a="1"/>
  <c r="S69" i="1" s="1"/>
  <c r="U69" i="1" a="1"/>
  <c r="U69" i="1" s="1"/>
  <c r="O69" i="1" a="1"/>
  <c r="O69" i="1" s="1"/>
  <c r="L69" i="1" a="1"/>
  <c r="L69" i="1" s="1"/>
  <c r="AE69" i="1" a="1"/>
  <c r="AE69" i="1" s="1"/>
  <c r="AA69" i="1" a="1"/>
  <c r="AA69" i="1" s="1"/>
  <c r="V69" i="1" a="1"/>
  <c r="V69" i="1" s="1"/>
  <c r="R69" i="1" a="1"/>
  <c r="R69" i="1" s="1"/>
  <c r="H69" i="1" a="1"/>
  <c r="H69" i="1" s="1"/>
  <c r="AB69" i="1" a="1"/>
  <c r="AB69" i="1" s="1"/>
  <c r="P69" i="1" a="1"/>
  <c r="P69" i="1" s="1"/>
  <c r="N69" i="1" a="1"/>
  <c r="N69" i="1" s="1"/>
  <c r="X69" i="1" a="1"/>
  <c r="X69" i="1" s="1"/>
  <c r="D69" i="1" a="1"/>
  <c r="D69" i="1" s="1"/>
  <c r="AF69" i="1" a="1"/>
  <c r="AF69" i="1" s="1"/>
  <c r="AD69" i="1" a="1"/>
  <c r="AD69" i="1" s="1"/>
  <c r="T69" i="1" a="1"/>
  <c r="T69" i="1" s="1"/>
  <c r="AC69" i="1" a="1"/>
  <c r="AC69" i="1" s="1"/>
  <c r="B70" i="1" a="1"/>
  <c r="B70" i="1" s="1"/>
  <c r="AJ68" i="1"/>
  <c r="AN68" i="1"/>
  <c r="AO68" i="1"/>
  <c r="AP68" i="1"/>
  <c r="AQ68" i="1"/>
  <c r="AK68" i="1"/>
  <c r="AM68" i="1"/>
  <c r="AL68" i="1"/>
  <c r="AQ69" i="1" l="1"/>
  <c r="AK69" i="1"/>
  <c r="AM69" i="1"/>
  <c r="AO69" i="1"/>
  <c r="AJ69" i="1"/>
  <c r="AL69" i="1"/>
  <c r="AN69" i="1"/>
  <c r="AP69" i="1"/>
  <c r="L70" i="1" a="1"/>
  <c r="L70" i="1" s="1"/>
  <c r="Y70" i="1" a="1"/>
  <c r="Y70" i="1" s="1"/>
  <c r="AF70" i="1" a="1"/>
  <c r="AF70" i="1" s="1"/>
  <c r="P70" i="1" a="1"/>
  <c r="P70" i="1" s="1"/>
  <c r="AB70" i="1" a="1"/>
  <c r="AB70" i="1" s="1"/>
  <c r="G70" i="1" a="1"/>
  <c r="G70" i="1" s="1"/>
  <c r="I70" i="1" a="1"/>
  <c r="I70" i="1" s="1"/>
  <c r="AH70" i="1" a="1"/>
  <c r="AH70" i="1" s="1"/>
  <c r="K70" i="1" a="1"/>
  <c r="K70" i="1" s="1"/>
  <c r="S70" i="1" a="1"/>
  <c r="S70" i="1" s="1"/>
  <c r="U70" i="1" a="1"/>
  <c r="U70" i="1" s="1"/>
  <c r="Q70" i="1" a="1"/>
  <c r="Q70" i="1" s="1"/>
  <c r="R70" i="1" a="1"/>
  <c r="R70" i="1" s="1"/>
  <c r="AE70" i="1" a="1"/>
  <c r="AE70" i="1" s="1"/>
  <c r="AG70" i="1" a="1"/>
  <c r="AG70" i="1" s="1"/>
  <c r="D70" i="1" a="1"/>
  <c r="D70" i="1" s="1"/>
  <c r="X70" i="1" a="1"/>
  <c r="X70" i="1" s="1"/>
  <c r="H70" i="1" a="1"/>
  <c r="H70" i="1" s="1"/>
  <c r="AC70" i="1" a="1"/>
  <c r="AC70" i="1" s="1"/>
  <c r="W70" i="1" a="1"/>
  <c r="W70" i="1" s="1"/>
  <c r="AD70" i="1" a="1"/>
  <c r="AD70" i="1" s="1"/>
  <c r="N70" i="1" a="1"/>
  <c r="N70" i="1" s="1"/>
  <c r="O70" i="1" a="1"/>
  <c r="O70" i="1" s="1"/>
  <c r="J70" i="1" a="1"/>
  <c r="J70" i="1" s="1"/>
  <c r="F70" i="1" a="1"/>
  <c r="F70" i="1" s="1"/>
  <c r="T70" i="1" a="1"/>
  <c r="T70" i="1" s="1"/>
  <c r="E70" i="1" a="1"/>
  <c r="E70" i="1" s="1"/>
  <c r="AA70" i="1" a="1"/>
  <c r="AA70" i="1" s="1"/>
  <c r="M70" i="1" a="1"/>
  <c r="M70" i="1" s="1"/>
  <c r="Z70" i="1" a="1"/>
  <c r="Z70" i="1" s="1"/>
  <c r="V70" i="1" a="1"/>
  <c r="V70" i="1" s="1"/>
  <c r="B71" i="1" a="1"/>
  <c r="B71" i="1" s="1"/>
  <c r="L71" i="1" l="1" a="1"/>
  <c r="L71" i="1" s="1"/>
  <c r="T71" i="1" a="1"/>
  <c r="T71" i="1" s="1"/>
  <c r="J71" i="1" a="1"/>
  <c r="J71" i="1" s="1"/>
  <c r="AH71" i="1" a="1"/>
  <c r="AH71" i="1" s="1"/>
  <c r="M71" i="1" a="1"/>
  <c r="M71" i="1" s="1"/>
  <c r="I71" i="1" a="1"/>
  <c r="I71" i="1" s="1"/>
  <c r="Q71" i="1" a="1"/>
  <c r="Q71" i="1" s="1"/>
  <c r="V71" i="1" a="1"/>
  <c r="V71" i="1" s="1"/>
  <c r="S71" i="1" a="1"/>
  <c r="S71" i="1" s="1"/>
  <c r="U71" i="1" a="1"/>
  <c r="U71" i="1" s="1"/>
  <c r="K71" i="1" a="1"/>
  <c r="K71" i="1" s="1"/>
  <c r="H71" i="1" a="1"/>
  <c r="H71" i="1" s="1"/>
  <c r="AE71" i="1" a="1"/>
  <c r="AE71" i="1" s="1"/>
  <c r="AG71" i="1" a="1"/>
  <c r="AG71" i="1" s="1"/>
  <c r="AC71" i="1" a="1"/>
  <c r="AC71" i="1" s="1"/>
  <c r="X71" i="1" a="1"/>
  <c r="X71" i="1" s="1"/>
  <c r="G71" i="1" a="1"/>
  <c r="G71" i="1" s="1"/>
  <c r="O71" i="1" a="1"/>
  <c r="O71" i="1" s="1"/>
  <c r="P71" i="1" a="1"/>
  <c r="P71" i="1" s="1"/>
  <c r="F71" i="1" a="1"/>
  <c r="F71" i="1" s="1"/>
  <c r="N71" i="1" a="1"/>
  <c r="N71" i="1" s="1"/>
  <c r="AA71" i="1" a="1"/>
  <c r="AA71" i="1" s="1"/>
  <c r="AD71" i="1" a="1"/>
  <c r="AD71" i="1" s="1"/>
  <c r="R71" i="1" a="1"/>
  <c r="R71" i="1" s="1"/>
  <c r="Z71" i="1" a="1"/>
  <c r="Z71" i="1" s="1"/>
  <c r="W71" i="1" a="1"/>
  <c r="W71" i="1" s="1"/>
  <c r="D71" i="1" a="1"/>
  <c r="D71" i="1" s="1"/>
  <c r="Y71" i="1" a="1"/>
  <c r="Y71" i="1" s="1"/>
  <c r="AF71" i="1" a="1"/>
  <c r="AF71" i="1" s="1"/>
  <c r="AB71" i="1" a="1"/>
  <c r="AB71" i="1" s="1"/>
  <c r="E71" i="1" a="1"/>
  <c r="E71" i="1" s="1"/>
  <c r="B72" i="1" a="1"/>
  <c r="B72" i="1" s="1"/>
  <c r="AL70" i="1"/>
  <c r="AP70" i="1"/>
  <c r="AK70" i="1"/>
  <c r="AM70" i="1"/>
  <c r="AQ70" i="1"/>
  <c r="AN70" i="1"/>
  <c r="AO70" i="1"/>
  <c r="AJ70" i="1"/>
  <c r="M72" i="1" l="1" a="1"/>
  <c r="M72" i="1" s="1"/>
  <c r="U72" i="1" a="1"/>
  <c r="U72" i="1" s="1"/>
  <c r="V72" i="1" a="1"/>
  <c r="V72" i="1" s="1"/>
  <c r="Q72" i="1" a="1"/>
  <c r="Q72" i="1" s="1"/>
  <c r="Y72" i="1" a="1"/>
  <c r="Y72" i="1" s="1"/>
  <c r="L72" i="1" a="1"/>
  <c r="L72" i="1" s="1"/>
  <c r="E72" i="1" a="1"/>
  <c r="E72" i="1" s="1"/>
  <c r="I72" i="1" a="1"/>
  <c r="I72" i="1" s="1"/>
  <c r="AC72" i="1" a="1"/>
  <c r="AC72" i="1" s="1"/>
  <c r="S72" i="1" a="1"/>
  <c r="S72" i="1" s="1"/>
  <c r="O72" i="1" a="1"/>
  <c r="O72" i="1" s="1"/>
  <c r="AG72" i="1" a="1"/>
  <c r="AG72" i="1" s="1"/>
  <c r="D72" i="1" a="1"/>
  <c r="D72" i="1" s="1"/>
  <c r="Z72" i="1" a="1"/>
  <c r="Z72" i="1" s="1"/>
  <c r="AA72" i="1" a="1"/>
  <c r="AA72" i="1" s="1"/>
  <c r="K72" i="1" a="1"/>
  <c r="K72" i="1" s="1"/>
  <c r="T72" i="1" a="1"/>
  <c r="T72" i="1" s="1"/>
  <c r="AE72" i="1" a="1"/>
  <c r="AE72" i="1" s="1"/>
  <c r="AF72" i="1" a="1"/>
  <c r="AF72" i="1" s="1"/>
  <c r="W72" i="1" a="1"/>
  <c r="W72" i="1" s="1"/>
  <c r="J72" i="1" a="1"/>
  <c r="J72" i="1" s="1"/>
  <c r="G72" i="1" a="1"/>
  <c r="G72" i="1" s="1"/>
  <c r="X72" i="1" a="1"/>
  <c r="X72" i="1" s="1"/>
  <c r="AD72" i="1" a="1"/>
  <c r="AD72" i="1" s="1"/>
  <c r="H72" i="1" a="1"/>
  <c r="H72" i="1" s="1"/>
  <c r="R72" i="1" a="1"/>
  <c r="R72" i="1" s="1"/>
  <c r="P72" i="1" a="1"/>
  <c r="P72" i="1" s="1"/>
  <c r="AH72" i="1" a="1"/>
  <c r="AH72" i="1" s="1"/>
  <c r="N72" i="1" a="1"/>
  <c r="N72" i="1" s="1"/>
  <c r="F72" i="1" a="1"/>
  <c r="F72" i="1" s="1"/>
  <c r="AB72" i="1" a="1"/>
  <c r="AB72" i="1" s="1"/>
  <c r="B73" i="1" a="1"/>
  <c r="B73" i="1" s="1"/>
  <c r="AP71" i="1"/>
  <c r="AQ71" i="1"/>
  <c r="AL71" i="1"/>
  <c r="AK71" i="1"/>
  <c r="AM71" i="1"/>
  <c r="AJ71" i="1"/>
  <c r="AN71" i="1"/>
  <c r="AO71" i="1"/>
  <c r="F73" i="1" l="1" a="1"/>
  <c r="F73" i="1" s="1"/>
  <c r="H73" i="1" a="1"/>
  <c r="H73" i="1" s="1"/>
  <c r="AF73" i="1" a="1"/>
  <c r="AF73" i="1" s="1"/>
  <c r="U73" i="1" a="1"/>
  <c r="U73" i="1" s="1"/>
  <c r="J73" i="1" a="1"/>
  <c r="J73" i="1" s="1"/>
  <c r="Q73" i="1" a="1"/>
  <c r="Q73" i="1" s="1"/>
  <c r="E73" i="1" a="1"/>
  <c r="E73" i="1" s="1"/>
  <c r="G73" i="1" a="1"/>
  <c r="G73" i="1" s="1"/>
  <c r="R73" i="1" a="1"/>
  <c r="R73" i="1" s="1"/>
  <c r="D73" i="1" a="1"/>
  <c r="D73" i="1" s="1"/>
  <c r="AB73" i="1" a="1"/>
  <c r="AB73" i="1" s="1"/>
  <c r="L73" i="1" a="1"/>
  <c r="L73" i="1" s="1"/>
  <c r="V73" i="1" a="1"/>
  <c r="V73" i="1" s="1"/>
  <c r="M73" i="1" a="1"/>
  <c r="M73" i="1" s="1"/>
  <c r="O73" i="1" a="1"/>
  <c r="O73" i="1" s="1"/>
  <c r="K73" i="1" a="1"/>
  <c r="K73" i="1" s="1"/>
  <c r="Z73" i="1" a="1"/>
  <c r="Z73" i="1" s="1"/>
  <c r="AA73" i="1" a="1"/>
  <c r="AA73" i="1" s="1"/>
  <c r="X73" i="1" a="1"/>
  <c r="X73" i="1" s="1"/>
  <c r="T73" i="1" a="1"/>
  <c r="T73" i="1" s="1"/>
  <c r="AD73" i="1" a="1"/>
  <c r="AD73" i="1" s="1"/>
  <c r="I73" i="1" a="1"/>
  <c r="I73" i="1" s="1"/>
  <c r="AG73" i="1" a="1"/>
  <c r="AG73" i="1" s="1"/>
  <c r="AC73" i="1" a="1"/>
  <c r="AC73" i="1" s="1"/>
  <c r="AH73" i="1" a="1"/>
  <c r="AH73" i="1" s="1"/>
  <c r="W73" i="1" a="1"/>
  <c r="W73" i="1" s="1"/>
  <c r="Y73" i="1" a="1"/>
  <c r="Y73" i="1" s="1"/>
  <c r="N73" i="1" a="1"/>
  <c r="N73" i="1" s="1"/>
  <c r="AE73" i="1" a="1"/>
  <c r="AE73" i="1" s="1"/>
  <c r="S73" i="1" a="1"/>
  <c r="S73" i="1" s="1"/>
  <c r="P73" i="1" a="1"/>
  <c r="P73" i="1" s="1"/>
  <c r="B74" i="1" a="1"/>
  <c r="B74" i="1" s="1"/>
  <c r="AQ72" i="1"/>
  <c r="AP72" i="1"/>
  <c r="AJ72" i="1"/>
  <c r="AL72" i="1"/>
  <c r="AM72" i="1"/>
  <c r="AN72" i="1"/>
  <c r="AO72" i="1"/>
  <c r="AK72" i="1"/>
  <c r="F74" i="1" l="1" a="1"/>
  <c r="F74" i="1" s="1"/>
  <c r="D74" i="1" a="1"/>
  <c r="D74" i="1" s="1"/>
  <c r="AB74" i="1" a="1"/>
  <c r="AB74" i="1" s="1"/>
  <c r="P74" i="1" a="1"/>
  <c r="P74" i="1" s="1"/>
  <c r="Z74" i="1" a="1"/>
  <c r="Z74" i="1" s="1"/>
  <c r="L74" i="1" a="1"/>
  <c r="L74" i="1" s="1"/>
  <c r="J74" i="1" a="1"/>
  <c r="J74" i="1" s="1"/>
  <c r="M74" i="1" a="1"/>
  <c r="M74" i="1" s="1"/>
  <c r="O74" i="1" a="1"/>
  <c r="O74" i="1" s="1"/>
  <c r="Y74" i="1" a="1"/>
  <c r="Y74" i="1" s="1"/>
  <c r="N74" i="1" a="1"/>
  <c r="N74" i="1" s="1"/>
  <c r="AA74" i="1" a="1"/>
  <c r="AA74" i="1" s="1"/>
  <c r="X74" i="1" a="1"/>
  <c r="X74" i="1" s="1"/>
  <c r="K74" i="1" a="1"/>
  <c r="K74" i="1" s="1"/>
  <c r="R74" i="1" a="1"/>
  <c r="R74" i="1" s="1"/>
  <c r="I74" i="1" a="1"/>
  <c r="I74" i="1" s="1"/>
  <c r="AG74" i="1" a="1"/>
  <c r="AG74" i="1" s="1"/>
  <c r="T74" i="1" a="1"/>
  <c r="T74" i="1" s="1"/>
  <c r="V74" i="1" a="1"/>
  <c r="V74" i="1" s="1"/>
  <c r="W74" i="1" a="1"/>
  <c r="W74" i="1" s="1"/>
  <c r="H74" i="1" a="1"/>
  <c r="H74" i="1" s="1"/>
  <c r="AC74" i="1" a="1"/>
  <c r="AC74" i="1" s="1"/>
  <c r="AF74" i="1" a="1"/>
  <c r="AF74" i="1" s="1"/>
  <c r="Q74" i="1" a="1"/>
  <c r="Q74" i="1" s="1"/>
  <c r="AD74" i="1" a="1"/>
  <c r="AD74" i="1" s="1"/>
  <c r="E74" i="1" a="1"/>
  <c r="E74" i="1" s="1"/>
  <c r="U74" i="1" a="1"/>
  <c r="U74" i="1" s="1"/>
  <c r="AE74" i="1" a="1"/>
  <c r="AE74" i="1" s="1"/>
  <c r="AH74" i="1" a="1"/>
  <c r="AH74" i="1" s="1"/>
  <c r="S74" i="1" a="1"/>
  <c r="S74" i="1" s="1"/>
  <c r="G74" i="1" a="1"/>
  <c r="G74" i="1" s="1"/>
  <c r="B75" i="1" a="1"/>
  <c r="B75" i="1" s="1"/>
  <c r="AP73" i="1"/>
  <c r="AK73" i="1"/>
  <c r="AL73" i="1"/>
  <c r="AM73" i="1"/>
  <c r="AN73" i="1"/>
  <c r="AO73" i="1"/>
  <c r="AJ73" i="1"/>
  <c r="AQ73" i="1"/>
  <c r="F75" i="1" l="1" a="1"/>
  <c r="F75" i="1" s="1"/>
  <c r="AH75" i="1" a="1"/>
  <c r="AH75" i="1" s="1"/>
  <c r="G75" i="1" a="1"/>
  <c r="G75" i="1" s="1"/>
  <c r="T75" i="1" a="1"/>
  <c r="T75" i="1" s="1"/>
  <c r="J75" i="1" a="1"/>
  <c r="J75" i="1" s="1"/>
  <c r="E75" i="1" a="1"/>
  <c r="E75" i="1" s="1"/>
  <c r="P75" i="1" a="1"/>
  <c r="P75" i="1" s="1"/>
  <c r="AB75" i="1" a="1"/>
  <c r="AB75" i="1" s="1"/>
  <c r="N75" i="1" a="1"/>
  <c r="N75" i="1" s="1"/>
  <c r="O75" i="1" a="1"/>
  <c r="O75" i="1" s="1"/>
  <c r="X75" i="1" a="1"/>
  <c r="X75" i="1" s="1"/>
  <c r="U75" i="1" a="1"/>
  <c r="U75" i="1" s="1"/>
  <c r="AC75" i="1" a="1"/>
  <c r="AC75" i="1" s="1"/>
  <c r="Z75" i="1" a="1"/>
  <c r="Z75" i="1" s="1"/>
  <c r="M75" i="1" a="1"/>
  <c r="M75" i="1" s="1"/>
  <c r="AD75" i="1" a="1"/>
  <c r="AD75" i="1" s="1"/>
  <c r="K75" i="1" a="1"/>
  <c r="K75" i="1" s="1"/>
  <c r="AG75" i="1" a="1"/>
  <c r="AG75" i="1" s="1"/>
  <c r="I75" i="1" a="1"/>
  <c r="I75" i="1" s="1"/>
  <c r="S75" i="1" a="1"/>
  <c r="S75" i="1" s="1"/>
  <c r="AF75" i="1" a="1"/>
  <c r="AF75" i="1" s="1"/>
  <c r="D75" i="1" a="1"/>
  <c r="D75" i="1" s="1"/>
  <c r="V75" i="1" a="1"/>
  <c r="V75" i="1" s="1"/>
  <c r="R75" i="1" a="1"/>
  <c r="R75" i="1" s="1"/>
  <c r="W75" i="1" a="1"/>
  <c r="W75" i="1" s="1"/>
  <c r="H75" i="1" a="1"/>
  <c r="H75" i="1" s="1"/>
  <c r="L75" i="1" a="1"/>
  <c r="L75" i="1" s="1"/>
  <c r="AA75" i="1" a="1"/>
  <c r="AA75" i="1" s="1"/>
  <c r="AE75" i="1" a="1"/>
  <c r="AE75" i="1" s="1"/>
  <c r="Y75" i="1" a="1"/>
  <c r="Y75" i="1" s="1"/>
  <c r="Q75" i="1" a="1"/>
  <c r="Q75" i="1" s="1"/>
  <c r="B76" i="1" a="1"/>
  <c r="B76" i="1" s="1"/>
  <c r="AP74" i="1"/>
  <c r="AL74" i="1"/>
  <c r="AM74" i="1"/>
  <c r="AN74" i="1"/>
  <c r="AK74" i="1"/>
  <c r="AO74" i="1"/>
  <c r="AJ74" i="1"/>
  <c r="AQ74" i="1"/>
  <c r="AL75" i="1" l="1"/>
  <c r="AP75" i="1"/>
  <c r="AQ75" i="1"/>
  <c r="AM75" i="1"/>
  <c r="AN75" i="1"/>
  <c r="AJ75" i="1"/>
  <c r="AK75" i="1"/>
  <c r="AO75" i="1"/>
  <c r="V76" i="1" a="1"/>
  <c r="V76" i="1" s="1"/>
  <c r="W76" i="1" a="1"/>
  <c r="W76" i="1" s="1"/>
  <c r="U76" i="1" a="1"/>
  <c r="U76" i="1" s="1"/>
  <c r="H76" i="1" a="1"/>
  <c r="H76" i="1" s="1"/>
  <c r="F76" i="1" a="1"/>
  <c r="F76" i="1" s="1"/>
  <c r="G76" i="1" a="1"/>
  <c r="G76" i="1" s="1"/>
  <c r="L76" i="1" a="1"/>
  <c r="L76" i="1" s="1"/>
  <c r="Q76" i="1" a="1"/>
  <c r="Q76" i="1" s="1"/>
  <c r="J76" i="1" a="1"/>
  <c r="J76" i="1" s="1"/>
  <c r="K76" i="1" a="1"/>
  <c r="K76" i="1" s="1"/>
  <c r="T76" i="1" a="1"/>
  <c r="T76" i="1" s="1"/>
  <c r="Y76" i="1" a="1"/>
  <c r="Y76" i="1" s="1"/>
  <c r="AD76" i="1" a="1"/>
  <c r="AD76" i="1" s="1"/>
  <c r="AF76" i="1" a="1"/>
  <c r="AF76" i="1" s="1"/>
  <c r="N76" i="1" a="1"/>
  <c r="N76" i="1" s="1"/>
  <c r="O76" i="1" a="1"/>
  <c r="O76" i="1" s="1"/>
  <c r="AB76" i="1" a="1"/>
  <c r="AB76" i="1" s="1"/>
  <c r="AG76" i="1" a="1"/>
  <c r="AG76" i="1" s="1"/>
  <c r="AE76" i="1" a="1"/>
  <c r="AE76" i="1" s="1"/>
  <c r="X76" i="1" a="1"/>
  <c r="X76" i="1" s="1"/>
  <c r="R76" i="1" a="1"/>
  <c r="R76" i="1" s="1"/>
  <c r="S76" i="1" a="1"/>
  <c r="S76" i="1" s="1"/>
  <c r="E76" i="1" a="1"/>
  <c r="E76" i="1" s="1"/>
  <c r="M76" i="1" a="1"/>
  <c r="M76" i="1" s="1"/>
  <c r="Z76" i="1" a="1"/>
  <c r="Z76" i="1" s="1"/>
  <c r="AA76" i="1" a="1"/>
  <c r="AA76" i="1" s="1"/>
  <c r="AC76" i="1" a="1"/>
  <c r="AC76" i="1" s="1"/>
  <c r="P76" i="1" a="1"/>
  <c r="P76" i="1" s="1"/>
  <c r="AH76" i="1" a="1"/>
  <c r="AH76" i="1" s="1"/>
  <c r="D76" i="1" a="1"/>
  <c r="D76" i="1" s="1"/>
  <c r="I76" i="1" a="1"/>
  <c r="I76" i="1" s="1"/>
  <c r="B77" i="1" a="1"/>
  <c r="B77" i="1" s="1"/>
  <c r="Z77" i="1" l="1" a="1"/>
  <c r="Z77" i="1" s="1"/>
  <c r="AA77" i="1" a="1"/>
  <c r="AA77" i="1" s="1"/>
  <c r="AB77" i="1" a="1"/>
  <c r="AB77" i="1" s="1"/>
  <c r="AH77" i="1" a="1"/>
  <c r="AH77" i="1" s="1"/>
  <c r="H77" i="1" a="1"/>
  <c r="H77" i="1" s="1"/>
  <c r="I77" i="1" a="1"/>
  <c r="I77" i="1" s="1"/>
  <c r="F77" i="1" a="1"/>
  <c r="F77" i="1" s="1"/>
  <c r="G77" i="1" a="1"/>
  <c r="G77" i="1" s="1"/>
  <c r="P77" i="1" a="1"/>
  <c r="P77" i="1" s="1"/>
  <c r="Q77" i="1" a="1"/>
  <c r="Q77" i="1" s="1"/>
  <c r="N77" i="1" a="1"/>
  <c r="N77" i="1" s="1"/>
  <c r="O77" i="1" a="1"/>
  <c r="O77" i="1" s="1"/>
  <c r="AF77" i="1" a="1"/>
  <c r="AF77" i="1" s="1"/>
  <c r="AG77" i="1" a="1"/>
  <c r="AG77" i="1" s="1"/>
  <c r="U77" i="1" a="1"/>
  <c r="U77" i="1" s="1"/>
  <c r="J77" i="1" a="1"/>
  <c r="J77" i="1" s="1"/>
  <c r="K77" i="1" a="1"/>
  <c r="K77" i="1" s="1"/>
  <c r="X77" i="1" a="1"/>
  <c r="X77" i="1" s="1"/>
  <c r="Y77" i="1" a="1"/>
  <c r="Y77" i="1" s="1"/>
  <c r="AD77" i="1" a="1"/>
  <c r="AD77" i="1" s="1"/>
  <c r="AE77" i="1" a="1"/>
  <c r="AE77" i="1" s="1"/>
  <c r="AC77" i="1" a="1"/>
  <c r="AC77" i="1" s="1"/>
  <c r="M77" i="1" a="1"/>
  <c r="M77" i="1" s="1"/>
  <c r="R77" i="1" a="1"/>
  <c r="R77" i="1" s="1"/>
  <c r="S77" i="1" a="1"/>
  <c r="S77" i="1" s="1"/>
  <c r="T77" i="1" a="1"/>
  <c r="T77" i="1" s="1"/>
  <c r="D77" i="1" a="1"/>
  <c r="D77" i="1" s="1"/>
  <c r="V77" i="1" a="1"/>
  <c r="V77" i="1" s="1"/>
  <c r="W77" i="1" a="1"/>
  <c r="W77" i="1" s="1"/>
  <c r="E77" i="1" a="1"/>
  <c r="E77" i="1" s="1"/>
  <c r="L77" i="1" a="1"/>
  <c r="L77" i="1" s="1"/>
  <c r="B78" i="1" a="1"/>
  <c r="B78" i="1" s="1"/>
  <c r="B79" i="1" s="1" a="1"/>
  <c r="B79" i="1" s="1"/>
  <c r="AN76" i="1"/>
  <c r="AP76" i="1"/>
  <c r="AJ76" i="1"/>
  <c r="AM76" i="1"/>
  <c r="AQ76" i="1"/>
  <c r="AO76" i="1"/>
  <c r="AK76" i="1"/>
  <c r="AL76" i="1"/>
  <c r="G79" i="1" l="1" a="1"/>
  <c r="G79" i="1" s="1"/>
  <c r="K79" i="1" a="1"/>
  <c r="K79" i="1" s="1"/>
  <c r="O79" i="1" a="1"/>
  <c r="O79" i="1" s="1"/>
  <c r="S79" i="1" a="1"/>
  <c r="S79" i="1" s="1"/>
  <c r="W79" i="1" a="1"/>
  <c r="W79" i="1" s="1"/>
  <c r="AA79" i="1" a="1"/>
  <c r="AA79" i="1" s="1"/>
  <c r="AE79" i="1" a="1"/>
  <c r="AE79" i="1" s="1"/>
  <c r="H79" i="1" a="1"/>
  <c r="H79" i="1" s="1"/>
  <c r="I79" i="1" a="1"/>
  <c r="I79" i="1" s="1"/>
  <c r="J79" i="1" a="1"/>
  <c r="J79" i="1" s="1"/>
  <c r="L79" i="1" a="1"/>
  <c r="L79" i="1" s="1"/>
  <c r="M79" i="1" a="1"/>
  <c r="M79" i="1" s="1"/>
  <c r="N79" i="1" a="1"/>
  <c r="N79" i="1" s="1"/>
  <c r="T79" i="1" a="1"/>
  <c r="T79" i="1" s="1"/>
  <c r="U79" i="1" a="1"/>
  <c r="U79" i="1" s="1"/>
  <c r="V79" i="1" a="1"/>
  <c r="V79" i="1" s="1"/>
  <c r="X79" i="1" a="1"/>
  <c r="X79" i="1" s="1"/>
  <c r="Y79" i="1" a="1"/>
  <c r="Y79" i="1" s="1"/>
  <c r="Z79" i="1" a="1"/>
  <c r="Z79" i="1" s="1"/>
  <c r="AB79" i="1" a="1"/>
  <c r="AB79" i="1" s="1"/>
  <c r="AC79" i="1" a="1"/>
  <c r="AC79" i="1" s="1"/>
  <c r="AD79" i="1" a="1"/>
  <c r="AD79" i="1" s="1"/>
  <c r="F79" i="1" a="1"/>
  <c r="F79" i="1" s="1"/>
  <c r="Q79" i="1" a="1"/>
  <c r="Q79" i="1" s="1"/>
  <c r="AF79" i="1" a="1"/>
  <c r="AF79" i="1" s="1"/>
  <c r="AG79" i="1" a="1"/>
  <c r="AG79" i="1" s="1"/>
  <c r="AH79" i="1" a="1"/>
  <c r="AH79" i="1" s="1"/>
  <c r="D79" i="1" a="1"/>
  <c r="D79" i="1" s="1"/>
  <c r="E79" i="1" a="1"/>
  <c r="E79" i="1" s="1"/>
  <c r="P79" i="1" a="1"/>
  <c r="P79" i="1" s="1"/>
  <c r="R79" i="1" a="1"/>
  <c r="R79" i="1" s="1"/>
  <c r="B80" i="1" a="1"/>
  <c r="B80" i="1" s="1"/>
  <c r="F78" i="1" a="1"/>
  <c r="F78" i="1" s="1"/>
  <c r="G78" i="1" a="1"/>
  <c r="G78" i="1" s="1"/>
  <c r="L78" i="1" a="1"/>
  <c r="L78" i="1" s="1"/>
  <c r="P78" i="1" a="1"/>
  <c r="P78" i="1" s="1"/>
  <c r="D78" i="1" a="1"/>
  <c r="D78" i="1" s="1"/>
  <c r="H78" i="1" a="1"/>
  <c r="H78" i="1" s="1"/>
  <c r="J78" i="1" a="1"/>
  <c r="J78" i="1" s="1"/>
  <c r="K78" i="1" a="1"/>
  <c r="K78" i="1" s="1"/>
  <c r="T78" i="1" a="1"/>
  <c r="T78" i="1" s="1"/>
  <c r="X78" i="1" a="1"/>
  <c r="X78" i="1" s="1"/>
  <c r="N78" i="1" a="1"/>
  <c r="N78" i="1" s="1"/>
  <c r="O78" i="1" a="1"/>
  <c r="O78" i="1" s="1"/>
  <c r="AB78" i="1" a="1"/>
  <c r="AB78" i="1" s="1"/>
  <c r="AF78" i="1" a="1"/>
  <c r="AF78" i="1" s="1"/>
  <c r="R78" i="1" a="1"/>
  <c r="R78" i="1" s="1"/>
  <c r="S78" i="1" a="1"/>
  <c r="S78" i="1" s="1"/>
  <c r="E78" i="1" a="1"/>
  <c r="E78" i="1" s="1"/>
  <c r="I78" i="1" a="1"/>
  <c r="I78" i="1" s="1"/>
  <c r="U78" i="1" a="1"/>
  <c r="U78" i="1" s="1"/>
  <c r="V78" i="1" a="1"/>
  <c r="V78" i="1" s="1"/>
  <c r="W78" i="1" a="1"/>
  <c r="W78" i="1" s="1"/>
  <c r="AC78" i="1" a="1"/>
  <c r="AC78" i="1" s="1"/>
  <c r="Q78" i="1" a="1"/>
  <c r="Q78" i="1" s="1"/>
  <c r="Z78" i="1" a="1"/>
  <c r="Z78" i="1" s="1"/>
  <c r="AA78" i="1" a="1"/>
  <c r="AA78" i="1" s="1"/>
  <c r="M78" i="1" a="1"/>
  <c r="M78" i="1" s="1"/>
  <c r="Y78" i="1" a="1"/>
  <c r="Y78" i="1" s="1"/>
  <c r="AD78" i="1" a="1"/>
  <c r="AD78" i="1" s="1"/>
  <c r="AE78" i="1" a="1"/>
  <c r="AE78" i="1" s="1"/>
  <c r="AG78" i="1" a="1"/>
  <c r="AG78" i="1" s="1"/>
  <c r="AH78" i="1" a="1"/>
  <c r="AH78" i="1" s="1"/>
  <c r="AJ77" i="1"/>
  <c r="AQ77" i="1"/>
  <c r="AK77" i="1"/>
  <c r="AL77" i="1"/>
  <c r="AM77" i="1"/>
  <c r="AN77" i="1"/>
  <c r="AO77" i="1"/>
  <c r="AP77" i="1"/>
  <c r="S80" i="1" l="1" a="1"/>
  <c r="S80" i="1" s="1"/>
  <c r="AA80" i="1" a="1"/>
  <c r="AA80" i="1" s="1"/>
  <c r="P80" i="1" a="1"/>
  <c r="P80" i="1" s="1"/>
  <c r="Q80" i="1" a="1"/>
  <c r="Q80" i="1" s="1"/>
  <c r="R80" i="1" a="1"/>
  <c r="R80" i="1" s="1"/>
  <c r="K80" i="1" a="1"/>
  <c r="K80" i="1" s="1"/>
  <c r="T80" i="1" a="1"/>
  <c r="T80" i="1" s="1"/>
  <c r="U80" i="1" a="1"/>
  <c r="U80" i="1" s="1"/>
  <c r="V80" i="1" a="1"/>
  <c r="V80" i="1" s="1"/>
  <c r="W80" i="1" a="1"/>
  <c r="W80" i="1" s="1"/>
  <c r="AB80" i="1" a="1"/>
  <c r="AB80" i="1" s="1"/>
  <c r="AC80" i="1" a="1"/>
  <c r="AC80" i="1" s="1"/>
  <c r="AD80" i="1" a="1"/>
  <c r="AD80" i="1" s="1"/>
  <c r="G80" i="1" a="1"/>
  <c r="G80" i="1" s="1"/>
  <c r="AF80" i="1" a="1"/>
  <c r="AF80" i="1" s="1"/>
  <c r="AG80" i="1" a="1"/>
  <c r="AG80" i="1" s="1"/>
  <c r="AH80" i="1" a="1"/>
  <c r="AH80" i="1" s="1"/>
  <c r="D80" i="1" a="1"/>
  <c r="D80" i="1" s="1"/>
  <c r="E80" i="1" a="1"/>
  <c r="E80" i="1" s="1"/>
  <c r="F80" i="1" a="1"/>
  <c r="F80" i="1" s="1"/>
  <c r="AE80" i="1" a="1"/>
  <c r="AE80" i="1" s="1"/>
  <c r="Y80" i="1" a="1"/>
  <c r="Y80" i="1" s="1"/>
  <c r="H80" i="1" a="1"/>
  <c r="H80" i="1" s="1"/>
  <c r="I80" i="1" a="1"/>
  <c r="I80" i="1" s="1"/>
  <c r="J80" i="1" a="1"/>
  <c r="J80" i="1" s="1"/>
  <c r="O80" i="1" a="1"/>
  <c r="O80" i="1" s="1"/>
  <c r="L80" i="1" a="1"/>
  <c r="L80" i="1" s="1"/>
  <c r="M80" i="1" a="1"/>
  <c r="M80" i="1" s="1"/>
  <c r="N80" i="1" a="1"/>
  <c r="N80" i="1" s="1"/>
  <c r="X80" i="1" a="1"/>
  <c r="X80" i="1" s="1"/>
  <c r="Z80" i="1" a="1"/>
  <c r="Z80" i="1" s="1"/>
  <c r="B81" i="1" a="1"/>
  <c r="B81" i="1" s="1"/>
  <c r="AL79" i="1"/>
  <c r="AM79" i="1"/>
  <c r="AN79" i="1"/>
  <c r="AO79" i="1"/>
  <c r="AP79" i="1"/>
  <c r="AJ79" i="1"/>
  <c r="AQ79" i="1"/>
  <c r="AK79" i="1"/>
  <c r="AP78" i="1"/>
  <c r="AQ78" i="1"/>
  <c r="AJ78" i="1"/>
  <c r="AK78" i="1"/>
  <c r="AO78" i="1"/>
  <c r="AL78" i="1"/>
  <c r="AN78" i="1"/>
  <c r="AM78" i="1"/>
  <c r="D81" i="1" l="1" a="1"/>
  <c r="D81" i="1" s="1"/>
  <c r="E81" i="1" a="1"/>
  <c r="E81" i="1" s="1"/>
  <c r="F81" i="1" a="1"/>
  <c r="F81" i="1" s="1"/>
  <c r="K81" i="1" a="1"/>
  <c r="K81" i="1" s="1"/>
  <c r="H81" i="1" a="1"/>
  <c r="H81" i="1" s="1"/>
  <c r="I81" i="1" a="1"/>
  <c r="I81" i="1" s="1"/>
  <c r="J81" i="1" a="1"/>
  <c r="J81" i="1" s="1"/>
  <c r="AA81" i="1" a="1"/>
  <c r="AA81" i="1" s="1"/>
  <c r="L81" i="1" a="1"/>
  <c r="L81" i="1" s="1"/>
  <c r="M81" i="1" a="1"/>
  <c r="M81" i="1" s="1"/>
  <c r="N81" i="1" a="1"/>
  <c r="N81" i="1" s="1"/>
  <c r="O81" i="1" a="1"/>
  <c r="O81" i="1" s="1"/>
  <c r="P81" i="1" a="1"/>
  <c r="P81" i="1" s="1"/>
  <c r="Q81" i="1" a="1"/>
  <c r="Q81" i="1" s="1"/>
  <c r="R81" i="1" a="1"/>
  <c r="R81" i="1" s="1"/>
  <c r="S81" i="1" a="1"/>
  <c r="S81" i="1" s="1"/>
  <c r="T81" i="1" a="1"/>
  <c r="T81" i="1" s="1"/>
  <c r="U81" i="1" a="1"/>
  <c r="U81" i="1" s="1"/>
  <c r="V81" i="1" a="1"/>
  <c r="V81" i="1" s="1"/>
  <c r="G81" i="1" a="1"/>
  <c r="G81" i="1" s="1"/>
  <c r="X81" i="1" a="1"/>
  <c r="X81" i="1" s="1"/>
  <c r="Y81" i="1" a="1"/>
  <c r="Y81" i="1" s="1"/>
  <c r="Z81" i="1" a="1"/>
  <c r="Z81" i="1" s="1"/>
  <c r="W81" i="1" a="1"/>
  <c r="W81" i="1" s="1"/>
  <c r="AB81" i="1" a="1"/>
  <c r="AB81" i="1" s="1"/>
  <c r="AC81" i="1" a="1"/>
  <c r="AC81" i="1" s="1"/>
  <c r="AD81" i="1" a="1"/>
  <c r="AD81" i="1" s="1"/>
  <c r="AE81" i="1" a="1"/>
  <c r="AE81" i="1" s="1"/>
  <c r="AF81" i="1" a="1"/>
  <c r="AF81" i="1" s="1"/>
  <c r="AG81" i="1" a="1"/>
  <c r="AG81" i="1" s="1"/>
  <c r="AH81" i="1" a="1"/>
  <c r="AH81" i="1" s="1"/>
  <c r="B82" i="1" a="1"/>
  <c r="B82" i="1" s="1"/>
  <c r="AK80" i="1"/>
  <c r="AL80" i="1"/>
  <c r="AM80" i="1"/>
  <c r="AN80" i="1"/>
  <c r="AO80" i="1"/>
  <c r="AP80" i="1"/>
  <c r="AJ80" i="1"/>
  <c r="AQ80" i="1"/>
  <c r="B83" i="1" l="1" a="1"/>
  <c r="B83" i="1" s="1"/>
  <c r="H82" i="1" a="1"/>
  <c r="H82" i="1" s="1"/>
  <c r="I82" i="1" a="1"/>
  <c r="I82" i="1" s="1"/>
  <c r="J82" i="1" a="1"/>
  <c r="J82" i="1" s="1"/>
  <c r="W82" i="1" a="1"/>
  <c r="W82" i="1" s="1"/>
  <c r="L82" i="1" a="1"/>
  <c r="L82" i="1" s="1"/>
  <c r="M82" i="1" a="1"/>
  <c r="M82" i="1" s="1"/>
  <c r="N82" i="1" a="1"/>
  <c r="N82" i="1" s="1"/>
  <c r="O82" i="1" a="1"/>
  <c r="O82" i="1" s="1"/>
  <c r="P82" i="1" a="1"/>
  <c r="P82" i="1" s="1"/>
  <c r="Q82" i="1" a="1"/>
  <c r="Q82" i="1" s="1"/>
  <c r="R82" i="1" a="1"/>
  <c r="R82" i="1" s="1"/>
  <c r="AE82" i="1" a="1"/>
  <c r="AE82" i="1" s="1"/>
  <c r="T82" i="1" a="1"/>
  <c r="T82" i="1" s="1"/>
  <c r="U82" i="1" a="1"/>
  <c r="U82" i="1" s="1"/>
  <c r="V82" i="1" a="1"/>
  <c r="V82" i="1" s="1"/>
  <c r="K82" i="1" a="1"/>
  <c r="K82" i="1" s="1"/>
  <c r="X82" i="1" a="1"/>
  <c r="X82" i="1" s="1"/>
  <c r="Y82" i="1" a="1"/>
  <c r="Y82" i="1" s="1"/>
  <c r="Z82" i="1" a="1"/>
  <c r="Z82" i="1" s="1"/>
  <c r="S82" i="1" a="1"/>
  <c r="S82" i="1" s="1"/>
  <c r="AF82" i="1" a="1"/>
  <c r="AF82" i="1" s="1"/>
  <c r="AH82" i="1" a="1"/>
  <c r="AH82" i="1" s="1"/>
  <c r="AB82" i="1" a="1"/>
  <c r="AB82" i="1" s="1"/>
  <c r="AC82" i="1" a="1"/>
  <c r="AC82" i="1" s="1"/>
  <c r="AD82" i="1" a="1"/>
  <c r="AD82" i="1" s="1"/>
  <c r="AA82" i="1" a="1"/>
  <c r="AA82" i="1" s="1"/>
  <c r="AG82" i="1" a="1"/>
  <c r="AG82" i="1" s="1"/>
  <c r="D82" i="1" a="1"/>
  <c r="D82" i="1" s="1"/>
  <c r="E82" i="1" a="1"/>
  <c r="E82" i="1" s="1"/>
  <c r="F82" i="1" a="1"/>
  <c r="F82" i="1" s="1"/>
  <c r="G82" i="1" a="1"/>
  <c r="G82" i="1" s="1"/>
  <c r="AL81" i="1"/>
  <c r="AM81" i="1"/>
  <c r="AN81" i="1"/>
  <c r="AO81" i="1"/>
  <c r="AP81" i="1"/>
  <c r="AJ81" i="1"/>
  <c r="AQ81" i="1"/>
  <c r="AK81" i="1"/>
  <c r="AL82" i="1" l="1"/>
  <c r="AQ82" i="1"/>
  <c r="AJ82" i="1"/>
  <c r="AM82" i="1"/>
  <c r="AN82" i="1"/>
  <c r="AO82" i="1"/>
  <c r="AP82" i="1"/>
  <c r="AK82" i="1"/>
  <c r="D83" i="1" a="1"/>
  <c r="D83" i="1" s="1"/>
  <c r="E83" i="1" a="1"/>
  <c r="E83" i="1" s="1"/>
  <c r="F83" i="1" a="1"/>
  <c r="F83" i="1" s="1"/>
  <c r="K83" i="1" a="1"/>
  <c r="K83" i="1" s="1"/>
  <c r="H83" i="1" a="1"/>
  <c r="H83" i="1" s="1"/>
  <c r="I83" i="1" a="1"/>
  <c r="I83" i="1" s="1"/>
  <c r="J83" i="1" a="1"/>
  <c r="J83" i="1" s="1"/>
  <c r="AA83" i="1" a="1"/>
  <c r="AA83" i="1" s="1"/>
  <c r="L83" i="1" a="1"/>
  <c r="L83" i="1" s="1"/>
  <c r="M83" i="1" a="1"/>
  <c r="M83" i="1" s="1"/>
  <c r="N83" i="1" a="1"/>
  <c r="N83" i="1" s="1"/>
  <c r="S83" i="1" a="1"/>
  <c r="S83" i="1" s="1"/>
  <c r="P83" i="1" a="1"/>
  <c r="P83" i="1" s="1"/>
  <c r="Q83" i="1" a="1"/>
  <c r="Q83" i="1" s="1"/>
  <c r="R83" i="1" a="1"/>
  <c r="R83" i="1" s="1"/>
  <c r="W83" i="1" a="1"/>
  <c r="W83" i="1" s="1"/>
  <c r="T83" i="1" a="1"/>
  <c r="T83" i="1" s="1"/>
  <c r="U83" i="1" a="1"/>
  <c r="U83" i="1" s="1"/>
  <c r="V83" i="1" a="1"/>
  <c r="V83" i="1" s="1"/>
  <c r="AE83" i="1" a="1"/>
  <c r="AE83" i="1" s="1"/>
  <c r="AB83" i="1" a="1"/>
  <c r="AB83" i="1" s="1"/>
  <c r="AC83" i="1" a="1"/>
  <c r="AC83" i="1" s="1"/>
  <c r="AD83" i="1" a="1"/>
  <c r="AD83" i="1" s="1"/>
  <c r="O83" i="1" a="1"/>
  <c r="O83" i="1" s="1"/>
  <c r="X83" i="1" a="1"/>
  <c r="X83" i="1" s="1"/>
  <c r="Y83" i="1" a="1"/>
  <c r="Y83" i="1" s="1"/>
  <c r="Z83" i="1" a="1"/>
  <c r="Z83" i="1" s="1"/>
  <c r="G83" i="1" a="1"/>
  <c r="G83" i="1" s="1"/>
  <c r="AF83" i="1" a="1"/>
  <c r="AF83" i="1" s="1"/>
  <c r="AG83" i="1" a="1"/>
  <c r="AG83" i="1" s="1"/>
  <c r="AH83" i="1" a="1"/>
  <c r="AH83" i="1" s="1"/>
  <c r="B84" i="1" a="1"/>
  <c r="B84" i="1" s="1"/>
  <c r="B85" i="1" l="1" a="1"/>
  <c r="B85" i="1" s="1"/>
  <c r="D84" i="1" a="1"/>
  <c r="D84" i="1" s="1"/>
  <c r="E84" i="1" a="1"/>
  <c r="E84" i="1" s="1"/>
  <c r="F84" i="1" a="1"/>
  <c r="F84" i="1" s="1"/>
  <c r="G84" i="1" a="1"/>
  <c r="G84" i="1" s="1"/>
  <c r="X84" i="1" a="1"/>
  <c r="X84" i="1" s="1"/>
  <c r="AD84" i="1" a="1"/>
  <c r="AD84" i="1" s="1"/>
  <c r="H84" i="1" a="1"/>
  <c r="H84" i="1" s="1"/>
  <c r="I84" i="1" a="1"/>
  <c r="I84" i="1" s="1"/>
  <c r="J84" i="1" a="1"/>
  <c r="J84" i="1" s="1"/>
  <c r="W84" i="1" a="1"/>
  <c r="W84" i="1" s="1"/>
  <c r="L84" i="1" a="1"/>
  <c r="L84" i="1" s="1"/>
  <c r="M84" i="1" a="1"/>
  <c r="M84" i="1" s="1"/>
  <c r="N84" i="1" a="1"/>
  <c r="N84" i="1" s="1"/>
  <c r="O84" i="1" a="1"/>
  <c r="O84" i="1" s="1"/>
  <c r="P84" i="1" a="1"/>
  <c r="P84" i="1" s="1"/>
  <c r="Q84" i="1" a="1"/>
  <c r="Q84" i="1" s="1"/>
  <c r="R84" i="1" a="1"/>
  <c r="R84" i="1" s="1"/>
  <c r="AE84" i="1" a="1"/>
  <c r="AE84" i="1" s="1"/>
  <c r="T84" i="1" a="1"/>
  <c r="T84" i="1" s="1"/>
  <c r="U84" i="1" a="1"/>
  <c r="U84" i="1" s="1"/>
  <c r="V84" i="1" a="1"/>
  <c r="V84" i="1" s="1"/>
  <c r="K84" i="1" a="1"/>
  <c r="K84" i="1" s="1"/>
  <c r="Y84" i="1" a="1"/>
  <c r="Y84" i="1" s="1"/>
  <c r="Z84" i="1" a="1"/>
  <c r="Z84" i="1" s="1"/>
  <c r="S84" i="1" a="1"/>
  <c r="S84" i="1" s="1"/>
  <c r="AB84" i="1" a="1"/>
  <c r="AB84" i="1" s="1"/>
  <c r="AC84" i="1" a="1"/>
  <c r="AC84" i="1" s="1"/>
  <c r="AA84" i="1" a="1"/>
  <c r="AA84" i="1" s="1"/>
  <c r="AF84" i="1" a="1"/>
  <c r="AF84" i="1" s="1"/>
  <c r="AG84" i="1" a="1"/>
  <c r="AG84" i="1" s="1"/>
  <c r="AH84" i="1" a="1"/>
  <c r="AH84" i="1" s="1"/>
  <c r="AL83" i="1"/>
  <c r="AM83" i="1"/>
  <c r="AN83" i="1"/>
  <c r="AO83" i="1"/>
  <c r="AP83" i="1"/>
  <c r="AQ83" i="1"/>
  <c r="AJ83" i="1"/>
  <c r="AK83" i="1"/>
  <c r="AN84" i="1" l="1"/>
  <c r="AO84" i="1"/>
  <c r="AJ84" i="1"/>
  <c r="AL84" i="1"/>
  <c r="AP84" i="1"/>
  <c r="AQ84" i="1"/>
  <c r="AM84" i="1"/>
  <c r="AK84" i="1"/>
  <c r="D85" i="1" a="1"/>
  <c r="D85" i="1" s="1"/>
  <c r="E85" i="1" a="1"/>
  <c r="E85" i="1" s="1"/>
  <c r="F85" i="1" a="1"/>
  <c r="F85" i="1" s="1"/>
  <c r="S85" i="1" a="1"/>
  <c r="S85" i="1" s="1"/>
  <c r="AC85" i="1" a="1"/>
  <c r="AC85" i="1" s="1"/>
  <c r="G85" i="1" a="1"/>
  <c r="G85" i="1" s="1"/>
  <c r="AF85" i="1" a="1"/>
  <c r="AF85" i="1" s="1"/>
  <c r="H85" i="1" a="1"/>
  <c r="H85" i="1" s="1"/>
  <c r="I85" i="1" a="1"/>
  <c r="I85" i="1" s="1"/>
  <c r="J85" i="1" a="1"/>
  <c r="J85" i="1" s="1"/>
  <c r="K85" i="1" a="1"/>
  <c r="K85" i="1" s="1"/>
  <c r="L85" i="1" a="1"/>
  <c r="L85" i="1" s="1"/>
  <c r="M85" i="1" a="1"/>
  <c r="M85" i="1" s="1"/>
  <c r="N85" i="1" a="1"/>
  <c r="N85" i="1" s="1"/>
  <c r="AA85" i="1" a="1"/>
  <c r="AA85" i="1" s="1"/>
  <c r="P85" i="1" a="1"/>
  <c r="P85" i="1" s="1"/>
  <c r="Q85" i="1" a="1"/>
  <c r="Q85" i="1" s="1"/>
  <c r="R85" i="1" a="1"/>
  <c r="R85" i="1" s="1"/>
  <c r="O85" i="1" a="1"/>
  <c r="O85" i="1" s="1"/>
  <c r="T85" i="1" a="1"/>
  <c r="T85" i="1" s="1"/>
  <c r="U85" i="1" a="1"/>
  <c r="U85" i="1" s="1"/>
  <c r="V85" i="1" a="1"/>
  <c r="V85" i="1" s="1"/>
  <c r="W85" i="1" a="1"/>
  <c r="W85" i="1" s="1"/>
  <c r="X85" i="1" a="1"/>
  <c r="X85" i="1" s="1"/>
  <c r="Y85" i="1" a="1"/>
  <c r="Y85" i="1" s="1"/>
  <c r="Z85" i="1" a="1"/>
  <c r="Z85" i="1" s="1"/>
  <c r="AE85" i="1" a="1"/>
  <c r="AE85" i="1" s="1"/>
  <c r="AB85" i="1" a="1"/>
  <c r="AB85" i="1" s="1"/>
  <c r="AD85" i="1" a="1"/>
  <c r="AD85" i="1" s="1"/>
  <c r="AG85" i="1" a="1"/>
  <c r="AG85" i="1" s="1"/>
  <c r="AH85" i="1" a="1"/>
  <c r="AH85" i="1" s="1"/>
  <c r="B86" i="1" a="1"/>
  <c r="B86" i="1" s="1"/>
  <c r="P86" i="1" l="1" a="1"/>
  <c r="P86" i="1" s="1"/>
  <c r="J86" i="1" a="1"/>
  <c r="J86" i="1" s="1"/>
  <c r="AF86" i="1" a="1"/>
  <c r="AF86" i="1" s="1"/>
  <c r="K86" i="1" a="1"/>
  <c r="K86" i="1" s="1"/>
  <c r="T86" i="1" a="1"/>
  <c r="T86" i="1" s="1"/>
  <c r="N86" i="1" a="1"/>
  <c r="N86" i="1" s="1"/>
  <c r="O86" i="1" a="1"/>
  <c r="O86" i="1" s="1"/>
  <c r="S86" i="1" a="1"/>
  <c r="S86" i="1" s="1"/>
  <c r="V86" i="1" a="1"/>
  <c r="V86" i="1" s="1"/>
  <c r="AC86" i="1" a="1"/>
  <c r="AC86" i="1" s="1"/>
  <c r="H86" i="1" a="1"/>
  <c r="H86" i="1" s="1"/>
  <c r="Q86" i="1" a="1"/>
  <c r="Q86" i="1" s="1"/>
  <c r="AH86" i="1" a="1"/>
  <c r="AH86" i="1" s="1"/>
  <c r="AE86" i="1" a="1"/>
  <c r="AE86" i="1" s="1"/>
  <c r="X86" i="1" a="1"/>
  <c r="X86" i="1" s="1"/>
  <c r="R86" i="1" a="1"/>
  <c r="R86" i="1" s="1"/>
  <c r="AA86" i="1" a="1"/>
  <c r="AA86" i="1" s="1"/>
  <c r="Y86" i="1" a="1"/>
  <c r="Y86" i="1" s="1"/>
  <c r="E86" i="1" a="1"/>
  <c r="E86" i="1" s="1"/>
  <c r="AB86" i="1" a="1"/>
  <c r="AB86" i="1" s="1"/>
  <c r="L86" i="1" a="1"/>
  <c r="L86" i="1" s="1"/>
  <c r="F86" i="1" a="1"/>
  <c r="F86" i="1" s="1"/>
  <c r="W86" i="1" a="1"/>
  <c r="W86" i="1" s="1"/>
  <c r="AG86" i="1" a="1"/>
  <c r="AG86" i="1" s="1"/>
  <c r="I86" i="1" a="1"/>
  <c r="I86" i="1" s="1"/>
  <c r="Z86" i="1" a="1"/>
  <c r="Z86" i="1" s="1"/>
  <c r="U86" i="1" a="1"/>
  <c r="U86" i="1" s="1"/>
  <c r="D86" i="1" a="1"/>
  <c r="D86" i="1" s="1"/>
  <c r="M86" i="1" a="1"/>
  <c r="M86" i="1" s="1"/>
  <c r="AD86" i="1" a="1"/>
  <c r="AD86" i="1" s="1"/>
  <c r="G86" i="1" a="1"/>
  <c r="G86" i="1" s="1"/>
  <c r="B87" i="1" a="1"/>
  <c r="B87" i="1" s="1"/>
  <c r="AM85" i="1"/>
  <c r="AN85" i="1"/>
  <c r="AP85" i="1"/>
  <c r="AJ85" i="1"/>
  <c r="AQ85" i="1"/>
  <c r="AO85" i="1"/>
  <c r="AK85" i="1"/>
  <c r="AL85" i="1"/>
  <c r="J87" i="1" l="1" a="1"/>
  <c r="J87" i="1" s="1"/>
  <c r="L87" i="1" a="1"/>
  <c r="L87" i="1" s="1"/>
  <c r="N87" i="1" a="1"/>
  <c r="N87" i="1" s="1"/>
  <c r="AA87" i="1" a="1"/>
  <c r="AA87" i="1" s="1"/>
  <c r="P87" i="1" a="1"/>
  <c r="P87" i="1" s="1"/>
  <c r="T87" i="1" a="1"/>
  <c r="T87" i="1" s="1"/>
  <c r="AC87" i="1" a="1"/>
  <c r="AC87" i="1" s="1"/>
  <c r="AE87" i="1" a="1"/>
  <c r="AE87" i="1" s="1"/>
  <c r="AG87" i="1" a="1"/>
  <c r="AG87" i="1" s="1"/>
  <c r="H87" i="1" a="1"/>
  <c r="H87" i="1" s="1"/>
  <c r="D87" i="1" a="1"/>
  <c r="D87" i="1" s="1"/>
  <c r="M87" i="1" a="1"/>
  <c r="M87" i="1" s="1"/>
  <c r="I87" i="1" a="1"/>
  <c r="I87" i="1" s="1"/>
  <c r="K87" i="1" a="1"/>
  <c r="K87" i="1" s="1"/>
  <c r="E87" i="1" a="1"/>
  <c r="E87" i="1" s="1"/>
  <c r="Q87" i="1" a="1"/>
  <c r="Q87" i="1" s="1"/>
  <c r="S87" i="1" a="1"/>
  <c r="S87" i="1" s="1"/>
  <c r="O87" i="1" a="1"/>
  <c r="O87" i="1" s="1"/>
  <c r="AH87" i="1" a="1"/>
  <c r="AH87" i="1" s="1"/>
  <c r="W87" i="1" a="1"/>
  <c r="W87" i="1" s="1"/>
  <c r="Z87" i="1" a="1"/>
  <c r="Z87" i="1" s="1"/>
  <c r="V87" i="1" a="1"/>
  <c r="V87" i="1" s="1"/>
  <c r="R87" i="1" a="1"/>
  <c r="R87" i="1" s="1"/>
  <c r="AD87" i="1" a="1"/>
  <c r="AD87" i="1" s="1"/>
  <c r="AF87" i="1" a="1"/>
  <c r="AF87" i="1" s="1"/>
  <c r="AB87" i="1" a="1"/>
  <c r="AB87" i="1" s="1"/>
  <c r="U87" i="1" a="1"/>
  <c r="U87" i="1" s="1"/>
  <c r="F87" i="1" a="1"/>
  <c r="F87" i="1" s="1"/>
  <c r="G87" i="1" a="1"/>
  <c r="G87" i="1" s="1"/>
  <c r="X87" i="1" a="1"/>
  <c r="X87" i="1" s="1"/>
  <c r="Y87" i="1" a="1"/>
  <c r="Y87" i="1" s="1"/>
  <c r="B88" i="1" a="1"/>
  <c r="B88" i="1" s="1"/>
  <c r="AM86" i="1"/>
  <c r="AP86" i="1"/>
  <c r="AJ86" i="1"/>
  <c r="AL86" i="1"/>
  <c r="AQ86" i="1"/>
  <c r="AN86" i="1"/>
  <c r="AK86" i="1"/>
  <c r="AO86" i="1"/>
  <c r="AK87" i="1" l="1"/>
  <c r="AM87" i="1"/>
  <c r="AO87" i="1"/>
  <c r="AN87" i="1"/>
  <c r="AJ87" i="1"/>
  <c r="AL87" i="1"/>
  <c r="AP87" i="1"/>
  <c r="AQ87" i="1"/>
  <c r="F88" i="1" a="1"/>
  <c r="F88" i="1" s="1"/>
  <c r="T88" i="1" a="1"/>
  <c r="T88" i="1" s="1"/>
  <c r="AC88" i="1" a="1"/>
  <c r="AC88" i="1" s="1"/>
  <c r="Z88" i="1" a="1"/>
  <c r="Z88" i="1" s="1"/>
  <c r="X88" i="1" a="1"/>
  <c r="X88" i="1" s="1"/>
  <c r="M88" i="1" a="1"/>
  <c r="M88" i="1" s="1"/>
  <c r="AB88" i="1" a="1"/>
  <c r="AB88" i="1" s="1"/>
  <c r="I88" i="1" a="1"/>
  <c r="I88" i="1" s="1"/>
  <c r="AH88" i="1" a="1"/>
  <c r="AH88" i="1" s="1"/>
  <c r="AG88" i="1" a="1"/>
  <c r="AG88" i="1" s="1"/>
  <c r="S88" i="1" a="1"/>
  <c r="S88" i="1" s="1"/>
  <c r="AF88" i="1" a="1"/>
  <c r="AF88" i="1" s="1"/>
  <c r="O88" i="1" a="1"/>
  <c r="O88" i="1" s="1"/>
  <c r="N88" i="1" a="1"/>
  <c r="N88" i="1" s="1"/>
  <c r="W88" i="1" a="1"/>
  <c r="W88" i="1" s="1"/>
  <c r="J88" i="1" a="1"/>
  <c r="J88" i="1" s="1"/>
  <c r="E88" i="1" a="1"/>
  <c r="E88" i="1" s="1"/>
  <c r="Q88" i="1" a="1"/>
  <c r="Q88" i="1" s="1"/>
  <c r="AA88" i="1" a="1"/>
  <c r="AA88" i="1" s="1"/>
  <c r="P88" i="1" a="1"/>
  <c r="P88" i="1" s="1"/>
  <c r="K88" i="1" a="1"/>
  <c r="K88" i="1" s="1"/>
  <c r="D88" i="1" a="1"/>
  <c r="D88" i="1" s="1"/>
  <c r="AE88" i="1" a="1"/>
  <c r="AE88" i="1" s="1"/>
  <c r="U88" i="1" a="1"/>
  <c r="U88" i="1" s="1"/>
  <c r="R88" i="1" a="1"/>
  <c r="R88" i="1" s="1"/>
  <c r="G88" i="1" a="1"/>
  <c r="G88" i="1" s="1"/>
  <c r="L88" i="1" a="1"/>
  <c r="L88" i="1" s="1"/>
  <c r="AD88" i="1" a="1"/>
  <c r="AD88" i="1" s="1"/>
  <c r="H88" i="1" a="1"/>
  <c r="H88" i="1" s="1"/>
  <c r="Y88" i="1" a="1"/>
  <c r="Y88" i="1" s="1"/>
  <c r="V88" i="1" a="1"/>
  <c r="V88" i="1" s="1"/>
  <c r="B89" i="1" a="1"/>
  <c r="B89" i="1" s="1"/>
  <c r="AQ88" i="1" l="1"/>
  <c r="AJ88" i="1"/>
  <c r="AL88" i="1"/>
  <c r="AN88" i="1"/>
  <c r="AM88" i="1"/>
  <c r="AP88" i="1"/>
  <c r="AK88" i="1"/>
  <c r="AO88" i="1"/>
  <c r="G89" i="1" a="1"/>
  <c r="G89" i="1" s="1"/>
  <c r="H89" i="1" a="1"/>
  <c r="H89" i="1" s="1"/>
  <c r="J89" i="1" a="1"/>
  <c r="J89" i="1" s="1"/>
  <c r="I89" i="1" a="1"/>
  <c r="I89" i="1" s="1"/>
  <c r="K89" i="1" a="1"/>
  <c r="K89" i="1" s="1"/>
  <c r="L89" i="1" a="1"/>
  <c r="L89" i="1" s="1"/>
  <c r="N89" i="1" a="1"/>
  <c r="N89" i="1" s="1"/>
  <c r="U89" i="1" a="1"/>
  <c r="U89" i="1" s="1"/>
  <c r="O89" i="1" a="1"/>
  <c r="O89" i="1" s="1"/>
  <c r="P89" i="1" a="1"/>
  <c r="P89" i="1" s="1"/>
  <c r="R89" i="1" a="1"/>
  <c r="R89" i="1" s="1"/>
  <c r="AG89" i="1" a="1"/>
  <c r="AG89" i="1" s="1"/>
  <c r="S89" i="1" a="1"/>
  <c r="S89" i="1" s="1"/>
  <c r="T89" i="1" a="1"/>
  <c r="T89" i="1" s="1"/>
  <c r="V89" i="1" a="1"/>
  <c r="V89" i="1" s="1"/>
  <c r="M89" i="1" a="1"/>
  <c r="M89" i="1" s="1"/>
  <c r="W89" i="1" a="1"/>
  <c r="W89" i="1" s="1"/>
  <c r="X89" i="1" a="1"/>
  <c r="X89" i="1" s="1"/>
  <c r="Z89" i="1" a="1"/>
  <c r="Z89" i="1" s="1"/>
  <c r="Y89" i="1" a="1"/>
  <c r="Y89" i="1" s="1"/>
  <c r="AA89" i="1" a="1"/>
  <c r="AA89" i="1" s="1"/>
  <c r="AB89" i="1" a="1"/>
  <c r="AB89" i="1" s="1"/>
  <c r="AD89" i="1" a="1"/>
  <c r="AD89" i="1" s="1"/>
  <c r="E89" i="1" a="1"/>
  <c r="E89" i="1" s="1"/>
  <c r="AE89" i="1" a="1"/>
  <c r="AE89" i="1" s="1"/>
  <c r="AF89" i="1" a="1"/>
  <c r="AF89" i="1" s="1"/>
  <c r="AH89" i="1" a="1"/>
  <c r="AH89" i="1" s="1"/>
  <c r="Q89" i="1" a="1"/>
  <c r="Q89" i="1" s="1"/>
  <c r="D89" i="1" a="1"/>
  <c r="D89" i="1" s="1"/>
  <c r="F89" i="1" a="1"/>
  <c r="F89" i="1" s="1"/>
  <c r="AC89" i="1" a="1"/>
  <c r="AC89" i="1" s="1"/>
  <c r="B90" i="1" a="1"/>
  <c r="B90" i="1" s="1"/>
  <c r="O90" i="1" l="1" a="1"/>
  <c r="O90" i="1" s="1"/>
  <c r="P90" i="1" a="1"/>
  <c r="P90" i="1" s="1"/>
  <c r="R90" i="1" a="1"/>
  <c r="R90" i="1" s="1"/>
  <c r="AC90" i="1" a="1"/>
  <c r="AC90" i="1" s="1"/>
  <c r="S90" i="1" a="1"/>
  <c r="S90" i="1" s="1"/>
  <c r="T90" i="1" a="1"/>
  <c r="T90" i="1" s="1"/>
  <c r="V90" i="1" a="1"/>
  <c r="V90" i="1" s="1"/>
  <c r="I90" i="1" a="1"/>
  <c r="I90" i="1" s="1"/>
  <c r="K90" i="1" a="1"/>
  <c r="K90" i="1" s="1"/>
  <c r="L90" i="1" a="1"/>
  <c r="L90" i="1" s="1"/>
  <c r="N90" i="1" a="1"/>
  <c r="N90" i="1" s="1"/>
  <c r="Q90" i="1" a="1"/>
  <c r="Q90" i="1" s="1"/>
  <c r="W90" i="1" a="1"/>
  <c r="W90" i="1" s="1"/>
  <c r="X90" i="1" a="1"/>
  <c r="X90" i="1" s="1"/>
  <c r="Z90" i="1" a="1"/>
  <c r="Z90" i="1" s="1"/>
  <c r="U90" i="1" a="1"/>
  <c r="U90" i="1" s="1"/>
  <c r="AA90" i="1" a="1"/>
  <c r="AA90" i="1" s="1"/>
  <c r="AB90" i="1" a="1"/>
  <c r="AB90" i="1" s="1"/>
  <c r="AD90" i="1" a="1"/>
  <c r="AD90" i="1" s="1"/>
  <c r="AG90" i="1" a="1"/>
  <c r="AG90" i="1" s="1"/>
  <c r="G90" i="1" a="1"/>
  <c r="G90" i="1" s="1"/>
  <c r="H90" i="1" a="1"/>
  <c r="H90" i="1" s="1"/>
  <c r="J90" i="1" a="1"/>
  <c r="J90" i="1" s="1"/>
  <c r="E90" i="1" a="1"/>
  <c r="E90" i="1" s="1"/>
  <c r="AE90" i="1" a="1"/>
  <c r="AE90" i="1" s="1"/>
  <c r="AF90" i="1" a="1"/>
  <c r="AF90" i="1" s="1"/>
  <c r="AH90" i="1" a="1"/>
  <c r="AH90" i="1" s="1"/>
  <c r="M90" i="1" a="1"/>
  <c r="M90" i="1" s="1"/>
  <c r="D90" i="1" a="1"/>
  <c r="D90" i="1" s="1"/>
  <c r="F90" i="1" a="1"/>
  <c r="F90" i="1" s="1"/>
  <c r="Y90" i="1" a="1"/>
  <c r="Y90" i="1" s="1"/>
  <c r="B91" i="1" a="1"/>
  <c r="B91" i="1" s="1"/>
  <c r="AL89" i="1"/>
  <c r="AM89" i="1"/>
  <c r="AJ89" i="1"/>
  <c r="AP89" i="1"/>
  <c r="AK89" i="1"/>
  <c r="AO89" i="1"/>
  <c r="AQ89" i="1"/>
  <c r="AN89" i="1"/>
  <c r="P91" i="1" l="1" a="1"/>
  <c r="P91" i="1" s="1"/>
  <c r="R91" i="1" a="1"/>
  <c r="R91" i="1" s="1"/>
  <c r="S91" i="1" a="1"/>
  <c r="S91" i="1" s="1"/>
  <c r="Q91" i="1" a="1"/>
  <c r="Q91" i="1" s="1"/>
  <c r="T91" i="1" a="1"/>
  <c r="T91" i="1" s="1"/>
  <c r="V91" i="1" a="1"/>
  <c r="V91" i="1" s="1"/>
  <c r="W91" i="1" a="1"/>
  <c r="W91" i="1" s="1"/>
  <c r="M91" i="1" a="1"/>
  <c r="M91" i="1" s="1"/>
  <c r="X91" i="1" a="1"/>
  <c r="X91" i="1" s="1"/>
  <c r="Z91" i="1" a="1"/>
  <c r="Z91" i="1" s="1"/>
  <c r="AA91" i="1" a="1"/>
  <c r="AA91" i="1" s="1"/>
  <c r="AC91" i="1" a="1"/>
  <c r="AC91" i="1" s="1"/>
  <c r="AB91" i="1" a="1"/>
  <c r="AB91" i="1" s="1"/>
  <c r="AD91" i="1" a="1"/>
  <c r="AD91" i="1" s="1"/>
  <c r="AE91" i="1" a="1"/>
  <c r="AE91" i="1" s="1"/>
  <c r="I91" i="1" a="1"/>
  <c r="I91" i="1" s="1"/>
  <c r="AF91" i="1" a="1"/>
  <c r="AF91" i="1" s="1"/>
  <c r="AH91" i="1" a="1"/>
  <c r="AH91" i="1" s="1"/>
  <c r="U91" i="1" a="1"/>
  <c r="U91" i="1" s="1"/>
  <c r="D91" i="1" a="1"/>
  <c r="D91" i="1" s="1"/>
  <c r="F91" i="1" a="1"/>
  <c r="F91" i="1" s="1"/>
  <c r="G91" i="1" a="1"/>
  <c r="G91" i="1" s="1"/>
  <c r="AG91" i="1" a="1"/>
  <c r="AG91" i="1" s="1"/>
  <c r="H91" i="1" a="1"/>
  <c r="H91" i="1" s="1"/>
  <c r="J91" i="1" a="1"/>
  <c r="J91" i="1" s="1"/>
  <c r="K91" i="1" a="1"/>
  <c r="K91" i="1" s="1"/>
  <c r="Y91" i="1" a="1"/>
  <c r="Y91" i="1" s="1"/>
  <c r="L91" i="1" a="1"/>
  <c r="L91" i="1" s="1"/>
  <c r="N91" i="1" a="1"/>
  <c r="N91" i="1" s="1"/>
  <c r="O91" i="1" a="1"/>
  <c r="O91" i="1" s="1"/>
  <c r="E91" i="1" a="1"/>
  <c r="E91" i="1" s="1"/>
  <c r="B92" i="1" a="1"/>
  <c r="B92" i="1" s="1"/>
  <c r="B93" i="1" s="1" a="1"/>
  <c r="B93" i="1" s="1"/>
  <c r="AM90" i="1"/>
  <c r="AP90" i="1"/>
  <c r="AK90" i="1"/>
  <c r="AN90" i="1"/>
  <c r="AO90" i="1"/>
  <c r="AQ90" i="1"/>
  <c r="AJ90" i="1"/>
  <c r="AL90" i="1"/>
  <c r="G93" i="1" l="1" a="1"/>
  <c r="G93" i="1" s="1"/>
  <c r="K93" i="1" a="1"/>
  <c r="K93" i="1" s="1"/>
  <c r="O93" i="1" a="1"/>
  <c r="O93" i="1" s="1"/>
  <c r="W93" i="1" a="1"/>
  <c r="W93" i="1" s="1"/>
  <c r="S93" i="1" a="1"/>
  <c r="S93" i="1" s="1"/>
  <c r="AA93" i="1" a="1"/>
  <c r="AA93" i="1" s="1"/>
  <c r="AE93" i="1" a="1"/>
  <c r="AE93" i="1" s="1"/>
  <c r="D93" i="1" a="1"/>
  <c r="D93" i="1" s="1"/>
  <c r="E93" i="1" a="1"/>
  <c r="E93" i="1" s="1"/>
  <c r="F93" i="1" a="1"/>
  <c r="F93" i="1" s="1"/>
  <c r="J93" i="1" a="1"/>
  <c r="J93" i="1" s="1"/>
  <c r="R93" i="1" a="1"/>
  <c r="R93" i="1" s="1"/>
  <c r="U93" i="1" a="1"/>
  <c r="U93" i="1" s="1"/>
  <c r="Y93" i="1" a="1"/>
  <c r="Y93" i="1" s="1"/>
  <c r="AB93" i="1" a="1"/>
  <c r="AB93" i="1" s="1"/>
  <c r="AG93" i="1" a="1"/>
  <c r="AG93" i="1" s="1"/>
  <c r="H93" i="1" a="1"/>
  <c r="H93" i="1" s="1"/>
  <c r="I93" i="1" a="1"/>
  <c r="I93" i="1" s="1"/>
  <c r="Q93" i="1" a="1"/>
  <c r="Q93" i="1" s="1"/>
  <c r="T93" i="1" a="1"/>
  <c r="T93" i="1" s="1"/>
  <c r="Z93" i="1" a="1"/>
  <c r="Z93" i="1" s="1"/>
  <c r="AF93" i="1" a="1"/>
  <c r="AF93" i="1" s="1"/>
  <c r="L93" i="1" a="1"/>
  <c r="L93" i="1" s="1"/>
  <c r="M93" i="1" a="1"/>
  <c r="M93" i="1" s="1"/>
  <c r="N93" i="1" a="1"/>
  <c r="N93" i="1" s="1"/>
  <c r="P93" i="1" a="1"/>
  <c r="P93" i="1" s="1"/>
  <c r="V93" i="1" a="1"/>
  <c r="V93" i="1" s="1"/>
  <c r="AC93" i="1" a="1"/>
  <c r="AC93" i="1" s="1"/>
  <c r="AH93" i="1" a="1"/>
  <c r="AH93" i="1" s="1"/>
  <c r="X93" i="1" a="1"/>
  <c r="X93" i="1" s="1"/>
  <c r="AD93" i="1" a="1"/>
  <c r="AD93" i="1" s="1"/>
  <c r="B94" i="1" a="1"/>
  <c r="B94" i="1" s="1"/>
  <c r="D92" i="1" a="1"/>
  <c r="D92" i="1" s="1"/>
  <c r="F92" i="1" a="1"/>
  <c r="F92" i="1" s="1"/>
  <c r="E92" i="1" a="1"/>
  <c r="E92" i="1" s="1"/>
  <c r="I92" i="1" a="1"/>
  <c r="I92" i="1" s="1"/>
  <c r="T92" i="1" a="1"/>
  <c r="T92" i="1" s="1"/>
  <c r="V92" i="1" a="1"/>
  <c r="V92" i="1" s="1"/>
  <c r="G92" i="1" a="1"/>
  <c r="G92" i="1" s="1"/>
  <c r="K92" i="1" a="1"/>
  <c r="K92" i="1" s="1"/>
  <c r="AB92" i="1" a="1"/>
  <c r="AB92" i="1" s="1"/>
  <c r="W92" i="1" a="1"/>
  <c r="W92" i="1" s="1"/>
  <c r="AA92" i="1" a="1"/>
  <c r="AA92" i="1" s="1"/>
  <c r="H92" i="1" a="1"/>
  <c r="H92" i="1" s="1"/>
  <c r="J92" i="1" a="1"/>
  <c r="J92" i="1" s="1"/>
  <c r="M92" i="1" a="1"/>
  <c r="M92" i="1" s="1"/>
  <c r="Q92" i="1" a="1"/>
  <c r="Q92" i="1" s="1"/>
  <c r="X92" i="1" a="1"/>
  <c r="X92" i="1" s="1"/>
  <c r="O92" i="1" a="1"/>
  <c r="O92" i="1" s="1"/>
  <c r="S92" i="1" a="1"/>
  <c r="S92" i="1" s="1"/>
  <c r="AF92" i="1" a="1"/>
  <c r="AF92" i="1" s="1"/>
  <c r="AE92" i="1" a="1"/>
  <c r="AE92" i="1" s="1"/>
  <c r="L92" i="1" a="1"/>
  <c r="L92" i="1" s="1"/>
  <c r="N92" i="1" a="1"/>
  <c r="N92" i="1" s="1"/>
  <c r="U92" i="1" a="1"/>
  <c r="U92" i="1" s="1"/>
  <c r="Y92" i="1" a="1"/>
  <c r="Y92" i="1" s="1"/>
  <c r="AD92" i="1" a="1"/>
  <c r="AD92" i="1" s="1"/>
  <c r="AH92" i="1" a="1"/>
  <c r="AH92" i="1" s="1"/>
  <c r="P92" i="1" a="1"/>
  <c r="P92" i="1" s="1"/>
  <c r="R92" i="1" a="1"/>
  <c r="R92" i="1" s="1"/>
  <c r="AC92" i="1" a="1"/>
  <c r="AC92" i="1" s="1"/>
  <c r="AG92" i="1" a="1"/>
  <c r="AG92" i="1" s="1"/>
  <c r="Z92" i="1" a="1"/>
  <c r="Z92" i="1" s="1"/>
  <c r="AL91" i="1"/>
  <c r="AN91" i="1"/>
  <c r="AM91" i="1"/>
  <c r="AJ91" i="1"/>
  <c r="AP91" i="1"/>
  <c r="AO91" i="1"/>
  <c r="AQ91" i="1"/>
  <c r="AK91" i="1"/>
  <c r="D94" i="1" l="1" a="1"/>
  <c r="D94" i="1" s="1"/>
  <c r="E94" i="1" a="1"/>
  <c r="E94" i="1" s="1"/>
  <c r="F94" i="1" a="1"/>
  <c r="F94" i="1" s="1"/>
  <c r="O94" i="1" a="1"/>
  <c r="O94" i="1" s="1"/>
  <c r="W94" i="1" a="1"/>
  <c r="W94" i="1" s="1"/>
  <c r="Z94" i="1" a="1"/>
  <c r="Z94" i="1" s="1"/>
  <c r="AD94" i="1" a="1"/>
  <c r="AD94" i="1" s="1"/>
  <c r="AG94" i="1" a="1"/>
  <c r="AG94" i="1" s="1"/>
  <c r="H94" i="1" a="1"/>
  <c r="H94" i="1" s="1"/>
  <c r="I94" i="1" a="1"/>
  <c r="I94" i="1" s="1"/>
  <c r="J94" i="1" a="1"/>
  <c r="J94" i="1" s="1"/>
  <c r="AE94" i="1" a="1"/>
  <c r="AE94" i="1" s="1"/>
  <c r="Y94" i="1" a="1"/>
  <c r="Y94" i="1" s="1"/>
  <c r="AA94" i="1" a="1"/>
  <c r="AA94" i="1" s="1"/>
  <c r="AF94" i="1" a="1"/>
  <c r="AF94" i="1" s="1"/>
  <c r="L94" i="1" a="1"/>
  <c r="L94" i="1" s="1"/>
  <c r="M94" i="1" a="1"/>
  <c r="M94" i="1" s="1"/>
  <c r="N94" i="1" a="1"/>
  <c r="N94" i="1" s="1"/>
  <c r="G94" i="1" a="1"/>
  <c r="G94" i="1" s="1"/>
  <c r="P94" i="1" a="1"/>
  <c r="P94" i="1" s="1"/>
  <c r="Q94" i="1" a="1"/>
  <c r="Q94" i="1" s="1"/>
  <c r="R94" i="1" a="1"/>
  <c r="R94" i="1" s="1"/>
  <c r="S94" i="1" a="1"/>
  <c r="S94" i="1" s="1"/>
  <c r="AB94" i="1" a="1"/>
  <c r="AB94" i="1" s="1"/>
  <c r="K94" i="1" a="1"/>
  <c r="K94" i="1" s="1"/>
  <c r="T94" i="1" a="1"/>
  <c r="T94" i="1" s="1"/>
  <c r="U94" i="1" a="1"/>
  <c r="U94" i="1" s="1"/>
  <c r="V94" i="1" a="1"/>
  <c r="V94" i="1" s="1"/>
  <c r="X94" i="1" a="1"/>
  <c r="X94" i="1" s="1"/>
  <c r="AC94" i="1" a="1"/>
  <c r="AC94" i="1" s="1"/>
  <c r="AH94" i="1" a="1"/>
  <c r="AH94" i="1" s="1"/>
  <c r="B95" i="1" a="1"/>
  <c r="B95" i="1" s="1"/>
  <c r="AL93" i="1"/>
  <c r="AK93" i="1"/>
  <c r="AM93" i="1"/>
  <c r="AQ93" i="1"/>
  <c r="AN93" i="1"/>
  <c r="AO93" i="1"/>
  <c r="AP93" i="1"/>
  <c r="AJ93" i="1"/>
  <c r="AQ92" i="1"/>
  <c r="AL92" i="1"/>
  <c r="AM92" i="1"/>
  <c r="AP92" i="1"/>
  <c r="AK92" i="1"/>
  <c r="AN92" i="1"/>
  <c r="AJ92" i="1"/>
  <c r="AO92" i="1"/>
  <c r="B96" i="1" l="1" a="1"/>
  <c r="B96" i="1" s="1"/>
  <c r="H95" i="1" a="1"/>
  <c r="H95" i="1" s="1"/>
  <c r="I95" i="1" a="1"/>
  <c r="I95" i="1" s="1"/>
  <c r="J95" i="1" a="1"/>
  <c r="J95" i="1" s="1"/>
  <c r="AA95" i="1" a="1"/>
  <c r="AA95" i="1" s="1"/>
  <c r="D95" i="1" a="1"/>
  <c r="D95" i="1" s="1"/>
  <c r="E95" i="1" a="1"/>
  <c r="E95" i="1" s="1"/>
  <c r="F95" i="1" a="1"/>
  <c r="F95" i="1" s="1"/>
  <c r="K95" i="1" a="1"/>
  <c r="K95" i="1" s="1"/>
  <c r="L95" i="1" a="1"/>
  <c r="L95" i="1" s="1"/>
  <c r="M95" i="1" a="1"/>
  <c r="M95" i="1" s="1"/>
  <c r="N95" i="1" a="1"/>
  <c r="N95" i="1" s="1"/>
  <c r="O95" i="1" a="1"/>
  <c r="O95" i="1" s="1"/>
  <c r="AG95" i="1" a="1"/>
  <c r="AG95" i="1" s="1"/>
  <c r="AH95" i="1" a="1"/>
  <c r="AH95" i="1" s="1"/>
  <c r="P95" i="1" a="1"/>
  <c r="P95" i="1" s="1"/>
  <c r="Q95" i="1" a="1"/>
  <c r="Q95" i="1" s="1"/>
  <c r="R95" i="1" a="1"/>
  <c r="R95" i="1" s="1"/>
  <c r="S95" i="1" a="1"/>
  <c r="S95" i="1" s="1"/>
  <c r="T95" i="1" a="1"/>
  <c r="T95" i="1" s="1"/>
  <c r="U95" i="1" a="1"/>
  <c r="U95" i="1" s="1"/>
  <c r="V95" i="1" a="1"/>
  <c r="V95" i="1" s="1"/>
  <c r="W95" i="1" a="1"/>
  <c r="W95" i="1" s="1"/>
  <c r="X95" i="1" a="1"/>
  <c r="X95" i="1" s="1"/>
  <c r="Y95" i="1" a="1"/>
  <c r="Y95" i="1" s="1"/>
  <c r="Z95" i="1" a="1"/>
  <c r="Z95" i="1" s="1"/>
  <c r="G95" i="1" a="1"/>
  <c r="G95" i="1" s="1"/>
  <c r="AB95" i="1" a="1"/>
  <c r="AB95" i="1" s="1"/>
  <c r="AC95" i="1" a="1"/>
  <c r="AC95" i="1" s="1"/>
  <c r="AD95" i="1" a="1"/>
  <c r="AD95" i="1" s="1"/>
  <c r="AE95" i="1" a="1"/>
  <c r="AE95" i="1" s="1"/>
  <c r="AF95" i="1" a="1"/>
  <c r="AF95" i="1" s="1"/>
  <c r="AL94" i="1"/>
  <c r="AK94" i="1"/>
  <c r="AM94" i="1"/>
  <c r="AJ94" i="1"/>
  <c r="AN94" i="1"/>
  <c r="AO94" i="1"/>
  <c r="AP94" i="1"/>
  <c r="AQ94" i="1"/>
  <c r="AO95" i="1" l="1"/>
  <c r="AK95" i="1"/>
  <c r="AL95" i="1"/>
  <c r="AM95" i="1"/>
  <c r="AP95" i="1"/>
  <c r="AQ95" i="1"/>
  <c r="AJ95" i="1"/>
  <c r="AN95" i="1"/>
  <c r="D96" i="1" a="1"/>
  <c r="D96" i="1" s="1"/>
  <c r="E96" i="1" a="1"/>
  <c r="E96" i="1" s="1"/>
  <c r="F96" i="1" a="1"/>
  <c r="F96" i="1" s="1"/>
  <c r="G96" i="1" a="1"/>
  <c r="G96" i="1" s="1"/>
  <c r="AF96" i="1" a="1"/>
  <c r="AF96" i="1" s="1"/>
  <c r="AG96" i="1" a="1"/>
  <c r="AG96" i="1" s="1"/>
  <c r="AH96" i="1" a="1"/>
  <c r="AH96" i="1" s="1"/>
  <c r="H96" i="1" a="1"/>
  <c r="H96" i="1" s="1"/>
  <c r="I96" i="1" a="1"/>
  <c r="I96" i="1" s="1"/>
  <c r="J96" i="1" a="1"/>
  <c r="J96" i="1" s="1"/>
  <c r="W96" i="1" a="1"/>
  <c r="W96" i="1" s="1"/>
  <c r="AB96" i="1" a="1"/>
  <c r="AB96" i="1" s="1"/>
  <c r="AD96" i="1" a="1"/>
  <c r="AD96" i="1" s="1"/>
  <c r="AA96" i="1" a="1"/>
  <c r="AA96" i="1" s="1"/>
  <c r="L96" i="1" a="1"/>
  <c r="L96" i="1" s="1"/>
  <c r="M96" i="1" a="1"/>
  <c r="M96" i="1" s="1"/>
  <c r="N96" i="1" a="1"/>
  <c r="N96" i="1" s="1"/>
  <c r="AE96" i="1" a="1"/>
  <c r="AE96" i="1" s="1"/>
  <c r="P96" i="1" a="1"/>
  <c r="P96" i="1" s="1"/>
  <c r="Q96" i="1" a="1"/>
  <c r="Q96" i="1" s="1"/>
  <c r="R96" i="1" a="1"/>
  <c r="R96" i="1" s="1"/>
  <c r="K96" i="1" a="1"/>
  <c r="K96" i="1" s="1"/>
  <c r="T96" i="1" a="1"/>
  <c r="T96" i="1" s="1"/>
  <c r="U96" i="1" a="1"/>
  <c r="U96" i="1" s="1"/>
  <c r="V96" i="1" a="1"/>
  <c r="V96" i="1" s="1"/>
  <c r="O96" i="1" a="1"/>
  <c r="O96" i="1" s="1"/>
  <c r="X96" i="1" a="1"/>
  <c r="X96" i="1" s="1"/>
  <c r="Y96" i="1" a="1"/>
  <c r="Y96" i="1" s="1"/>
  <c r="Z96" i="1" a="1"/>
  <c r="Z96" i="1" s="1"/>
  <c r="S96" i="1" a="1"/>
  <c r="S96" i="1" s="1"/>
  <c r="AC96" i="1" a="1"/>
  <c r="AC96" i="1" s="1"/>
  <c r="B97" i="1" a="1"/>
  <c r="B97" i="1" s="1"/>
  <c r="T97" i="1" l="1" a="1"/>
  <c r="T97" i="1" s="1"/>
  <c r="U97" i="1" a="1"/>
  <c r="U97" i="1" s="1"/>
  <c r="V97" i="1" a="1"/>
  <c r="V97" i="1" s="1"/>
  <c r="O97" i="1" a="1"/>
  <c r="O97" i="1" s="1"/>
  <c r="AG97" i="1" a="1"/>
  <c r="AG97" i="1" s="1"/>
  <c r="D97" i="1" a="1"/>
  <c r="D97" i="1" s="1"/>
  <c r="E97" i="1" a="1"/>
  <c r="E97" i="1" s="1"/>
  <c r="F97" i="1" a="1"/>
  <c r="F97" i="1" s="1"/>
  <c r="S97" i="1" a="1"/>
  <c r="S97" i="1" s="1"/>
  <c r="H97" i="1" a="1"/>
  <c r="H97" i="1" s="1"/>
  <c r="I97" i="1" a="1"/>
  <c r="I97" i="1" s="1"/>
  <c r="J97" i="1" a="1"/>
  <c r="J97" i="1" s="1"/>
  <c r="W97" i="1" a="1"/>
  <c r="W97" i="1" s="1"/>
  <c r="L97" i="1" a="1"/>
  <c r="L97" i="1" s="1"/>
  <c r="M97" i="1" a="1"/>
  <c r="M97" i="1" s="1"/>
  <c r="N97" i="1" a="1"/>
  <c r="N97" i="1" s="1"/>
  <c r="AA97" i="1" a="1"/>
  <c r="AA97" i="1" s="1"/>
  <c r="X97" i="1" a="1"/>
  <c r="X97" i="1" s="1"/>
  <c r="Y97" i="1" a="1"/>
  <c r="Y97" i="1" s="1"/>
  <c r="Z97" i="1" a="1"/>
  <c r="Z97" i="1" s="1"/>
  <c r="AE97" i="1" a="1"/>
  <c r="AE97" i="1" s="1"/>
  <c r="AB97" i="1" a="1"/>
  <c r="AB97" i="1" s="1"/>
  <c r="AC97" i="1" a="1"/>
  <c r="AC97" i="1" s="1"/>
  <c r="AD97" i="1" a="1"/>
  <c r="AD97" i="1" s="1"/>
  <c r="G97" i="1" a="1"/>
  <c r="G97" i="1" s="1"/>
  <c r="AF97" i="1" a="1"/>
  <c r="AF97" i="1" s="1"/>
  <c r="AH97" i="1" a="1"/>
  <c r="AH97" i="1" s="1"/>
  <c r="P97" i="1" a="1"/>
  <c r="P97" i="1" s="1"/>
  <c r="Q97" i="1" a="1"/>
  <c r="Q97" i="1" s="1"/>
  <c r="R97" i="1" a="1"/>
  <c r="R97" i="1" s="1"/>
  <c r="K97" i="1" a="1"/>
  <c r="K97" i="1" s="1"/>
  <c r="B98" i="1" a="1"/>
  <c r="B98" i="1" s="1"/>
  <c r="AO96" i="1"/>
  <c r="AQ96" i="1"/>
  <c r="AK96" i="1"/>
  <c r="AL96" i="1"/>
  <c r="AM96" i="1"/>
  <c r="AP96" i="1"/>
  <c r="AJ96" i="1"/>
  <c r="AN96" i="1"/>
  <c r="AQ97" i="1" l="1"/>
  <c r="AK97" i="1"/>
  <c r="AL97" i="1"/>
  <c r="AM97" i="1"/>
  <c r="AN97" i="1"/>
  <c r="AO97" i="1"/>
  <c r="AP97" i="1"/>
  <c r="AJ97" i="1"/>
  <c r="AF98" i="1" a="1"/>
  <c r="AF98" i="1" s="1"/>
  <c r="AG98" i="1" a="1"/>
  <c r="AG98" i="1" s="1"/>
  <c r="AH98" i="1" a="1"/>
  <c r="AH98" i="1" s="1"/>
  <c r="D98" i="1" a="1"/>
  <c r="D98" i="1" s="1"/>
  <c r="E98" i="1" a="1"/>
  <c r="E98" i="1" s="1"/>
  <c r="F98" i="1" a="1"/>
  <c r="F98" i="1" s="1"/>
  <c r="G98" i="1" a="1"/>
  <c r="G98" i="1" s="1"/>
  <c r="H98" i="1" a="1"/>
  <c r="H98" i="1" s="1"/>
  <c r="I98" i="1" a="1"/>
  <c r="I98" i="1" s="1"/>
  <c r="J98" i="1" a="1"/>
  <c r="J98" i="1" s="1"/>
  <c r="K98" i="1" a="1"/>
  <c r="K98" i="1" s="1"/>
  <c r="L98" i="1" a="1"/>
  <c r="L98" i="1" s="1"/>
  <c r="M98" i="1" a="1"/>
  <c r="M98" i="1" s="1"/>
  <c r="N98" i="1" a="1"/>
  <c r="N98" i="1" s="1"/>
  <c r="AE98" i="1" a="1"/>
  <c r="AE98" i="1" s="1"/>
  <c r="P98" i="1" a="1"/>
  <c r="P98" i="1" s="1"/>
  <c r="Q98" i="1" a="1"/>
  <c r="Q98" i="1" s="1"/>
  <c r="R98" i="1" a="1"/>
  <c r="R98" i="1" s="1"/>
  <c r="S98" i="1" a="1"/>
  <c r="S98" i="1" s="1"/>
  <c r="T98" i="1" a="1"/>
  <c r="T98" i="1" s="1"/>
  <c r="U98" i="1" a="1"/>
  <c r="U98" i="1" s="1"/>
  <c r="V98" i="1" a="1"/>
  <c r="V98" i="1" s="1"/>
  <c r="O98" i="1" a="1"/>
  <c r="O98" i="1" s="1"/>
  <c r="Z98" i="1" a="1"/>
  <c r="Z98" i="1" s="1"/>
  <c r="AB98" i="1" a="1"/>
  <c r="AB98" i="1" s="1"/>
  <c r="AC98" i="1" a="1"/>
  <c r="AC98" i="1" s="1"/>
  <c r="AD98" i="1" a="1"/>
  <c r="AD98" i="1" s="1"/>
  <c r="AA98" i="1" a="1"/>
  <c r="AA98" i="1" s="1"/>
  <c r="X98" i="1" a="1"/>
  <c r="X98" i="1" s="1"/>
  <c r="Y98" i="1" a="1"/>
  <c r="Y98" i="1" s="1"/>
  <c r="W98" i="1" a="1"/>
  <c r="W98" i="1" s="1"/>
  <c r="B99" i="1" a="1"/>
  <c r="B99" i="1" s="1"/>
  <c r="X99" i="1" l="1" a="1"/>
  <c r="X99" i="1" s="1"/>
  <c r="Y99" i="1" a="1"/>
  <c r="Y99" i="1" s="1"/>
  <c r="Z99" i="1" a="1"/>
  <c r="Z99" i="1" s="1"/>
  <c r="AE99" i="1" a="1"/>
  <c r="AE99" i="1" s="1"/>
  <c r="AB99" i="1" a="1"/>
  <c r="AB99" i="1" s="1"/>
  <c r="AC99" i="1" a="1"/>
  <c r="AC99" i="1" s="1"/>
  <c r="AD99" i="1" a="1"/>
  <c r="AD99" i="1" s="1"/>
  <c r="K99" i="1" a="1"/>
  <c r="K99" i="1" s="1"/>
  <c r="AF99" i="1" a="1"/>
  <c r="AF99" i="1" s="1"/>
  <c r="AG99" i="1" a="1"/>
  <c r="AG99" i="1" s="1"/>
  <c r="AH99" i="1" a="1"/>
  <c r="AH99" i="1" s="1"/>
  <c r="D99" i="1" a="1"/>
  <c r="D99" i="1" s="1"/>
  <c r="E99" i="1" a="1"/>
  <c r="E99" i="1" s="1"/>
  <c r="F99" i="1" a="1"/>
  <c r="F99" i="1" s="1"/>
  <c r="O99" i="1" a="1"/>
  <c r="O99" i="1" s="1"/>
  <c r="H99" i="1" a="1"/>
  <c r="H99" i="1" s="1"/>
  <c r="I99" i="1" a="1"/>
  <c r="I99" i="1" s="1"/>
  <c r="J99" i="1" a="1"/>
  <c r="J99" i="1" s="1"/>
  <c r="S99" i="1" a="1"/>
  <c r="S99" i="1" s="1"/>
  <c r="L99" i="1" a="1"/>
  <c r="L99" i="1" s="1"/>
  <c r="M99" i="1" a="1"/>
  <c r="M99" i="1" s="1"/>
  <c r="N99" i="1" a="1"/>
  <c r="N99" i="1" s="1"/>
  <c r="G99" i="1" a="1"/>
  <c r="G99" i="1" s="1"/>
  <c r="P99" i="1" a="1"/>
  <c r="P99" i="1" s="1"/>
  <c r="Q99" i="1" a="1"/>
  <c r="Q99" i="1" s="1"/>
  <c r="R99" i="1" a="1"/>
  <c r="R99" i="1" s="1"/>
  <c r="AA99" i="1" a="1"/>
  <c r="AA99" i="1" s="1"/>
  <c r="T99" i="1" a="1"/>
  <c r="T99" i="1" s="1"/>
  <c r="U99" i="1" a="1"/>
  <c r="U99" i="1" s="1"/>
  <c r="V99" i="1" a="1"/>
  <c r="V99" i="1" s="1"/>
  <c r="W99" i="1" a="1"/>
  <c r="W99" i="1" s="1"/>
  <c r="B100" i="1" a="1"/>
  <c r="B100" i="1" s="1"/>
  <c r="AP98" i="1"/>
  <c r="AQ98" i="1"/>
  <c r="AJ98" i="1"/>
  <c r="AK98" i="1"/>
  <c r="AL98" i="1"/>
  <c r="AM98" i="1"/>
  <c r="AN98" i="1"/>
  <c r="AO98" i="1"/>
  <c r="D100" i="1" l="1" a="1"/>
  <c r="D100" i="1" s="1"/>
  <c r="E100" i="1" a="1"/>
  <c r="E100" i="1" s="1"/>
  <c r="J100" i="1" a="1"/>
  <c r="J100" i="1" s="1"/>
  <c r="K100" i="1" a="1"/>
  <c r="K100" i="1" s="1"/>
  <c r="I100" i="1" a="1"/>
  <c r="I100" i="1" s="1"/>
  <c r="W100" i="1" a="1"/>
  <c r="W100" i="1" s="1"/>
  <c r="L100" i="1" a="1"/>
  <c r="L100" i="1" s="1"/>
  <c r="M100" i="1" a="1"/>
  <c r="M100" i="1" s="1"/>
  <c r="R100" i="1" a="1"/>
  <c r="R100" i="1" s="1"/>
  <c r="AE100" i="1" a="1"/>
  <c r="AE100" i="1" s="1"/>
  <c r="H100" i="1" a="1"/>
  <c r="H100" i="1" s="1"/>
  <c r="N100" i="1" a="1"/>
  <c r="N100" i="1" s="1"/>
  <c r="P100" i="1" a="1"/>
  <c r="P100" i="1" s="1"/>
  <c r="Q100" i="1" a="1"/>
  <c r="Q100" i="1" s="1"/>
  <c r="V100" i="1" a="1"/>
  <c r="V100" i="1" s="1"/>
  <c r="G100" i="1" a="1"/>
  <c r="G100" i="1" s="1"/>
  <c r="T100" i="1" a="1"/>
  <c r="T100" i="1" s="1"/>
  <c r="U100" i="1" a="1"/>
  <c r="U100" i="1" s="1"/>
  <c r="Z100" i="1" a="1"/>
  <c r="Z100" i="1" s="1"/>
  <c r="O100" i="1" a="1"/>
  <c r="O100" i="1" s="1"/>
  <c r="X100" i="1" a="1"/>
  <c r="X100" i="1" s="1"/>
  <c r="Y100" i="1" a="1"/>
  <c r="Y100" i="1" s="1"/>
  <c r="AD100" i="1" a="1"/>
  <c r="AD100" i="1" s="1"/>
  <c r="S100" i="1" a="1"/>
  <c r="S100" i="1" s="1"/>
  <c r="AB100" i="1" a="1"/>
  <c r="AB100" i="1" s="1"/>
  <c r="AC100" i="1" a="1"/>
  <c r="AC100" i="1" s="1"/>
  <c r="AH100" i="1" a="1"/>
  <c r="AH100" i="1" s="1"/>
  <c r="AA100" i="1" a="1"/>
  <c r="AA100" i="1" s="1"/>
  <c r="AF100" i="1" a="1"/>
  <c r="AF100" i="1" s="1"/>
  <c r="F100" i="1" a="1"/>
  <c r="F100" i="1" s="1"/>
  <c r="AG100" i="1" a="1"/>
  <c r="AG100" i="1" s="1"/>
  <c r="B101" i="1" a="1"/>
  <c r="B101" i="1" s="1"/>
  <c r="AK99" i="1"/>
  <c r="AL99" i="1"/>
  <c r="AM99" i="1"/>
  <c r="AN99" i="1"/>
  <c r="AO99" i="1"/>
  <c r="AP99" i="1"/>
  <c r="AQ99" i="1"/>
  <c r="AJ99" i="1"/>
  <c r="E101" i="1" l="1" a="1"/>
  <c r="E101" i="1" s="1"/>
  <c r="F101" i="1" a="1"/>
  <c r="F101" i="1" s="1"/>
  <c r="U101" i="1" a="1"/>
  <c r="U101" i="1" s="1"/>
  <c r="I101" i="1" a="1"/>
  <c r="I101" i="1" s="1"/>
  <c r="AE101" i="1" a="1"/>
  <c r="AE101" i="1" s="1"/>
  <c r="J101" i="1" a="1"/>
  <c r="J101" i="1" s="1"/>
  <c r="AA101" i="1" a="1"/>
  <c r="AA101" i="1" s="1"/>
  <c r="AB101" i="1" a="1"/>
  <c r="AB101" i="1" s="1"/>
  <c r="G101" i="1" a="1"/>
  <c r="G101" i="1" s="1"/>
  <c r="S101" i="1" a="1"/>
  <c r="S101" i="1" s="1"/>
  <c r="P101" i="1" a="1"/>
  <c r="P101" i="1" s="1"/>
  <c r="Q101" i="1" a="1"/>
  <c r="Q101" i="1" s="1"/>
  <c r="K101" i="1" a="1"/>
  <c r="K101" i="1" s="1"/>
  <c r="AF101" i="1" a="1"/>
  <c r="AF101" i="1" s="1"/>
  <c r="AG101" i="1" a="1"/>
  <c r="AG101" i="1" s="1"/>
  <c r="R101" i="1" a="1"/>
  <c r="R101" i="1" s="1"/>
  <c r="N101" i="1" a="1"/>
  <c r="N101" i="1" s="1"/>
  <c r="AH101" i="1" a="1"/>
  <c r="AH101" i="1" s="1"/>
  <c r="Y101" i="1" a="1"/>
  <c r="Y101" i="1" s="1"/>
  <c r="V101" i="1" a="1"/>
  <c r="V101" i="1" s="1"/>
  <c r="L101" i="1" a="1"/>
  <c r="L101" i="1" s="1"/>
  <c r="AC101" i="1" a="1"/>
  <c r="AC101" i="1" s="1"/>
  <c r="W101" i="1" a="1"/>
  <c r="W101" i="1" s="1"/>
  <c r="Z101" i="1" a="1"/>
  <c r="Z101" i="1" s="1"/>
  <c r="X101" i="1" a="1"/>
  <c r="X101" i="1" s="1"/>
  <c r="AD101" i="1" a="1"/>
  <c r="AD101" i="1" s="1"/>
  <c r="T101" i="1" a="1"/>
  <c r="T101" i="1" s="1"/>
  <c r="D101" i="1" a="1"/>
  <c r="D101" i="1" s="1"/>
  <c r="M101" i="1" a="1"/>
  <c r="M101" i="1" s="1"/>
  <c r="O101" i="1" a="1"/>
  <c r="O101" i="1" s="1"/>
  <c r="H101" i="1" a="1"/>
  <c r="H101" i="1" s="1"/>
  <c r="B102" i="1" a="1"/>
  <c r="B102" i="1" s="1"/>
  <c r="AN100" i="1"/>
  <c r="AK100" i="1"/>
  <c r="AL100" i="1"/>
  <c r="AQ100" i="1"/>
  <c r="AM100" i="1"/>
  <c r="AP100" i="1"/>
  <c r="AJ100" i="1"/>
  <c r="AO100" i="1"/>
  <c r="O102" i="1" l="1" a="1"/>
  <c r="O102" i="1" s="1"/>
  <c r="W102" i="1" a="1"/>
  <c r="W102" i="1" s="1"/>
  <c r="AG102" i="1" a="1"/>
  <c r="AG102" i="1" s="1"/>
  <c r="E102" i="1" a="1"/>
  <c r="E102" i="1" s="1"/>
  <c r="N102" i="1" a="1"/>
  <c r="N102" i="1" s="1"/>
  <c r="V102" i="1" a="1"/>
  <c r="V102" i="1" s="1"/>
  <c r="I102" i="1" a="1"/>
  <c r="I102" i="1" s="1"/>
  <c r="R102" i="1" a="1"/>
  <c r="R102" i="1" s="1"/>
  <c r="AD102" i="1" a="1"/>
  <c r="AD102" i="1" s="1"/>
  <c r="D102" i="1" a="1"/>
  <c r="D102" i="1" s="1"/>
  <c r="AB102" i="1" a="1"/>
  <c r="AB102" i="1" s="1"/>
  <c r="J102" i="1" a="1"/>
  <c r="J102" i="1" s="1"/>
  <c r="P102" i="1" a="1"/>
  <c r="P102" i="1" s="1"/>
  <c r="F102" i="1" a="1"/>
  <c r="F102" i="1" s="1"/>
  <c r="Y102" i="1" a="1"/>
  <c r="Y102" i="1" s="1"/>
  <c r="L102" i="1" a="1"/>
  <c r="L102" i="1" s="1"/>
  <c r="X102" i="1" a="1"/>
  <c r="X102" i="1" s="1"/>
  <c r="Q102" i="1" a="1"/>
  <c r="Q102" i="1" s="1"/>
  <c r="AH102" i="1" a="1"/>
  <c r="AH102" i="1" s="1"/>
  <c r="AA102" i="1" a="1"/>
  <c r="AA102" i="1" s="1"/>
  <c r="T102" i="1" a="1"/>
  <c r="T102" i="1" s="1"/>
  <c r="AF102" i="1" a="1"/>
  <c r="AF102" i="1" s="1"/>
  <c r="AE102" i="1" a="1"/>
  <c r="AE102" i="1" s="1"/>
  <c r="H102" i="1" a="1"/>
  <c r="H102" i="1" s="1"/>
  <c r="S102" i="1" a="1"/>
  <c r="S102" i="1" s="1"/>
  <c r="M102" i="1" a="1"/>
  <c r="M102" i="1" s="1"/>
  <c r="Z102" i="1" a="1"/>
  <c r="Z102" i="1" s="1"/>
  <c r="U102" i="1" a="1"/>
  <c r="U102" i="1" s="1"/>
  <c r="G102" i="1" a="1"/>
  <c r="G102" i="1" s="1"/>
  <c r="AC102" i="1" a="1"/>
  <c r="AC102" i="1" s="1"/>
  <c r="K102" i="1" a="1"/>
  <c r="K102" i="1" s="1"/>
  <c r="B103" i="1" a="1"/>
  <c r="B103" i="1" s="1"/>
  <c r="AM101" i="1"/>
  <c r="AO101" i="1"/>
  <c r="AL101" i="1"/>
  <c r="AQ101" i="1"/>
  <c r="AP101" i="1"/>
  <c r="AN101" i="1"/>
  <c r="AK101" i="1"/>
  <c r="AJ101" i="1"/>
  <c r="Q103" i="1" l="1" a="1"/>
  <c r="Q103" i="1" s="1"/>
  <c r="D103" i="1" a="1"/>
  <c r="D103" i="1" s="1"/>
  <c r="G103" i="1" a="1"/>
  <c r="G103" i="1" s="1"/>
  <c r="AH103" i="1" a="1"/>
  <c r="AH103" i="1" s="1"/>
  <c r="AG103" i="1" a="1"/>
  <c r="AG103" i="1" s="1"/>
  <c r="P103" i="1" a="1"/>
  <c r="P103" i="1" s="1"/>
  <c r="M103" i="1" a="1"/>
  <c r="M103" i="1" s="1"/>
  <c r="L103" i="1" a="1"/>
  <c r="L103" i="1" s="1"/>
  <c r="H103" i="1" a="1"/>
  <c r="H103" i="1" s="1"/>
  <c r="W103" i="1" a="1"/>
  <c r="W103" i="1" s="1"/>
  <c r="S103" i="1" a="1"/>
  <c r="S103" i="1" s="1"/>
  <c r="O103" i="1" a="1"/>
  <c r="O103" i="1" s="1"/>
  <c r="T103" i="1" a="1"/>
  <c r="T103" i="1" s="1"/>
  <c r="AC103" i="1" a="1"/>
  <c r="AC103" i="1" s="1"/>
  <c r="Y103" i="1" a="1"/>
  <c r="Y103" i="1" s="1"/>
  <c r="U103" i="1" a="1"/>
  <c r="U103" i="1" s="1"/>
  <c r="AF103" i="1" a="1"/>
  <c r="AF103" i="1" s="1"/>
  <c r="E103" i="1" a="1"/>
  <c r="E103" i="1" s="1"/>
  <c r="AE103" i="1" a="1"/>
  <c r="AE103" i="1" s="1"/>
  <c r="X103" i="1" a="1"/>
  <c r="X103" i="1" s="1"/>
  <c r="J103" i="1" a="1"/>
  <c r="J103" i="1" s="1"/>
  <c r="K103" i="1" a="1"/>
  <c r="K103" i="1" s="1"/>
  <c r="N103" i="1" a="1"/>
  <c r="N103" i="1" s="1"/>
  <c r="F103" i="1" a="1"/>
  <c r="F103" i="1" s="1"/>
  <c r="V103" i="1" a="1"/>
  <c r="V103" i="1" s="1"/>
  <c r="R103" i="1" a="1"/>
  <c r="R103" i="1" s="1"/>
  <c r="Z103" i="1" a="1"/>
  <c r="Z103" i="1" s="1"/>
  <c r="AA103" i="1" a="1"/>
  <c r="AA103" i="1" s="1"/>
  <c r="AB103" i="1" a="1"/>
  <c r="AB103" i="1" s="1"/>
  <c r="AD103" i="1" a="1"/>
  <c r="AD103" i="1" s="1"/>
  <c r="I103" i="1" a="1"/>
  <c r="I103" i="1" s="1"/>
  <c r="B104" i="1" a="1"/>
  <c r="B104" i="1" s="1"/>
  <c r="AJ102" i="1"/>
  <c r="AM102" i="1"/>
  <c r="AO102" i="1"/>
  <c r="AN102" i="1"/>
  <c r="AP102" i="1"/>
  <c r="AK102" i="1"/>
  <c r="AL102" i="1"/>
  <c r="AQ102" i="1"/>
  <c r="M104" i="1" l="1" a="1"/>
  <c r="M104" i="1" s="1"/>
  <c r="W104" i="1" a="1"/>
  <c r="W104" i="1" s="1"/>
  <c r="H104" i="1" a="1"/>
  <c r="H104" i="1" s="1"/>
  <c r="Y104" i="1" a="1"/>
  <c r="Y104" i="1" s="1"/>
  <c r="AC104" i="1" a="1"/>
  <c r="AC104" i="1" s="1"/>
  <c r="AD104" i="1" a="1"/>
  <c r="AD104" i="1" s="1"/>
  <c r="T104" i="1" a="1"/>
  <c r="T104" i="1" s="1"/>
  <c r="J104" i="1" a="1"/>
  <c r="J104" i="1" s="1"/>
  <c r="D104" i="1" a="1"/>
  <c r="D104" i="1" s="1"/>
  <c r="F104" i="1" a="1"/>
  <c r="F104" i="1" s="1"/>
  <c r="AF104" i="1" a="1"/>
  <c r="AF104" i="1" s="1"/>
  <c r="AA104" i="1" a="1"/>
  <c r="AA104" i="1" s="1"/>
  <c r="P104" i="1" a="1"/>
  <c r="P104" i="1" s="1"/>
  <c r="R104" i="1" a="1"/>
  <c r="R104" i="1" s="1"/>
  <c r="AG104" i="1" a="1"/>
  <c r="AG104" i="1" s="1"/>
  <c r="L104" i="1" a="1"/>
  <c r="L104" i="1" s="1"/>
  <c r="AB104" i="1" a="1"/>
  <c r="AB104" i="1" s="1"/>
  <c r="X104" i="1" a="1"/>
  <c r="X104" i="1" s="1"/>
  <c r="S104" i="1" a="1"/>
  <c r="S104" i="1" s="1"/>
  <c r="V104" i="1" a="1"/>
  <c r="V104" i="1" s="1"/>
  <c r="E104" i="1" a="1"/>
  <c r="E104" i="1" s="1"/>
  <c r="G104" i="1" a="1"/>
  <c r="G104" i="1" s="1"/>
  <c r="AH104" i="1" a="1"/>
  <c r="AH104" i="1" s="1"/>
  <c r="O104" i="1" a="1"/>
  <c r="O104" i="1" s="1"/>
  <c r="K104" i="1" a="1"/>
  <c r="K104" i="1" s="1"/>
  <c r="N104" i="1" a="1"/>
  <c r="N104" i="1" s="1"/>
  <c r="U104" i="1" a="1"/>
  <c r="U104" i="1" s="1"/>
  <c r="AE104" i="1" a="1"/>
  <c r="AE104" i="1" s="1"/>
  <c r="Q104" i="1" a="1"/>
  <c r="Q104" i="1" s="1"/>
  <c r="Z104" i="1" a="1"/>
  <c r="Z104" i="1" s="1"/>
  <c r="I104" i="1" a="1"/>
  <c r="I104" i="1" s="1"/>
  <c r="B105" i="1" a="1"/>
  <c r="B105" i="1" s="1"/>
  <c r="AL103" i="1"/>
  <c r="AM103" i="1"/>
  <c r="AO103" i="1"/>
  <c r="AQ103" i="1"/>
  <c r="AJ103" i="1"/>
  <c r="AK103" i="1"/>
  <c r="AN103" i="1"/>
  <c r="AP103" i="1"/>
  <c r="Q105" i="1" l="1" a="1"/>
  <c r="Q105" i="1" s="1"/>
  <c r="AE105" i="1" a="1"/>
  <c r="AE105" i="1" s="1"/>
  <c r="AG105" i="1" a="1"/>
  <c r="AG105" i="1" s="1"/>
  <c r="J105" i="1" a="1"/>
  <c r="J105" i="1" s="1"/>
  <c r="AC105" i="1" a="1"/>
  <c r="AC105" i="1" s="1"/>
  <c r="AB105" i="1" a="1"/>
  <c r="AB105" i="1" s="1"/>
  <c r="L105" i="1" a="1"/>
  <c r="L105" i="1" s="1"/>
  <c r="V105" i="1" a="1"/>
  <c r="V105" i="1" s="1"/>
  <c r="K105" i="1" a="1"/>
  <c r="K105" i="1" s="1"/>
  <c r="X105" i="1" a="1"/>
  <c r="X105" i="1" s="1"/>
  <c r="AA105" i="1" a="1"/>
  <c r="AA105" i="1" s="1"/>
  <c r="W105" i="1" a="1"/>
  <c r="W105" i="1" s="1"/>
  <c r="N105" i="1" a="1"/>
  <c r="N105" i="1" s="1"/>
  <c r="M105" i="1" a="1"/>
  <c r="M105" i="1" s="1"/>
  <c r="S105" i="1" a="1"/>
  <c r="S105" i="1" s="1"/>
  <c r="T105" i="1" a="1"/>
  <c r="T105" i="1" s="1"/>
  <c r="Z105" i="1" a="1"/>
  <c r="Z105" i="1" s="1"/>
  <c r="U105" i="1" a="1"/>
  <c r="U105" i="1" s="1"/>
  <c r="G105" i="1" a="1"/>
  <c r="G105" i="1" s="1"/>
  <c r="F105" i="1" a="1"/>
  <c r="F105" i="1" s="1"/>
  <c r="AF105" i="1" a="1"/>
  <c r="AF105" i="1" s="1"/>
  <c r="P105" i="1" a="1"/>
  <c r="P105" i="1" s="1"/>
  <c r="I105" i="1" a="1"/>
  <c r="I105" i="1" s="1"/>
  <c r="R105" i="1" a="1"/>
  <c r="R105" i="1" s="1"/>
  <c r="H105" i="1" a="1"/>
  <c r="H105" i="1" s="1"/>
  <c r="AH105" i="1" a="1"/>
  <c r="AH105" i="1" s="1"/>
  <c r="E105" i="1" a="1"/>
  <c r="E105" i="1" s="1"/>
  <c r="Y105" i="1" a="1"/>
  <c r="Y105" i="1" s="1"/>
  <c r="AD105" i="1" a="1"/>
  <c r="AD105" i="1" s="1"/>
  <c r="O105" i="1" a="1"/>
  <c r="O105" i="1" s="1"/>
  <c r="D105" i="1" a="1"/>
  <c r="D105" i="1" s="1"/>
  <c r="B106" i="1" a="1"/>
  <c r="B106" i="1" s="1"/>
  <c r="AL104" i="1"/>
  <c r="AQ104" i="1"/>
  <c r="AK104" i="1"/>
  <c r="AP104" i="1"/>
  <c r="AN104" i="1"/>
  <c r="AJ104" i="1"/>
  <c r="AM104" i="1"/>
  <c r="AO104" i="1"/>
  <c r="E106" i="1" l="1" a="1"/>
  <c r="E106" i="1" s="1"/>
  <c r="M106" i="1" a="1"/>
  <c r="M106" i="1" s="1"/>
  <c r="I106" i="1" a="1"/>
  <c r="I106" i="1" s="1"/>
  <c r="N106" i="1" a="1"/>
  <c r="N106" i="1" s="1"/>
  <c r="U106" i="1" a="1"/>
  <c r="U106" i="1" s="1"/>
  <c r="S106" i="1" a="1"/>
  <c r="S106" i="1" s="1"/>
  <c r="V106" i="1" a="1"/>
  <c r="V106" i="1" s="1"/>
  <c r="O106" i="1" a="1"/>
  <c r="O106" i="1" s="1"/>
  <c r="X106" i="1" a="1"/>
  <c r="X106" i="1" s="1"/>
  <c r="AA106" i="1" a="1"/>
  <c r="AA106" i="1" s="1"/>
  <c r="P106" i="1" a="1"/>
  <c r="P106" i="1" s="1"/>
  <c r="AF106" i="1" a="1"/>
  <c r="AF106" i="1" s="1"/>
  <c r="F106" i="1" a="1"/>
  <c r="F106" i="1" s="1"/>
  <c r="Y106" i="1" a="1"/>
  <c r="Y106" i="1" s="1"/>
  <c r="AH106" i="1" a="1"/>
  <c r="AH106" i="1" s="1"/>
  <c r="Q106" i="1" a="1"/>
  <c r="Q106" i="1" s="1"/>
  <c r="R106" i="1" a="1"/>
  <c r="R106" i="1" s="1"/>
  <c r="AE106" i="1" a="1"/>
  <c r="AE106" i="1" s="1"/>
  <c r="J106" i="1" a="1"/>
  <c r="J106" i="1" s="1"/>
  <c r="Z106" i="1" a="1"/>
  <c r="Z106" i="1" s="1"/>
  <c r="L106" i="1" a="1"/>
  <c r="L106" i="1" s="1"/>
  <c r="T106" i="1" a="1"/>
  <c r="T106" i="1" s="1"/>
  <c r="W106" i="1" a="1"/>
  <c r="W106" i="1" s="1"/>
  <c r="AC106" i="1" a="1"/>
  <c r="AC106" i="1" s="1"/>
  <c r="G106" i="1" a="1"/>
  <c r="G106" i="1" s="1"/>
  <c r="AG106" i="1" a="1"/>
  <c r="AG106" i="1" s="1"/>
  <c r="AB106" i="1" a="1"/>
  <c r="AB106" i="1" s="1"/>
  <c r="AD106" i="1" a="1"/>
  <c r="AD106" i="1" s="1"/>
  <c r="H106" i="1" a="1"/>
  <c r="H106" i="1" s="1"/>
  <c r="K106" i="1" a="1"/>
  <c r="K106" i="1" s="1"/>
  <c r="D106" i="1" a="1"/>
  <c r="D106" i="1" s="1"/>
  <c r="B107" i="1" a="1"/>
  <c r="B107" i="1" s="1"/>
  <c r="AM105" i="1"/>
  <c r="AO105" i="1"/>
  <c r="AK105" i="1"/>
  <c r="AQ105" i="1"/>
  <c r="AP105" i="1"/>
  <c r="AJ105" i="1"/>
  <c r="AN105" i="1"/>
  <c r="AL105" i="1"/>
  <c r="Q107" i="1" l="1" a="1"/>
  <c r="Q107" i="1" s="1"/>
  <c r="Y107" i="1" a="1"/>
  <c r="Y107" i="1" s="1"/>
  <c r="AC107" i="1" a="1"/>
  <c r="AC107" i="1" s="1"/>
  <c r="AB107" i="1" a="1"/>
  <c r="AB107" i="1" s="1"/>
  <c r="AG107" i="1" a="1"/>
  <c r="AG107" i="1" s="1"/>
  <c r="AE107" i="1" a="1"/>
  <c r="AE107" i="1" s="1"/>
  <c r="U107" i="1" a="1"/>
  <c r="U107" i="1" s="1"/>
  <c r="AF107" i="1" a="1"/>
  <c r="AF107" i="1" s="1"/>
  <c r="F107" i="1" a="1"/>
  <c r="F107" i="1" s="1"/>
  <c r="N107" i="1" a="1"/>
  <c r="N107" i="1" s="1"/>
  <c r="AD107" i="1" a="1"/>
  <c r="AD107" i="1" s="1"/>
  <c r="H107" i="1" a="1"/>
  <c r="H107" i="1" s="1"/>
  <c r="L107" i="1" a="1"/>
  <c r="L107" i="1" s="1"/>
  <c r="Z107" i="1" a="1"/>
  <c r="Z107" i="1" s="1"/>
  <c r="D107" i="1" a="1"/>
  <c r="D107" i="1" s="1"/>
  <c r="AA107" i="1" a="1"/>
  <c r="AA107" i="1" s="1"/>
  <c r="X107" i="1" a="1"/>
  <c r="X107" i="1" s="1"/>
  <c r="I107" i="1" a="1"/>
  <c r="I107" i="1" s="1"/>
  <c r="O107" i="1" a="1"/>
  <c r="O107" i="1" s="1"/>
  <c r="V107" i="1" a="1"/>
  <c r="V107" i="1" s="1"/>
  <c r="G107" i="1" a="1"/>
  <c r="G107" i="1" s="1"/>
  <c r="R107" i="1" a="1"/>
  <c r="R107" i="1" s="1"/>
  <c r="W107" i="1" a="1"/>
  <c r="W107" i="1" s="1"/>
  <c r="AH107" i="1" a="1"/>
  <c r="AH107" i="1" s="1"/>
  <c r="M107" i="1" a="1"/>
  <c r="M107" i="1" s="1"/>
  <c r="J107" i="1" a="1"/>
  <c r="J107" i="1" s="1"/>
  <c r="E107" i="1" a="1"/>
  <c r="E107" i="1" s="1"/>
  <c r="P107" i="1" a="1"/>
  <c r="P107" i="1" s="1"/>
  <c r="S107" i="1" a="1"/>
  <c r="S107" i="1" s="1"/>
  <c r="T107" i="1" a="1"/>
  <c r="T107" i="1" s="1"/>
  <c r="K107" i="1" a="1"/>
  <c r="K107" i="1" s="1"/>
  <c r="B108" i="1" a="1"/>
  <c r="B108" i="1" s="1"/>
  <c r="AQ106" i="1"/>
  <c r="AM106" i="1"/>
  <c r="AO106" i="1"/>
  <c r="AN106" i="1"/>
  <c r="AK106" i="1"/>
  <c r="AL106" i="1"/>
  <c r="AP106" i="1"/>
  <c r="AJ106" i="1"/>
  <c r="M108" i="1" l="1" a="1"/>
  <c r="M108" i="1" s="1"/>
  <c r="Z108" i="1" a="1"/>
  <c r="Z108" i="1" s="1"/>
  <c r="W108" i="1" a="1"/>
  <c r="W108" i="1" s="1"/>
  <c r="P108" i="1" a="1"/>
  <c r="P108" i="1" s="1"/>
  <c r="AE108" i="1" a="1"/>
  <c r="AE108" i="1" s="1"/>
  <c r="D108" i="1" a="1"/>
  <c r="D108" i="1" s="1"/>
  <c r="J108" i="1" a="1"/>
  <c r="J108" i="1" s="1"/>
  <c r="AB108" i="1" a="1"/>
  <c r="AB108" i="1" s="1"/>
  <c r="G108" i="1" a="1"/>
  <c r="G108" i="1" s="1"/>
  <c r="O108" i="1" a="1"/>
  <c r="O108" i="1" s="1"/>
  <c r="X108" i="1" a="1"/>
  <c r="X108" i="1" s="1"/>
  <c r="AD108" i="1" a="1"/>
  <c r="AD108" i="1" s="1"/>
  <c r="AC108" i="1" a="1"/>
  <c r="AC108" i="1" s="1"/>
  <c r="H108" i="1" a="1"/>
  <c r="H108" i="1" s="1"/>
  <c r="I108" i="1" a="1"/>
  <c r="I108" i="1" s="1"/>
  <c r="R108" i="1" a="1"/>
  <c r="R108" i="1" s="1"/>
  <c r="L108" i="1" a="1"/>
  <c r="L108" i="1" s="1"/>
  <c r="T108" i="1" a="1"/>
  <c r="T108" i="1" s="1"/>
  <c r="Q108" i="1" a="1"/>
  <c r="Q108" i="1" s="1"/>
  <c r="F108" i="1" a="1"/>
  <c r="F108" i="1" s="1"/>
  <c r="Y108" i="1" a="1"/>
  <c r="Y108" i="1" s="1"/>
  <c r="AG108" i="1" a="1"/>
  <c r="AG108" i="1" s="1"/>
  <c r="U108" i="1" a="1"/>
  <c r="U108" i="1" s="1"/>
  <c r="K108" i="1" a="1"/>
  <c r="K108" i="1" s="1"/>
  <c r="AH108" i="1" a="1"/>
  <c r="AH108" i="1" s="1"/>
  <c r="AA108" i="1" a="1"/>
  <c r="AA108" i="1" s="1"/>
  <c r="S108" i="1" a="1"/>
  <c r="S108" i="1" s="1"/>
  <c r="AF108" i="1" a="1"/>
  <c r="AF108" i="1" s="1"/>
  <c r="E108" i="1" a="1"/>
  <c r="E108" i="1" s="1"/>
  <c r="V108" i="1" a="1"/>
  <c r="V108" i="1" s="1"/>
  <c r="N108" i="1" a="1"/>
  <c r="N108" i="1" s="1"/>
  <c r="B109" i="1" a="1"/>
  <c r="B109" i="1" s="1"/>
  <c r="AM107" i="1"/>
  <c r="AP107" i="1"/>
  <c r="AK107" i="1"/>
  <c r="AO107" i="1"/>
  <c r="AQ107" i="1"/>
  <c r="AN107" i="1"/>
  <c r="AJ107" i="1"/>
  <c r="AL107" i="1"/>
  <c r="AM108" i="1" l="1"/>
  <c r="AK108" i="1"/>
  <c r="AO108" i="1"/>
  <c r="AN108" i="1"/>
  <c r="AP108" i="1"/>
  <c r="AQ108" i="1"/>
  <c r="AL108" i="1"/>
  <c r="AJ108" i="1"/>
  <c r="F109" i="1" a="1"/>
  <c r="F109" i="1" s="1"/>
  <c r="G109" i="1" a="1"/>
  <c r="G109" i="1" s="1"/>
  <c r="AB109" i="1" a="1"/>
  <c r="AB109" i="1" s="1"/>
  <c r="D109" i="1" a="1"/>
  <c r="D109" i="1" s="1"/>
  <c r="O109" i="1" a="1"/>
  <c r="O109" i="1" s="1"/>
  <c r="L109" i="1" a="1"/>
  <c r="L109" i="1" s="1"/>
  <c r="I109" i="1" a="1"/>
  <c r="I109" i="1" s="1"/>
  <c r="AG109" i="1" a="1"/>
  <c r="AG109" i="1" s="1"/>
  <c r="T109" i="1" a="1"/>
  <c r="T109" i="1" s="1"/>
  <c r="U109" i="1" a="1"/>
  <c r="U109" i="1" s="1"/>
  <c r="Q109" i="1" a="1"/>
  <c r="Q109" i="1" s="1"/>
  <c r="J109" i="1" a="1"/>
  <c r="J109" i="1" s="1"/>
  <c r="AC109" i="1" a="1"/>
  <c r="AC109" i="1" s="1"/>
  <c r="AD109" i="1" a="1"/>
  <c r="AD109" i="1" s="1"/>
  <c r="W109" i="1" a="1"/>
  <c r="W109" i="1" s="1"/>
  <c r="V109" i="1" a="1"/>
  <c r="V109" i="1" s="1"/>
  <c r="K109" i="1" a="1"/>
  <c r="K109" i="1" s="1"/>
  <c r="E109" i="1" a="1"/>
  <c r="E109" i="1" s="1"/>
  <c r="AE109" i="1" a="1"/>
  <c r="AE109" i="1" s="1"/>
  <c r="H109" i="1" a="1"/>
  <c r="H109" i="1" s="1"/>
  <c r="P109" i="1" a="1"/>
  <c r="P109" i="1" s="1"/>
  <c r="M109" i="1" a="1"/>
  <c r="M109" i="1" s="1"/>
  <c r="X109" i="1" a="1"/>
  <c r="X109" i="1" s="1"/>
  <c r="R109" i="1" a="1"/>
  <c r="R109" i="1" s="1"/>
  <c r="Y109" i="1" a="1"/>
  <c r="Y109" i="1" s="1"/>
  <c r="S109" i="1" a="1"/>
  <c r="S109" i="1" s="1"/>
  <c r="N109" i="1" a="1"/>
  <c r="N109" i="1" s="1"/>
  <c r="AF109" i="1" a="1"/>
  <c r="AF109" i="1" s="1"/>
  <c r="AH109" i="1" a="1"/>
  <c r="AH109" i="1" s="1"/>
  <c r="AA109" i="1" a="1"/>
  <c r="AA109" i="1" s="1"/>
  <c r="Z109" i="1" a="1"/>
  <c r="Z109" i="1" s="1"/>
  <c r="B110" i="1" a="1"/>
  <c r="B110" i="1" s="1"/>
  <c r="K110" i="1" l="1" a="1"/>
  <c r="K110" i="1" s="1"/>
  <c r="R110" i="1" a="1"/>
  <c r="R110" i="1" s="1"/>
  <c r="J110" i="1" a="1"/>
  <c r="J110" i="1" s="1"/>
  <c r="S110" i="1" a="1"/>
  <c r="S110" i="1" s="1"/>
  <c r="P110" i="1" a="1"/>
  <c r="P110" i="1" s="1"/>
  <c r="X110" i="1" a="1"/>
  <c r="X110" i="1" s="1"/>
  <c r="T110" i="1" a="1"/>
  <c r="T110" i="1" s="1"/>
  <c r="AB110" i="1" a="1"/>
  <c r="AB110" i="1" s="1"/>
  <c r="Y110" i="1" a="1"/>
  <c r="Y110" i="1" s="1"/>
  <c r="F110" i="1" a="1"/>
  <c r="F110" i="1" s="1"/>
  <c r="AC110" i="1" a="1"/>
  <c r="AC110" i="1" s="1"/>
  <c r="E110" i="1" a="1"/>
  <c r="E110" i="1" s="1"/>
  <c r="L110" i="1" a="1"/>
  <c r="L110" i="1" s="1"/>
  <c r="I110" i="1" a="1"/>
  <c r="I110" i="1" s="1"/>
  <c r="D110" i="1" a="1"/>
  <c r="D110" i="1" s="1"/>
  <c r="H110" i="1" a="1"/>
  <c r="H110" i="1" s="1"/>
  <c r="AH110" i="1" a="1"/>
  <c r="AH110" i="1" s="1"/>
  <c r="M110" i="1" a="1"/>
  <c r="M110" i="1" s="1"/>
  <c r="V110" i="1" a="1"/>
  <c r="V110" i="1" s="1"/>
  <c r="O110" i="1" a="1"/>
  <c r="O110" i="1" s="1"/>
  <c r="AE110" i="1" a="1"/>
  <c r="AE110" i="1" s="1"/>
  <c r="AF110" i="1" a="1"/>
  <c r="AF110" i="1" s="1"/>
  <c r="Z110" i="1" a="1"/>
  <c r="Z110" i="1" s="1"/>
  <c r="G110" i="1" a="1"/>
  <c r="G110" i="1" s="1"/>
  <c r="U110" i="1" a="1"/>
  <c r="U110" i="1" s="1"/>
  <c r="AA110" i="1" a="1"/>
  <c r="AA110" i="1" s="1"/>
  <c r="N110" i="1" a="1"/>
  <c r="N110" i="1" s="1"/>
  <c r="Q110" i="1" a="1"/>
  <c r="Q110" i="1" s="1"/>
  <c r="AD110" i="1" a="1"/>
  <c r="AD110" i="1" s="1"/>
  <c r="AG110" i="1" a="1"/>
  <c r="AG110" i="1" s="1"/>
  <c r="W110" i="1" a="1"/>
  <c r="W110" i="1" s="1"/>
  <c r="B111" i="1" a="1"/>
  <c r="B111" i="1" s="1"/>
  <c r="AK109" i="1"/>
  <c r="AP109" i="1"/>
  <c r="AQ109" i="1"/>
  <c r="AO109" i="1"/>
  <c r="AJ109" i="1"/>
  <c r="AL109" i="1"/>
  <c r="AN109" i="1"/>
  <c r="AM109" i="1"/>
  <c r="G111" i="1" l="1" a="1"/>
  <c r="G111" i="1" s="1"/>
  <c r="AF111" i="1" a="1"/>
  <c r="AF111" i="1" s="1"/>
  <c r="T111" i="1" a="1"/>
  <c r="T111" i="1" s="1"/>
  <c r="J111" i="1" a="1"/>
  <c r="J111" i="1" s="1"/>
  <c r="AA111" i="1" a="1"/>
  <c r="AA111" i="1" s="1"/>
  <c r="Z111" i="1" a="1"/>
  <c r="Z111" i="1" s="1"/>
  <c r="AG111" i="1" a="1"/>
  <c r="AG111" i="1" s="1"/>
  <c r="L111" i="1" a="1"/>
  <c r="L111" i="1" s="1"/>
  <c r="D111" i="1" a="1"/>
  <c r="D111" i="1" s="1"/>
  <c r="AB111" i="1" a="1"/>
  <c r="AB111" i="1" s="1"/>
  <c r="H111" i="1" a="1"/>
  <c r="H111" i="1" s="1"/>
  <c r="F111" i="1" a="1"/>
  <c r="F111" i="1" s="1"/>
  <c r="X111" i="1" a="1"/>
  <c r="X111" i="1" s="1"/>
  <c r="K111" i="1" a="1"/>
  <c r="K111" i="1" s="1"/>
  <c r="S111" i="1" a="1"/>
  <c r="S111" i="1" s="1"/>
  <c r="AD111" i="1" a="1"/>
  <c r="AD111" i="1" s="1"/>
  <c r="AE111" i="1" a="1"/>
  <c r="AE111" i="1" s="1"/>
  <c r="Q111" i="1" a="1"/>
  <c r="Q111" i="1" s="1"/>
  <c r="AC111" i="1" a="1"/>
  <c r="AC111" i="1" s="1"/>
  <c r="W111" i="1" a="1"/>
  <c r="W111" i="1" s="1"/>
  <c r="P111" i="1" a="1"/>
  <c r="P111" i="1" s="1"/>
  <c r="V111" i="1" a="1"/>
  <c r="V111" i="1" s="1"/>
  <c r="AH111" i="1" a="1"/>
  <c r="AH111" i="1" s="1"/>
  <c r="R111" i="1" a="1"/>
  <c r="R111" i="1" s="1"/>
  <c r="Y111" i="1" a="1"/>
  <c r="Y111" i="1" s="1"/>
  <c r="U111" i="1" a="1"/>
  <c r="U111" i="1" s="1"/>
  <c r="I111" i="1" a="1"/>
  <c r="I111" i="1" s="1"/>
  <c r="E111" i="1" a="1"/>
  <c r="E111" i="1" s="1"/>
  <c r="O111" i="1" a="1"/>
  <c r="O111" i="1" s="1"/>
  <c r="N111" i="1" a="1"/>
  <c r="N111" i="1" s="1"/>
  <c r="M111" i="1" a="1"/>
  <c r="M111" i="1" s="1"/>
  <c r="B112" i="1" a="1"/>
  <c r="B112" i="1" s="1"/>
  <c r="AK110" i="1"/>
  <c r="AQ110" i="1"/>
  <c r="AP110" i="1"/>
  <c r="AO110" i="1"/>
  <c r="AJ110" i="1"/>
  <c r="AM110" i="1"/>
  <c r="AN110" i="1"/>
  <c r="AL110" i="1"/>
  <c r="I112" i="1" l="1" a="1"/>
  <c r="I112" i="1" s="1"/>
  <c r="AB112" i="1" a="1"/>
  <c r="AB112" i="1" s="1"/>
  <c r="X112" i="1" a="1"/>
  <c r="X112" i="1" s="1"/>
  <c r="V112" i="1" a="1"/>
  <c r="V112" i="1" s="1"/>
  <c r="AF112" i="1" a="1"/>
  <c r="AF112" i="1" s="1"/>
  <c r="Q112" i="1" a="1"/>
  <c r="Q112" i="1" s="1"/>
  <c r="M112" i="1" a="1"/>
  <c r="M112" i="1" s="1"/>
  <c r="AA112" i="1" a="1"/>
  <c r="AA112" i="1" s="1"/>
  <c r="G112" i="1" a="1"/>
  <c r="G112" i="1" s="1"/>
  <c r="AC112" i="1" a="1"/>
  <c r="AC112" i="1" s="1"/>
  <c r="Z112" i="1" a="1"/>
  <c r="Z112" i="1" s="1"/>
  <c r="O112" i="1" a="1"/>
  <c r="O112" i="1" s="1"/>
  <c r="F112" i="1" a="1"/>
  <c r="F112" i="1" s="1"/>
  <c r="J112" i="1" a="1"/>
  <c r="J112" i="1" s="1"/>
  <c r="N112" i="1" a="1"/>
  <c r="N112" i="1" s="1"/>
  <c r="E112" i="1" a="1"/>
  <c r="E112" i="1" s="1"/>
  <c r="S112" i="1" a="1"/>
  <c r="S112" i="1" s="1"/>
  <c r="AH112" i="1" a="1"/>
  <c r="AH112" i="1" s="1"/>
  <c r="W112" i="1" a="1"/>
  <c r="W112" i="1" s="1"/>
  <c r="K112" i="1" a="1"/>
  <c r="K112" i="1" s="1"/>
  <c r="AE112" i="1" a="1"/>
  <c r="AE112" i="1" s="1"/>
  <c r="D112" i="1" a="1"/>
  <c r="D112" i="1" s="1"/>
  <c r="P112" i="1" a="1"/>
  <c r="P112" i="1" s="1"/>
  <c r="U112" i="1" a="1"/>
  <c r="U112" i="1" s="1"/>
  <c r="H112" i="1" a="1"/>
  <c r="H112" i="1" s="1"/>
  <c r="Y112" i="1" a="1"/>
  <c r="Y112" i="1" s="1"/>
  <c r="L112" i="1" a="1"/>
  <c r="L112" i="1" s="1"/>
  <c r="AG112" i="1" a="1"/>
  <c r="AG112" i="1" s="1"/>
  <c r="T112" i="1" a="1"/>
  <c r="T112" i="1" s="1"/>
  <c r="AD112" i="1" a="1"/>
  <c r="AD112" i="1" s="1"/>
  <c r="R112" i="1" a="1"/>
  <c r="R112" i="1" s="1"/>
  <c r="B113" i="1" a="1"/>
  <c r="B113" i="1" s="1"/>
  <c r="AO111" i="1"/>
  <c r="AJ111" i="1"/>
  <c r="AK111" i="1"/>
  <c r="AM111" i="1"/>
  <c r="AP111" i="1"/>
  <c r="AL111" i="1"/>
  <c r="AQ111" i="1"/>
  <c r="AN111" i="1"/>
  <c r="E113" i="1" l="1" a="1"/>
  <c r="E113" i="1" s="1"/>
  <c r="F113" i="1" a="1"/>
  <c r="F113" i="1" s="1"/>
  <c r="L113" i="1" a="1"/>
  <c r="L113" i="1" s="1"/>
  <c r="Z113" i="1" a="1"/>
  <c r="Z113" i="1" s="1"/>
  <c r="I113" i="1" a="1"/>
  <c r="I113" i="1" s="1"/>
  <c r="AA113" i="1" a="1"/>
  <c r="AA113" i="1" s="1"/>
  <c r="J113" i="1" a="1"/>
  <c r="J113" i="1" s="1"/>
  <c r="K113" i="1" a="1"/>
  <c r="K113" i="1" s="1"/>
  <c r="Q113" i="1" a="1"/>
  <c r="Q113" i="1" s="1"/>
  <c r="AH113" i="1" a="1"/>
  <c r="AH113" i="1" s="1"/>
  <c r="S113" i="1" a="1"/>
  <c r="S113" i="1" s="1"/>
  <c r="P113" i="1" a="1"/>
  <c r="P113" i="1" s="1"/>
  <c r="R113" i="1" a="1"/>
  <c r="R113" i="1" s="1"/>
  <c r="N113" i="1" a="1"/>
  <c r="N113" i="1" s="1"/>
  <c r="U113" i="1" a="1"/>
  <c r="U113" i="1" s="1"/>
  <c r="W113" i="1" a="1"/>
  <c r="W113" i="1" s="1"/>
  <c r="AE113" i="1" a="1"/>
  <c r="AE113" i="1" s="1"/>
  <c r="V113" i="1" a="1"/>
  <c r="V113" i="1" s="1"/>
  <c r="T113" i="1" a="1"/>
  <c r="T113" i="1" s="1"/>
  <c r="Y113" i="1" a="1"/>
  <c r="Y113" i="1" s="1"/>
  <c r="G113" i="1" a="1"/>
  <c r="G113" i="1" s="1"/>
  <c r="AD113" i="1" a="1"/>
  <c r="AD113" i="1" s="1"/>
  <c r="AB113" i="1" a="1"/>
  <c r="AB113" i="1" s="1"/>
  <c r="H113" i="1" a="1"/>
  <c r="H113" i="1" s="1"/>
  <c r="AF113" i="1" a="1"/>
  <c r="AF113" i="1" s="1"/>
  <c r="AG113" i="1" a="1"/>
  <c r="AG113" i="1" s="1"/>
  <c r="M113" i="1" a="1"/>
  <c r="M113" i="1" s="1"/>
  <c r="D113" i="1" a="1"/>
  <c r="D113" i="1" s="1"/>
  <c r="X113" i="1" a="1"/>
  <c r="X113" i="1" s="1"/>
  <c r="O113" i="1" a="1"/>
  <c r="O113" i="1" s="1"/>
  <c r="AC113" i="1" a="1"/>
  <c r="AC113" i="1" s="1"/>
  <c r="AM112" i="1"/>
  <c r="AO112" i="1"/>
  <c r="AK112" i="1"/>
  <c r="AL112" i="1"/>
  <c r="AN112" i="1"/>
  <c r="AP112" i="1"/>
  <c r="AJ112" i="1"/>
  <c r="AQ112" i="1"/>
  <c r="AL113" i="1" l="1"/>
  <c r="AK113" i="1"/>
  <c r="AM113" i="1"/>
  <c r="AO113" i="1"/>
  <c r="AQ113" i="1"/>
  <c r="AJ113" i="1"/>
  <c r="AP113" i="1"/>
  <c r="AN1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<sst xmlns="http://schemas.openxmlformats.org/spreadsheetml/2006/main" count="180" uniqueCount="82">
  <si>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</si>
  <si>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</si>
  <si>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</si>
  <si>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</si>
  <si>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</si>
  <si>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</si>
  <si>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</si>
  <si>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</si>
  <si>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</si>
  <si>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</si>
  <si>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</si>
  <si>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</si>
  <si>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</si>
  <si>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</si>
  <si>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férié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</si>
  <si>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</si>
  <si>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</si>
  <si>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</si>
  <si>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</si>
  <si>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</si>
  <si>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</si>
  <si>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</si>
  <si>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</si>
  <si>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</si>
  <si>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</si>
  <si>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</si>
  <si>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</si>
  <si>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</si>
  <si>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Date</t>
  </si>
  <si>
    <t>Employé</t>
  </si>
  <si>
    <t>Récap individuel</t>
  </si>
  <si>
    <t>lun</t>
  </si>
  <si>
    <t>mar</t>
  </si>
  <si>
    <t>mer</t>
  </si>
  <si>
    <t>jeu</t>
  </si>
  <si>
    <t>ven</t>
  </si>
  <si>
    <t>dim</t>
  </si>
  <si>
    <t>sam</t>
  </si>
  <si>
    <t>Type</t>
  </si>
  <si>
    <t>Symbole</t>
  </si>
  <si>
    <t>CP</t>
  </si>
  <si>
    <t>Maladie</t>
  </si>
  <si>
    <t>Congés maternité</t>
  </si>
  <si>
    <t>Congés paternité</t>
  </si>
  <si>
    <t>Événement familial</t>
  </si>
  <si>
    <t>Mal</t>
  </si>
  <si>
    <t>Rec</t>
  </si>
  <si>
    <t>CMat</t>
  </si>
  <si>
    <t>CPat</t>
  </si>
  <si>
    <t>EvFam</t>
  </si>
  <si>
    <t>Formation-Stage</t>
  </si>
  <si>
    <t>Form</t>
  </si>
  <si>
    <t>Accident du travail</t>
  </si>
  <si>
    <t>AT</t>
  </si>
  <si>
    <t>Date début</t>
  </si>
  <si>
    <t>Date fin</t>
  </si>
  <si>
    <t>Nb jours</t>
  </si>
  <si>
    <t>Absence</t>
  </si>
  <si>
    <t>Code</t>
  </si>
  <si>
    <t>Cpat</t>
  </si>
  <si>
    <t>maladie enfant</t>
  </si>
  <si>
    <t>enfant malade</t>
  </si>
  <si>
    <t>rec</t>
  </si>
  <si>
    <t>Colonne1</t>
  </si>
  <si>
    <t>FATHI</t>
  </si>
  <si>
    <t>VOY</t>
  </si>
  <si>
    <t>VOYAGE</t>
  </si>
  <si>
    <t>Voy</t>
  </si>
  <si>
    <t>voyage</t>
  </si>
  <si>
    <t>voy</t>
  </si>
  <si>
    <t>retard</t>
  </si>
  <si>
    <t>Ret</t>
  </si>
  <si>
    <t>Voyage - sortie</t>
  </si>
  <si>
    <t xml:space="preserve">greve </t>
  </si>
  <si>
    <t>greve</t>
  </si>
  <si>
    <t>ret</t>
  </si>
  <si>
    <t>concours</t>
  </si>
  <si>
    <t>con</t>
  </si>
  <si>
    <t>conc</t>
  </si>
  <si>
    <t>RDV medical</t>
  </si>
  <si>
    <t>rdv</t>
  </si>
  <si>
    <t>rdv medical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</si>
</sst>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"/>
    <numFmt numFmtId="165" formatCode="ddd"/>
    <numFmt numFmtId="166" formatCode="dd/mm/yyyy"/>
  </numFmts>
  <fonts count="15" x14ac:knownFonts="1">
    <font>
      <sz val="11"/>
      <color theme="1"/>
      <name val="Segoe UI"/>
      <family val="2"/>
    </font>
    <font>
      <b/>
      <sz val="11"/>
      <color theme="0"/>
      <name val="Segoe UI"/>
      <family val="2"/>
    </font>
    <font>
      <sz val="11"/>
      <color theme="0"/>
      <name val="Segoe UI"/>
      <family val="2"/>
    </font>
    <font>
      <sz val="8"/>
      <name val="Segoe UI"/>
      <family val="2"/>
    </font>
    <font>
      <b/>
      <sz val="14"/>
      <color theme="1"/>
      <name val="Segoe UI"/>
      <family val="2"/>
    </font>
    <font>
      <b/>
      <sz val="11"/>
      <color theme="1"/>
      <name val="Segoe UI"/>
      <family val="2"/>
    </font>
    <font>
      <sz val="11"/>
      <name val="Segoe UI"/>
      <family val="2"/>
    </font>
    <font>
      <sz val="11"/>
      <color theme="2" tint="-0.499984740745262"/>
      <name val="Segoe UI"/>
      <family val="2"/>
    </font>
    <font>
      <b/>
      <sz val="9"/>
      <color theme="1"/>
      <name val="Segoe UI"/>
      <family val="2"/>
    </font>
    <font>
      <sz val="10"/>
      <color theme="1"/>
      <name val="Segoe UI"/>
      <family val="2"/>
    </font>
    <font>
      <b/>
      <sz val="9"/>
      <color theme="0"/>
      <name val="Segoe UI"/>
      <family val="2"/>
    </font>
    <font>
      <sz val="11"/>
      <color theme="1" tint="0.499984740745262"/>
      <name val="Segoe UI"/>
      <family val="2"/>
    </font>
    <font>
      <sz val="7"/>
      <color theme="1" tint="0.499984740745262"/>
      <name val="Segoe U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rgb="FF00FF00"/>
        <bgColor indexed="64"/>
      </patternFill>
    </fill>
  </fills>
  <borders count="45">
    <border>
      <left/>
      <right/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hair">
        <color theme="0" tint="-0.24994659260841701"/>
      </top>
      <bottom style="medium">
        <color theme="0" tint="-0.24994659260841701"/>
      </bottom>
      <diagonal/>
    </border>
    <border>
      <left/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/>
      <bottom style="hair">
        <color theme="0" tint="-0.24994659260841701"/>
      </bottom>
      <diagonal/>
    </border>
    <border>
      <left style="medium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/>
      <top style="hair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thin">
        <color theme="0" tint="-0.24994659260841701"/>
      </right>
      <top style="hair">
        <color theme="0" tint="-0.24994659260841701"/>
      </top>
      <bottom style="medium">
        <color theme="0" tint="-0.24994659260841701"/>
      </bottom>
      <diagonal/>
    </border>
    <border>
      <left/>
      <right style="thin">
        <color theme="0" tint="-0.24994659260841701"/>
      </right>
      <top/>
      <bottom style="hair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hair">
        <color theme="0" tint="-0.24994659260841701"/>
      </bottom>
      <diagonal/>
    </border>
    <border>
      <left/>
      <right style="thick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/>
      <right style="thick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ck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/>
      <top style="thin">
        <color theme="0" tint="-0.24994659260841701"/>
      </top>
      <bottom style="thick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/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theme="0" tint="-0.24994659260841701"/>
      </right>
      <top/>
      <bottom/>
      <diagonal/>
    </border>
    <border>
      <left/>
      <right style="medium">
        <color theme="0" tint="-0.24994659260841701"/>
      </right>
      <top style="medium">
        <color theme="0" tint="-0.24994659260841701"/>
      </top>
      <bottom style="hair">
        <color theme="0" tint="-0.24994659260841701"/>
      </bottom>
      <diagonal/>
    </border>
    <border>
      <left/>
      <right style="medium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medium">
        <color theme="0" tint="-0.24994659260841701"/>
      </right>
      <top style="hair">
        <color theme="0" tint="-0.24994659260841701"/>
      </top>
      <bottom style="medium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1"/>
    </xf>
    <xf numFmtId="164" fontId="0" fillId="0" borderId="5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4" fillId="0" borderId="0" xfId="0" applyFont="1" applyAlignment="1">
      <alignment horizontal="centerContinuous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2" borderId="12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0" fillId="2" borderId="0" xfId="0" applyFill="1" applyAlignment="1">
      <alignment horizontal="left" vertical="center" indent="1"/>
    </xf>
    <xf numFmtId="0" fontId="1" fillId="3" borderId="24" xfId="0" applyFont="1" applyFill="1" applyBorder="1" applyAlignment="1">
      <alignment horizontal="right" vertical="center" indent="1"/>
    </xf>
    <xf numFmtId="0" fontId="0" fillId="2" borderId="25" xfId="0" applyFill="1" applyBorder="1" applyAlignment="1">
      <alignment horizontal="left" vertical="center" indent="1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>
      <alignment horizontal="center" vertical="center"/>
    </xf>
    <xf numFmtId="165" fontId="1" fillId="3" borderId="3" xfId="0" applyNumberFormat="1" applyFont="1" applyFill="1" applyBorder="1" applyAlignment="1">
      <alignment horizontal="center" vertical="center"/>
    </xf>
    <xf numFmtId="164" fontId="1" fillId="3" borderId="7" xfId="0" applyNumberFormat="1" applyFont="1" applyFill="1" applyBorder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3" borderId="14" xfId="0" applyFont="1" applyFill="1" applyBorder="1" applyAlignment="1">
      <alignment horizontal="left" vertical="center" indent="1"/>
    </xf>
    <xf numFmtId="0" fontId="2" fillId="3" borderId="15" xfId="0" applyFont="1" applyFill="1" applyBorder="1" applyAlignment="1">
      <alignment horizontal="left" vertical="center" indent="1"/>
    </xf>
    <xf numFmtId="0" fontId="0" fillId="4" borderId="0" xfId="0" applyFill="1" applyAlignment="1">
      <alignment vertical="center"/>
    </xf>
    <xf numFmtId="0" fontId="1" fillId="4" borderId="0" xfId="0" applyFont="1" applyFill="1" applyAlignment="1">
      <alignment horizontal="left" vertical="center" indent="1"/>
    </xf>
    <xf numFmtId="0" fontId="7" fillId="4" borderId="0" xfId="0" applyFont="1" applyFill="1" applyAlignment="1">
      <alignment horizontal="center" vertical="center"/>
    </xf>
    <xf numFmtId="0" fontId="0" fillId="0" borderId="1" xfId="0" applyBorder="1" applyAlignment="1">
      <alignment horizontal="right" vertical="center" indent="1"/>
    </xf>
    <xf numFmtId="0" fontId="0" fillId="0" borderId="2" xfId="0" applyBorder="1" applyAlignment="1">
      <alignment horizontal="right" vertical="center" indent="1"/>
    </xf>
    <xf numFmtId="0" fontId="0" fillId="0" borderId="3" xfId="0" applyBorder="1" applyAlignment="1">
      <alignment horizontal="right" vertical="center" indent="1"/>
    </xf>
    <xf numFmtId="0" fontId="0" fillId="0" borderId="4" xfId="0" applyBorder="1" applyAlignment="1">
      <alignment horizontal="right" vertical="center" indent="1"/>
    </xf>
    <xf numFmtId="0" fontId="0" fillId="0" borderId="5" xfId="0" applyBorder="1" applyAlignment="1">
      <alignment horizontal="right" vertical="center" indent="1"/>
    </xf>
    <xf numFmtId="0" fontId="0" fillId="0" borderId="6" xfId="0" applyBorder="1" applyAlignment="1">
      <alignment horizontal="right" vertical="center" indent="1"/>
    </xf>
    <xf numFmtId="0" fontId="0" fillId="0" borderId="7" xfId="0" applyBorder="1" applyAlignment="1">
      <alignment horizontal="right" vertical="center" indent="1"/>
    </xf>
    <xf numFmtId="0" fontId="0" fillId="0" borderId="8" xfId="0" applyBorder="1" applyAlignment="1">
      <alignment horizontal="right" vertical="center" indent="1"/>
    </xf>
    <xf numFmtId="0" fontId="0" fillId="0" borderId="9" xfId="0" applyBorder="1" applyAlignment="1">
      <alignment horizontal="right" vertical="center" indent="1"/>
    </xf>
    <xf numFmtId="0" fontId="0" fillId="0" borderId="0" xfId="0" quotePrefix="1" applyAlignment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2" fillId="3" borderId="27" xfId="0" applyFont="1" applyFill="1" applyBorder="1" applyAlignment="1">
      <alignment horizontal="left" vertical="center" indent="1"/>
    </xf>
    <xf numFmtId="0" fontId="2" fillId="3" borderId="26" xfId="0" applyFont="1" applyFill="1" applyBorder="1" applyAlignment="1">
      <alignment horizontal="left" vertical="center" indent="1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horizontal="left" vertical="center" indent="1"/>
    </xf>
    <xf numFmtId="0" fontId="0" fillId="0" borderId="32" xfId="0" applyBorder="1" applyAlignment="1">
      <alignment horizontal="left" vertical="center" indent="1"/>
    </xf>
    <xf numFmtId="0" fontId="0" fillId="0" borderId="33" xfId="0" applyBorder="1" applyAlignment="1">
      <alignment horizontal="left" vertical="center" indent="1"/>
    </xf>
    <xf numFmtId="0" fontId="5" fillId="0" borderId="0" xfId="0" applyFont="1" applyAlignment="1">
      <alignment horizontal="centerContinuous" vertical="center"/>
    </xf>
    <xf numFmtId="0" fontId="0" fillId="0" borderId="40" xfId="0" applyBorder="1" applyAlignment="1">
      <alignment vertical="center"/>
    </xf>
    <xf numFmtId="0" fontId="11" fillId="4" borderId="0" xfId="0" applyFont="1" applyFill="1" applyAlignment="1">
      <alignment horizontal="center" vertical="center"/>
    </xf>
    <xf numFmtId="0" fontId="12" fillId="4" borderId="0" xfId="0" applyFont="1" applyFill="1" applyAlignment="1">
      <alignment vertical="center"/>
    </xf>
    <xf numFmtId="0" fontId="0" fillId="5" borderId="0" xfId="0" applyFill="1" applyAlignment="1" applyProtection="1">
      <alignment horizontal="left" vertical="center" indent="1"/>
      <protection locked="0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13" fillId="0" borderId="44" xfId="0" applyFont="1" applyBorder="1"/>
    <xf numFmtId="0" fontId="14" fillId="0" borderId="44" xfId="0" applyFont="1" applyBorder="1" applyAlignment="1">
      <alignment horizontal="left" vertical="center" indent="1"/>
    </xf>
    <xf numFmtId="0" fontId="0" fillId="0" borderId="33" xfId="0" applyBorder="1" applyAlignment="1">
      <alignment horizontal="left" vertical="center" indent="1"/>
    </xf>
    <xf numFmtId="0" fontId="0" fillId="0" borderId="30" xfId="0" applyBorder="1" applyAlignment="1">
      <alignment horizontal="left" vertical="center" indent="1"/>
    </xf>
    <xf numFmtId="0" fontId="8" fillId="16" borderId="33" xfId="0" applyFont="1" applyFill="1" applyBorder="1" applyAlignment="1">
      <alignment horizontal="center" vertical="center"/>
    </xf>
    <xf numFmtId="0" fontId="8" fillId="16" borderId="30" xfId="0" applyFont="1" applyFill="1" applyBorder="1" applyAlignment="1">
      <alignment horizontal="center" vertical="center"/>
    </xf>
    <xf numFmtId="0" fontId="8" fillId="17" borderId="33" xfId="0" applyFont="1" applyFill="1" applyBorder="1" applyAlignment="1">
      <alignment horizontal="center" vertical="center"/>
    </xf>
    <xf numFmtId="0" fontId="8" fillId="17" borderId="30" xfId="0" applyFont="1" applyFill="1" applyBorder="1" applyAlignment="1">
      <alignment horizontal="center" vertical="center"/>
    </xf>
    <xf numFmtId="0" fontId="8" fillId="14" borderId="33" xfId="0" applyFont="1" applyFill="1" applyBorder="1" applyAlignment="1">
      <alignment horizontal="center" vertical="center"/>
    </xf>
    <xf numFmtId="0" fontId="8" fillId="14" borderId="30" xfId="0" applyFont="1" applyFill="1" applyBorder="1" applyAlignment="1">
      <alignment horizontal="center" vertical="center"/>
    </xf>
    <xf numFmtId="0" fontId="8" fillId="15" borderId="33" xfId="0" applyFont="1" applyFill="1" applyBorder="1" applyAlignment="1">
      <alignment horizontal="center" vertical="center"/>
    </xf>
    <xf numFmtId="0" fontId="8" fillId="15" borderId="30" xfId="0" applyFont="1" applyFill="1" applyBorder="1" applyAlignment="1">
      <alignment horizontal="center" vertical="center"/>
    </xf>
    <xf numFmtId="0" fontId="8" fillId="13" borderId="33" xfId="0" applyFont="1" applyFill="1" applyBorder="1" applyAlignment="1">
      <alignment horizontal="center" vertical="center"/>
    </xf>
    <xf numFmtId="0" fontId="8" fillId="13" borderId="30" xfId="0" applyFont="1" applyFill="1" applyBorder="1" applyAlignment="1">
      <alignment horizontal="center" vertical="center"/>
    </xf>
    <xf numFmtId="0" fontId="8" fillId="10" borderId="35" xfId="0" applyFont="1" applyFill="1" applyBorder="1" applyAlignment="1">
      <alignment horizontal="center" vertical="center"/>
    </xf>
    <xf numFmtId="0" fontId="8" fillId="10" borderId="38" xfId="0" applyFont="1" applyFill="1" applyBorder="1" applyAlignment="1">
      <alignment horizontal="center" vertical="center"/>
    </xf>
    <xf numFmtId="0" fontId="8" fillId="11" borderId="35" xfId="0" applyFont="1" applyFill="1" applyBorder="1" applyAlignment="1">
      <alignment horizontal="center" vertical="center"/>
    </xf>
    <xf numFmtId="0" fontId="8" fillId="11" borderId="38" xfId="0" applyFont="1" applyFill="1" applyBorder="1" applyAlignment="1">
      <alignment horizontal="center" vertical="center"/>
    </xf>
    <xf numFmtId="0" fontId="10" fillId="12" borderId="35" xfId="0" applyFont="1" applyFill="1" applyBorder="1" applyAlignment="1">
      <alignment horizontal="center" vertical="center"/>
    </xf>
    <xf numFmtId="0" fontId="10" fillId="12" borderId="38" xfId="0" applyFont="1" applyFill="1" applyBorder="1" applyAlignment="1">
      <alignment horizontal="center" vertical="center"/>
    </xf>
    <xf numFmtId="0" fontId="8" fillId="13" borderId="36" xfId="0" applyFont="1" applyFill="1" applyBorder="1" applyAlignment="1">
      <alignment horizontal="center" vertical="center"/>
    </xf>
    <xf numFmtId="0" fontId="8" fillId="13" borderId="39" xfId="0" applyFont="1" applyFill="1" applyBorder="1" applyAlignment="1">
      <alignment horizontal="center" vertical="center"/>
    </xf>
    <xf numFmtId="0" fontId="10" fillId="12" borderId="32" xfId="0" applyFont="1" applyFill="1" applyBorder="1" applyAlignment="1">
      <alignment horizontal="center" vertical="center"/>
    </xf>
    <xf numFmtId="0" fontId="10" fillId="12" borderId="29" xfId="0" applyFont="1" applyFill="1" applyBorder="1" applyAlignment="1">
      <alignment horizontal="center" vertical="center"/>
    </xf>
    <xf numFmtId="0" fontId="10" fillId="6" borderId="32" xfId="0" applyFont="1" applyFill="1" applyBorder="1" applyAlignment="1">
      <alignment horizontal="center" vertical="center"/>
    </xf>
    <xf numFmtId="0" fontId="10" fillId="6" borderId="29" xfId="0" applyFont="1" applyFill="1" applyBorder="1" applyAlignment="1">
      <alignment horizontal="center" vertical="center"/>
    </xf>
    <xf numFmtId="0" fontId="10" fillId="8" borderId="32" xfId="0" applyFont="1" applyFill="1" applyBorder="1" applyAlignment="1">
      <alignment horizontal="center" vertical="center"/>
    </xf>
    <xf numFmtId="0" fontId="10" fillId="8" borderId="29" xfId="0" applyFont="1" applyFill="1" applyBorder="1" applyAlignment="1">
      <alignment horizontal="center" vertical="center"/>
    </xf>
    <xf numFmtId="0" fontId="8" fillId="9" borderId="32" xfId="0" applyFont="1" applyFill="1" applyBorder="1" applyAlignment="1">
      <alignment horizontal="center" vertical="center"/>
    </xf>
    <xf numFmtId="0" fontId="8" fillId="9" borderId="29" xfId="0" applyFont="1" applyFill="1" applyBorder="1" applyAlignment="1">
      <alignment horizontal="center" vertical="center"/>
    </xf>
    <xf numFmtId="0" fontId="8" fillId="10" borderId="32" xfId="0" applyFont="1" applyFill="1" applyBorder="1" applyAlignment="1">
      <alignment horizontal="center" vertical="center"/>
    </xf>
    <xf numFmtId="0" fontId="8" fillId="10" borderId="29" xfId="0" applyFont="1" applyFill="1" applyBorder="1" applyAlignment="1">
      <alignment horizontal="center" vertical="center"/>
    </xf>
    <xf numFmtId="0" fontId="8" fillId="11" borderId="32" xfId="0" applyFont="1" applyFill="1" applyBorder="1" applyAlignment="1">
      <alignment horizontal="center" vertical="center"/>
    </xf>
    <xf numFmtId="0" fontId="8" fillId="11" borderId="29" xfId="0" applyFont="1" applyFill="1" applyBorder="1" applyAlignment="1">
      <alignment horizontal="center" vertical="center"/>
    </xf>
    <xf numFmtId="0" fontId="10" fillId="7" borderId="34" xfId="0" applyFont="1" applyFill="1" applyBorder="1" applyAlignment="1">
      <alignment horizontal="center" vertical="center"/>
    </xf>
    <xf numFmtId="0" fontId="10" fillId="7" borderId="37" xfId="0" applyFont="1" applyFill="1" applyBorder="1" applyAlignment="1">
      <alignment horizontal="center" vertical="center"/>
    </xf>
    <xf numFmtId="0" fontId="10" fillId="6" borderId="35" xfId="0" applyFont="1" applyFill="1" applyBorder="1" applyAlignment="1">
      <alignment horizontal="center" vertical="center"/>
    </xf>
    <xf numFmtId="0" fontId="10" fillId="6" borderId="38" xfId="0" applyFont="1" applyFill="1" applyBorder="1" applyAlignment="1">
      <alignment horizontal="center" vertical="center"/>
    </xf>
    <xf numFmtId="0" fontId="10" fillId="8" borderId="35" xfId="0" applyFont="1" applyFill="1" applyBorder="1" applyAlignment="1">
      <alignment horizontal="center" vertical="center"/>
    </xf>
    <xf numFmtId="0" fontId="10" fillId="8" borderId="38" xfId="0" applyFont="1" applyFill="1" applyBorder="1" applyAlignment="1">
      <alignment horizontal="center" vertical="center"/>
    </xf>
    <xf numFmtId="0" fontId="8" fillId="9" borderId="35" xfId="0" applyFont="1" applyFill="1" applyBorder="1" applyAlignment="1">
      <alignment horizontal="center" vertical="center"/>
    </xf>
    <xf numFmtId="0" fontId="8" fillId="9" borderId="38" xfId="0" applyFont="1" applyFill="1" applyBorder="1" applyAlignment="1">
      <alignment horizontal="center" vertical="center"/>
    </xf>
    <xf numFmtId="0" fontId="10" fillId="7" borderId="31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3" borderId="27" xfId="0" applyFont="1" applyFill="1" applyBorder="1" applyAlignment="1">
      <alignment horizontal="left" vertical="center" indent="1"/>
    </xf>
    <xf numFmtId="0" fontId="2" fillId="3" borderId="41" xfId="0" applyFont="1" applyFill="1" applyBorder="1" applyAlignment="1">
      <alignment horizontal="left" vertical="center" indent="1"/>
    </xf>
    <xf numFmtId="0" fontId="2" fillId="3" borderId="14" xfId="0" applyFont="1" applyFill="1" applyBorder="1" applyAlignment="1">
      <alignment horizontal="left" vertical="center" indent="1"/>
    </xf>
    <xf numFmtId="0" fontId="2" fillId="3" borderId="42" xfId="0" applyFont="1" applyFill="1" applyBorder="1" applyAlignment="1">
      <alignment horizontal="left" vertical="center" indent="1"/>
    </xf>
    <xf numFmtId="0" fontId="0" fillId="0" borderId="32" xfId="0" applyBorder="1" applyAlignment="1">
      <alignment horizontal="left" vertical="center" indent="1"/>
    </xf>
    <xf numFmtId="0" fontId="0" fillId="0" borderId="29" xfId="0" applyBorder="1" applyAlignment="1">
      <alignment horizontal="left" vertical="center" indent="1"/>
    </xf>
    <xf numFmtId="0" fontId="2" fillId="3" borderId="15" xfId="0" applyFont="1" applyFill="1" applyBorder="1" applyAlignment="1">
      <alignment horizontal="left" vertical="center" indent="1"/>
    </xf>
    <xf numFmtId="0" fontId="2" fillId="3" borderId="43" xfId="0" applyFont="1" applyFill="1" applyBorder="1" applyAlignment="1">
      <alignment horizontal="left" vertical="center" indent="1"/>
    </xf>
    <xf numFmtId="0" fontId="0" fillId="0" borderId="31" xfId="0" applyBorder="1" applyAlignment="1">
      <alignment horizontal="left" vertical="center" indent="1"/>
    </xf>
    <xf numFmtId="0" fontId="0" fillId="0" borderId="28" xfId="0" applyBorder="1" applyAlignment="1">
      <alignment horizontal="left" vertical="center" indent="1"/>
    </xf>
    <xf numFmtId="166" fontId="0" fillId="5" borderId="0" xfId="0" applyNumberFormat="1" applyFill="1" applyAlignment="1" applyProtection="1">
      <alignment horizontal="left" vertical="center" indent="1"/>
      <protection locked="0"/>
    </xf>
  </cellXfs>
  <cellStyles count="1">
    <cellStyle name="Normal" xfId="0" builtinId="0"/>
  </cellStyles>
  <dxfs count="46">
    <dxf>
      <fill>
        <patternFill>
          <bgColor rgb="FF00206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color theme="0"/>
      </font>
    </dxf>
    <dxf>
      <border>
        <left style="thin">
          <color theme="0" tint="-0.24994659260841701"/>
        </left>
        <vertical/>
        <horizontal/>
      </border>
    </dxf>
    <dxf>
      <font>
        <color theme="1" tint="0.34998626667073579"/>
      </font>
      <fill>
        <patternFill>
          <bgColor theme="0" tint="-0.14996795556505021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colors>
    <mruColors>
      <color rgb="FF00FF00"/>
      <color rgb="FF663300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6" fmlaLink="$C$2" max="2050" min="2020" page="10" val="2026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647700</xdr:colOff>
      <xdr:row>9</xdr:row>
      <xdr:rowOff>99060</xdr:rowOff>
    </xdr:from>
    <xdr:to>
      <xdr:col>5</xdr:col>
      <xdr:colOff>124620</xdr:colOff>
      <xdr:row>10</xdr:row>
      <xdr:rowOff>137700</xdr:rowOff>
    </xdr:to>
    <xdr:sp macro="[0]!Ajout" textlink="">
      <xdr:nvSpPr>
        <xdr:cNvPr id="1010" name="ZTxtEnrgt" hidden="1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/>
      </xdr:nvSpPr>
      <xdr:spPr>
        <a:xfrm>
          <a:off x="2103120" y="2019300"/>
          <a:ext cx="1260000" cy="252000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Enregistrement</a:t>
          </a:r>
        </a:p>
      </xdr:txBody>
    </xdr:sp>
    <xdr:clientData fPrintsWithSheet="0"/>
  </xdr:twoCellAnchor>
  <xdr:twoCellAnchor editAs="oneCell">
    <xdr:from>
      <xdr:col>6</xdr:col>
      <xdr:colOff>373380</xdr:colOff>
      <xdr:row>0</xdr:row>
      <xdr:rowOff>91440</xdr:rowOff>
    </xdr:from>
    <xdr:to>
      <xdr:col>7</xdr:col>
      <xdr:colOff>795180</xdr:colOff>
      <xdr:row>1</xdr:row>
      <xdr:rowOff>130080</xdr:rowOff>
    </xdr:to>
    <xdr:sp macro="[0]!Feuil4.ModifyRecord" textlink="">
      <xdr:nvSpPr>
        <xdr:cNvPr id="1628" name="ZTxtModif" hidden="1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SpPr txBox="1"/>
      </xdr:nvSpPr>
      <xdr:spPr>
        <a:xfrm>
          <a:off x="3817620" y="91440"/>
          <a:ext cx="1260000" cy="252000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Modification</a:t>
          </a:r>
        </a:p>
      </xdr:txBody>
    </xdr:sp>
    <xdr:clientData fLocksWithSheet="0" fPrintsWithSheet="0"/>
  </xdr:twoCellAnchor>
  <xdr:twoCellAnchor editAs="oneCell">
    <xdr:from>
      <xdr:col>10</xdr:col>
      <xdr:colOff>1333500</xdr:colOff>
      <xdr:row>0</xdr:row>
      <xdr:rowOff>91440</xdr:rowOff>
    </xdr:from>
    <xdr:to>
      <xdr:col>12</xdr:col>
      <xdr:colOff>429420</xdr:colOff>
      <xdr:row>1</xdr:row>
      <xdr:rowOff>130080</xdr:rowOff>
    </xdr:to>
    <xdr:sp macro="[0]!Feuil4.SupprLigne" textlink="">
      <xdr:nvSpPr>
        <xdr:cNvPr id="1629" name="ZTxtSuppr" hidden="1">
          <a:extLst>
            <a:ext uri="{FF2B5EF4-FFF2-40B4-BE49-F238E27FC236}">
              <a16:creationId xmlns:a16="http://schemas.microsoft.com/office/drawing/2014/main" id="{00000000-0008-0000-0000-00005D060000}"/>
            </a:ext>
          </a:extLst>
        </xdr:cNvPr>
        <xdr:cNvSpPr txBox="1"/>
      </xdr:nvSpPr>
      <xdr:spPr>
        <a:xfrm>
          <a:off x="8877300" y="91440"/>
          <a:ext cx="1260000" cy="252000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Suppression</a:t>
          </a:r>
        </a:p>
      </xdr:txBody>
    </xdr:sp>
    <xdr:clientData fLocksWithSheet="0" fPrintsWithSheet="0"/>
  </xdr:twoCellAnchor>
  <xdr:twoCellAnchor editAs="oneCell">
    <xdr:from>
      <xdr:col>3</xdr:col>
      <xdr:colOff>647700</xdr:colOff>
      <xdr:row>10</xdr:row>
      <xdr:rowOff>182880</xdr:rowOff>
    </xdr:from>
    <xdr:to>
      <xdr:col>5</xdr:col>
      <xdr:colOff>124620</xdr:colOff>
      <xdr:row>12</xdr:row>
      <xdr:rowOff>8160</xdr:rowOff>
    </xdr:to>
    <xdr:sp macro="[0]!RAZ_Form" textlink="">
      <xdr:nvSpPr>
        <xdr:cNvPr id="5" name="ZTxtRAZ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03120" y="2316480"/>
          <a:ext cx="1260000" cy="252000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RAZ Formulaire</a:t>
          </a:r>
        </a:p>
      </xdr:txBody>
    </xdr:sp>
    <xdr:clientData fPrintsWithSheet="0"/>
  </xdr:twoCellAnchor>
  <xdr:twoCellAnchor>
    <xdr:from>
      <xdr:col>14</xdr:col>
      <xdr:colOff>76200</xdr:colOff>
      <xdr:row>0</xdr:row>
      <xdr:rowOff>152400</xdr:rowOff>
    </xdr:from>
    <xdr:to>
      <xdr:col>17</xdr:col>
      <xdr:colOff>68580</xdr:colOff>
      <xdr:row>4</xdr:row>
      <xdr:rowOff>15240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980420" y="152400"/>
          <a:ext cx="2552700" cy="71628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modifier ou supprimer un enregistrement, faire un double clic sur l'enregistrement concerné.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0</xdr:row>
          <xdr:rowOff>209550</xdr:rowOff>
        </xdr:from>
        <xdr:to>
          <xdr:col>3</xdr:col>
          <xdr:colOff>219075</xdr:colOff>
          <xdr:row>2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F1FA515-EA66-4F4A-88B4-1651D23F7D37}" name="t_Absence" displayName="t_Absence" ref="G3:M4" insertRow="1" totalsRowShown="0" headerRowDxfId="45" dataDxfId="44">
  <autoFilter ref="G3:M4" xr:uid="{AF1FA515-EA66-4F4A-88B4-1651D23F7D3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7" xr3:uid="{536ECC2C-AF31-4426-85C6-87060FBBF1EA}" name="Code" dataDxfId="43">
      <calculatedColumnFormula>IF(t_Absence[[#This Row],[Employé]]&lt;&gt;"",TEXT(ROW()-3,"000")&amp;LEFT(t_Absence[[#This Row],[Employé]],3)&amp;TEXT(MONTH(t_Absence[[#This Row],[Date début]]),"00"))</calculatedColumnFormula>
    </tableColumn>
    <tableColumn id="1" xr3:uid="{A43195AC-DD88-49E5-AE73-BCA34A225720}" name="Employé" dataDxfId="42"/>
    <tableColumn id="2" xr3:uid="{EE69D0B3-9F48-4737-9FB0-BB5B22F7C3C8}" name="Date début" dataDxfId="41"/>
    <tableColumn id="3" xr3:uid="{36581650-4FC7-46D6-B88B-107EF778600F}" name="Date fin" dataDxfId="40"/>
    <tableColumn id="4" xr3:uid="{567E8AFE-7077-4AB2-BEA5-9F68147002EB}" name="Absence" dataDxfId="39"/>
    <tableColumn id="5" xr3:uid="{A18D4115-F66E-470E-8446-14029028FE8B}" name="Nb jours" dataDxfId="38">
      <calculatedColumnFormula>NETWORKDAYS(t_Absence[[#This Row],[Date début]],t_Absence[[#This Row],[Date fin]],_Feries)</calculatedColumnFormula>
    </tableColumn>
    <tableColumn id="6" xr3:uid="{8308042C-E1F2-47F6-9F91-381664941AE8}" name="Symbole" dataDxfId="37">
      <calculatedColumnFormula>IFERROR(INDEX(t_Type_Absence[Symbole],MATCH(t_Absence[[#This Row],[Absence]],t_Type_Absence[Type],0)),"")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F94F7D-8169-4B6D-B7E1-5C66A5AFF12B}" name="t_Mois" displayName="t_Mois" ref="B2:B14" totalsRowShown="0" headerRowDxfId="36" dataDxfId="35">
  <autoFilter ref="B2:B14" xr:uid="{43F94F7D-8169-4B6D-B7E1-5C66A5AFF12B}">
    <filterColumn colId="0" hiddenButton="1"/>
  </autoFilter>
  <tableColumns count="1">
    <tableColumn id="1" xr3:uid="{2322A59D-5898-424C-AB21-FD2A6E83E9B8}" name="Mois" dataDxfId="34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0828F66-15F5-41E2-AD34-E02ED82BE9C6}" name="t_Feries" displayName="t_Feries" ref="D2:E15" totalsRowShown="0" headerRowDxfId="33" dataDxfId="32">
  <autoFilter ref="D2:E15" xr:uid="{60828F66-15F5-41E2-AD34-E02ED82BE9C6}">
    <filterColumn colId="0" hiddenButton="1"/>
    <filterColumn colId="1" hiddenButton="1"/>
  </autoFilter>
  <tableColumns count="2">
    <tableColumn id="1" xr3:uid="{BF03BDB4-F47E-435F-AA5C-65B39ADC35BA}" name="Jour férié" dataDxfId="31"/>
    <tableColumn id="3" xr3:uid="{DAFE968D-5242-4EA3-999A-379ED751DADA}" name="Date" dataDxfId="30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9A60525-7328-45CB-810C-86758174914F}" name="t_Employé" displayName="t_Employé" ref="G2:H99" totalsRowShown="0" headerRowDxfId="29" dataDxfId="28">
  <autoFilter ref="G2:H99" xr:uid="{D9A60525-7328-45CB-810C-86758174914F}">
    <filterColumn colId="0" hiddenButton="1"/>
    <filterColumn colId="1" hiddenButton="1"/>
  </autoFilter>
  <tableColumns count="2">
    <tableColumn id="1" xr3:uid="{29D309ED-8DC9-4699-BB33-D55DD030B2B0}" name="Employé" dataDxfId="27"/>
    <tableColumn id="2" xr3:uid="{669B0FFB-9937-4F66-A879-B0850A904294}" name="Colonne1" dataDxfId="26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C80B625-A7E8-4037-AADC-DF793076D614}" name="t_Type_Absence" displayName="t_Type_Absence" ref="I2:J14" totalsRowShown="0" headerRowDxfId="25" dataDxfId="24">
  <autoFilter ref="I2:J14" xr:uid="{0C80B625-A7E8-4037-AADC-DF793076D614}">
    <filterColumn colId="0" hiddenButton="1"/>
    <filterColumn colId="1" hiddenButton="1"/>
  </autoFilter>
  <tableColumns count="2">
    <tableColumn id="1" xr3:uid="{48B16286-DD59-4CB2-8DD5-5EC929351F44}" name="Type" dataDxfId="23"/>
    <tableColumn id="2" xr3:uid="{AAF82008-F1F7-4319-A27D-44E6E0896DC3}" name="Symbole" dataDxfId="2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918A3-7829-4C16-9839-C21986C0282B}">
  <sheetPr codeName="Feuil4">
    <pageSetUpPr fitToPage="1"/>
  </sheetPr>
  <dimension ref="B2:M14"/>
  <sheetViews>
    <sheetView showGridLines="0" tabSelected="1" workbookViewId="0">
      <selection activeCell="I13" sqref="I13"/>
    </sheetView>
  </sheetViews>
  <sheetFormatPr baseColWidth="10" defaultColWidth="11.25" defaultRowHeight="16.5" x14ac:dyDescent="0.3"/>
  <cols>
    <col min="1" max="2" width="2.75" style="1" customWidth="1"/>
    <col min="3" max="3" width="13.75" style="1" customWidth="1"/>
    <col min="4" max="4" width="20.75" style="1" customWidth="1"/>
    <col min="5" max="6" width="2.75" style="1" customWidth="1"/>
    <col min="7" max="7" width="11" style="1" bestFit="1" customWidth="1"/>
    <col min="8" max="8" width="20.75" style="1" customWidth="1"/>
    <col min="9" max="10" width="11.75" style="1" customWidth="1"/>
    <col min="11" max="11" width="18.75" style="1" customWidth="1"/>
    <col min="12" max="12" width="9.75" style="1" customWidth="1"/>
    <col min="13" max="13" width="11.75" style="1" customWidth="1"/>
    <col min="14" max="14" width="2.75" style="1" customWidth="1"/>
    <col min="15" max="16384" width="11.25" style="1"/>
  </cols>
  <sheetData>
    <row r="2" spans="2:13" x14ac:dyDescent="0.3">
      <c r="B2" s="36"/>
      <c r="C2" s="36"/>
      <c r="D2" s="38"/>
      <c r="E2" s="36"/>
    </row>
    <row r="3" spans="2:13" x14ac:dyDescent="0.3">
      <c r="B3" s="36"/>
      <c r="C3" s="37" t="s">
        <v>29</v>
      </c>
      <c r="D3" s="71">
        <v>3</v>
      </c>
      <c r="E3" s="69">
        <f>IF(fc_Employe&lt;&gt;"",1,0)</f>
        <v>1</v>
      </c>
      <c r="G3" s="72" t="s">
        <v>58</v>
      </c>
      <c r="H3" s="72" t="s">
        <v>29</v>
      </c>
      <c r="I3" s="73" t="s">
        <v>54</v>
      </c>
      <c r="J3" s="73" t="s">
        <v>55</v>
      </c>
      <c r="K3" s="72" t="s">
        <v>57</v>
      </c>
      <c r="L3" s="73" t="s">
        <v>56</v>
      </c>
      <c r="M3" s="72" t="s">
        <v>39</v>
      </c>
    </row>
    <row r="4" spans="2:13" x14ac:dyDescent="0.3">
      <c r="B4" s="36"/>
      <c r="C4" s="36"/>
      <c r="D4" s="36"/>
      <c r="E4" s="36"/>
      <c r="G4" s="72"/>
      <c r="H4" s="72"/>
      <c r="I4" s="75"/>
      <c r="J4" s="75"/>
      <c r="K4" s="72"/>
      <c r="L4" s="73"/>
      <c r="M4" s="72"/>
    </row>
    <row r="5" spans="2:13" x14ac:dyDescent="0.3">
      <c r="B5" s="36"/>
      <c r="C5" s="37" t="s">
        <v>54</v>
      </c>
      <c r="D5" s="131"/>
      <c r="E5" s="69">
        <f>IF(fc_DD&lt;&gt;"",1,0)</f>
        <v>0</v>
      </c>
    </row>
    <row r="6" spans="2:13" x14ac:dyDescent="0.3">
      <c r="B6" s="36"/>
      <c r="C6" s="36"/>
      <c r="D6" s="36"/>
      <c r="E6" s="36"/>
    </row>
    <row r="7" spans="2:13" x14ac:dyDescent="0.3">
      <c r="B7" s="36"/>
      <c r="C7" s="37" t="s">
        <v>55</v>
      </c>
      <c r="D7" s="131"/>
      <c r="E7" s="69">
        <f>IF(fc_DF&lt;&gt;"",1,0)</f>
        <v>0</v>
      </c>
    </row>
    <row r="8" spans="2:13" x14ac:dyDescent="0.3">
      <c r="B8" s="36"/>
      <c r="C8" s="36"/>
      <c r="D8" s="36"/>
      <c r="E8" s="36"/>
    </row>
    <row r="9" spans="2:13" x14ac:dyDescent="0.3">
      <c r="B9" s="36"/>
      <c r="C9" s="37" t="s">
        <v>57</v>
      </c>
      <c r="D9" s="71"/>
      <c r="E9" s="69">
        <f>IF(fc_Absence&lt;&gt;"",1,0)</f>
        <v>0</v>
      </c>
    </row>
    <row r="10" spans="2:13" x14ac:dyDescent="0.3">
      <c r="B10" s="36"/>
      <c r="C10" s="36"/>
      <c r="D10" s="36"/>
      <c r="E10" s="70" t="str">
        <f>IF(SUM(E3:E9)=4,"OK","NOK")</f>
        <v>NOK</v>
      </c>
    </row>
    <row r="11" spans="2:13" x14ac:dyDescent="0.3">
      <c r="C11" s="33"/>
    </row>
    <row r="14" spans="2:13" x14ac:dyDescent="0.3">
      <c r="B14" s="74" t="str">
        <f>IF(fc_DF&lt;fc_DD,"Attention la date de fin est inférieure à la date de début !","")</f>
        <v/>
      </c>
      <c r="C14" s="74"/>
      <c r="D14" s="74"/>
      <c r="E14" s="74"/>
      <c r="F14" s="74"/>
      <c r="G14" s="74"/>
    </row>
  </sheetData>
  <sheetProtection selectLockedCells="1"/>
  <conditionalFormatting sqref="B14:G14">
    <cfRule type="expression" dxfId="21" priority="1">
      <formula>$B$14&lt;&gt;""</formula>
    </cfRule>
  </conditionalFormatting>
  <dataValidations count="2">
    <dataValidation type="list" allowBlank="1" showInputMessage="1" showErrorMessage="1" sqref="D3" xr:uid="{CD5D65E5-6E51-43B6-B0D4-C2C4EE2C0BC7}">
      <formula1>l_Employé</formula1>
    </dataValidation>
    <dataValidation type="list" allowBlank="1" showInputMessage="1" showErrorMessage="1" sqref="D9" xr:uid="{BE766266-59A0-46A5-B95F-BD1DED2E6C5F}">
      <formula1>l_Absence</formula1>
    </dataValidation>
  </dataValidations>
  <printOptions horizontalCentered="1"/>
  <pageMargins left="0" right="0" top="0" bottom="0" header="0" footer="0"/>
  <pageSetup paperSize="9" scale="96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EDA5C-F8FE-4A29-967C-1EDDFD4CFD50}">
  <sheetPr codeName="Feuil1">
    <pageSetUpPr fitToPage="1"/>
  </sheetPr>
  <dimension ref="B2:AQ126"/>
  <sheetViews>
    <sheetView showGridLines="0" workbookViewId="0">
      <selection activeCell="C3" sqref="C3"/>
    </sheetView>
  </sheetViews>
  <sheetFormatPr baseColWidth="10" defaultColWidth="11.25" defaultRowHeight="16.5" x14ac:dyDescent="0.3"/>
  <cols>
    <col min="1" max="1" width="2.75" style="1" customWidth="1"/>
    <col min="2" max="2" width="7.875" style="1" bestFit="1" customWidth="1"/>
    <col min="3" max="3" width="18.125" style="1" bestFit="1" customWidth="1"/>
    <col min="4" max="34" width="4.75" style="1" customWidth="1"/>
    <col min="35" max="35" width="1.75" style="1" customWidth="1"/>
    <col min="36" max="43" width="5.25" style="1" customWidth="1"/>
    <col min="44" max="16384" width="11.25" style="1"/>
  </cols>
  <sheetData>
    <row r="2" spans="2:43" x14ac:dyDescent="0.3">
      <c r="B2" s="22" t="s">
        <v>0</v>
      </c>
      <c r="C2" s="21">
        <v>2026</v>
      </c>
    </row>
    <row r="3" spans="2:43" x14ac:dyDescent="0.3">
      <c r="B3" s="22" t="s">
        <v>1</v>
      </c>
      <c r="C3" s="21" t="s">
        <v>3</v>
      </c>
    </row>
    <row r="4" spans="2:43" ht="21" thickBot="1" x14ac:dyDescent="0.35">
      <c r="D4" s="8" t="str">
        <f>"Planning "&amp;C3&amp;" "&amp;C2</f>
        <v>Planning Février 2026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</row>
    <row r="5" spans="2:43" ht="17.25" thickBot="1" x14ac:dyDescent="0.35">
      <c r="D5" s="24" t="str">
        <f>IFERROR("S."&amp;_xlfn.ISOWEEKNUM(D7),"")</f>
        <v>S.5</v>
      </c>
      <c r="E5" s="25" t="str">
        <f t="shared" ref="E5:AH5" si="0">IFERROR(IF(WEEKDAY(E7,2)=1,"S."&amp;_xlfn.ISOWEEKNUM(E7),""),"")</f>
        <v>S.6</v>
      </c>
      <c r="F5" s="25" t="str">
        <f t="shared" si="0"/>
        <v/>
      </c>
      <c r="G5" s="25" t="str">
        <f t="shared" si="0"/>
        <v/>
      </c>
      <c r="H5" s="25" t="str">
        <f t="shared" si="0"/>
        <v/>
      </c>
      <c r="I5" s="25" t="str">
        <f t="shared" si="0"/>
        <v/>
      </c>
      <c r="J5" s="25" t="str">
        <f t="shared" si="0"/>
        <v/>
      </c>
      <c r="K5" s="25" t="str">
        <f t="shared" si="0"/>
        <v/>
      </c>
      <c r="L5" s="25" t="str">
        <f t="shared" si="0"/>
        <v>S.7</v>
      </c>
      <c r="M5" s="25" t="str">
        <f t="shared" si="0"/>
        <v/>
      </c>
      <c r="N5" s="25" t="str">
        <f t="shared" si="0"/>
        <v/>
      </c>
      <c r="O5" s="25" t="str">
        <f t="shared" si="0"/>
        <v/>
      </c>
      <c r="P5" s="25" t="str">
        <f t="shared" si="0"/>
        <v/>
      </c>
      <c r="Q5" s="25" t="str">
        <f t="shared" si="0"/>
        <v/>
      </c>
      <c r="R5" s="25" t="str">
        <f t="shared" si="0"/>
        <v/>
      </c>
      <c r="S5" s="25" t="str">
        <f t="shared" si="0"/>
        <v>S.8</v>
      </c>
      <c r="T5" s="25" t="str">
        <f t="shared" si="0"/>
        <v/>
      </c>
      <c r="U5" s="25" t="str">
        <f t="shared" si="0"/>
        <v/>
      </c>
      <c r="V5" s="25" t="str">
        <f t="shared" si="0"/>
        <v/>
      </c>
      <c r="W5" s="25" t="str">
        <f t="shared" si="0"/>
        <v/>
      </c>
      <c r="X5" s="25" t="str">
        <f t="shared" si="0"/>
        <v/>
      </c>
      <c r="Y5" s="25" t="str">
        <f t="shared" si="0"/>
        <v/>
      </c>
      <c r="Z5" s="25" t="str">
        <f t="shared" si="0"/>
        <v>S.9</v>
      </c>
      <c r="AA5" s="25" t="str">
        <f t="shared" si="0"/>
        <v/>
      </c>
      <c r="AB5" s="25" t="str">
        <f t="shared" si="0"/>
        <v/>
      </c>
      <c r="AC5" s="25" t="str">
        <f t="shared" si="0"/>
        <v/>
      </c>
      <c r="AD5" s="25" t="str">
        <f t="shared" si="0"/>
        <v/>
      </c>
      <c r="AE5" s="25" t="str">
        <f t="shared" si="0"/>
        <v/>
      </c>
      <c r="AF5" s="25" t="str">
        <f t="shared" si="0"/>
        <v/>
      </c>
      <c r="AG5" s="25" t="str">
        <f t="shared" si="0"/>
        <v/>
      </c>
      <c r="AH5" s="26" t="str">
        <f t="shared" si="0"/>
        <v/>
      </c>
      <c r="AJ5" s="67" t="str">
        <f>NETWORKDAYS(D7,EOMONTH(D7,0),_Feries)&amp;" jours ouvrés."</f>
        <v>20 jours ouvrés.</v>
      </c>
      <c r="AK5" s="58"/>
      <c r="AL5" s="58"/>
      <c r="AM5" s="58"/>
      <c r="AN5" s="58"/>
      <c r="AO5" s="58"/>
      <c r="AP5" s="58"/>
      <c r="AQ5" s="58"/>
    </row>
    <row r="6" spans="2:43" x14ac:dyDescent="0.3">
      <c r="D6" s="27">
        <f>D7</f>
        <v>46054</v>
      </c>
      <c r="E6" s="28">
        <f t="shared" ref="E6:AH6" si="1">E7</f>
        <v>46055</v>
      </c>
      <c r="F6" s="28">
        <f t="shared" si="1"/>
        <v>46056</v>
      </c>
      <c r="G6" s="28">
        <f t="shared" si="1"/>
        <v>46057</v>
      </c>
      <c r="H6" s="28">
        <f t="shared" si="1"/>
        <v>46058</v>
      </c>
      <c r="I6" s="28">
        <f t="shared" si="1"/>
        <v>46059</v>
      </c>
      <c r="J6" s="28">
        <f t="shared" si="1"/>
        <v>46060</v>
      </c>
      <c r="K6" s="28">
        <f t="shared" si="1"/>
        <v>46061</v>
      </c>
      <c r="L6" s="28">
        <f t="shared" si="1"/>
        <v>46062</v>
      </c>
      <c r="M6" s="28">
        <f t="shared" si="1"/>
        <v>46063</v>
      </c>
      <c r="N6" s="28">
        <f t="shared" si="1"/>
        <v>46064</v>
      </c>
      <c r="O6" s="28">
        <f t="shared" si="1"/>
        <v>46065</v>
      </c>
      <c r="P6" s="28">
        <f t="shared" si="1"/>
        <v>46066</v>
      </c>
      <c r="Q6" s="28">
        <f t="shared" si="1"/>
        <v>46067</v>
      </c>
      <c r="R6" s="28">
        <f t="shared" si="1"/>
        <v>46068</v>
      </c>
      <c r="S6" s="28">
        <f t="shared" si="1"/>
        <v>46069</v>
      </c>
      <c r="T6" s="28">
        <f t="shared" si="1"/>
        <v>46070</v>
      </c>
      <c r="U6" s="28">
        <f t="shared" si="1"/>
        <v>46071</v>
      </c>
      <c r="V6" s="28">
        <f t="shared" si="1"/>
        <v>46072</v>
      </c>
      <c r="W6" s="28">
        <f t="shared" si="1"/>
        <v>46073</v>
      </c>
      <c r="X6" s="28">
        <f t="shared" si="1"/>
        <v>46074</v>
      </c>
      <c r="Y6" s="28">
        <f t="shared" si="1"/>
        <v>46075</v>
      </c>
      <c r="Z6" s="28">
        <f t="shared" si="1"/>
        <v>46076</v>
      </c>
      <c r="AA6" s="28">
        <f t="shared" si="1"/>
        <v>46077</v>
      </c>
      <c r="AB6" s="28">
        <f t="shared" si="1"/>
        <v>46078</v>
      </c>
      <c r="AC6" s="28">
        <f t="shared" si="1"/>
        <v>46079</v>
      </c>
      <c r="AD6" s="28">
        <f t="shared" si="1"/>
        <v>46080</v>
      </c>
      <c r="AE6" s="28">
        <f t="shared" si="1"/>
        <v>46081</v>
      </c>
      <c r="AF6" s="28" t="str">
        <f t="shared" si="1"/>
        <v/>
      </c>
      <c r="AG6" s="28" t="str">
        <f t="shared" si="1"/>
        <v/>
      </c>
      <c r="AH6" s="29" t="str">
        <f t="shared" si="1"/>
        <v/>
      </c>
      <c r="AJ6" s="110" t="s">
        <v>53</v>
      </c>
      <c r="AK6" s="112" t="s">
        <v>47</v>
      </c>
      <c r="AL6" s="114" t="s">
        <v>48</v>
      </c>
      <c r="AM6" s="116" t="s">
        <v>40</v>
      </c>
      <c r="AN6" s="90" t="s">
        <v>49</v>
      </c>
      <c r="AO6" s="92" t="s">
        <v>51</v>
      </c>
      <c r="AP6" s="94" t="s">
        <v>45</v>
      </c>
      <c r="AQ6" s="96" t="s">
        <v>46</v>
      </c>
    </row>
    <row r="7" spans="2:43" ht="17.25" thickBot="1" x14ac:dyDescent="0.35">
      <c r="D7" s="30">
        <f>DATE(_Annee,MONTH(_Mois&amp;1),1)</f>
        <v>46054</v>
      </c>
      <c r="E7" s="31">
        <f>D7+1</f>
        <v>46055</v>
      </c>
      <c r="F7" s="31">
        <f t="shared" ref="F7:AE7" si="2">E7+1</f>
        <v>46056</v>
      </c>
      <c r="G7" s="31">
        <f t="shared" si="2"/>
        <v>46057</v>
      </c>
      <c r="H7" s="31">
        <f t="shared" si="2"/>
        <v>46058</v>
      </c>
      <c r="I7" s="31">
        <f t="shared" si="2"/>
        <v>46059</v>
      </c>
      <c r="J7" s="31">
        <f t="shared" si="2"/>
        <v>46060</v>
      </c>
      <c r="K7" s="31">
        <f t="shared" si="2"/>
        <v>46061</v>
      </c>
      <c r="L7" s="31">
        <f t="shared" si="2"/>
        <v>46062</v>
      </c>
      <c r="M7" s="31">
        <f t="shared" si="2"/>
        <v>46063</v>
      </c>
      <c r="N7" s="31">
        <f t="shared" si="2"/>
        <v>46064</v>
      </c>
      <c r="O7" s="31">
        <f t="shared" si="2"/>
        <v>46065</v>
      </c>
      <c r="P7" s="31">
        <f t="shared" si="2"/>
        <v>46066</v>
      </c>
      <c r="Q7" s="31">
        <f t="shared" si="2"/>
        <v>46067</v>
      </c>
      <c r="R7" s="31">
        <f t="shared" si="2"/>
        <v>46068</v>
      </c>
      <c r="S7" s="31">
        <f t="shared" si="2"/>
        <v>46069</v>
      </c>
      <c r="T7" s="31">
        <f t="shared" si="2"/>
        <v>46070</v>
      </c>
      <c r="U7" s="31">
        <f t="shared" si="2"/>
        <v>46071</v>
      </c>
      <c r="V7" s="31">
        <f t="shared" si="2"/>
        <v>46072</v>
      </c>
      <c r="W7" s="31">
        <f t="shared" si="2"/>
        <v>46073</v>
      </c>
      <c r="X7" s="31">
        <f t="shared" si="2"/>
        <v>46074</v>
      </c>
      <c r="Y7" s="31">
        <f t="shared" si="2"/>
        <v>46075</v>
      </c>
      <c r="Z7" s="31">
        <f t="shared" si="2"/>
        <v>46076</v>
      </c>
      <c r="AA7" s="31">
        <f t="shared" si="2"/>
        <v>46077</v>
      </c>
      <c r="AB7" s="31">
        <f t="shared" si="2"/>
        <v>46078</v>
      </c>
      <c r="AC7" s="31">
        <f t="shared" si="2"/>
        <v>46079</v>
      </c>
      <c r="AD7" s="31">
        <f t="shared" si="2"/>
        <v>46080</v>
      </c>
      <c r="AE7" s="31">
        <f t="shared" si="2"/>
        <v>46081</v>
      </c>
      <c r="AF7" s="31" t="str">
        <f>IFERROR(IF(MONTH(_Mois&amp;1)=MONTH(AE7+1),AE7+1,""),"")</f>
        <v/>
      </c>
      <c r="AG7" s="31" t="str">
        <f>IFERROR(IF(MONTH(_Mois&amp;1)=MONTH(AF7+1),AF7+1,""),"")</f>
        <v/>
      </c>
      <c r="AH7" s="32" t="str">
        <f>IFERROR(IF(MONTH(_Mois&amp;1)=MONTH(AG7+1),AG7+1,""),"")</f>
        <v/>
      </c>
      <c r="AJ7" s="111"/>
      <c r="AK7" s="113"/>
      <c r="AL7" s="115"/>
      <c r="AM7" s="117"/>
      <c r="AN7" s="91"/>
      <c r="AO7" s="93"/>
      <c r="AP7" s="95"/>
      <c r="AQ7" s="97"/>
    </row>
    <row r="8" spans="2:43" x14ac:dyDescent="0.3">
      <c r="B8" s="59" cm="1">
        <f t="array" ref="B8">IFERROR(INDEX(t_Employé[Employé],MATCH(0,COUNTIF(t_Employé[Employé],"&lt;"&amp;t_Employé[Employé])-SUM(COUNTIF($B$7:B7,t_Employé[Employé])),0)),"")</f>
        <v>1</v>
      </c>
      <c r="C8" s="60"/>
      <c r="D8" s="49" t="str" cm="1">
        <f t="array" ref="D8">IF($B8&lt;&gt;"",IFERROR(IF(AND(COUNTIF(_Feries,D$7)&lt;&gt;1,WEEKDAY(D$7,2)&lt;=5),INDEX(t_Absence[Symbole],MATCH($B8,IF(D$7&gt;=t_Absence[Date début],IF(D$7&lt;=t_Absence[Date fin],t_Absence[Employé]),""),0)),""),""),"")</f>
        <v/>
      </c>
      <c r="E8" s="50" t="str" cm="1">
        <f t="array" ref="E8">IF($B8&lt;&gt;"",IFERROR(IF(AND(COUNTIF(_Feries,E$7)&lt;&gt;1,WEEKDAY(E$7,2)&lt;=5),INDEX(t_Absence[Symbole],MATCH($B8,IF(E$7&gt;=t_Absence[Date début],IF(E$7&lt;=t_Absence[Date fin],t_Absence[Employé]),""),0)),""),""),"")</f>
        <v/>
      </c>
      <c r="F8" s="50" t="str" cm="1">
        <f t="array" ref="F8">IF($B8&lt;&gt;"",IFERROR(IF(AND(COUNTIF(_Feries,F$7)&lt;&gt;1,WEEKDAY(F$7,2)&lt;=5),INDEX(t_Absence[Symbole],MATCH($B8,IF(F$7&gt;=t_Absence[Date début],IF(F$7&lt;=t_Absence[Date fin],t_Absence[Employé]),""),0)),""),""),"")</f>
        <v/>
      </c>
      <c r="G8" s="50" t="str" cm="1">
        <f t="array" ref="G8">IF($B8&lt;&gt;"",IFERROR(IF(AND(COUNTIF(_Feries,G$7)&lt;&gt;1,WEEKDAY(G$7,2)&lt;=5),INDEX(t_Absence[Symbole],MATCH($B8,IF(G$7&gt;=t_Absence[Date début],IF(G$7&lt;=t_Absence[Date fin],t_Absence[Employé]),""),0)),""),""),"")</f>
        <v/>
      </c>
      <c r="H8" s="50" t="str" cm="1">
        <f t="array" ref="H8">IF($B8&lt;&gt;"",IFERROR(IF(AND(COUNTIF(_Feries,H$7)&lt;&gt;1,WEEKDAY(H$7,2)&lt;=5),INDEX(t_Absence[Symbole],MATCH($B8,IF(H$7&gt;=t_Absence[Date début],IF(H$7&lt;=t_Absence[Date fin],t_Absence[Employé]),""),0)),""),""),"")</f>
        <v/>
      </c>
      <c r="I8" s="50" t="str" cm="1">
        <f t="array" ref="I8">IF($B8&lt;&gt;"",IFERROR(IF(AND(COUNTIF(_Feries,I$7)&lt;&gt;1,WEEKDAY(I$7,2)&lt;=5),INDEX(t_Absence[Symbole],MATCH($B8,IF(I$7&gt;=t_Absence[Date début],IF(I$7&lt;=t_Absence[Date fin],t_Absence[Employé]),""),0)),""),""),"")</f>
        <v/>
      </c>
      <c r="J8" s="50" t="str" cm="1">
        <f t="array" ref="J8">IF($B8&lt;&gt;"",IFERROR(IF(AND(COUNTIF(_Feries,J$7)&lt;&gt;1,WEEKDAY(J$7,2)&lt;=5),INDEX(t_Absence[Symbole],MATCH($B8,IF(J$7&gt;=t_Absence[Date début],IF(J$7&lt;=t_Absence[Date fin],t_Absence[Employé]),""),0)),""),""),"")</f>
        <v/>
      </c>
      <c r="K8" s="50" t="str" cm="1">
        <f t="array" ref="K8">IF($B8&lt;&gt;"",IFERROR(IF(AND(COUNTIF(_Feries,K$7)&lt;&gt;1,WEEKDAY(K$7,2)&lt;=5),INDEX(t_Absence[Symbole],MATCH($B8,IF(K$7&gt;=t_Absence[Date début],IF(K$7&lt;=t_Absence[Date fin],t_Absence[Employé]),""),0)),""),""),"")</f>
        <v/>
      </c>
      <c r="L8" s="50" t="str" cm="1">
        <f t="array" ref="L8">IF($B8&lt;&gt;"",IFERROR(IF(AND(COUNTIF(_Feries,L$7)&lt;&gt;1,WEEKDAY(L$7,2)&lt;=5),INDEX(t_Absence[Symbole],MATCH($B8,IF(L$7&gt;=t_Absence[Date début],IF(L$7&lt;=t_Absence[Date fin],t_Absence[Employé]),""),0)),""),""),"")</f>
        <v/>
      </c>
      <c r="M8" s="50" t="str" cm="1">
        <f t="array" ref="M8">IF($B8&lt;&gt;"",IFERROR(IF(AND(COUNTIF(_Feries,M$7)&lt;&gt;1,WEEKDAY(M$7,2)&lt;=5),INDEX(t_Absence[Symbole],MATCH($B8,IF(M$7&gt;=t_Absence[Date début],IF(M$7&lt;=t_Absence[Date fin],t_Absence[Employé]),""),0)),""),""),"")</f>
        <v/>
      </c>
      <c r="N8" s="50" t="str" cm="1">
        <f t="array" ref="N8">IF($B8&lt;&gt;"",IFERROR(IF(AND(COUNTIF(_Feries,N$7)&lt;&gt;1,WEEKDAY(N$7,2)&lt;=5),INDEX(t_Absence[Symbole],MATCH($B8,IF(N$7&gt;=t_Absence[Date début],IF(N$7&lt;=t_Absence[Date fin],t_Absence[Employé]),""),0)),""),""),"")</f>
        <v/>
      </c>
      <c r="O8" s="50" t="str" cm="1">
        <f t="array" ref="O8">IF($B8&lt;&gt;"",IFERROR(IF(AND(COUNTIF(_Feries,O$7)&lt;&gt;1,WEEKDAY(O$7,2)&lt;=5),INDEX(t_Absence[Symbole],MATCH($B8,IF(O$7&gt;=t_Absence[Date début],IF(O$7&lt;=t_Absence[Date fin],t_Absence[Employé]),""),0)),""),""),"")</f>
        <v/>
      </c>
      <c r="P8" s="50" t="str" cm="1">
        <f t="array" ref="P8">IF($B8&lt;&gt;"",IFERROR(IF(AND(COUNTIF(_Feries,P$7)&lt;&gt;1,WEEKDAY(P$7,2)&lt;=5),INDEX(t_Absence[Symbole],MATCH($B8,IF(P$7&gt;=t_Absence[Date début],IF(P$7&lt;=t_Absence[Date fin],t_Absence[Employé]),""),0)),""),""),"")</f>
        <v/>
      </c>
      <c r="Q8" s="50" t="str" cm="1">
        <f t="array" ref="Q8">IF($B8&lt;&gt;"",IFERROR(IF(AND(COUNTIF(_Feries,Q$7)&lt;&gt;1,WEEKDAY(Q$7,2)&lt;=5),INDEX(t_Absence[Symbole],MATCH($B8,IF(Q$7&gt;=t_Absence[Date début],IF(Q$7&lt;=t_Absence[Date fin],t_Absence[Employé]),""),0)),""),""),"")</f>
        <v/>
      </c>
      <c r="R8" s="50" t="str" cm="1">
        <f t="array" ref="R8">IF($B8&lt;&gt;"",IFERROR(IF(AND(COUNTIF(_Feries,R$7)&lt;&gt;1,WEEKDAY(R$7,2)&lt;=5),INDEX(t_Absence[Symbole],MATCH($B8,IF(R$7&gt;=t_Absence[Date début],IF(R$7&lt;=t_Absence[Date fin],t_Absence[Employé]),""),0)),""),""),"")</f>
        <v/>
      </c>
      <c r="S8" s="50" t="str" cm="1">
        <f t="array" ref="S8">IF($B8&lt;&gt;"",IFERROR(IF(AND(COUNTIF(_Feries,S$7)&lt;&gt;1,WEEKDAY(S$7,2)&lt;=5),INDEX(t_Absence[Symbole],MATCH($B8,IF(S$7&gt;=t_Absence[Date début],IF(S$7&lt;=t_Absence[Date fin],t_Absence[Employé]),""),0)),""),""),"")</f>
        <v/>
      </c>
      <c r="T8" s="50" t="str" cm="1">
        <f t="array" ref="T8">IF($B8&lt;&gt;"",IFERROR(IF(AND(COUNTIF(_Feries,T$7)&lt;&gt;1,WEEKDAY(T$7,2)&lt;=5),INDEX(t_Absence[Symbole],MATCH($B8,IF(T$7&gt;=t_Absence[Date début],IF(T$7&lt;=t_Absence[Date fin],t_Absence[Employé]),""),0)),""),""),"")</f>
        <v/>
      </c>
      <c r="U8" s="50" t="str" cm="1">
        <f t="array" ref="U8">IF($B8&lt;&gt;"",IFERROR(IF(AND(COUNTIF(_Feries,U$7)&lt;&gt;1,WEEKDAY(U$7,2)&lt;=5),INDEX(t_Absence[Symbole],MATCH($B8,IF(U$7&gt;=t_Absence[Date début],IF(U$7&lt;=t_Absence[Date fin],t_Absence[Employé]),""),0)),""),""),"")</f>
        <v/>
      </c>
      <c r="V8" s="50" t="str" cm="1">
        <f t="array" ref="V8">IF($B8&lt;&gt;"",IFERROR(IF(AND(COUNTIF(_Feries,V$7)&lt;&gt;1,WEEKDAY(V$7,2)&lt;=5),INDEX(t_Absence[Symbole],MATCH($B8,IF(V$7&gt;=t_Absence[Date début],IF(V$7&lt;=t_Absence[Date fin],t_Absence[Employé]),""),0)),""),""),"")</f>
        <v/>
      </c>
      <c r="W8" s="50" t="str" cm="1">
        <f t="array" ref="W8">IF($B8&lt;&gt;"",IFERROR(IF(AND(COUNTIF(_Feries,W$7)&lt;&gt;1,WEEKDAY(W$7,2)&lt;=5),INDEX(t_Absence[Symbole],MATCH($B8,IF(W$7&gt;=t_Absence[Date début],IF(W$7&lt;=t_Absence[Date fin],t_Absence[Employé]),""),0)),""),""),"")</f>
        <v/>
      </c>
      <c r="X8" s="50" t="str" cm="1">
        <f t="array" ref="X8">IF($B8&lt;&gt;"",IFERROR(IF(AND(COUNTIF(_Feries,X$7)&lt;&gt;1,WEEKDAY(X$7,2)&lt;=5),INDEX(t_Absence[Symbole],MATCH($B8,IF(X$7&gt;=t_Absence[Date début],IF(X$7&lt;=t_Absence[Date fin],t_Absence[Employé]),""),0)),""),""),"")</f>
        <v/>
      </c>
      <c r="Y8" s="50" t="str" cm="1">
        <f t="array" ref="Y8">IF($B8&lt;&gt;"",IFERROR(IF(AND(COUNTIF(_Feries,Y$7)&lt;&gt;1,WEEKDAY(Y$7,2)&lt;=5),INDEX(t_Absence[Symbole],MATCH($B8,IF(Y$7&gt;=t_Absence[Date début],IF(Y$7&lt;=t_Absence[Date fin],t_Absence[Employé]),""),0)),""),""),"")</f>
        <v/>
      </c>
      <c r="Z8" s="50" t="str" cm="1">
        <f t="array" ref="Z8">IF($B8&lt;&gt;"",IFERROR(IF(AND(COUNTIF(_Feries,Z$7)&lt;&gt;1,WEEKDAY(Z$7,2)&lt;=5),INDEX(t_Absence[Symbole],MATCH($B8,IF(Z$7&gt;=t_Absence[Date début],IF(Z$7&lt;=t_Absence[Date fin],t_Absence[Employé]),""),0)),""),""),"")</f>
        <v/>
      </c>
      <c r="AA8" s="50" t="str" cm="1">
        <f t="array" ref="AA8">IF($B8&lt;&gt;"",IFERROR(IF(AND(COUNTIF(_Feries,AA$7)&lt;&gt;1,WEEKDAY(AA$7,2)&lt;=5),INDEX(t_Absence[Symbole],MATCH($B8,IF(AA$7&gt;=t_Absence[Date début],IF(AA$7&lt;=t_Absence[Date fin],t_Absence[Employé]),""),0)),""),""),"")</f>
        <v/>
      </c>
      <c r="AB8" s="50" t="str" cm="1">
        <f t="array" ref="AB8">IF($B8&lt;&gt;"",IFERROR(IF(AND(COUNTIF(_Feries,AB$7)&lt;&gt;1,WEEKDAY(AB$7,2)&lt;=5),INDEX(t_Absence[Symbole],MATCH($B8,IF(AB$7&gt;=t_Absence[Date début],IF(AB$7&lt;=t_Absence[Date fin],t_Absence[Employé]),""),0)),""),""),"")</f>
        <v/>
      </c>
      <c r="AC8" s="50" t="str" cm="1">
        <f t="array" ref="AC8">IF($B8&lt;&gt;"",IFERROR(IF(AND(COUNTIF(_Feries,AC$7)&lt;&gt;1,WEEKDAY(AC$7,2)&lt;=5),INDEX(t_Absence[Symbole],MATCH($B8,IF(AC$7&gt;=t_Absence[Date début],IF(AC$7&lt;=t_Absence[Date fin],t_Absence[Employé]),""),0)),""),""),"")</f>
        <v/>
      </c>
      <c r="AD8" s="50" t="str" cm="1">
        <f t="array" ref="AD8">IF($B8&lt;&gt;"",IFERROR(IF(AND(COUNTIF(_Feries,AD$7)&lt;&gt;1,WEEKDAY(AD$7,2)&lt;=5),INDEX(t_Absence[Symbole],MATCH($B8,IF(AD$7&gt;=t_Absence[Date début],IF(AD$7&lt;=t_Absence[Date fin],t_Absence[Employé]),""),0)),""),""),"")</f>
        <v/>
      </c>
      <c r="AE8" s="50" t="str" cm="1">
        <f t="array" ref="AE8">IF($B8&lt;&gt;"",IFERROR(IF(AND(COUNTIF(_Feries,AE$7)&lt;&gt;1,WEEKDAY(AE$7,2)&lt;=5),INDEX(t_Absence[Symbole],MATCH($B8,IF(AE$7&gt;=t_Absence[Date début],IF(AE$7&lt;=t_Absence[Date fin],t_Absence[Employé]),""),0)),""),""),"")</f>
        <v/>
      </c>
      <c r="AF8" s="50" t="str" cm="1">
        <f t="array" ref="AF8">IF($B8&lt;&gt;"",IFERROR(IF(AND(COUNTIF(_Feries,AF$7)&lt;&gt;1,WEEKDAY(AF$7,2)&lt;=5),INDEX(t_Absence[Symbole],MATCH($B8,IF(AF$7&gt;=t_Absence[Date début],IF(AF$7&lt;=t_Absence[Date fin],t_Absence[Employé]),""),0)),""),""),"")</f>
        <v/>
      </c>
      <c r="AG8" s="50" t="str" cm="1">
        <f t="array" ref="AG8">IF($B8&lt;&gt;"",IFERROR(IF(AND(COUNTIF(_Feries,AG$7)&lt;&gt;1,WEEKDAY(AG$7,2)&lt;=5),INDEX(t_Absence[Symbole],MATCH($B8,IF(AG$7&gt;=t_Absence[Date début],IF(AG$7&lt;=t_Absence[Date fin],t_Absence[Employé]),""),0)),""),""),"")</f>
        <v/>
      </c>
      <c r="AH8" s="51" t="str" cm="1">
        <f t="array" ref="AH8">IF($B8&lt;&gt;"",IFERROR(IF(AND(COUNTIF(_Feries,AH$7)&lt;&gt;1,WEEKDAY(AH$7,2)&lt;=5),INDEX(t_Absence[Symbole],MATCH($B8,IF(AH$7&gt;=t_Absence[Date début],IF(AH$7&lt;=t_Absence[Date fin],t_Absence[Employé]),""),0)),""),""),"")</f>
        <v/>
      </c>
      <c r="AJ8" s="39">
        <f t="shared" ref="AJ8:AQ17" si="3">COUNTIF($D8:$AH8,AJ$6)</f>
        <v>0</v>
      </c>
      <c r="AK8" s="40">
        <f t="shared" si="3"/>
        <v>0</v>
      </c>
      <c r="AL8" s="40">
        <f t="shared" si="3"/>
        <v>0</v>
      </c>
      <c r="AM8" s="40">
        <f t="shared" si="3"/>
        <v>0</v>
      </c>
      <c r="AN8" s="40">
        <f t="shared" si="3"/>
        <v>0</v>
      </c>
      <c r="AO8" s="40">
        <f t="shared" si="3"/>
        <v>0</v>
      </c>
      <c r="AP8" s="40">
        <f t="shared" si="3"/>
        <v>0</v>
      </c>
      <c r="AQ8" s="41">
        <f t="shared" si="3"/>
        <v>0</v>
      </c>
    </row>
    <row r="9" spans="2:43" x14ac:dyDescent="0.3">
      <c r="B9" s="34" cm="1">
        <f t="array" ref="B9">IFERROR(INDEX(t_Employé[Employé],MATCH(0,COUNTIF(t_Employé[Employé],"&lt;"&amp;t_Employé[Employé])-SUM(COUNTIF($B$7:B8,t_Employé[Employé])),0)),"")</f>
        <v>2</v>
      </c>
      <c r="C9" s="34"/>
      <c r="D9" s="52" t="str" cm="1">
        <f t="array" ref="D9">IF($B9&lt;&gt;"",IFERROR(IF(AND(COUNTIF(_Feries,D$7)&lt;&gt;1,WEEKDAY(D$7,2)&lt;=5),INDEX(t_Absence[Symbole],MATCH($B9,IF(D$7&gt;=t_Absence[Date début],IF(D$7&lt;=t_Absence[Date fin],t_Absence[Employé]),""),0)),""),""),"")</f>
        <v/>
      </c>
      <c r="E9" s="53" t="str" cm="1">
        <f t="array" ref="E9">IF($B9&lt;&gt;"",IFERROR(IF(AND(COUNTIF(_Feries,E$7)&lt;&gt;1,WEEKDAY(E$7,2)&lt;=5),INDEX(t_Absence[Symbole],MATCH($B9,IF(E$7&gt;=t_Absence[Date début],IF(E$7&lt;=t_Absence[Date fin],t_Absence[Employé]),""),0)),""),""),"")</f>
        <v/>
      </c>
      <c r="F9" s="53" t="str" cm="1">
        <f t="array" ref="F9">IF($B9&lt;&gt;"",IFERROR(IF(AND(COUNTIF(_Feries,F$7)&lt;&gt;1,WEEKDAY(F$7,2)&lt;=5),INDEX(t_Absence[Symbole],MATCH($B9,IF(F$7&gt;=t_Absence[Date début],IF(F$7&lt;=t_Absence[Date fin],t_Absence[Employé]),""),0)),""),""),"")</f>
        <v/>
      </c>
      <c r="G9" s="53" t="str" cm="1">
        <f t="array" ref="G9">IF($B9&lt;&gt;"",IFERROR(IF(AND(COUNTIF(_Feries,G$7)&lt;&gt;1,WEEKDAY(G$7,2)&lt;=5),INDEX(t_Absence[Symbole],MATCH($B9,IF(G$7&gt;=t_Absence[Date début],IF(G$7&lt;=t_Absence[Date fin],t_Absence[Employé]),""),0)),""),""),"")</f>
        <v/>
      </c>
      <c r="H9" s="53" t="str" cm="1">
        <f t="array" ref="H9">IF($B9&lt;&gt;"",IFERROR(IF(AND(COUNTIF(_Feries,H$7)&lt;&gt;1,WEEKDAY(H$7,2)&lt;=5),INDEX(t_Absence[Symbole],MATCH($B9,IF(H$7&gt;=t_Absence[Date début],IF(H$7&lt;=t_Absence[Date fin],t_Absence[Employé]),""),0)),""),""),"")</f>
        <v/>
      </c>
      <c r="I9" s="53" t="str" cm="1">
        <f t="array" ref="I9">IF($B9&lt;&gt;"",IFERROR(IF(AND(COUNTIF(_Feries,I$7)&lt;&gt;1,WEEKDAY(I$7,2)&lt;=5),INDEX(t_Absence[Symbole],MATCH($B9,IF(I$7&gt;=t_Absence[Date début],IF(I$7&lt;=t_Absence[Date fin],t_Absence[Employé]),""),0)),""),""),"")</f>
        <v/>
      </c>
      <c r="J9" s="53" t="str" cm="1">
        <f t="array" ref="J9">IF($B9&lt;&gt;"",IFERROR(IF(AND(COUNTIF(_Feries,J$7)&lt;&gt;1,WEEKDAY(J$7,2)&lt;=5),INDEX(t_Absence[Symbole],MATCH($B9,IF(J$7&gt;=t_Absence[Date début],IF(J$7&lt;=t_Absence[Date fin],t_Absence[Employé]),""),0)),""),""),"")</f>
        <v/>
      </c>
      <c r="K9" s="53" t="str" cm="1">
        <f t="array" ref="K9">IF($B9&lt;&gt;"",IFERROR(IF(AND(COUNTIF(_Feries,K$7)&lt;&gt;1,WEEKDAY(K$7,2)&lt;=5),INDEX(t_Absence[Symbole],MATCH($B9,IF(K$7&gt;=t_Absence[Date début],IF(K$7&lt;=t_Absence[Date fin],t_Absence[Employé]),""),0)),""),""),"")</f>
        <v/>
      </c>
      <c r="L9" s="53" t="str" cm="1">
        <f t="array" ref="L9">IF($B9&lt;&gt;"",IFERROR(IF(AND(COUNTIF(_Feries,L$7)&lt;&gt;1,WEEKDAY(L$7,2)&lt;=5),INDEX(t_Absence[Symbole],MATCH($B9,IF(L$7&gt;=t_Absence[Date début],IF(L$7&lt;=t_Absence[Date fin],t_Absence[Employé]),""),0)),""),""),"")</f>
        <v/>
      </c>
      <c r="M9" s="53" t="str" cm="1">
        <f t="array" ref="M9">IF($B9&lt;&gt;"",IFERROR(IF(AND(COUNTIF(_Feries,M$7)&lt;&gt;1,WEEKDAY(M$7,2)&lt;=5),INDEX(t_Absence[Symbole],MATCH($B9,IF(M$7&gt;=t_Absence[Date début],IF(M$7&lt;=t_Absence[Date fin],t_Absence[Employé]),""),0)),""),""),"")</f>
        <v/>
      </c>
      <c r="N9" s="53" t="str" cm="1">
        <f t="array" ref="N9">IF($B9&lt;&gt;"",IFERROR(IF(AND(COUNTIF(_Feries,N$7)&lt;&gt;1,WEEKDAY(N$7,2)&lt;=5),INDEX(t_Absence[Symbole],MATCH($B9,IF(N$7&gt;=t_Absence[Date début],IF(N$7&lt;=t_Absence[Date fin],t_Absence[Employé]),""),0)),""),""),"")</f>
        <v/>
      </c>
      <c r="O9" s="53" t="str" cm="1">
        <f t="array" ref="O9">IF($B9&lt;&gt;"",IFERROR(IF(AND(COUNTIF(_Feries,O$7)&lt;&gt;1,WEEKDAY(O$7,2)&lt;=5),INDEX(t_Absence[Symbole],MATCH($B9,IF(O$7&gt;=t_Absence[Date début],IF(O$7&lt;=t_Absence[Date fin],t_Absence[Employé]),""),0)),""),""),"")</f>
        <v/>
      </c>
      <c r="P9" s="53" t="str" cm="1">
        <f t="array" ref="P9">IF($B9&lt;&gt;"",IFERROR(IF(AND(COUNTIF(_Feries,P$7)&lt;&gt;1,WEEKDAY(P$7,2)&lt;=5),INDEX(t_Absence[Symbole],MATCH($B9,IF(P$7&gt;=t_Absence[Date début],IF(P$7&lt;=t_Absence[Date fin],t_Absence[Employé]),""),0)),""),""),"")</f>
        <v/>
      </c>
      <c r="Q9" s="53" t="str" cm="1">
        <f t="array" ref="Q9">IF($B9&lt;&gt;"",IFERROR(IF(AND(COUNTIF(_Feries,Q$7)&lt;&gt;1,WEEKDAY(Q$7,2)&lt;=5),INDEX(t_Absence[Symbole],MATCH($B9,IF(Q$7&gt;=t_Absence[Date début],IF(Q$7&lt;=t_Absence[Date fin],t_Absence[Employé]),""),0)),""),""),"")</f>
        <v/>
      </c>
      <c r="R9" s="53" t="str" cm="1">
        <f t="array" ref="R9">IF($B9&lt;&gt;"",IFERROR(IF(AND(COUNTIF(_Feries,R$7)&lt;&gt;1,WEEKDAY(R$7,2)&lt;=5),INDEX(t_Absence[Symbole],MATCH($B9,IF(R$7&gt;=t_Absence[Date début],IF(R$7&lt;=t_Absence[Date fin],t_Absence[Employé]),""),0)),""),""),"")</f>
        <v/>
      </c>
      <c r="S9" s="53" t="str" cm="1">
        <f t="array" ref="S9">IF($B9&lt;&gt;"",IFERROR(IF(AND(COUNTIF(_Feries,S$7)&lt;&gt;1,WEEKDAY(S$7,2)&lt;=5),INDEX(t_Absence[Symbole],MATCH($B9,IF(S$7&gt;=t_Absence[Date début],IF(S$7&lt;=t_Absence[Date fin],t_Absence[Employé]),""),0)),""),""),"")</f>
        <v/>
      </c>
      <c r="T9" s="53" t="str" cm="1">
        <f t="array" ref="T9">IF($B9&lt;&gt;"",IFERROR(IF(AND(COUNTIF(_Feries,T$7)&lt;&gt;1,WEEKDAY(T$7,2)&lt;=5),INDEX(t_Absence[Symbole],MATCH($B9,IF(T$7&gt;=t_Absence[Date début],IF(T$7&lt;=t_Absence[Date fin],t_Absence[Employé]),""),0)),""),""),"")</f>
        <v/>
      </c>
      <c r="U9" s="53" t="str" cm="1">
        <f t="array" ref="U9">IF($B9&lt;&gt;"",IFERROR(IF(AND(COUNTIF(_Feries,U$7)&lt;&gt;1,WEEKDAY(U$7,2)&lt;=5),INDEX(t_Absence[Symbole],MATCH($B9,IF(U$7&gt;=t_Absence[Date début],IF(U$7&lt;=t_Absence[Date fin],t_Absence[Employé]),""),0)),""),""),"")</f>
        <v/>
      </c>
      <c r="V9" s="53" t="str" cm="1">
        <f t="array" ref="V9">IF($B9&lt;&gt;"",IFERROR(IF(AND(COUNTIF(_Feries,V$7)&lt;&gt;1,WEEKDAY(V$7,2)&lt;=5),INDEX(t_Absence[Symbole],MATCH($B9,IF(V$7&gt;=t_Absence[Date début],IF(V$7&lt;=t_Absence[Date fin],t_Absence[Employé]),""),0)),""),""),"")</f>
        <v/>
      </c>
      <c r="W9" s="53" t="str" cm="1">
        <f t="array" ref="W9">IF($B9&lt;&gt;"",IFERROR(IF(AND(COUNTIF(_Feries,W$7)&lt;&gt;1,WEEKDAY(W$7,2)&lt;=5),INDEX(t_Absence[Symbole],MATCH($B9,IF(W$7&gt;=t_Absence[Date début],IF(W$7&lt;=t_Absence[Date fin],t_Absence[Employé]),""),0)),""),""),"")</f>
        <v/>
      </c>
      <c r="X9" s="53" t="str" cm="1">
        <f t="array" ref="X9">IF($B9&lt;&gt;"",IFERROR(IF(AND(COUNTIF(_Feries,X$7)&lt;&gt;1,WEEKDAY(X$7,2)&lt;=5),INDEX(t_Absence[Symbole],MATCH($B9,IF(X$7&gt;=t_Absence[Date début],IF(X$7&lt;=t_Absence[Date fin],t_Absence[Employé]),""),0)),""),""),"")</f>
        <v/>
      </c>
      <c r="Y9" s="53" t="str" cm="1">
        <f t="array" ref="Y9">IF($B9&lt;&gt;"",IFERROR(IF(AND(COUNTIF(_Feries,Y$7)&lt;&gt;1,WEEKDAY(Y$7,2)&lt;=5),INDEX(t_Absence[Symbole],MATCH($B9,IF(Y$7&gt;=t_Absence[Date début],IF(Y$7&lt;=t_Absence[Date fin],t_Absence[Employé]),""),0)),""),""),"")</f>
        <v/>
      </c>
      <c r="Z9" s="53" t="str" cm="1">
        <f t="array" ref="Z9">IF($B9&lt;&gt;"",IFERROR(IF(AND(COUNTIF(_Feries,Z$7)&lt;&gt;1,WEEKDAY(Z$7,2)&lt;=5),INDEX(t_Absence[Symbole],MATCH($B9,IF(Z$7&gt;=t_Absence[Date début],IF(Z$7&lt;=t_Absence[Date fin],t_Absence[Employé]),""),0)),""),""),"")</f>
        <v/>
      </c>
      <c r="AA9" s="53" t="str" cm="1">
        <f t="array" ref="AA9">IF($B9&lt;&gt;"",IFERROR(IF(AND(COUNTIF(_Feries,AA$7)&lt;&gt;1,WEEKDAY(AA$7,2)&lt;=5),INDEX(t_Absence[Symbole],MATCH($B9,IF(AA$7&gt;=t_Absence[Date début],IF(AA$7&lt;=t_Absence[Date fin],t_Absence[Employé]),""),0)),""),""),"")</f>
        <v/>
      </c>
      <c r="AB9" s="53" t="str" cm="1">
        <f t="array" ref="AB9">IF($B9&lt;&gt;"",IFERROR(IF(AND(COUNTIF(_Feries,AB$7)&lt;&gt;1,WEEKDAY(AB$7,2)&lt;=5),INDEX(t_Absence[Symbole],MATCH($B9,IF(AB$7&gt;=t_Absence[Date début],IF(AB$7&lt;=t_Absence[Date fin],t_Absence[Employé]),""),0)),""),""),"")</f>
        <v/>
      </c>
      <c r="AC9" s="53" t="str" cm="1">
        <f t="array" ref="AC9">IF($B9&lt;&gt;"",IFERROR(IF(AND(COUNTIF(_Feries,AC$7)&lt;&gt;1,WEEKDAY(AC$7,2)&lt;=5),INDEX(t_Absence[Symbole],MATCH($B9,IF(AC$7&gt;=t_Absence[Date début],IF(AC$7&lt;=t_Absence[Date fin],t_Absence[Employé]),""),0)),""),""),"")</f>
        <v/>
      </c>
      <c r="AD9" s="53" t="str" cm="1">
        <f t="array" ref="AD9">IF($B9&lt;&gt;"",IFERROR(IF(AND(COUNTIF(_Feries,AD$7)&lt;&gt;1,WEEKDAY(AD$7,2)&lt;=5),INDEX(t_Absence[Symbole],MATCH($B9,IF(AD$7&gt;=t_Absence[Date début],IF(AD$7&lt;=t_Absence[Date fin],t_Absence[Employé]),""),0)),""),""),"")</f>
        <v/>
      </c>
      <c r="AE9" s="53" t="str" cm="1">
        <f t="array" ref="AE9">IF($B9&lt;&gt;"",IFERROR(IF(AND(COUNTIF(_Feries,AE$7)&lt;&gt;1,WEEKDAY(AE$7,2)&lt;=5),INDEX(t_Absence[Symbole],MATCH($B9,IF(AE$7&gt;=t_Absence[Date début],IF(AE$7&lt;=t_Absence[Date fin],t_Absence[Employé]),""),0)),""),""),"")</f>
        <v/>
      </c>
      <c r="AF9" s="53" t="str" cm="1">
        <f t="array" ref="AF9">IF($B9&lt;&gt;"",IFERROR(IF(AND(COUNTIF(_Feries,AF$7)&lt;&gt;1,WEEKDAY(AF$7,2)&lt;=5),INDEX(t_Absence[Symbole],MATCH($B9,IF(AF$7&gt;=t_Absence[Date début],IF(AF$7&lt;=t_Absence[Date fin],t_Absence[Employé]),""),0)),""),""),"")</f>
        <v/>
      </c>
      <c r="AG9" s="53" t="str" cm="1">
        <f t="array" ref="AG9">IF($B9&lt;&gt;"",IFERROR(IF(AND(COUNTIF(_Feries,AG$7)&lt;&gt;1,WEEKDAY(AG$7,2)&lt;=5),INDEX(t_Absence[Symbole],MATCH($B9,IF(AG$7&gt;=t_Absence[Date début],IF(AG$7&lt;=t_Absence[Date fin],t_Absence[Employé]),""),0)),""),""),"")</f>
        <v/>
      </c>
      <c r="AH9" s="54" t="str" cm="1">
        <f t="array" ref="AH9">IF($B9&lt;&gt;"",IFERROR(IF(AND(COUNTIF(_Feries,AH$7)&lt;&gt;1,WEEKDAY(AH$7,2)&lt;=5),INDEX(t_Absence[Symbole],MATCH($B9,IF(AH$7&gt;=t_Absence[Date début],IF(AH$7&lt;=t_Absence[Date fin],t_Absence[Employé]),""),0)),""),""),"")</f>
        <v/>
      </c>
      <c r="AJ9" s="42">
        <f t="shared" si="3"/>
        <v>0</v>
      </c>
      <c r="AK9" s="43">
        <f t="shared" si="3"/>
        <v>0</v>
      </c>
      <c r="AL9" s="43">
        <f t="shared" si="3"/>
        <v>0</v>
      </c>
      <c r="AM9" s="43">
        <f t="shared" si="3"/>
        <v>0</v>
      </c>
      <c r="AN9" s="43">
        <f t="shared" si="3"/>
        <v>0</v>
      </c>
      <c r="AO9" s="43">
        <f t="shared" si="3"/>
        <v>0</v>
      </c>
      <c r="AP9" s="43">
        <f t="shared" si="3"/>
        <v>0</v>
      </c>
      <c r="AQ9" s="44">
        <f t="shared" si="3"/>
        <v>0</v>
      </c>
    </row>
    <row r="10" spans="2:43" x14ac:dyDescent="0.3">
      <c r="B10" s="34" cm="1">
        <f t="array" ref="B10">IFERROR(INDEX(t_Employé[Employé],MATCH(0,COUNTIF(t_Employé[Employé],"&lt;"&amp;t_Employé[Employé])-SUM(COUNTIF($B$7:B9,t_Employé[Employé])),0)),"")</f>
        <v>3</v>
      </c>
      <c r="C10" s="34"/>
      <c r="D10" s="52" t="str" cm="1">
        <f t="array" ref="D10">IF($B10&lt;&gt;"",IFERROR(IF(AND(COUNTIF(_Feries,D$7)&lt;&gt;1,WEEKDAY(D$7,2)&lt;=5),INDEX(t_Absence[Symbole],MATCH($B10,IF(D$7&gt;=t_Absence[Date début],IF(D$7&lt;=t_Absence[Date fin],t_Absence[Employé]),""),0)),""),""),"")</f>
        <v/>
      </c>
      <c r="E10" s="53" t="str" cm="1">
        <f t="array" ref="E10">IF($B10&lt;&gt;"",IFERROR(IF(AND(COUNTIF(_Feries,E$7)&lt;&gt;1,WEEKDAY(E$7,2)&lt;=5),INDEX(t_Absence[Symbole],MATCH($B10,IF(E$7&gt;=t_Absence[Date début],IF(E$7&lt;=t_Absence[Date fin],t_Absence[Employé]),""),0)),""),""),"")</f>
        <v/>
      </c>
      <c r="F10" s="53" t="str" cm="1">
        <f t="array" ref="F10">IF($B10&lt;&gt;"",IFERROR(IF(AND(COUNTIF(_Feries,F$7)&lt;&gt;1,WEEKDAY(F$7,2)&lt;=5),INDEX(t_Absence[Symbole],MATCH($B10,IF(F$7&gt;=t_Absence[Date début],IF(F$7&lt;=t_Absence[Date fin],t_Absence[Employé]),""),0)),""),""),"")</f>
        <v/>
      </c>
      <c r="G10" s="53" t="str" cm="1">
        <f t="array" ref="G10">IF($B10&lt;&gt;"",IFERROR(IF(AND(COUNTIF(_Feries,G$7)&lt;&gt;1,WEEKDAY(G$7,2)&lt;=5),INDEX(t_Absence[Symbole],MATCH($B10,IF(G$7&gt;=t_Absence[Date début],IF(G$7&lt;=t_Absence[Date fin],t_Absence[Employé]),""),0)),""),""),"")</f>
        <v/>
      </c>
      <c r="H10" s="53" t="str" cm="1">
        <f t="array" ref="H10">IF($B10&lt;&gt;"",IFERROR(IF(AND(COUNTIF(_Feries,H$7)&lt;&gt;1,WEEKDAY(H$7,2)&lt;=5),INDEX(t_Absence[Symbole],MATCH($B10,IF(H$7&gt;=t_Absence[Date début],IF(H$7&lt;=t_Absence[Date fin],t_Absence[Employé]),""),0)),""),""),"")</f>
        <v/>
      </c>
      <c r="I10" s="53" t="str" cm="1">
        <f t="array" ref="I10">IF($B10&lt;&gt;"",IFERROR(IF(AND(COUNTIF(_Feries,I$7)&lt;&gt;1,WEEKDAY(I$7,2)&lt;=5),INDEX(t_Absence[Symbole],MATCH($B10,IF(I$7&gt;=t_Absence[Date début],IF(I$7&lt;=t_Absence[Date fin],t_Absence[Employé]),""),0)),""),""),"")</f>
        <v/>
      </c>
      <c r="J10" s="53" t="str" cm="1">
        <f t="array" ref="J10">IF($B10&lt;&gt;"",IFERROR(IF(AND(COUNTIF(_Feries,J$7)&lt;&gt;1,WEEKDAY(J$7,2)&lt;=5),INDEX(t_Absence[Symbole],MATCH($B10,IF(J$7&gt;=t_Absence[Date début],IF(J$7&lt;=t_Absence[Date fin],t_Absence[Employé]),""),0)),""),""),"")</f>
        <v/>
      </c>
      <c r="K10" s="53" t="str" cm="1">
        <f t="array" ref="K10">IF($B10&lt;&gt;"",IFERROR(IF(AND(COUNTIF(_Feries,K$7)&lt;&gt;1,WEEKDAY(K$7,2)&lt;=5),INDEX(t_Absence[Symbole],MATCH($B10,IF(K$7&gt;=t_Absence[Date début],IF(K$7&lt;=t_Absence[Date fin],t_Absence[Employé]),""),0)),""),""),"")</f>
        <v/>
      </c>
      <c r="L10" s="53" t="str" cm="1">
        <f t="array" ref="L10">IF($B10&lt;&gt;"",IFERROR(IF(AND(COUNTIF(_Feries,L$7)&lt;&gt;1,WEEKDAY(L$7,2)&lt;=5),INDEX(t_Absence[Symbole],MATCH($B10,IF(L$7&gt;=t_Absence[Date début],IF(L$7&lt;=t_Absence[Date fin],t_Absence[Employé]),""),0)),""),""),"")</f>
        <v/>
      </c>
      <c r="M10" s="53" t="str" cm="1">
        <f t="array" ref="M10">IF($B10&lt;&gt;"",IFERROR(IF(AND(COUNTIF(_Feries,M$7)&lt;&gt;1,WEEKDAY(M$7,2)&lt;=5),INDEX(t_Absence[Symbole],MATCH($B10,IF(M$7&gt;=t_Absence[Date début],IF(M$7&lt;=t_Absence[Date fin],t_Absence[Employé]),""),0)),""),""),"")</f>
        <v/>
      </c>
      <c r="N10" s="53" t="str" cm="1">
        <f t="array" ref="N10">IF($B10&lt;&gt;"",IFERROR(IF(AND(COUNTIF(_Feries,N$7)&lt;&gt;1,WEEKDAY(N$7,2)&lt;=5),INDEX(t_Absence[Symbole],MATCH($B10,IF(N$7&gt;=t_Absence[Date début],IF(N$7&lt;=t_Absence[Date fin],t_Absence[Employé]),""),0)),""),""),"")</f>
        <v/>
      </c>
      <c r="O10" s="53" t="str" cm="1">
        <f t="array" ref="O10">IF($B10&lt;&gt;"",IFERROR(IF(AND(COUNTIF(_Feries,O$7)&lt;&gt;1,WEEKDAY(O$7,2)&lt;=5),INDEX(t_Absence[Symbole],MATCH($B10,IF(O$7&gt;=t_Absence[Date début],IF(O$7&lt;=t_Absence[Date fin],t_Absence[Employé]),""),0)),""),""),"")</f>
        <v/>
      </c>
      <c r="P10" s="53" t="str" cm="1">
        <f t="array" ref="P10">IF($B10&lt;&gt;"",IFERROR(IF(AND(COUNTIF(_Feries,P$7)&lt;&gt;1,WEEKDAY(P$7,2)&lt;=5),INDEX(t_Absence[Symbole],MATCH($B10,IF(P$7&gt;=t_Absence[Date début],IF(P$7&lt;=t_Absence[Date fin],t_Absence[Employé]),""),0)),""),""),"")</f>
        <v/>
      </c>
      <c r="Q10" s="53" t="str" cm="1">
        <f t="array" ref="Q10">IF($B10&lt;&gt;"",IFERROR(IF(AND(COUNTIF(_Feries,Q$7)&lt;&gt;1,WEEKDAY(Q$7,2)&lt;=5),INDEX(t_Absence[Symbole],MATCH($B10,IF(Q$7&gt;=t_Absence[Date début],IF(Q$7&lt;=t_Absence[Date fin],t_Absence[Employé]),""),0)),""),""),"")</f>
        <v/>
      </c>
      <c r="R10" s="53" t="str" cm="1">
        <f t="array" ref="R10">IF($B10&lt;&gt;"",IFERROR(IF(AND(COUNTIF(_Feries,R$7)&lt;&gt;1,WEEKDAY(R$7,2)&lt;=5),INDEX(t_Absence[Symbole],MATCH($B10,IF(R$7&gt;=t_Absence[Date début],IF(R$7&lt;=t_Absence[Date fin],t_Absence[Employé]),""),0)),""),""),"")</f>
        <v/>
      </c>
      <c r="S10" s="53" t="str" cm="1">
        <f t="array" ref="S10">IF($B10&lt;&gt;"",IFERROR(IF(AND(COUNTIF(_Feries,S$7)&lt;&gt;1,WEEKDAY(S$7,2)&lt;=5),INDEX(t_Absence[Symbole],MATCH($B10,IF(S$7&gt;=t_Absence[Date début],IF(S$7&lt;=t_Absence[Date fin],t_Absence[Employé]),""),0)),""),""),"")</f>
        <v/>
      </c>
      <c r="T10" s="53" t="str" cm="1">
        <f t="array" ref="T10">IF($B10&lt;&gt;"",IFERROR(IF(AND(COUNTIF(_Feries,T$7)&lt;&gt;1,WEEKDAY(T$7,2)&lt;=5),INDEX(t_Absence[Symbole],MATCH($B10,IF(T$7&gt;=t_Absence[Date début],IF(T$7&lt;=t_Absence[Date fin],t_Absence[Employé]),""),0)),""),""),"")</f>
        <v/>
      </c>
      <c r="U10" s="53" t="str" cm="1">
        <f t="array" ref="U10">IF($B10&lt;&gt;"",IFERROR(IF(AND(COUNTIF(_Feries,U$7)&lt;&gt;1,WEEKDAY(U$7,2)&lt;=5),INDEX(t_Absence[Symbole],MATCH($B10,IF(U$7&gt;=t_Absence[Date début],IF(U$7&lt;=t_Absence[Date fin],t_Absence[Employé]),""),0)),""),""),"")</f>
        <v/>
      </c>
      <c r="V10" s="53" t="str" cm="1">
        <f t="array" ref="V10">IF($B10&lt;&gt;"",IFERROR(IF(AND(COUNTIF(_Feries,V$7)&lt;&gt;1,WEEKDAY(V$7,2)&lt;=5),INDEX(t_Absence[Symbole],MATCH($B10,IF(V$7&gt;=t_Absence[Date début],IF(V$7&lt;=t_Absence[Date fin],t_Absence[Employé]),""),0)),""),""),"")</f>
        <v/>
      </c>
      <c r="W10" s="53" t="str" cm="1">
        <f t="array" ref="W10">IF($B10&lt;&gt;"",IFERROR(IF(AND(COUNTIF(_Feries,W$7)&lt;&gt;1,WEEKDAY(W$7,2)&lt;=5),INDEX(t_Absence[Symbole],MATCH($B10,IF(W$7&gt;=t_Absence[Date début],IF(W$7&lt;=t_Absence[Date fin],t_Absence[Employé]),""),0)),""),""),"")</f>
        <v/>
      </c>
      <c r="X10" s="53" t="str" cm="1">
        <f t="array" ref="X10">IF($B10&lt;&gt;"",IFERROR(IF(AND(COUNTIF(_Feries,X$7)&lt;&gt;1,WEEKDAY(X$7,2)&lt;=5),INDEX(t_Absence[Symbole],MATCH($B10,IF(X$7&gt;=t_Absence[Date début],IF(X$7&lt;=t_Absence[Date fin],t_Absence[Employé]),""),0)),""),""),"")</f>
        <v/>
      </c>
      <c r="Y10" s="53" t="str" cm="1">
        <f t="array" ref="Y10">IF($B10&lt;&gt;"",IFERROR(IF(AND(COUNTIF(_Feries,Y$7)&lt;&gt;1,WEEKDAY(Y$7,2)&lt;=5),INDEX(t_Absence[Symbole],MATCH($B10,IF(Y$7&gt;=t_Absence[Date début],IF(Y$7&lt;=t_Absence[Date fin],t_Absence[Employé]),""),0)),""),""),"")</f>
        <v/>
      </c>
      <c r="Z10" s="53" t="str" cm="1">
        <f t="array" ref="Z10">IF($B10&lt;&gt;"",IFERROR(IF(AND(COUNTIF(_Feries,Z$7)&lt;&gt;1,WEEKDAY(Z$7,2)&lt;=5),INDEX(t_Absence[Symbole],MATCH($B10,IF(Z$7&gt;=t_Absence[Date début],IF(Z$7&lt;=t_Absence[Date fin],t_Absence[Employé]),""),0)),""),""),"")</f>
        <v/>
      </c>
      <c r="AA10" s="53" t="str" cm="1">
        <f t="array" ref="AA10">IF($B10&lt;&gt;"",IFERROR(IF(AND(COUNTIF(_Feries,AA$7)&lt;&gt;1,WEEKDAY(AA$7,2)&lt;=5),INDEX(t_Absence[Symbole],MATCH($B10,IF(AA$7&gt;=t_Absence[Date début],IF(AA$7&lt;=t_Absence[Date fin],t_Absence[Employé]),""),0)),""),""),"")</f>
        <v/>
      </c>
      <c r="AB10" s="53" t="str" cm="1">
        <f t="array" ref="AB10">IF($B10&lt;&gt;"",IFERROR(IF(AND(COUNTIF(_Feries,AB$7)&lt;&gt;1,WEEKDAY(AB$7,2)&lt;=5),INDEX(t_Absence[Symbole],MATCH($B10,IF(AB$7&gt;=t_Absence[Date début],IF(AB$7&lt;=t_Absence[Date fin],t_Absence[Employé]),""),0)),""),""),"")</f>
        <v/>
      </c>
      <c r="AC10" s="53" t="str" cm="1">
        <f t="array" ref="AC10">IF($B10&lt;&gt;"",IFERROR(IF(AND(COUNTIF(_Feries,AC$7)&lt;&gt;1,WEEKDAY(AC$7,2)&lt;=5),INDEX(t_Absence[Symbole],MATCH($B10,IF(AC$7&gt;=t_Absence[Date début],IF(AC$7&lt;=t_Absence[Date fin],t_Absence[Employé]),""),0)),""),""),"")</f>
        <v/>
      </c>
      <c r="AD10" s="53" t="str" cm="1">
        <f t="array" ref="AD10">IF($B10&lt;&gt;"",IFERROR(IF(AND(COUNTIF(_Feries,AD$7)&lt;&gt;1,WEEKDAY(AD$7,2)&lt;=5),INDEX(t_Absence[Symbole],MATCH($B10,IF(AD$7&gt;=t_Absence[Date début],IF(AD$7&lt;=t_Absence[Date fin],t_Absence[Employé]),""),0)),""),""),"")</f>
        <v/>
      </c>
      <c r="AE10" s="53" t="str" cm="1">
        <f t="array" ref="AE10">IF($B10&lt;&gt;"",IFERROR(IF(AND(COUNTIF(_Feries,AE$7)&lt;&gt;1,WEEKDAY(AE$7,2)&lt;=5),INDEX(t_Absence[Symbole],MATCH($B10,IF(AE$7&gt;=t_Absence[Date début],IF(AE$7&lt;=t_Absence[Date fin],t_Absence[Employé]),""),0)),""),""),"")</f>
        <v/>
      </c>
      <c r="AF10" s="53" t="str" cm="1">
        <f t="array" ref="AF10">IF($B10&lt;&gt;"",IFERROR(IF(AND(COUNTIF(_Feries,AF$7)&lt;&gt;1,WEEKDAY(AF$7,2)&lt;=5),INDEX(t_Absence[Symbole],MATCH($B10,IF(AF$7&gt;=t_Absence[Date début],IF(AF$7&lt;=t_Absence[Date fin],t_Absence[Employé]),""),0)),""),""),"")</f>
        <v/>
      </c>
      <c r="AG10" s="53" t="str" cm="1">
        <f t="array" ref="AG10">IF($B10&lt;&gt;"",IFERROR(IF(AND(COUNTIF(_Feries,AG$7)&lt;&gt;1,WEEKDAY(AG$7,2)&lt;=5),INDEX(t_Absence[Symbole],MATCH($B10,IF(AG$7&gt;=t_Absence[Date début],IF(AG$7&lt;=t_Absence[Date fin],t_Absence[Employé]),""),0)),""),""),"")</f>
        <v/>
      </c>
      <c r="AH10" s="54" t="str" cm="1">
        <f t="array" ref="AH10">IF($B10&lt;&gt;"",IFERROR(IF(AND(COUNTIF(_Feries,AH$7)&lt;&gt;1,WEEKDAY(AH$7,2)&lt;=5),INDEX(t_Absence[Symbole],MATCH($B10,IF(AH$7&gt;=t_Absence[Date début],IF(AH$7&lt;=t_Absence[Date fin],t_Absence[Employé]),""),0)),""),""),"")</f>
        <v/>
      </c>
      <c r="AJ10" s="42">
        <f t="shared" si="3"/>
        <v>0</v>
      </c>
      <c r="AK10" s="43">
        <f t="shared" si="3"/>
        <v>0</v>
      </c>
      <c r="AL10" s="43">
        <f t="shared" si="3"/>
        <v>0</v>
      </c>
      <c r="AM10" s="43">
        <f t="shared" si="3"/>
        <v>0</v>
      </c>
      <c r="AN10" s="43">
        <f t="shared" si="3"/>
        <v>0</v>
      </c>
      <c r="AO10" s="43">
        <f t="shared" si="3"/>
        <v>0</v>
      </c>
      <c r="AP10" s="43">
        <f t="shared" si="3"/>
        <v>0</v>
      </c>
      <c r="AQ10" s="44">
        <f t="shared" si="3"/>
        <v>0</v>
      </c>
    </row>
    <row r="11" spans="2:43" x14ac:dyDescent="0.3">
      <c r="B11" s="34" cm="1">
        <f t="array" ref="B11">IFERROR(INDEX(t_Employé[Employé],MATCH(0,COUNTIF(t_Employé[Employé],"&lt;"&amp;t_Employé[Employé])-SUM(COUNTIF($B$7:B10,t_Employé[Employé])),0)),"")</f>
        <v>4</v>
      </c>
      <c r="C11" s="34"/>
      <c r="D11" s="52" t="str" cm="1">
        <f t="array" ref="D11">IF($B11&lt;&gt;"",IFERROR(IF(AND(COUNTIF(_Feries,D$7)&lt;&gt;1,WEEKDAY(D$7,2)&lt;=5),INDEX(t_Absence[Symbole],MATCH($B11,IF(D$7&gt;=t_Absence[Date début],IF(D$7&lt;=t_Absence[Date fin],t_Absence[Employé]),""),0)),""),""),"")</f>
        <v/>
      </c>
      <c r="E11" s="53" t="str" cm="1">
        <f t="array" ref="E11">IF($B11&lt;&gt;"",IFERROR(IF(AND(COUNTIF(_Feries,E$7)&lt;&gt;1,WEEKDAY(E$7,2)&lt;=5),INDEX(t_Absence[Symbole],MATCH($B11,IF(E$7&gt;=t_Absence[Date début],IF(E$7&lt;=t_Absence[Date fin],t_Absence[Employé]),""),0)),""),""),"")</f>
        <v/>
      </c>
      <c r="F11" s="53" t="str" cm="1">
        <f t="array" ref="F11">IF($B11&lt;&gt;"",IFERROR(IF(AND(COUNTIF(_Feries,F$7)&lt;&gt;1,WEEKDAY(F$7,2)&lt;=5),INDEX(t_Absence[Symbole],MATCH($B11,IF(F$7&gt;=t_Absence[Date début],IF(F$7&lt;=t_Absence[Date fin],t_Absence[Employé]),""),0)),""),""),"")</f>
        <v/>
      </c>
      <c r="G11" s="53" t="str" cm="1">
        <f t="array" ref="G11">IF($B11&lt;&gt;"",IFERROR(IF(AND(COUNTIF(_Feries,G$7)&lt;&gt;1,WEEKDAY(G$7,2)&lt;=5),INDEX(t_Absence[Symbole],MATCH($B11,IF(G$7&gt;=t_Absence[Date début],IF(G$7&lt;=t_Absence[Date fin],t_Absence[Employé]),""),0)),""),""),"")</f>
        <v/>
      </c>
      <c r="H11" s="53" t="str" cm="1">
        <f t="array" ref="H11">IF($B11&lt;&gt;"",IFERROR(IF(AND(COUNTIF(_Feries,H$7)&lt;&gt;1,WEEKDAY(H$7,2)&lt;=5),INDEX(t_Absence[Symbole],MATCH($B11,IF(H$7&gt;=t_Absence[Date début],IF(H$7&lt;=t_Absence[Date fin],t_Absence[Employé]),""),0)),""),""),"")</f>
        <v/>
      </c>
      <c r="I11" s="53" t="str" cm="1">
        <f t="array" ref="I11">IF($B11&lt;&gt;"",IFERROR(IF(AND(COUNTIF(_Feries,I$7)&lt;&gt;1,WEEKDAY(I$7,2)&lt;=5),INDEX(t_Absence[Symbole],MATCH($B11,IF(I$7&gt;=t_Absence[Date début],IF(I$7&lt;=t_Absence[Date fin],t_Absence[Employé]),""),0)),""),""),"")</f>
        <v/>
      </c>
      <c r="J11" s="53" t="str" cm="1">
        <f t="array" ref="J11">IF($B11&lt;&gt;"",IFERROR(IF(AND(COUNTIF(_Feries,J$7)&lt;&gt;1,WEEKDAY(J$7,2)&lt;=5),INDEX(t_Absence[Symbole],MATCH($B11,IF(J$7&gt;=t_Absence[Date début],IF(J$7&lt;=t_Absence[Date fin],t_Absence[Employé]),""),0)),""),""),"")</f>
        <v/>
      </c>
      <c r="K11" s="53" t="str" cm="1">
        <f t="array" ref="K11">IF($B11&lt;&gt;"",IFERROR(IF(AND(COUNTIF(_Feries,K$7)&lt;&gt;1,WEEKDAY(K$7,2)&lt;=5),INDEX(t_Absence[Symbole],MATCH($B11,IF(K$7&gt;=t_Absence[Date début],IF(K$7&lt;=t_Absence[Date fin],t_Absence[Employé]),""),0)),""),""),"")</f>
        <v/>
      </c>
      <c r="L11" s="53" t="str" cm="1">
        <f t="array" ref="L11">IF($B11&lt;&gt;"",IFERROR(IF(AND(COUNTIF(_Feries,L$7)&lt;&gt;1,WEEKDAY(L$7,2)&lt;=5),INDEX(t_Absence[Symbole],MATCH($B11,IF(L$7&gt;=t_Absence[Date début],IF(L$7&lt;=t_Absence[Date fin],t_Absence[Employé]),""),0)),""),""),"")</f>
        <v/>
      </c>
      <c r="M11" s="53" t="str" cm="1">
        <f t="array" ref="M11">IF($B11&lt;&gt;"",IFERROR(IF(AND(COUNTIF(_Feries,M$7)&lt;&gt;1,WEEKDAY(M$7,2)&lt;=5),INDEX(t_Absence[Symbole],MATCH($B11,IF(M$7&gt;=t_Absence[Date début],IF(M$7&lt;=t_Absence[Date fin],t_Absence[Employé]),""),0)),""),""),"")</f>
        <v/>
      </c>
      <c r="N11" s="53" t="str" cm="1">
        <f t="array" ref="N11">IF($B11&lt;&gt;"",IFERROR(IF(AND(COUNTIF(_Feries,N$7)&lt;&gt;1,WEEKDAY(N$7,2)&lt;=5),INDEX(t_Absence[Symbole],MATCH($B11,IF(N$7&gt;=t_Absence[Date début],IF(N$7&lt;=t_Absence[Date fin],t_Absence[Employé]),""),0)),""),""),"")</f>
        <v/>
      </c>
      <c r="O11" s="53" t="str" cm="1">
        <f t="array" ref="O11">IF($B11&lt;&gt;"",IFERROR(IF(AND(COUNTIF(_Feries,O$7)&lt;&gt;1,WEEKDAY(O$7,2)&lt;=5),INDEX(t_Absence[Symbole],MATCH($B11,IF(O$7&gt;=t_Absence[Date début],IF(O$7&lt;=t_Absence[Date fin],t_Absence[Employé]),""),0)),""),""),"")</f>
        <v/>
      </c>
      <c r="P11" s="53" t="str" cm="1">
        <f t="array" ref="P11">IF($B11&lt;&gt;"",IFERROR(IF(AND(COUNTIF(_Feries,P$7)&lt;&gt;1,WEEKDAY(P$7,2)&lt;=5),INDEX(t_Absence[Symbole],MATCH($B11,IF(P$7&gt;=t_Absence[Date début],IF(P$7&lt;=t_Absence[Date fin],t_Absence[Employé]),""),0)),""),""),"")</f>
        <v/>
      </c>
      <c r="Q11" s="53" t="str" cm="1">
        <f t="array" ref="Q11">IF($B11&lt;&gt;"",IFERROR(IF(AND(COUNTIF(_Feries,Q$7)&lt;&gt;1,WEEKDAY(Q$7,2)&lt;=5),INDEX(t_Absence[Symbole],MATCH($B11,IF(Q$7&gt;=t_Absence[Date début],IF(Q$7&lt;=t_Absence[Date fin],t_Absence[Employé]),""),0)),""),""),"")</f>
        <v/>
      </c>
      <c r="R11" s="53" t="str" cm="1">
        <f t="array" ref="R11">IF($B11&lt;&gt;"",IFERROR(IF(AND(COUNTIF(_Feries,R$7)&lt;&gt;1,WEEKDAY(R$7,2)&lt;=5),INDEX(t_Absence[Symbole],MATCH($B11,IF(R$7&gt;=t_Absence[Date début],IF(R$7&lt;=t_Absence[Date fin],t_Absence[Employé]),""),0)),""),""),"")</f>
        <v/>
      </c>
      <c r="S11" s="53" t="str" cm="1">
        <f t="array" ref="S11">IF($B11&lt;&gt;"",IFERROR(IF(AND(COUNTIF(_Feries,S$7)&lt;&gt;1,WEEKDAY(S$7,2)&lt;=5),INDEX(t_Absence[Symbole],MATCH($B11,IF(S$7&gt;=t_Absence[Date début],IF(S$7&lt;=t_Absence[Date fin],t_Absence[Employé]),""),0)),""),""),"")</f>
        <v/>
      </c>
      <c r="T11" s="53" t="str" cm="1">
        <f t="array" ref="T11">IF($B11&lt;&gt;"",IFERROR(IF(AND(COUNTIF(_Feries,T$7)&lt;&gt;1,WEEKDAY(T$7,2)&lt;=5),INDEX(t_Absence[Symbole],MATCH($B11,IF(T$7&gt;=t_Absence[Date début],IF(T$7&lt;=t_Absence[Date fin],t_Absence[Employé]),""),0)),""),""),"")</f>
        <v/>
      </c>
      <c r="U11" s="53" t="str" cm="1">
        <f t="array" ref="U11">IF($B11&lt;&gt;"",IFERROR(IF(AND(COUNTIF(_Feries,U$7)&lt;&gt;1,WEEKDAY(U$7,2)&lt;=5),INDEX(t_Absence[Symbole],MATCH($B11,IF(U$7&gt;=t_Absence[Date début],IF(U$7&lt;=t_Absence[Date fin],t_Absence[Employé]),""),0)),""),""),"")</f>
        <v/>
      </c>
      <c r="V11" s="53" t="str" cm="1">
        <f t="array" ref="V11">IF($B11&lt;&gt;"",IFERROR(IF(AND(COUNTIF(_Feries,V$7)&lt;&gt;1,WEEKDAY(V$7,2)&lt;=5),INDEX(t_Absence[Symbole],MATCH($B11,IF(V$7&gt;=t_Absence[Date début],IF(V$7&lt;=t_Absence[Date fin],t_Absence[Employé]),""),0)),""),""),"")</f>
        <v/>
      </c>
      <c r="W11" s="53" t="str" cm="1">
        <f t="array" ref="W11">IF($B11&lt;&gt;"",IFERROR(IF(AND(COUNTIF(_Feries,W$7)&lt;&gt;1,WEEKDAY(W$7,2)&lt;=5),INDEX(t_Absence[Symbole],MATCH($B11,IF(W$7&gt;=t_Absence[Date début],IF(W$7&lt;=t_Absence[Date fin],t_Absence[Employé]),""),0)),""),""),"")</f>
        <v/>
      </c>
      <c r="X11" s="53" t="str" cm="1">
        <f t="array" ref="X11">IF($B11&lt;&gt;"",IFERROR(IF(AND(COUNTIF(_Feries,X$7)&lt;&gt;1,WEEKDAY(X$7,2)&lt;=5),INDEX(t_Absence[Symbole],MATCH($B11,IF(X$7&gt;=t_Absence[Date début],IF(X$7&lt;=t_Absence[Date fin],t_Absence[Employé]),""),0)),""),""),"")</f>
        <v/>
      </c>
      <c r="Y11" s="53" t="str" cm="1">
        <f t="array" ref="Y11">IF($B11&lt;&gt;"",IFERROR(IF(AND(COUNTIF(_Feries,Y$7)&lt;&gt;1,WEEKDAY(Y$7,2)&lt;=5),INDEX(t_Absence[Symbole],MATCH($B11,IF(Y$7&gt;=t_Absence[Date début],IF(Y$7&lt;=t_Absence[Date fin],t_Absence[Employé]),""),0)),""),""),"")</f>
        <v/>
      </c>
      <c r="Z11" s="53" t="str" cm="1">
        <f t="array" ref="Z11">IF($B11&lt;&gt;"",IFERROR(IF(AND(COUNTIF(_Feries,Z$7)&lt;&gt;1,WEEKDAY(Z$7,2)&lt;=5),INDEX(t_Absence[Symbole],MATCH($B11,IF(Z$7&gt;=t_Absence[Date début],IF(Z$7&lt;=t_Absence[Date fin],t_Absence[Employé]),""),0)),""),""),"")</f>
        <v/>
      </c>
      <c r="AA11" s="53" t="str" cm="1">
        <f t="array" ref="AA11">IF($B11&lt;&gt;"",IFERROR(IF(AND(COUNTIF(_Feries,AA$7)&lt;&gt;1,WEEKDAY(AA$7,2)&lt;=5),INDEX(t_Absence[Symbole],MATCH($B11,IF(AA$7&gt;=t_Absence[Date début],IF(AA$7&lt;=t_Absence[Date fin],t_Absence[Employé]),""),0)),""),""),"")</f>
        <v/>
      </c>
      <c r="AB11" s="53" t="str" cm="1">
        <f t="array" ref="AB11">IF($B11&lt;&gt;"",IFERROR(IF(AND(COUNTIF(_Feries,AB$7)&lt;&gt;1,WEEKDAY(AB$7,2)&lt;=5),INDEX(t_Absence[Symbole],MATCH($B11,IF(AB$7&gt;=t_Absence[Date début],IF(AB$7&lt;=t_Absence[Date fin],t_Absence[Employé]),""),0)),""),""),"")</f>
        <v/>
      </c>
      <c r="AC11" s="53" t="str" cm="1">
        <f t="array" ref="AC11">IF($B11&lt;&gt;"",IFERROR(IF(AND(COUNTIF(_Feries,AC$7)&lt;&gt;1,WEEKDAY(AC$7,2)&lt;=5),INDEX(t_Absence[Symbole],MATCH($B11,IF(AC$7&gt;=t_Absence[Date début],IF(AC$7&lt;=t_Absence[Date fin],t_Absence[Employé]),""),0)),""),""),"")</f>
        <v/>
      </c>
      <c r="AD11" s="53" t="str" cm="1">
        <f t="array" ref="AD11">IF($B11&lt;&gt;"",IFERROR(IF(AND(COUNTIF(_Feries,AD$7)&lt;&gt;1,WEEKDAY(AD$7,2)&lt;=5),INDEX(t_Absence[Symbole],MATCH($B11,IF(AD$7&gt;=t_Absence[Date début],IF(AD$7&lt;=t_Absence[Date fin],t_Absence[Employé]),""),0)),""),""),"")</f>
        <v/>
      </c>
      <c r="AE11" s="53" t="str" cm="1">
        <f t="array" ref="AE11">IF($B11&lt;&gt;"",IFERROR(IF(AND(COUNTIF(_Feries,AE$7)&lt;&gt;1,WEEKDAY(AE$7,2)&lt;=5),INDEX(t_Absence[Symbole],MATCH($B11,IF(AE$7&gt;=t_Absence[Date début],IF(AE$7&lt;=t_Absence[Date fin],t_Absence[Employé]),""),0)),""),""),"")</f>
        <v/>
      </c>
      <c r="AF11" s="53" t="str" cm="1">
        <f t="array" ref="AF11">IF($B11&lt;&gt;"",IFERROR(IF(AND(COUNTIF(_Feries,AF$7)&lt;&gt;1,WEEKDAY(AF$7,2)&lt;=5),INDEX(t_Absence[Symbole],MATCH($B11,IF(AF$7&gt;=t_Absence[Date début],IF(AF$7&lt;=t_Absence[Date fin],t_Absence[Employé]),""),0)),""),""),"")</f>
        <v/>
      </c>
      <c r="AG11" s="53" t="str" cm="1">
        <f t="array" ref="AG11">IF($B11&lt;&gt;"",IFERROR(IF(AND(COUNTIF(_Feries,AG$7)&lt;&gt;1,WEEKDAY(AG$7,2)&lt;=5),INDEX(t_Absence[Symbole],MATCH($B11,IF(AG$7&gt;=t_Absence[Date début],IF(AG$7&lt;=t_Absence[Date fin],t_Absence[Employé]),""),0)),""),""),"")</f>
        <v/>
      </c>
      <c r="AH11" s="54" t="str" cm="1">
        <f t="array" ref="AH11">IF($B11&lt;&gt;"",IFERROR(IF(AND(COUNTIF(_Feries,AH$7)&lt;&gt;1,WEEKDAY(AH$7,2)&lt;=5),INDEX(t_Absence[Symbole],MATCH($B11,IF(AH$7&gt;=t_Absence[Date début],IF(AH$7&lt;=t_Absence[Date fin],t_Absence[Employé]),""),0)),""),""),"")</f>
        <v/>
      </c>
      <c r="AJ11" s="42">
        <f t="shared" si="3"/>
        <v>0</v>
      </c>
      <c r="AK11" s="43">
        <f t="shared" si="3"/>
        <v>0</v>
      </c>
      <c r="AL11" s="43">
        <f t="shared" si="3"/>
        <v>0</v>
      </c>
      <c r="AM11" s="43">
        <f t="shared" si="3"/>
        <v>0</v>
      </c>
      <c r="AN11" s="43">
        <f t="shared" si="3"/>
        <v>0</v>
      </c>
      <c r="AO11" s="43">
        <f t="shared" si="3"/>
        <v>0</v>
      </c>
      <c r="AP11" s="43">
        <f t="shared" si="3"/>
        <v>0</v>
      </c>
      <c r="AQ11" s="44">
        <f t="shared" si="3"/>
        <v>0</v>
      </c>
    </row>
    <row r="12" spans="2:43" x14ac:dyDescent="0.3">
      <c r="B12" s="34" cm="1">
        <f t="array" ref="B12">IFERROR(INDEX(t_Employé[Employé],MATCH(0,COUNTIF(t_Employé[Employé],"&lt;"&amp;t_Employé[Employé])-SUM(COUNTIF($B$7:B11,t_Employé[Employé])),0)),"")</f>
        <v>5</v>
      </c>
      <c r="C12" s="34"/>
      <c r="D12" s="52" t="str" cm="1">
        <f t="array" ref="D12">IF($B12&lt;&gt;"",IFERROR(IF(AND(COUNTIF(_Feries,D$7)&lt;&gt;1,WEEKDAY(D$7,2)&lt;=5),INDEX(t_Absence[Symbole],MATCH($B12,IF(D$7&gt;=t_Absence[Date début],IF(D$7&lt;=t_Absence[Date fin],t_Absence[Employé]),""),0)),""),""),"")</f>
        <v/>
      </c>
      <c r="E12" s="53" t="str" cm="1">
        <f t="array" ref="E12">IF($B12&lt;&gt;"",IFERROR(IF(AND(COUNTIF(_Feries,E$7)&lt;&gt;1,WEEKDAY(E$7,2)&lt;=5),INDEX(t_Absence[Symbole],MATCH($B12,IF(E$7&gt;=t_Absence[Date début],IF(E$7&lt;=t_Absence[Date fin],t_Absence[Employé]),""),0)),""),""),"")</f>
        <v/>
      </c>
      <c r="F12" s="53" t="str" cm="1">
        <f t="array" ref="F12">IF($B12&lt;&gt;"",IFERROR(IF(AND(COUNTIF(_Feries,F$7)&lt;&gt;1,WEEKDAY(F$7,2)&lt;=5),INDEX(t_Absence[Symbole],MATCH($B12,IF(F$7&gt;=t_Absence[Date début],IF(F$7&lt;=t_Absence[Date fin],t_Absence[Employé]),""),0)),""),""),"")</f>
        <v/>
      </c>
      <c r="G12" s="53" t="str" cm="1">
        <f t="array" ref="G12">IF($B12&lt;&gt;"",IFERROR(IF(AND(COUNTIF(_Feries,G$7)&lt;&gt;1,WEEKDAY(G$7,2)&lt;=5),INDEX(t_Absence[Symbole],MATCH($B12,IF(G$7&gt;=t_Absence[Date début],IF(G$7&lt;=t_Absence[Date fin],t_Absence[Employé]),""),0)),""),""),"")</f>
        <v/>
      </c>
      <c r="H12" s="53" t="str" cm="1">
        <f t="array" ref="H12">IF($B12&lt;&gt;"",IFERROR(IF(AND(COUNTIF(_Feries,H$7)&lt;&gt;1,WEEKDAY(H$7,2)&lt;=5),INDEX(t_Absence[Symbole],MATCH($B12,IF(H$7&gt;=t_Absence[Date début],IF(H$7&lt;=t_Absence[Date fin],t_Absence[Employé]),""),0)),""),""),"")</f>
        <v/>
      </c>
      <c r="I12" s="53" t="str" cm="1">
        <f t="array" ref="I12">IF($B12&lt;&gt;"",IFERROR(IF(AND(COUNTIF(_Feries,I$7)&lt;&gt;1,WEEKDAY(I$7,2)&lt;=5),INDEX(t_Absence[Symbole],MATCH($B12,IF(I$7&gt;=t_Absence[Date début],IF(I$7&lt;=t_Absence[Date fin],t_Absence[Employé]),""),0)),""),""),"")</f>
        <v/>
      </c>
      <c r="J12" s="53" t="str" cm="1">
        <f t="array" ref="J12">IF($B12&lt;&gt;"",IFERROR(IF(AND(COUNTIF(_Feries,J$7)&lt;&gt;1,WEEKDAY(J$7,2)&lt;=5),INDEX(t_Absence[Symbole],MATCH($B12,IF(J$7&gt;=t_Absence[Date début],IF(J$7&lt;=t_Absence[Date fin],t_Absence[Employé]),""),0)),""),""),"")</f>
        <v/>
      </c>
      <c r="K12" s="53" t="str" cm="1">
        <f t="array" ref="K12">IF($B12&lt;&gt;"",IFERROR(IF(AND(COUNTIF(_Feries,K$7)&lt;&gt;1,WEEKDAY(K$7,2)&lt;=5),INDEX(t_Absence[Symbole],MATCH($B12,IF(K$7&gt;=t_Absence[Date début],IF(K$7&lt;=t_Absence[Date fin],t_Absence[Employé]),""),0)),""),""),"")</f>
        <v/>
      </c>
      <c r="L12" s="53" t="str" cm="1">
        <f t="array" ref="L12">IF($B12&lt;&gt;"",IFERROR(IF(AND(COUNTIF(_Feries,L$7)&lt;&gt;1,WEEKDAY(L$7,2)&lt;=5),INDEX(t_Absence[Symbole],MATCH($B12,IF(L$7&gt;=t_Absence[Date début],IF(L$7&lt;=t_Absence[Date fin],t_Absence[Employé]),""),0)),""),""),"")</f>
        <v/>
      </c>
      <c r="M12" s="53" t="str" cm="1">
        <f t="array" ref="M12">IF($B12&lt;&gt;"",IFERROR(IF(AND(COUNTIF(_Feries,M$7)&lt;&gt;1,WEEKDAY(M$7,2)&lt;=5),INDEX(t_Absence[Symbole],MATCH($B12,IF(M$7&gt;=t_Absence[Date début],IF(M$7&lt;=t_Absence[Date fin],t_Absence[Employé]),""),0)),""),""),"")</f>
        <v/>
      </c>
      <c r="N12" s="53" t="str" cm="1">
        <f t="array" ref="N12">IF($B12&lt;&gt;"",IFERROR(IF(AND(COUNTIF(_Feries,N$7)&lt;&gt;1,WEEKDAY(N$7,2)&lt;=5),INDEX(t_Absence[Symbole],MATCH($B12,IF(N$7&gt;=t_Absence[Date début],IF(N$7&lt;=t_Absence[Date fin],t_Absence[Employé]),""),0)),""),""),"")</f>
        <v/>
      </c>
      <c r="O12" s="53" t="str" cm="1">
        <f t="array" ref="O12">IF($B12&lt;&gt;"",IFERROR(IF(AND(COUNTIF(_Feries,O$7)&lt;&gt;1,WEEKDAY(O$7,2)&lt;=5),INDEX(t_Absence[Symbole],MATCH($B12,IF(O$7&gt;=t_Absence[Date début],IF(O$7&lt;=t_Absence[Date fin],t_Absence[Employé]),""),0)),""),""),"")</f>
        <v/>
      </c>
      <c r="P12" s="53" t="str" cm="1">
        <f t="array" ref="P12">IF($B12&lt;&gt;"",IFERROR(IF(AND(COUNTIF(_Feries,P$7)&lt;&gt;1,WEEKDAY(P$7,2)&lt;=5),INDEX(t_Absence[Symbole],MATCH($B12,IF(P$7&gt;=t_Absence[Date début],IF(P$7&lt;=t_Absence[Date fin],t_Absence[Employé]),""),0)),""),""),"")</f>
        <v/>
      </c>
      <c r="Q12" s="53" t="str" cm="1">
        <f t="array" ref="Q12">IF($B12&lt;&gt;"",IFERROR(IF(AND(COUNTIF(_Feries,Q$7)&lt;&gt;1,WEEKDAY(Q$7,2)&lt;=5),INDEX(t_Absence[Symbole],MATCH($B12,IF(Q$7&gt;=t_Absence[Date début],IF(Q$7&lt;=t_Absence[Date fin],t_Absence[Employé]),""),0)),""),""),"")</f>
        <v/>
      </c>
      <c r="R12" s="53" t="str" cm="1">
        <f t="array" ref="R12">IF($B12&lt;&gt;"",IFERROR(IF(AND(COUNTIF(_Feries,R$7)&lt;&gt;1,WEEKDAY(R$7,2)&lt;=5),INDEX(t_Absence[Symbole],MATCH($B12,IF(R$7&gt;=t_Absence[Date début],IF(R$7&lt;=t_Absence[Date fin],t_Absence[Employé]),""),0)),""),""),"")</f>
        <v/>
      </c>
      <c r="S12" s="53" t="str" cm="1">
        <f t="array" ref="S12">IF($B12&lt;&gt;"",IFERROR(IF(AND(COUNTIF(_Feries,S$7)&lt;&gt;1,WEEKDAY(S$7,2)&lt;=5),INDEX(t_Absence[Symbole],MATCH($B12,IF(S$7&gt;=t_Absence[Date début],IF(S$7&lt;=t_Absence[Date fin],t_Absence[Employé]),""),0)),""),""),"")</f>
        <v/>
      </c>
      <c r="T12" s="53" t="str" cm="1">
        <f t="array" ref="T12">IF($B12&lt;&gt;"",IFERROR(IF(AND(COUNTIF(_Feries,T$7)&lt;&gt;1,WEEKDAY(T$7,2)&lt;=5),INDEX(t_Absence[Symbole],MATCH($B12,IF(T$7&gt;=t_Absence[Date début],IF(T$7&lt;=t_Absence[Date fin],t_Absence[Employé]),""),0)),""),""),"")</f>
        <v/>
      </c>
      <c r="U12" s="53" t="str" cm="1">
        <f t="array" ref="U12">IF($B12&lt;&gt;"",IFERROR(IF(AND(COUNTIF(_Feries,U$7)&lt;&gt;1,WEEKDAY(U$7,2)&lt;=5),INDEX(t_Absence[Symbole],MATCH($B12,IF(U$7&gt;=t_Absence[Date début],IF(U$7&lt;=t_Absence[Date fin],t_Absence[Employé]),""),0)),""),""),"")</f>
        <v/>
      </c>
      <c r="V12" s="53" t="str" cm="1">
        <f t="array" ref="V12">IF($B12&lt;&gt;"",IFERROR(IF(AND(COUNTIF(_Feries,V$7)&lt;&gt;1,WEEKDAY(V$7,2)&lt;=5),INDEX(t_Absence[Symbole],MATCH($B12,IF(V$7&gt;=t_Absence[Date début],IF(V$7&lt;=t_Absence[Date fin],t_Absence[Employé]),""),0)),""),""),"")</f>
        <v/>
      </c>
      <c r="W12" s="53" t="str" cm="1">
        <f t="array" ref="W12">IF($B12&lt;&gt;"",IFERROR(IF(AND(COUNTIF(_Feries,W$7)&lt;&gt;1,WEEKDAY(W$7,2)&lt;=5),INDEX(t_Absence[Symbole],MATCH($B12,IF(W$7&gt;=t_Absence[Date début],IF(W$7&lt;=t_Absence[Date fin],t_Absence[Employé]),""),0)),""),""),"")</f>
        <v/>
      </c>
      <c r="X12" s="53" t="str" cm="1">
        <f t="array" ref="X12">IF($B12&lt;&gt;"",IFERROR(IF(AND(COUNTIF(_Feries,X$7)&lt;&gt;1,WEEKDAY(X$7,2)&lt;=5),INDEX(t_Absence[Symbole],MATCH($B12,IF(X$7&gt;=t_Absence[Date début],IF(X$7&lt;=t_Absence[Date fin],t_Absence[Employé]),""),0)),""),""),"")</f>
        <v/>
      </c>
      <c r="Y12" s="53" t="str" cm="1">
        <f t="array" ref="Y12">IF($B12&lt;&gt;"",IFERROR(IF(AND(COUNTIF(_Feries,Y$7)&lt;&gt;1,WEEKDAY(Y$7,2)&lt;=5),INDEX(t_Absence[Symbole],MATCH($B12,IF(Y$7&gt;=t_Absence[Date début],IF(Y$7&lt;=t_Absence[Date fin],t_Absence[Employé]),""),0)),""),""),"")</f>
        <v/>
      </c>
      <c r="Z12" s="53" t="str" cm="1">
        <f t="array" ref="Z12">IF($B12&lt;&gt;"",IFERROR(IF(AND(COUNTIF(_Feries,Z$7)&lt;&gt;1,WEEKDAY(Z$7,2)&lt;=5),INDEX(t_Absence[Symbole],MATCH($B12,IF(Z$7&gt;=t_Absence[Date début],IF(Z$7&lt;=t_Absence[Date fin],t_Absence[Employé]),""),0)),""),""),"")</f>
        <v/>
      </c>
      <c r="AA12" s="53" t="str" cm="1">
        <f t="array" ref="AA12">IF($B12&lt;&gt;"",IFERROR(IF(AND(COUNTIF(_Feries,AA$7)&lt;&gt;1,WEEKDAY(AA$7,2)&lt;=5),INDEX(t_Absence[Symbole],MATCH($B12,IF(AA$7&gt;=t_Absence[Date début],IF(AA$7&lt;=t_Absence[Date fin],t_Absence[Employé]),""),0)),""),""),"")</f>
        <v/>
      </c>
      <c r="AB12" s="53" t="str" cm="1">
        <f t="array" ref="AB12">IF($B12&lt;&gt;"",IFERROR(IF(AND(COUNTIF(_Feries,AB$7)&lt;&gt;1,WEEKDAY(AB$7,2)&lt;=5),INDEX(t_Absence[Symbole],MATCH($B12,IF(AB$7&gt;=t_Absence[Date début],IF(AB$7&lt;=t_Absence[Date fin],t_Absence[Employé]),""),0)),""),""),"")</f>
        <v/>
      </c>
      <c r="AC12" s="53" t="str" cm="1">
        <f t="array" ref="AC12">IF($B12&lt;&gt;"",IFERROR(IF(AND(COUNTIF(_Feries,AC$7)&lt;&gt;1,WEEKDAY(AC$7,2)&lt;=5),INDEX(t_Absence[Symbole],MATCH($B12,IF(AC$7&gt;=t_Absence[Date début],IF(AC$7&lt;=t_Absence[Date fin],t_Absence[Employé]),""),0)),""),""),"")</f>
        <v/>
      </c>
      <c r="AD12" s="53" t="str" cm="1">
        <f t="array" ref="AD12">IF($B12&lt;&gt;"",IFERROR(IF(AND(COUNTIF(_Feries,AD$7)&lt;&gt;1,WEEKDAY(AD$7,2)&lt;=5),INDEX(t_Absence[Symbole],MATCH($B12,IF(AD$7&gt;=t_Absence[Date début],IF(AD$7&lt;=t_Absence[Date fin],t_Absence[Employé]),""),0)),""),""),"")</f>
        <v/>
      </c>
      <c r="AE12" s="53" t="str" cm="1">
        <f t="array" ref="AE12">IF($B12&lt;&gt;"",IFERROR(IF(AND(COUNTIF(_Feries,AE$7)&lt;&gt;1,WEEKDAY(AE$7,2)&lt;=5),INDEX(t_Absence[Symbole],MATCH($B12,IF(AE$7&gt;=t_Absence[Date début],IF(AE$7&lt;=t_Absence[Date fin],t_Absence[Employé]),""),0)),""),""),"")</f>
        <v/>
      </c>
      <c r="AF12" s="53" t="str" cm="1">
        <f t="array" ref="AF12">IF($B12&lt;&gt;"",IFERROR(IF(AND(COUNTIF(_Feries,AF$7)&lt;&gt;1,WEEKDAY(AF$7,2)&lt;=5),INDEX(t_Absence[Symbole],MATCH($B12,IF(AF$7&gt;=t_Absence[Date début],IF(AF$7&lt;=t_Absence[Date fin],t_Absence[Employé]),""),0)),""),""),"")</f>
        <v/>
      </c>
      <c r="AG12" s="53" t="str" cm="1">
        <f t="array" ref="AG12">IF($B12&lt;&gt;"",IFERROR(IF(AND(COUNTIF(_Feries,AG$7)&lt;&gt;1,WEEKDAY(AG$7,2)&lt;=5),INDEX(t_Absence[Symbole],MATCH($B12,IF(AG$7&gt;=t_Absence[Date début],IF(AG$7&lt;=t_Absence[Date fin],t_Absence[Employé]),""),0)),""),""),"")</f>
        <v/>
      </c>
      <c r="AH12" s="54" t="str" cm="1">
        <f t="array" ref="AH12">IF($B12&lt;&gt;"",IFERROR(IF(AND(COUNTIF(_Feries,AH$7)&lt;&gt;1,WEEKDAY(AH$7,2)&lt;=5),INDEX(t_Absence[Symbole],MATCH($B12,IF(AH$7&gt;=t_Absence[Date début],IF(AH$7&lt;=t_Absence[Date fin],t_Absence[Employé]),""),0)),""),""),"")</f>
        <v/>
      </c>
      <c r="AJ12" s="42">
        <f t="shared" si="3"/>
        <v>0</v>
      </c>
      <c r="AK12" s="43">
        <f t="shared" si="3"/>
        <v>0</v>
      </c>
      <c r="AL12" s="43">
        <f t="shared" si="3"/>
        <v>0</v>
      </c>
      <c r="AM12" s="43">
        <f t="shared" si="3"/>
        <v>0</v>
      </c>
      <c r="AN12" s="43">
        <f t="shared" si="3"/>
        <v>0</v>
      </c>
      <c r="AO12" s="43">
        <f t="shared" si="3"/>
        <v>0</v>
      </c>
      <c r="AP12" s="43">
        <f t="shared" si="3"/>
        <v>0</v>
      </c>
      <c r="AQ12" s="44">
        <f t="shared" si="3"/>
        <v>0</v>
      </c>
    </row>
    <row r="13" spans="2:43" x14ac:dyDescent="0.3">
      <c r="B13" s="34" cm="1">
        <f t="array" ref="B13">IFERROR(INDEX(t_Employé[Employé],MATCH(0,COUNTIF(t_Employé[Employé],"&lt;"&amp;t_Employé[Employé])-SUM(COUNTIF($B$7:B12,t_Employé[Employé])),0)),"")</f>
        <v>6</v>
      </c>
      <c r="C13" s="34"/>
      <c r="D13" s="52" t="str" cm="1">
        <f t="array" ref="D13">IF($B13&lt;&gt;"",IFERROR(IF(AND(COUNTIF(_Feries,D$7)&lt;&gt;1,WEEKDAY(D$7,2)&lt;=5),INDEX(t_Absence[Symbole],MATCH($B13,IF(D$7&gt;=t_Absence[Date début],IF(D$7&lt;=t_Absence[Date fin],t_Absence[Employé]),""),0)),""),""),"")</f>
        <v/>
      </c>
      <c r="E13" s="53" t="str" cm="1">
        <f t="array" ref="E13">IF($B13&lt;&gt;"",IFERROR(IF(AND(COUNTIF(_Feries,E$7)&lt;&gt;1,WEEKDAY(E$7,2)&lt;=5),INDEX(t_Absence[Symbole],MATCH($B13,IF(E$7&gt;=t_Absence[Date début],IF(E$7&lt;=t_Absence[Date fin],t_Absence[Employé]),""),0)),""),""),"")</f>
        <v/>
      </c>
      <c r="F13" s="53" t="str" cm="1">
        <f t="array" ref="F13">IF($B13&lt;&gt;"",IFERROR(IF(AND(COUNTIF(_Feries,F$7)&lt;&gt;1,WEEKDAY(F$7,2)&lt;=5),INDEX(t_Absence[Symbole],MATCH($B13,IF(F$7&gt;=t_Absence[Date début],IF(F$7&lt;=t_Absence[Date fin],t_Absence[Employé]),""),0)),""),""),"")</f>
        <v/>
      </c>
      <c r="G13" s="53" t="str" cm="1">
        <f t="array" ref="G13">IF($B13&lt;&gt;"",IFERROR(IF(AND(COUNTIF(_Feries,G$7)&lt;&gt;1,WEEKDAY(G$7,2)&lt;=5),INDEX(t_Absence[Symbole],MATCH($B13,IF(G$7&gt;=t_Absence[Date début],IF(G$7&lt;=t_Absence[Date fin],t_Absence[Employé]),""),0)),""),""),"")</f>
        <v/>
      </c>
      <c r="H13" s="53" t="str" cm="1">
        <f t="array" ref="H13">IF($B13&lt;&gt;"",IFERROR(IF(AND(COUNTIF(_Feries,H$7)&lt;&gt;1,WEEKDAY(H$7,2)&lt;=5),INDEX(t_Absence[Symbole],MATCH($B13,IF(H$7&gt;=t_Absence[Date début],IF(H$7&lt;=t_Absence[Date fin],t_Absence[Employé]),""),0)),""),""),"")</f>
        <v/>
      </c>
      <c r="I13" s="53" t="str" cm="1">
        <f t="array" ref="I13">IF($B13&lt;&gt;"",IFERROR(IF(AND(COUNTIF(_Feries,I$7)&lt;&gt;1,WEEKDAY(I$7,2)&lt;=5),INDEX(t_Absence[Symbole],MATCH($B13,IF(I$7&gt;=t_Absence[Date début],IF(I$7&lt;=t_Absence[Date fin],t_Absence[Employé]),""),0)),""),""),"")</f>
        <v/>
      </c>
      <c r="J13" s="53" t="str" cm="1">
        <f t="array" ref="J13">IF($B13&lt;&gt;"",IFERROR(IF(AND(COUNTIF(_Feries,J$7)&lt;&gt;1,WEEKDAY(J$7,2)&lt;=5),INDEX(t_Absence[Symbole],MATCH($B13,IF(J$7&gt;=t_Absence[Date début],IF(J$7&lt;=t_Absence[Date fin],t_Absence[Employé]),""),0)),""),""),"")</f>
        <v/>
      </c>
      <c r="K13" s="53" t="str" cm="1">
        <f t="array" ref="K13">IF($B13&lt;&gt;"",IFERROR(IF(AND(COUNTIF(_Feries,K$7)&lt;&gt;1,WEEKDAY(K$7,2)&lt;=5),INDEX(t_Absence[Symbole],MATCH($B13,IF(K$7&gt;=t_Absence[Date début],IF(K$7&lt;=t_Absence[Date fin],t_Absence[Employé]),""),0)),""),""),"")</f>
        <v/>
      </c>
      <c r="L13" s="53" t="str" cm="1">
        <f t="array" ref="L13">IF($B13&lt;&gt;"",IFERROR(IF(AND(COUNTIF(_Feries,L$7)&lt;&gt;1,WEEKDAY(L$7,2)&lt;=5),INDEX(t_Absence[Symbole],MATCH($B13,IF(L$7&gt;=t_Absence[Date début],IF(L$7&lt;=t_Absence[Date fin],t_Absence[Employé]),""),0)),""),""),"")</f>
        <v/>
      </c>
      <c r="M13" s="53" t="str" cm="1">
        <f t="array" ref="M13">IF($B13&lt;&gt;"",IFERROR(IF(AND(COUNTIF(_Feries,M$7)&lt;&gt;1,WEEKDAY(M$7,2)&lt;=5),INDEX(t_Absence[Symbole],MATCH($B13,IF(M$7&gt;=t_Absence[Date début],IF(M$7&lt;=t_Absence[Date fin],t_Absence[Employé]),""),0)),""),""),"")</f>
        <v/>
      </c>
      <c r="N13" s="53" t="str" cm="1">
        <f t="array" ref="N13">IF($B13&lt;&gt;"",IFERROR(IF(AND(COUNTIF(_Feries,N$7)&lt;&gt;1,WEEKDAY(N$7,2)&lt;=5),INDEX(t_Absence[Symbole],MATCH($B13,IF(N$7&gt;=t_Absence[Date début],IF(N$7&lt;=t_Absence[Date fin],t_Absence[Employé]),""),0)),""),""),"")</f>
        <v/>
      </c>
      <c r="O13" s="53" t="str" cm="1">
        <f t="array" ref="O13">IF($B13&lt;&gt;"",IFERROR(IF(AND(COUNTIF(_Feries,O$7)&lt;&gt;1,WEEKDAY(O$7,2)&lt;=5),INDEX(t_Absence[Symbole],MATCH($B13,IF(O$7&gt;=t_Absence[Date début],IF(O$7&lt;=t_Absence[Date fin],t_Absence[Employé]),""),0)),""),""),"")</f>
        <v/>
      </c>
      <c r="P13" s="53" t="str" cm="1">
        <f t="array" ref="P13">IF($B13&lt;&gt;"",IFERROR(IF(AND(COUNTIF(_Feries,P$7)&lt;&gt;1,WEEKDAY(P$7,2)&lt;=5),INDEX(t_Absence[Symbole],MATCH($B13,IF(P$7&gt;=t_Absence[Date début],IF(P$7&lt;=t_Absence[Date fin],t_Absence[Employé]),""),0)),""),""),"")</f>
        <v/>
      </c>
      <c r="Q13" s="53" t="str" cm="1">
        <f t="array" ref="Q13">IF($B13&lt;&gt;"",IFERROR(IF(AND(COUNTIF(_Feries,Q$7)&lt;&gt;1,WEEKDAY(Q$7,2)&lt;=5),INDEX(t_Absence[Symbole],MATCH($B13,IF(Q$7&gt;=t_Absence[Date début],IF(Q$7&lt;=t_Absence[Date fin],t_Absence[Employé]),""),0)),""),""),"")</f>
        <v/>
      </c>
      <c r="R13" s="53" t="str" cm="1">
        <f t="array" ref="R13">IF($B13&lt;&gt;"",IFERROR(IF(AND(COUNTIF(_Feries,R$7)&lt;&gt;1,WEEKDAY(R$7,2)&lt;=5),INDEX(t_Absence[Symbole],MATCH($B13,IF(R$7&gt;=t_Absence[Date début],IF(R$7&lt;=t_Absence[Date fin],t_Absence[Employé]),""),0)),""),""),"")</f>
        <v/>
      </c>
      <c r="S13" s="53" t="str" cm="1">
        <f t="array" ref="S13">IF($B13&lt;&gt;"",IFERROR(IF(AND(COUNTIF(_Feries,S$7)&lt;&gt;1,WEEKDAY(S$7,2)&lt;=5),INDEX(t_Absence[Symbole],MATCH($B13,IF(S$7&gt;=t_Absence[Date début],IF(S$7&lt;=t_Absence[Date fin],t_Absence[Employé]),""),0)),""),""),"")</f>
        <v/>
      </c>
      <c r="T13" s="53" t="str" cm="1">
        <f t="array" ref="T13">IF($B13&lt;&gt;"",IFERROR(IF(AND(COUNTIF(_Feries,T$7)&lt;&gt;1,WEEKDAY(T$7,2)&lt;=5),INDEX(t_Absence[Symbole],MATCH($B13,IF(T$7&gt;=t_Absence[Date début],IF(T$7&lt;=t_Absence[Date fin],t_Absence[Employé]),""),0)),""),""),"")</f>
        <v/>
      </c>
      <c r="U13" s="53" t="str" cm="1">
        <f t="array" ref="U13">IF($B13&lt;&gt;"",IFERROR(IF(AND(COUNTIF(_Feries,U$7)&lt;&gt;1,WEEKDAY(U$7,2)&lt;=5),INDEX(t_Absence[Symbole],MATCH($B13,IF(U$7&gt;=t_Absence[Date début],IF(U$7&lt;=t_Absence[Date fin],t_Absence[Employé]),""),0)),""),""),"")</f>
        <v/>
      </c>
      <c r="V13" s="53" t="str" cm="1">
        <f t="array" ref="V13">IF($B13&lt;&gt;"",IFERROR(IF(AND(COUNTIF(_Feries,V$7)&lt;&gt;1,WEEKDAY(V$7,2)&lt;=5),INDEX(t_Absence[Symbole],MATCH($B13,IF(V$7&gt;=t_Absence[Date début],IF(V$7&lt;=t_Absence[Date fin],t_Absence[Employé]),""),0)),""),""),"")</f>
        <v/>
      </c>
      <c r="W13" s="53" t="str" cm="1">
        <f t="array" ref="W13">IF($B13&lt;&gt;"",IFERROR(IF(AND(COUNTIF(_Feries,W$7)&lt;&gt;1,WEEKDAY(W$7,2)&lt;=5),INDEX(t_Absence[Symbole],MATCH($B13,IF(W$7&gt;=t_Absence[Date début],IF(W$7&lt;=t_Absence[Date fin],t_Absence[Employé]),""),0)),""),""),"")</f>
        <v/>
      </c>
      <c r="X13" s="53" t="str" cm="1">
        <f t="array" ref="X13">IF($B13&lt;&gt;"",IFERROR(IF(AND(COUNTIF(_Feries,X$7)&lt;&gt;1,WEEKDAY(X$7,2)&lt;=5),INDEX(t_Absence[Symbole],MATCH($B13,IF(X$7&gt;=t_Absence[Date début],IF(X$7&lt;=t_Absence[Date fin],t_Absence[Employé]),""),0)),""),""),"")</f>
        <v/>
      </c>
      <c r="Y13" s="53" t="str" cm="1">
        <f t="array" ref="Y13">IF($B13&lt;&gt;"",IFERROR(IF(AND(COUNTIF(_Feries,Y$7)&lt;&gt;1,WEEKDAY(Y$7,2)&lt;=5),INDEX(t_Absence[Symbole],MATCH($B13,IF(Y$7&gt;=t_Absence[Date début],IF(Y$7&lt;=t_Absence[Date fin],t_Absence[Employé]),""),0)),""),""),"")</f>
        <v/>
      </c>
      <c r="Z13" s="53" t="str" cm="1">
        <f t="array" ref="Z13">IF($B13&lt;&gt;"",IFERROR(IF(AND(COUNTIF(_Feries,Z$7)&lt;&gt;1,WEEKDAY(Z$7,2)&lt;=5),INDEX(t_Absence[Symbole],MATCH($B13,IF(Z$7&gt;=t_Absence[Date début],IF(Z$7&lt;=t_Absence[Date fin],t_Absence[Employé]),""),0)),""),""),"")</f>
        <v/>
      </c>
      <c r="AA13" s="53" t="str" cm="1">
        <f t="array" ref="AA13">IF($B13&lt;&gt;"",IFERROR(IF(AND(COUNTIF(_Feries,AA$7)&lt;&gt;1,WEEKDAY(AA$7,2)&lt;=5),INDEX(t_Absence[Symbole],MATCH($B13,IF(AA$7&gt;=t_Absence[Date début],IF(AA$7&lt;=t_Absence[Date fin],t_Absence[Employé]),""),0)),""),""),"")</f>
        <v/>
      </c>
      <c r="AB13" s="53" t="str" cm="1">
        <f t="array" ref="AB13">IF($B13&lt;&gt;"",IFERROR(IF(AND(COUNTIF(_Feries,AB$7)&lt;&gt;1,WEEKDAY(AB$7,2)&lt;=5),INDEX(t_Absence[Symbole],MATCH($B13,IF(AB$7&gt;=t_Absence[Date début],IF(AB$7&lt;=t_Absence[Date fin],t_Absence[Employé]),""),0)),""),""),"")</f>
        <v/>
      </c>
      <c r="AC13" s="53" t="str" cm="1">
        <f t="array" ref="AC13">IF($B13&lt;&gt;"",IFERROR(IF(AND(COUNTIF(_Feries,AC$7)&lt;&gt;1,WEEKDAY(AC$7,2)&lt;=5),INDEX(t_Absence[Symbole],MATCH($B13,IF(AC$7&gt;=t_Absence[Date début],IF(AC$7&lt;=t_Absence[Date fin],t_Absence[Employé]),""),0)),""),""),"")</f>
        <v/>
      </c>
      <c r="AD13" s="53" t="str" cm="1">
        <f t="array" ref="AD13">IF($B13&lt;&gt;"",IFERROR(IF(AND(COUNTIF(_Feries,AD$7)&lt;&gt;1,WEEKDAY(AD$7,2)&lt;=5),INDEX(t_Absence[Symbole],MATCH($B13,IF(AD$7&gt;=t_Absence[Date début],IF(AD$7&lt;=t_Absence[Date fin],t_Absence[Employé]),""),0)),""),""),"")</f>
        <v/>
      </c>
      <c r="AE13" s="53" t="str" cm="1">
        <f t="array" ref="AE13">IF($B13&lt;&gt;"",IFERROR(IF(AND(COUNTIF(_Feries,AE$7)&lt;&gt;1,WEEKDAY(AE$7,2)&lt;=5),INDEX(t_Absence[Symbole],MATCH($B13,IF(AE$7&gt;=t_Absence[Date début],IF(AE$7&lt;=t_Absence[Date fin],t_Absence[Employé]),""),0)),""),""),"")</f>
        <v/>
      </c>
      <c r="AF13" s="53" t="str" cm="1">
        <f t="array" ref="AF13">IF($B13&lt;&gt;"",IFERROR(IF(AND(COUNTIF(_Feries,AF$7)&lt;&gt;1,WEEKDAY(AF$7,2)&lt;=5),INDEX(t_Absence[Symbole],MATCH($B13,IF(AF$7&gt;=t_Absence[Date début],IF(AF$7&lt;=t_Absence[Date fin],t_Absence[Employé]),""),0)),""),""),"")</f>
        <v/>
      </c>
      <c r="AG13" s="53" t="str" cm="1">
        <f t="array" ref="AG13">IF($B13&lt;&gt;"",IFERROR(IF(AND(COUNTIF(_Feries,AG$7)&lt;&gt;1,WEEKDAY(AG$7,2)&lt;=5),INDEX(t_Absence[Symbole],MATCH($B13,IF(AG$7&gt;=t_Absence[Date début],IF(AG$7&lt;=t_Absence[Date fin],t_Absence[Employé]),""),0)),""),""),"")</f>
        <v/>
      </c>
      <c r="AH13" s="54" t="str" cm="1">
        <f t="array" ref="AH13">IF($B13&lt;&gt;"",IFERROR(IF(AND(COUNTIF(_Feries,AH$7)&lt;&gt;1,WEEKDAY(AH$7,2)&lt;=5),INDEX(t_Absence[Symbole],MATCH($B13,IF(AH$7&gt;=t_Absence[Date début],IF(AH$7&lt;=t_Absence[Date fin],t_Absence[Employé]),""),0)),""),""),"")</f>
        <v/>
      </c>
      <c r="AJ13" s="42">
        <f t="shared" si="3"/>
        <v>0</v>
      </c>
      <c r="AK13" s="43">
        <f t="shared" si="3"/>
        <v>0</v>
      </c>
      <c r="AL13" s="43">
        <f t="shared" si="3"/>
        <v>0</v>
      </c>
      <c r="AM13" s="43">
        <f t="shared" si="3"/>
        <v>0</v>
      </c>
      <c r="AN13" s="43">
        <f t="shared" si="3"/>
        <v>0</v>
      </c>
      <c r="AO13" s="43">
        <f t="shared" si="3"/>
        <v>0</v>
      </c>
      <c r="AP13" s="43">
        <f t="shared" si="3"/>
        <v>0</v>
      </c>
      <c r="AQ13" s="44">
        <f t="shared" si="3"/>
        <v>0</v>
      </c>
    </row>
    <row r="14" spans="2:43" x14ac:dyDescent="0.3">
      <c r="B14" s="34" cm="1">
        <f t="array" ref="B14">IFERROR(INDEX(t_Employé[Employé],MATCH(0,COUNTIF(t_Employé[Employé],"&lt;"&amp;t_Employé[Employé])-SUM(COUNTIF($B$7:B13,t_Employé[Employé])),0)),"")</f>
        <v>7</v>
      </c>
      <c r="C14" s="34"/>
      <c r="D14" s="52" t="str" cm="1">
        <f t="array" ref="D14">IF($B14&lt;&gt;"",IFERROR(IF(AND(COUNTIF(_Feries,D$7)&lt;&gt;1,WEEKDAY(D$7,2)&lt;=5),INDEX(t_Absence[Symbole],MATCH($B14,IF(D$7&gt;=t_Absence[Date début],IF(D$7&lt;=t_Absence[Date fin],t_Absence[Employé]),""),0)),""),""),"")</f>
        <v/>
      </c>
      <c r="E14" s="53" t="str" cm="1">
        <f t="array" ref="E14">IF($B14&lt;&gt;"",IFERROR(IF(AND(COUNTIF(_Feries,E$7)&lt;&gt;1,WEEKDAY(E$7,2)&lt;=5),INDEX(t_Absence[Symbole],MATCH($B14,IF(E$7&gt;=t_Absence[Date début],IF(E$7&lt;=t_Absence[Date fin],t_Absence[Employé]),""),0)),""),""),"")</f>
        <v/>
      </c>
      <c r="F14" s="53" t="str" cm="1">
        <f t="array" ref="F14">IF($B14&lt;&gt;"",IFERROR(IF(AND(COUNTIF(_Feries,F$7)&lt;&gt;1,WEEKDAY(F$7,2)&lt;=5),INDEX(t_Absence[Symbole],MATCH($B14,IF(F$7&gt;=t_Absence[Date début],IF(F$7&lt;=t_Absence[Date fin],t_Absence[Employé]),""),0)),""),""),"")</f>
        <v/>
      </c>
      <c r="G14" s="53" t="str" cm="1">
        <f t="array" ref="G14">IF($B14&lt;&gt;"",IFERROR(IF(AND(COUNTIF(_Feries,G$7)&lt;&gt;1,WEEKDAY(G$7,2)&lt;=5),INDEX(t_Absence[Symbole],MATCH($B14,IF(G$7&gt;=t_Absence[Date début],IF(G$7&lt;=t_Absence[Date fin],t_Absence[Employé]),""),0)),""),""),"")</f>
        <v/>
      </c>
      <c r="H14" s="53" t="str" cm="1">
        <f t="array" ref="H14">IF($B14&lt;&gt;"",IFERROR(IF(AND(COUNTIF(_Feries,H$7)&lt;&gt;1,WEEKDAY(H$7,2)&lt;=5),INDEX(t_Absence[Symbole],MATCH($B14,IF(H$7&gt;=t_Absence[Date début],IF(H$7&lt;=t_Absence[Date fin],t_Absence[Employé]),""),0)),""),""),"")</f>
        <v/>
      </c>
      <c r="I14" s="53" t="str" cm="1">
        <f t="array" ref="I14">IF($B14&lt;&gt;"",IFERROR(IF(AND(COUNTIF(_Feries,I$7)&lt;&gt;1,WEEKDAY(I$7,2)&lt;=5),INDEX(t_Absence[Symbole],MATCH($B14,IF(I$7&gt;=t_Absence[Date début],IF(I$7&lt;=t_Absence[Date fin],t_Absence[Employé]),""),0)),""),""),"")</f>
        <v/>
      </c>
      <c r="J14" s="53" t="str" cm="1">
        <f t="array" ref="J14">IF($B14&lt;&gt;"",IFERROR(IF(AND(COUNTIF(_Feries,J$7)&lt;&gt;1,WEEKDAY(J$7,2)&lt;=5),INDEX(t_Absence[Symbole],MATCH($B14,IF(J$7&gt;=t_Absence[Date début],IF(J$7&lt;=t_Absence[Date fin],t_Absence[Employé]),""),0)),""),""),"")</f>
        <v/>
      </c>
      <c r="K14" s="53" t="str" cm="1">
        <f t="array" ref="K14">IF($B14&lt;&gt;"",IFERROR(IF(AND(COUNTIF(_Feries,K$7)&lt;&gt;1,WEEKDAY(K$7,2)&lt;=5),INDEX(t_Absence[Symbole],MATCH($B14,IF(K$7&gt;=t_Absence[Date début],IF(K$7&lt;=t_Absence[Date fin],t_Absence[Employé]),""),0)),""),""),"")</f>
        <v/>
      </c>
      <c r="L14" s="53" t="str" cm="1">
        <f t="array" ref="L14">IF($B14&lt;&gt;"",IFERROR(IF(AND(COUNTIF(_Feries,L$7)&lt;&gt;1,WEEKDAY(L$7,2)&lt;=5),INDEX(t_Absence[Symbole],MATCH($B14,IF(L$7&gt;=t_Absence[Date début],IF(L$7&lt;=t_Absence[Date fin],t_Absence[Employé]),""),0)),""),""),"")</f>
        <v/>
      </c>
      <c r="M14" s="53" t="str" cm="1">
        <f t="array" ref="M14">IF($B14&lt;&gt;"",IFERROR(IF(AND(COUNTIF(_Feries,M$7)&lt;&gt;1,WEEKDAY(M$7,2)&lt;=5),INDEX(t_Absence[Symbole],MATCH($B14,IF(M$7&gt;=t_Absence[Date début],IF(M$7&lt;=t_Absence[Date fin],t_Absence[Employé]),""),0)),""),""),"")</f>
        <v/>
      </c>
      <c r="N14" s="53" t="str" cm="1">
        <f t="array" ref="N14">IF($B14&lt;&gt;"",IFERROR(IF(AND(COUNTIF(_Feries,N$7)&lt;&gt;1,WEEKDAY(N$7,2)&lt;=5),INDEX(t_Absence[Symbole],MATCH($B14,IF(N$7&gt;=t_Absence[Date début],IF(N$7&lt;=t_Absence[Date fin],t_Absence[Employé]),""),0)),""),""),"")</f>
        <v/>
      </c>
      <c r="O14" s="53" t="str" cm="1">
        <f t="array" ref="O14">IF($B14&lt;&gt;"",IFERROR(IF(AND(COUNTIF(_Feries,O$7)&lt;&gt;1,WEEKDAY(O$7,2)&lt;=5),INDEX(t_Absence[Symbole],MATCH($B14,IF(O$7&gt;=t_Absence[Date début],IF(O$7&lt;=t_Absence[Date fin],t_Absence[Employé]),""),0)),""),""),"")</f>
        <v/>
      </c>
      <c r="P14" s="53" t="str" cm="1">
        <f t="array" ref="P14">IF($B14&lt;&gt;"",IFERROR(IF(AND(COUNTIF(_Feries,P$7)&lt;&gt;1,WEEKDAY(P$7,2)&lt;=5),INDEX(t_Absence[Symbole],MATCH($B14,IF(P$7&gt;=t_Absence[Date début],IF(P$7&lt;=t_Absence[Date fin],t_Absence[Employé]),""),0)),""),""),"")</f>
        <v/>
      </c>
      <c r="Q14" s="53" t="str" cm="1">
        <f t="array" ref="Q14">IF($B14&lt;&gt;"",IFERROR(IF(AND(COUNTIF(_Feries,Q$7)&lt;&gt;1,WEEKDAY(Q$7,2)&lt;=5),INDEX(t_Absence[Symbole],MATCH($B14,IF(Q$7&gt;=t_Absence[Date début],IF(Q$7&lt;=t_Absence[Date fin],t_Absence[Employé]),""),0)),""),""),"")</f>
        <v/>
      </c>
      <c r="R14" s="53" t="str" cm="1">
        <f t="array" ref="R14">IF($B14&lt;&gt;"",IFERROR(IF(AND(COUNTIF(_Feries,R$7)&lt;&gt;1,WEEKDAY(R$7,2)&lt;=5),INDEX(t_Absence[Symbole],MATCH($B14,IF(R$7&gt;=t_Absence[Date début],IF(R$7&lt;=t_Absence[Date fin],t_Absence[Employé]),""),0)),""),""),"")</f>
        <v/>
      </c>
      <c r="S14" s="53" t="str" cm="1">
        <f t="array" ref="S14">IF($B14&lt;&gt;"",IFERROR(IF(AND(COUNTIF(_Feries,S$7)&lt;&gt;1,WEEKDAY(S$7,2)&lt;=5),INDEX(t_Absence[Symbole],MATCH($B14,IF(S$7&gt;=t_Absence[Date début],IF(S$7&lt;=t_Absence[Date fin],t_Absence[Employé]),""),0)),""),""),"")</f>
        <v/>
      </c>
      <c r="T14" s="53" t="str" cm="1">
        <f t="array" ref="T14">IF($B14&lt;&gt;"",IFERROR(IF(AND(COUNTIF(_Feries,T$7)&lt;&gt;1,WEEKDAY(T$7,2)&lt;=5),INDEX(t_Absence[Symbole],MATCH($B14,IF(T$7&gt;=t_Absence[Date début],IF(T$7&lt;=t_Absence[Date fin],t_Absence[Employé]),""),0)),""),""),"")</f>
        <v/>
      </c>
      <c r="U14" s="53" t="str" cm="1">
        <f t="array" ref="U14">IF($B14&lt;&gt;"",IFERROR(IF(AND(COUNTIF(_Feries,U$7)&lt;&gt;1,WEEKDAY(U$7,2)&lt;=5),INDEX(t_Absence[Symbole],MATCH($B14,IF(U$7&gt;=t_Absence[Date début],IF(U$7&lt;=t_Absence[Date fin],t_Absence[Employé]),""),0)),""),""),"")</f>
        <v/>
      </c>
      <c r="V14" s="53" t="str" cm="1">
        <f t="array" ref="V14">IF($B14&lt;&gt;"",IFERROR(IF(AND(COUNTIF(_Feries,V$7)&lt;&gt;1,WEEKDAY(V$7,2)&lt;=5),INDEX(t_Absence[Symbole],MATCH($B14,IF(V$7&gt;=t_Absence[Date début],IF(V$7&lt;=t_Absence[Date fin],t_Absence[Employé]),""),0)),""),""),"")</f>
        <v/>
      </c>
      <c r="W14" s="53" t="str" cm="1">
        <f t="array" ref="W14">IF($B14&lt;&gt;"",IFERROR(IF(AND(COUNTIF(_Feries,W$7)&lt;&gt;1,WEEKDAY(W$7,2)&lt;=5),INDEX(t_Absence[Symbole],MATCH($B14,IF(W$7&gt;=t_Absence[Date début],IF(W$7&lt;=t_Absence[Date fin],t_Absence[Employé]),""),0)),""),""),"")</f>
        <v/>
      </c>
      <c r="X14" s="53" t="str" cm="1">
        <f t="array" ref="X14">IF($B14&lt;&gt;"",IFERROR(IF(AND(COUNTIF(_Feries,X$7)&lt;&gt;1,WEEKDAY(X$7,2)&lt;=5),INDEX(t_Absence[Symbole],MATCH($B14,IF(X$7&gt;=t_Absence[Date début],IF(X$7&lt;=t_Absence[Date fin],t_Absence[Employé]),""),0)),""),""),"")</f>
        <v/>
      </c>
      <c r="Y14" s="53" t="str" cm="1">
        <f t="array" ref="Y14">IF($B14&lt;&gt;"",IFERROR(IF(AND(COUNTIF(_Feries,Y$7)&lt;&gt;1,WEEKDAY(Y$7,2)&lt;=5),INDEX(t_Absence[Symbole],MATCH($B14,IF(Y$7&gt;=t_Absence[Date début],IF(Y$7&lt;=t_Absence[Date fin],t_Absence[Employé]),""),0)),""),""),"")</f>
        <v/>
      </c>
      <c r="Z14" s="53" t="str" cm="1">
        <f t="array" ref="Z14">IF($B14&lt;&gt;"",IFERROR(IF(AND(COUNTIF(_Feries,Z$7)&lt;&gt;1,WEEKDAY(Z$7,2)&lt;=5),INDEX(t_Absence[Symbole],MATCH($B14,IF(Z$7&gt;=t_Absence[Date début],IF(Z$7&lt;=t_Absence[Date fin],t_Absence[Employé]),""),0)),""),""),"")</f>
        <v/>
      </c>
      <c r="AA14" s="53" t="str" cm="1">
        <f t="array" ref="AA14">IF($B14&lt;&gt;"",IFERROR(IF(AND(COUNTIF(_Feries,AA$7)&lt;&gt;1,WEEKDAY(AA$7,2)&lt;=5),INDEX(t_Absence[Symbole],MATCH($B14,IF(AA$7&gt;=t_Absence[Date début],IF(AA$7&lt;=t_Absence[Date fin],t_Absence[Employé]),""),0)),""),""),"")</f>
        <v/>
      </c>
      <c r="AB14" s="53" t="str" cm="1">
        <f t="array" ref="AB14">IF($B14&lt;&gt;"",IFERROR(IF(AND(COUNTIF(_Feries,AB$7)&lt;&gt;1,WEEKDAY(AB$7,2)&lt;=5),INDEX(t_Absence[Symbole],MATCH($B14,IF(AB$7&gt;=t_Absence[Date début],IF(AB$7&lt;=t_Absence[Date fin],t_Absence[Employé]),""),0)),""),""),"")</f>
        <v/>
      </c>
      <c r="AC14" s="53" t="str" cm="1">
        <f t="array" ref="AC14">IF($B14&lt;&gt;"",IFERROR(IF(AND(COUNTIF(_Feries,AC$7)&lt;&gt;1,WEEKDAY(AC$7,2)&lt;=5),INDEX(t_Absence[Symbole],MATCH($B14,IF(AC$7&gt;=t_Absence[Date début],IF(AC$7&lt;=t_Absence[Date fin],t_Absence[Employé]),""),0)),""),""),"")</f>
        <v/>
      </c>
      <c r="AD14" s="53" t="str" cm="1">
        <f t="array" ref="AD14">IF($B14&lt;&gt;"",IFERROR(IF(AND(COUNTIF(_Feries,AD$7)&lt;&gt;1,WEEKDAY(AD$7,2)&lt;=5),INDEX(t_Absence[Symbole],MATCH($B14,IF(AD$7&gt;=t_Absence[Date début],IF(AD$7&lt;=t_Absence[Date fin],t_Absence[Employé]),""),0)),""),""),"")</f>
        <v/>
      </c>
      <c r="AE14" s="53" t="str" cm="1">
        <f t="array" ref="AE14">IF($B14&lt;&gt;"",IFERROR(IF(AND(COUNTIF(_Feries,AE$7)&lt;&gt;1,WEEKDAY(AE$7,2)&lt;=5),INDEX(t_Absence[Symbole],MATCH($B14,IF(AE$7&gt;=t_Absence[Date début],IF(AE$7&lt;=t_Absence[Date fin],t_Absence[Employé]),""),0)),""),""),"")</f>
        <v/>
      </c>
      <c r="AF14" s="53" t="str" cm="1">
        <f t="array" ref="AF14">IF($B14&lt;&gt;"",IFERROR(IF(AND(COUNTIF(_Feries,AF$7)&lt;&gt;1,WEEKDAY(AF$7,2)&lt;=5),INDEX(t_Absence[Symbole],MATCH($B14,IF(AF$7&gt;=t_Absence[Date début],IF(AF$7&lt;=t_Absence[Date fin],t_Absence[Employé]),""),0)),""),""),"")</f>
        <v/>
      </c>
      <c r="AG14" s="53" t="str" cm="1">
        <f t="array" ref="AG14">IF($B14&lt;&gt;"",IFERROR(IF(AND(COUNTIF(_Feries,AG$7)&lt;&gt;1,WEEKDAY(AG$7,2)&lt;=5),INDEX(t_Absence[Symbole],MATCH($B14,IF(AG$7&gt;=t_Absence[Date début],IF(AG$7&lt;=t_Absence[Date fin],t_Absence[Employé]),""),0)),""),""),"")</f>
        <v/>
      </c>
      <c r="AH14" s="54" t="str" cm="1">
        <f t="array" ref="AH14">IF($B14&lt;&gt;"",IFERROR(IF(AND(COUNTIF(_Feries,AH$7)&lt;&gt;1,WEEKDAY(AH$7,2)&lt;=5),INDEX(t_Absence[Symbole],MATCH($B14,IF(AH$7&gt;=t_Absence[Date début],IF(AH$7&lt;=t_Absence[Date fin],t_Absence[Employé]),""),0)),""),""),"")</f>
        <v/>
      </c>
      <c r="AJ14" s="42">
        <f t="shared" si="3"/>
        <v>0</v>
      </c>
      <c r="AK14" s="43">
        <f t="shared" si="3"/>
        <v>0</v>
      </c>
      <c r="AL14" s="43">
        <f t="shared" si="3"/>
        <v>0</v>
      </c>
      <c r="AM14" s="43">
        <f t="shared" si="3"/>
        <v>0</v>
      </c>
      <c r="AN14" s="43">
        <f t="shared" si="3"/>
        <v>0</v>
      </c>
      <c r="AO14" s="43">
        <f t="shared" si="3"/>
        <v>0</v>
      </c>
      <c r="AP14" s="43">
        <f t="shared" si="3"/>
        <v>0</v>
      </c>
      <c r="AQ14" s="44">
        <f t="shared" si="3"/>
        <v>0</v>
      </c>
    </row>
    <row r="15" spans="2:43" x14ac:dyDescent="0.3">
      <c r="B15" s="34" cm="1">
        <f t="array" ref="B15">IFERROR(INDEX(t_Employé[Employé],MATCH(0,COUNTIF(t_Employé[Employé],"&lt;"&amp;t_Employé[Employé])-SUM(COUNTIF($B$7:B14,t_Employé[Employé])),0)),"")</f>
        <v>8</v>
      </c>
      <c r="C15" s="34"/>
      <c r="D15" s="52" t="str" cm="1">
        <f t="array" ref="D15">IF($B15&lt;&gt;"",IFERROR(IF(AND(COUNTIF(_Feries,D$7)&lt;&gt;1,WEEKDAY(D$7,2)&lt;=5),INDEX(t_Absence[Symbole],MATCH($B15,IF(D$7&gt;=t_Absence[Date début],IF(D$7&lt;=t_Absence[Date fin],t_Absence[Employé]),""),0)),""),""),"")</f>
        <v/>
      </c>
      <c r="E15" s="53" t="str" cm="1">
        <f t="array" ref="E15">IF($B15&lt;&gt;"",IFERROR(IF(AND(COUNTIF(_Feries,E$7)&lt;&gt;1,WEEKDAY(E$7,2)&lt;=5),INDEX(t_Absence[Symbole],MATCH($B15,IF(E$7&gt;=t_Absence[Date début],IF(E$7&lt;=t_Absence[Date fin],t_Absence[Employé]),""),0)),""),""),"")</f>
        <v/>
      </c>
      <c r="F15" s="53" t="str" cm="1">
        <f t="array" ref="F15">IF($B15&lt;&gt;"",IFERROR(IF(AND(COUNTIF(_Feries,F$7)&lt;&gt;1,WEEKDAY(F$7,2)&lt;=5),INDEX(t_Absence[Symbole],MATCH($B15,IF(F$7&gt;=t_Absence[Date début],IF(F$7&lt;=t_Absence[Date fin],t_Absence[Employé]),""),0)),""),""),"")</f>
        <v/>
      </c>
      <c r="G15" s="53" t="str" cm="1">
        <f t="array" ref="G15">IF($B15&lt;&gt;"",IFERROR(IF(AND(COUNTIF(_Feries,G$7)&lt;&gt;1,WEEKDAY(G$7,2)&lt;=5),INDEX(t_Absence[Symbole],MATCH($B15,IF(G$7&gt;=t_Absence[Date début],IF(G$7&lt;=t_Absence[Date fin],t_Absence[Employé]),""),0)),""),""),"")</f>
        <v/>
      </c>
      <c r="H15" s="53" t="str" cm="1">
        <f t="array" ref="H15">IF($B15&lt;&gt;"",IFERROR(IF(AND(COUNTIF(_Feries,H$7)&lt;&gt;1,WEEKDAY(H$7,2)&lt;=5),INDEX(t_Absence[Symbole],MATCH($B15,IF(H$7&gt;=t_Absence[Date début],IF(H$7&lt;=t_Absence[Date fin],t_Absence[Employé]),""),0)),""),""),"")</f>
        <v/>
      </c>
      <c r="I15" s="53" t="str" cm="1">
        <f t="array" ref="I15">IF($B15&lt;&gt;"",IFERROR(IF(AND(COUNTIF(_Feries,I$7)&lt;&gt;1,WEEKDAY(I$7,2)&lt;=5),INDEX(t_Absence[Symbole],MATCH($B15,IF(I$7&gt;=t_Absence[Date début],IF(I$7&lt;=t_Absence[Date fin],t_Absence[Employé]),""),0)),""),""),"")</f>
        <v/>
      </c>
      <c r="J15" s="53" t="str" cm="1">
        <f t="array" ref="J15">IF($B15&lt;&gt;"",IFERROR(IF(AND(COUNTIF(_Feries,J$7)&lt;&gt;1,WEEKDAY(J$7,2)&lt;=5),INDEX(t_Absence[Symbole],MATCH($B15,IF(J$7&gt;=t_Absence[Date début],IF(J$7&lt;=t_Absence[Date fin],t_Absence[Employé]),""),0)),""),""),"")</f>
        <v/>
      </c>
      <c r="K15" s="53" t="str" cm="1">
        <f t="array" ref="K15">IF($B15&lt;&gt;"",IFERROR(IF(AND(COUNTIF(_Feries,K$7)&lt;&gt;1,WEEKDAY(K$7,2)&lt;=5),INDEX(t_Absence[Symbole],MATCH($B15,IF(K$7&gt;=t_Absence[Date début],IF(K$7&lt;=t_Absence[Date fin],t_Absence[Employé]),""),0)),""),""),"")</f>
        <v/>
      </c>
      <c r="L15" s="53" t="str" cm="1">
        <f t="array" ref="L15">IF($B15&lt;&gt;"",IFERROR(IF(AND(COUNTIF(_Feries,L$7)&lt;&gt;1,WEEKDAY(L$7,2)&lt;=5),INDEX(t_Absence[Symbole],MATCH($B15,IF(L$7&gt;=t_Absence[Date début],IF(L$7&lt;=t_Absence[Date fin],t_Absence[Employé]),""),0)),""),""),"")</f>
        <v/>
      </c>
      <c r="M15" s="53" t="str" cm="1">
        <f t="array" ref="M15">IF($B15&lt;&gt;"",IFERROR(IF(AND(COUNTIF(_Feries,M$7)&lt;&gt;1,WEEKDAY(M$7,2)&lt;=5),INDEX(t_Absence[Symbole],MATCH($B15,IF(M$7&gt;=t_Absence[Date début],IF(M$7&lt;=t_Absence[Date fin],t_Absence[Employé]),""),0)),""),""),"")</f>
        <v/>
      </c>
      <c r="N15" s="53" t="str" cm="1">
        <f t="array" ref="N15">IF($B15&lt;&gt;"",IFERROR(IF(AND(COUNTIF(_Feries,N$7)&lt;&gt;1,WEEKDAY(N$7,2)&lt;=5),INDEX(t_Absence[Symbole],MATCH($B15,IF(N$7&gt;=t_Absence[Date début],IF(N$7&lt;=t_Absence[Date fin],t_Absence[Employé]),""),0)),""),""),"")</f>
        <v/>
      </c>
      <c r="O15" s="53" t="str" cm="1">
        <f t="array" ref="O15">IF($B15&lt;&gt;"",IFERROR(IF(AND(COUNTIF(_Feries,O$7)&lt;&gt;1,WEEKDAY(O$7,2)&lt;=5),INDEX(t_Absence[Symbole],MATCH($B15,IF(O$7&gt;=t_Absence[Date début],IF(O$7&lt;=t_Absence[Date fin],t_Absence[Employé]),""),0)),""),""),"")</f>
        <v/>
      </c>
      <c r="P15" s="53" t="str" cm="1">
        <f t="array" ref="P15">IF($B15&lt;&gt;"",IFERROR(IF(AND(COUNTIF(_Feries,P$7)&lt;&gt;1,WEEKDAY(P$7,2)&lt;=5),INDEX(t_Absence[Symbole],MATCH($B15,IF(P$7&gt;=t_Absence[Date début],IF(P$7&lt;=t_Absence[Date fin],t_Absence[Employé]),""),0)),""),""),"")</f>
        <v/>
      </c>
      <c r="Q15" s="53" t="str" cm="1">
        <f t="array" ref="Q15">IF($B15&lt;&gt;"",IFERROR(IF(AND(COUNTIF(_Feries,Q$7)&lt;&gt;1,WEEKDAY(Q$7,2)&lt;=5),INDEX(t_Absence[Symbole],MATCH($B15,IF(Q$7&gt;=t_Absence[Date début],IF(Q$7&lt;=t_Absence[Date fin],t_Absence[Employé]),""),0)),""),""),"")</f>
        <v/>
      </c>
      <c r="R15" s="53" t="str" cm="1">
        <f t="array" ref="R15">IF($B15&lt;&gt;"",IFERROR(IF(AND(COUNTIF(_Feries,R$7)&lt;&gt;1,WEEKDAY(R$7,2)&lt;=5),INDEX(t_Absence[Symbole],MATCH($B15,IF(R$7&gt;=t_Absence[Date début],IF(R$7&lt;=t_Absence[Date fin],t_Absence[Employé]),""),0)),""),""),"")</f>
        <v/>
      </c>
      <c r="S15" s="53" t="str" cm="1">
        <f t="array" ref="S15">IF($B15&lt;&gt;"",IFERROR(IF(AND(COUNTIF(_Feries,S$7)&lt;&gt;1,WEEKDAY(S$7,2)&lt;=5),INDEX(t_Absence[Symbole],MATCH($B15,IF(S$7&gt;=t_Absence[Date début],IF(S$7&lt;=t_Absence[Date fin],t_Absence[Employé]),""),0)),""),""),"")</f>
        <v/>
      </c>
      <c r="T15" s="53" t="str" cm="1">
        <f t="array" ref="T15">IF($B15&lt;&gt;"",IFERROR(IF(AND(COUNTIF(_Feries,T$7)&lt;&gt;1,WEEKDAY(T$7,2)&lt;=5),INDEX(t_Absence[Symbole],MATCH($B15,IF(T$7&gt;=t_Absence[Date début],IF(T$7&lt;=t_Absence[Date fin],t_Absence[Employé]),""),0)),""),""),"")</f>
        <v/>
      </c>
      <c r="U15" s="53" t="str" cm="1">
        <f t="array" ref="U15">IF($B15&lt;&gt;"",IFERROR(IF(AND(COUNTIF(_Feries,U$7)&lt;&gt;1,WEEKDAY(U$7,2)&lt;=5),INDEX(t_Absence[Symbole],MATCH($B15,IF(U$7&gt;=t_Absence[Date début],IF(U$7&lt;=t_Absence[Date fin],t_Absence[Employé]),""),0)),""),""),"")</f>
        <v/>
      </c>
      <c r="V15" s="53" t="str" cm="1">
        <f t="array" ref="V15">IF($B15&lt;&gt;"",IFERROR(IF(AND(COUNTIF(_Feries,V$7)&lt;&gt;1,WEEKDAY(V$7,2)&lt;=5),INDEX(t_Absence[Symbole],MATCH($B15,IF(V$7&gt;=t_Absence[Date début],IF(V$7&lt;=t_Absence[Date fin],t_Absence[Employé]),""),0)),""),""),"")</f>
        <v/>
      </c>
      <c r="W15" s="53" t="str" cm="1">
        <f t="array" ref="W15">IF($B15&lt;&gt;"",IFERROR(IF(AND(COUNTIF(_Feries,W$7)&lt;&gt;1,WEEKDAY(W$7,2)&lt;=5),INDEX(t_Absence[Symbole],MATCH($B15,IF(W$7&gt;=t_Absence[Date début],IF(W$7&lt;=t_Absence[Date fin],t_Absence[Employé]),""),0)),""),""),"")</f>
        <v/>
      </c>
      <c r="X15" s="53" t="str" cm="1">
        <f t="array" ref="X15">IF($B15&lt;&gt;"",IFERROR(IF(AND(COUNTIF(_Feries,X$7)&lt;&gt;1,WEEKDAY(X$7,2)&lt;=5),INDEX(t_Absence[Symbole],MATCH($B15,IF(X$7&gt;=t_Absence[Date début],IF(X$7&lt;=t_Absence[Date fin],t_Absence[Employé]),""),0)),""),""),"")</f>
        <v/>
      </c>
      <c r="Y15" s="53" t="str" cm="1">
        <f t="array" ref="Y15">IF($B15&lt;&gt;"",IFERROR(IF(AND(COUNTIF(_Feries,Y$7)&lt;&gt;1,WEEKDAY(Y$7,2)&lt;=5),INDEX(t_Absence[Symbole],MATCH($B15,IF(Y$7&gt;=t_Absence[Date début],IF(Y$7&lt;=t_Absence[Date fin],t_Absence[Employé]),""),0)),""),""),"")</f>
        <v/>
      </c>
      <c r="Z15" s="53" t="str" cm="1">
        <f t="array" ref="Z15">IF($B15&lt;&gt;"",IFERROR(IF(AND(COUNTIF(_Feries,Z$7)&lt;&gt;1,WEEKDAY(Z$7,2)&lt;=5),INDEX(t_Absence[Symbole],MATCH($B15,IF(Z$7&gt;=t_Absence[Date début],IF(Z$7&lt;=t_Absence[Date fin],t_Absence[Employé]),""),0)),""),""),"")</f>
        <v/>
      </c>
      <c r="AA15" s="53" t="str" cm="1">
        <f t="array" ref="AA15">IF($B15&lt;&gt;"",IFERROR(IF(AND(COUNTIF(_Feries,AA$7)&lt;&gt;1,WEEKDAY(AA$7,2)&lt;=5),INDEX(t_Absence[Symbole],MATCH($B15,IF(AA$7&gt;=t_Absence[Date début],IF(AA$7&lt;=t_Absence[Date fin],t_Absence[Employé]),""),0)),""),""),"")</f>
        <v/>
      </c>
      <c r="AB15" s="53" t="str" cm="1">
        <f t="array" ref="AB15">IF($B15&lt;&gt;"",IFERROR(IF(AND(COUNTIF(_Feries,AB$7)&lt;&gt;1,WEEKDAY(AB$7,2)&lt;=5),INDEX(t_Absence[Symbole],MATCH($B15,IF(AB$7&gt;=t_Absence[Date début],IF(AB$7&lt;=t_Absence[Date fin],t_Absence[Employé]),""),0)),""),""),"")</f>
        <v/>
      </c>
      <c r="AC15" s="53" t="str" cm="1">
        <f t="array" ref="AC15">IF($B15&lt;&gt;"",IFERROR(IF(AND(COUNTIF(_Feries,AC$7)&lt;&gt;1,WEEKDAY(AC$7,2)&lt;=5),INDEX(t_Absence[Symbole],MATCH($B15,IF(AC$7&gt;=t_Absence[Date début],IF(AC$7&lt;=t_Absence[Date fin],t_Absence[Employé]),""),0)),""),""),"")</f>
        <v/>
      </c>
      <c r="AD15" s="53" t="str" cm="1">
        <f t="array" ref="AD15">IF($B15&lt;&gt;"",IFERROR(IF(AND(COUNTIF(_Feries,AD$7)&lt;&gt;1,WEEKDAY(AD$7,2)&lt;=5),INDEX(t_Absence[Symbole],MATCH($B15,IF(AD$7&gt;=t_Absence[Date début],IF(AD$7&lt;=t_Absence[Date fin],t_Absence[Employé]),""),0)),""),""),"")</f>
        <v/>
      </c>
      <c r="AE15" s="53" t="str" cm="1">
        <f t="array" ref="AE15">IF($B15&lt;&gt;"",IFERROR(IF(AND(COUNTIF(_Feries,AE$7)&lt;&gt;1,WEEKDAY(AE$7,2)&lt;=5),INDEX(t_Absence[Symbole],MATCH($B15,IF(AE$7&gt;=t_Absence[Date début],IF(AE$7&lt;=t_Absence[Date fin],t_Absence[Employé]),""),0)),""),""),"")</f>
        <v/>
      </c>
      <c r="AF15" s="53" t="str" cm="1">
        <f t="array" ref="AF15">IF($B15&lt;&gt;"",IFERROR(IF(AND(COUNTIF(_Feries,AF$7)&lt;&gt;1,WEEKDAY(AF$7,2)&lt;=5),INDEX(t_Absence[Symbole],MATCH($B15,IF(AF$7&gt;=t_Absence[Date début],IF(AF$7&lt;=t_Absence[Date fin],t_Absence[Employé]),""),0)),""),""),"")</f>
        <v/>
      </c>
      <c r="AG15" s="53" t="str" cm="1">
        <f t="array" ref="AG15">IF($B15&lt;&gt;"",IFERROR(IF(AND(COUNTIF(_Feries,AG$7)&lt;&gt;1,WEEKDAY(AG$7,2)&lt;=5),INDEX(t_Absence[Symbole],MATCH($B15,IF(AG$7&gt;=t_Absence[Date début],IF(AG$7&lt;=t_Absence[Date fin],t_Absence[Employé]),""),0)),""),""),"")</f>
        <v/>
      </c>
      <c r="AH15" s="54" t="str" cm="1">
        <f t="array" ref="AH15">IF($B15&lt;&gt;"",IFERROR(IF(AND(COUNTIF(_Feries,AH$7)&lt;&gt;1,WEEKDAY(AH$7,2)&lt;=5),INDEX(t_Absence[Symbole],MATCH($B15,IF(AH$7&gt;=t_Absence[Date début],IF(AH$7&lt;=t_Absence[Date fin],t_Absence[Employé]),""),0)),""),""),"")</f>
        <v/>
      </c>
      <c r="AJ15" s="42">
        <f t="shared" si="3"/>
        <v>0</v>
      </c>
      <c r="AK15" s="43">
        <f t="shared" si="3"/>
        <v>0</v>
      </c>
      <c r="AL15" s="43">
        <f t="shared" si="3"/>
        <v>0</v>
      </c>
      <c r="AM15" s="43">
        <f t="shared" si="3"/>
        <v>0</v>
      </c>
      <c r="AN15" s="43">
        <f t="shared" si="3"/>
        <v>0</v>
      </c>
      <c r="AO15" s="43">
        <f t="shared" si="3"/>
        <v>0</v>
      </c>
      <c r="AP15" s="43">
        <f t="shared" si="3"/>
        <v>0</v>
      </c>
      <c r="AQ15" s="44">
        <f t="shared" si="3"/>
        <v>0</v>
      </c>
    </row>
    <row r="16" spans="2:43" x14ac:dyDescent="0.3">
      <c r="B16" s="34" cm="1">
        <f t="array" ref="B16">IFERROR(INDEX(t_Employé[Employé],MATCH(0,COUNTIF(t_Employé[Employé],"&lt;"&amp;t_Employé[Employé])-SUM(COUNTIF($B$7:B15,t_Employé[Employé])),0)),"")</f>
        <v>9</v>
      </c>
      <c r="C16" s="34"/>
      <c r="D16" s="52" t="str" cm="1">
        <f t="array" ref="D16">IF($B16&lt;&gt;"",IFERROR(IF(AND(COUNTIF(_Feries,D$7)&lt;&gt;1,WEEKDAY(D$7,2)&lt;=5),INDEX(t_Absence[Symbole],MATCH($B16,IF(D$7&gt;=t_Absence[Date début],IF(D$7&lt;=t_Absence[Date fin],t_Absence[Employé]),""),0)),""),""),"")</f>
        <v/>
      </c>
      <c r="E16" s="53" t="str" cm="1">
        <f t="array" ref="E16">IF($B16&lt;&gt;"",IFERROR(IF(AND(COUNTIF(_Feries,E$7)&lt;&gt;1,WEEKDAY(E$7,2)&lt;=5),INDEX(t_Absence[Symbole],MATCH($B16,IF(E$7&gt;=t_Absence[Date début],IF(E$7&lt;=t_Absence[Date fin],t_Absence[Employé]),""),0)),""),""),"")</f>
        <v/>
      </c>
      <c r="F16" s="53" t="str" cm="1">
        <f t="array" ref="F16">IF($B16&lt;&gt;"",IFERROR(IF(AND(COUNTIF(_Feries,F$7)&lt;&gt;1,WEEKDAY(F$7,2)&lt;=5),INDEX(t_Absence[Symbole],MATCH($B16,IF(F$7&gt;=t_Absence[Date début],IF(F$7&lt;=t_Absence[Date fin],t_Absence[Employé]),""),0)),""),""),"")</f>
        <v/>
      </c>
      <c r="G16" s="53" t="str" cm="1">
        <f t="array" ref="G16">IF($B16&lt;&gt;"",IFERROR(IF(AND(COUNTIF(_Feries,G$7)&lt;&gt;1,WEEKDAY(G$7,2)&lt;=5),INDEX(t_Absence[Symbole],MATCH($B16,IF(G$7&gt;=t_Absence[Date début],IF(G$7&lt;=t_Absence[Date fin],t_Absence[Employé]),""),0)),""),""),"")</f>
        <v/>
      </c>
      <c r="H16" s="53" t="str" cm="1">
        <f t="array" ref="H16">IF($B16&lt;&gt;"",IFERROR(IF(AND(COUNTIF(_Feries,H$7)&lt;&gt;1,WEEKDAY(H$7,2)&lt;=5),INDEX(t_Absence[Symbole],MATCH($B16,IF(H$7&gt;=t_Absence[Date début],IF(H$7&lt;=t_Absence[Date fin],t_Absence[Employé]),""),0)),""),""),"")</f>
        <v/>
      </c>
      <c r="I16" s="53" t="str" cm="1">
        <f t="array" ref="I16">IF($B16&lt;&gt;"",IFERROR(IF(AND(COUNTIF(_Feries,I$7)&lt;&gt;1,WEEKDAY(I$7,2)&lt;=5),INDEX(t_Absence[Symbole],MATCH($B16,IF(I$7&gt;=t_Absence[Date début],IF(I$7&lt;=t_Absence[Date fin],t_Absence[Employé]),""),0)),""),""),"")</f>
        <v/>
      </c>
      <c r="J16" s="53" t="str" cm="1">
        <f t="array" ref="J16">IF($B16&lt;&gt;"",IFERROR(IF(AND(COUNTIF(_Feries,J$7)&lt;&gt;1,WEEKDAY(J$7,2)&lt;=5),INDEX(t_Absence[Symbole],MATCH($B16,IF(J$7&gt;=t_Absence[Date début],IF(J$7&lt;=t_Absence[Date fin],t_Absence[Employé]),""),0)),""),""),"")</f>
        <v/>
      </c>
      <c r="K16" s="53" t="str" cm="1">
        <f t="array" ref="K16">IF($B16&lt;&gt;"",IFERROR(IF(AND(COUNTIF(_Feries,K$7)&lt;&gt;1,WEEKDAY(K$7,2)&lt;=5),INDEX(t_Absence[Symbole],MATCH($B16,IF(K$7&gt;=t_Absence[Date début],IF(K$7&lt;=t_Absence[Date fin],t_Absence[Employé]),""),0)),""),""),"")</f>
        <v/>
      </c>
      <c r="L16" s="53" t="str" cm="1">
        <f t="array" ref="L16">IF($B16&lt;&gt;"",IFERROR(IF(AND(COUNTIF(_Feries,L$7)&lt;&gt;1,WEEKDAY(L$7,2)&lt;=5),INDEX(t_Absence[Symbole],MATCH($B16,IF(L$7&gt;=t_Absence[Date début],IF(L$7&lt;=t_Absence[Date fin],t_Absence[Employé]),""),0)),""),""),"")</f>
        <v/>
      </c>
      <c r="M16" s="53" t="str" cm="1">
        <f t="array" ref="M16">IF($B16&lt;&gt;"",IFERROR(IF(AND(COUNTIF(_Feries,M$7)&lt;&gt;1,WEEKDAY(M$7,2)&lt;=5),INDEX(t_Absence[Symbole],MATCH($B16,IF(M$7&gt;=t_Absence[Date début],IF(M$7&lt;=t_Absence[Date fin],t_Absence[Employé]),""),0)),""),""),"")</f>
        <v/>
      </c>
      <c r="N16" s="53" t="str" cm="1">
        <f t="array" ref="N16">IF($B16&lt;&gt;"",IFERROR(IF(AND(COUNTIF(_Feries,N$7)&lt;&gt;1,WEEKDAY(N$7,2)&lt;=5),INDEX(t_Absence[Symbole],MATCH($B16,IF(N$7&gt;=t_Absence[Date début],IF(N$7&lt;=t_Absence[Date fin],t_Absence[Employé]),""),0)),""),""),"")</f>
        <v/>
      </c>
      <c r="O16" s="53" t="str" cm="1">
        <f t="array" ref="O16">IF($B16&lt;&gt;"",IFERROR(IF(AND(COUNTIF(_Feries,O$7)&lt;&gt;1,WEEKDAY(O$7,2)&lt;=5),INDEX(t_Absence[Symbole],MATCH($B16,IF(O$7&gt;=t_Absence[Date début],IF(O$7&lt;=t_Absence[Date fin],t_Absence[Employé]),""),0)),""),""),"")</f>
        <v/>
      </c>
      <c r="P16" s="53" t="str" cm="1">
        <f t="array" ref="P16">IF($B16&lt;&gt;"",IFERROR(IF(AND(COUNTIF(_Feries,P$7)&lt;&gt;1,WEEKDAY(P$7,2)&lt;=5),INDEX(t_Absence[Symbole],MATCH($B16,IF(P$7&gt;=t_Absence[Date début],IF(P$7&lt;=t_Absence[Date fin],t_Absence[Employé]),""),0)),""),""),"")</f>
        <v/>
      </c>
      <c r="Q16" s="53" t="str" cm="1">
        <f t="array" ref="Q16">IF($B16&lt;&gt;"",IFERROR(IF(AND(COUNTIF(_Feries,Q$7)&lt;&gt;1,WEEKDAY(Q$7,2)&lt;=5),INDEX(t_Absence[Symbole],MATCH($B16,IF(Q$7&gt;=t_Absence[Date début],IF(Q$7&lt;=t_Absence[Date fin],t_Absence[Employé]),""),0)),""),""),"")</f>
        <v/>
      </c>
      <c r="R16" s="53" t="str" cm="1">
        <f t="array" ref="R16">IF($B16&lt;&gt;"",IFERROR(IF(AND(COUNTIF(_Feries,R$7)&lt;&gt;1,WEEKDAY(R$7,2)&lt;=5),INDEX(t_Absence[Symbole],MATCH($B16,IF(R$7&gt;=t_Absence[Date début],IF(R$7&lt;=t_Absence[Date fin],t_Absence[Employé]),""),0)),""),""),"")</f>
        <v/>
      </c>
      <c r="S16" s="53" t="str" cm="1">
        <f t="array" ref="S16">IF($B16&lt;&gt;"",IFERROR(IF(AND(COUNTIF(_Feries,S$7)&lt;&gt;1,WEEKDAY(S$7,2)&lt;=5),INDEX(t_Absence[Symbole],MATCH($B16,IF(S$7&gt;=t_Absence[Date début],IF(S$7&lt;=t_Absence[Date fin],t_Absence[Employé]),""),0)),""),""),"")</f>
        <v/>
      </c>
      <c r="T16" s="53" t="str" cm="1">
        <f t="array" ref="T16">IF($B16&lt;&gt;"",IFERROR(IF(AND(COUNTIF(_Feries,T$7)&lt;&gt;1,WEEKDAY(T$7,2)&lt;=5),INDEX(t_Absence[Symbole],MATCH($B16,IF(T$7&gt;=t_Absence[Date début],IF(T$7&lt;=t_Absence[Date fin],t_Absence[Employé]),""),0)),""),""),"")</f>
        <v/>
      </c>
      <c r="U16" s="53" t="str" cm="1">
        <f t="array" ref="U16">IF($B16&lt;&gt;"",IFERROR(IF(AND(COUNTIF(_Feries,U$7)&lt;&gt;1,WEEKDAY(U$7,2)&lt;=5),INDEX(t_Absence[Symbole],MATCH($B16,IF(U$7&gt;=t_Absence[Date début],IF(U$7&lt;=t_Absence[Date fin],t_Absence[Employé]),""),0)),""),""),"")</f>
        <v/>
      </c>
      <c r="V16" s="53" t="str" cm="1">
        <f t="array" ref="V16">IF($B16&lt;&gt;"",IFERROR(IF(AND(COUNTIF(_Feries,V$7)&lt;&gt;1,WEEKDAY(V$7,2)&lt;=5),INDEX(t_Absence[Symbole],MATCH($B16,IF(V$7&gt;=t_Absence[Date début],IF(V$7&lt;=t_Absence[Date fin],t_Absence[Employé]),""),0)),""),""),"")</f>
        <v/>
      </c>
      <c r="W16" s="53" t="str" cm="1">
        <f t="array" ref="W16">IF($B16&lt;&gt;"",IFERROR(IF(AND(COUNTIF(_Feries,W$7)&lt;&gt;1,WEEKDAY(W$7,2)&lt;=5),INDEX(t_Absence[Symbole],MATCH($B16,IF(W$7&gt;=t_Absence[Date début],IF(W$7&lt;=t_Absence[Date fin],t_Absence[Employé]),""),0)),""),""),"")</f>
        <v/>
      </c>
      <c r="X16" s="53" t="str" cm="1">
        <f t="array" ref="X16">IF($B16&lt;&gt;"",IFERROR(IF(AND(COUNTIF(_Feries,X$7)&lt;&gt;1,WEEKDAY(X$7,2)&lt;=5),INDEX(t_Absence[Symbole],MATCH($B16,IF(X$7&gt;=t_Absence[Date début],IF(X$7&lt;=t_Absence[Date fin],t_Absence[Employé]),""),0)),""),""),"")</f>
        <v/>
      </c>
      <c r="Y16" s="53" t="str" cm="1">
        <f t="array" ref="Y16">IF($B16&lt;&gt;"",IFERROR(IF(AND(COUNTIF(_Feries,Y$7)&lt;&gt;1,WEEKDAY(Y$7,2)&lt;=5),INDEX(t_Absence[Symbole],MATCH($B16,IF(Y$7&gt;=t_Absence[Date début],IF(Y$7&lt;=t_Absence[Date fin],t_Absence[Employé]),""),0)),""),""),"")</f>
        <v/>
      </c>
      <c r="Z16" s="53" t="str" cm="1">
        <f t="array" ref="Z16">IF($B16&lt;&gt;"",IFERROR(IF(AND(COUNTIF(_Feries,Z$7)&lt;&gt;1,WEEKDAY(Z$7,2)&lt;=5),INDEX(t_Absence[Symbole],MATCH($B16,IF(Z$7&gt;=t_Absence[Date début],IF(Z$7&lt;=t_Absence[Date fin],t_Absence[Employé]),""),0)),""),""),"")</f>
        <v/>
      </c>
      <c r="AA16" s="53" t="str" cm="1">
        <f t="array" ref="AA16">IF($B16&lt;&gt;"",IFERROR(IF(AND(COUNTIF(_Feries,AA$7)&lt;&gt;1,WEEKDAY(AA$7,2)&lt;=5),INDEX(t_Absence[Symbole],MATCH($B16,IF(AA$7&gt;=t_Absence[Date début],IF(AA$7&lt;=t_Absence[Date fin],t_Absence[Employé]),""),0)),""),""),"")</f>
        <v/>
      </c>
      <c r="AB16" s="53" t="str" cm="1">
        <f t="array" ref="AB16">IF($B16&lt;&gt;"",IFERROR(IF(AND(COUNTIF(_Feries,AB$7)&lt;&gt;1,WEEKDAY(AB$7,2)&lt;=5),INDEX(t_Absence[Symbole],MATCH($B16,IF(AB$7&gt;=t_Absence[Date début],IF(AB$7&lt;=t_Absence[Date fin],t_Absence[Employé]),""),0)),""),""),"")</f>
        <v/>
      </c>
      <c r="AC16" s="53" t="str" cm="1">
        <f t="array" ref="AC16">IF($B16&lt;&gt;"",IFERROR(IF(AND(COUNTIF(_Feries,AC$7)&lt;&gt;1,WEEKDAY(AC$7,2)&lt;=5),INDEX(t_Absence[Symbole],MATCH($B16,IF(AC$7&gt;=t_Absence[Date début],IF(AC$7&lt;=t_Absence[Date fin],t_Absence[Employé]),""),0)),""),""),"")</f>
        <v/>
      </c>
      <c r="AD16" s="53" t="str" cm="1">
        <f t="array" ref="AD16">IF($B16&lt;&gt;"",IFERROR(IF(AND(COUNTIF(_Feries,AD$7)&lt;&gt;1,WEEKDAY(AD$7,2)&lt;=5),INDEX(t_Absence[Symbole],MATCH($B16,IF(AD$7&gt;=t_Absence[Date début],IF(AD$7&lt;=t_Absence[Date fin],t_Absence[Employé]),""),0)),""),""),"")</f>
        <v/>
      </c>
      <c r="AE16" s="53" t="str" cm="1">
        <f t="array" ref="AE16">IF($B16&lt;&gt;"",IFERROR(IF(AND(COUNTIF(_Feries,AE$7)&lt;&gt;1,WEEKDAY(AE$7,2)&lt;=5),INDEX(t_Absence[Symbole],MATCH($B16,IF(AE$7&gt;=t_Absence[Date début],IF(AE$7&lt;=t_Absence[Date fin],t_Absence[Employé]),""),0)),""),""),"")</f>
        <v/>
      </c>
      <c r="AF16" s="53" t="str" cm="1">
        <f t="array" ref="AF16">IF($B16&lt;&gt;"",IFERROR(IF(AND(COUNTIF(_Feries,AF$7)&lt;&gt;1,WEEKDAY(AF$7,2)&lt;=5),INDEX(t_Absence[Symbole],MATCH($B16,IF(AF$7&gt;=t_Absence[Date début],IF(AF$7&lt;=t_Absence[Date fin],t_Absence[Employé]),""),0)),""),""),"")</f>
        <v/>
      </c>
      <c r="AG16" s="53" t="str" cm="1">
        <f t="array" ref="AG16">IF($B16&lt;&gt;"",IFERROR(IF(AND(COUNTIF(_Feries,AG$7)&lt;&gt;1,WEEKDAY(AG$7,2)&lt;=5),INDEX(t_Absence[Symbole],MATCH($B16,IF(AG$7&gt;=t_Absence[Date début],IF(AG$7&lt;=t_Absence[Date fin],t_Absence[Employé]),""),0)),""),""),"")</f>
        <v/>
      </c>
      <c r="AH16" s="54" t="str" cm="1">
        <f t="array" ref="AH16">IF($B16&lt;&gt;"",IFERROR(IF(AND(COUNTIF(_Feries,AH$7)&lt;&gt;1,WEEKDAY(AH$7,2)&lt;=5),INDEX(t_Absence[Symbole],MATCH($B16,IF(AH$7&gt;=t_Absence[Date début],IF(AH$7&lt;=t_Absence[Date fin],t_Absence[Employé]),""),0)),""),""),"")</f>
        <v/>
      </c>
      <c r="AJ16" s="42">
        <f t="shared" si="3"/>
        <v>0</v>
      </c>
      <c r="AK16" s="43">
        <f t="shared" si="3"/>
        <v>0</v>
      </c>
      <c r="AL16" s="43">
        <f t="shared" si="3"/>
        <v>0</v>
      </c>
      <c r="AM16" s="43">
        <f t="shared" si="3"/>
        <v>0</v>
      </c>
      <c r="AN16" s="43">
        <f t="shared" si="3"/>
        <v>0</v>
      </c>
      <c r="AO16" s="43">
        <f t="shared" si="3"/>
        <v>0</v>
      </c>
      <c r="AP16" s="43">
        <f t="shared" si="3"/>
        <v>0</v>
      </c>
      <c r="AQ16" s="44">
        <f t="shared" si="3"/>
        <v>0</v>
      </c>
    </row>
    <row r="17" spans="2:43" x14ac:dyDescent="0.3">
      <c r="B17" s="34" cm="1">
        <f t="array" ref="B17">IFERROR(INDEX(t_Employé[Employé],MATCH(0,COUNTIF(t_Employé[Employé],"&lt;"&amp;t_Employé[Employé])-SUM(COUNTIF($B$7:B16,t_Employé[Employé])),0)),"")</f>
        <v>10</v>
      </c>
      <c r="C17" s="34"/>
      <c r="D17" s="52" t="str" cm="1">
        <f t="array" ref="D17">IF($B17&lt;&gt;"",IFERROR(IF(AND(COUNTIF(_Feries,D$7)&lt;&gt;1,WEEKDAY(D$7,2)&lt;=5),INDEX(t_Absence[Symbole],MATCH($B17,IF(D$7&gt;=t_Absence[Date début],IF(D$7&lt;=t_Absence[Date fin],t_Absence[Employé]),""),0)),""),""),"")</f>
        <v/>
      </c>
      <c r="E17" s="53" t="str" cm="1">
        <f t="array" ref="E17">IF($B17&lt;&gt;"",IFERROR(IF(AND(COUNTIF(_Feries,E$7)&lt;&gt;1,WEEKDAY(E$7,2)&lt;=5),INDEX(t_Absence[Symbole],MATCH($B17,IF(E$7&gt;=t_Absence[Date début],IF(E$7&lt;=t_Absence[Date fin],t_Absence[Employé]),""),0)),""),""),"")</f>
        <v/>
      </c>
      <c r="F17" s="53" t="str" cm="1">
        <f t="array" ref="F17">IF($B17&lt;&gt;"",IFERROR(IF(AND(COUNTIF(_Feries,F$7)&lt;&gt;1,WEEKDAY(F$7,2)&lt;=5),INDEX(t_Absence[Symbole],MATCH($B17,IF(F$7&gt;=t_Absence[Date début],IF(F$7&lt;=t_Absence[Date fin],t_Absence[Employé]),""),0)),""),""),"")</f>
        <v/>
      </c>
      <c r="G17" s="53" t="str" cm="1">
        <f t="array" ref="G17">IF($B17&lt;&gt;"",IFERROR(IF(AND(COUNTIF(_Feries,G$7)&lt;&gt;1,WEEKDAY(G$7,2)&lt;=5),INDEX(t_Absence[Symbole],MATCH($B17,IF(G$7&gt;=t_Absence[Date début],IF(G$7&lt;=t_Absence[Date fin],t_Absence[Employé]),""),0)),""),""),"")</f>
        <v/>
      </c>
      <c r="H17" s="53" t="str" cm="1">
        <f t="array" ref="H17">IF($B17&lt;&gt;"",IFERROR(IF(AND(COUNTIF(_Feries,H$7)&lt;&gt;1,WEEKDAY(H$7,2)&lt;=5),INDEX(t_Absence[Symbole],MATCH($B17,IF(H$7&gt;=t_Absence[Date début],IF(H$7&lt;=t_Absence[Date fin],t_Absence[Employé]),""),0)),""),""),"")</f>
        <v/>
      </c>
      <c r="I17" s="53" t="str" cm="1">
        <f t="array" ref="I17">IF($B17&lt;&gt;"",IFERROR(IF(AND(COUNTIF(_Feries,I$7)&lt;&gt;1,WEEKDAY(I$7,2)&lt;=5),INDEX(t_Absence[Symbole],MATCH($B17,IF(I$7&gt;=t_Absence[Date début],IF(I$7&lt;=t_Absence[Date fin],t_Absence[Employé]),""),0)),""),""),"")</f>
        <v/>
      </c>
      <c r="J17" s="53" t="str" cm="1">
        <f t="array" ref="J17">IF($B17&lt;&gt;"",IFERROR(IF(AND(COUNTIF(_Feries,J$7)&lt;&gt;1,WEEKDAY(J$7,2)&lt;=5),INDEX(t_Absence[Symbole],MATCH($B17,IF(J$7&gt;=t_Absence[Date début],IF(J$7&lt;=t_Absence[Date fin],t_Absence[Employé]),""),0)),""),""),"")</f>
        <v/>
      </c>
      <c r="K17" s="53" t="str" cm="1">
        <f t="array" ref="K17">IF($B17&lt;&gt;"",IFERROR(IF(AND(COUNTIF(_Feries,K$7)&lt;&gt;1,WEEKDAY(K$7,2)&lt;=5),INDEX(t_Absence[Symbole],MATCH($B17,IF(K$7&gt;=t_Absence[Date début],IF(K$7&lt;=t_Absence[Date fin],t_Absence[Employé]),""),0)),""),""),"")</f>
        <v/>
      </c>
      <c r="L17" s="53" t="str" cm="1">
        <f t="array" ref="L17">IF($B17&lt;&gt;"",IFERROR(IF(AND(COUNTIF(_Feries,L$7)&lt;&gt;1,WEEKDAY(L$7,2)&lt;=5),INDEX(t_Absence[Symbole],MATCH($B17,IF(L$7&gt;=t_Absence[Date début],IF(L$7&lt;=t_Absence[Date fin],t_Absence[Employé]),""),0)),""),""),"")</f>
        <v/>
      </c>
      <c r="M17" s="53" t="str" cm="1">
        <f t="array" ref="M17">IF($B17&lt;&gt;"",IFERROR(IF(AND(COUNTIF(_Feries,M$7)&lt;&gt;1,WEEKDAY(M$7,2)&lt;=5),INDEX(t_Absence[Symbole],MATCH($B17,IF(M$7&gt;=t_Absence[Date début],IF(M$7&lt;=t_Absence[Date fin],t_Absence[Employé]),""),0)),""),""),"")</f>
        <v/>
      </c>
      <c r="N17" s="53" t="str" cm="1">
        <f t="array" ref="N17">IF($B17&lt;&gt;"",IFERROR(IF(AND(COUNTIF(_Feries,N$7)&lt;&gt;1,WEEKDAY(N$7,2)&lt;=5),INDEX(t_Absence[Symbole],MATCH($B17,IF(N$7&gt;=t_Absence[Date début],IF(N$7&lt;=t_Absence[Date fin],t_Absence[Employé]),""),0)),""),""),"")</f>
        <v/>
      </c>
      <c r="O17" s="53" t="str" cm="1">
        <f t="array" ref="O17">IF($B17&lt;&gt;"",IFERROR(IF(AND(COUNTIF(_Feries,O$7)&lt;&gt;1,WEEKDAY(O$7,2)&lt;=5),INDEX(t_Absence[Symbole],MATCH($B17,IF(O$7&gt;=t_Absence[Date début],IF(O$7&lt;=t_Absence[Date fin],t_Absence[Employé]),""),0)),""),""),"")</f>
        <v/>
      </c>
      <c r="P17" s="53" t="str" cm="1">
        <f t="array" ref="P17">IF($B17&lt;&gt;"",IFERROR(IF(AND(COUNTIF(_Feries,P$7)&lt;&gt;1,WEEKDAY(P$7,2)&lt;=5),INDEX(t_Absence[Symbole],MATCH($B17,IF(P$7&gt;=t_Absence[Date début],IF(P$7&lt;=t_Absence[Date fin],t_Absence[Employé]),""),0)),""),""),"")</f>
        <v/>
      </c>
      <c r="Q17" s="53" t="str" cm="1">
        <f t="array" ref="Q17">IF($B17&lt;&gt;"",IFERROR(IF(AND(COUNTIF(_Feries,Q$7)&lt;&gt;1,WEEKDAY(Q$7,2)&lt;=5),INDEX(t_Absence[Symbole],MATCH($B17,IF(Q$7&gt;=t_Absence[Date début],IF(Q$7&lt;=t_Absence[Date fin],t_Absence[Employé]),""),0)),""),""),"")</f>
        <v/>
      </c>
      <c r="R17" s="53" t="str" cm="1">
        <f t="array" ref="R17">IF($B17&lt;&gt;"",IFERROR(IF(AND(COUNTIF(_Feries,R$7)&lt;&gt;1,WEEKDAY(R$7,2)&lt;=5),INDEX(t_Absence[Symbole],MATCH($B17,IF(R$7&gt;=t_Absence[Date début],IF(R$7&lt;=t_Absence[Date fin],t_Absence[Employé]),""),0)),""),""),"")</f>
        <v/>
      </c>
      <c r="S17" s="53" t="str" cm="1">
        <f t="array" ref="S17">IF($B17&lt;&gt;"",IFERROR(IF(AND(COUNTIF(_Feries,S$7)&lt;&gt;1,WEEKDAY(S$7,2)&lt;=5),INDEX(t_Absence[Symbole],MATCH($B17,IF(S$7&gt;=t_Absence[Date début],IF(S$7&lt;=t_Absence[Date fin],t_Absence[Employé]),""),0)),""),""),"")</f>
        <v/>
      </c>
      <c r="T17" s="53" t="str" cm="1">
        <f t="array" ref="T17">IF($B17&lt;&gt;"",IFERROR(IF(AND(COUNTIF(_Feries,T$7)&lt;&gt;1,WEEKDAY(T$7,2)&lt;=5),INDEX(t_Absence[Symbole],MATCH($B17,IF(T$7&gt;=t_Absence[Date début],IF(T$7&lt;=t_Absence[Date fin],t_Absence[Employé]),""),0)),""),""),"")</f>
        <v/>
      </c>
      <c r="U17" s="53" t="str" cm="1">
        <f t="array" ref="U17">IF($B17&lt;&gt;"",IFERROR(IF(AND(COUNTIF(_Feries,U$7)&lt;&gt;1,WEEKDAY(U$7,2)&lt;=5),INDEX(t_Absence[Symbole],MATCH($B17,IF(U$7&gt;=t_Absence[Date début],IF(U$7&lt;=t_Absence[Date fin],t_Absence[Employé]),""),0)),""),""),"")</f>
        <v/>
      </c>
      <c r="V17" s="53" t="str" cm="1">
        <f t="array" ref="V17">IF($B17&lt;&gt;"",IFERROR(IF(AND(COUNTIF(_Feries,V$7)&lt;&gt;1,WEEKDAY(V$7,2)&lt;=5),INDEX(t_Absence[Symbole],MATCH($B17,IF(V$7&gt;=t_Absence[Date début],IF(V$7&lt;=t_Absence[Date fin],t_Absence[Employé]),""),0)),""),""),"")</f>
        <v/>
      </c>
      <c r="W17" s="53" t="str" cm="1">
        <f t="array" ref="W17">IF($B17&lt;&gt;"",IFERROR(IF(AND(COUNTIF(_Feries,W$7)&lt;&gt;1,WEEKDAY(W$7,2)&lt;=5),INDEX(t_Absence[Symbole],MATCH($B17,IF(W$7&gt;=t_Absence[Date début],IF(W$7&lt;=t_Absence[Date fin],t_Absence[Employé]),""),0)),""),""),"")</f>
        <v/>
      </c>
      <c r="X17" s="53" t="str" cm="1">
        <f t="array" ref="X17">IF($B17&lt;&gt;"",IFERROR(IF(AND(COUNTIF(_Feries,X$7)&lt;&gt;1,WEEKDAY(X$7,2)&lt;=5),INDEX(t_Absence[Symbole],MATCH($B17,IF(X$7&gt;=t_Absence[Date début],IF(X$7&lt;=t_Absence[Date fin],t_Absence[Employé]),""),0)),""),""),"")</f>
        <v/>
      </c>
      <c r="Y17" s="53" t="str" cm="1">
        <f t="array" ref="Y17">IF($B17&lt;&gt;"",IFERROR(IF(AND(COUNTIF(_Feries,Y$7)&lt;&gt;1,WEEKDAY(Y$7,2)&lt;=5),INDEX(t_Absence[Symbole],MATCH($B17,IF(Y$7&gt;=t_Absence[Date début],IF(Y$7&lt;=t_Absence[Date fin],t_Absence[Employé]),""),0)),""),""),"")</f>
        <v/>
      </c>
      <c r="Z17" s="53" t="str" cm="1">
        <f t="array" ref="Z17">IF($B17&lt;&gt;"",IFERROR(IF(AND(COUNTIF(_Feries,Z$7)&lt;&gt;1,WEEKDAY(Z$7,2)&lt;=5),INDEX(t_Absence[Symbole],MATCH($B17,IF(Z$7&gt;=t_Absence[Date début],IF(Z$7&lt;=t_Absence[Date fin],t_Absence[Employé]),""),0)),""),""),"")</f>
        <v/>
      </c>
      <c r="AA17" s="53" t="str" cm="1">
        <f t="array" ref="AA17">IF($B17&lt;&gt;"",IFERROR(IF(AND(COUNTIF(_Feries,AA$7)&lt;&gt;1,WEEKDAY(AA$7,2)&lt;=5),INDEX(t_Absence[Symbole],MATCH($B17,IF(AA$7&gt;=t_Absence[Date début],IF(AA$7&lt;=t_Absence[Date fin],t_Absence[Employé]),""),0)),""),""),"")</f>
        <v/>
      </c>
      <c r="AB17" s="53" t="str" cm="1">
        <f t="array" ref="AB17">IF($B17&lt;&gt;"",IFERROR(IF(AND(COUNTIF(_Feries,AB$7)&lt;&gt;1,WEEKDAY(AB$7,2)&lt;=5),INDEX(t_Absence[Symbole],MATCH($B17,IF(AB$7&gt;=t_Absence[Date début],IF(AB$7&lt;=t_Absence[Date fin],t_Absence[Employé]),""),0)),""),""),"")</f>
        <v/>
      </c>
      <c r="AC17" s="53" t="str" cm="1">
        <f t="array" ref="AC17">IF($B17&lt;&gt;"",IFERROR(IF(AND(COUNTIF(_Feries,AC$7)&lt;&gt;1,WEEKDAY(AC$7,2)&lt;=5),INDEX(t_Absence[Symbole],MATCH($B17,IF(AC$7&gt;=t_Absence[Date début],IF(AC$7&lt;=t_Absence[Date fin],t_Absence[Employé]),""),0)),""),""),"")</f>
        <v/>
      </c>
      <c r="AD17" s="53" t="str" cm="1">
        <f t="array" ref="AD17">IF($B17&lt;&gt;"",IFERROR(IF(AND(COUNTIF(_Feries,AD$7)&lt;&gt;1,WEEKDAY(AD$7,2)&lt;=5),INDEX(t_Absence[Symbole],MATCH($B17,IF(AD$7&gt;=t_Absence[Date début],IF(AD$7&lt;=t_Absence[Date fin],t_Absence[Employé]),""),0)),""),""),"")</f>
        <v/>
      </c>
      <c r="AE17" s="53" t="str" cm="1">
        <f t="array" ref="AE17">IF($B17&lt;&gt;"",IFERROR(IF(AND(COUNTIF(_Feries,AE$7)&lt;&gt;1,WEEKDAY(AE$7,2)&lt;=5),INDEX(t_Absence[Symbole],MATCH($B17,IF(AE$7&gt;=t_Absence[Date début],IF(AE$7&lt;=t_Absence[Date fin],t_Absence[Employé]),""),0)),""),""),"")</f>
        <v/>
      </c>
      <c r="AF17" s="53" t="str" cm="1">
        <f t="array" ref="AF17">IF($B17&lt;&gt;"",IFERROR(IF(AND(COUNTIF(_Feries,AF$7)&lt;&gt;1,WEEKDAY(AF$7,2)&lt;=5),INDEX(t_Absence[Symbole],MATCH($B17,IF(AF$7&gt;=t_Absence[Date début],IF(AF$7&lt;=t_Absence[Date fin],t_Absence[Employé]),""),0)),""),""),"")</f>
        <v/>
      </c>
      <c r="AG17" s="53" t="str" cm="1">
        <f t="array" ref="AG17">IF($B17&lt;&gt;"",IFERROR(IF(AND(COUNTIF(_Feries,AG$7)&lt;&gt;1,WEEKDAY(AG$7,2)&lt;=5),INDEX(t_Absence[Symbole],MATCH($B17,IF(AG$7&gt;=t_Absence[Date début],IF(AG$7&lt;=t_Absence[Date fin],t_Absence[Employé]),""),0)),""),""),"")</f>
        <v/>
      </c>
      <c r="AH17" s="54" t="str" cm="1">
        <f t="array" ref="AH17">IF($B17&lt;&gt;"",IFERROR(IF(AND(COUNTIF(_Feries,AH$7)&lt;&gt;1,WEEKDAY(AH$7,2)&lt;=5),INDEX(t_Absence[Symbole],MATCH($B17,IF(AH$7&gt;=t_Absence[Date début],IF(AH$7&lt;=t_Absence[Date fin],t_Absence[Employé]),""),0)),""),""),"")</f>
        <v/>
      </c>
      <c r="AJ17" s="42">
        <f t="shared" si="3"/>
        <v>0</v>
      </c>
      <c r="AK17" s="43">
        <f t="shared" si="3"/>
        <v>0</v>
      </c>
      <c r="AL17" s="43">
        <f t="shared" si="3"/>
        <v>0</v>
      </c>
      <c r="AM17" s="43">
        <f t="shared" si="3"/>
        <v>0</v>
      </c>
      <c r="AN17" s="43">
        <f t="shared" si="3"/>
        <v>0</v>
      </c>
      <c r="AO17" s="43">
        <f t="shared" si="3"/>
        <v>0</v>
      </c>
      <c r="AP17" s="43">
        <f t="shared" si="3"/>
        <v>0</v>
      </c>
      <c r="AQ17" s="44">
        <f t="shared" si="3"/>
        <v>0</v>
      </c>
    </row>
    <row r="18" spans="2:43" x14ac:dyDescent="0.3">
      <c r="B18" s="34" cm="1">
        <f t="array" ref="B18">IFERROR(INDEX(t_Employé[Employé],MATCH(0,COUNTIF(t_Employé[Employé],"&lt;"&amp;t_Employé[Employé])-SUM(COUNTIF($B$7:B17,t_Employé[Employé])),0)),"")</f>
        <v>11</v>
      </c>
      <c r="C18" s="34"/>
      <c r="D18" s="52" t="str" cm="1">
        <f t="array" ref="D18">IF($B18&lt;&gt;"",IFERROR(IF(AND(COUNTIF(_Feries,D$7)&lt;&gt;1,WEEKDAY(D$7,2)&lt;=5),INDEX(t_Absence[Symbole],MATCH($B18,IF(D$7&gt;=t_Absence[Date début],IF(D$7&lt;=t_Absence[Date fin],t_Absence[Employé]),""),0)),""),""),"")</f>
        <v/>
      </c>
      <c r="E18" s="53" t="str" cm="1">
        <f t="array" ref="E18">IF($B18&lt;&gt;"",IFERROR(IF(AND(COUNTIF(_Feries,E$7)&lt;&gt;1,WEEKDAY(E$7,2)&lt;=5),INDEX(t_Absence[Symbole],MATCH($B18,IF(E$7&gt;=t_Absence[Date début],IF(E$7&lt;=t_Absence[Date fin],t_Absence[Employé]),""),0)),""),""),"")</f>
        <v/>
      </c>
      <c r="F18" s="53" t="str" cm="1">
        <f t="array" ref="F18">IF($B18&lt;&gt;"",IFERROR(IF(AND(COUNTIF(_Feries,F$7)&lt;&gt;1,WEEKDAY(F$7,2)&lt;=5),INDEX(t_Absence[Symbole],MATCH($B18,IF(F$7&gt;=t_Absence[Date début],IF(F$7&lt;=t_Absence[Date fin],t_Absence[Employé]),""),0)),""),""),"")</f>
        <v/>
      </c>
      <c r="G18" s="53" t="str" cm="1">
        <f t="array" ref="G18">IF($B18&lt;&gt;"",IFERROR(IF(AND(COUNTIF(_Feries,G$7)&lt;&gt;1,WEEKDAY(G$7,2)&lt;=5),INDEX(t_Absence[Symbole],MATCH($B18,IF(G$7&gt;=t_Absence[Date début],IF(G$7&lt;=t_Absence[Date fin],t_Absence[Employé]),""),0)),""),""),"")</f>
        <v/>
      </c>
      <c r="H18" s="53" t="str" cm="1">
        <f t="array" ref="H18">IF($B18&lt;&gt;"",IFERROR(IF(AND(COUNTIF(_Feries,H$7)&lt;&gt;1,WEEKDAY(H$7,2)&lt;=5),INDEX(t_Absence[Symbole],MATCH($B18,IF(H$7&gt;=t_Absence[Date début],IF(H$7&lt;=t_Absence[Date fin],t_Absence[Employé]),""),0)),""),""),"")</f>
        <v/>
      </c>
      <c r="I18" s="53" t="str" cm="1">
        <f t="array" ref="I18">IF($B18&lt;&gt;"",IFERROR(IF(AND(COUNTIF(_Feries,I$7)&lt;&gt;1,WEEKDAY(I$7,2)&lt;=5),INDEX(t_Absence[Symbole],MATCH($B18,IF(I$7&gt;=t_Absence[Date début],IF(I$7&lt;=t_Absence[Date fin],t_Absence[Employé]),""),0)),""),""),"")</f>
        <v/>
      </c>
      <c r="J18" s="53" t="str" cm="1">
        <f t="array" ref="J18">IF($B18&lt;&gt;"",IFERROR(IF(AND(COUNTIF(_Feries,J$7)&lt;&gt;1,WEEKDAY(J$7,2)&lt;=5),INDEX(t_Absence[Symbole],MATCH($B18,IF(J$7&gt;=t_Absence[Date début],IF(J$7&lt;=t_Absence[Date fin],t_Absence[Employé]),""),0)),""),""),"")</f>
        <v/>
      </c>
      <c r="K18" s="53" t="str" cm="1">
        <f t="array" ref="K18">IF($B18&lt;&gt;"",IFERROR(IF(AND(COUNTIF(_Feries,K$7)&lt;&gt;1,WEEKDAY(K$7,2)&lt;=5),INDEX(t_Absence[Symbole],MATCH($B18,IF(K$7&gt;=t_Absence[Date début],IF(K$7&lt;=t_Absence[Date fin],t_Absence[Employé]),""),0)),""),""),"")</f>
        <v/>
      </c>
      <c r="L18" s="53" t="str" cm="1">
        <f t="array" ref="L18">IF($B18&lt;&gt;"",IFERROR(IF(AND(COUNTIF(_Feries,L$7)&lt;&gt;1,WEEKDAY(L$7,2)&lt;=5),INDEX(t_Absence[Symbole],MATCH($B18,IF(L$7&gt;=t_Absence[Date début],IF(L$7&lt;=t_Absence[Date fin],t_Absence[Employé]),""),0)),""),""),"")</f>
        <v/>
      </c>
      <c r="M18" s="53" t="str" cm="1">
        <f t="array" ref="M18">IF($B18&lt;&gt;"",IFERROR(IF(AND(COUNTIF(_Feries,M$7)&lt;&gt;1,WEEKDAY(M$7,2)&lt;=5),INDEX(t_Absence[Symbole],MATCH($B18,IF(M$7&gt;=t_Absence[Date début],IF(M$7&lt;=t_Absence[Date fin],t_Absence[Employé]),""),0)),""),""),"")</f>
        <v/>
      </c>
      <c r="N18" s="53" t="str" cm="1">
        <f t="array" ref="N18">IF($B18&lt;&gt;"",IFERROR(IF(AND(COUNTIF(_Feries,N$7)&lt;&gt;1,WEEKDAY(N$7,2)&lt;=5),INDEX(t_Absence[Symbole],MATCH($B18,IF(N$7&gt;=t_Absence[Date début],IF(N$7&lt;=t_Absence[Date fin],t_Absence[Employé]),""),0)),""),""),"")</f>
        <v/>
      </c>
      <c r="O18" s="53" t="str" cm="1">
        <f t="array" ref="O18">IF($B18&lt;&gt;"",IFERROR(IF(AND(COUNTIF(_Feries,O$7)&lt;&gt;1,WEEKDAY(O$7,2)&lt;=5),INDEX(t_Absence[Symbole],MATCH($B18,IF(O$7&gt;=t_Absence[Date début],IF(O$7&lt;=t_Absence[Date fin],t_Absence[Employé]),""),0)),""),""),"")</f>
        <v/>
      </c>
      <c r="P18" s="53" t="str" cm="1">
        <f t="array" ref="P18">IF($B18&lt;&gt;"",IFERROR(IF(AND(COUNTIF(_Feries,P$7)&lt;&gt;1,WEEKDAY(P$7,2)&lt;=5),INDEX(t_Absence[Symbole],MATCH($B18,IF(P$7&gt;=t_Absence[Date début],IF(P$7&lt;=t_Absence[Date fin],t_Absence[Employé]),""),0)),""),""),"")</f>
        <v/>
      </c>
      <c r="Q18" s="53" t="str" cm="1">
        <f t="array" ref="Q18">IF($B18&lt;&gt;"",IFERROR(IF(AND(COUNTIF(_Feries,Q$7)&lt;&gt;1,WEEKDAY(Q$7,2)&lt;=5),INDEX(t_Absence[Symbole],MATCH($B18,IF(Q$7&gt;=t_Absence[Date début],IF(Q$7&lt;=t_Absence[Date fin],t_Absence[Employé]),""),0)),""),""),"")</f>
        <v/>
      </c>
      <c r="R18" s="53" t="str" cm="1">
        <f t="array" ref="R18">IF($B18&lt;&gt;"",IFERROR(IF(AND(COUNTIF(_Feries,R$7)&lt;&gt;1,WEEKDAY(R$7,2)&lt;=5),INDEX(t_Absence[Symbole],MATCH($B18,IF(R$7&gt;=t_Absence[Date début],IF(R$7&lt;=t_Absence[Date fin],t_Absence[Employé]),""),0)),""),""),"")</f>
        <v/>
      </c>
      <c r="S18" s="53" t="str" cm="1">
        <f t="array" ref="S18">IF($B18&lt;&gt;"",IFERROR(IF(AND(COUNTIF(_Feries,S$7)&lt;&gt;1,WEEKDAY(S$7,2)&lt;=5),INDEX(t_Absence[Symbole],MATCH($B18,IF(S$7&gt;=t_Absence[Date début],IF(S$7&lt;=t_Absence[Date fin],t_Absence[Employé]),""),0)),""),""),"")</f>
        <v/>
      </c>
      <c r="T18" s="53" t="str" cm="1">
        <f t="array" ref="T18">IF($B18&lt;&gt;"",IFERROR(IF(AND(COUNTIF(_Feries,T$7)&lt;&gt;1,WEEKDAY(T$7,2)&lt;=5),INDEX(t_Absence[Symbole],MATCH($B18,IF(T$7&gt;=t_Absence[Date début],IF(T$7&lt;=t_Absence[Date fin],t_Absence[Employé]),""),0)),""),""),"")</f>
        <v/>
      </c>
      <c r="U18" s="53" t="str" cm="1">
        <f t="array" ref="U18">IF($B18&lt;&gt;"",IFERROR(IF(AND(COUNTIF(_Feries,U$7)&lt;&gt;1,WEEKDAY(U$7,2)&lt;=5),INDEX(t_Absence[Symbole],MATCH($B18,IF(U$7&gt;=t_Absence[Date début],IF(U$7&lt;=t_Absence[Date fin],t_Absence[Employé]),""),0)),""),""),"")</f>
        <v/>
      </c>
      <c r="V18" s="53" t="str" cm="1">
        <f t="array" ref="V18">IF($B18&lt;&gt;"",IFERROR(IF(AND(COUNTIF(_Feries,V$7)&lt;&gt;1,WEEKDAY(V$7,2)&lt;=5),INDEX(t_Absence[Symbole],MATCH($B18,IF(V$7&gt;=t_Absence[Date début],IF(V$7&lt;=t_Absence[Date fin],t_Absence[Employé]),""),0)),""),""),"")</f>
        <v/>
      </c>
      <c r="W18" s="53" t="str" cm="1">
        <f t="array" ref="W18">IF($B18&lt;&gt;"",IFERROR(IF(AND(COUNTIF(_Feries,W$7)&lt;&gt;1,WEEKDAY(W$7,2)&lt;=5),INDEX(t_Absence[Symbole],MATCH($B18,IF(W$7&gt;=t_Absence[Date début],IF(W$7&lt;=t_Absence[Date fin],t_Absence[Employé]),""),0)),""),""),"")</f>
        <v/>
      </c>
      <c r="X18" s="53" t="str" cm="1">
        <f t="array" ref="X18">IF($B18&lt;&gt;"",IFERROR(IF(AND(COUNTIF(_Feries,X$7)&lt;&gt;1,WEEKDAY(X$7,2)&lt;=5),INDEX(t_Absence[Symbole],MATCH($B18,IF(X$7&gt;=t_Absence[Date début],IF(X$7&lt;=t_Absence[Date fin],t_Absence[Employé]),""),0)),""),""),"")</f>
        <v/>
      </c>
      <c r="Y18" s="53" t="str" cm="1">
        <f t="array" ref="Y18">IF($B18&lt;&gt;"",IFERROR(IF(AND(COUNTIF(_Feries,Y$7)&lt;&gt;1,WEEKDAY(Y$7,2)&lt;=5),INDEX(t_Absence[Symbole],MATCH($B18,IF(Y$7&gt;=t_Absence[Date début],IF(Y$7&lt;=t_Absence[Date fin],t_Absence[Employé]),""),0)),""),""),"")</f>
        <v/>
      </c>
      <c r="Z18" s="53" t="str" cm="1">
        <f t="array" ref="Z18">IF($B18&lt;&gt;"",IFERROR(IF(AND(COUNTIF(_Feries,Z$7)&lt;&gt;1,WEEKDAY(Z$7,2)&lt;=5),INDEX(t_Absence[Symbole],MATCH($B18,IF(Z$7&gt;=t_Absence[Date début],IF(Z$7&lt;=t_Absence[Date fin],t_Absence[Employé]),""),0)),""),""),"")</f>
        <v/>
      </c>
      <c r="AA18" s="53" t="str" cm="1">
        <f t="array" ref="AA18">IF($B18&lt;&gt;"",IFERROR(IF(AND(COUNTIF(_Feries,AA$7)&lt;&gt;1,WEEKDAY(AA$7,2)&lt;=5),INDEX(t_Absence[Symbole],MATCH($B18,IF(AA$7&gt;=t_Absence[Date début],IF(AA$7&lt;=t_Absence[Date fin],t_Absence[Employé]),""),0)),""),""),"")</f>
        <v/>
      </c>
      <c r="AB18" s="53" t="str" cm="1">
        <f t="array" ref="AB18">IF($B18&lt;&gt;"",IFERROR(IF(AND(COUNTIF(_Feries,AB$7)&lt;&gt;1,WEEKDAY(AB$7,2)&lt;=5),INDEX(t_Absence[Symbole],MATCH($B18,IF(AB$7&gt;=t_Absence[Date début],IF(AB$7&lt;=t_Absence[Date fin],t_Absence[Employé]),""),0)),""),""),"")</f>
        <v/>
      </c>
      <c r="AC18" s="53" t="str" cm="1">
        <f t="array" ref="AC18">IF($B18&lt;&gt;"",IFERROR(IF(AND(COUNTIF(_Feries,AC$7)&lt;&gt;1,WEEKDAY(AC$7,2)&lt;=5),INDEX(t_Absence[Symbole],MATCH($B18,IF(AC$7&gt;=t_Absence[Date début],IF(AC$7&lt;=t_Absence[Date fin],t_Absence[Employé]),""),0)),""),""),"")</f>
        <v/>
      </c>
      <c r="AD18" s="53" t="str" cm="1">
        <f t="array" ref="AD18">IF($B18&lt;&gt;"",IFERROR(IF(AND(COUNTIF(_Feries,AD$7)&lt;&gt;1,WEEKDAY(AD$7,2)&lt;=5),INDEX(t_Absence[Symbole],MATCH($B18,IF(AD$7&gt;=t_Absence[Date début],IF(AD$7&lt;=t_Absence[Date fin],t_Absence[Employé]),""),0)),""),""),"")</f>
        <v/>
      </c>
      <c r="AE18" s="53" t="str" cm="1">
        <f t="array" ref="AE18">IF($B18&lt;&gt;"",IFERROR(IF(AND(COUNTIF(_Feries,AE$7)&lt;&gt;1,WEEKDAY(AE$7,2)&lt;=5),INDEX(t_Absence[Symbole],MATCH($B18,IF(AE$7&gt;=t_Absence[Date début],IF(AE$7&lt;=t_Absence[Date fin],t_Absence[Employé]),""),0)),""),""),"")</f>
        <v/>
      </c>
      <c r="AF18" s="53" t="str" cm="1">
        <f t="array" ref="AF18">IF($B18&lt;&gt;"",IFERROR(IF(AND(COUNTIF(_Feries,AF$7)&lt;&gt;1,WEEKDAY(AF$7,2)&lt;=5),INDEX(t_Absence[Symbole],MATCH($B18,IF(AF$7&gt;=t_Absence[Date début],IF(AF$7&lt;=t_Absence[Date fin],t_Absence[Employé]),""),0)),""),""),"")</f>
        <v/>
      </c>
      <c r="AG18" s="53" t="str" cm="1">
        <f t="array" ref="AG18">IF($B18&lt;&gt;"",IFERROR(IF(AND(COUNTIF(_Feries,AG$7)&lt;&gt;1,WEEKDAY(AG$7,2)&lt;=5),INDEX(t_Absence[Symbole],MATCH($B18,IF(AG$7&gt;=t_Absence[Date début],IF(AG$7&lt;=t_Absence[Date fin],t_Absence[Employé]),""),0)),""),""),"")</f>
        <v/>
      </c>
      <c r="AH18" s="54" t="str" cm="1">
        <f t="array" ref="AH18">IF($B18&lt;&gt;"",IFERROR(IF(AND(COUNTIF(_Feries,AH$7)&lt;&gt;1,WEEKDAY(AH$7,2)&lt;=5),INDEX(t_Absence[Symbole],MATCH($B18,IF(AH$7&gt;=t_Absence[Date début],IF(AH$7&lt;=t_Absence[Date fin],t_Absence[Employé]),""),0)),""),""),"")</f>
        <v/>
      </c>
      <c r="AJ18" s="42">
        <f t="shared" ref="AJ18:AQ49" si="4">COUNTIF($D18:$AH18,AJ$6)</f>
        <v>0</v>
      </c>
      <c r="AK18" s="43">
        <f t="shared" si="4"/>
        <v>0</v>
      </c>
      <c r="AL18" s="43">
        <f t="shared" si="4"/>
        <v>0</v>
      </c>
      <c r="AM18" s="43">
        <f t="shared" si="4"/>
        <v>0</v>
      </c>
      <c r="AN18" s="43">
        <f t="shared" si="4"/>
        <v>0</v>
      </c>
      <c r="AO18" s="43">
        <f t="shared" si="4"/>
        <v>0</v>
      </c>
      <c r="AP18" s="43">
        <f t="shared" si="4"/>
        <v>0</v>
      </c>
      <c r="AQ18" s="44">
        <f t="shared" si="4"/>
        <v>0</v>
      </c>
    </row>
    <row r="19" spans="2:43" x14ac:dyDescent="0.3">
      <c r="B19" s="34" cm="1">
        <f t="array" ref="B19">IFERROR(INDEX(t_Employé[Employé],MATCH(0,COUNTIF(t_Employé[Employé],"&lt;"&amp;t_Employé[Employé])-SUM(COUNTIF($B$7:B18,t_Employé[Employé])),0)),"")</f>
        <v>12</v>
      </c>
      <c r="C19" s="34"/>
      <c r="D19" s="52" t="str" cm="1">
        <f t="array" ref="D19">IF($B19&lt;&gt;"",IFERROR(IF(AND(COUNTIF(_Feries,D$7)&lt;&gt;1,WEEKDAY(D$7,2)&lt;=5),INDEX(t_Absence[Symbole],MATCH($B19,IF(D$7&gt;=t_Absence[Date début],IF(D$7&lt;=t_Absence[Date fin],t_Absence[Employé]),""),0)),""),""),"")</f>
        <v/>
      </c>
      <c r="E19" s="53" t="str" cm="1">
        <f t="array" ref="E19">IF($B19&lt;&gt;"",IFERROR(IF(AND(COUNTIF(_Feries,E$7)&lt;&gt;1,WEEKDAY(E$7,2)&lt;=5),INDEX(t_Absence[Symbole],MATCH($B19,IF(E$7&gt;=t_Absence[Date début],IF(E$7&lt;=t_Absence[Date fin],t_Absence[Employé]),""),0)),""),""),"")</f>
        <v/>
      </c>
      <c r="F19" s="53" t="str" cm="1">
        <f t="array" ref="F19">IF($B19&lt;&gt;"",IFERROR(IF(AND(COUNTIF(_Feries,F$7)&lt;&gt;1,WEEKDAY(F$7,2)&lt;=5),INDEX(t_Absence[Symbole],MATCH($B19,IF(F$7&gt;=t_Absence[Date début],IF(F$7&lt;=t_Absence[Date fin],t_Absence[Employé]),""),0)),""),""),"")</f>
        <v/>
      </c>
      <c r="G19" s="53" t="str" cm="1">
        <f t="array" ref="G19">IF($B19&lt;&gt;"",IFERROR(IF(AND(COUNTIF(_Feries,G$7)&lt;&gt;1,WEEKDAY(G$7,2)&lt;=5),INDEX(t_Absence[Symbole],MATCH($B19,IF(G$7&gt;=t_Absence[Date début],IF(G$7&lt;=t_Absence[Date fin],t_Absence[Employé]),""),0)),""),""),"")</f>
        <v/>
      </c>
      <c r="H19" s="53" t="str" cm="1">
        <f t="array" ref="H19">IF($B19&lt;&gt;"",IFERROR(IF(AND(COUNTIF(_Feries,H$7)&lt;&gt;1,WEEKDAY(H$7,2)&lt;=5),INDEX(t_Absence[Symbole],MATCH($B19,IF(H$7&gt;=t_Absence[Date début],IF(H$7&lt;=t_Absence[Date fin],t_Absence[Employé]),""),0)),""),""),"")</f>
        <v/>
      </c>
      <c r="I19" s="53" t="str" cm="1">
        <f t="array" ref="I19">IF($B19&lt;&gt;"",IFERROR(IF(AND(COUNTIF(_Feries,I$7)&lt;&gt;1,WEEKDAY(I$7,2)&lt;=5),INDEX(t_Absence[Symbole],MATCH($B19,IF(I$7&gt;=t_Absence[Date début],IF(I$7&lt;=t_Absence[Date fin],t_Absence[Employé]),""),0)),""),""),"")</f>
        <v/>
      </c>
      <c r="J19" s="53" t="str" cm="1">
        <f t="array" ref="J19">IF($B19&lt;&gt;"",IFERROR(IF(AND(COUNTIF(_Feries,J$7)&lt;&gt;1,WEEKDAY(J$7,2)&lt;=5),INDEX(t_Absence[Symbole],MATCH($B19,IF(J$7&gt;=t_Absence[Date début],IF(J$7&lt;=t_Absence[Date fin],t_Absence[Employé]),""),0)),""),""),"")</f>
        <v/>
      </c>
      <c r="K19" s="53" t="str" cm="1">
        <f t="array" ref="K19">IF($B19&lt;&gt;"",IFERROR(IF(AND(COUNTIF(_Feries,K$7)&lt;&gt;1,WEEKDAY(K$7,2)&lt;=5),INDEX(t_Absence[Symbole],MATCH($B19,IF(K$7&gt;=t_Absence[Date début],IF(K$7&lt;=t_Absence[Date fin],t_Absence[Employé]),""),0)),""),""),"")</f>
        <v/>
      </c>
      <c r="L19" s="53" t="str" cm="1">
        <f t="array" ref="L19">IF($B19&lt;&gt;"",IFERROR(IF(AND(COUNTIF(_Feries,L$7)&lt;&gt;1,WEEKDAY(L$7,2)&lt;=5),INDEX(t_Absence[Symbole],MATCH($B19,IF(L$7&gt;=t_Absence[Date début],IF(L$7&lt;=t_Absence[Date fin],t_Absence[Employé]),""),0)),""),""),"")</f>
        <v/>
      </c>
      <c r="M19" s="53" t="str" cm="1">
        <f t="array" ref="M19">IF($B19&lt;&gt;"",IFERROR(IF(AND(COUNTIF(_Feries,M$7)&lt;&gt;1,WEEKDAY(M$7,2)&lt;=5),INDEX(t_Absence[Symbole],MATCH($B19,IF(M$7&gt;=t_Absence[Date début],IF(M$7&lt;=t_Absence[Date fin],t_Absence[Employé]),""),0)),""),""),"")</f>
        <v/>
      </c>
      <c r="N19" s="53" t="str" cm="1">
        <f t="array" ref="N19">IF($B19&lt;&gt;"",IFERROR(IF(AND(COUNTIF(_Feries,N$7)&lt;&gt;1,WEEKDAY(N$7,2)&lt;=5),INDEX(t_Absence[Symbole],MATCH($B19,IF(N$7&gt;=t_Absence[Date début],IF(N$7&lt;=t_Absence[Date fin],t_Absence[Employé]),""),0)),""),""),"")</f>
        <v/>
      </c>
      <c r="O19" s="53" t="str" cm="1">
        <f t="array" ref="O19">IF($B19&lt;&gt;"",IFERROR(IF(AND(COUNTIF(_Feries,O$7)&lt;&gt;1,WEEKDAY(O$7,2)&lt;=5),INDEX(t_Absence[Symbole],MATCH($B19,IF(O$7&gt;=t_Absence[Date début],IF(O$7&lt;=t_Absence[Date fin],t_Absence[Employé]),""),0)),""),""),"")</f>
        <v/>
      </c>
      <c r="P19" s="53" t="str" cm="1">
        <f t="array" ref="P19">IF($B19&lt;&gt;"",IFERROR(IF(AND(COUNTIF(_Feries,P$7)&lt;&gt;1,WEEKDAY(P$7,2)&lt;=5),INDEX(t_Absence[Symbole],MATCH($B19,IF(P$7&gt;=t_Absence[Date début],IF(P$7&lt;=t_Absence[Date fin],t_Absence[Employé]),""),0)),""),""),"")</f>
        <v/>
      </c>
      <c r="Q19" s="53" t="str" cm="1">
        <f t="array" ref="Q19">IF($B19&lt;&gt;"",IFERROR(IF(AND(COUNTIF(_Feries,Q$7)&lt;&gt;1,WEEKDAY(Q$7,2)&lt;=5),INDEX(t_Absence[Symbole],MATCH($B19,IF(Q$7&gt;=t_Absence[Date début],IF(Q$7&lt;=t_Absence[Date fin],t_Absence[Employé]),""),0)),""),""),"")</f>
        <v/>
      </c>
      <c r="R19" s="53" t="str" cm="1">
        <f t="array" ref="R19">IF($B19&lt;&gt;"",IFERROR(IF(AND(COUNTIF(_Feries,R$7)&lt;&gt;1,WEEKDAY(R$7,2)&lt;=5),INDEX(t_Absence[Symbole],MATCH($B19,IF(R$7&gt;=t_Absence[Date début],IF(R$7&lt;=t_Absence[Date fin],t_Absence[Employé]),""),0)),""),""),"")</f>
        <v/>
      </c>
      <c r="S19" s="53" t="str" cm="1">
        <f t="array" ref="S19">IF($B19&lt;&gt;"",IFERROR(IF(AND(COUNTIF(_Feries,S$7)&lt;&gt;1,WEEKDAY(S$7,2)&lt;=5),INDEX(t_Absence[Symbole],MATCH($B19,IF(S$7&gt;=t_Absence[Date début],IF(S$7&lt;=t_Absence[Date fin],t_Absence[Employé]),""),0)),""),""),"")</f>
        <v/>
      </c>
      <c r="T19" s="53" t="str" cm="1">
        <f t="array" ref="T19">IF($B19&lt;&gt;"",IFERROR(IF(AND(COUNTIF(_Feries,T$7)&lt;&gt;1,WEEKDAY(T$7,2)&lt;=5),INDEX(t_Absence[Symbole],MATCH($B19,IF(T$7&gt;=t_Absence[Date début],IF(T$7&lt;=t_Absence[Date fin],t_Absence[Employé]),""),0)),""),""),"")</f>
        <v/>
      </c>
      <c r="U19" s="53" t="str" cm="1">
        <f t="array" ref="U19">IF($B19&lt;&gt;"",IFERROR(IF(AND(COUNTIF(_Feries,U$7)&lt;&gt;1,WEEKDAY(U$7,2)&lt;=5),INDEX(t_Absence[Symbole],MATCH($B19,IF(U$7&gt;=t_Absence[Date début],IF(U$7&lt;=t_Absence[Date fin],t_Absence[Employé]),""),0)),""),""),"")</f>
        <v/>
      </c>
      <c r="V19" s="53" t="str" cm="1">
        <f t="array" ref="V19">IF($B19&lt;&gt;"",IFERROR(IF(AND(COUNTIF(_Feries,V$7)&lt;&gt;1,WEEKDAY(V$7,2)&lt;=5),INDEX(t_Absence[Symbole],MATCH($B19,IF(V$7&gt;=t_Absence[Date début],IF(V$7&lt;=t_Absence[Date fin],t_Absence[Employé]),""),0)),""),""),"")</f>
        <v/>
      </c>
      <c r="W19" s="53" t="str" cm="1">
        <f t="array" ref="W19">IF($B19&lt;&gt;"",IFERROR(IF(AND(COUNTIF(_Feries,W$7)&lt;&gt;1,WEEKDAY(W$7,2)&lt;=5),INDEX(t_Absence[Symbole],MATCH($B19,IF(W$7&gt;=t_Absence[Date début],IF(W$7&lt;=t_Absence[Date fin],t_Absence[Employé]),""),0)),""),""),"")</f>
        <v/>
      </c>
      <c r="X19" s="53" t="str" cm="1">
        <f t="array" ref="X19">IF($B19&lt;&gt;"",IFERROR(IF(AND(COUNTIF(_Feries,X$7)&lt;&gt;1,WEEKDAY(X$7,2)&lt;=5),INDEX(t_Absence[Symbole],MATCH($B19,IF(X$7&gt;=t_Absence[Date début],IF(X$7&lt;=t_Absence[Date fin],t_Absence[Employé]),""),0)),""),""),"")</f>
        <v/>
      </c>
      <c r="Y19" s="53" t="str" cm="1">
        <f t="array" ref="Y19">IF($B19&lt;&gt;"",IFERROR(IF(AND(COUNTIF(_Feries,Y$7)&lt;&gt;1,WEEKDAY(Y$7,2)&lt;=5),INDEX(t_Absence[Symbole],MATCH($B19,IF(Y$7&gt;=t_Absence[Date début],IF(Y$7&lt;=t_Absence[Date fin],t_Absence[Employé]),""),0)),""),""),"")</f>
        <v/>
      </c>
      <c r="Z19" s="53" t="str" cm="1">
        <f t="array" ref="Z19">IF($B19&lt;&gt;"",IFERROR(IF(AND(COUNTIF(_Feries,Z$7)&lt;&gt;1,WEEKDAY(Z$7,2)&lt;=5),INDEX(t_Absence[Symbole],MATCH($B19,IF(Z$7&gt;=t_Absence[Date début],IF(Z$7&lt;=t_Absence[Date fin],t_Absence[Employé]),""),0)),""),""),"")</f>
        <v/>
      </c>
      <c r="AA19" s="53" t="str" cm="1">
        <f t="array" ref="AA19">IF($B19&lt;&gt;"",IFERROR(IF(AND(COUNTIF(_Feries,AA$7)&lt;&gt;1,WEEKDAY(AA$7,2)&lt;=5),INDEX(t_Absence[Symbole],MATCH($B19,IF(AA$7&gt;=t_Absence[Date début],IF(AA$7&lt;=t_Absence[Date fin],t_Absence[Employé]),""),0)),""),""),"")</f>
        <v/>
      </c>
      <c r="AB19" s="53" t="str" cm="1">
        <f t="array" ref="AB19">IF($B19&lt;&gt;"",IFERROR(IF(AND(COUNTIF(_Feries,AB$7)&lt;&gt;1,WEEKDAY(AB$7,2)&lt;=5),INDEX(t_Absence[Symbole],MATCH($B19,IF(AB$7&gt;=t_Absence[Date début],IF(AB$7&lt;=t_Absence[Date fin],t_Absence[Employé]),""),0)),""),""),"")</f>
        <v/>
      </c>
      <c r="AC19" s="53" t="str" cm="1">
        <f t="array" ref="AC19">IF($B19&lt;&gt;"",IFERROR(IF(AND(COUNTIF(_Feries,AC$7)&lt;&gt;1,WEEKDAY(AC$7,2)&lt;=5),INDEX(t_Absence[Symbole],MATCH($B19,IF(AC$7&gt;=t_Absence[Date début],IF(AC$7&lt;=t_Absence[Date fin],t_Absence[Employé]),""),0)),""),""),"")</f>
        <v/>
      </c>
      <c r="AD19" s="53" t="str" cm="1">
        <f t="array" ref="AD19">IF($B19&lt;&gt;"",IFERROR(IF(AND(COUNTIF(_Feries,AD$7)&lt;&gt;1,WEEKDAY(AD$7,2)&lt;=5),INDEX(t_Absence[Symbole],MATCH($B19,IF(AD$7&gt;=t_Absence[Date début],IF(AD$7&lt;=t_Absence[Date fin],t_Absence[Employé]),""),0)),""),""),"")</f>
        <v/>
      </c>
      <c r="AE19" s="53" t="str" cm="1">
        <f t="array" ref="AE19">IF($B19&lt;&gt;"",IFERROR(IF(AND(COUNTIF(_Feries,AE$7)&lt;&gt;1,WEEKDAY(AE$7,2)&lt;=5),INDEX(t_Absence[Symbole],MATCH($B19,IF(AE$7&gt;=t_Absence[Date début],IF(AE$7&lt;=t_Absence[Date fin],t_Absence[Employé]),""),0)),""),""),"")</f>
        <v/>
      </c>
      <c r="AF19" s="53" t="str" cm="1">
        <f t="array" ref="AF19">IF($B19&lt;&gt;"",IFERROR(IF(AND(COUNTIF(_Feries,AF$7)&lt;&gt;1,WEEKDAY(AF$7,2)&lt;=5),INDEX(t_Absence[Symbole],MATCH($B19,IF(AF$7&gt;=t_Absence[Date début],IF(AF$7&lt;=t_Absence[Date fin],t_Absence[Employé]),""),0)),""),""),"")</f>
        <v/>
      </c>
      <c r="AG19" s="53" t="str" cm="1">
        <f t="array" ref="AG19">IF($B19&lt;&gt;"",IFERROR(IF(AND(COUNTIF(_Feries,AG$7)&lt;&gt;1,WEEKDAY(AG$7,2)&lt;=5),INDEX(t_Absence[Symbole],MATCH($B19,IF(AG$7&gt;=t_Absence[Date début],IF(AG$7&lt;=t_Absence[Date fin],t_Absence[Employé]),""),0)),""),""),"")</f>
        <v/>
      </c>
      <c r="AH19" s="54" t="str" cm="1">
        <f t="array" ref="AH19">IF($B19&lt;&gt;"",IFERROR(IF(AND(COUNTIF(_Feries,AH$7)&lt;&gt;1,WEEKDAY(AH$7,2)&lt;=5),INDEX(t_Absence[Symbole],MATCH($B19,IF(AH$7&gt;=t_Absence[Date début],IF(AH$7&lt;=t_Absence[Date fin],t_Absence[Employé]),""),0)),""),""),"")</f>
        <v/>
      </c>
      <c r="AJ19" s="42">
        <f t="shared" si="4"/>
        <v>0</v>
      </c>
      <c r="AK19" s="43">
        <f t="shared" si="4"/>
        <v>0</v>
      </c>
      <c r="AL19" s="43">
        <f t="shared" si="4"/>
        <v>0</v>
      </c>
      <c r="AM19" s="43">
        <f t="shared" si="4"/>
        <v>0</v>
      </c>
      <c r="AN19" s="43">
        <f t="shared" si="4"/>
        <v>0</v>
      </c>
      <c r="AO19" s="43">
        <f t="shared" si="4"/>
        <v>0</v>
      </c>
      <c r="AP19" s="43">
        <f t="shared" si="4"/>
        <v>0</v>
      </c>
      <c r="AQ19" s="44">
        <f t="shared" si="4"/>
        <v>0</v>
      </c>
    </row>
    <row r="20" spans="2:43" x14ac:dyDescent="0.3">
      <c r="B20" s="34" cm="1">
        <f t="array" ref="B20">IFERROR(INDEX(t_Employé[Employé],MATCH(0,COUNTIF(t_Employé[Employé],"&lt;"&amp;t_Employé[Employé])-SUM(COUNTIF($B$7:B19,t_Employé[Employé])),0)),"")</f>
        <v>13</v>
      </c>
      <c r="C20" s="34"/>
      <c r="D20" s="52" t="str" cm="1">
        <f t="array" ref="D20">IF($B20&lt;&gt;"",IFERROR(IF(AND(COUNTIF(_Feries,D$7)&lt;&gt;1,WEEKDAY(D$7,2)&lt;=5),INDEX(t_Absence[Symbole],MATCH($B20,IF(D$7&gt;=t_Absence[Date début],IF(D$7&lt;=t_Absence[Date fin],t_Absence[Employé]),""),0)),""),""),"")</f>
        <v/>
      </c>
      <c r="E20" s="53" t="str" cm="1">
        <f t="array" ref="E20">IF($B20&lt;&gt;"",IFERROR(IF(AND(COUNTIF(_Feries,E$7)&lt;&gt;1,WEEKDAY(E$7,2)&lt;=5),INDEX(t_Absence[Symbole],MATCH($B20,IF(E$7&gt;=t_Absence[Date début],IF(E$7&lt;=t_Absence[Date fin],t_Absence[Employé]),""),0)),""),""),"")</f>
        <v/>
      </c>
      <c r="F20" s="53" t="str" cm="1">
        <f t="array" ref="F20">IF($B20&lt;&gt;"",IFERROR(IF(AND(COUNTIF(_Feries,F$7)&lt;&gt;1,WEEKDAY(F$7,2)&lt;=5),INDEX(t_Absence[Symbole],MATCH($B20,IF(F$7&gt;=t_Absence[Date début],IF(F$7&lt;=t_Absence[Date fin],t_Absence[Employé]),""),0)),""),""),"")</f>
        <v/>
      </c>
      <c r="G20" s="53" t="str" cm="1">
        <f t="array" ref="G20">IF($B20&lt;&gt;"",IFERROR(IF(AND(COUNTIF(_Feries,G$7)&lt;&gt;1,WEEKDAY(G$7,2)&lt;=5),INDEX(t_Absence[Symbole],MATCH($B20,IF(G$7&gt;=t_Absence[Date début],IF(G$7&lt;=t_Absence[Date fin],t_Absence[Employé]),""),0)),""),""),"")</f>
        <v/>
      </c>
      <c r="H20" s="53" t="str" cm="1">
        <f t="array" ref="H20">IF($B20&lt;&gt;"",IFERROR(IF(AND(COUNTIF(_Feries,H$7)&lt;&gt;1,WEEKDAY(H$7,2)&lt;=5),INDEX(t_Absence[Symbole],MATCH($B20,IF(H$7&gt;=t_Absence[Date début],IF(H$7&lt;=t_Absence[Date fin],t_Absence[Employé]),""),0)),""),""),"")</f>
        <v/>
      </c>
      <c r="I20" s="53" t="str" cm="1">
        <f t="array" ref="I20">IF($B20&lt;&gt;"",IFERROR(IF(AND(COUNTIF(_Feries,I$7)&lt;&gt;1,WEEKDAY(I$7,2)&lt;=5),INDEX(t_Absence[Symbole],MATCH($B20,IF(I$7&gt;=t_Absence[Date début],IF(I$7&lt;=t_Absence[Date fin],t_Absence[Employé]),""),0)),""),""),"")</f>
        <v/>
      </c>
      <c r="J20" s="53" t="str" cm="1">
        <f t="array" ref="J20">IF($B20&lt;&gt;"",IFERROR(IF(AND(COUNTIF(_Feries,J$7)&lt;&gt;1,WEEKDAY(J$7,2)&lt;=5),INDEX(t_Absence[Symbole],MATCH($B20,IF(J$7&gt;=t_Absence[Date début],IF(J$7&lt;=t_Absence[Date fin],t_Absence[Employé]),""),0)),""),""),"")</f>
        <v/>
      </c>
      <c r="K20" s="53" t="str" cm="1">
        <f t="array" ref="K20">IF($B20&lt;&gt;"",IFERROR(IF(AND(COUNTIF(_Feries,K$7)&lt;&gt;1,WEEKDAY(K$7,2)&lt;=5),INDEX(t_Absence[Symbole],MATCH($B20,IF(K$7&gt;=t_Absence[Date début],IF(K$7&lt;=t_Absence[Date fin],t_Absence[Employé]),""),0)),""),""),"")</f>
        <v/>
      </c>
      <c r="L20" s="53" t="str" cm="1">
        <f t="array" ref="L20">IF($B20&lt;&gt;"",IFERROR(IF(AND(COUNTIF(_Feries,L$7)&lt;&gt;1,WEEKDAY(L$7,2)&lt;=5),INDEX(t_Absence[Symbole],MATCH($B20,IF(L$7&gt;=t_Absence[Date début],IF(L$7&lt;=t_Absence[Date fin],t_Absence[Employé]),""),0)),""),""),"")</f>
        <v/>
      </c>
      <c r="M20" s="53" t="str" cm="1">
        <f t="array" ref="M20">IF($B20&lt;&gt;"",IFERROR(IF(AND(COUNTIF(_Feries,M$7)&lt;&gt;1,WEEKDAY(M$7,2)&lt;=5),INDEX(t_Absence[Symbole],MATCH($B20,IF(M$7&gt;=t_Absence[Date début],IF(M$7&lt;=t_Absence[Date fin],t_Absence[Employé]),""),0)),""),""),"")</f>
        <v/>
      </c>
      <c r="N20" s="53" t="str" cm="1">
        <f t="array" ref="N20">IF($B20&lt;&gt;"",IFERROR(IF(AND(COUNTIF(_Feries,N$7)&lt;&gt;1,WEEKDAY(N$7,2)&lt;=5),INDEX(t_Absence[Symbole],MATCH($B20,IF(N$7&gt;=t_Absence[Date début],IF(N$7&lt;=t_Absence[Date fin],t_Absence[Employé]),""),0)),""),""),"")</f>
        <v/>
      </c>
      <c r="O20" s="53" t="str" cm="1">
        <f t="array" ref="O20">IF($B20&lt;&gt;"",IFERROR(IF(AND(COUNTIF(_Feries,O$7)&lt;&gt;1,WEEKDAY(O$7,2)&lt;=5),INDEX(t_Absence[Symbole],MATCH($B20,IF(O$7&gt;=t_Absence[Date début],IF(O$7&lt;=t_Absence[Date fin],t_Absence[Employé]),""),0)),""),""),"")</f>
        <v/>
      </c>
      <c r="P20" s="53" t="str" cm="1">
        <f t="array" ref="P20">IF($B20&lt;&gt;"",IFERROR(IF(AND(COUNTIF(_Feries,P$7)&lt;&gt;1,WEEKDAY(P$7,2)&lt;=5),INDEX(t_Absence[Symbole],MATCH($B20,IF(P$7&gt;=t_Absence[Date début],IF(P$7&lt;=t_Absence[Date fin],t_Absence[Employé]),""),0)),""),""),"")</f>
        <v/>
      </c>
      <c r="Q20" s="53" t="str" cm="1">
        <f t="array" ref="Q20">IF($B20&lt;&gt;"",IFERROR(IF(AND(COUNTIF(_Feries,Q$7)&lt;&gt;1,WEEKDAY(Q$7,2)&lt;=5),INDEX(t_Absence[Symbole],MATCH($B20,IF(Q$7&gt;=t_Absence[Date début],IF(Q$7&lt;=t_Absence[Date fin],t_Absence[Employé]),""),0)),""),""),"")</f>
        <v/>
      </c>
      <c r="R20" s="53" t="str" cm="1">
        <f t="array" ref="R20">IF($B20&lt;&gt;"",IFERROR(IF(AND(COUNTIF(_Feries,R$7)&lt;&gt;1,WEEKDAY(R$7,2)&lt;=5),INDEX(t_Absence[Symbole],MATCH($B20,IF(R$7&gt;=t_Absence[Date début],IF(R$7&lt;=t_Absence[Date fin],t_Absence[Employé]),""),0)),""),""),"")</f>
        <v/>
      </c>
      <c r="S20" s="53" t="str" cm="1">
        <f t="array" ref="S20">IF($B20&lt;&gt;"",IFERROR(IF(AND(COUNTIF(_Feries,S$7)&lt;&gt;1,WEEKDAY(S$7,2)&lt;=5),INDEX(t_Absence[Symbole],MATCH($B20,IF(S$7&gt;=t_Absence[Date début],IF(S$7&lt;=t_Absence[Date fin],t_Absence[Employé]),""),0)),""),""),"")</f>
        <v/>
      </c>
      <c r="T20" s="53" t="str" cm="1">
        <f t="array" ref="T20">IF($B20&lt;&gt;"",IFERROR(IF(AND(COUNTIF(_Feries,T$7)&lt;&gt;1,WEEKDAY(T$7,2)&lt;=5),INDEX(t_Absence[Symbole],MATCH($B20,IF(T$7&gt;=t_Absence[Date début],IF(T$7&lt;=t_Absence[Date fin],t_Absence[Employé]),""),0)),""),""),"")</f>
        <v/>
      </c>
      <c r="U20" s="53" t="str" cm="1">
        <f t="array" ref="U20">IF($B20&lt;&gt;"",IFERROR(IF(AND(COUNTIF(_Feries,U$7)&lt;&gt;1,WEEKDAY(U$7,2)&lt;=5),INDEX(t_Absence[Symbole],MATCH($B20,IF(U$7&gt;=t_Absence[Date début],IF(U$7&lt;=t_Absence[Date fin],t_Absence[Employé]),""),0)),""),""),"")</f>
        <v/>
      </c>
      <c r="V20" s="53" t="str" cm="1">
        <f t="array" ref="V20">IF($B20&lt;&gt;"",IFERROR(IF(AND(COUNTIF(_Feries,V$7)&lt;&gt;1,WEEKDAY(V$7,2)&lt;=5),INDEX(t_Absence[Symbole],MATCH($B20,IF(V$7&gt;=t_Absence[Date début],IF(V$7&lt;=t_Absence[Date fin],t_Absence[Employé]),""),0)),""),""),"")</f>
        <v/>
      </c>
      <c r="W20" s="53" t="str" cm="1">
        <f t="array" ref="W20">IF($B20&lt;&gt;"",IFERROR(IF(AND(COUNTIF(_Feries,W$7)&lt;&gt;1,WEEKDAY(W$7,2)&lt;=5),INDEX(t_Absence[Symbole],MATCH($B20,IF(W$7&gt;=t_Absence[Date début],IF(W$7&lt;=t_Absence[Date fin],t_Absence[Employé]),""),0)),""),""),"")</f>
        <v/>
      </c>
      <c r="X20" s="53" t="str" cm="1">
        <f t="array" ref="X20">IF($B20&lt;&gt;"",IFERROR(IF(AND(COUNTIF(_Feries,X$7)&lt;&gt;1,WEEKDAY(X$7,2)&lt;=5),INDEX(t_Absence[Symbole],MATCH($B20,IF(X$7&gt;=t_Absence[Date début],IF(X$7&lt;=t_Absence[Date fin],t_Absence[Employé]),""),0)),""),""),"")</f>
        <v/>
      </c>
      <c r="Y20" s="53" t="str" cm="1">
        <f t="array" ref="Y20">IF($B20&lt;&gt;"",IFERROR(IF(AND(COUNTIF(_Feries,Y$7)&lt;&gt;1,WEEKDAY(Y$7,2)&lt;=5),INDEX(t_Absence[Symbole],MATCH($B20,IF(Y$7&gt;=t_Absence[Date début],IF(Y$7&lt;=t_Absence[Date fin],t_Absence[Employé]),""),0)),""),""),"")</f>
        <v/>
      </c>
      <c r="Z20" s="53" t="str" cm="1">
        <f t="array" ref="Z20">IF($B20&lt;&gt;"",IFERROR(IF(AND(COUNTIF(_Feries,Z$7)&lt;&gt;1,WEEKDAY(Z$7,2)&lt;=5),INDEX(t_Absence[Symbole],MATCH($B20,IF(Z$7&gt;=t_Absence[Date début],IF(Z$7&lt;=t_Absence[Date fin],t_Absence[Employé]),""),0)),""),""),"")</f>
        <v/>
      </c>
      <c r="AA20" s="53" t="str" cm="1">
        <f t="array" ref="AA20">IF($B20&lt;&gt;"",IFERROR(IF(AND(COUNTIF(_Feries,AA$7)&lt;&gt;1,WEEKDAY(AA$7,2)&lt;=5),INDEX(t_Absence[Symbole],MATCH($B20,IF(AA$7&gt;=t_Absence[Date début],IF(AA$7&lt;=t_Absence[Date fin],t_Absence[Employé]),""),0)),""),""),"")</f>
        <v/>
      </c>
      <c r="AB20" s="53" t="str" cm="1">
        <f t="array" ref="AB20">IF($B20&lt;&gt;"",IFERROR(IF(AND(COUNTIF(_Feries,AB$7)&lt;&gt;1,WEEKDAY(AB$7,2)&lt;=5),INDEX(t_Absence[Symbole],MATCH($B20,IF(AB$7&gt;=t_Absence[Date début],IF(AB$7&lt;=t_Absence[Date fin],t_Absence[Employé]),""),0)),""),""),"")</f>
        <v/>
      </c>
      <c r="AC20" s="53" t="str" cm="1">
        <f t="array" ref="AC20">IF($B20&lt;&gt;"",IFERROR(IF(AND(COUNTIF(_Feries,AC$7)&lt;&gt;1,WEEKDAY(AC$7,2)&lt;=5),INDEX(t_Absence[Symbole],MATCH($B20,IF(AC$7&gt;=t_Absence[Date début],IF(AC$7&lt;=t_Absence[Date fin],t_Absence[Employé]),""),0)),""),""),"")</f>
        <v/>
      </c>
      <c r="AD20" s="53" t="str" cm="1">
        <f t="array" ref="AD20">IF($B20&lt;&gt;"",IFERROR(IF(AND(COUNTIF(_Feries,AD$7)&lt;&gt;1,WEEKDAY(AD$7,2)&lt;=5),INDEX(t_Absence[Symbole],MATCH($B20,IF(AD$7&gt;=t_Absence[Date début],IF(AD$7&lt;=t_Absence[Date fin],t_Absence[Employé]),""),0)),""),""),"")</f>
        <v/>
      </c>
      <c r="AE20" s="53" t="str" cm="1">
        <f t="array" ref="AE20">IF($B20&lt;&gt;"",IFERROR(IF(AND(COUNTIF(_Feries,AE$7)&lt;&gt;1,WEEKDAY(AE$7,2)&lt;=5),INDEX(t_Absence[Symbole],MATCH($B20,IF(AE$7&gt;=t_Absence[Date début],IF(AE$7&lt;=t_Absence[Date fin],t_Absence[Employé]),""),0)),""),""),"")</f>
        <v/>
      </c>
      <c r="AF20" s="53" t="str" cm="1">
        <f t="array" ref="AF20">IF($B20&lt;&gt;"",IFERROR(IF(AND(COUNTIF(_Feries,AF$7)&lt;&gt;1,WEEKDAY(AF$7,2)&lt;=5),INDEX(t_Absence[Symbole],MATCH($B20,IF(AF$7&gt;=t_Absence[Date début],IF(AF$7&lt;=t_Absence[Date fin],t_Absence[Employé]),""),0)),""),""),"")</f>
        <v/>
      </c>
      <c r="AG20" s="53" t="str" cm="1">
        <f t="array" ref="AG20">IF($B20&lt;&gt;"",IFERROR(IF(AND(COUNTIF(_Feries,AG$7)&lt;&gt;1,WEEKDAY(AG$7,2)&lt;=5),INDEX(t_Absence[Symbole],MATCH($B20,IF(AG$7&gt;=t_Absence[Date début],IF(AG$7&lt;=t_Absence[Date fin],t_Absence[Employé]),""),0)),""),""),"")</f>
        <v/>
      </c>
      <c r="AH20" s="54" t="str" cm="1">
        <f t="array" ref="AH20">IF($B20&lt;&gt;"",IFERROR(IF(AND(COUNTIF(_Feries,AH$7)&lt;&gt;1,WEEKDAY(AH$7,2)&lt;=5),INDEX(t_Absence[Symbole],MATCH($B20,IF(AH$7&gt;=t_Absence[Date début],IF(AH$7&lt;=t_Absence[Date fin],t_Absence[Employé]),""),0)),""),""),"")</f>
        <v/>
      </c>
      <c r="AJ20" s="42">
        <f t="shared" si="4"/>
        <v>0</v>
      </c>
      <c r="AK20" s="43">
        <f t="shared" si="4"/>
        <v>0</v>
      </c>
      <c r="AL20" s="43">
        <f t="shared" si="4"/>
        <v>0</v>
      </c>
      <c r="AM20" s="43">
        <f t="shared" si="4"/>
        <v>0</v>
      </c>
      <c r="AN20" s="43">
        <f t="shared" si="4"/>
        <v>0</v>
      </c>
      <c r="AO20" s="43">
        <f t="shared" si="4"/>
        <v>0</v>
      </c>
      <c r="AP20" s="43">
        <f t="shared" si="4"/>
        <v>0</v>
      </c>
      <c r="AQ20" s="44">
        <f t="shared" si="4"/>
        <v>0</v>
      </c>
    </row>
    <row r="21" spans="2:43" x14ac:dyDescent="0.3">
      <c r="B21" s="34" cm="1">
        <f t="array" ref="B21">IFERROR(INDEX(t_Employé[Employé],MATCH(0,COUNTIF(t_Employé[Employé],"&lt;"&amp;t_Employé[Employé])-SUM(COUNTIF($B$7:B20,t_Employé[Employé])),0)),"")</f>
        <v>14</v>
      </c>
      <c r="C21" s="34"/>
      <c r="D21" s="52" t="str" cm="1">
        <f t="array" ref="D21">IF($B21&lt;&gt;"",IFERROR(IF(AND(COUNTIF(_Feries,D$7)&lt;&gt;1,WEEKDAY(D$7,2)&lt;=5),INDEX(t_Absence[Symbole],MATCH($B21,IF(D$7&gt;=t_Absence[Date début],IF(D$7&lt;=t_Absence[Date fin],t_Absence[Employé]),""),0)),""),""),"")</f>
        <v/>
      </c>
      <c r="E21" s="53" t="str" cm="1">
        <f t="array" ref="E21">IF($B21&lt;&gt;"",IFERROR(IF(AND(COUNTIF(_Feries,E$7)&lt;&gt;1,WEEKDAY(E$7,2)&lt;=5),INDEX(t_Absence[Symbole],MATCH($B21,IF(E$7&gt;=t_Absence[Date début],IF(E$7&lt;=t_Absence[Date fin],t_Absence[Employé]),""),0)),""),""),"")</f>
        <v/>
      </c>
      <c r="F21" s="53" t="str" cm="1">
        <f t="array" ref="F21">IF($B21&lt;&gt;"",IFERROR(IF(AND(COUNTIF(_Feries,F$7)&lt;&gt;1,WEEKDAY(F$7,2)&lt;=5),INDEX(t_Absence[Symbole],MATCH($B21,IF(F$7&gt;=t_Absence[Date début],IF(F$7&lt;=t_Absence[Date fin],t_Absence[Employé]),""),0)),""),""),"")</f>
        <v/>
      </c>
      <c r="G21" s="53" t="str" cm="1">
        <f t="array" ref="G21">IF($B21&lt;&gt;"",IFERROR(IF(AND(COUNTIF(_Feries,G$7)&lt;&gt;1,WEEKDAY(G$7,2)&lt;=5),INDEX(t_Absence[Symbole],MATCH($B21,IF(G$7&gt;=t_Absence[Date début],IF(G$7&lt;=t_Absence[Date fin],t_Absence[Employé]),""),0)),""),""),"")</f>
        <v/>
      </c>
      <c r="H21" s="53" t="str" cm="1">
        <f t="array" ref="H21">IF($B21&lt;&gt;"",IFERROR(IF(AND(COUNTIF(_Feries,H$7)&lt;&gt;1,WEEKDAY(H$7,2)&lt;=5),INDEX(t_Absence[Symbole],MATCH($B21,IF(H$7&gt;=t_Absence[Date début],IF(H$7&lt;=t_Absence[Date fin],t_Absence[Employé]),""),0)),""),""),"")</f>
        <v/>
      </c>
      <c r="I21" s="53" t="str" cm="1">
        <f t="array" ref="I21">IF($B21&lt;&gt;"",IFERROR(IF(AND(COUNTIF(_Feries,I$7)&lt;&gt;1,WEEKDAY(I$7,2)&lt;=5),INDEX(t_Absence[Symbole],MATCH($B21,IF(I$7&gt;=t_Absence[Date début],IF(I$7&lt;=t_Absence[Date fin],t_Absence[Employé]),""),0)),""),""),"")</f>
        <v/>
      </c>
      <c r="J21" s="53" t="str" cm="1">
        <f t="array" ref="J21">IF($B21&lt;&gt;"",IFERROR(IF(AND(COUNTIF(_Feries,J$7)&lt;&gt;1,WEEKDAY(J$7,2)&lt;=5),INDEX(t_Absence[Symbole],MATCH($B21,IF(J$7&gt;=t_Absence[Date début],IF(J$7&lt;=t_Absence[Date fin],t_Absence[Employé]),""),0)),""),""),"")</f>
        <v/>
      </c>
      <c r="K21" s="53" t="str" cm="1">
        <f t="array" ref="K21">IF($B21&lt;&gt;"",IFERROR(IF(AND(COUNTIF(_Feries,K$7)&lt;&gt;1,WEEKDAY(K$7,2)&lt;=5),INDEX(t_Absence[Symbole],MATCH($B21,IF(K$7&gt;=t_Absence[Date début],IF(K$7&lt;=t_Absence[Date fin],t_Absence[Employé]),""),0)),""),""),"")</f>
        <v/>
      </c>
      <c r="L21" s="53" t="str" cm="1">
        <f t="array" ref="L21">IF($B21&lt;&gt;"",IFERROR(IF(AND(COUNTIF(_Feries,L$7)&lt;&gt;1,WEEKDAY(L$7,2)&lt;=5),INDEX(t_Absence[Symbole],MATCH($B21,IF(L$7&gt;=t_Absence[Date début],IF(L$7&lt;=t_Absence[Date fin],t_Absence[Employé]),""),0)),""),""),"")</f>
        <v/>
      </c>
      <c r="M21" s="53" t="str" cm="1">
        <f t="array" ref="M21">IF($B21&lt;&gt;"",IFERROR(IF(AND(COUNTIF(_Feries,M$7)&lt;&gt;1,WEEKDAY(M$7,2)&lt;=5),INDEX(t_Absence[Symbole],MATCH($B21,IF(M$7&gt;=t_Absence[Date début],IF(M$7&lt;=t_Absence[Date fin],t_Absence[Employé]),""),0)),""),""),"")</f>
        <v/>
      </c>
      <c r="N21" s="53" t="str" cm="1">
        <f t="array" ref="N21">IF($B21&lt;&gt;"",IFERROR(IF(AND(COUNTIF(_Feries,N$7)&lt;&gt;1,WEEKDAY(N$7,2)&lt;=5),INDEX(t_Absence[Symbole],MATCH($B21,IF(N$7&gt;=t_Absence[Date début],IF(N$7&lt;=t_Absence[Date fin],t_Absence[Employé]),""),0)),""),""),"")</f>
        <v/>
      </c>
      <c r="O21" s="53" t="str" cm="1">
        <f t="array" ref="O21">IF($B21&lt;&gt;"",IFERROR(IF(AND(COUNTIF(_Feries,O$7)&lt;&gt;1,WEEKDAY(O$7,2)&lt;=5),INDEX(t_Absence[Symbole],MATCH($B21,IF(O$7&gt;=t_Absence[Date début],IF(O$7&lt;=t_Absence[Date fin],t_Absence[Employé]),""),0)),""),""),"")</f>
        <v/>
      </c>
      <c r="P21" s="53" t="str" cm="1">
        <f t="array" ref="P21">IF($B21&lt;&gt;"",IFERROR(IF(AND(COUNTIF(_Feries,P$7)&lt;&gt;1,WEEKDAY(P$7,2)&lt;=5),INDEX(t_Absence[Symbole],MATCH($B21,IF(P$7&gt;=t_Absence[Date début],IF(P$7&lt;=t_Absence[Date fin],t_Absence[Employé]),""),0)),""),""),"")</f>
        <v/>
      </c>
      <c r="Q21" s="53" t="str" cm="1">
        <f t="array" ref="Q21">IF($B21&lt;&gt;"",IFERROR(IF(AND(COUNTIF(_Feries,Q$7)&lt;&gt;1,WEEKDAY(Q$7,2)&lt;=5),INDEX(t_Absence[Symbole],MATCH($B21,IF(Q$7&gt;=t_Absence[Date début],IF(Q$7&lt;=t_Absence[Date fin],t_Absence[Employé]),""),0)),""),""),"")</f>
        <v/>
      </c>
      <c r="R21" s="53" t="str" cm="1">
        <f t="array" ref="R21">IF($B21&lt;&gt;"",IFERROR(IF(AND(COUNTIF(_Feries,R$7)&lt;&gt;1,WEEKDAY(R$7,2)&lt;=5),INDEX(t_Absence[Symbole],MATCH($B21,IF(R$7&gt;=t_Absence[Date début],IF(R$7&lt;=t_Absence[Date fin],t_Absence[Employé]),""),0)),""),""),"")</f>
        <v/>
      </c>
      <c r="S21" s="53" t="str" cm="1">
        <f t="array" ref="S21">IF($B21&lt;&gt;"",IFERROR(IF(AND(COUNTIF(_Feries,S$7)&lt;&gt;1,WEEKDAY(S$7,2)&lt;=5),INDEX(t_Absence[Symbole],MATCH($B21,IF(S$7&gt;=t_Absence[Date début],IF(S$7&lt;=t_Absence[Date fin],t_Absence[Employé]),""),0)),""),""),"")</f>
        <v/>
      </c>
      <c r="T21" s="53" t="str" cm="1">
        <f t="array" ref="T21">IF($B21&lt;&gt;"",IFERROR(IF(AND(COUNTIF(_Feries,T$7)&lt;&gt;1,WEEKDAY(T$7,2)&lt;=5),INDEX(t_Absence[Symbole],MATCH($B21,IF(T$7&gt;=t_Absence[Date début],IF(T$7&lt;=t_Absence[Date fin],t_Absence[Employé]),""),0)),""),""),"")</f>
        <v/>
      </c>
      <c r="U21" s="53" t="str" cm="1">
        <f t="array" ref="U21">IF($B21&lt;&gt;"",IFERROR(IF(AND(COUNTIF(_Feries,U$7)&lt;&gt;1,WEEKDAY(U$7,2)&lt;=5),INDEX(t_Absence[Symbole],MATCH($B21,IF(U$7&gt;=t_Absence[Date début],IF(U$7&lt;=t_Absence[Date fin],t_Absence[Employé]),""),0)),""),""),"")</f>
        <v/>
      </c>
      <c r="V21" s="53" t="str" cm="1">
        <f t="array" ref="V21">IF($B21&lt;&gt;"",IFERROR(IF(AND(COUNTIF(_Feries,V$7)&lt;&gt;1,WEEKDAY(V$7,2)&lt;=5),INDEX(t_Absence[Symbole],MATCH($B21,IF(V$7&gt;=t_Absence[Date début],IF(V$7&lt;=t_Absence[Date fin],t_Absence[Employé]),""),0)),""),""),"")</f>
        <v/>
      </c>
      <c r="W21" s="53" t="str" cm="1">
        <f t="array" ref="W21">IF($B21&lt;&gt;"",IFERROR(IF(AND(COUNTIF(_Feries,W$7)&lt;&gt;1,WEEKDAY(W$7,2)&lt;=5),INDEX(t_Absence[Symbole],MATCH($B21,IF(W$7&gt;=t_Absence[Date début],IF(W$7&lt;=t_Absence[Date fin],t_Absence[Employé]),""),0)),""),""),"")</f>
        <v/>
      </c>
      <c r="X21" s="53" t="str" cm="1">
        <f t="array" ref="X21">IF($B21&lt;&gt;"",IFERROR(IF(AND(COUNTIF(_Feries,X$7)&lt;&gt;1,WEEKDAY(X$7,2)&lt;=5),INDEX(t_Absence[Symbole],MATCH($B21,IF(X$7&gt;=t_Absence[Date début],IF(X$7&lt;=t_Absence[Date fin],t_Absence[Employé]),""),0)),""),""),"")</f>
        <v/>
      </c>
      <c r="Y21" s="53" t="str" cm="1">
        <f t="array" ref="Y21">IF($B21&lt;&gt;"",IFERROR(IF(AND(COUNTIF(_Feries,Y$7)&lt;&gt;1,WEEKDAY(Y$7,2)&lt;=5),INDEX(t_Absence[Symbole],MATCH($B21,IF(Y$7&gt;=t_Absence[Date début],IF(Y$7&lt;=t_Absence[Date fin],t_Absence[Employé]),""),0)),""),""),"")</f>
        <v/>
      </c>
      <c r="Z21" s="53" t="str" cm="1">
        <f t="array" ref="Z21">IF($B21&lt;&gt;"",IFERROR(IF(AND(COUNTIF(_Feries,Z$7)&lt;&gt;1,WEEKDAY(Z$7,2)&lt;=5),INDEX(t_Absence[Symbole],MATCH($B21,IF(Z$7&gt;=t_Absence[Date début],IF(Z$7&lt;=t_Absence[Date fin],t_Absence[Employé]),""),0)),""),""),"")</f>
        <v/>
      </c>
      <c r="AA21" s="53" t="str" cm="1">
        <f t="array" ref="AA21">IF($B21&lt;&gt;"",IFERROR(IF(AND(COUNTIF(_Feries,AA$7)&lt;&gt;1,WEEKDAY(AA$7,2)&lt;=5),INDEX(t_Absence[Symbole],MATCH($B21,IF(AA$7&gt;=t_Absence[Date début],IF(AA$7&lt;=t_Absence[Date fin],t_Absence[Employé]),""),0)),""),""),"")</f>
        <v/>
      </c>
      <c r="AB21" s="53" t="str" cm="1">
        <f t="array" ref="AB21">IF($B21&lt;&gt;"",IFERROR(IF(AND(COUNTIF(_Feries,AB$7)&lt;&gt;1,WEEKDAY(AB$7,2)&lt;=5),INDEX(t_Absence[Symbole],MATCH($B21,IF(AB$7&gt;=t_Absence[Date début],IF(AB$7&lt;=t_Absence[Date fin],t_Absence[Employé]),""),0)),""),""),"")</f>
        <v/>
      </c>
      <c r="AC21" s="53" t="str" cm="1">
        <f t="array" ref="AC21">IF($B21&lt;&gt;"",IFERROR(IF(AND(COUNTIF(_Feries,AC$7)&lt;&gt;1,WEEKDAY(AC$7,2)&lt;=5),INDEX(t_Absence[Symbole],MATCH($B21,IF(AC$7&gt;=t_Absence[Date début],IF(AC$7&lt;=t_Absence[Date fin],t_Absence[Employé]),""),0)),""),""),"")</f>
        <v/>
      </c>
      <c r="AD21" s="53" t="str" cm="1">
        <f t="array" ref="AD21">IF($B21&lt;&gt;"",IFERROR(IF(AND(COUNTIF(_Feries,AD$7)&lt;&gt;1,WEEKDAY(AD$7,2)&lt;=5),INDEX(t_Absence[Symbole],MATCH($B21,IF(AD$7&gt;=t_Absence[Date début],IF(AD$7&lt;=t_Absence[Date fin],t_Absence[Employé]),""),0)),""),""),"")</f>
        <v/>
      </c>
      <c r="AE21" s="53" t="str" cm="1">
        <f t="array" ref="AE21">IF($B21&lt;&gt;"",IFERROR(IF(AND(COUNTIF(_Feries,AE$7)&lt;&gt;1,WEEKDAY(AE$7,2)&lt;=5),INDEX(t_Absence[Symbole],MATCH($B21,IF(AE$7&gt;=t_Absence[Date début],IF(AE$7&lt;=t_Absence[Date fin],t_Absence[Employé]),""),0)),""),""),"")</f>
        <v/>
      </c>
      <c r="AF21" s="53" t="str" cm="1">
        <f t="array" ref="AF21">IF($B21&lt;&gt;"",IFERROR(IF(AND(COUNTIF(_Feries,AF$7)&lt;&gt;1,WEEKDAY(AF$7,2)&lt;=5),INDEX(t_Absence[Symbole],MATCH($B21,IF(AF$7&gt;=t_Absence[Date début],IF(AF$7&lt;=t_Absence[Date fin],t_Absence[Employé]),""),0)),""),""),"")</f>
        <v/>
      </c>
      <c r="AG21" s="53" t="str" cm="1">
        <f t="array" ref="AG21">IF($B21&lt;&gt;"",IFERROR(IF(AND(COUNTIF(_Feries,AG$7)&lt;&gt;1,WEEKDAY(AG$7,2)&lt;=5),INDEX(t_Absence[Symbole],MATCH($B21,IF(AG$7&gt;=t_Absence[Date début],IF(AG$7&lt;=t_Absence[Date fin],t_Absence[Employé]),""),0)),""),""),"")</f>
        <v/>
      </c>
      <c r="AH21" s="54" t="str" cm="1">
        <f t="array" ref="AH21">IF($B21&lt;&gt;"",IFERROR(IF(AND(COUNTIF(_Feries,AH$7)&lt;&gt;1,WEEKDAY(AH$7,2)&lt;=5),INDEX(t_Absence[Symbole],MATCH($B21,IF(AH$7&gt;=t_Absence[Date début],IF(AH$7&lt;=t_Absence[Date fin],t_Absence[Employé]),""),0)),""),""),"")</f>
        <v/>
      </c>
      <c r="AJ21" s="42">
        <f t="shared" si="4"/>
        <v>0</v>
      </c>
      <c r="AK21" s="43">
        <f t="shared" si="4"/>
        <v>0</v>
      </c>
      <c r="AL21" s="43">
        <f t="shared" si="4"/>
        <v>0</v>
      </c>
      <c r="AM21" s="43">
        <f t="shared" si="4"/>
        <v>0</v>
      </c>
      <c r="AN21" s="43">
        <f t="shared" si="4"/>
        <v>0</v>
      </c>
      <c r="AO21" s="43">
        <f t="shared" si="4"/>
        <v>0</v>
      </c>
      <c r="AP21" s="43">
        <f t="shared" si="4"/>
        <v>0</v>
      </c>
      <c r="AQ21" s="44">
        <f t="shared" si="4"/>
        <v>0</v>
      </c>
    </row>
    <row r="22" spans="2:43" ht="17.25" thickBot="1" x14ac:dyDescent="0.35">
      <c r="B22" s="35" cm="1">
        <f t="array" ref="B22">IFERROR(INDEX(t_Employé[Employé],MATCH(0,COUNTIF(t_Employé[Employé],"&lt;"&amp;t_Employé[Employé])-SUM(COUNTIF($B$7:B21,t_Employé[Employé])),0)),"")</f>
        <v>15</v>
      </c>
      <c r="C22" s="35"/>
      <c r="D22" s="52" t="str" cm="1">
        <f t="array" ref="D22">IF($B22&lt;&gt;"",IFERROR(IF(AND(COUNTIF(_Feries,D$7)&lt;&gt;1,WEEKDAY(D$7,2)&lt;=5),INDEX(t_Absence[Symbole],MATCH($B22,IF(D$7&gt;=t_Absence[Date début],IF(D$7&lt;=t_Absence[Date fin],t_Absence[Employé]),""),0)),""),""),"")</f>
        <v/>
      </c>
      <c r="E22" s="53" t="str" cm="1">
        <f t="array" ref="E22">IF($B22&lt;&gt;"",IFERROR(IF(AND(COUNTIF(_Feries,E$7)&lt;&gt;1,WEEKDAY(E$7,2)&lt;=5),INDEX(t_Absence[Symbole],MATCH($B22,IF(E$7&gt;=t_Absence[Date début],IF(E$7&lt;=t_Absence[Date fin],t_Absence[Employé]),""),0)),""),""),"")</f>
        <v/>
      </c>
      <c r="F22" s="53" t="str" cm="1">
        <f t="array" ref="F22">IF($B22&lt;&gt;"",IFERROR(IF(AND(COUNTIF(_Feries,F$7)&lt;&gt;1,WEEKDAY(F$7,2)&lt;=5),INDEX(t_Absence[Symbole],MATCH($B22,IF(F$7&gt;=t_Absence[Date début],IF(F$7&lt;=t_Absence[Date fin],t_Absence[Employé]),""),0)),""),""),"")</f>
        <v/>
      </c>
      <c r="G22" s="53" t="str" cm="1">
        <f t="array" ref="G22">IF($B22&lt;&gt;"",IFERROR(IF(AND(COUNTIF(_Feries,G$7)&lt;&gt;1,WEEKDAY(G$7,2)&lt;=5),INDEX(t_Absence[Symbole],MATCH($B22,IF(G$7&gt;=t_Absence[Date début],IF(G$7&lt;=t_Absence[Date fin],t_Absence[Employé]),""),0)),""),""),"")</f>
        <v/>
      </c>
      <c r="H22" s="53" t="str" cm="1">
        <f t="array" ref="H22">IF($B22&lt;&gt;"",IFERROR(IF(AND(COUNTIF(_Feries,H$7)&lt;&gt;1,WEEKDAY(H$7,2)&lt;=5),INDEX(t_Absence[Symbole],MATCH($B22,IF(H$7&gt;=t_Absence[Date début],IF(H$7&lt;=t_Absence[Date fin],t_Absence[Employé]),""),0)),""),""),"")</f>
        <v/>
      </c>
      <c r="I22" s="53" t="str" cm="1">
        <f t="array" ref="I22">IF($B22&lt;&gt;"",IFERROR(IF(AND(COUNTIF(_Feries,I$7)&lt;&gt;1,WEEKDAY(I$7,2)&lt;=5),INDEX(t_Absence[Symbole],MATCH($B22,IF(I$7&gt;=t_Absence[Date début],IF(I$7&lt;=t_Absence[Date fin],t_Absence[Employé]),""),0)),""),""),"")</f>
        <v/>
      </c>
      <c r="J22" s="53" t="str" cm="1">
        <f t="array" ref="J22">IF($B22&lt;&gt;"",IFERROR(IF(AND(COUNTIF(_Feries,J$7)&lt;&gt;1,WEEKDAY(J$7,2)&lt;=5),INDEX(t_Absence[Symbole],MATCH($B22,IF(J$7&gt;=t_Absence[Date début],IF(J$7&lt;=t_Absence[Date fin],t_Absence[Employé]),""),0)),""),""),"")</f>
        <v/>
      </c>
      <c r="K22" s="53" t="str" cm="1">
        <f t="array" ref="K22">IF($B22&lt;&gt;"",IFERROR(IF(AND(COUNTIF(_Feries,K$7)&lt;&gt;1,WEEKDAY(K$7,2)&lt;=5),INDEX(t_Absence[Symbole],MATCH($B22,IF(K$7&gt;=t_Absence[Date début],IF(K$7&lt;=t_Absence[Date fin],t_Absence[Employé]),""),0)),""),""),"")</f>
        <v/>
      </c>
      <c r="L22" s="53" t="str" cm="1">
        <f t="array" ref="L22">IF($B22&lt;&gt;"",IFERROR(IF(AND(COUNTIF(_Feries,L$7)&lt;&gt;1,WEEKDAY(L$7,2)&lt;=5),INDEX(t_Absence[Symbole],MATCH($B22,IF(L$7&gt;=t_Absence[Date début],IF(L$7&lt;=t_Absence[Date fin],t_Absence[Employé]),""),0)),""),""),"")</f>
        <v/>
      </c>
      <c r="M22" s="53" t="str" cm="1">
        <f t="array" ref="M22">IF($B22&lt;&gt;"",IFERROR(IF(AND(COUNTIF(_Feries,M$7)&lt;&gt;1,WEEKDAY(M$7,2)&lt;=5),INDEX(t_Absence[Symbole],MATCH($B22,IF(M$7&gt;=t_Absence[Date début],IF(M$7&lt;=t_Absence[Date fin],t_Absence[Employé]),""),0)),""),""),"")</f>
        <v/>
      </c>
      <c r="N22" s="53" t="str" cm="1">
        <f t="array" ref="N22">IF($B22&lt;&gt;"",IFERROR(IF(AND(COUNTIF(_Feries,N$7)&lt;&gt;1,WEEKDAY(N$7,2)&lt;=5),INDEX(t_Absence[Symbole],MATCH($B22,IF(N$7&gt;=t_Absence[Date début],IF(N$7&lt;=t_Absence[Date fin],t_Absence[Employé]),""),0)),""),""),"")</f>
        <v/>
      </c>
      <c r="O22" s="53" t="str" cm="1">
        <f t="array" ref="O22">IF($B22&lt;&gt;"",IFERROR(IF(AND(COUNTIF(_Feries,O$7)&lt;&gt;1,WEEKDAY(O$7,2)&lt;=5),INDEX(t_Absence[Symbole],MATCH($B22,IF(O$7&gt;=t_Absence[Date début],IF(O$7&lt;=t_Absence[Date fin],t_Absence[Employé]),""),0)),""),""),"")</f>
        <v/>
      </c>
      <c r="P22" s="53" t="str" cm="1">
        <f t="array" ref="P22">IF($B22&lt;&gt;"",IFERROR(IF(AND(COUNTIF(_Feries,P$7)&lt;&gt;1,WEEKDAY(P$7,2)&lt;=5),INDEX(t_Absence[Symbole],MATCH($B22,IF(P$7&gt;=t_Absence[Date début],IF(P$7&lt;=t_Absence[Date fin],t_Absence[Employé]),""),0)),""),""),"")</f>
        <v/>
      </c>
      <c r="Q22" s="53" t="str" cm="1">
        <f t="array" ref="Q22">IF($B22&lt;&gt;"",IFERROR(IF(AND(COUNTIF(_Feries,Q$7)&lt;&gt;1,WEEKDAY(Q$7,2)&lt;=5),INDEX(t_Absence[Symbole],MATCH($B22,IF(Q$7&gt;=t_Absence[Date début],IF(Q$7&lt;=t_Absence[Date fin],t_Absence[Employé]),""),0)),""),""),"")</f>
        <v/>
      </c>
      <c r="R22" s="53" t="str" cm="1">
        <f t="array" ref="R22">IF($B22&lt;&gt;"",IFERROR(IF(AND(COUNTIF(_Feries,R$7)&lt;&gt;1,WEEKDAY(R$7,2)&lt;=5),INDEX(t_Absence[Symbole],MATCH($B22,IF(R$7&gt;=t_Absence[Date début],IF(R$7&lt;=t_Absence[Date fin],t_Absence[Employé]),""),0)),""),""),"")</f>
        <v/>
      </c>
      <c r="S22" s="53" t="str" cm="1">
        <f t="array" ref="S22">IF($B22&lt;&gt;"",IFERROR(IF(AND(COUNTIF(_Feries,S$7)&lt;&gt;1,WEEKDAY(S$7,2)&lt;=5),INDEX(t_Absence[Symbole],MATCH($B22,IF(S$7&gt;=t_Absence[Date début],IF(S$7&lt;=t_Absence[Date fin],t_Absence[Employé]),""),0)),""),""),"")</f>
        <v/>
      </c>
      <c r="T22" s="53" t="str" cm="1">
        <f t="array" ref="T22">IF($B22&lt;&gt;"",IFERROR(IF(AND(COUNTIF(_Feries,T$7)&lt;&gt;1,WEEKDAY(T$7,2)&lt;=5),INDEX(t_Absence[Symbole],MATCH($B22,IF(T$7&gt;=t_Absence[Date début],IF(T$7&lt;=t_Absence[Date fin],t_Absence[Employé]),""),0)),""),""),"")</f>
        <v/>
      </c>
      <c r="U22" s="53" t="str" cm="1">
        <f t="array" ref="U22">IF($B22&lt;&gt;"",IFERROR(IF(AND(COUNTIF(_Feries,U$7)&lt;&gt;1,WEEKDAY(U$7,2)&lt;=5),INDEX(t_Absence[Symbole],MATCH($B22,IF(U$7&gt;=t_Absence[Date début],IF(U$7&lt;=t_Absence[Date fin],t_Absence[Employé]),""),0)),""),""),"")</f>
        <v/>
      </c>
      <c r="V22" s="53" t="str" cm="1">
        <f t="array" ref="V22">IF($B22&lt;&gt;"",IFERROR(IF(AND(COUNTIF(_Feries,V$7)&lt;&gt;1,WEEKDAY(V$7,2)&lt;=5),INDEX(t_Absence[Symbole],MATCH($B22,IF(V$7&gt;=t_Absence[Date début],IF(V$7&lt;=t_Absence[Date fin],t_Absence[Employé]),""),0)),""),""),"")</f>
        <v/>
      </c>
      <c r="W22" s="53" t="str" cm="1">
        <f t="array" ref="W22">IF($B22&lt;&gt;"",IFERROR(IF(AND(COUNTIF(_Feries,W$7)&lt;&gt;1,WEEKDAY(W$7,2)&lt;=5),INDEX(t_Absence[Symbole],MATCH($B22,IF(W$7&gt;=t_Absence[Date début],IF(W$7&lt;=t_Absence[Date fin],t_Absence[Employé]),""),0)),""),""),"")</f>
        <v/>
      </c>
      <c r="X22" s="53" t="str" cm="1">
        <f t="array" ref="X22">IF($B22&lt;&gt;"",IFERROR(IF(AND(COUNTIF(_Feries,X$7)&lt;&gt;1,WEEKDAY(X$7,2)&lt;=5),INDEX(t_Absence[Symbole],MATCH($B22,IF(X$7&gt;=t_Absence[Date début],IF(X$7&lt;=t_Absence[Date fin],t_Absence[Employé]),""),0)),""),""),"")</f>
        <v/>
      </c>
      <c r="Y22" s="53" t="str" cm="1">
        <f t="array" ref="Y22">IF($B22&lt;&gt;"",IFERROR(IF(AND(COUNTIF(_Feries,Y$7)&lt;&gt;1,WEEKDAY(Y$7,2)&lt;=5),INDEX(t_Absence[Symbole],MATCH($B22,IF(Y$7&gt;=t_Absence[Date début],IF(Y$7&lt;=t_Absence[Date fin],t_Absence[Employé]),""),0)),""),""),"")</f>
        <v/>
      </c>
      <c r="Z22" s="53" t="str" cm="1">
        <f t="array" ref="Z22">IF($B22&lt;&gt;"",IFERROR(IF(AND(COUNTIF(_Feries,Z$7)&lt;&gt;1,WEEKDAY(Z$7,2)&lt;=5),INDEX(t_Absence[Symbole],MATCH($B22,IF(Z$7&gt;=t_Absence[Date début],IF(Z$7&lt;=t_Absence[Date fin],t_Absence[Employé]),""),0)),""),""),"")</f>
        <v/>
      </c>
      <c r="AA22" s="53" t="str" cm="1">
        <f t="array" ref="AA22">IF($B22&lt;&gt;"",IFERROR(IF(AND(COUNTIF(_Feries,AA$7)&lt;&gt;1,WEEKDAY(AA$7,2)&lt;=5),INDEX(t_Absence[Symbole],MATCH($B22,IF(AA$7&gt;=t_Absence[Date début],IF(AA$7&lt;=t_Absence[Date fin],t_Absence[Employé]),""),0)),""),""),"")</f>
        <v/>
      </c>
      <c r="AB22" s="53" t="str" cm="1">
        <f t="array" ref="AB22">IF($B22&lt;&gt;"",IFERROR(IF(AND(COUNTIF(_Feries,AB$7)&lt;&gt;1,WEEKDAY(AB$7,2)&lt;=5),INDEX(t_Absence[Symbole],MATCH($B22,IF(AB$7&gt;=t_Absence[Date début],IF(AB$7&lt;=t_Absence[Date fin],t_Absence[Employé]),""),0)),""),""),"")</f>
        <v/>
      </c>
      <c r="AC22" s="53" t="str" cm="1">
        <f t="array" ref="AC22">IF($B22&lt;&gt;"",IFERROR(IF(AND(COUNTIF(_Feries,AC$7)&lt;&gt;1,WEEKDAY(AC$7,2)&lt;=5),INDEX(t_Absence[Symbole],MATCH($B22,IF(AC$7&gt;=t_Absence[Date début],IF(AC$7&lt;=t_Absence[Date fin],t_Absence[Employé]),""),0)),""),""),"")</f>
        <v/>
      </c>
      <c r="AD22" s="53" t="str" cm="1">
        <f t="array" ref="AD22">IF($B22&lt;&gt;"",IFERROR(IF(AND(COUNTIF(_Feries,AD$7)&lt;&gt;1,WEEKDAY(AD$7,2)&lt;=5),INDEX(t_Absence[Symbole],MATCH($B22,IF(AD$7&gt;=t_Absence[Date début],IF(AD$7&lt;=t_Absence[Date fin],t_Absence[Employé]),""),0)),""),""),"")</f>
        <v/>
      </c>
      <c r="AE22" s="53" t="str" cm="1">
        <f t="array" ref="AE22">IF($B22&lt;&gt;"",IFERROR(IF(AND(COUNTIF(_Feries,AE$7)&lt;&gt;1,WEEKDAY(AE$7,2)&lt;=5),INDEX(t_Absence[Symbole],MATCH($B22,IF(AE$7&gt;=t_Absence[Date début],IF(AE$7&lt;=t_Absence[Date fin],t_Absence[Employé]),""),0)),""),""),"")</f>
        <v/>
      </c>
      <c r="AF22" s="53" t="str" cm="1">
        <f t="array" ref="AF22">IF($B22&lt;&gt;"",IFERROR(IF(AND(COUNTIF(_Feries,AF$7)&lt;&gt;1,WEEKDAY(AF$7,2)&lt;=5),INDEX(t_Absence[Symbole],MATCH($B22,IF(AF$7&gt;=t_Absence[Date début],IF(AF$7&lt;=t_Absence[Date fin],t_Absence[Employé]),""),0)),""),""),"")</f>
        <v/>
      </c>
      <c r="AG22" s="53" t="str" cm="1">
        <f t="array" ref="AG22">IF($B22&lt;&gt;"",IFERROR(IF(AND(COUNTIF(_Feries,AG$7)&lt;&gt;1,WEEKDAY(AG$7,2)&lt;=5),INDEX(t_Absence[Symbole],MATCH($B22,IF(AG$7&gt;=t_Absence[Date début],IF(AG$7&lt;=t_Absence[Date fin],t_Absence[Employé]),""),0)),""),""),"")</f>
        <v/>
      </c>
      <c r="AH22" s="54" t="str" cm="1">
        <f t="array" ref="AH22">IF($B22&lt;&gt;"",IFERROR(IF(AND(COUNTIF(_Feries,AH$7)&lt;&gt;1,WEEKDAY(AH$7,2)&lt;=5),INDEX(t_Absence[Symbole],MATCH($B22,IF(AH$7&gt;=t_Absence[Date début],IF(AH$7&lt;=t_Absence[Date fin],t_Absence[Employé]),""),0)),""),""),"")</f>
        <v/>
      </c>
      <c r="AJ22" s="42">
        <f t="shared" si="4"/>
        <v>0</v>
      </c>
      <c r="AK22" s="43">
        <f t="shared" si="4"/>
        <v>0</v>
      </c>
      <c r="AL22" s="43">
        <f t="shared" si="4"/>
        <v>0</v>
      </c>
      <c r="AM22" s="43">
        <f t="shared" si="4"/>
        <v>0</v>
      </c>
      <c r="AN22" s="43">
        <f t="shared" si="4"/>
        <v>0</v>
      </c>
      <c r="AO22" s="43">
        <f t="shared" si="4"/>
        <v>0</v>
      </c>
      <c r="AP22" s="43">
        <f t="shared" si="4"/>
        <v>0</v>
      </c>
      <c r="AQ22" s="44">
        <f t="shared" si="4"/>
        <v>0</v>
      </c>
    </row>
    <row r="23" spans="2:43" ht="17.25" thickBot="1" x14ac:dyDescent="0.35">
      <c r="B23" s="35" cm="1">
        <f t="array" ref="B23">IFERROR(INDEX(t_Employé[Employé],MATCH(0,COUNTIF(t_Employé[Employé],"&lt;"&amp;t_Employé[Employé])-SUM(COUNTIF($B$7:B22,t_Employé[Employé])),0)),"")</f>
        <v>16</v>
      </c>
      <c r="C23" s="35"/>
      <c r="D23" s="52" t="str" cm="1">
        <f t="array" ref="D23">IF($B23&lt;&gt;"",IFERROR(IF(AND(COUNTIF(_Feries,D$7)&lt;&gt;1,WEEKDAY(D$7,2)&lt;=5),INDEX(t_Absence[Symbole],MATCH($B23,IF(D$7&gt;=t_Absence[Date début],IF(D$7&lt;=t_Absence[Date fin],t_Absence[Employé]),""),0)),""),""),"")</f>
        <v/>
      </c>
      <c r="E23" s="53" t="str" cm="1">
        <f t="array" ref="E23">IF($B23&lt;&gt;"",IFERROR(IF(AND(COUNTIF(_Feries,E$7)&lt;&gt;1,WEEKDAY(E$7,2)&lt;=5),INDEX(t_Absence[Symbole],MATCH($B23,IF(E$7&gt;=t_Absence[Date début],IF(E$7&lt;=t_Absence[Date fin],t_Absence[Employé]),""),0)),""),""),"")</f>
        <v/>
      </c>
      <c r="F23" s="53" t="str" cm="1">
        <f t="array" ref="F23">IF($B23&lt;&gt;"",IFERROR(IF(AND(COUNTIF(_Feries,F$7)&lt;&gt;1,WEEKDAY(F$7,2)&lt;=5),INDEX(t_Absence[Symbole],MATCH($B23,IF(F$7&gt;=t_Absence[Date début],IF(F$7&lt;=t_Absence[Date fin],t_Absence[Employé]),""),0)),""),""),"")</f>
        <v/>
      </c>
      <c r="G23" s="53" t="str" cm="1">
        <f t="array" ref="G23">IF($B23&lt;&gt;"",IFERROR(IF(AND(COUNTIF(_Feries,G$7)&lt;&gt;1,WEEKDAY(G$7,2)&lt;=5),INDEX(t_Absence[Symbole],MATCH($B23,IF(G$7&gt;=t_Absence[Date début],IF(G$7&lt;=t_Absence[Date fin],t_Absence[Employé]),""),0)),""),""),"")</f>
        <v/>
      </c>
      <c r="H23" s="53" t="str" cm="1">
        <f t="array" ref="H23">IF($B23&lt;&gt;"",IFERROR(IF(AND(COUNTIF(_Feries,H$7)&lt;&gt;1,WEEKDAY(H$7,2)&lt;=5),INDEX(t_Absence[Symbole],MATCH($B23,IF(H$7&gt;=t_Absence[Date début],IF(H$7&lt;=t_Absence[Date fin],t_Absence[Employé]),""),0)),""),""),"")</f>
        <v/>
      </c>
      <c r="I23" s="53" t="str" cm="1">
        <f t="array" ref="I23">IF($B23&lt;&gt;"",IFERROR(IF(AND(COUNTIF(_Feries,I$7)&lt;&gt;1,WEEKDAY(I$7,2)&lt;=5),INDEX(t_Absence[Symbole],MATCH($B23,IF(I$7&gt;=t_Absence[Date début],IF(I$7&lt;=t_Absence[Date fin],t_Absence[Employé]),""),0)),""),""),"")</f>
        <v/>
      </c>
      <c r="J23" s="53" t="str" cm="1">
        <f t="array" ref="J23">IF($B23&lt;&gt;"",IFERROR(IF(AND(COUNTIF(_Feries,J$7)&lt;&gt;1,WEEKDAY(J$7,2)&lt;=5),INDEX(t_Absence[Symbole],MATCH($B23,IF(J$7&gt;=t_Absence[Date début],IF(J$7&lt;=t_Absence[Date fin],t_Absence[Employé]),""),0)),""),""),"")</f>
        <v/>
      </c>
      <c r="K23" s="53" t="str" cm="1">
        <f t="array" ref="K23">IF($B23&lt;&gt;"",IFERROR(IF(AND(COUNTIF(_Feries,K$7)&lt;&gt;1,WEEKDAY(K$7,2)&lt;=5),INDEX(t_Absence[Symbole],MATCH($B23,IF(K$7&gt;=t_Absence[Date début],IF(K$7&lt;=t_Absence[Date fin],t_Absence[Employé]),""),0)),""),""),"")</f>
        <v/>
      </c>
      <c r="L23" s="53" t="str" cm="1">
        <f t="array" ref="L23">IF($B23&lt;&gt;"",IFERROR(IF(AND(COUNTIF(_Feries,L$7)&lt;&gt;1,WEEKDAY(L$7,2)&lt;=5),INDEX(t_Absence[Symbole],MATCH($B23,IF(L$7&gt;=t_Absence[Date début],IF(L$7&lt;=t_Absence[Date fin],t_Absence[Employé]),""),0)),""),""),"")</f>
        <v/>
      </c>
      <c r="M23" s="53" t="str" cm="1">
        <f t="array" ref="M23">IF($B23&lt;&gt;"",IFERROR(IF(AND(COUNTIF(_Feries,M$7)&lt;&gt;1,WEEKDAY(M$7,2)&lt;=5),INDEX(t_Absence[Symbole],MATCH($B23,IF(M$7&gt;=t_Absence[Date début],IF(M$7&lt;=t_Absence[Date fin],t_Absence[Employé]),""),0)),""),""),"")</f>
        <v/>
      </c>
      <c r="N23" s="53" t="str" cm="1">
        <f t="array" ref="N23">IF($B23&lt;&gt;"",IFERROR(IF(AND(COUNTIF(_Feries,N$7)&lt;&gt;1,WEEKDAY(N$7,2)&lt;=5),INDEX(t_Absence[Symbole],MATCH($B23,IF(N$7&gt;=t_Absence[Date début],IF(N$7&lt;=t_Absence[Date fin],t_Absence[Employé]),""),0)),""),""),"")</f>
        <v/>
      </c>
      <c r="O23" s="53" t="str" cm="1">
        <f t="array" ref="O23">IF($B23&lt;&gt;"",IFERROR(IF(AND(COUNTIF(_Feries,O$7)&lt;&gt;1,WEEKDAY(O$7,2)&lt;=5),INDEX(t_Absence[Symbole],MATCH($B23,IF(O$7&gt;=t_Absence[Date début],IF(O$7&lt;=t_Absence[Date fin],t_Absence[Employé]),""),0)),""),""),"")</f>
        <v/>
      </c>
      <c r="P23" s="53" t="str" cm="1">
        <f t="array" ref="P23">IF($B23&lt;&gt;"",IFERROR(IF(AND(COUNTIF(_Feries,P$7)&lt;&gt;1,WEEKDAY(P$7,2)&lt;=5),INDEX(t_Absence[Symbole],MATCH($B23,IF(P$7&gt;=t_Absence[Date début],IF(P$7&lt;=t_Absence[Date fin],t_Absence[Employé]),""),0)),""),""),"")</f>
        <v/>
      </c>
      <c r="Q23" s="53" t="str" cm="1">
        <f t="array" ref="Q23">IF($B23&lt;&gt;"",IFERROR(IF(AND(COUNTIF(_Feries,Q$7)&lt;&gt;1,WEEKDAY(Q$7,2)&lt;=5),INDEX(t_Absence[Symbole],MATCH($B23,IF(Q$7&gt;=t_Absence[Date début],IF(Q$7&lt;=t_Absence[Date fin],t_Absence[Employé]),""),0)),""),""),"")</f>
        <v/>
      </c>
      <c r="R23" s="53" t="str" cm="1">
        <f t="array" ref="R23">IF($B23&lt;&gt;"",IFERROR(IF(AND(COUNTIF(_Feries,R$7)&lt;&gt;1,WEEKDAY(R$7,2)&lt;=5),INDEX(t_Absence[Symbole],MATCH($B23,IF(R$7&gt;=t_Absence[Date début],IF(R$7&lt;=t_Absence[Date fin],t_Absence[Employé]),""),0)),""),""),"")</f>
        <v/>
      </c>
      <c r="S23" s="53" t="str" cm="1">
        <f t="array" ref="S23">IF($B23&lt;&gt;"",IFERROR(IF(AND(COUNTIF(_Feries,S$7)&lt;&gt;1,WEEKDAY(S$7,2)&lt;=5),INDEX(t_Absence[Symbole],MATCH($B23,IF(S$7&gt;=t_Absence[Date début],IF(S$7&lt;=t_Absence[Date fin],t_Absence[Employé]),""),0)),""),""),"")</f>
        <v/>
      </c>
      <c r="T23" s="53" t="str" cm="1">
        <f t="array" ref="T23">IF($B23&lt;&gt;"",IFERROR(IF(AND(COUNTIF(_Feries,T$7)&lt;&gt;1,WEEKDAY(T$7,2)&lt;=5),INDEX(t_Absence[Symbole],MATCH($B23,IF(T$7&gt;=t_Absence[Date début],IF(T$7&lt;=t_Absence[Date fin],t_Absence[Employé]),""),0)),""),""),"")</f>
        <v/>
      </c>
      <c r="U23" s="53" t="str" cm="1">
        <f t="array" ref="U23">IF($B23&lt;&gt;"",IFERROR(IF(AND(COUNTIF(_Feries,U$7)&lt;&gt;1,WEEKDAY(U$7,2)&lt;=5),INDEX(t_Absence[Symbole],MATCH($B23,IF(U$7&gt;=t_Absence[Date début],IF(U$7&lt;=t_Absence[Date fin],t_Absence[Employé]),""),0)),""),""),"")</f>
        <v/>
      </c>
      <c r="V23" s="53" t="str" cm="1">
        <f t="array" ref="V23">IF($B23&lt;&gt;"",IFERROR(IF(AND(COUNTIF(_Feries,V$7)&lt;&gt;1,WEEKDAY(V$7,2)&lt;=5),INDEX(t_Absence[Symbole],MATCH($B23,IF(V$7&gt;=t_Absence[Date début],IF(V$7&lt;=t_Absence[Date fin],t_Absence[Employé]),""),0)),""),""),"")</f>
        <v/>
      </c>
      <c r="W23" s="53" t="str" cm="1">
        <f t="array" ref="W23">IF($B23&lt;&gt;"",IFERROR(IF(AND(COUNTIF(_Feries,W$7)&lt;&gt;1,WEEKDAY(W$7,2)&lt;=5),INDEX(t_Absence[Symbole],MATCH($B23,IF(W$7&gt;=t_Absence[Date début],IF(W$7&lt;=t_Absence[Date fin],t_Absence[Employé]),""),0)),""),""),"")</f>
        <v/>
      </c>
      <c r="X23" s="53" t="str" cm="1">
        <f t="array" ref="X23">IF($B23&lt;&gt;"",IFERROR(IF(AND(COUNTIF(_Feries,X$7)&lt;&gt;1,WEEKDAY(X$7,2)&lt;=5),INDEX(t_Absence[Symbole],MATCH($B23,IF(X$7&gt;=t_Absence[Date début],IF(X$7&lt;=t_Absence[Date fin],t_Absence[Employé]),""),0)),""),""),"")</f>
        <v/>
      </c>
      <c r="Y23" s="53" t="str" cm="1">
        <f t="array" ref="Y23">IF($B23&lt;&gt;"",IFERROR(IF(AND(COUNTIF(_Feries,Y$7)&lt;&gt;1,WEEKDAY(Y$7,2)&lt;=5),INDEX(t_Absence[Symbole],MATCH($B23,IF(Y$7&gt;=t_Absence[Date début],IF(Y$7&lt;=t_Absence[Date fin],t_Absence[Employé]),""),0)),""),""),"")</f>
        <v/>
      </c>
      <c r="Z23" s="53" t="str" cm="1">
        <f t="array" ref="Z23">IF($B23&lt;&gt;"",IFERROR(IF(AND(COUNTIF(_Feries,Z$7)&lt;&gt;1,WEEKDAY(Z$7,2)&lt;=5),INDEX(t_Absence[Symbole],MATCH($B23,IF(Z$7&gt;=t_Absence[Date début],IF(Z$7&lt;=t_Absence[Date fin],t_Absence[Employé]),""),0)),""),""),"")</f>
        <v/>
      </c>
      <c r="AA23" s="53" t="str" cm="1">
        <f t="array" ref="AA23">IF($B23&lt;&gt;"",IFERROR(IF(AND(COUNTIF(_Feries,AA$7)&lt;&gt;1,WEEKDAY(AA$7,2)&lt;=5),INDEX(t_Absence[Symbole],MATCH($B23,IF(AA$7&gt;=t_Absence[Date début],IF(AA$7&lt;=t_Absence[Date fin],t_Absence[Employé]),""),0)),""),""),"")</f>
        <v/>
      </c>
      <c r="AB23" s="53" t="str" cm="1">
        <f t="array" ref="AB23">IF($B23&lt;&gt;"",IFERROR(IF(AND(COUNTIF(_Feries,AB$7)&lt;&gt;1,WEEKDAY(AB$7,2)&lt;=5),INDEX(t_Absence[Symbole],MATCH($B23,IF(AB$7&gt;=t_Absence[Date début],IF(AB$7&lt;=t_Absence[Date fin],t_Absence[Employé]),""),0)),""),""),"")</f>
        <v/>
      </c>
      <c r="AC23" s="53" t="str" cm="1">
        <f t="array" ref="AC23">IF($B23&lt;&gt;"",IFERROR(IF(AND(COUNTIF(_Feries,AC$7)&lt;&gt;1,WEEKDAY(AC$7,2)&lt;=5),INDEX(t_Absence[Symbole],MATCH($B23,IF(AC$7&gt;=t_Absence[Date début],IF(AC$7&lt;=t_Absence[Date fin],t_Absence[Employé]),""),0)),""),""),"")</f>
        <v/>
      </c>
      <c r="AD23" s="53" t="str" cm="1">
        <f t="array" ref="AD23">IF($B23&lt;&gt;"",IFERROR(IF(AND(COUNTIF(_Feries,AD$7)&lt;&gt;1,WEEKDAY(AD$7,2)&lt;=5),INDEX(t_Absence[Symbole],MATCH($B23,IF(AD$7&gt;=t_Absence[Date début],IF(AD$7&lt;=t_Absence[Date fin],t_Absence[Employé]),""),0)),""),""),"")</f>
        <v/>
      </c>
      <c r="AE23" s="53" t="str" cm="1">
        <f t="array" ref="AE23">IF($B23&lt;&gt;"",IFERROR(IF(AND(COUNTIF(_Feries,AE$7)&lt;&gt;1,WEEKDAY(AE$7,2)&lt;=5),INDEX(t_Absence[Symbole],MATCH($B23,IF(AE$7&gt;=t_Absence[Date début],IF(AE$7&lt;=t_Absence[Date fin],t_Absence[Employé]),""),0)),""),""),"")</f>
        <v/>
      </c>
      <c r="AF23" s="53" t="str" cm="1">
        <f t="array" ref="AF23">IF($B23&lt;&gt;"",IFERROR(IF(AND(COUNTIF(_Feries,AF$7)&lt;&gt;1,WEEKDAY(AF$7,2)&lt;=5),INDEX(t_Absence[Symbole],MATCH($B23,IF(AF$7&gt;=t_Absence[Date début],IF(AF$7&lt;=t_Absence[Date fin],t_Absence[Employé]),""),0)),""),""),"")</f>
        <v/>
      </c>
      <c r="AG23" s="53" t="str" cm="1">
        <f t="array" ref="AG23">IF($B23&lt;&gt;"",IFERROR(IF(AND(COUNTIF(_Feries,AG$7)&lt;&gt;1,WEEKDAY(AG$7,2)&lt;=5),INDEX(t_Absence[Symbole],MATCH($B23,IF(AG$7&gt;=t_Absence[Date début],IF(AG$7&lt;=t_Absence[Date fin],t_Absence[Employé]),""),0)),""),""),"")</f>
        <v/>
      </c>
      <c r="AH23" s="54" t="str" cm="1">
        <f t="array" ref="AH23">IF($B23&lt;&gt;"",IFERROR(IF(AND(COUNTIF(_Feries,AH$7)&lt;&gt;1,WEEKDAY(AH$7,2)&lt;=5),INDEX(t_Absence[Symbole],MATCH($B23,IF(AH$7&gt;=t_Absence[Date début],IF(AH$7&lt;=t_Absence[Date fin],t_Absence[Employé]),""),0)),""),""),"")</f>
        <v/>
      </c>
      <c r="AJ23" s="42">
        <f t="shared" si="4"/>
        <v>0</v>
      </c>
      <c r="AK23" s="43">
        <f t="shared" si="4"/>
        <v>0</v>
      </c>
      <c r="AL23" s="43">
        <f t="shared" si="4"/>
        <v>0</v>
      </c>
      <c r="AM23" s="43">
        <f t="shared" si="4"/>
        <v>0</v>
      </c>
      <c r="AN23" s="43">
        <f t="shared" si="4"/>
        <v>0</v>
      </c>
      <c r="AO23" s="43">
        <f t="shared" si="4"/>
        <v>0</v>
      </c>
      <c r="AP23" s="43">
        <f t="shared" si="4"/>
        <v>0</v>
      </c>
      <c r="AQ23" s="44">
        <f t="shared" si="4"/>
        <v>0</v>
      </c>
    </row>
    <row r="24" spans="2:43" ht="17.25" thickBot="1" x14ac:dyDescent="0.35">
      <c r="B24" s="35" cm="1">
        <f t="array" ref="B24">IFERROR(INDEX(t_Employé[Employé],MATCH(0,COUNTIF(t_Employé[Employé],"&lt;"&amp;t_Employé[Employé])-SUM(COUNTIF($B$7:B23,t_Employé[Employé])),0)),"")</f>
        <v>17</v>
      </c>
      <c r="C24" s="35"/>
      <c r="D24" s="55" t="str" cm="1">
        <f t="array" ref="D24">IF($B24&lt;&gt;"",IFERROR(IF(AND(COUNTIF(_Feries,D$7)&lt;&gt;1,WEEKDAY(D$7,2)&lt;=5),INDEX(t_Absence[Symbole],MATCH($B24,IF(D$7&gt;=t_Absence[Date début],IF(D$7&lt;=t_Absence[Date fin],t_Absence[Employé]),""),0)),""),""),"")</f>
        <v/>
      </c>
      <c r="E24" s="56" t="str" cm="1">
        <f t="array" ref="E24">IF($B24&lt;&gt;"",IFERROR(IF(AND(COUNTIF(_Feries,E$7)&lt;&gt;1,WEEKDAY(E$7,2)&lt;=5),INDEX(t_Absence[Symbole],MATCH($B24,IF(E$7&gt;=t_Absence[Date début],IF(E$7&lt;=t_Absence[Date fin],t_Absence[Employé]),""),0)),""),""),"")</f>
        <v/>
      </c>
      <c r="F24" s="56" t="str" cm="1">
        <f t="array" ref="F24">IF($B24&lt;&gt;"",IFERROR(IF(AND(COUNTIF(_Feries,F$7)&lt;&gt;1,WEEKDAY(F$7,2)&lt;=5),INDEX(t_Absence[Symbole],MATCH($B24,IF(F$7&gt;=t_Absence[Date début],IF(F$7&lt;=t_Absence[Date fin],t_Absence[Employé]),""),0)),""),""),"")</f>
        <v/>
      </c>
      <c r="G24" s="56" t="str" cm="1">
        <f t="array" ref="G24">IF($B24&lt;&gt;"",IFERROR(IF(AND(COUNTIF(_Feries,G$7)&lt;&gt;1,WEEKDAY(G$7,2)&lt;=5),INDEX(t_Absence[Symbole],MATCH($B24,IF(G$7&gt;=t_Absence[Date début],IF(G$7&lt;=t_Absence[Date fin],t_Absence[Employé]),""),0)),""),""),"")</f>
        <v/>
      </c>
      <c r="H24" s="56" t="str" cm="1">
        <f t="array" ref="H24">IF($B24&lt;&gt;"",IFERROR(IF(AND(COUNTIF(_Feries,H$7)&lt;&gt;1,WEEKDAY(H$7,2)&lt;=5),INDEX(t_Absence[Symbole],MATCH($B24,IF(H$7&gt;=t_Absence[Date début],IF(H$7&lt;=t_Absence[Date fin],t_Absence[Employé]),""),0)),""),""),"")</f>
        <v/>
      </c>
      <c r="I24" s="56" t="str" cm="1">
        <f t="array" ref="I24">IF($B24&lt;&gt;"",IFERROR(IF(AND(COUNTIF(_Feries,I$7)&lt;&gt;1,WEEKDAY(I$7,2)&lt;=5),INDEX(t_Absence[Symbole],MATCH($B24,IF(I$7&gt;=t_Absence[Date début],IF(I$7&lt;=t_Absence[Date fin],t_Absence[Employé]),""),0)),""),""),"")</f>
        <v/>
      </c>
      <c r="J24" s="56" t="str" cm="1">
        <f t="array" ref="J24">IF($B24&lt;&gt;"",IFERROR(IF(AND(COUNTIF(_Feries,J$7)&lt;&gt;1,WEEKDAY(J$7,2)&lt;=5),INDEX(t_Absence[Symbole],MATCH($B24,IF(J$7&gt;=t_Absence[Date début],IF(J$7&lt;=t_Absence[Date fin],t_Absence[Employé]),""),0)),""),""),"")</f>
        <v/>
      </c>
      <c r="K24" s="56" t="str" cm="1">
        <f t="array" ref="K24">IF($B24&lt;&gt;"",IFERROR(IF(AND(COUNTIF(_Feries,K$7)&lt;&gt;1,WEEKDAY(K$7,2)&lt;=5),INDEX(t_Absence[Symbole],MATCH($B24,IF(K$7&gt;=t_Absence[Date début],IF(K$7&lt;=t_Absence[Date fin],t_Absence[Employé]),""),0)),""),""),"")</f>
        <v/>
      </c>
      <c r="L24" s="56" t="str" cm="1">
        <f t="array" ref="L24">IF($B24&lt;&gt;"",IFERROR(IF(AND(COUNTIF(_Feries,L$7)&lt;&gt;1,WEEKDAY(L$7,2)&lt;=5),INDEX(t_Absence[Symbole],MATCH($B24,IF(L$7&gt;=t_Absence[Date début],IF(L$7&lt;=t_Absence[Date fin],t_Absence[Employé]),""),0)),""),""),"")</f>
        <v/>
      </c>
      <c r="M24" s="56" t="str" cm="1">
        <f t="array" ref="M24">IF($B24&lt;&gt;"",IFERROR(IF(AND(COUNTIF(_Feries,M$7)&lt;&gt;1,WEEKDAY(M$7,2)&lt;=5),INDEX(t_Absence[Symbole],MATCH($B24,IF(M$7&gt;=t_Absence[Date début],IF(M$7&lt;=t_Absence[Date fin],t_Absence[Employé]),""),0)),""),""),"")</f>
        <v/>
      </c>
      <c r="N24" s="56" t="str" cm="1">
        <f t="array" ref="N24">IF($B24&lt;&gt;"",IFERROR(IF(AND(COUNTIF(_Feries,N$7)&lt;&gt;1,WEEKDAY(N$7,2)&lt;=5),INDEX(t_Absence[Symbole],MATCH($B24,IF(N$7&gt;=t_Absence[Date début],IF(N$7&lt;=t_Absence[Date fin],t_Absence[Employé]),""),0)),""),""),"")</f>
        <v/>
      </c>
      <c r="O24" s="56" t="str" cm="1">
        <f t="array" ref="O24">IF($B24&lt;&gt;"",IFERROR(IF(AND(COUNTIF(_Feries,O$7)&lt;&gt;1,WEEKDAY(O$7,2)&lt;=5),INDEX(t_Absence[Symbole],MATCH($B24,IF(O$7&gt;=t_Absence[Date début],IF(O$7&lt;=t_Absence[Date fin],t_Absence[Employé]),""),0)),""),""),"")</f>
        <v/>
      </c>
      <c r="P24" s="56" t="str" cm="1">
        <f t="array" ref="P24">IF($B24&lt;&gt;"",IFERROR(IF(AND(COUNTIF(_Feries,P$7)&lt;&gt;1,WEEKDAY(P$7,2)&lt;=5),INDEX(t_Absence[Symbole],MATCH($B24,IF(P$7&gt;=t_Absence[Date début],IF(P$7&lt;=t_Absence[Date fin],t_Absence[Employé]),""),0)),""),""),"")</f>
        <v/>
      </c>
      <c r="Q24" s="56" t="str" cm="1">
        <f t="array" ref="Q24">IF($B24&lt;&gt;"",IFERROR(IF(AND(COUNTIF(_Feries,Q$7)&lt;&gt;1,WEEKDAY(Q$7,2)&lt;=5),INDEX(t_Absence[Symbole],MATCH($B24,IF(Q$7&gt;=t_Absence[Date début],IF(Q$7&lt;=t_Absence[Date fin],t_Absence[Employé]),""),0)),""),""),"")</f>
        <v/>
      </c>
      <c r="R24" s="56" t="str" cm="1">
        <f t="array" ref="R24">IF($B24&lt;&gt;"",IFERROR(IF(AND(COUNTIF(_Feries,R$7)&lt;&gt;1,WEEKDAY(R$7,2)&lt;=5),INDEX(t_Absence[Symbole],MATCH($B24,IF(R$7&gt;=t_Absence[Date début],IF(R$7&lt;=t_Absence[Date fin],t_Absence[Employé]),""),0)),""),""),"")</f>
        <v/>
      </c>
      <c r="S24" s="56" t="str" cm="1">
        <f t="array" ref="S24">IF($B24&lt;&gt;"",IFERROR(IF(AND(COUNTIF(_Feries,S$7)&lt;&gt;1,WEEKDAY(S$7,2)&lt;=5),INDEX(t_Absence[Symbole],MATCH($B24,IF(S$7&gt;=t_Absence[Date début],IF(S$7&lt;=t_Absence[Date fin],t_Absence[Employé]),""),0)),""),""),"")</f>
        <v/>
      </c>
      <c r="T24" s="56" t="str" cm="1">
        <f t="array" ref="T24">IF($B24&lt;&gt;"",IFERROR(IF(AND(COUNTIF(_Feries,T$7)&lt;&gt;1,WEEKDAY(T$7,2)&lt;=5),INDEX(t_Absence[Symbole],MATCH($B24,IF(T$7&gt;=t_Absence[Date début],IF(T$7&lt;=t_Absence[Date fin],t_Absence[Employé]),""),0)),""),""),"")</f>
        <v/>
      </c>
      <c r="U24" s="56" t="str" cm="1">
        <f t="array" ref="U24">IF($B24&lt;&gt;"",IFERROR(IF(AND(COUNTIF(_Feries,U$7)&lt;&gt;1,WEEKDAY(U$7,2)&lt;=5),INDEX(t_Absence[Symbole],MATCH($B24,IF(U$7&gt;=t_Absence[Date début],IF(U$7&lt;=t_Absence[Date fin],t_Absence[Employé]),""),0)),""),""),"")</f>
        <v/>
      </c>
      <c r="V24" s="56" t="str" cm="1">
        <f t="array" ref="V24">IF($B24&lt;&gt;"",IFERROR(IF(AND(COUNTIF(_Feries,V$7)&lt;&gt;1,WEEKDAY(V$7,2)&lt;=5),INDEX(t_Absence[Symbole],MATCH($B24,IF(V$7&gt;=t_Absence[Date début],IF(V$7&lt;=t_Absence[Date fin],t_Absence[Employé]),""),0)),""),""),"")</f>
        <v/>
      </c>
      <c r="W24" s="56" t="str" cm="1">
        <f t="array" ref="W24">IF($B24&lt;&gt;"",IFERROR(IF(AND(COUNTIF(_Feries,W$7)&lt;&gt;1,WEEKDAY(W$7,2)&lt;=5),INDEX(t_Absence[Symbole],MATCH($B24,IF(W$7&gt;=t_Absence[Date début],IF(W$7&lt;=t_Absence[Date fin],t_Absence[Employé]),""),0)),""),""),"")</f>
        <v/>
      </c>
      <c r="X24" s="56" t="str" cm="1">
        <f t="array" ref="X24">IF($B24&lt;&gt;"",IFERROR(IF(AND(COUNTIF(_Feries,X$7)&lt;&gt;1,WEEKDAY(X$7,2)&lt;=5),INDEX(t_Absence[Symbole],MATCH($B24,IF(X$7&gt;=t_Absence[Date début],IF(X$7&lt;=t_Absence[Date fin],t_Absence[Employé]),""),0)),""),""),"")</f>
        <v/>
      </c>
      <c r="Y24" s="56" t="str" cm="1">
        <f t="array" ref="Y24">IF($B24&lt;&gt;"",IFERROR(IF(AND(COUNTIF(_Feries,Y$7)&lt;&gt;1,WEEKDAY(Y$7,2)&lt;=5),INDEX(t_Absence[Symbole],MATCH($B24,IF(Y$7&gt;=t_Absence[Date début],IF(Y$7&lt;=t_Absence[Date fin],t_Absence[Employé]),""),0)),""),""),"")</f>
        <v/>
      </c>
      <c r="Z24" s="56" t="str" cm="1">
        <f t="array" ref="Z24">IF($B24&lt;&gt;"",IFERROR(IF(AND(COUNTIF(_Feries,Z$7)&lt;&gt;1,WEEKDAY(Z$7,2)&lt;=5),INDEX(t_Absence[Symbole],MATCH($B24,IF(Z$7&gt;=t_Absence[Date début],IF(Z$7&lt;=t_Absence[Date fin],t_Absence[Employé]),""),0)),""),""),"")</f>
        <v/>
      </c>
      <c r="AA24" s="56" t="str" cm="1">
        <f t="array" ref="AA24">IF($B24&lt;&gt;"",IFERROR(IF(AND(COUNTIF(_Feries,AA$7)&lt;&gt;1,WEEKDAY(AA$7,2)&lt;=5),INDEX(t_Absence[Symbole],MATCH($B24,IF(AA$7&gt;=t_Absence[Date début],IF(AA$7&lt;=t_Absence[Date fin],t_Absence[Employé]),""),0)),""),""),"")</f>
        <v/>
      </c>
      <c r="AB24" s="56" t="str" cm="1">
        <f t="array" ref="AB24">IF($B24&lt;&gt;"",IFERROR(IF(AND(COUNTIF(_Feries,AB$7)&lt;&gt;1,WEEKDAY(AB$7,2)&lt;=5),INDEX(t_Absence[Symbole],MATCH($B24,IF(AB$7&gt;=t_Absence[Date début],IF(AB$7&lt;=t_Absence[Date fin],t_Absence[Employé]),""),0)),""),""),"")</f>
        <v/>
      </c>
      <c r="AC24" s="56" t="str" cm="1">
        <f t="array" ref="AC24">IF($B24&lt;&gt;"",IFERROR(IF(AND(COUNTIF(_Feries,AC$7)&lt;&gt;1,WEEKDAY(AC$7,2)&lt;=5),INDEX(t_Absence[Symbole],MATCH($B24,IF(AC$7&gt;=t_Absence[Date début],IF(AC$7&lt;=t_Absence[Date fin],t_Absence[Employé]),""),0)),""),""),"")</f>
        <v/>
      </c>
      <c r="AD24" s="56" t="str" cm="1">
        <f t="array" ref="AD24">IF($B24&lt;&gt;"",IFERROR(IF(AND(COUNTIF(_Feries,AD$7)&lt;&gt;1,WEEKDAY(AD$7,2)&lt;=5),INDEX(t_Absence[Symbole],MATCH($B24,IF(AD$7&gt;=t_Absence[Date début],IF(AD$7&lt;=t_Absence[Date fin],t_Absence[Employé]),""),0)),""),""),"")</f>
        <v/>
      </c>
      <c r="AE24" s="56" t="str" cm="1">
        <f t="array" ref="AE24">IF($B24&lt;&gt;"",IFERROR(IF(AND(COUNTIF(_Feries,AE$7)&lt;&gt;1,WEEKDAY(AE$7,2)&lt;=5),INDEX(t_Absence[Symbole],MATCH($B24,IF(AE$7&gt;=t_Absence[Date début],IF(AE$7&lt;=t_Absence[Date fin],t_Absence[Employé]),""),0)),""),""),"")</f>
        <v/>
      </c>
      <c r="AF24" s="56" t="str" cm="1">
        <f t="array" ref="AF24">IF($B24&lt;&gt;"",IFERROR(IF(AND(COUNTIF(_Feries,AF$7)&lt;&gt;1,WEEKDAY(AF$7,2)&lt;=5),INDEX(t_Absence[Symbole],MATCH($B24,IF(AF$7&gt;=t_Absence[Date début],IF(AF$7&lt;=t_Absence[Date fin],t_Absence[Employé]),""),0)),""),""),"")</f>
        <v/>
      </c>
      <c r="AG24" s="56" t="str" cm="1">
        <f t="array" ref="AG24">IF($B24&lt;&gt;"",IFERROR(IF(AND(COUNTIF(_Feries,AG$7)&lt;&gt;1,WEEKDAY(AG$7,2)&lt;=5),INDEX(t_Absence[Symbole],MATCH($B24,IF(AG$7&gt;=t_Absence[Date début],IF(AG$7&lt;=t_Absence[Date fin],t_Absence[Employé]),""),0)),""),""),"")</f>
        <v/>
      </c>
      <c r="AH24" s="57" t="str" cm="1">
        <f t="array" ref="AH24">IF($B24&lt;&gt;"",IFERROR(IF(AND(COUNTIF(_Feries,AH$7)&lt;&gt;1,WEEKDAY(AH$7,2)&lt;=5),INDEX(t_Absence[Symbole],MATCH($B24,IF(AH$7&gt;=t_Absence[Date début],IF(AH$7&lt;=t_Absence[Date fin],t_Absence[Employé]),""),0)),""),""),"")</f>
        <v/>
      </c>
      <c r="AJ24" s="45">
        <f t="shared" si="4"/>
        <v>0</v>
      </c>
      <c r="AK24" s="46">
        <f t="shared" si="4"/>
        <v>0</v>
      </c>
      <c r="AL24" s="46">
        <f t="shared" si="4"/>
        <v>0</v>
      </c>
      <c r="AM24" s="46">
        <f t="shared" si="4"/>
        <v>0</v>
      </c>
      <c r="AN24" s="46">
        <f t="shared" si="4"/>
        <v>0</v>
      </c>
      <c r="AO24" s="46">
        <f t="shared" si="4"/>
        <v>0</v>
      </c>
      <c r="AP24" s="46">
        <f t="shared" si="4"/>
        <v>0</v>
      </c>
      <c r="AQ24" s="47">
        <f t="shared" si="4"/>
        <v>0</v>
      </c>
    </row>
    <row r="25" spans="2:43" ht="17.25" thickBot="1" x14ac:dyDescent="0.35">
      <c r="B25" s="35" cm="1">
        <f t="array" ref="B25">IFERROR(INDEX(t_Employé[Employé],MATCH(0,COUNTIF(t_Employé[Employé],"&lt;"&amp;t_Employé[Employé])-SUM(COUNTIF($B$7:B24,t_Employé[Employé])),0)),"")</f>
        <v>18</v>
      </c>
      <c r="C25" s="35"/>
      <c r="D25" s="55" t="str" cm="1">
        <f t="array" ref="D25">IF($B25&lt;&gt;"",IFERROR(IF(AND(COUNTIF(_Feries,D$7)&lt;&gt;1,WEEKDAY(D$7,2)&lt;=5),INDEX(t_Absence[Symbole],MATCH($B25,IF(D$7&gt;=t_Absence[Date début],IF(D$7&lt;=t_Absence[Date fin],t_Absence[Employé]),""),0)),""),""),"")</f>
        <v/>
      </c>
      <c r="E25" s="56" t="str" cm="1">
        <f t="array" ref="E25">IF($B25&lt;&gt;"",IFERROR(IF(AND(COUNTIF(_Feries,E$7)&lt;&gt;1,WEEKDAY(E$7,2)&lt;=5),INDEX(t_Absence[Symbole],MATCH($B25,IF(E$7&gt;=t_Absence[Date début],IF(E$7&lt;=t_Absence[Date fin],t_Absence[Employé]),""),0)),""),""),"")</f>
        <v/>
      </c>
      <c r="F25" s="56" t="str" cm="1">
        <f t="array" ref="F25">IF($B25&lt;&gt;"",IFERROR(IF(AND(COUNTIF(_Feries,F$7)&lt;&gt;1,WEEKDAY(F$7,2)&lt;=5),INDEX(t_Absence[Symbole],MATCH($B25,IF(F$7&gt;=t_Absence[Date début],IF(F$7&lt;=t_Absence[Date fin],t_Absence[Employé]),""),0)),""),""),"")</f>
        <v/>
      </c>
      <c r="G25" s="56" t="str" cm="1">
        <f t="array" ref="G25">IF($B25&lt;&gt;"",IFERROR(IF(AND(COUNTIF(_Feries,G$7)&lt;&gt;1,WEEKDAY(G$7,2)&lt;=5),INDEX(t_Absence[Symbole],MATCH($B25,IF(G$7&gt;=t_Absence[Date début],IF(G$7&lt;=t_Absence[Date fin],t_Absence[Employé]),""),0)),""),""),"")</f>
        <v/>
      </c>
      <c r="H25" s="56" t="str" cm="1">
        <f t="array" ref="H25">IF($B25&lt;&gt;"",IFERROR(IF(AND(COUNTIF(_Feries,H$7)&lt;&gt;1,WEEKDAY(H$7,2)&lt;=5),INDEX(t_Absence[Symbole],MATCH($B25,IF(H$7&gt;=t_Absence[Date début],IF(H$7&lt;=t_Absence[Date fin],t_Absence[Employé]),""),0)),""),""),"")</f>
        <v/>
      </c>
      <c r="I25" s="56" t="str" cm="1">
        <f t="array" ref="I25">IF($B25&lt;&gt;"",IFERROR(IF(AND(COUNTIF(_Feries,I$7)&lt;&gt;1,WEEKDAY(I$7,2)&lt;=5),INDEX(t_Absence[Symbole],MATCH($B25,IF(I$7&gt;=t_Absence[Date début],IF(I$7&lt;=t_Absence[Date fin],t_Absence[Employé]),""),0)),""),""),"")</f>
        <v/>
      </c>
      <c r="J25" s="56" t="str" cm="1">
        <f t="array" ref="J25">IF($B25&lt;&gt;"",IFERROR(IF(AND(COUNTIF(_Feries,J$7)&lt;&gt;1,WEEKDAY(J$7,2)&lt;=5),INDEX(t_Absence[Symbole],MATCH($B25,IF(J$7&gt;=t_Absence[Date début],IF(J$7&lt;=t_Absence[Date fin],t_Absence[Employé]),""),0)),""),""),"")</f>
        <v/>
      </c>
      <c r="K25" s="56" t="str" cm="1">
        <f t="array" ref="K25">IF($B25&lt;&gt;"",IFERROR(IF(AND(COUNTIF(_Feries,K$7)&lt;&gt;1,WEEKDAY(K$7,2)&lt;=5),INDEX(t_Absence[Symbole],MATCH($B25,IF(K$7&gt;=t_Absence[Date début],IF(K$7&lt;=t_Absence[Date fin],t_Absence[Employé]),""),0)),""),""),"")</f>
        <v/>
      </c>
      <c r="L25" s="56" t="str" cm="1">
        <f t="array" ref="L25">IF($B25&lt;&gt;"",IFERROR(IF(AND(COUNTIF(_Feries,L$7)&lt;&gt;1,WEEKDAY(L$7,2)&lt;=5),INDEX(t_Absence[Symbole],MATCH($B25,IF(L$7&gt;=t_Absence[Date début],IF(L$7&lt;=t_Absence[Date fin],t_Absence[Employé]),""),0)),""),""),"")</f>
        <v/>
      </c>
      <c r="M25" s="56" t="str" cm="1">
        <f t="array" ref="M25">IF($B25&lt;&gt;"",IFERROR(IF(AND(COUNTIF(_Feries,M$7)&lt;&gt;1,WEEKDAY(M$7,2)&lt;=5),INDEX(t_Absence[Symbole],MATCH($B25,IF(M$7&gt;=t_Absence[Date début],IF(M$7&lt;=t_Absence[Date fin],t_Absence[Employé]),""),0)),""),""),"")</f>
        <v/>
      </c>
      <c r="N25" s="56" t="str" cm="1">
        <f t="array" ref="N25">IF($B25&lt;&gt;"",IFERROR(IF(AND(COUNTIF(_Feries,N$7)&lt;&gt;1,WEEKDAY(N$7,2)&lt;=5),INDEX(t_Absence[Symbole],MATCH($B25,IF(N$7&gt;=t_Absence[Date début],IF(N$7&lt;=t_Absence[Date fin],t_Absence[Employé]),""),0)),""),""),"")</f>
        <v/>
      </c>
      <c r="O25" s="56" t="str" cm="1">
        <f t="array" ref="O25">IF($B25&lt;&gt;"",IFERROR(IF(AND(COUNTIF(_Feries,O$7)&lt;&gt;1,WEEKDAY(O$7,2)&lt;=5),INDEX(t_Absence[Symbole],MATCH($B25,IF(O$7&gt;=t_Absence[Date début],IF(O$7&lt;=t_Absence[Date fin],t_Absence[Employé]),""),0)),""),""),"")</f>
        <v/>
      </c>
      <c r="P25" s="56" t="str" cm="1">
        <f t="array" ref="P25">IF($B25&lt;&gt;"",IFERROR(IF(AND(COUNTIF(_Feries,P$7)&lt;&gt;1,WEEKDAY(P$7,2)&lt;=5),INDEX(t_Absence[Symbole],MATCH($B25,IF(P$7&gt;=t_Absence[Date début],IF(P$7&lt;=t_Absence[Date fin],t_Absence[Employé]),""),0)),""),""),"")</f>
        <v/>
      </c>
      <c r="Q25" s="56" t="str" cm="1">
        <f t="array" ref="Q25">IF($B25&lt;&gt;"",IFERROR(IF(AND(COUNTIF(_Feries,Q$7)&lt;&gt;1,WEEKDAY(Q$7,2)&lt;=5),INDEX(t_Absence[Symbole],MATCH($B25,IF(Q$7&gt;=t_Absence[Date début],IF(Q$7&lt;=t_Absence[Date fin],t_Absence[Employé]),""),0)),""),""),"")</f>
        <v/>
      </c>
      <c r="R25" s="56" t="str" cm="1">
        <f t="array" ref="R25">IF($B25&lt;&gt;"",IFERROR(IF(AND(COUNTIF(_Feries,R$7)&lt;&gt;1,WEEKDAY(R$7,2)&lt;=5),INDEX(t_Absence[Symbole],MATCH($B25,IF(R$7&gt;=t_Absence[Date début],IF(R$7&lt;=t_Absence[Date fin],t_Absence[Employé]),""),0)),""),""),"")</f>
        <v/>
      </c>
      <c r="S25" s="56" t="str" cm="1">
        <f t="array" ref="S25">IF($B25&lt;&gt;"",IFERROR(IF(AND(COUNTIF(_Feries,S$7)&lt;&gt;1,WEEKDAY(S$7,2)&lt;=5),INDEX(t_Absence[Symbole],MATCH($B25,IF(S$7&gt;=t_Absence[Date début],IF(S$7&lt;=t_Absence[Date fin],t_Absence[Employé]),""),0)),""),""),"")</f>
        <v/>
      </c>
      <c r="T25" s="56" t="str" cm="1">
        <f t="array" ref="T25">IF($B25&lt;&gt;"",IFERROR(IF(AND(COUNTIF(_Feries,T$7)&lt;&gt;1,WEEKDAY(T$7,2)&lt;=5),INDEX(t_Absence[Symbole],MATCH($B25,IF(T$7&gt;=t_Absence[Date début],IF(T$7&lt;=t_Absence[Date fin],t_Absence[Employé]),""),0)),""),""),"")</f>
        <v/>
      </c>
      <c r="U25" s="56" t="str" cm="1">
        <f t="array" ref="U25">IF($B25&lt;&gt;"",IFERROR(IF(AND(COUNTIF(_Feries,U$7)&lt;&gt;1,WEEKDAY(U$7,2)&lt;=5),INDEX(t_Absence[Symbole],MATCH($B25,IF(U$7&gt;=t_Absence[Date début],IF(U$7&lt;=t_Absence[Date fin],t_Absence[Employé]),""),0)),""),""),"")</f>
        <v/>
      </c>
      <c r="V25" s="56" t="str" cm="1">
        <f t="array" ref="V25">IF($B25&lt;&gt;"",IFERROR(IF(AND(COUNTIF(_Feries,V$7)&lt;&gt;1,WEEKDAY(V$7,2)&lt;=5),INDEX(t_Absence[Symbole],MATCH($B25,IF(V$7&gt;=t_Absence[Date début],IF(V$7&lt;=t_Absence[Date fin],t_Absence[Employé]),""),0)),""),""),"")</f>
        <v/>
      </c>
      <c r="W25" s="56" t="str" cm="1">
        <f t="array" ref="W25">IF($B25&lt;&gt;"",IFERROR(IF(AND(COUNTIF(_Feries,W$7)&lt;&gt;1,WEEKDAY(W$7,2)&lt;=5),INDEX(t_Absence[Symbole],MATCH($B25,IF(W$7&gt;=t_Absence[Date début],IF(W$7&lt;=t_Absence[Date fin],t_Absence[Employé]),""),0)),""),""),"")</f>
        <v/>
      </c>
      <c r="X25" s="56" t="str" cm="1">
        <f t="array" ref="X25">IF($B25&lt;&gt;"",IFERROR(IF(AND(COUNTIF(_Feries,X$7)&lt;&gt;1,WEEKDAY(X$7,2)&lt;=5),INDEX(t_Absence[Symbole],MATCH($B25,IF(X$7&gt;=t_Absence[Date début],IF(X$7&lt;=t_Absence[Date fin],t_Absence[Employé]),""),0)),""),""),"")</f>
        <v/>
      </c>
      <c r="Y25" s="56" t="str" cm="1">
        <f t="array" ref="Y25">IF($B25&lt;&gt;"",IFERROR(IF(AND(COUNTIF(_Feries,Y$7)&lt;&gt;1,WEEKDAY(Y$7,2)&lt;=5),INDEX(t_Absence[Symbole],MATCH($B25,IF(Y$7&gt;=t_Absence[Date début],IF(Y$7&lt;=t_Absence[Date fin],t_Absence[Employé]),""),0)),""),""),"")</f>
        <v/>
      </c>
      <c r="Z25" s="56" t="str" cm="1">
        <f t="array" ref="Z25">IF($B25&lt;&gt;"",IFERROR(IF(AND(COUNTIF(_Feries,Z$7)&lt;&gt;1,WEEKDAY(Z$7,2)&lt;=5),INDEX(t_Absence[Symbole],MATCH($B25,IF(Z$7&gt;=t_Absence[Date début],IF(Z$7&lt;=t_Absence[Date fin],t_Absence[Employé]),""),0)),""),""),"")</f>
        <v/>
      </c>
      <c r="AA25" s="56" t="str" cm="1">
        <f t="array" ref="AA25">IF($B25&lt;&gt;"",IFERROR(IF(AND(COUNTIF(_Feries,AA$7)&lt;&gt;1,WEEKDAY(AA$7,2)&lt;=5),INDEX(t_Absence[Symbole],MATCH($B25,IF(AA$7&gt;=t_Absence[Date début],IF(AA$7&lt;=t_Absence[Date fin],t_Absence[Employé]),""),0)),""),""),"")</f>
        <v/>
      </c>
      <c r="AB25" s="56" t="str" cm="1">
        <f t="array" ref="AB25">IF($B25&lt;&gt;"",IFERROR(IF(AND(COUNTIF(_Feries,AB$7)&lt;&gt;1,WEEKDAY(AB$7,2)&lt;=5),INDEX(t_Absence[Symbole],MATCH($B25,IF(AB$7&gt;=t_Absence[Date début],IF(AB$7&lt;=t_Absence[Date fin],t_Absence[Employé]),""),0)),""),""),"")</f>
        <v/>
      </c>
      <c r="AC25" s="56" t="str" cm="1">
        <f t="array" ref="AC25">IF($B25&lt;&gt;"",IFERROR(IF(AND(COUNTIF(_Feries,AC$7)&lt;&gt;1,WEEKDAY(AC$7,2)&lt;=5),INDEX(t_Absence[Symbole],MATCH($B25,IF(AC$7&gt;=t_Absence[Date début],IF(AC$7&lt;=t_Absence[Date fin],t_Absence[Employé]),""),0)),""),""),"")</f>
        <v/>
      </c>
      <c r="AD25" s="56" t="str" cm="1">
        <f t="array" ref="AD25">IF($B25&lt;&gt;"",IFERROR(IF(AND(COUNTIF(_Feries,AD$7)&lt;&gt;1,WEEKDAY(AD$7,2)&lt;=5),INDEX(t_Absence[Symbole],MATCH($B25,IF(AD$7&gt;=t_Absence[Date début],IF(AD$7&lt;=t_Absence[Date fin],t_Absence[Employé]),""),0)),""),""),"")</f>
        <v/>
      </c>
      <c r="AE25" s="56" t="str" cm="1">
        <f t="array" ref="AE25">IF($B25&lt;&gt;"",IFERROR(IF(AND(COUNTIF(_Feries,AE$7)&lt;&gt;1,WEEKDAY(AE$7,2)&lt;=5),INDEX(t_Absence[Symbole],MATCH($B25,IF(AE$7&gt;=t_Absence[Date début],IF(AE$7&lt;=t_Absence[Date fin],t_Absence[Employé]),""),0)),""),""),"")</f>
        <v/>
      </c>
      <c r="AF25" s="56" t="str" cm="1">
        <f t="array" ref="AF25">IF($B25&lt;&gt;"",IFERROR(IF(AND(COUNTIF(_Feries,AF$7)&lt;&gt;1,WEEKDAY(AF$7,2)&lt;=5),INDEX(t_Absence[Symbole],MATCH($B25,IF(AF$7&gt;=t_Absence[Date début],IF(AF$7&lt;=t_Absence[Date fin],t_Absence[Employé]),""),0)),""),""),"")</f>
        <v/>
      </c>
      <c r="AG25" s="56" t="str" cm="1">
        <f t="array" ref="AG25">IF($B25&lt;&gt;"",IFERROR(IF(AND(COUNTIF(_Feries,AG$7)&lt;&gt;1,WEEKDAY(AG$7,2)&lt;=5),INDEX(t_Absence[Symbole],MATCH($B25,IF(AG$7&gt;=t_Absence[Date début],IF(AG$7&lt;=t_Absence[Date fin],t_Absence[Employé]),""),0)),""),""),"")</f>
        <v/>
      </c>
      <c r="AH25" s="57" t="str" cm="1">
        <f t="array" ref="AH25">IF($B25&lt;&gt;"",IFERROR(IF(AND(COUNTIF(_Feries,AH$7)&lt;&gt;1,WEEKDAY(AH$7,2)&lt;=5),INDEX(t_Absence[Symbole],MATCH($B25,IF(AH$7&gt;=t_Absence[Date début],IF(AH$7&lt;=t_Absence[Date fin],t_Absence[Employé]),""),0)),""),""),"")</f>
        <v/>
      </c>
      <c r="AJ25" s="45">
        <f t="shared" si="4"/>
        <v>0</v>
      </c>
      <c r="AK25" s="46">
        <f t="shared" si="4"/>
        <v>0</v>
      </c>
      <c r="AL25" s="46">
        <f t="shared" si="4"/>
        <v>0</v>
      </c>
      <c r="AM25" s="46">
        <f t="shared" si="4"/>
        <v>0</v>
      </c>
      <c r="AN25" s="46">
        <f t="shared" si="4"/>
        <v>0</v>
      </c>
      <c r="AO25" s="46">
        <f t="shared" si="4"/>
        <v>0</v>
      </c>
      <c r="AP25" s="46">
        <f t="shared" si="4"/>
        <v>0</v>
      </c>
      <c r="AQ25" s="47">
        <f t="shared" si="4"/>
        <v>0</v>
      </c>
    </row>
    <row r="26" spans="2:43" ht="17.25" thickBot="1" x14ac:dyDescent="0.35">
      <c r="B26" s="35" cm="1">
        <f t="array" ref="B26">IFERROR(INDEX(t_Employé[Employé],MATCH(0,COUNTIF(t_Employé[Employé],"&lt;"&amp;t_Employé[Employé])-SUM(COUNTIF($B$7:B25,t_Employé[Employé])),0)),"")</f>
        <v>19</v>
      </c>
      <c r="C26" s="35"/>
      <c r="D26" s="55" t="str" cm="1">
        <f t="array" ref="D26">IF($B26&lt;&gt;"",IFERROR(IF(AND(COUNTIF(_Feries,D$7)&lt;&gt;1,WEEKDAY(D$7,2)&lt;=5),INDEX(t_Absence[Symbole],MATCH($B26,IF(D$7&gt;=t_Absence[Date début],IF(D$7&lt;=t_Absence[Date fin],t_Absence[Employé]),""),0)),""),""),"")</f>
        <v/>
      </c>
      <c r="E26" s="56" t="str" cm="1">
        <f t="array" ref="E26">IF($B26&lt;&gt;"",IFERROR(IF(AND(COUNTIF(_Feries,E$7)&lt;&gt;1,WEEKDAY(E$7,2)&lt;=5),INDEX(t_Absence[Symbole],MATCH($B26,IF(E$7&gt;=t_Absence[Date début],IF(E$7&lt;=t_Absence[Date fin],t_Absence[Employé]),""),0)),""),""),"")</f>
        <v/>
      </c>
      <c r="F26" s="56" t="str" cm="1">
        <f t="array" ref="F26">IF($B26&lt;&gt;"",IFERROR(IF(AND(COUNTIF(_Feries,F$7)&lt;&gt;1,WEEKDAY(F$7,2)&lt;=5),INDEX(t_Absence[Symbole],MATCH($B26,IF(F$7&gt;=t_Absence[Date début],IF(F$7&lt;=t_Absence[Date fin],t_Absence[Employé]),""),0)),""),""),"")</f>
        <v/>
      </c>
      <c r="G26" s="56" t="str" cm="1">
        <f t="array" ref="G26">IF($B26&lt;&gt;"",IFERROR(IF(AND(COUNTIF(_Feries,G$7)&lt;&gt;1,WEEKDAY(G$7,2)&lt;=5),INDEX(t_Absence[Symbole],MATCH($B26,IF(G$7&gt;=t_Absence[Date début],IF(G$7&lt;=t_Absence[Date fin],t_Absence[Employé]),""),0)),""),""),"")</f>
        <v/>
      </c>
      <c r="H26" s="56" t="str" cm="1">
        <f t="array" ref="H26">IF($B26&lt;&gt;"",IFERROR(IF(AND(COUNTIF(_Feries,H$7)&lt;&gt;1,WEEKDAY(H$7,2)&lt;=5),INDEX(t_Absence[Symbole],MATCH($B26,IF(H$7&gt;=t_Absence[Date début],IF(H$7&lt;=t_Absence[Date fin],t_Absence[Employé]),""),0)),""),""),"")</f>
        <v/>
      </c>
      <c r="I26" s="56" t="str" cm="1">
        <f t="array" ref="I26">IF($B26&lt;&gt;"",IFERROR(IF(AND(COUNTIF(_Feries,I$7)&lt;&gt;1,WEEKDAY(I$7,2)&lt;=5),INDEX(t_Absence[Symbole],MATCH($B26,IF(I$7&gt;=t_Absence[Date début],IF(I$7&lt;=t_Absence[Date fin],t_Absence[Employé]),""),0)),""),""),"")</f>
        <v/>
      </c>
      <c r="J26" s="56" t="str" cm="1">
        <f t="array" ref="J26">IF($B26&lt;&gt;"",IFERROR(IF(AND(COUNTIF(_Feries,J$7)&lt;&gt;1,WEEKDAY(J$7,2)&lt;=5),INDEX(t_Absence[Symbole],MATCH($B26,IF(J$7&gt;=t_Absence[Date début],IF(J$7&lt;=t_Absence[Date fin],t_Absence[Employé]),""),0)),""),""),"")</f>
        <v/>
      </c>
      <c r="K26" s="56" t="str" cm="1">
        <f t="array" ref="K26">IF($B26&lt;&gt;"",IFERROR(IF(AND(COUNTIF(_Feries,K$7)&lt;&gt;1,WEEKDAY(K$7,2)&lt;=5),INDEX(t_Absence[Symbole],MATCH($B26,IF(K$7&gt;=t_Absence[Date début],IF(K$7&lt;=t_Absence[Date fin],t_Absence[Employé]),""),0)),""),""),"")</f>
        <v/>
      </c>
      <c r="L26" s="56" t="str" cm="1">
        <f t="array" ref="L26">IF($B26&lt;&gt;"",IFERROR(IF(AND(COUNTIF(_Feries,L$7)&lt;&gt;1,WEEKDAY(L$7,2)&lt;=5),INDEX(t_Absence[Symbole],MATCH($B26,IF(L$7&gt;=t_Absence[Date début],IF(L$7&lt;=t_Absence[Date fin],t_Absence[Employé]),""),0)),""),""),"")</f>
        <v/>
      </c>
      <c r="M26" s="56" t="str" cm="1">
        <f t="array" ref="M26">IF($B26&lt;&gt;"",IFERROR(IF(AND(COUNTIF(_Feries,M$7)&lt;&gt;1,WEEKDAY(M$7,2)&lt;=5),INDEX(t_Absence[Symbole],MATCH($B26,IF(M$7&gt;=t_Absence[Date début],IF(M$7&lt;=t_Absence[Date fin],t_Absence[Employé]),""),0)),""),""),"")</f>
        <v/>
      </c>
      <c r="N26" s="56" t="str" cm="1">
        <f t="array" ref="N26">IF($B26&lt;&gt;"",IFERROR(IF(AND(COUNTIF(_Feries,N$7)&lt;&gt;1,WEEKDAY(N$7,2)&lt;=5),INDEX(t_Absence[Symbole],MATCH($B26,IF(N$7&gt;=t_Absence[Date début],IF(N$7&lt;=t_Absence[Date fin],t_Absence[Employé]),""),0)),""),""),"")</f>
        <v/>
      </c>
      <c r="O26" s="56" t="str" cm="1">
        <f t="array" ref="O26">IF($B26&lt;&gt;"",IFERROR(IF(AND(COUNTIF(_Feries,O$7)&lt;&gt;1,WEEKDAY(O$7,2)&lt;=5),INDEX(t_Absence[Symbole],MATCH($B26,IF(O$7&gt;=t_Absence[Date début],IF(O$7&lt;=t_Absence[Date fin],t_Absence[Employé]),""),0)),""),""),"")</f>
        <v/>
      </c>
      <c r="P26" s="56" t="str" cm="1">
        <f t="array" ref="P26">IF($B26&lt;&gt;"",IFERROR(IF(AND(COUNTIF(_Feries,P$7)&lt;&gt;1,WEEKDAY(P$7,2)&lt;=5),INDEX(t_Absence[Symbole],MATCH($B26,IF(P$7&gt;=t_Absence[Date début],IF(P$7&lt;=t_Absence[Date fin],t_Absence[Employé]),""),0)),""),""),"")</f>
        <v/>
      </c>
      <c r="Q26" s="56" t="str" cm="1">
        <f t="array" ref="Q26">IF($B26&lt;&gt;"",IFERROR(IF(AND(COUNTIF(_Feries,Q$7)&lt;&gt;1,WEEKDAY(Q$7,2)&lt;=5),INDEX(t_Absence[Symbole],MATCH($B26,IF(Q$7&gt;=t_Absence[Date début],IF(Q$7&lt;=t_Absence[Date fin],t_Absence[Employé]),""),0)),""),""),"")</f>
        <v/>
      </c>
      <c r="R26" s="56" t="str" cm="1">
        <f t="array" ref="R26">IF($B26&lt;&gt;"",IFERROR(IF(AND(COUNTIF(_Feries,R$7)&lt;&gt;1,WEEKDAY(R$7,2)&lt;=5),INDEX(t_Absence[Symbole],MATCH($B26,IF(R$7&gt;=t_Absence[Date début],IF(R$7&lt;=t_Absence[Date fin],t_Absence[Employé]),""),0)),""),""),"")</f>
        <v/>
      </c>
      <c r="S26" s="56" t="str" cm="1">
        <f t="array" ref="S26">IF($B26&lt;&gt;"",IFERROR(IF(AND(COUNTIF(_Feries,S$7)&lt;&gt;1,WEEKDAY(S$7,2)&lt;=5),INDEX(t_Absence[Symbole],MATCH($B26,IF(S$7&gt;=t_Absence[Date début],IF(S$7&lt;=t_Absence[Date fin],t_Absence[Employé]),""),0)),""),""),"")</f>
        <v/>
      </c>
      <c r="T26" s="56" t="str" cm="1">
        <f t="array" ref="T26">IF($B26&lt;&gt;"",IFERROR(IF(AND(COUNTIF(_Feries,T$7)&lt;&gt;1,WEEKDAY(T$7,2)&lt;=5),INDEX(t_Absence[Symbole],MATCH($B26,IF(T$7&gt;=t_Absence[Date début],IF(T$7&lt;=t_Absence[Date fin],t_Absence[Employé]),""),0)),""),""),"")</f>
        <v/>
      </c>
      <c r="U26" s="56" t="str" cm="1">
        <f t="array" ref="U26">IF($B26&lt;&gt;"",IFERROR(IF(AND(COUNTIF(_Feries,U$7)&lt;&gt;1,WEEKDAY(U$7,2)&lt;=5),INDEX(t_Absence[Symbole],MATCH($B26,IF(U$7&gt;=t_Absence[Date début],IF(U$7&lt;=t_Absence[Date fin],t_Absence[Employé]),""),0)),""),""),"")</f>
        <v/>
      </c>
      <c r="V26" s="56" t="str" cm="1">
        <f t="array" ref="V26">IF($B26&lt;&gt;"",IFERROR(IF(AND(COUNTIF(_Feries,V$7)&lt;&gt;1,WEEKDAY(V$7,2)&lt;=5),INDEX(t_Absence[Symbole],MATCH($B26,IF(V$7&gt;=t_Absence[Date début],IF(V$7&lt;=t_Absence[Date fin],t_Absence[Employé]),""),0)),""),""),"")</f>
        <v/>
      </c>
      <c r="W26" s="56" t="str" cm="1">
        <f t="array" ref="W26">IF($B26&lt;&gt;"",IFERROR(IF(AND(COUNTIF(_Feries,W$7)&lt;&gt;1,WEEKDAY(W$7,2)&lt;=5),INDEX(t_Absence[Symbole],MATCH($B26,IF(W$7&gt;=t_Absence[Date début],IF(W$7&lt;=t_Absence[Date fin],t_Absence[Employé]),""),0)),""),""),"")</f>
        <v/>
      </c>
      <c r="X26" s="56" t="str" cm="1">
        <f t="array" ref="X26">IF($B26&lt;&gt;"",IFERROR(IF(AND(COUNTIF(_Feries,X$7)&lt;&gt;1,WEEKDAY(X$7,2)&lt;=5),INDEX(t_Absence[Symbole],MATCH($B26,IF(X$7&gt;=t_Absence[Date début],IF(X$7&lt;=t_Absence[Date fin],t_Absence[Employé]),""),0)),""),""),"")</f>
        <v/>
      </c>
      <c r="Y26" s="56" t="str" cm="1">
        <f t="array" ref="Y26">IF($B26&lt;&gt;"",IFERROR(IF(AND(COUNTIF(_Feries,Y$7)&lt;&gt;1,WEEKDAY(Y$7,2)&lt;=5),INDEX(t_Absence[Symbole],MATCH($B26,IF(Y$7&gt;=t_Absence[Date début],IF(Y$7&lt;=t_Absence[Date fin],t_Absence[Employé]),""),0)),""),""),"")</f>
        <v/>
      </c>
      <c r="Z26" s="56" t="str" cm="1">
        <f t="array" ref="Z26">IF($B26&lt;&gt;"",IFERROR(IF(AND(COUNTIF(_Feries,Z$7)&lt;&gt;1,WEEKDAY(Z$7,2)&lt;=5),INDEX(t_Absence[Symbole],MATCH($B26,IF(Z$7&gt;=t_Absence[Date début],IF(Z$7&lt;=t_Absence[Date fin],t_Absence[Employé]),""),0)),""),""),"")</f>
        <v/>
      </c>
      <c r="AA26" s="56" t="str" cm="1">
        <f t="array" ref="AA26">IF($B26&lt;&gt;"",IFERROR(IF(AND(COUNTIF(_Feries,AA$7)&lt;&gt;1,WEEKDAY(AA$7,2)&lt;=5),INDEX(t_Absence[Symbole],MATCH($B26,IF(AA$7&gt;=t_Absence[Date début],IF(AA$7&lt;=t_Absence[Date fin],t_Absence[Employé]),""),0)),""),""),"")</f>
        <v/>
      </c>
      <c r="AB26" s="56" t="str" cm="1">
        <f t="array" ref="AB26">IF($B26&lt;&gt;"",IFERROR(IF(AND(COUNTIF(_Feries,AB$7)&lt;&gt;1,WEEKDAY(AB$7,2)&lt;=5),INDEX(t_Absence[Symbole],MATCH($B26,IF(AB$7&gt;=t_Absence[Date début],IF(AB$7&lt;=t_Absence[Date fin],t_Absence[Employé]),""),0)),""),""),"")</f>
        <v/>
      </c>
      <c r="AC26" s="56" t="str" cm="1">
        <f t="array" ref="AC26">IF($B26&lt;&gt;"",IFERROR(IF(AND(COUNTIF(_Feries,AC$7)&lt;&gt;1,WEEKDAY(AC$7,2)&lt;=5),INDEX(t_Absence[Symbole],MATCH($B26,IF(AC$7&gt;=t_Absence[Date début],IF(AC$7&lt;=t_Absence[Date fin],t_Absence[Employé]),""),0)),""),""),"")</f>
        <v/>
      </c>
      <c r="AD26" s="56" t="str" cm="1">
        <f t="array" ref="AD26">IF($B26&lt;&gt;"",IFERROR(IF(AND(COUNTIF(_Feries,AD$7)&lt;&gt;1,WEEKDAY(AD$7,2)&lt;=5),INDEX(t_Absence[Symbole],MATCH($B26,IF(AD$7&gt;=t_Absence[Date début],IF(AD$7&lt;=t_Absence[Date fin],t_Absence[Employé]),""),0)),""),""),"")</f>
        <v/>
      </c>
      <c r="AE26" s="56" t="str" cm="1">
        <f t="array" ref="AE26">IF($B26&lt;&gt;"",IFERROR(IF(AND(COUNTIF(_Feries,AE$7)&lt;&gt;1,WEEKDAY(AE$7,2)&lt;=5),INDEX(t_Absence[Symbole],MATCH($B26,IF(AE$7&gt;=t_Absence[Date début],IF(AE$7&lt;=t_Absence[Date fin],t_Absence[Employé]),""),0)),""),""),"")</f>
        <v/>
      </c>
      <c r="AF26" s="56" t="str" cm="1">
        <f t="array" ref="AF26">IF($B26&lt;&gt;"",IFERROR(IF(AND(COUNTIF(_Feries,AF$7)&lt;&gt;1,WEEKDAY(AF$7,2)&lt;=5),INDEX(t_Absence[Symbole],MATCH($B26,IF(AF$7&gt;=t_Absence[Date début],IF(AF$7&lt;=t_Absence[Date fin],t_Absence[Employé]),""),0)),""),""),"")</f>
        <v/>
      </c>
      <c r="AG26" s="56" t="str" cm="1">
        <f t="array" ref="AG26">IF($B26&lt;&gt;"",IFERROR(IF(AND(COUNTIF(_Feries,AG$7)&lt;&gt;1,WEEKDAY(AG$7,2)&lt;=5),INDEX(t_Absence[Symbole],MATCH($B26,IF(AG$7&gt;=t_Absence[Date début],IF(AG$7&lt;=t_Absence[Date fin],t_Absence[Employé]),""),0)),""),""),"")</f>
        <v/>
      </c>
      <c r="AH26" s="57" t="str" cm="1">
        <f t="array" ref="AH26">IF($B26&lt;&gt;"",IFERROR(IF(AND(COUNTIF(_Feries,AH$7)&lt;&gt;1,WEEKDAY(AH$7,2)&lt;=5),INDEX(t_Absence[Symbole],MATCH($B26,IF(AH$7&gt;=t_Absence[Date début],IF(AH$7&lt;=t_Absence[Date fin],t_Absence[Employé]),""),0)),""),""),"")</f>
        <v/>
      </c>
      <c r="AJ26" s="45">
        <f t="shared" si="4"/>
        <v>0</v>
      </c>
      <c r="AK26" s="46">
        <f t="shared" si="4"/>
        <v>0</v>
      </c>
      <c r="AL26" s="46">
        <f t="shared" si="4"/>
        <v>0</v>
      </c>
      <c r="AM26" s="46">
        <f t="shared" si="4"/>
        <v>0</v>
      </c>
      <c r="AN26" s="46">
        <f t="shared" si="4"/>
        <v>0</v>
      </c>
      <c r="AO26" s="46">
        <f t="shared" si="4"/>
        <v>0</v>
      </c>
      <c r="AP26" s="46">
        <f t="shared" si="4"/>
        <v>0</v>
      </c>
      <c r="AQ26" s="47">
        <f t="shared" si="4"/>
        <v>0</v>
      </c>
    </row>
    <row r="27" spans="2:43" ht="17.25" thickBot="1" x14ac:dyDescent="0.35">
      <c r="B27" s="35" cm="1">
        <f t="array" ref="B27">IFERROR(INDEX(t_Employé[Employé],MATCH(0,COUNTIF(t_Employé[Employé],"&lt;"&amp;t_Employé[Employé])-SUM(COUNTIF($B$7:B26,t_Employé[Employé])),0)),"")</f>
        <v>20</v>
      </c>
      <c r="C27" s="35"/>
      <c r="D27" s="55" t="str" cm="1">
        <f t="array" ref="D27">IF($B27&lt;&gt;"",IFERROR(IF(AND(COUNTIF(_Feries,D$7)&lt;&gt;1,WEEKDAY(D$7,2)&lt;=5),INDEX(t_Absence[Symbole],MATCH($B27,IF(D$7&gt;=t_Absence[Date début],IF(D$7&lt;=t_Absence[Date fin],t_Absence[Employé]),""),0)),""),""),"")</f>
        <v/>
      </c>
      <c r="E27" s="56" t="str" cm="1">
        <f t="array" ref="E27">IF($B27&lt;&gt;"",IFERROR(IF(AND(COUNTIF(_Feries,E$7)&lt;&gt;1,WEEKDAY(E$7,2)&lt;=5),INDEX(t_Absence[Symbole],MATCH($B27,IF(E$7&gt;=t_Absence[Date début],IF(E$7&lt;=t_Absence[Date fin],t_Absence[Employé]),""),0)),""),""),"")</f>
        <v/>
      </c>
      <c r="F27" s="56" t="str" cm="1">
        <f t="array" ref="F27">IF($B27&lt;&gt;"",IFERROR(IF(AND(COUNTIF(_Feries,F$7)&lt;&gt;1,WEEKDAY(F$7,2)&lt;=5),INDEX(t_Absence[Symbole],MATCH($B27,IF(F$7&gt;=t_Absence[Date début],IF(F$7&lt;=t_Absence[Date fin],t_Absence[Employé]),""),0)),""),""),"")</f>
        <v/>
      </c>
      <c r="G27" s="56" t="str" cm="1">
        <f t="array" ref="G27">IF($B27&lt;&gt;"",IFERROR(IF(AND(COUNTIF(_Feries,G$7)&lt;&gt;1,WEEKDAY(G$7,2)&lt;=5),INDEX(t_Absence[Symbole],MATCH($B27,IF(G$7&gt;=t_Absence[Date début],IF(G$7&lt;=t_Absence[Date fin],t_Absence[Employé]),""),0)),""),""),"")</f>
        <v/>
      </c>
      <c r="H27" s="56" t="str" cm="1">
        <f t="array" ref="H27">IF($B27&lt;&gt;"",IFERROR(IF(AND(COUNTIF(_Feries,H$7)&lt;&gt;1,WEEKDAY(H$7,2)&lt;=5),INDEX(t_Absence[Symbole],MATCH($B27,IF(H$7&gt;=t_Absence[Date début],IF(H$7&lt;=t_Absence[Date fin],t_Absence[Employé]),""),0)),""),""),"")</f>
        <v/>
      </c>
      <c r="I27" s="56" t="str" cm="1">
        <f t="array" ref="I27">IF($B27&lt;&gt;"",IFERROR(IF(AND(COUNTIF(_Feries,I$7)&lt;&gt;1,WEEKDAY(I$7,2)&lt;=5),INDEX(t_Absence[Symbole],MATCH($B27,IF(I$7&gt;=t_Absence[Date début],IF(I$7&lt;=t_Absence[Date fin],t_Absence[Employé]),""),0)),""),""),"")</f>
        <v/>
      </c>
      <c r="J27" s="56" t="str" cm="1">
        <f t="array" ref="J27">IF($B27&lt;&gt;"",IFERROR(IF(AND(COUNTIF(_Feries,J$7)&lt;&gt;1,WEEKDAY(J$7,2)&lt;=5),INDEX(t_Absence[Symbole],MATCH($B27,IF(J$7&gt;=t_Absence[Date début],IF(J$7&lt;=t_Absence[Date fin],t_Absence[Employé]),""),0)),""),""),"")</f>
        <v/>
      </c>
      <c r="K27" s="56" t="str" cm="1">
        <f t="array" ref="K27">IF($B27&lt;&gt;"",IFERROR(IF(AND(COUNTIF(_Feries,K$7)&lt;&gt;1,WEEKDAY(K$7,2)&lt;=5),INDEX(t_Absence[Symbole],MATCH($B27,IF(K$7&gt;=t_Absence[Date début],IF(K$7&lt;=t_Absence[Date fin],t_Absence[Employé]),""),0)),""),""),"")</f>
        <v/>
      </c>
      <c r="L27" s="56" t="str" cm="1">
        <f t="array" ref="L27">IF($B27&lt;&gt;"",IFERROR(IF(AND(COUNTIF(_Feries,L$7)&lt;&gt;1,WEEKDAY(L$7,2)&lt;=5),INDEX(t_Absence[Symbole],MATCH($B27,IF(L$7&gt;=t_Absence[Date début],IF(L$7&lt;=t_Absence[Date fin],t_Absence[Employé]),""),0)),""),""),"")</f>
        <v/>
      </c>
      <c r="M27" s="56" t="str" cm="1">
        <f t="array" ref="M27">IF($B27&lt;&gt;"",IFERROR(IF(AND(COUNTIF(_Feries,M$7)&lt;&gt;1,WEEKDAY(M$7,2)&lt;=5),INDEX(t_Absence[Symbole],MATCH($B27,IF(M$7&gt;=t_Absence[Date début],IF(M$7&lt;=t_Absence[Date fin],t_Absence[Employé]),""),0)),""),""),"")</f>
        <v/>
      </c>
      <c r="N27" s="56" t="str" cm="1">
        <f t="array" ref="N27">IF($B27&lt;&gt;"",IFERROR(IF(AND(COUNTIF(_Feries,N$7)&lt;&gt;1,WEEKDAY(N$7,2)&lt;=5),INDEX(t_Absence[Symbole],MATCH($B27,IF(N$7&gt;=t_Absence[Date début],IF(N$7&lt;=t_Absence[Date fin],t_Absence[Employé]),""),0)),""),""),"")</f>
        <v/>
      </c>
      <c r="O27" s="56" t="str" cm="1">
        <f t="array" ref="O27">IF($B27&lt;&gt;"",IFERROR(IF(AND(COUNTIF(_Feries,O$7)&lt;&gt;1,WEEKDAY(O$7,2)&lt;=5),INDEX(t_Absence[Symbole],MATCH($B27,IF(O$7&gt;=t_Absence[Date début],IF(O$7&lt;=t_Absence[Date fin],t_Absence[Employé]),""),0)),""),""),"")</f>
        <v/>
      </c>
      <c r="P27" s="56" t="str" cm="1">
        <f t="array" ref="P27">IF($B27&lt;&gt;"",IFERROR(IF(AND(COUNTIF(_Feries,P$7)&lt;&gt;1,WEEKDAY(P$7,2)&lt;=5),INDEX(t_Absence[Symbole],MATCH($B27,IF(P$7&gt;=t_Absence[Date début],IF(P$7&lt;=t_Absence[Date fin],t_Absence[Employé]),""),0)),""),""),"")</f>
        <v/>
      </c>
      <c r="Q27" s="56" t="str" cm="1">
        <f t="array" ref="Q27">IF($B27&lt;&gt;"",IFERROR(IF(AND(COUNTIF(_Feries,Q$7)&lt;&gt;1,WEEKDAY(Q$7,2)&lt;=5),INDEX(t_Absence[Symbole],MATCH($B27,IF(Q$7&gt;=t_Absence[Date début],IF(Q$7&lt;=t_Absence[Date fin],t_Absence[Employé]),""),0)),""),""),"")</f>
        <v/>
      </c>
      <c r="R27" s="56" t="str" cm="1">
        <f t="array" ref="R27">IF($B27&lt;&gt;"",IFERROR(IF(AND(COUNTIF(_Feries,R$7)&lt;&gt;1,WEEKDAY(R$7,2)&lt;=5),INDEX(t_Absence[Symbole],MATCH($B27,IF(R$7&gt;=t_Absence[Date début],IF(R$7&lt;=t_Absence[Date fin],t_Absence[Employé]),""),0)),""),""),"")</f>
        <v/>
      </c>
      <c r="S27" s="56" t="str" cm="1">
        <f t="array" ref="S27">IF($B27&lt;&gt;"",IFERROR(IF(AND(COUNTIF(_Feries,S$7)&lt;&gt;1,WEEKDAY(S$7,2)&lt;=5),INDEX(t_Absence[Symbole],MATCH($B27,IF(S$7&gt;=t_Absence[Date début],IF(S$7&lt;=t_Absence[Date fin],t_Absence[Employé]),""),0)),""),""),"")</f>
        <v/>
      </c>
      <c r="T27" s="56" t="str" cm="1">
        <f t="array" ref="T27">IF($B27&lt;&gt;"",IFERROR(IF(AND(COUNTIF(_Feries,T$7)&lt;&gt;1,WEEKDAY(T$7,2)&lt;=5),INDEX(t_Absence[Symbole],MATCH($B27,IF(T$7&gt;=t_Absence[Date début],IF(T$7&lt;=t_Absence[Date fin],t_Absence[Employé]),""),0)),""),""),"")</f>
        <v/>
      </c>
      <c r="U27" s="56" t="str" cm="1">
        <f t="array" ref="U27">IF($B27&lt;&gt;"",IFERROR(IF(AND(COUNTIF(_Feries,U$7)&lt;&gt;1,WEEKDAY(U$7,2)&lt;=5),INDEX(t_Absence[Symbole],MATCH($B27,IF(U$7&gt;=t_Absence[Date début],IF(U$7&lt;=t_Absence[Date fin],t_Absence[Employé]),""),0)),""),""),"")</f>
        <v/>
      </c>
      <c r="V27" s="56" t="str" cm="1">
        <f t="array" ref="V27">IF($B27&lt;&gt;"",IFERROR(IF(AND(COUNTIF(_Feries,V$7)&lt;&gt;1,WEEKDAY(V$7,2)&lt;=5),INDEX(t_Absence[Symbole],MATCH($B27,IF(V$7&gt;=t_Absence[Date début],IF(V$7&lt;=t_Absence[Date fin],t_Absence[Employé]),""),0)),""),""),"")</f>
        <v/>
      </c>
      <c r="W27" s="56" t="str" cm="1">
        <f t="array" ref="W27">IF($B27&lt;&gt;"",IFERROR(IF(AND(COUNTIF(_Feries,W$7)&lt;&gt;1,WEEKDAY(W$7,2)&lt;=5),INDEX(t_Absence[Symbole],MATCH($B27,IF(W$7&gt;=t_Absence[Date début],IF(W$7&lt;=t_Absence[Date fin],t_Absence[Employé]),""),0)),""),""),"")</f>
        <v/>
      </c>
      <c r="X27" s="56" t="str" cm="1">
        <f t="array" ref="X27">IF($B27&lt;&gt;"",IFERROR(IF(AND(COUNTIF(_Feries,X$7)&lt;&gt;1,WEEKDAY(X$7,2)&lt;=5),INDEX(t_Absence[Symbole],MATCH($B27,IF(X$7&gt;=t_Absence[Date début],IF(X$7&lt;=t_Absence[Date fin],t_Absence[Employé]),""),0)),""),""),"")</f>
        <v/>
      </c>
      <c r="Y27" s="56" t="str" cm="1">
        <f t="array" ref="Y27">IF($B27&lt;&gt;"",IFERROR(IF(AND(COUNTIF(_Feries,Y$7)&lt;&gt;1,WEEKDAY(Y$7,2)&lt;=5),INDEX(t_Absence[Symbole],MATCH($B27,IF(Y$7&gt;=t_Absence[Date début],IF(Y$7&lt;=t_Absence[Date fin],t_Absence[Employé]),""),0)),""),""),"")</f>
        <v/>
      </c>
      <c r="Z27" s="56" t="str" cm="1">
        <f t="array" ref="Z27">IF($B27&lt;&gt;"",IFERROR(IF(AND(COUNTIF(_Feries,Z$7)&lt;&gt;1,WEEKDAY(Z$7,2)&lt;=5),INDEX(t_Absence[Symbole],MATCH($B27,IF(Z$7&gt;=t_Absence[Date début],IF(Z$7&lt;=t_Absence[Date fin],t_Absence[Employé]),""),0)),""),""),"")</f>
        <v/>
      </c>
      <c r="AA27" s="56" t="str" cm="1">
        <f t="array" ref="AA27">IF($B27&lt;&gt;"",IFERROR(IF(AND(COUNTIF(_Feries,AA$7)&lt;&gt;1,WEEKDAY(AA$7,2)&lt;=5),INDEX(t_Absence[Symbole],MATCH($B27,IF(AA$7&gt;=t_Absence[Date début],IF(AA$7&lt;=t_Absence[Date fin],t_Absence[Employé]),""),0)),""),""),"")</f>
        <v/>
      </c>
      <c r="AB27" s="56" t="str" cm="1">
        <f t="array" ref="AB27">IF($B27&lt;&gt;"",IFERROR(IF(AND(COUNTIF(_Feries,AB$7)&lt;&gt;1,WEEKDAY(AB$7,2)&lt;=5),INDEX(t_Absence[Symbole],MATCH($B27,IF(AB$7&gt;=t_Absence[Date début],IF(AB$7&lt;=t_Absence[Date fin],t_Absence[Employé]),""),0)),""),""),"")</f>
        <v/>
      </c>
      <c r="AC27" s="56" t="str" cm="1">
        <f t="array" ref="AC27">IF($B27&lt;&gt;"",IFERROR(IF(AND(COUNTIF(_Feries,AC$7)&lt;&gt;1,WEEKDAY(AC$7,2)&lt;=5),INDEX(t_Absence[Symbole],MATCH($B27,IF(AC$7&gt;=t_Absence[Date début],IF(AC$7&lt;=t_Absence[Date fin],t_Absence[Employé]),""),0)),""),""),"")</f>
        <v/>
      </c>
      <c r="AD27" s="56" t="str" cm="1">
        <f t="array" ref="AD27">IF($B27&lt;&gt;"",IFERROR(IF(AND(COUNTIF(_Feries,AD$7)&lt;&gt;1,WEEKDAY(AD$7,2)&lt;=5),INDEX(t_Absence[Symbole],MATCH($B27,IF(AD$7&gt;=t_Absence[Date début],IF(AD$7&lt;=t_Absence[Date fin],t_Absence[Employé]),""),0)),""),""),"")</f>
        <v/>
      </c>
      <c r="AE27" s="56" t="str" cm="1">
        <f t="array" ref="AE27">IF($B27&lt;&gt;"",IFERROR(IF(AND(COUNTIF(_Feries,AE$7)&lt;&gt;1,WEEKDAY(AE$7,2)&lt;=5),INDEX(t_Absence[Symbole],MATCH($B27,IF(AE$7&gt;=t_Absence[Date début],IF(AE$7&lt;=t_Absence[Date fin],t_Absence[Employé]),""),0)),""),""),"")</f>
        <v/>
      </c>
      <c r="AF27" s="56" t="str" cm="1">
        <f t="array" ref="AF27">IF($B27&lt;&gt;"",IFERROR(IF(AND(COUNTIF(_Feries,AF$7)&lt;&gt;1,WEEKDAY(AF$7,2)&lt;=5),INDEX(t_Absence[Symbole],MATCH($B27,IF(AF$7&gt;=t_Absence[Date début],IF(AF$7&lt;=t_Absence[Date fin],t_Absence[Employé]),""),0)),""),""),"")</f>
        <v/>
      </c>
      <c r="AG27" s="56" t="str" cm="1">
        <f t="array" ref="AG27">IF($B27&lt;&gt;"",IFERROR(IF(AND(COUNTIF(_Feries,AG$7)&lt;&gt;1,WEEKDAY(AG$7,2)&lt;=5),INDEX(t_Absence[Symbole],MATCH($B27,IF(AG$7&gt;=t_Absence[Date début],IF(AG$7&lt;=t_Absence[Date fin],t_Absence[Employé]),""),0)),""),""),"")</f>
        <v/>
      </c>
      <c r="AH27" s="57" t="str" cm="1">
        <f t="array" ref="AH27">IF($B27&lt;&gt;"",IFERROR(IF(AND(COUNTIF(_Feries,AH$7)&lt;&gt;1,WEEKDAY(AH$7,2)&lt;=5),INDEX(t_Absence[Symbole],MATCH($B27,IF(AH$7&gt;=t_Absence[Date début],IF(AH$7&lt;=t_Absence[Date fin],t_Absence[Employé]),""),0)),""),""),"")</f>
        <v/>
      </c>
      <c r="AJ27" s="45">
        <f t="shared" si="4"/>
        <v>0</v>
      </c>
      <c r="AK27" s="46">
        <f t="shared" si="4"/>
        <v>0</v>
      </c>
      <c r="AL27" s="46">
        <f t="shared" si="4"/>
        <v>0</v>
      </c>
      <c r="AM27" s="46">
        <f t="shared" si="4"/>
        <v>0</v>
      </c>
      <c r="AN27" s="46">
        <f t="shared" si="4"/>
        <v>0</v>
      </c>
      <c r="AO27" s="46">
        <f t="shared" si="4"/>
        <v>0</v>
      </c>
      <c r="AP27" s="46">
        <f t="shared" si="4"/>
        <v>0</v>
      </c>
      <c r="AQ27" s="47">
        <f t="shared" si="4"/>
        <v>0</v>
      </c>
    </row>
    <row r="28" spans="2:43" ht="17.25" thickBot="1" x14ac:dyDescent="0.35">
      <c r="B28" s="35" cm="1">
        <f t="array" ref="B28">IFERROR(INDEX(t_Employé[Employé],MATCH(0,COUNTIF(t_Employé[Employé],"&lt;"&amp;t_Employé[Employé])-SUM(COUNTIF($B$7:B27,t_Employé[Employé])),0)),"")</f>
        <v>21</v>
      </c>
      <c r="C28" s="35"/>
      <c r="D28" s="55" t="str" cm="1">
        <f t="array" ref="D28">IF($B28&lt;&gt;"",IFERROR(IF(AND(COUNTIF(_Feries,D$7)&lt;&gt;1,WEEKDAY(D$7,2)&lt;=5),INDEX(t_Absence[Symbole],MATCH($B28,IF(D$7&gt;=t_Absence[Date début],IF(D$7&lt;=t_Absence[Date fin],t_Absence[Employé]),""),0)),""),""),"")</f>
        <v/>
      </c>
      <c r="E28" s="56" t="str" cm="1">
        <f t="array" ref="E28">IF($B28&lt;&gt;"",IFERROR(IF(AND(COUNTIF(_Feries,E$7)&lt;&gt;1,WEEKDAY(E$7,2)&lt;=5),INDEX(t_Absence[Symbole],MATCH($B28,IF(E$7&gt;=t_Absence[Date début],IF(E$7&lt;=t_Absence[Date fin],t_Absence[Employé]),""),0)),""),""),"")</f>
        <v/>
      </c>
      <c r="F28" s="56" t="str" cm="1">
        <f t="array" ref="F28">IF($B28&lt;&gt;"",IFERROR(IF(AND(COUNTIF(_Feries,F$7)&lt;&gt;1,WEEKDAY(F$7,2)&lt;=5),INDEX(t_Absence[Symbole],MATCH($B28,IF(F$7&gt;=t_Absence[Date début],IF(F$7&lt;=t_Absence[Date fin],t_Absence[Employé]),""),0)),""),""),"")</f>
        <v/>
      </c>
      <c r="G28" s="56" t="str" cm="1">
        <f t="array" ref="G28">IF($B28&lt;&gt;"",IFERROR(IF(AND(COUNTIF(_Feries,G$7)&lt;&gt;1,WEEKDAY(G$7,2)&lt;=5),INDEX(t_Absence[Symbole],MATCH($B28,IF(G$7&gt;=t_Absence[Date début],IF(G$7&lt;=t_Absence[Date fin],t_Absence[Employé]),""),0)),""),""),"")</f>
        <v/>
      </c>
      <c r="H28" s="56" t="str" cm="1">
        <f t="array" ref="H28">IF($B28&lt;&gt;"",IFERROR(IF(AND(COUNTIF(_Feries,H$7)&lt;&gt;1,WEEKDAY(H$7,2)&lt;=5),INDEX(t_Absence[Symbole],MATCH($B28,IF(H$7&gt;=t_Absence[Date début],IF(H$7&lt;=t_Absence[Date fin],t_Absence[Employé]),""),0)),""),""),"")</f>
        <v/>
      </c>
      <c r="I28" s="56" t="str" cm="1">
        <f t="array" ref="I28">IF($B28&lt;&gt;"",IFERROR(IF(AND(COUNTIF(_Feries,I$7)&lt;&gt;1,WEEKDAY(I$7,2)&lt;=5),INDEX(t_Absence[Symbole],MATCH($B28,IF(I$7&gt;=t_Absence[Date début],IF(I$7&lt;=t_Absence[Date fin],t_Absence[Employé]),""),0)),""),""),"")</f>
        <v/>
      </c>
      <c r="J28" s="56" t="str" cm="1">
        <f t="array" ref="J28">IF($B28&lt;&gt;"",IFERROR(IF(AND(COUNTIF(_Feries,J$7)&lt;&gt;1,WEEKDAY(J$7,2)&lt;=5),INDEX(t_Absence[Symbole],MATCH($B28,IF(J$7&gt;=t_Absence[Date début],IF(J$7&lt;=t_Absence[Date fin],t_Absence[Employé]),""),0)),""),""),"")</f>
        <v/>
      </c>
      <c r="K28" s="56" t="str" cm="1">
        <f t="array" ref="K28">IF($B28&lt;&gt;"",IFERROR(IF(AND(COUNTIF(_Feries,K$7)&lt;&gt;1,WEEKDAY(K$7,2)&lt;=5),INDEX(t_Absence[Symbole],MATCH($B28,IF(K$7&gt;=t_Absence[Date début],IF(K$7&lt;=t_Absence[Date fin],t_Absence[Employé]),""),0)),""),""),"")</f>
        <v/>
      </c>
      <c r="L28" s="56" t="str" cm="1">
        <f t="array" ref="L28">IF($B28&lt;&gt;"",IFERROR(IF(AND(COUNTIF(_Feries,L$7)&lt;&gt;1,WEEKDAY(L$7,2)&lt;=5),INDEX(t_Absence[Symbole],MATCH($B28,IF(L$7&gt;=t_Absence[Date début],IF(L$7&lt;=t_Absence[Date fin],t_Absence[Employé]),""),0)),""),""),"")</f>
        <v/>
      </c>
      <c r="M28" s="56" t="str" cm="1">
        <f t="array" ref="M28">IF($B28&lt;&gt;"",IFERROR(IF(AND(COUNTIF(_Feries,M$7)&lt;&gt;1,WEEKDAY(M$7,2)&lt;=5),INDEX(t_Absence[Symbole],MATCH($B28,IF(M$7&gt;=t_Absence[Date début],IF(M$7&lt;=t_Absence[Date fin],t_Absence[Employé]),""),0)),""),""),"")</f>
        <v/>
      </c>
      <c r="N28" s="56" t="str" cm="1">
        <f t="array" ref="N28">IF($B28&lt;&gt;"",IFERROR(IF(AND(COUNTIF(_Feries,N$7)&lt;&gt;1,WEEKDAY(N$7,2)&lt;=5),INDEX(t_Absence[Symbole],MATCH($B28,IF(N$7&gt;=t_Absence[Date début],IF(N$7&lt;=t_Absence[Date fin],t_Absence[Employé]),""),0)),""),""),"")</f>
        <v/>
      </c>
      <c r="O28" s="56" t="str" cm="1">
        <f t="array" ref="O28">IF($B28&lt;&gt;"",IFERROR(IF(AND(COUNTIF(_Feries,O$7)&lt;&gt;1,WEEKDAY(O$7,2)&lt;=5),INDEX(t_Absence[Symbole],MATCH($B28,IF(O$7&gt;=t_Absence[Date début],IF(O$7&lt;=t_Absence[Date fin],t_Absence[Employé]),""),0)),""),""),"")</f>
        <v/>
      </c>
      <c r="P28" s="56" t="str" cm="1">
        <f t="array" ref="P28">IF($B28&lt;&gt;"",IFERROR(IF(AND(COUNTIF(_Feries,P$7)&lt;&gt;1,WEEKDAY(P$7,2)&lt;=5),INDEX(t_Absence[Symbole],MATCH($B28,IF(P$7&gt;=t_Absence[Date début],IF(P$7&lt;=t_Absence[Date fin],t_Absence[Employé]),""),0)),""),""),"")</f>
        <v/>
      </c>
      <c r="Q28" s="56" t="str" cm="1">
        <f t="array" ref="Q28">IF($B28&lt;&gt;"",IFERROR(IF(AND(COUNTIF(_Feries,Q$7)&lt;&gt;1,WEEKDAY(Q$7,2)&lt;=5),INDEX(t_Absence[Symbole],MATCH($B28,IF(Q$7&gt;=t_Absence[Date début],IF(Q$7&lt;=t_Absence[Date fin],t_Absence[Employé]),""),0)),""),""),"")</f>
        <v/>
      </c>
      <c r="R28" s="56" t="str" cm="1">
        <f t="array" ref="R28">IF($B28&lt;&gt;"",IFERROR(IF(AND(COUNTIF(_Feries,R$7)&lt;&gt;1,WEEKDAY(R$7,2)&lt;=5),INDEX(t_Absence[Symbole],MATCH($B28,IF(R$7&gt;=t_Absence[Date début],IF(R$7&lt;=t_Absence[Date fin],t_Absence[Employé]),""),0)),""),""),"")</f>
        <v/>
      </c>
      <c r="S28" s="56" t="str" cm="1">
        <f t="array" ref="S28">IF($B28&lt;&gt;"",IFERROR(IF(AND(COUNTIF(_Feries,S$7)&lt;&gt;1,WEEKDAY(S$7,2)&lt;=5),INDEX(t_Absence[Symbole],MATCH($B28,IF(S$7&gt;=t_Absence[Date début],IF(S$7&lt;=t_Absence[Date fin],t_Absence[Employé]),""),0)),""),""),"")</f>
        <v/>
      </c>
      <c r="T28" s="56" t="str" cm="1">
        <f t="array" ref="T28">IF($B28&lt;&gt;"",IFERROR(IF(AND(COUNTIF(_Feries,T$7)&lt;&gt;1,WEEKDAY(T$7,2)&lt;=5),INDEX(t_Absence[Symbole],MATCH($B28,IF(T$7&gt;=t_Absence[Date début],IF(T$7&lt;=t_Absence[Date fin],t_Absence[Employé]),""),0)),""),""),"")</f>
        <v/>
      </c>
      <c r="U28" s="56" t="str" cm="1">
        <f t="array" ref="U28">IF($B28&lt;&gt;"",IFERROR(IF(AND(COUNTIF(_Feries,U$7)&lt;&gt;1,WEEKDAY(U$7,2)&lt;=5),INDEX(t_Absence[Symbole],MATCH($B28,IF(U$7&gt;=t_Absence[Date début],IF(U$7&lt;=t_Absence[Date fin],t_Absence[Employé]),""),0)),""),""),"")</f>
        <v/>
      </c>
      <c r="V28" s="56" t="str" cm="1">
        <f t="array" ref="V28">IF($B28&lt;&gt;"",IFERROR(IF(AND(COUNTIF(_Feries,V$7)&lt;&gt;1,WEEKDAY(V$7,2)&lt;=5),INDEX(t_Absence[Symbole],MATCH($B28,IF(V$7&gt;=t_Absence[Date début],IF(V$7&lt;=t_Absence[Date fin],t_Absence[Employé]),""),0)),""),""),"")</f>
        <v/>
      </c>
      <c r="W28" s="56" t="str" cm="1">
        <f t="array" ref="W28">IF($B28&lt;&gt;"",IFERROR(IF(AND(COUNTIF(_Feries,W$7)&lt;&gt;1,WEEKDAY(W$7,2)&lt;=5),INDEX(t_Absence[Symbole],MATCH($B28,IF(W$7&gt;=t_Absence[Date début],IF(W$7&lt;=t_Absence[Date fin],t_Absence[Employé]),""),0)),""),""),"")</f>
        <v/>
      </c>
      <c r="X28" s="56" t="str" cm="1">
        <f t="array" ref="X28">IF($B28&lt;&gt;"",IFERROR(IF(AND(COUNTIF(_Feries,X$7)&lt;&gt;1,WEEKDAY(X$7,2)&lt;=5),INDEX(t_Absence[Symbole],MATCH($B28,IF(X$7&gt;=t_Absence[Date début],IF(X$7&lt;=t_Absence[Date fin],t_Absence[Employé]),""),0)),""),""),"")</f>
        <v/>
      </c>
      <c r="Y28" s="56" t="str" cm="1">
        <f t="array" ref="Y28">IF($B28&lt;&gt;"",IFERROR(IF(AND(COUNTIF(_Feries,Y$7)&lt;&gt;1,WEEKDAY(Y$7,2)&lt;=5),INDEX(t_Absence[Symbole],MATCH($B28,IF(Y$7&gt;=t_Absence[Date début],IF(Y$7&lt;=t_Absence[Date fin],t_Absence[Employé]),""),0)),""),""),"")</f>
        <v/>
      </c>
      <c r="Z28" s="56" t="str" cm="1">
        <f t="array" ref="Z28">IF($B28&lt;&gt;"",IFERROR(IF(AND(COUNTIF(_Feries,Z$7)&lt;&gt;1,WEEKDAY(Z$7,2)&lt;=5),INDEX(t_Absence[Symbole],MATCH($B28,IF(Z$7&gt;=t_Absence[Date début],IF(Z$7&lt;=t_Absence[Date fin],t_Absence[Employé]),""),0)),""),""),"")</f>
        <v/>
      </c>
      <c r="AA28" s="56" t="str" cm="1">
        <f t="array" ref="AA28">IF($B28&lt;&gt;"",IFERROR(IF(AND(COUNTIF(_Feries,AA$7)&lt;&gt;1,WEEKDAY(AA$7,2)&lt;=5),INDEX(t_Absence[Symbole],MATCH($B28,IF(AA$7&gt;=t_Absence[Date début],IF(AA$7&lt;=t_Absence[Date fin],t_Absence[Employé]),""),0)),""),""),"")</f>
        <v/>
      </c>
      <c r="AB28" s="56" t="str" cm="1">
        <f t="array" ref="AB28">IF($B28&lt;&gt;"",IFERROR(IF(AND(COUNTIF(_Feries,AB$7)&lt;&gt;1,WEEKDAY(AB$7,2)&lt;=5),INDEX(t_Absence[Symbole],MATCH($B28,IF(AB$7&gt;=t_Absence[Date début],IF(AB$7&lt;=t_Absence[Date fin],t_Absence[Employé]),""),0)),""),""),"")</f>
        <v/>
      </c>
      <c r="AC28" s="56" t="str" cm="1">
        <f t="array" ref="AC28">IF($B28&lt;&gt;"",IFERROR(IF(AND(COUNTIF(_Feries,AC$7)&lt;&gt;1,WEEKDAY(AC$7,2)&lt;=5),INDEX(t_Absence[Symbole],MATCH($B28,IF(AC$7&gt;=t_Absence[Date début],IF(AC$7&lt;=t_Absence[Date fin],t_Absence[Employé]),""),0)),""),""),"")</f>
        <v/>
      </c>
      <c r="AD28" s="56" t="str" cm="1">
        <f t="array" ref="AD28">IF($B28&lt;&gt;"",IFERROR(IF(AND(COUNTIF(_Feries,AD$7)&lt;&gt;1,WEEKDAY(AD$7,2)&lt;=5),INDEX(t_Absence[Symbole],MATCH($B28,IF(AD$7&gt;=t_Absence[Date début],IF(AD$7&lt;=t_Absence[Date fin],t_Absence[Employé]),""),0)),""),""),"")</f>
        <v/>
      </c>
      <c r="AE28" s="56" t="str" cm="1">
        <f t="array" ref="AE28">IF($B28&lt;&gt;"",IFERROR(IF(AND(COUNTIF(_Feries,AE$7)&lt;&gt;1,WEEKDAY(AE$7,2)&lt;=5),INDEX(t_Absence[Symbole],MATCH($B28,IF(AE$7&gt;=t_Absence[Date début],IF(AE$7&lt;=t_Absence[Date fin],t_Absence[Employé]),""),0)),""),""),"")</f>
        <v/>
      </c>
      <c r="AF28" s="56" t="str" cm="1">
        <f t="array" ref="AF28">IF($B28&lt;&gt;"",IFERROR(IF(AND(COUNTIF(_Feries,AF$7)&lt;&gt;1,WEEKDAY(AF$7,2)&lt;=5),INDEX(t_Absence[Symbole],MATCH($B28,IF(AF$7&gt;=t_Absence[Date début],IF(AF$7&lt;=t_Absence[Date fin],t_Absence[Employé]),""),0)),""),""),"")</f>
        <v/>
      </c>
      <c r="AG28" s="56" t="str" cm="1">
        <f t="array" ref="AG28">IF($B28&lt;&gt;"",IFERROR(IF(AND(COUNTIF(_Feries,AG$7)&lt;&gt;1,WEEKDAY(AG$7,2)&lt;=5),INDEX(t_Absence[Symbole],MATCH($B28,IF(AG$7&gt;=t_Absence[Date début],IF(AG$7&lt;=t_Absence[Date fin],t_Absence[Employé]),""),0)),""),""),"")</f>
        <v/>
      </c>
      <c r="AH28" s="57" t="str" cm="1">
        <f t="array" ref="AH28">IF($B28&lt;&gt;"",IFERROR(IF(AND(COUNTIF(_Feries,AH$7)&lt;&gt;1,WEEKDAY(AH$7,2)&lt;=5),INDEX(t_Absence[Symbole],MATCH($B28,IF(AH$7&gt;=t_Absence[Date début],IF(AH$7&lt;=t_Absence[Date fin],t_Absence[Employé]),""),0)),""),""),"")</f>
        <v/>
      </c>
      <c r="AJ28" s="45">
        <f t="shared" si="4"/>
        <v>0</v>
      </c>
      <c r="AK28" s="46">
        <f t="shared" si="4"/>
        <v>0</v>
      </c>
      <c r="AL28" s="46">
        <f t="shared" si="4"/>
        <v>0</v>
      </c>
      <c r="AM28" s="46">
        <f t="shared" si="4"/>
        <v>0</v>
      </c>
      <c r="AN28" s="46">
        <f t="shared" si="4"/>
        <v>0</v>
      </c>
      <c r="AO28" s="46">
        <f t="shared" si="4"/>
        <v>0</v>
      </c>
      <c r="AP28" s="46">
        <f t="shared" si="4"/>
        <v>0</v>
      </c>
      <c r="AQ28" s="47">
        <f t="shared" si="4"/>
        <v>0</v>
      </c>
    </row>
    <row r="29" spans="2:43" ht="17.25" thickBot="1" x14ac:dyDescent="0.35">
      <c r="B29" s="35" cm="1">
        <f t="array" ref="B29">IFERROR(INDEX(t_Employé[Employé],MATCH(0,COUNTIF(t_Employé[Employé],"&lt;"&amp;t_Employé[Employé])-SUM(COUNTIF($B$7:B28,t_Employé[Employé])),0)),"")</f>
        <v>22</v>
      </c>
      <c r="C29" s="35"/>
      <c r="D29" s="55" t="str" cm="1">
        <f t="array" ref="D29">IF($B29&lt;&gt;"",IFERROR(IF(AND(COUNTIF(_Feries,D$7)&lt;&gt;1,WEEKDAY(D$7,2)&lt;=5),INDEX(t_Absence[Symbole],MATCH($B29,IF(D$7&gt;=t_Absence[Date début],IF(D$7&lt;=t_Absence[Date fin],t_Absence[Employé]),""),0)),""),""),"")</f>
        <v/>
      </c>
      <c r="E29" s="56" t="str" cm="1">
        <f t="array" ref="E29">IF($B29&lt;&gt;"",IFERROR(IF(AND(COUNTIF(_Feries,E$7)&lt;&gt;1,WEEKDAY(E$7,2)&lt;=5),INDEX(t_Absence[Symbole],MATCH($B29,IF(E$7&gt;=t_Absence[Date début],IF(E$7&lt;=t_Absence[Date fin],t_Absence[Employé]),""),0)),""),""),"")</f>
        <v/>
      </c>
      <c r="F29" s="56" t="str" cm="1">
        <f t="array" ref="F29">IF($B29&lt;&gt;"",IFERROR(IF(AND(COUNTIF(_Feries,F$7)&lt;&gt;1,WEEKDAY(F$7,2)&lt;=5),INDEX(t_Absence[Symbole],MATCH($B29,IF(F$7&gt;=t_Absence[Date début],IF(F$7&lt;=t_Absence[Date fin],t_Absence[Employé]),""),0)),""),""),"")</f>
        <v/>
      </c>
      <c r="G29" s="56" t="str" cm="1">
        <f t="array" ref="G29">IF($B29&lt;&gt;"",IFERROR(IF(AND(COUNTIF(_Feries,G$7)&lt;&gt;1,WEEKDAY(G$7,2)&lt;=5),INDEX(t_Absence[Symbole],MATCH($B29,IF(G$7&gt;=t_Absence[Date début],IF(G$7&lt;=t_Absence[Date fin],t_Absence[Employé]),""),0)),""),""),"")</f>
        <v/>
      </c>
      <c r="H29" s="56" t="str" cm="1">
        <f t="array" ref="H29">IF($B29&lt;&gt;"",IFERROR(IF(AND(COUNTIF(_Feries,H$7)&lt;&gt;1,WEEKDAY(H$7,2)&lt;=5),INDEX(t_Absence[Symbole],MATCH($B29,IF(H$7&gt;=t_Absence[Date début],IF(H$7&lt;=t_Absence[Date fin],t_Absence[Employé]),""),0)),""),""),"")</f>
        <v/>
      </c>
      <c r="I29" s="56" t="str" cm="1">
        <f t="array" ref="I29">IF($B29&lt;&gt;"",IFERROR(IF(AND(COUNTIF(_Feries,I$7)&lt;&gt;1,WEEKDAY(I$7,2)&lt;=5),INDEX(t_Absence[Symbole],MATCH($B29,IF(I$7&gt;=t_Absence[Date début],IF(I$7&lt;=t_Absence[Date fin],t_Absence[Employé]),""),0)),""),""),"")</f>
        <v/>
      </c>
      <c r="J29" s="56" t="str" cm="1">
        <f t="array" ref="J29">IF($B29&lt;&gt;"",IFERROR(IF(AND(COUNTIF(_Feries,J$7)&lt;&gt;1,WEEKDAY(J$7,2)&lt;=5),INDEX(t_Absence[Symbole],MATCH($B29,IF(J$7&gt;=t_Absence[Date début],IF(J$7&lt;=t_Absence[Date fin],t_Absence[Employé]),""),0)),""),""),"")</f>
        <v/>
      </c>
      <c r="K29" s="56" t="str" cm="1">
        <f t="array" ref="K29">IF($B29&lt;&gt;"",IFERROR(IF(AND(COUNTIF(_Feries,K$7)&lt;&gt;1,WEEKDAY(K$7,2)&lt;=5),INDEX(t_Absence[Symbole],MATCH($B29,IF(K$7&gt;=t_Absence[Date début],IF(K$7&lt;=t_Absence[Date fin],t_Absence[Employé]),""),0)),""),""),"")</f>
        <v/>
      </c>
      <c r="L29" s="56" t="str" cm="1">
        <f t="array" ref="L29">IF($B29&lt;&gt;"",IFERROR(IF(AND(COUNTIF(_Feries,L$7)&lt;&gt;1,WEEKDAY(L$7,2)&lt;=5),INDEX(t_Absence[Symbole],MATCH($B29,IF(L$7&gt;=t_Absence[Date début],IF(L$7&lt;=t_Absence[Date fin],t_Absence[Employé]),""),0)),""),""),"")</f>
        <v/>
      </c>
      <c r="M29" s="56" t="str" cm="1">
        <f t="array" ref="M29">IF($B29&lt;&gt;"",IFERROR(IF(AND(COUNTIF(_Feries,M$7)&lt;&gt;1,WEEKDAY(M$7,2)&lt;=5),INDEX(t_Absence[Symbole],MATCH($B29,IF(M$7&gt;=t_Absence[Date début],IF(M$7&lt;=t_Absence[Date fin],t_Absence[Employé]),""),0)),""),""),"")</f>
        <v/>
      </c>
      <c r="N29" s="56" t="str" cm="1">
        <f t="array" ref="N29">IF($B29&lt;&gt;"",IFERROR(IF(AND(COUNTIF(_Feries,N$7)&lt;&gt;1,WEEKDAY(N$7,2)&lt;=5),INDEX(t_Absence[Symbole],MATCH($B29,IF(N$7&gt;=t_Absence[Date début],IF(N$7&lt;=t_Absence[Date fin],t_Absence[Employé]),""),0)),""),""),"")</f>
        <v/>
      </c>
      <c r="O29" s="56" t="str" cm="1">
        <f t="array" ref="O29">IF($B29&lt;&gt;"",IFERROR(IF(AND(COUNTIF(_Feries,O$7)&lt;&gt;1,WEEKDAY(O$7,2)&lt;=5),INDEX(t_Absence[Symbole],MATCH($B29,IF(O$7&gt;=t_Absence[Date début],IF(O$7&lt;=t_Absence[Date fin],t_Absence[Employé]),""),0)),""),""),"")</f>
        <v/>
      </c>
      <c r="P29" s="56" t="str" cm="1">
        <f t="array" ref="P29">IF($B29&lt;&gt;"",IFERROR(IF(AND(COUNTIF(_Feries,P$7)&lt;&gt;1,WEEKDAY(P$7,2)&lt;=5),INDEX(t_Absence[Symbole],MATCH($B29,IF(P$7&gt;=t_Absence[Date début],IF(P$7&lt;=t_Absence[Date fin],t_Absence[Employé]),""),0)),""),""),"")</f>
        <v/>
      </c>
      <c r="Q29" s="56" t="str" cm="1">
        <f t="array" ref="Q29">IF($B29&lt;&gt;"",IFERROR(IF(AND(COUNTIF(_Feries,Q$7)&lt;&gt;1,WEEKDAY(Q$7,2)&lt;=5),INDEX(t_Absence[Symbole],MATCH($B29,IF(Q$7&gt;=t_Absence[Date début],IF(Q$7&lt;=t_Absence[Date fin],t_Absence[Employé]),""),0)),""),""),"")</f>
        <v/>
      </c>
      <c r="R29" s="56" t="str" cm="1">
        <f t="array" ref="R29">IF($B29&lt;&gt;"",IFERROR(IF(AND(COUNTIF(_Feries,R$7)&lt;&gt;1,WEEKDAY(R$7,2)&lt;=5),INDEX(t_Absence[Symbole],MATCH($B29,IF(R$7&gt;=t_Absence[Date début],IF(R$7&lt;=t_Absence[Date fin],t_Absence[Employé]),""),0)),""),""),"")</f>
        <v/>
      </c>
      <c r="S29" s="56" t="str" cm="1">
        <f t="array" ref="S29">IF($B29&lt;&gt;"",IFERROR(IF(AND(COUNTIF(_Feries,S$7)&lt;&gt;1,WEEKDAY(S$7,2)&lt;=5),INDEX(t_Absence[Symbole],MATCH($B29,IF(S$7&gt;=t_Absence[Date début],IF(S$7&lt;=t_Absence[Date fin],t_Absence[Employé]),""),0)),""),""),"")</f>
        <v/>
      </c>
      <c r="T29" s="56" t="str" cm="1">
        <f t="array" ref="T29">IF($B29&lt;&gt;"",IFERROR(IF(AND(COUNTIF(_Feries,T$7)&lt;&gt;1,WEEKDAY(T$7,2)&lt;=5),INDEX(t_Absence[Symbole],MATCH($B29,IF(T$7&gt;=t_Absence[Date début],IF(T$7&lt;=t_Absence[Date fin],t_Absence[Employé]),""),0)),""),""),"")</f>
        <v/>
      </c>
      <c r="U29" s="56" t="str" cm="1">
        <f t="array" ref="U29">IF($B29&lt;&gt;"",IFERROR(IF(AND(COUNTIF(_Feries,U$7)&lt;&gt;1,WEEKDAY(U$7,2)&lt;=5),INDEX(t_Absence[Symbole],MATCH($B29,IF(U$7&gt;=t_Absence[Date début],IF(U$7&lt;=t_Absence[Date fin],t_Absence[Employé]),""),0)),""),""),"")</f>
        <v/>
      </c>
      <c r="V29" s="56" t="str" cm="1">
        <f t="array" ref="V29">IF($B29&lt;&gt;"",IFERROR(IF(AND(COUNTIF(_Feries,V$7)&lt;&gt;1,WEEKDAY(V$7,2)&lt;=5),INDEX(t_Absence[Symbole],MATCH($B29,IF(V$7&gt;=t_Absence[Date début],IF(V$7&lt;=t_Absence[Date fin],t_Absence[Employé]),""),0)),""),""),"")</f>
        <v/>
      </c>
      <c r="W29" s="56" t="str" cm="1">
        <f t="array" ref="W29">IF($B29&lt;&gt;"",IFERROR(IF(AND(COUNTIF(_Feries,W$7)&lt;&gt;1,WEEKDAY(W$7,2)&lt;=5),INDEX(t_Absence[Symbole],MATCH($B29,IF(W$7&gt;=t_Absence[Date début],IF(W$7&lt;=t_Absence[Date fin],t_Absence[Employé]),""),0)),""),""),"")</f>
        <v/>
      </c>
      <c r="X29" s="56" t="str" cm="1">
        <f t="array" ref="X29">IF($B29&lt;&gt;"",IFERROR(IF(AND(COUNTIF(_Feries,X$7)&lt;&gt;1,WEEKDAY(X$7,2)&lt;=5),INDEX(t_Absence[Symbole],MATCH($B29,IF(X$7&gt;=t_Absence[Date début],IF(X$7&lt;=t_Absence[Date fin],t_Absence[Employé]),""),0)),""),""),"")</f>
        <v/>
      </c>
      <c r="Y29" s="56" t="str" cm="1">
        <f t="array" ref="Y29">IF($B29&lt;&gt;"",IFERROR(IF(AND(COUNTIF(_Feries,Y$7)&lt;&gt;1,WEEKDAY(Y$7,2)&lt;=5),INDEX(t_Absence[Symbole],MATCH($B29,IF(Y$7&gt;=t_Absence[Date début],IF(Y$7&lt;=t_Absence[Date fin],t_Absence[Employé]),""),0)),""),""),"")</f>
        <v/>
      </c>
      <c r="Z29" s="56" t="str" cm="1">
        <f t="array" ref="Z29">IF($B29&lt;&gt;"",IFERROR(IF(AND(COUNTIF(_Feries,Z$7)&lt;&gt;1,WEEKDAY(Z$7,2)&lt;=5),INDEX(t_Absence[Symbole],MATCH($B29,IF(Z$7&gt;=t_Absence[Date début],IF(Z$7&lt;=t_Absence[Date fin],t_Absence[Employé]),""),0)),""),""),"")</f>
        <v/>
      </c>
      <c r="AA29" s="56" t="str" cm="1">
        <f t="array" ref="AA29">IF($B29&lt;&gt;"",IFERROR(IF(AND(COUNTIF(_Feries,AA$7)&lt;&gt;1,WEEKDAY(AA$7,2)&lt;=5),INDEX(t_Absence[Symbole],MATCH($B29,IF(AA$7&gt;=t_Absence[Date début],IF(AA$7&lt;=t_Absence[Date fin],t_Absence[Employé]),""),0)),""),""),"")</f>
        <v/>
      </c>
      <c r="AB29" s="56" t="str" cm="1">
        <f t="array" ref="AB29">IF($B29&lt;&gt;"",IFERROR(IF(AND(COUNTIF(_Feries,AB$7)&lt;&gt;1,WEEKDAY(AB$7,2)&lt;=5),INDEX(t_Absence[Symbole],MATCH($B29,IF(AB$7&gt;=t_Absence[Date début],IF(AB$7&lt;=t_Absence[Date fin],t_Absence[Employé]),""),0)),""),""),"")</f>
        <v/>
      </c>
      <c r="AC29" s="56" t="str" cm="1">
        <f t="array" ref="AC29">IF($B29&lt;&gt;"",IFERROR(IF(AND(COUNTIF(_Feries,AC$7)&lt;&gt;1,WEEKDAY(AC$7,2)&lt;=5),INDEX(t_Absence[Symbole],MATCH($B29,IF(AC$7&gt;=t_Absence[Date début],IF(AC$7&lt;=t_Absence[Date fin],t_Absence[Employé]),""),0)),""),""),"")</f>
        <v/>
      </c>
      <c r="AD29" s="56" t="str" cm="1">
        <f t="array" ref="AD29">IF($B29&lt;&gt;"",IFERROR(IF(AND(COUNTIF(_Feries,AD$7)&lt;&gt;1,WEEKDAY(AD$7,2)&lt;=5),INDEX(t_Absence[Symbole],MATCH($B29,IF(AD$7&gt;=t_Absence[Date début],IF(AD$7&lt;=t_Absence[Date fin],t_Absence[Employé]),""),0)),""),""),"")</f>
        <v/>
      </c>
      <c r="AE29" s="56" t="str" cm="1">
        <f t="array" ref="AE29">IF($B29&lt;&gt;"",IFERROR(IF(AND(COUNTIF(_Feries,AE$7)&lt;&gt;1,WEEKDAY(AE$7,2)&lt;=5),INDEX(t_Absence[Symbole],MATCH($B29,IF(AE$7&gt;=t_Absence[Date début],IF(AE$7&lt;=t_Absence[Date fin],t_Absence[Employé]),""),0)),""),""),"")</f>
        <v/>
      </c>
      <c r="AF29" s="56" t="str" cm="1">
        <f t="array" ref="AF29">IF($B29&lt;&gt;"",IFERROR(IF(AND(COUNTIF(_Feries,AF$7)&lt;&gt;1,WEEKDAY(AF$7,2)&lt;=5),INDEX(t_Absence[Symbole],MATCH($B29,IF(AF$7&gt;=t_Absence[Date début],IF(AF$7&lt;=t_Absence[Date fin],t_Absence[Employé]),""),0)),""),""),"")</f>
        <v/>
      </c>
      <c r="AG29" s="56" t="str" cm="1">
        <f t="array" ref="AG29">IF($B29&lt;&gt;"",IFERROR(IF(AND(COUNTIF(_Feries,AG$7)&lt;&gt;1,WEEKDAY(AG$7,2)&lt;=5),INDEX(t_Absence[Symbole],MATCH($B29,IF(AG$7&gt;=t_Absence[Date début],IF(AG$7&lt;=t_Absence[Date fin],t_Absence[Employé]),""),0)),""),""),"")</f>
        <v/>
      </c>
      <c r="AH29" s="57" t="str" cm="1">
        <f t="array" ref="AH29">IF($B29&lt;&gt;"",IFERROR(IF(AND(COUNTIF(_Feries,AH$7)&lt;&gt;1,WEEKDAY(AH$7,2)&lt;=5),INDEX(t_Absence[Symbole],MATCH($B29,IF(AH$7&gt;=t_Absence[Date début],IF(AH$7&lt;=t_Absence[Date fin],t_Absence[Employé]),""),0)),""),""),"")</f>
        <v/>
      </c>
      <c r="AJ29" s="45">
        <f t="shared" si="4"/>
        <v>0</v>
      </c>
      <c r="AK29" s="46">
        <f t="shared" si="4"/>
        <v>0</v>
      </c>
      <c r="AL29" s="46">
        <f t="shared" si="4"/>
        <v>0</v>
      </c>
      <c r="AM29" s="46">
        <f t="shared" si="4"/>
        <v>0</v>
      </c>
      <c r="AN29" s="46">
        <f t="shared" si="4"/>
        <v>0</v>
      </c>
      <c r="AO29" s="46">
        <f t="shared" si="4"/>
        <v>0</v>
      </c>
      <c r="AP29" s="46">
        <f t="shared" si="4"/>
        <v>0</v>
      </c>
      <c r="AQ29" s="47">
        <f t="shared" si="4"/>
        <v>0</v>
      </c>
    </row>
    <row r="30" spans="2:43" ht="17.25" thickBot="1" x14ac:dyDescent="0.35">
      <c r="B30" s="35" cm="1">
        <f t="array" ref="B30">IFERROR(INDEX(t_Employé[Employé],MATCH(0,COUNTIF(t_Employé[Employé],"&lt;"&amp;t_Employé[Employé])-SUM(COUNTIF($B$7:B29,t_Employé[Employé])),0)),"")</f>
        <v>23</v>
      </c>
      <c r="C30" s="35"/>
      <c r="D30" s="55" t="str" cm="1">
        <f t="array" ref="D30">IF($B30&lt;&gt;"",IFERROR(IF(AND(COUNTIF(_Feries,D$7)&lt;&gt;1,WEEKDAY(D$7,2)&lt;=5),INDEX(t_Absence[Symbole],MATCH($B30,IF(D$7&gt;=t_Absence[Date début],IF(D$7&lt;=t_Absence[Date fin],t_Absence[Employé]),""),0)),""),""),"")</f>
        <v/>
      </c>
      <c r="E30" s="56" t="str" cm="1">
        <f t="array" ref="E30">IF($B30&lt;&gt;"",IFERROR(IF(AND(COUNTIF(_Feries,E$7)&lt;&gt;1,WEEKDAY(E$7,2)&lt;=5),INDEX(t_Absence[Symbole],MATCH($B30,IF(E$7&gt;=t_Absence[Date début],IF(E$7&lt;=t_Absence[Date fin],t_Absence[Employé]),""),0)),""),""),"")</f>
        <v/>
      </c>
      <c r="F30" s="56" t="str" cm="1">
        <f t="array" ref="F30">IF($B30&lt;&gt;"",IFERROR(IF(AND(COUNTIF(_Feries,F$7)&lt;&gt;1,WEEKDAY(F$7,2)&lt;=5),INDEX(t_Absence[Symbole],MATCH($B30,IF(F$7&gt;=t_Absence[Date début],IF(F$7&lt;=t_Absence[Date fin],t_Absence[Employé]),""),0)),""),""),"")</f>
        <v/>
      </c>
      <c r="G30" s="56" t="str" cm="1">
        <f t="array" ref="G30">IF($B30&lt;&gt;"",IFERROR(IF(AND(COUNTIF(_Feries,G$7)&lt;&gt;1,WEEKDAY(G$7,2)&lt;=5),INDEX(t_Absence[Symbole],MATCH($B30,IF(G$7&gt;=t_Absence[Date début],IF(G$7&lt;=t_Absence[Date fin],t_Absence[Employé]),""),0)),""),""),"")</f>
        <v/>
      </c>
      <c r="H30" s="56" t="str" cm="1">
        <f t="array" ref="H30">IF($B30&lt;&gt;"",IFERROR(IF(AND(COUNTIF(_Feries,H$7)&lt;&gt;1,WEEKDAY(H$7,2)&lt;=5),INDEX(t_Absence[Symbole],MATCH($B30,IF(H$7&gt;=t_Absence[Date début],IF(H$7&lt;=t_Absence[Date fin],t_Absence[Employé]),""),0)),""),""),"")</f>
        <v/>
      </c>
      <c r="I30" s="56" t="str" cm="1">
        <f t="array" ref="I30">IF($B30&lt;&gt;"",IFERROR(IF(AND(COUNTIF(_Feries,I$7)&lt;&gt;1,WEEKDAY(I$7,2)&lt;=5),INDEX(t_Absence[Symbole],MATCH($B30,IF(I$7&gt;=t_Absence[Date début],IF(I$7&lt;=t_Absence[Date fin],t_Absence[Employé]),""),0)),""),""),"")</f>
        <v/>
      </c>
      <c r="J30" s="56" t="str" cm="1">
        <f t="array" ref="J30">IF($B30&lt;&gt;"",IFERROR(IF(AND(COUNTIF(_Feries,J$7)&lt;&gt;1,WEEKDAY(J$7,2)&lt;=5),INDEX(t_Absence[Symbole],MATCH($B30,IF(J$7&gt;=t_Absence[Date début],IF(J$7&lt;=t_Absence[Date fin],t_Absence[Employé]),""),0)),""),""),"")</f>
        <v/>
      </c>
      <c r="K30" s="56" t="str" cm="1">
        <f t="array" ref="K30">IF($B30&lt;&gt;"",IFERROR(IF(AND(COUNTIF(_Feries,K$7)&lt;&gt;1,WEEKDAY(K$7,2)&lt;=5),INDEX(t_Absence[Symbole],MATCH($B30,IF(K$7&gt;=t_Absence[Date début],IF(K$7&lt;=t_Absence[Date fin],t_Absence[Employé]),""),0)),""),""),"")</f>
        <v/>
      </c>
      <c r="L30" s="56" t="str" cm="1">
        <f t="array" ref="L30">IF($B30&lt;&gt;"",IFERROR(IF(AND(COUNTIF(_Feries,L$7)&lt;&gt;1,WEEKDAY(L$7,2)&lt;=5),INDEX(t_Absence[Symbole],MATCH($B30,IF(L$7&gt;=t_Absence[Date début],IF(L$7&lt;=t_Absence[Date fin],t_Absence[Employé]),""),0)),""),""),"")</f>
        <v/>
      </c>
      <c r="M30" s="56" t="str" cm="1">
        <f t="array" ref="M30">IF($B30&lt;&gt;"",IFERROR(IF(AND(COUNTIF(_Feries,M$7)&lt;&gt;1,WEEKDAY(M$7,2)&lt;=5),INDEX(t_Absence[Symbole],MATCH($B30,IF(M$7&gt;=t_Absence[Date début],IF(M$7&lt;=t_Absence[Date fin],t_Absence[Employé]),""),0)),""),""),"")</f>
        <v/>
      </c>
      <c r="N30" s="56" t="str" cm="1">
        <f t="array" ref="N30">IF($B30&lt;&gt;"",IFERROR(IF(AND(COUNTIF(_Feries,N$7)&lt;&gt;1,WEEKDAY(N$7,2)&lt;=5),INDEX(t_Absence[Symbole],MATCH($B30,IF(N$7&gt;=t_Absence[Date début],IF(N$7&lt;=t_Absence[Date fin],t_Absence[Employé]),""),0)),""),""),"")</f>
        <v/>
      </c>
      <c r="O30" s="56" t="str" cm="1">
        <f t="array" ref="O30">IF($B30&lt;&gt;"",IFERROR(IF(AND(COUNTIF(_Feries,O$7)&lt;&gt;1,WEEKDAY(O$7,2)&lt;=5),INDEX(t_Absence[Symbole],MATCH($B30,IF(O$7&gt;=t_Absence[Date début],IF(O$7&lt;=t_Absence[Date fin],t_Absence[Employé]),""),0)),""),""),"")</f>
        <v/>
      </c>
      <c r="P30" s="56" t="str" cm="1">
        <f t="array" ref="P30">IF($B30&lt;&gt;"",IFERROR(IF(AND(COUNTIF(_Feries,P$7)&lt;&gt;1,WEEKDAY(P$7,2)&lt;=5),INDEX(t_Absence[Symbole],MATCH($B30,IF(P$7&gt;=t_Absence[Date début],IF(P$7&lt;=t_Absence[Date fin],t_Absence[Employé]),""),0)),""),""),"")</f>
        <v/>
      </c>
      <c r="Q30" s="56" t="str" cm="1">
        <f t="array" ref="Q30">IF($B30&lt;&gt;"",IFERROR(IF(AND(COUNTIF(_Feries,Q$7)&lt;&gt;1,WEEKDAY(Q$7,2)&lt;=5),INDEX(t_Absence[Symbole],MATCH($B30,IF(Q$7&gt;=t_Absence[Date début],IF(Q$7&lt;=t_Absence[Date fin],t_Absence[Employé]),""),0)),""),""),"")</f>
        <v/>
      </c>
      <c r="R30" s="56" t="str" cm="1">
        <f t="array" ref="R30">IF($B30&lt;&gt;"",IFERROR(IF(AND(COUNTIF(_Feries,R$7)&lt;&gt;1,WEEKDAY(R$7,2)&lt;=5),INDEX(t_Absence[Symbole],MATCH($B30,IF(R$7&gt;=t_Absence[Date début],IF(R$7&lt;=t_Absence[Date fin],t_Absence[Employé]),""),0)),""),""),"")</f>
        <v/>
      </c>
      <c r="S30" s="56" t="str" cm="1">
        <f t="array" ref="S30">IF($B30&lt;&gt;"",IFERROR(IF(AND(COUNTIF(_Feries,S$7)&lt;&gt;1,WEEKDAY(S$7,2)&lt;=5),INDEX(t_Absence[Symbole],MATCH($B30,IF(S$7&gt;=t_Absence[Date début],IF(S$7&lt;=t_Absence[Date fin],t_Absence[Employé]),""),0)),""),""),"")</f>
        <v/>
      </c>
      <c r="T30" s="56" t="str" cm="1">
        <f t="array" ref="T30">IF($B30&lt;&gt;"",IFERROR(IF(AND(COUNTIF(_Feries,T$7)&lt;&gt;1,WEEKDAY(T$7,2)&lt;=5),INDEX(t_Absence[Symbole],MATCH($B30,IF(T$7&gt;=t_Absence[Date début],IF(T$7&lt;=t_Absence[Date fin],t_Absence[Employé]),""),0)),""),""),"")</f>
        <v/>
      </c>
      <c r="U30" s="56" t="str" cm="1">
        <f t="array" ref="U30">IF($B30&lt;&gt;"",IFERROR(IF(AND(COUNTIF(_Feries,U$7)&lt;&gt;1,WEEKDAY(U$7,2)&lt;=5),INDEX(t_Absence[Symbole],MATCH($B30,IF(U$7&gt;=t_Absence[Date début],IF(U$7&lt;=t_Absence[Date fin],t_Absence[Employé]),""),0)),""),""),"")</f>
        <v/>
      </c>
      <c r="V30" s="56" t="str" cm="1">
        <f t="array" ref="V30">IF($B30&lt;&gt;"",IFERROR(IF(AND(COUNTIF(_Feries,V$7)&lt;&gt;1,WEEKDAY(V$7,2)&lt;=5),INDEX(t_Absence[Symbole],MATCH($B30,IF(V$7&gt;=t_Absence[Date début],IF(V$7&lt;=t_Absence[Date fin],t_Absence[Employé]),""),0)),""),""),"")</f>
        <v/>
      </c>
      <c r="W30" s="56" t="str" cm="1">
        <f t="array" ref="W30">IF($B30&lt;&gt;"",IFERROR(IF(AND(COUNTIF(_Feries,W$7)&lt;&gt;1,WEEKDAY(W$7,2)&lt;=5),INDEX(t_Absence[Symbole],MATCH($B30,IF(W$7&gt;=t_Absence[Date début],IF(W$7&lt;=t_Absence[Date fin],t_Absence[Employé]),""),0)),""),""),"")</f>
        <v/>
      </c>
      <c r="X30" s="56" t="str" cm="1">
        <f t="array" ref="X30">IF($B30&lt;&gt;"",IFERROR(IF(AND(COUNTIF(_Feries,X$7)&lt;&gt;1,WEEKDAY(X$7,2)&lt;=5),INDEX(t_Absence[Symbole],MATCH($B30,IF(X$7&gt;=t_Absence[Date début],IF(X$7&lt;=t_Absence[Date fin],t_Absence[Employé]),""),0)),""),""),"")</f>
        <v/>
      </c>
      <c r="Y30" s="56" t="str" cm="1">
        <f t="array" ref="Y30">IF($B30&lt;&gt;"",IFERROR(IF(AND(COUNTIF(_Feries,Y$7)&lt;&gt;1,WEEKDAY(Y$7,2)&lt;=5),INDEX(t_Absence[Symbole],MATCH($B30,IF(Y$7&gt;=t_Absence[Date début],IF(Y$7&lt;=t_Absence[Date fin],t_Absence[Employé]),""),0)),""),""),"")</f>
        <v/>
      </c>
      <c r="Z30" s="56" t="str" cm="1">
        <f t="array" ref="Z30">IF($B30&lt;&gt;"",IFERROR(IF(AND(COUNTIF(_Feries,Z$7)&lt;&gt;1,WEEKDAY(Z$7,2)&lt;=5),INDEX(t_Absence[Symbole],MATCH($B30,IF(Z$7&gt;=t_Absence[Date début],IF(Z$7&lt;=t_Absence[Date fin],t_Absence[Employé]),""),0)),""),""),"")</f>
        <v/>
      </c>
      <c r="AA30" s="56" t="str" cm="1">
        <f t="array" ref="AA30">IF($B30&lt;&gt;"",IFERROR(IF(AND(COUNTIF(_Feries,AA$7)&lt;&gt;1,WEEKDAY(AA$7,2)&lt;=5),INDEX(t_Absence[Symbole],MATCH($B30,IF(AA$7&gt;=t_Absence[Date début],IF(AA$7&lt;=t_Absence[Date fin],t_Absence[Employé]),""),0)),""),""),"")</f>
        <v/>
      </c>
      <c r="AB30" s="56" t="str" cm="1">
        <f t="array" ref="AB30">IF($B30&lt;&gt;"",IFERROR(IF(AND(COUNTIF(_Feries,AB$7)&lt;&gt;1,WEEKDAY(AB$7,2)&lt;=5),INDEX(t_Absence[Symbole],MATCH($B30,IF(AB$7&gt;=t_Absence[Date début],IF(AB$7&lt;=t_Absence[Date fin],t_Absence[Employé]),""),0)),""),""),"")</f>
        <v/>
      </c>
      <c r="AC30" s="56" t="str" cm="1">
        <f t="array" ref="AC30">IF($B30&lt;&gt;"",IFERROR(IF(AND(COUNTIF(_Feries,AC$7)&lt;&gt;1,WEEKDAY(AC$7,2)&lt;=5),INDEX(t_Absence[Symbole],MATCH($B30,IF(AC$7&gt;=t_Absence[Date début],IF(AC$7&lt;=t_Absence[Date fin],t_Absence[Employé]),""),0)),""),""),"")</f>
        <v/>
      </c>
      <c r="AD30" s="56" t="str" cm="1">
        <f t="array" ref="AD30">IF($B30&lt;&gt;"",IFERROR(IF(AND(COUNTIF(_Feries,AD$7)&lt;&gt;1,WEEKDAY(AD$7,2)&lt;=5),INDEX(t_Absence[Symbole],MATCH($B30,IF(AD$7&gt;=t_Absence[Date début],IF(AD$7&lt;=t_Absence[Date fin],t_Absence[Employé]),""),0)),""),""),"")</f>
        <v/>
      </c>
      <c r="AE30" s="56" t="str" cm="1">
        <f t="array" ref="AE30">IF($B30&lt;&gt;"",IFERROR(IF(AND(COUNTIF(_Feries,AE$7)&lt;&gt;1,WEEKDAY(AE$7,2)&lt;=5),INDEX(t_Absence[Symbole],MATCH($B30,IF(AE$7&gt;=t_Absence[Date début],IF(AE$7&lt;=t_Absence[Date fin],t_Absence[Employé]),""),0)),""),""),"")</f>
        <v/>
      </c>
      <c r="AF30" s="56" t="str" cm="1">
        <f t="array" ref="AF30">IF($B30&lt;&gt;"",IFERROR(IF(AND(COUNTIF(_Feries,AF$7)&lt;&gt;1,WEEKDAY(AF$7,2)&lt;=5),INDEX(t_Absence[Symbole],MATCH($B30,IF(AF$7&gt;=t_Absence[Date début],IF(AF$7&lt;=t_Absence[Date fin],t_Absence[Employé]),""),0)),""),""),"")</f>
        <v/>
      </c>
      <c r="AG30" s="56" t="str" cm="1">
        <f t="array" ref="AG30">IF($B30&lt;&gt;"",IFERROR(IF(AND(COUNTIF(_Feries,AG$7)&lt;&gt;1,WEEKDAY(AG$7,2)&lt;=5),INDEX(t_Absence[Symbole],MATCH($B30,IF(AG$7&gt;=t_Absence[Date début],IF(AG$7&lt;=t_Absence[Date fin],t_Absence[Employé]),""),0)),""),""),"")</f>
        <v/>
      </c>
      <c r="AH30" s="57" t="str" cm="1">
        <f t="array" ref="AH30">IF($B30&lt;&gt;"",IFERROR(IF(AND(COUNTIF(_Feries,AH$7)&lt;&gt;1,WEEKDAY(AH$7,2)&lt;=5),INDEX(t_Absence[Symbole],MATCH($B30,IF(AH$7&gt;=t_Absence[Date début],IF(AH$7&lt;=t_Absence[Date fin],t_Absence[Employé]),""),0)),""),""),"")</f>
        <v/>
      </c>
      <c r="AJ30" s="45">
        <f t="shared" si="4"/>
        <v>0</v>
      </c>
      <c r="AK30" s="46">
        <f t="shared" si="4"/>
        <v>0</v>
      </c>
      <c r="AL30" s="46">
        <f t="shared" si="4"/>
        <v>0</v>
      </c>
      <c r="AM30" s="46">
        <f t="shared" si="4"/>
        <v>0</v>
      </c>
      <c r="AN30" s="46">
        <f t="shared" si="4"/>
        <v>0</v>
      </c>
      <c r="AO30" s="46">
        <f t="shared" si="4"/>
        <v>0</v>
      </c>
      <c r="AP30" s="46">
        <f t="shared" si="4"/>
        <v>0</v>
      </c>
      <c r="AQ30" s="47">
        <f t="shared" si="4"/>
        <v>0</v>
      </c>
    </row>
    <row r="31" spans="2:43" ht="17.25" thickBot="1" x14ac:dyDescent="0.35">
      <c r="B31" s="35" cm="1">
        <f t="array" ref="B31">IFERROR(INDEX(t_Employé[Employé],MATCH(0,COUNTIF(t_Employé[Employé],"&lt;"&amp;t_Employé[Employé])-SUM(COUNTIF($B$7:B30,t_Employé[Employé])),0)),"")</f>
        <v>24</v>
      </c>
      <c r="C31" s="35"/>
      <c r="D31" s="55" t="str" cm="1">
        <f t="array" ref="D31">IF($B31&lt;&gt;"",IFERROR(IF(AND(COUNTIF(_Feries,D$7)&lt;&gt;1,WEEKDAY(D$7,2)&lt;=5),INDEX(t_Absence[Symbole],MATCH($B31,IF(D$7&gt;=t_Absence[Date début],IF(D$7&lt;=t_Absence[Date fin],t_Absence[Employé]),""),0)),""),""),"")</f>
        <v/>
      </c>
      <c r="E31" s="56" t="str" cm="1">
        <f t="array" ref="E31">IF($B31&lt;&gt;"",IFERROR(IF(AND(COUNTIF(_Feries,E$7)&lt;&gt;1,WEEKDAY(E$7,2)&lt;=5),INDEX(t_Absence[Symbole],MATCH($B31,IF(E$7&gt;=t_Absence[Date début],IF(E$7&lt;=t_Absence[Date fin],t_Absence[Employé]),""),0)),""),""),"")</f>
        <v/>
      </c>
      <c r="F31" s="56" t="str" cm="1">
        <f t="array" ref="F31">IF($B31&lt;&gt;"",IFERROR(IF(AND(COUNTIF(_Feries,F$7)&lt;&gt;1,WEEKDAY(F$7,2)&lt;=5),INDEX(t_Absence[Symbole],MATCH($B31,IF(F$7&gt;=t_Absence[Date début],IF(F$7&lt;=t_Absence[Date fin],t_Absence[Employé]),""),0)),""),""),"")</f>
        <v/>
      </c>
      <c r="G31" s="56" t="str" cm="1">
        <f t="array" ref="G31">IF($B31&lt;&gt;"",IFERROR(IF(AND(COUNTIF(_Feries,G$7)&lt;&gt;1,WEEKDAY(G$7,2)&lt;=5),INDEX(t_Absence[Symbole],MATCH($B31,IF(G$7&gt;=t_Absence[Date début],IF(G$7&lt;=t_Absence[Date fin],t_Absence[Employé]),""),0)),""),""),"")</f>
        <v/>
      </c>
      <c r="H31" s="56" t="str" cm="1">
        <f t="array" ref="H31">IF($B31&lt;&gt;"",IFERROR(IF(AND(COUNTIF(_Feries,H$7)&lt;&gt;1,WEEKDAY(H$7,2)&lt;=5),INDEX(t_Absence[Symbole],MATCH($B31,IF(H$7&gt;=t_Absence[Date début],IF(H$7&lt;=t_Absence[Date fin],t_Absence[Employé]),""),0)),""),""),"")</f>
        <v/>
      </c>
      <c r="I31" s="56" t="str" cm="1">
        <f t="array" ref="I31">IF($B31&lt;&gt;"",IFERROR(IF(AND(COUNTIF(_Feries,I$7)&lt;&gt;1,WEEKDAY(I$7,2)&lt;=5),INDEX(t_Absence[Symbole],MATCH($B31,IF(I$7&gt;=t_Absence[Date début],IF(I$7&lt;=t_Absence[Date fin],t_Absence[Employé]),""),0)),""),""),"")</f>
        <v/>
      </c>
      <c r="J31" s="56" t="str" cm="1">
        <f t="array" ref="J31">IF($B31&lt;&gt;"",IFERROR(IF(AND(COUNTIF(_Feries,J$7)&lt;&gt;1,WEEKDAY(J$7,2)&lt;=5),INDEX(t_Absence[Symbole],MATCH($B31,IF(J$7&gt;=t_Absence[Date début],IF(J$7&lt;=t_Absence[Date fin],t_Absence[Employé]),""),0)),""),""),"")</f>
        <v/>
      </c>
      <c r="K31" s="56" t="str" cm="1">
        <f t="array" ref="K31">IF($B31&lt;&gt;"",IFERROR(IF(AND(COUNTIF(_Feries,K$7)&lt;&gt;1,WEEKDAY(K$7,2)&lt;=5),INDEX(t_Absence[Symbole],MATCH($B31,IF(K$7&gt;=t_Absence[Date début],IF(K$7&lt;=t_Absence[Date fin],t_Absence[Employé]),""),0)),""),""),"")</f>
        <v/>
      </c>
      <c r="L31" s="56" t="str" cm="1">
        <f t="array" ref="L31">IF($B31&lt;&gt;"",IFERROR(IF(AND(COUNTIF(_Feries,L$7)&lt;&gt;1,WEEKDAY(L$7,2)&lt;=5),INDEX(t_Absence[Symbole],MATCH($B31,IF(L$7&gt;=t_Absence[Date début],IF(L$7&lt;=t_Absence[Date fin],t_Absence[Employé]),""),0)),""),""),"")</f>
        <v/>
      </c>
      <c r="M31" s="56" t="str" cm="1">
        <f t="array" ref="M31">IF($B31&lt;&gt;"",IFERROR(IF(AND(COUNTIF(_Feries,M$7)&lt;&gt;1,WEEKDAY(M$7,2)&lt;=5),INDEX(t_Absence[Symbole],MATCH($B31,IF(M$7&gt;=t_Absence[Date début],IF(M$7&lt;=t_Absence[Date fin],t_Absence[Employé]),""),0)),""),""),"")</f>
        <v/>
      </c>
      <c r="N31" s="56" t="str" cm="1">
        <f t="array" ref="N31">IF($B31&lt;&gt;"",IFERROR(IF(AND(COUNTIF(_Feries,N$7)&lt;&gt;1,WEEKDAY(N$7,2)&lt;=5),INDEX(t_Absence[Symbole],MATCH($B31,IF(N$7&gt;=t_Absence[Date début],IF(N$7&lt;=t_Absence[Date fin],t_Absence[Employé]),""),0)),""),""),"")</f>
        <v/>
      </c>
      <c r="O31" s="56" t="str" cm="1">
        <f t="array" ref="O31">IF($B31&lt;&gt;"",IFERROR(IF(AND(COUNTIF(_Feries,O$7)&lt;&gt;1,WEEKDAY(O$7,2)&lt;=5),INDEX(t_Absence[Symbole],MATCH($B31,IF(O$7&gt;=t_Absence[Date début],IF(O$7&lt;=t_Absence[Date fin],t_Absence[Employé]),""),0)),""),""),"")</f>
        <v/>
      </c>
      <c r="P31" s="56" t="str" cm="1">
        <f t="array" ref="P31">IF($B31&lt;&gt;"",IFERROR(IF(AND(COUNTIF(_Feries,P$7)&lt;&gt;1,WEEKDAY(P$7,2)&lt;=5),INDEX(t_Absence[Symbole],MATCH($B31,IF(P$7&gt;=t_Absence[Date début],IF(P$7&lt;=t_Absence[Date fin],t_Absence[Employé]),""),0)),""),""),"")</f>
        <v/>
      </c>
      <c r="Q31" s="56" t="str" cm="1">
        <f t="array" ref="Q31">IF($B31&lt;&gt;"",IFERROR(IF(AND(COUNTIF(_Feries,Q$7)&lt;&gt;1,WEEKDAY(Q$7,2)&lt;=5),INDEX(t_Absence[Symbole],MATCH($B31,IF(Q$7&gt;=t_Absence[Date début],IF(Q$7&lt;=t_Absence[Date fin],t_Absence[Employé]),""),0)),""),""),"")</f>
        <v/>
      </c>
      <c r="R31" s="56" t="str" cm="1">
        <f t="array" ref="R31">IF($B31&lt;&gt;"",IFERROR(IF(AND(COUNTIF(_Feries,R$7)&lt;&gt;1,WEEKDAY(R$7,2)&lt;=5),INDEX(t_Absence[Symbole],MATCH($B31,IF(R$7&gt;=t_Absence[Date début],IF(R$7&lt;=t_Absence[Date fin],t_Absence[Employé]),""),0)),""),""),"")</f>
        <v/>
      </c>
      <c r="S31" s="56" t="str" cm="1">
        <f t="array" ref="S31">IF($B31&lt;&gt;"",IFERROR(IF(AND(COUNTIF(_Feries,S$7)&lt;&gt;1,WEEKDAY(S$7,2)&lt;=5),INDEX(t_Absence[Symbole],MATCH($B31,IF(S$7&gt;=t_Absence[Date début],IF(S$7&lt;=t_Absence[Date fin],t_Absence[Employé]),""),0)),""),""),"")</f>
        <v/>
      </c>
      <c r="T31" s="56" t="str" cm="1">
        <f t="array" ref="T31">IF($B31&lt;&gt;"",IFERROR(IF(AND(COUNTIF(_Feries,T$7)&lt;&gt;1,WEEKDAY(T$7,2)&lt;=5),INDEX(t_Absence[Symbole],MATCH($B31,IF(T$7&gt;=t_Absence[Date début],IF(T$7&lt;=t_Absence[Date fin],t_Absence[Employé]),""),0)),""),""),"")</f>
        <v/>
      </c>
      <c r="U31" s="56" t="str" cm="1">
        <f t="array" ref="U31">IF($B31&lt;&gt;"",IFERROR(IF(AND(COUNTIF(_Feries,U$7)&lt;&gt;1,WEEKDAY(U$7,2)&lt;=5),INDEX(t_Absence[Symbole],MATCH($B31,IF(U$7&gt;=t_Absence[Date début],IF(U$7&lt;=t_Absence[Date fin],t_Absence[Employé]),""),0)),""),""),"")</f>
        <v/>
      </c>
      <c r="V31" s="56" t="str" cm="1">
        <f t="array" ref="V31">IF($B31&lt;&gt;"",IFERROR(IF(AND(COUNTIF(_Feries,V$7)&lt;&gt;1,WEEKDAY(V$7,2)&lt;=5),INDEX(t_Absence[Symbole],MATCH($B31,IF(V$7&gt;=t_Absence[Date début],IF(V$7&lt;=t_Absence[Date fin],t_Absence[Employé]),""),0)),""),""),"")</f>
        <v/>
      </c>
      <c r="W31" s="56" t="str" cm="1">
        <f t="array" ref="W31">IF($B31&lt;&gt;"",IFERROR(IF(AND(COUNTIF(_Feries,W$7)&lt;&gt;1,WEEKDAY(W$7,2)&lt;=5),INDEX(t_Absence[Symbole],MATCH($B31,IF(W$7&gt;=t_Absence[Date début],IF(W$7&lt;=t_Absence[Date fin],t_Absence[Employé]),""),0)),""),""),"")</f>
        <v/>
      </c>
      <c r="X31" s="56" t="str" cm="1">
        <f t="array" ref="X31">IF($B31&lt;&gt;"",IFERROR(IF(AND(COUNTIF(_Feries,X$7)&lt;&gt;1,WEEKDAY(X$7,2)&lt;=5),INDEX(t_Absence[Symbole],MATCH($B31,IF(X$7&gt;=t_Absence[Date début],IF(X$7&lt;=t_Absence[Date fin],t_Absence[Employé]),""),0)),""),""),"")</f>
        <v/>
      </c>
      <c r="Y31" s="56" t="str" cm="1">
        <f t="array" ref="Y31">IF($B31&lt;&gt;"",IFERROR(IF(AND(COUNTIF(_Feries,Y$7)&lt;&gt;1,WEEKDAY(Y$7,2)&lt;=5),INDEX(t_Absence[Symbole],MATCH($B31,IF(Y$7&gt;=t_Absence[Date début],IF(Y$7&lt;=t_Absence[Date fin],t_Absence[Employé]),""),0)),""),""),"")</f>
        <v/>
      </c>
      <c r="Z31" s="56" t="str" cm="1">
        <f t="array" ref="Z31">IF($B31&lt;&gt;"",IFERROR(IF(AND(COUNTIF(_Feries,Z$7)&lt;&gt;1,WEEKDAY(Z$7,2)&lt;=5),INDEX(t_Absence[Symbole],MATCH($B31,IF(Z$7&gt;=t_Absence[Date début],IF(Z$7&lt;=t_Absence[Date fin],t_Absence[Employé]),""),0)),""),""),"")</f>
        <v/>
      </c>
      <c r="AA31" s="56" t="str" cm="1">
        <f t="array" ref="AA31">IF($B31&lt;&gt;"",IFERROR(IF(AND(COUNTIF(_Feries,AA$7)&lt;&gt;1,WEEKDAY(AA$7,2)&lt;=5),INDEX(t_Absence[Symbole],MATCH($B31,IF(AA$7&gt;=t_Absence[Date début],IF(AA$7&lt;=t_Absence[Date fin],t_Absence[Employé]),""),0)),""),""),"")</f>
        <v/>
      </c>
      <c r="AB31" s="56" t="str" cm="1">
        <f t="array" ref="AB31">IF($B31&lt;&gt;"",IFERROR(IF(AND(COUNTIF(_Feries,AB$7)&lt;&gt;1,WEEKDAY(AB$7,2)&lt;=5),INDEX(t_Absence[Symbole],MATCH($B31,IF(AB$7&gt;=t_Absence[Date début],IF(AB$7&lt;=t_Absence[Date fin],t_Absence[Employé]),""),0)),""),""),"")</f>
        <v/>
      </c>
      <c r="AC31" s="56" t="str" cm="1">
        <f t="array" ref="AC31">IF($B31&lt;&gt;"",IFERROR(IF(AND(COUNTIF(_Feries,AC$7)&lt;&gt;1,WEEKDAY(AC$7,2)&lt;=5),INDEX(t_Absence[Symbole],MATCH($B31,IF(AC$7&gt;=t_Absence[Date début],IF(AC$7&lt;=t_Absence[Date fin],t_Absence[Employé]),""),0)),""),""),"")</f>
        <v/>
      </c>
      <c r="AD31" s="56" t="str" cm="1">
        <f t="array" ref="AD31">IF($B31&lt;&gt;"",IFERROR(IF(AND(COUNTIF(_Feries,AD$7)&lt;&gt;1,WEEKDAY(AD$7,2)&lt;=5),INDEX(t_Absence[Symbole],MATCH($B31,IF(AD$7&gt;=t_Absence[Date début],IF(AD$7&lt;=t_Absence[Date fin],t_Absence[Employé]),""),0)),""),""),"")</f>
        <v/>
      </c>
      <c r="AE31" s="56" t="str" cm="1">
        <f t="array" ref="AE31">IF($B31&lt;&gt;"",IFERROR(IF(AND(COUNTIF(_Feries,AE$7)&lt;&gt;1,WEEKDAY(AE$7,2)&lt;=5),INDEX(t_Absence[Symbole],MATCH($B31,IF(AE$7&gt;=t_Absence[Date début],IF(AE$7&lt;=t_Absence[Date fin],t_Absence[Employé]),""),0)),""),""),"")</f>
        <v/>
      </c>
      <c r="AF31" s="56" t="str" cm="1">
        <f t="array" ref="AF31">IF($B31&lt;&gt;"",IFERROR(IF(AND(COUNTIF(_Feries,AF$7)&lt;&gt;1,WEEKDAY(AF$7,2)&lt;=5),INDEX(t_Absence[Symbole],MATCH($B31,IF(AF$7&gt;=t_Absence[Date début],IF(AF$7&lt;=t_Absence[Date fin],t_Absence[Employé]),""),0)),""),""),"")</f>
        <v/>
      </c>
      <c r="AG31" s="56" t="str" cm="1">
        <f t="array" ref="AG31">IF($B31&lt;&gt;"",IFERROR(IF(AND(COUNTIF(_Feries,AG$7)&lt;&gt;1,WEEKDAY(AG$7,2)&lt;=5),INDEX(t_Absence[Symbole],MATCH($B31,IF(AG$7&gt;=t_Absence[Date début],IF(AG$7&lt;=t_Absence[Date fin],t_Absence[Employé]),""),0)),""),""),"")</f>
        <v/>
      </c>
      <c r="AH31" s="57" t="str" cm="1">
        <f t="array" ref="AH31">IF($B31&lt;&gt;"",IFERROR(IF(AND(COUNTIF(_Feries,AH$7)&lt;&gt;1,WEEKDAY(AH$7,2)&lt;=5),INDEX(t_Absence[Symbole],MATCH($B31,IF(AH$7&gt;=t_Absence[Date début],IF(AH$7&lt;=t_Absence[Date fin],t_Absence[Employé]),""),0)),""),""),"")</f>
        <v/>
      </c>
      <c r="AJ31" s="45">
        <f t="shared" si="4"/>
        <v>0</v>
      </c>
      <c r="AK31" s="46">
        <f t="shared" si="4"/>
        <v>0</v>
      </c>
      <c r="AL31" s="46">
        <f t="shared" si="4"/>
        <v>0</v>
      </c>
      <c r="AM31" s="46">
        <f t="shared" si="4"/>
        <v>0</v>
      </c>
      <c r="AN31" s="46">
        <f t="shared" si="4"/>
        <v>0</v>
      </c>
      <c r="AO31" s="46">
        <f t="shared" si="4"/>
        <v>0</v>
      </c>
      <c r="AP31" s="46">
        <f t="shared" si="4"/>
        <v>0</v>
      </c>
      <c r="AQ31" s="47">
        <f t="shared" si="4"/>
        <v>0</v>
      </c>
    </row>
    <row r="32" spans="2:43" ht="17.25" thickBot="1" x14ac:dyDescent="0.35">
      <c r="B32" s="35" cm="1">
        <f t="array" ref="B32">IFERROR(INDEX(t_Employé[Employé],MATCH(0,COUNTIF(t_Employé[Employé],"&lt;"&amp;t_Employé[Employé])-SUM(COUNTIF($B$7:B31,t_Employé[Employé])),0)),"")</f>
        <v>25</v>
      </c>
      <c r="C32" s="35"/>
      <c r="D32" s="55" t="str" cm="1">
        <f t="array" ref="D32">IF($B32&lt;&gt;"",IFERROR(IF(AND(COUNTIF(_Feries,D$7)&lt;&gt;1,WEEKDAY(D$7,2)&lt;=5),INDEX(t_Absence[Symbole],MATCH($B32,IF(D$7&gt;=t_Absence[Date début],IF(D$7&lt;=t_Absence[Date fin],t_Absence[Employé]),""),0)),""),""),"")</f>
        <v/>
      </c>
      <c r="E32" s="56" t="str" cm="1">
        <f t="array" ref="E32">IF($B32&lt;&gt;"",IFERROR(IF(AND(COUNTIF(_Feries,E$7)&lt;&gt;1,WEEKDAY(E$7,2)&lt;=5),INDEX(t_Absence[Symbole],MATCH($B32,IF(E$7&gt;=t_Absence[Date début],IF(E$7&lt;=t_Absence[Date fin],t_Absence[Employé]),""),0)),""),""),"")</f>
        <v/>
      </c>
      <c r="F32" s="56" t="str" cm="1">
        <f t="array" ref="F32">IF($B32&lt;&gt;"",IFERROR(IF(AND(COUNTIF(_Feries,F$7)&lt;&gt;1,WEEKDAY(F$7,2)&lt;=5),INDEX(t_Absence[Symbole],MATCH($B32,IF(F$7&gt;=t_Absence[Date début],IF(F$7&lt;=t_Absence[Date fin],t_Absence[Employé]),""),0)),""),""),"")</f>
        <v/>
      </c>
      <c r="G32" s="56" t="str" cm="1">
        <f t="array" ref="G32">IF($B32&lt;&gt;"",IFERROR(IF(AND(COUNTIF(_Feries,G$7)&lt;&gt;1,WEEKDAY(G$7,2)&lt;=5),INDEX(t_Absence[Symbole],MATCH($B32,IF(G$7&gt;=t_Absence[Date début],IF(G$7&lt;=t_Absence[Date fin],t_Absence[Employé]),""),0)),""),""),"")</f>
        <v/>
      </c>
      <c r="H32" s="56" t="str" cm="1">
        <f t="array" ref="H32">IF($B32&lt;&gt;"",IFERROR(IF(AND(COUNTIF(_Feries,H$7)&lt;&gt;1,WEEKDAY(H$7,2)&lt;=5),INDEX(t_Absence[Symbole],MATCH($B32,IF(H$7&gt;=t_Absence[Date début],IF(H$7&lt;=t_Absence[Date fin],t_Absence[Employé]),""),0)),""),""),"")</f>
        <v/>
      </c>
      <c r="I32" s="56" t="str" cm="1">
        <f t="array" ref="I32">IF($B32&lt;&gt;"",IFERROR(IF(AND(COUNTIF(_Feries,I$7)&lt;&gt;1,WEEKDAY(I$7,2)&lt;=5),INDEX(t_Absence[Symbole],MATCH($B32,IF(I$7&gt;=t_Absence[Date début],IF(I$7&lt;=t_Absence[Date fin],t_Absence[Employé]),""),0)),""),""),"")</f>
        <v/>
      </c>
      <c r="J32" s="56" t="str" cm="1">
        <f t="array" ref="J32">IF($B32&lt;&gt;"",IFERROR(IF(AND(COUNTIF(_Feries,J$7)&lt;&gt;1,WEEKDAY(J$7,2)&lt;=5),INDEX(t_Absence[Symbole],MATCH($B32,IF(J$7&gt;=t_Absence[Date début],IF(J$7&lt;=t_Absence[Date fin],t_Absence[Employé]),""),0)),""),""),"")</f>
        <v/>
      </c>
      <c r="K32" s="56" t="str" cm="1">
        <f t="array" ref="K32">IF($B32&lt;&gt;"",IFERROR(IF(AND(COUNTIF(_Feries,K$7)&lt;&gt;1,WEEKDAY(K$7,2)&lt;=5),INDEX(t_Absence[Symbole],MATCH($B32,IF(K$7&gt;=t_Absence[Date début],IF(K$7&lt;=t_Absence[Date fin],t_Absence[Employé]),""),0)),""),""),"")</f>
        <v/>
      </c>
      <c r="L32" s="56" t="str" cm="1">
        <f t="array" ref="L32">IF($B32&lt;&gt;"",IFERROR(IF(AND(COUNTIF(_Feries,L$7)&lt;&gt;1,WEEKDAY(L$7,2)&lt;=5),INDEX(t_Absence[Symbole],MATCH($B32,IF(L$7&gt;=t_Absence[Date début],IF(L$7&lt;=t_Absence[Date fin],t_Absence[Employé]),""),0)),""),""),"")</f>
        <v/>
      </c>
      <c r="M32" s="56" t="str" cm="1">
        <f t="array" ref="M32">IF($B32&lt;&gt;"",IFERROR(IF(AND(COUNTIF(_Feries,M$7)&lt;&gt;1,WEEKDAY(M$7,2)&lt;=5),INDEX(t_Absence[Symbole],MATCH($B32,IF(M$7&gt;=t_Absence[Date début],IF(M$7&lt;=t_Absence[Date fin],t_Absence[Employé]),""),0)),""),""),"")</f>
        <v/>
      </c>
      <c r="N32" s="56" t="str" cm="1">
        <f t="array" ref="N32">IF($B32&lt;&gt;"",IFERROR(IF(AND(COUNTIF(_Feries,N$7)&lt;&gt;1,WEEKDAY(N$7,2)&lt;=5),INDEX(t_Absence[Symbole],MATCH($B32,IF(N$7&gt;=t_Absence[Date début],IF(N$7&lt;=t_Absence[Date fin],t_Absence[Employé]),""),0)),""),""),"")</f>
        <v/>
      </c>
      <c r="O32" s="56" t="str" cm="1">
        <f t="array" ref="O32">IF($B32&lt;&gt;"",IFERROR(IF(AND(COUNTIF(_Feries,O$7)&lt;&gt;1,WEEKDAY(O$7,2)&lt;=5),INDEX(t_Absence[Symbole],MATCH($B32,IF(O$7&gt;=t_Absence[Date début],IF(O$7&lt;=t_Absence[Date fin],t_Absence[Employé]),""),0)),""),""),"")</f>
        <v/>
      </c>
      <c r="P32" s="56" t="str" cm="1">
        <f t="array" ref="P32">IF($B32&lt;&gt;"",IFERROR(IF(AND(COUNTIF(_Feries,P$7)&lt;&gt;1,WEEKDAY(P$7,2)&lt;=5),INDEX(t_Absence[Symbole],MATCH($B32,IF(P$7&gt;=t_Absence[Date début],IF(P$7&lt;=t_Absence[Date fin],t_Absence[Employé]),""),0)),""),""),"")</f>
        <v/>
      </c>
      <c r="Q32" s="56" t="str" cm="1">
        <f t="array" ref="Q32">IF($B32&lt;&gt;"",IFERROR(IF(AND(COUNTIF(_Feries,Q$7)&lt;&gt;1,WEEKDAY(Q$7,2)&lt;=5),INDEX(t_Absence[Symbole],MATCH($B32,IF(Q$7&gt;=t_Absence[Date début],IF(Q$7&lt;=t_Absence[Date fin],t_Absence[Employé]),""),0)),""),""),"")</f>
        <v/>
      </c>
      <c r="R32" s="56" t="str" cm="1">
        <f t="array" ref="R32">IF($B32&lt;&gt;"",IFERROR(IF(AND(COUNTIF(_Feries,R$7)&lt;&gt;1,WEEKDAY(R$7,2)&lt;=5),INDEX(t_Absence[Symbole],MATCH($B32,IF(R$7&gt;=t_Absence[Date début],IF(R$7&lt;=t_Absence[Date fin],t_Absence[Employé]),""),0)),""),""),"")</f>
        <v/>
      </c>
      <c r="S32" s="56" t="str" cm="1">
        <f t="array" ref="S32">IF($B32&lt;&gt;"",IFERROR(IF(AND(COUNTIF(_Feries,S$7)&lt;&gt;1,WEEKDAY(S$7,2)&lt;=5),INDEX(t_Absence[Symbole],MATCH($B32,IF(S$7&gt;=t_Absence[Date début],IF(S$7&lt;=t_Absence[Date fin],t_Absence[Employé]),""),0)),""),""),"")</f>
        <v/>
      </c>
      <c r="T32" s="56" t="str" cm="1">
        <f t="array" ref="T32">IF($B32&lt;&gt;"",IFERROR(IF(AND(COUNTIF(_Feries,T$7)&lt;&gt;1,WEEKDAY(T$7,2)&lt;=5),INDEX(t_Absence[Symbole],MATCH($B32,IF(T$7&gt;=t_Absence[Date début],IF(T$7&lt;=t_Absence[Date fin],t_Absence[Employé]),""),0)),""),""),"")</f>
        <v/>
      </c>
      <c r="U32" s="56" t="str" cm="1">
        <f t="array" ref="U32">IF($B32&lt;&gt;"",IFERROR(IF(AND(COUNTIF(_Feries,U$7)&lt;&gt;1,WEEKDAY(U$7,2)&lt;=5),INDEX(t_Absence[Symbole],MATCH($B32,IF(U$7&gt;=t_Absence[Date début],IF(U$7&lt;=t_Absence[Date fin],t_Absence[Employé]),""),0)),""),""),"")</f>
        <v/>
      </c>
      <c r="V32" s="56" t="str" cm="1">
        <f t="array" ref="V32">IF($B32&lt;&gt;"",IFERROR(IF(AND(COUNTIF(_Feries,V$7)&lt;&gt;1,WEEKDAY(V$7,2)&lt;=5),INDEX(t_Absence[Symbole],MATCH($B32,IF(V$7&gt;=t_Absence[Date début],IF(V$7&lt;=t_Absence[Date fin],t_Absence[Employé]),""),0)),""),""),"")</f>
        <v/>
      </c>
      <c r="W32" s="56" t="str" cm="1">
        <f t="array" ref="W32">IF($B32&lt;&gt;"",IFERROR(IF(AND(COUNTIF(_Feries,W$7)&lt;&gt;1,WEEKDAY(W$7,2)&lt;=5),INDEX(t_Absence[Symbole],MATCH($B32,IF(W$7&gt;=t_Absence[Date début],IF(W$7&lt;=t_Absence[Date fin],t_Absence[Employé]),""),0)),""),""),"")</f>
        <v/>
      </c>
      <c r="X32" s="56" t="str" cm="1">
        <f t="array" ref="X32">IF($B32&lt;&gt;"",IFERROR(IF(AND(COUNTIF(_Feries,X$7)&lt;&gt;1,WEEKDAY(X$7,2)&lt;=5),INDEX(t_Absence[Symbole],MATCH($B32,IF(X$7&gt;=t_Absence[Date début],IF(X$7&lt;=t_Absence[Date fin],t_Absence[Employé]),""),0)),""),""),"")</f>
        <v/>
      </c>
      <c r="Y32" s="56" t="str" cm="1">
        <f t="array" ref="Y32">IF($B32&lt;&gt;"",IFERROR(IF(AND(COUNTIF(_Feries,Y$7)&lt;&gt;1,WEEKDAY(Y$7,2)&lt;=5),INDEX(t_Absence[Symbole],MATCH($B32,IF(Y$7&gt;=t_Absence[Date début],IF(Y$7&lt;=t_Absence[Date fin],t_Absence[Employé]),""),0)),""),""),"")</f>
        <v/>
      </c>
      <c r="Z32" s="56" t="str" cm="1">
        <f t="array" ref="Z32">IF($B32&lt;&gt;"",IFERROR(IF(AND(COUNTIF(_Feries,Z$7)&lt;&gt;1,WEEKDAY(Z$7,2)&lt;=5),INDEX(t_Absence[Symbole],MATCH($B32,IF(Z$7&gt;=t_Absence[Date début],IF(Z$7&lt;=t_Absence[Date fin],t_Absence[Employé]),""),0)),""),""),"")</f>
        <v/>
      </c>
      <c r="AA32" s="56" t="str" cm="1">
        <f t="array" ref="AA32">IF($B32&lt;&gt;"",IFERROR(IF(AND(COUNTIF(_Feries,AA$7)&lt;&gt;1,WEEKDAY(AA$7,2)&lt;=5),INDEX(t_Absence[Symbole],MATCH($B32,IF(AA$7&gt;=t_Absence[Date début],IF(AA$7&lt;=t_Absence[Date fin],t_Absence[Employé]),""),0)),""),""),"")</f>
        <v/>
      </c>
      <c r="AB32" s="56" t="str" cm="1">
        <f t="array" ref="AB32">IF($B32&lt;&gt;"",IFERROR(IF(AND(COUNTIF(_Feries,AB$7)&lt;&gt;1,WEEKDAY(AB$7,2)&lt;=5),INDEX(t_Absence[Symbole],MATCH($B32,IF(AB$7&gt;=t_Absence[Date début],IF(AB$7&lt;=t_Absence[Date fin],t_Absence[Employé]),""),0)),""),""),"")</f>
        <v/>
      </c>
      <c r="AC32" s="56" t="str" cm="1">
        <f t="array" ref="AC32">IF($B32&lt;&gt;"",IFERROR(IF(AND(COUNTIF(_Feries,AC$7)&lt;&gt;1,WEEKDAY(AC$7,2)&lt;=5),INDEX(t_Absence[Symbole],MATCH($B32,IF(AC$7&gt;=t_Absence[Date début],IF(AC$7&lt;=t_Absence[Date fin],t_Absence[Employé]),""),0)),""),""),"")</f>
        <v/>
      </c>
      <c r="AD32" s="56" t="str" cm="1">
        <f t="array" ref="AD32">IF($B32&lt;&gt;"",IFERROR(IF(AND(COUNTIF(_Feries,AD$7)&lt;&gt;1,WEEKDAY(AD$7,2)&lt;=5),INDEX(t_Absence[Symbole],MATCH($B32,IF(AD$7&gt;=t_Absence[Date début],IF(AD$7&lt;=t_Absence[Date fin],t_Absence[Employé]),""),0)),""),""),"")</f>
        <v/>
      </c>
      <c r="AE32" s="56" t="str" cm="1">
        <f t="array" ref="AE32">IF($B32&lt;&gt;"",IFERROR(IF(AND(COUNTIF(_Feries,AE$7)&lt;&gt;1,WEEKDAY(AE$7,2)&lt;=5),INDEX(t_Absence[Symbole],MATCH($B32,IF(AE$7&gt;=t_Absence[Date début],IF(AE$7&lt;=t_Absence[Date fin],t_Absence[Employé]),""),0)),""),""),"")</f>
        <v/>
      </c>
      <c r="AF32" s="56" t="str" cm="1">
        <f t="array" ref="AF32">IF($B32&lt;&gt;"",IFERROR(IF(AND(COUNTIF(_Feries,AF$7)&lt;&gt;1,WEEKDAY(AF$7,2)&lt;=5),INDEX(t_Absence[Symbole],MATCH($B32,IF(AF$7&gt;=t_Absence[Date début],IF(AF$7&lt;=t_Absence[Date fin],t_Absence[Employé]),""),0)),""),""),"")</f>
        <v/>
      </c>
      <c r="AG32" s="56" t="str" cm="1">
        <f t="array" ref="AG32">IF($B32&lt;&gt;"",IFERROR(IF(AND(COUNTIF(_Feries,AG$7)&lt;&gt;1,WEEKDAY(AG$7,2)&lt;=5),INDEX(t_Absence[Symbole],MATCH($B32,IF(AG$7&gt;=t_Absence[Date début],IF(AG$7&lt;=t_Absence[Date fin],t_Absence[Employé]),""),0)),""),""),"")</f>
        <v/>
      </c>
      <c r="AH32" s="57" t="str" cm="1">
        <f t="array" ref="AH32">IF($B32&lt;&gt;"",IFERROR(IF(AND(COUNTIF(_Feries,AH$7)&lt;&gt;1,WEEKDAY(AH$7,2)&lt;=5),INDEX(t_Absence[Symbole],MATCH($B32,IF(AH$7&gt;=t_Absence[Date début],IF(AH$7&lt;=t_Absence[Date fin],t_Absence[Employé]),""),0)),""),""),"")</f>
        <v/>
      </c>
      <c r="AJ32" s="45">
        <f t="shared" si="4"/>
        <v>0</v>
      </c>
      <c r="AK32" s="46">
        <f t="shared" si="4"/>
        <v>0</v>
      </c>
      <c r="AL32" s="46">
        <f t="shared" si="4"/>
        <v>0</v>
      </c>
      <c r="AM32" s="46">
        <f t="shared" si="4"/>
        <v>0</v>
      </c>
      <c r="AN32" s="46">
        <f t="shared" si="4"/>
        <v>0</v>
      </c>
      <c r="AO32" s="46">
        <f t="shared" si="4"/>
        <v>0</v>
      </c>
      <c r="AP32" s="46">
        <f t="shared" si="4"/>
        <v>0</v>
      </c>
      <c r="AQ32" s="47">
        <f t="shared" si="4"/>
        <v>0</v>
      </c>
    </row>
    <row r="33" spans="2:43" ht="17.25" thickBot="1" x14ac:dyDescent="0.35">
      <c r="B33" s="35" cm="1">
        <f t="array" ref="B33">IFERROR(INDEX(t_Employé[Employé],MATCH(0,COUNTIF(t_Employé[Employé],"&lt;"&amp;t_Employé[Employé])-SUM(COUNTIF($B$7:B32,t_Employé[Employé])),0)),"")</f>
        <v>26</v>
      </c>
      <c r="C33" s="35"/>
      <c r="D33" s="55" t="str" cm="1">
        <f t="array" ref="D33">IF($B33&lt;&gt;"",IFERROR(IF(AND(COUNTIF(_Feries,D$7)&lt;&gt;1,WEEKDAY(D$7,2)&lt;=5),INDEX(t_Absence[Symbole],MATCH($B33,IF(D$7&gt;=t_Absence[Date début],IF(D$7&lt;=t_Absence[Date fin],t_Absence[Employé]),""),0)),""),""),"")</f>
        <v/>
      </c>
      <c r="E33" s="56" t="str" cm="1">
        <f t="array" ref="E33">IF($B33&lt;&gt;"",IFERROR(IF(AND(COUNTIF(_Feries,E$7)&lt;&gt;1,WEEKDAY(E$7,2)&lt;=5),INDEX(t_Absence[Symbole],MATCH($B33,IF(E$7&gt;=t_Absence[Date début],IF(E$7&lt;=t_Absence[Date fin],t_Absence[Employé]),""),0)),""),""),"")</f>
        <v/>
      </c>
      <c r="F33" s="56" t="str" cm="1">
        <f t="array" ref="F33">IF($B33&lt;&gt;"",IFERROR(IF(AND(COUNTIF(_Feries,F$7)&lt;&gt;1,WEEKDAY(F$7,2)&lt;=5),INDEX(t_Absence[Symbole],MATCH($B33,IF(F$7&gt;=t_Absence[Date début],IF(F$7&lt;=t_Absence[Date fin],t_Absence[Employé]),""),0)),""),""),"")</f>
        <v/>
      </c>
      <c r="G33" s="56" t="str" cm="1">
        <f t="array" ref="G33">IF($B33&lt;&gt;"",IFERROR(IF(AND(COUNTIF(_Feries,G$7)&lt;&gt;1,WEEKDAY(G$7,2)&lt;=5),INDEX(t_Absence[Symbole],MATCH($B33,IF(G$7&gt;=t_Absence[Date début],IF(G$7&lt;=t_Absence[Date fin],t_Absence[Employé]),""),0)),""),""),"")</f>
        <v/>
      </c>
      <c r="H33" s="56" t="str" cm="1">
        <f t="array" ref="H33">IF($B33&lt;&gt;"",IFERROR(IF(AND(COUNTIF(_Feries,H$7)&lt;&gt;1,WEEKDAY(H$7,2)&lt;=5),INDEX(t_Absence[Symbole],MATCH($B33,IF(H$7&gt;=t_Absence[Date début],IF(H$7&lt;=t_Absence[Date fin],t_Absence[Employé]),""),0)),""),""),"")</f>
        <v/>
      </c>
      <c r="I33" s="56" t="str" cm="1">
        <f t="array" ref="I33">IF($B33&lt;&gt;"",IFERROR(IF(AND(COUNTIF(_Feries,I$7)&lt;&gt;1,WEEKDAY(I$7,2)&lt;=5),INDEX(t_Absence[Symbole],MATCH($B33,IF(I$7&gt;=t_Absence[Date début],IF(I$7&lt;=t_Absence[Date fin],t_Absence[Employé]),""),0)),""),""),"")</f>
        <v/>
      </c>
      <c r="J33" s="56" t="str" cm="1">
        <f t="array" ref="J33">IF($B33&lt;&gt;"",IFERROR(IF(AND(COUNTIF(_Feries,J$7)&lt;&gt;1,WEEKDAY(J$7,2)&lt;=5),INDEX(t_Absence[Symbole],MATCH($B33,IF(J$7&gt;=t_Absence[Date début],IF(J$7&lt;=t_Absence[Date fin],t_Absence[Employé]),""),0)),""),""),"")</f>
        <v/>
      </c>
      <c r="K33" s="56" t="str" cm="1">
        <f t="array" ref="K33">IF($B33&lt;&gt;"",IFERROR(IF(AND(COUNTIF(_Feries,K$7)&lt;&gt;1,WEEKDAY(K$7,2)&lt;=5),INDEX(t_Absence[Symbole],MATCH($B33,IF(K$7&gt;=t_Absence[Date début],IF(K$7&lt;=t_Absence[Date fin],t_Absence[Employé]),""),0)),""),""),"")</f>
        <v/>
      </c>
      <c r="L33" s="56" t="str" cm="1">
        <f t="array" ref="L33">IF($B33&lt;&gt;"",IFERROR(IF(AND(COUNTIF(_Feries,L$7)&lt;&gt;1,WEEKDAY(L$7,2)&lt;=5),INDEX(t_Absence[Symbole],MATCH($B33,IF(L$7&gt;=t_Absence[Date début],IF(L$7&lt;=t_Absence[Date fin],t_Absence[Employé]),""),0)),""),""),"")</f>
        <v/>
      </c>
      <c r="M33" s="56" t="str" cm="1">
        <f t="array" ref="M33">IF($B33&lt;&gt;"",IFERROR(IF(AND(COUNTIF(_Feries,M$7)&lt;&gt;1,WEEKDAY(M$7,2)&lt;=5),INDEX(t_Absence[Symbole],MATCH($B33,IF(M$7&gt;=t_Absence[Date début],IF(M$7&lt;=t_Absence[Date fin],t_Absence[Employé]),""),0)),""),""),"")</f>
        <v/>
      </c>
      <c r="N33" s="56" t="str" cm="1">
        <f t="array" ref="N33">IF($B33&lt;&gt;"",IFERROR(IF(AND(COUNTIF(_Feries,N$7)&lt;&gt;1,WEEKDAY(N$7,2)&lt;=5),INDEX(t_Absence[Symbole],MATCH($B33,IF(N$7&gt;=t_Absence[Date début],IF(N$7&lt;=t_Absence[Date fin],t_Absence[Employé]),""),0)),""),""),"")</f>
        <v/>
      </c>
      <c r="O33" s="56" t="str" cm="1">
        <f t="array" ref="O33">IF($B33&lt;&gt;"",IFERROR(IF(AND(COUNTIF(_Feries,O$7)&lt;&gt;1,WEEKDAY(O$7,2)&lt;=5),INDEX(t_Absence[Symbole],MATCH($B33,IF(O$7&gt;=t_Absence[Date début],IF(O$7&lt;=t_Absence[Date fin],t_Absence[Employé]),""),0)),""),""),"")</f>
        <v/>
      </c>
      <c r="P33" s="56" t="str" cm="1">
        <f t="array" ref="P33">IF($B33&lt;&gt;"",IFERROR(IF(AND(COUNTIF(_Feries,P$7)&lt;&gt;1,WEEKDAY(P$7,2)&lt;=5),INDEX(t_Absence[Symbole],MATCH($B33,IF(P$7&gt;=t_Absence[Date début],IF(P$7&lt;=t_Absence[Date fin],t_Absence[Employé]),""),0)),""),""),"")</f>
        <v/>
      </c>
      <c r="Q33" s="56" t="str" cm="1">
        <f t="array" ref="Q33">IF($B33&lt;&gt;"",IFERROR(IF(AND(COUNTIF(_Feries,Q$7)&lt;&gt;1,WEEKDAY(Q$7,2)&lt;=5),INDEX(t_Absence[Symbole],MATCH($B33,IF(Q$7&gt;=t_Absence[Date début],IF(Q$7&lt;=t_Absence[Date fin],t_Absence[Employé]),""),0)),""),""),"")</f>
        <v/>
      </c>
      <c r="R33" s="56" t="str" cm="1">
        <f t="array" ref="R33">IF($B33&lt;&gt;"",IFERROR(IF(AND(COUNTIF(_Feries,R$7)&lt;&gt;1,WEEKDAY(R$7,2)&lt;=5),INDEX(t_Absence[Symbole],MATCH($B33,IF(R$7&gt;=t_Absence[Date début],IF(R$7&lt;=t_Absence[Date fin],t_Absence[Employé]),""),0)),""),""),"")</f>
        <v/>
      </c>
      <c r="S33" s="56" t="str" cm="1">
        <f t="array" ref="S33">IF($B33&lt;&gt;"",IFERROR(IF(AND(COUNTIF(_Feries,S$7)&lt;&gt;1,WEEKDAY(S$7,2)&lt;=5),INDEX(t_Absence[Symbole],MATCH($B33,IF(S$7&gt;=t_Absence[Date début],IF(S$7&lt;=t_Absence[Date fin],t_Absence[Employé]),""),0)),""),""),"")</f>
        <v/>
      </c>
      <c r="T33" s="56" t="str" cm="1">
        <f t="array" ref="T33">IF($B33&lt;&gt;"",IFERROR(IF(AND(COUNTIF(_Feries,T$7)&lt;&gt;1,WEEKDAY(T$7,2)&lt;=5),INDEX(t_Absence[Symbole],MATCH($B33,IF(T$7&gt;=t_Absence[Date début],IF(T$7&lt;=t_Absence[Date fin],t_Absence[Employé]),""),0)),""),""),"")</f>
        <v/>
      </c>
      <c r="U33" s="56" t="str" cm="1">
        <f t="array" ref="U33">IF($B33&lt;&gt;"",IFERROR(IF(AND(COUNTIF(_Feries,U$7)&lt;&gt;1,WEEKDAY(U$7,2)&lt;=5),INDEX(t_Absence[Symbole],MATCH($B33,IF(U$7&gt;=t_Absence[Date début],IF(U$7&lt;=t_Absence[Date fin],t_Absence[Employé]),""),0)),""),""),"")</f>
        <v/>
      </c>
      <c r="V33" s="56" t="str" cm="1">
        <f t="array" ref="V33">IF($B33&lt;&gt;"",IFERROR(IF(AND(COUNTIF(_Feries,V$7)&lt;&gt;1,WEEKDAY(V$7,2)&lt;=5),INDEX(t_Absence[Symbole],MATCH($B33,IF(V$7&gt;=t_Absence[Date début],IF(V$7&lt;=t_Absence[Date fin],t_Absence[Employé]),""),0)),""),""),"")</f>
        <v/>
      </c>
      <c r="W33" s="56" t="str" cm="1">
        <f t="array" ref="W33">IF($B33&lt;&gt;"",IFERROR(IF(AND(COUNTIF(_Feries,W$7)&lt;&gt;1,WEEKDAY(W$7,2)&lt;=5),INDEX(t_Absence[Symbole],MATCH($B33,IF(W$7&gt;=t_Absence[Date début],IF(W$7&lt;=t_Absence[Date fin],t_Absence[Employé]),""),0)),""),""),"")</f>
        <v/>
      </c>
      <c r="X33" s="56" t="str" cm="1">
        <f t="array" ref="X33">IF($B33&lt;&gt;"",IFERROR(IF(AND(COUNTIF(_Feries,X$7)&lt;&gt;1,WEEKDAY(X$7,2)&lt;=5),INDEX(t_Absence[Symbole],MATCH($B33,IF(X$7&gt;=t_Absence[Date début],IF(X$7&lt;=t_Absence[Date fin],t_Absence[Employé]),""),0)),""),""),"")</f>
        <v/>
      </c>
      <c r="Y33" s="56" t="str" cm="1">
        <f t="array" ref="Y33">IF($B33&lt;&gt;"",IFERROR(IF(AND(COUNTIF(_Feries,Y$7)&lt;&gt;1,WEEKDAY(Y$7,2)&lt;=5),INDEX(t_Absence[Symbole],MATCH($B33,IF(Y$7&gt;=t_Absence[Date début],IF(Y$7&lt;=t_Absence[Date fin],t_Absence[Employé]),""),0)),""),""),"")</f>
        <v/>
      </c>
      <c r="Z33" s="56" t="str" cm="1">
        <f t="array" ref="Z33">IF($B33&lt;&gt;"",IFERROR(IF(AND(COUNTIF(_Feries,Z$7)&lt;&gt;1,WEEKDAY(Z$7,2)&lt;=5),INDEX(t_Absence[Symbole],MATCH($B33,IF(Z$7&gt;=t_Absence[Date début],IF(Z$7&lt;=t_Absence[Date fin],t_Absence[Employé]),""),0)),""),""),"")</f>
        <v/>
      </c>
      <c r="AA33" s="56" t="str" cm="1">
        <f t="array" ref="AA33">IF($B33&lt;&gt;"",IFERROR(IF(AND(COUNTIF(_Feries,AA$7)&lt;&gt;1,WEEKDAY(AA$7,2)&lt;=5),INDEX(t_Absence[Symbole],MATCH($B33,IF(AA$7&gt;=t_Absence[Date début],IF(AA$7&lt;=t_Absence[Date fin],t_Absence[Employé]),""),0)),""),""),"")</f>
        <v/>
      </c>
      <c r="AB33" s="56" t="str" cm="1">
        <f t="array" ref="AB33">IF($B33&lt;&gt;"",IFERROR(IF(AND(COUNTIF(_Feries,AB$7)&lt;&gt;1,WEEKDAY(AB$7,2)&lt;=5),INDEX(t_Absence[Symbole],MATCH($B33,IF(AB$7&gt;=t_Absence[Date début],IF(AB$7&lt;=t_Absence[Date fin],t_Absence[Employé]),""),0)),""),""),"")</f>
        <v/>
      </c>
      <c r="AC33" s="56" t="str" cm="1">
        <f t="array" ref="AC33">IF($B33&lt;&gt;"",IFERROR(IF(AND(COUNTIF(_Feries,AC$7)&lt;&gt;1,WEEKDAY(AC$7,2)&lt;=5),INDEX(t_Absence[Symbole],MATCH($B33,IF(AC$7&gt;=t_Absence[Date début],IF(AC$7&lt;=t_Absence[Date fin],t_Absence[Employé]),""),0)),""),""),"")</f>
        <v/>
      </c>
      <c r="AD33" s="56" t="str" cm="1">
        <f t="array" ref="AD33">IF($B33&lt;&gt;"",IFERROR(IF(AND(COUNTIF(_Feries,AD$7)&lt;&gt;1,WEEKDAY(AD$7,2)&lt;=5),INDEX(t_Absence[Symbole],MATCH($B33,IF(AD$7&gt;=t_Absence[Date début],IF(AD$7&lt;=t_Absence[Date fin],t_Absence[Employé]),""),0)),""),""),"")</f>
        <v/>
      </c>
      <c r="AE33" s="56" t="str" cm="1">
        <f t="array" ref="AE33">IF($B33&lt;&gt;"",IFERROR(IF(AND(COUNTIF(_Feries,AE$7)&lt;&gt;1,WEEKDAY(AE$7,2)&lt;=5),INDEX(t_Absence[Symbole],MATCH($B33,IF(AE$7&gt;=t_Absence[Date début],IF(AE$7&lt;=t_Absence[Date fin],t_Absence[Employé]),""),0)),""),""),"")</f>
        <v/>
      </c>
      <c r="AF33" s="56" t="str" cm="1">
        <f t="array" ref="AF33">IF($B33&lt;&gt;"",IFERROR(IF(AND(COUNTIF(_Feries,AF$7)&lt;&gt;1,WEEKDAY(AF$7,2)&lt;=5),INDEX(t_Absence[Symbole],MATCH($B33,IF(AF$7&gt;=t_Absence[Date début],IF(AF$7&lt;=t_Absence[Date fin],t_Absence[Employé]),""),0)),""),""),"")</f>
        <v/>
      </c>
      <c r="AG33" s="56" t="str" cm="1">
        <f t="array" ref="AG33">IF($B33&lt;&gt;"",IFERROR(IF(AND(COUNTIF(_Feries,AG$7)&lt;&gt;1,WEEKDAY(AG$7,2)&lt;=5),INDEX(t_Absence[Symbole],MATCH($B33,IF(AG$7&gt;=t_Absence[Date début],IF(AG$7&lt;=t_Absence[Date fin],t_Absence[Employé]),""),0)),""),""),"")</f>
        <v/>
      </c>
      <c r="AH33" s="57" t="str" cm="1">
        <f t="array" ref="AH33">IF($B33&lt;&gt;"",IFERROR(IF(AND(COUNTIF(_Feries,AH$7)&lt;&gt;1,WEEKDAY(AH$7,2)&lt;=5),INDEX(t_Absence[Symbole],MATCH($B33,IF(AH$7&gt;=t_Absence[Date début],IF(AH$7&lt;=t_Absence[Date fin],t_Absence[Employé]),""),0)),""),""),"")</f>
        <v/>
      </c>
      <c r="AJ33" s="45">
        <f t="shared" si="4"/>
        <v>0</v>
      </c>
      <c r="AK33" s="46">
        <f t="shared" si="4"/>
        <v>0</v>
      </c>
      <c r="AL33" s="46">
        <f t="shared" si="4"/>
        <v>0</v>
      </c>
      <c r="AM33" s="46">
        <f t="shared" si="4"/>
        <v>0</v>
      </c>
      <c r="AN33" s="46">
        <f t="shared" si="4"/>
        <v>0</v>
      </c>
      <c r="AO33" s="46">
        <f t="shared" si="4"/>
        <v>0</v>
      </c>
      <c r="AP33" s="46">
        <f t="shared" si="4"/>
        <v>0</v>
      </c>
      <c r="AQ33" s="47">
        <f t="shared" si="4"/>
        <v>0</v>
      </c>
    </row>
    <row r="34" spans="2:43" ht="17.25" thickBot="1" x14ac:dyDescent="0.35">
      <c r="B34" s="35" cm="1">
        <f t="array" ref="B34">IFERROR(INDEX(t_Employé[Employé],MATCH(0,COUNTIF(t_Employé[Employé],"&lt;"&amp;t_Employé[Employé])-SUM(COUNTIF($B$7:B33,t_Employé[Employé])),0)),"")</f>
        <v>27</v>
      </c>
      <c r="C34" s="35"/>
      <c r="D34" s="55" t="str" cm="1">
        <f t="array" ref="D34">IF($B34&lt;&gt;"",IFERROR(IF(AND(COUNTIF(_Feries,D$7)&lt;&gt;1,WEEKDAY(D$7,2)&lt;=5),INDEX(t_Absence[Symbole],MATCH($B34,IF(D$7&gt;=t_Absence[Date début],IF(D$7&lt;=t_Absence[Date fin],t_Absence[Employé]),""),0)),""),""),"")</f>
        <v/>
      </c>
      <c r="E34" s="56" t="str" cm="1">
        <f t="array" ref="E34">IF($B34&lt;&gt;"",IFERROR(IF(AND(COUNTIF(_Feries,E$7)&lt;&gt;1,WEEKDAY(E$7,2)&lt;=5),INDEX(t_Absence[Symbole],MATCH($B34,IF(E$7&gt;=t_Absence[Date début],IF(E$7&lt;=t_Absence[Date fin],t_Absence[Employé]),""),0)),""),""),"")</f>
        <v/>
      </c>
      <c r="F34" s="56" t="str" cm="1">
        <f t="array" ref="F34">IF($B34&lt;&gt;"",IFERROR(IF(AND(COUNTIF(_Feries,F$7)&lt;&gt;1,WEEKDAY(F$7,2)&lt;=5),INDEX(t_Absence[Symbole],MATCH($B34,IF(F$7&gt;=t_Absence[Date début],IF(F$7&lt;=t_Absence[Date fin],t_Absence[Employé]),""),0)),""),""),"")</f>
        <v/>
      </c>
      <c r="G34" s="56" t="str" cm="1">
        <f t="array" ref="G34">IF($B34&lt;&gt;"",IFERROR(IF(AND(COUNTIF(_Feries,G$7)&lt;&gt;1,WEEKDAY(G$7,2)&lt;=5),INDEX(t_Absence[Symbole],MATCH($B34,IF(G$7&gt;=t_Absence[Date début],IF(G$7&lt;=t_Absence[Date fin],t_Absence[Employé]),""),0)),""),""),"")</f>
        <v/>
      </c>
      <c r="H34" s="56" t="str" cm="1">
        <f t="array" ref="H34">IF($B34&lt;&gt;"",IFERROR(IF(AND(COUNTIF(_Feries,H$7)&lt;&gt;1,WEEKDAY(H$7,2)&lt;=5),INDEX(t_Absence[Symbole],MATCH($B34,IF(H$7&gt;=t_Absence[Date début],IF(H$7&lt;=t_Absence[Date fin],t_Absence[Employé]),""),0)),""),""),"")</f>
        <v/>
      </c>
      <c r="I34" s="56" t="str" cm="1">
        <f t="array" ref="I34">IF($B34&lt;&gt;"",IFERROR(IF(AND(COUNTIF(_Feries,I$7)&lt;&gt;1,WEEKDAY(I$7,2)&lt;=5),INDEX(t_Absence[Symbole],MATCH($B34,IF(I$7&gt;=t_Absence[Date début],IF(I$7&lt;=t_Absence[Date fin],t_Absence[Employé]),""),0)),""),""),"")</f>
        <v/>
      </c>
      <c r="J34" s="56" t="str" cm="1">
        <f t="array" ref="J34">IF($B34&lt;&gt;"",IFERROR(IF(AND(COUNTIF(_Feries,J$7)&lt;&gt;1,WEEKDAY(J$7,2)&lt;=5),INDEX(t_Absence[Symbole],MATCH($B34,IF(J$7&gt;=t_Absence[Date début],IF(J$7&lt;=t_Absence[Date fin],t_Absence[Employé]),""),0)),""),""),"")</f>
        <v/>
      </c>
      <c r="K34" s="56" t="str" cm="1">
        <f t="array" ref="K34">IF($B34&lt;&gt;"",IFERROR(IF(AND(COUNTIF(_Feries,K$7)&lt;&gt;1,WEEKDAY(K$7,2)&lt;=5),INDEX(t_Absence[Symbole],MATCH($B34,IF(K$7&gt;=t_Absence[Date début],IF(K$7&lt;=t_Absence[Date fin],t_Absence[Employé]),""),0)),""),""),"")</f>
        <v/>
      </c>
      <c r="L34" s="56" t="str" cm="1">
        <f t="array" ref="L34">IF($B34&lt;&gt;"",IFERROR(IF(AND(COUNTIF(_Feries,L$7)&lt;&gt;1,WEEKDAY(L$7,2)&lt;=5),INDEX(t_Absence[Symbole],MATCH($B34,IF(L$7&gt;=t_Absence[Date début],IF(L$7&lt;=t_Absence[Date fin],t_Absence[Employé]),""),0)),""),""),"")</f>
        <v/>
      </c>
      <c r="M34" s="56" t="str" cm="1">
        <f t="array" ref="M34">IF($B34&lt;&gt;"",IFERROR(IF(AND(COUNTIF(_Feries,M$7)&lt;&gt;1,WEEKDAY(M$7,2)&lt;=5),INDEX(t_Absence[Symbole],MATCH($B34,IF(M$7&gt;=t_Absence[Date début],IF(M$7&lt;=t_Absence[Date fin],t_Absence[Employé]),""),0)),""),""),"")</f>
        <v/>
      </c>
      <c r="N34" s="56" t="str" cm="1">
        <f t="array" ref="N34">IF($B34&lt;&gt;"",IFERROR(IF(AND(COUNTIF(_Feries,N$7)&lt;&gt;1,WEEKDAY(N$7,2)&lt;=5),INDEX(t_Absence[Symbole],MATCH($B34,IF(N$7&gt;=t_Absence[Date début],IF(N$7&lt;=t_Absence[Date fin],t_Absence[Employé]),""),0)),""),""),"")</f>
        <v/>
      </c>
      <c r="O34" s="56" t="str" cm="1">
        <f t="array" ref="O34">IF($B34&lt;&gt;"",IFERROR(IF(AND(COUNTIF(_Feries,O$7)&lt;&gt;1,WEEKDAY(O$7,2)&lt;=5),INDEX(t_Absence[Symbole],MATCH($B34,IF(O$7&gt;=t_Absence[Date début],IF(O$7&lt;=t_Absence[Date fin],t_Absence[Employé]),""),0)),""),""),"")</f>
        <v/>
      </c>
      <c r="P34" s="56" t="str" cm="1">
        <f t="array" ref="P34">IF($B34&lt;&gt;"",IFERROR(IF(AND(COUNTIF(_Feries,P$7)&lt;&gt;1,WEEKDAY(P$7,2)&lt;=5),INDEX(t_Absence[Symbole],MATCH($B34,IF(P$7&gt;=t_Absence[Date début],IF(P$7&lt;=t_Absence[Date fin],t_Absence[Employé]),""),0)),""),""),"")</f>
        <v/>
      </c>
      <c r="Q34" s="56" t="str" cm="1">
        <f t="array" ref="Q34">IF($B34&lt;&gt;"",IFERROR(IF(AND(COUNTIF(_Feries,Q$7)&lt;&gt;1,WEEKDAY(Q$7,2)&lt;=5),INDEX(t_Absence[Symbole],MATCH($B34,IF(Q$7&gt;=t_Absence[Date début],IF(Q$7&lt;=t_Absence[Date fin],t_Absence[Employé]),""),0)),""),""),"")</f>
        <v/>
      </c>
      <c r="R34" s="56" t="str" cm="1">
        <f t="array" ref="R34">IF($B34&lt;&gt;"",IFERROR(IF(AND(COUNTIF(_Feries,R$7)&lt;&gt;1,WEEKDAY(R$7,2)&lt;=5),INDEX(t_Absence[Symbole],MATCH($B34,IF(R$7&gt;=t_Absence[Date début],IF(R$7&lt;=t_Absence[Date fin],t_Absence[Employé]),""),0)),""),""),"")</f>
        <v/>
      </c>
      <c r="S34" s="56" t="str" cm="1">
        <f t="array" ref="S34">IF($B34&lt;&gt;"",IFERROR(IF(AND(COUNTIF(_Feries,S$7)&lt;&gt;1,WEEKDAY(S$7,2)&lt;=5),INDEX(t_Absence[Symbole],MATCH($B34,IF(S$7&gt;=t_Absence[Date début],IF(S$7&lt;=t_Absence[Date fin],t_Absence[Employé]),""),0)),""),""),"")</f>
        <v/>
      </c>
      <c r="T34" s="56" t="str" cm="1">
        <f t="array" ref="T34">IF($B34&lt;&gt;"",IFERROR(IF(AND(COUNTIF(_Feries,T$7)&lt;&gt;1,WEEKDAY(T$7,2)&lt;=5),INDEX(t_Absence[Symbole],MATCH($B34,IF(T$7&gt;=t_Absence[Date début],IF(T$7&lt;=t_Absence[Date fin],t_Absence[Employé]),""),0)),""),""),"")</f>
        <v/>
      </c>
      <c r="U34" s="56" t="str" cm="1">
        <f t="array" ref="U34">IF($B34&lt;&gt;"",IFERROR(IF(AND(COUNTIF(_Feries,U$7)&lt;&gt;1,WEEKDAY(U$7,2)&lt;=5),INDEX(t_Absence[Symbole],MATCH($B34,IF(U$7&gt;=t_Absence[Date début],IF(U$7&lt;=t_Absence[Date fin],t_Absence[Employé]),""),0)),""),""),"")</f>
        <v/>
      </c>
      <c r="V34" s="56" t="str" cm="1">
        <f t="array" ref="V34">IF($B34&lt;&gt;"",IFERROR(IF(AND(COUNTIF(_Feries,V$7)&lt;&gt;1,WEEKDAY(V$7,2)&lt;=5),INDEX(t_Absence[Symbole],MATCH($B34,IF(V$7&gt;=t_Absence[Date début],IF(V$7&lt;=t_Absence[Date fin],t_Absence[Employé]),""),0)),""),""),"")</f>
        <v/>
      </c>
      <c r="W34" s="56" t="str" cm="1">
        <f t="array" ref="W34">IF($B34&lt;&gt;"",IFERROR(IF(AND(COUNTIF(_Feries,W$7)&lt;&gt;1,WEEKDAY(W$7,2)&lt;=5),INDEX(t_Absence[Symbole],MATCH($B34,IF(W$7&gt;=t_Absence[Date début],IF(W$7&lt;=t_Absence[Date fin],t_Absence[Employé]),""),0)),""),""),"")</f>
        <v/>
      </c>
      <c r="X34" s="56" t="str" cm="1">
        <f t="array" ref="X34">IF($B34&lt;&gt;"",IFERROR(IF(AND(COUNTIF(_Feries,X$7)&lt;&gt;1,WEEKDAY(X$7,2)&lt;=5),INDEX(t_Absence[Symbole],MATCH($B34,IF(X$7&gt;=t_Absence[Date début],IF(X$7&lt;=t_Absence[Date fin],t_Absence[Employé]),""),0)),""),""),"")</f>
        <v/>
      </c>
      <c r="Y34" s="56" t="str" cm="1">
        <f t="array" ref="Y34">IF($B34&lt;&gt;"",IFERROR(IF(AND(COUNTIF(_Feries,Y$7)&lt;&gt;1,WEEKDAY(Y$7,2)&lt;=5),INDEX(t_Absence[Symbole],MATCH($B34,IF(Y$7&gt;=t_Absence[Date début],IF(Y$7&lt;=t_Absence[Date fin],t_Absence[Employé]),""),0)),""),""),"")</f>
        <v/>
      </c>
      <c r="Z34" s="56" t="str" cm="1">
        <f t="array" ref="Z34">IF($B34&lt;&gt;"",IFERROR(IF(AND(COUNTIF(_Feries,Z$7)&lt;&gt;1,WEEKDAY(Z$7,2)&lt;=5),INDEX(t_Absence[Symbole],MATCH($B34,IF(Z$7&gt;=t_Absence[Date début],IF(Z$7&lt;=t_Absence[Date fin],t_Absence[Employé]),""),0)),""),""),"")</f>
        <v/>
      </c>
      <c r="AA34" s="56" t="str" cm="1">
        <f t="array" ref="AA34">IF($B34&lt;&gt;"",IFERROR(IF(AND(COUNTIF(_Feries,AA$7)&lt;&gt;1,WEEKDAY(AA$7,2)&lt;=5),INDEX(t_Absence[Symbole],MATCH($B34,IF(AA$7&gt;=t_Absence[Date début],IF(AA$7&lt;=t_Absence[Date fin],t_Absence[Employé]),""),0)),""),""),"")</f>
        <v/>
      </c>
      <c r="AB34" s="56" t="str" cm="1">
        <f t="array" ref="AB34">IF($B34&lt;&gt;"",IFERROR(IF(AND(COUNTIF(_Feries,AB$7)&lt;&gt;1,WEEKDAY(AB$7,2)&lt;=5),INDEX(t_Absence[Symbole],MATCH($B34,IF(AB$7&gt;=t_Absence[Date début],IF(AB$7&lt;=t_Absence[Date fin],t_Absence[Employé]),""),0)),""),""),"")</f>
        <v/>
      </c>
      <c r="AC34" s="56" t="str" cm="1">
        <f t="array" ref="AC34">IF($B34&lt;&gt;"",IFERROR(IF(AND(COUNTIF(_Feries,AC$7)&lt;&gt;1,WEEKDAY(AC$7,2)&lt;=5),INDEX(t_Absence[Symbole],MATCH($B34,IF(AC$7&gt;=t_Absence[Date début],IF(AC$7&lt;=t_Absence[Date fin],t_Absence[Employé]),""),0)),""),""),"")</f>
        <v/>
      </c>
      <c r="AD34" s="56" t="str" cm="1">
        <f t="array" ref="AD34">IF($B34&lt;&gt;"",IFERROR(IF(AND(COUNTIF(_Feries,AD$7)&lt;&gt;1,WEEKDAY(AD$7,2)&lt;=5),INDEX(t_Absence[Symbole],MATCH($B34,IF(AD$7&gt;=t_Absence[Date début],IF(AD$7&lt;=t_Absence[Date fin],t_Absence[Employé]),""),0)),""),""),"")</f>
        <v/>
      </c>
      <c r="AE34" s="56" t="str" cm="1">
        <f t="array" ref="AE34">IF($B34&lt;&gt;"",IFERROR(IF(AND(COUNTIF(_Feries,AE$7)&lt;&gt;1,WEEKDAY(AE$7,2)&lt;=5),INDEX(t_Absence[Symbole],MATCH($B34,IF(AE$7&gt;=t_Absence[Date début],IF(AE$7&lt;=t_Absence[Date fin],t_Absence[Employé]),""),0)),""),""),"")</f>
        <v/>
      </c>
      <c r="AF34" s="56" t="str" cm="1">
        <f t="array" ref="AF34">IF($B34&lt;&gt;"",IFERROR(IF(AND(COUNTIF(_Feries,AF$7)&lt;&gt;1,WEEKDAY(AF$7,2)&lt;=5),INDEX(t_Absence[Symbole],MATCH($B34,IF(AF$7&gt;=t_Absence[Date début],IF(AF$7&lt;=t_Absence[Date fin],t_Absence[Employé]),""),0)),""),""),"")</f>
        <v/>
      </c>
      <c r="AG34" s="56" t="str" cm="1">
        <f t="array" ref="AG34">IF($B34&lt;&gt;"",IFERROR(IF(AND(COUNTIF(_Feries,AG$7)&lt;&gt;1,WEEKDAY(AG$7,2)&lt;=5),INDEX(t_Absence[Symbole],MATCH($B34,IF(AG$7&gt;=t_Absence[Date début],IF(AG$7&lt;=t_Absence[Date fin],t_Absence[Employé]),""),0)),""),""),"")</f>
        <v/>
      </c>
      <c r="AH34" s="57" t="str" cm="1">
        <f t="array" ref="AH34">IF($B34&lt;&gt;"",IFERROR(IF(AND(COUNTIF(_Feries,AH$7)&lt;&gt;1,WEEKDAY(AH$7,2)&lt;=5),INDEX(t_Absence[Symbole],MATCH($B34,IF(AH$7&gt;=t_Absence[Date début],IF(AH$7&lt;=t_Absence[Date fin],t_Absence[Employé]),""),0)),""),""),"")</f>
        <v/>
      </c>
      <c r="AJ34" s="45">
        <f t="shared" si="4"/>
        <v>0</v>
      </c>
      <c r="AK34" s="46">
        <f t="shared" si="4"/>
        <v>0</v>
      </c>
      <c r="AL34" s="46">
        <f t="shared" si="4"/>
        <v>0</v>
      </c>
      <c r="AM34" s="46">
        <f t="shared" si="4"/>
        <v>0</v>
      </c>
      <c r="AN34" s="46">
        <f t="shared" si="4"/>
        <v>0</v>
      </c>
      <c r="AO34" s="46">
        <f t="shared" si="4"/>
        <v>0</v>
      </c>
      <c r="AP34" s="46">
        <f t="shared" si="4"/>
        <v>0</v>
      </c>
      <c r="AQ34" s="47">
        <f t="shared" si="4"/>
        <v>0</v>
      </c>
    </row>
    <row r="35" spans="2:43" ht="17.25" thickBot="1" x14ac:dyDescent="0.35">
      <c r="B35" s="35" cm="1">
        <f t="array" ref="B35">IFERROR(INDEX(t_Employé[Employé],MATCH(0,COUNTIF(t_Employé[Employé],"&lt;"&amp;t_Employé[Employé])-SUM(COUNTIF($B$7:B34,t_Employé[Employé])),0)),"")</f>
        <v>28</v>
      </c>
      <c r="C35" s="35"/>
      <c r="D35" s="55" t="str" cm="1">
        <f t="array" ref="D35">IF($B35&lt;&gt;"",IFERROR(IF(AND(COUNTIF(_Feries,D$7)&lt;&gt;1,WEEKDAY(D$7,2)&lt;=5),INDEX(t_Absence[Symbole],MATCH($B35,IF(D$7&gt;=t_Absence[Date début],IF(D$7&lt;=t_Absence[Date fin],t_Absence[Employé]),""),0)),""),""),"")</f>
        <v/>
      </c>
      <c r="E35" s="56" t="str" cm="1">
        <f t="array" ref="E35">IF($B35&lt;&gt;"",IFERROR(IF(AND(COUNTIF(_Feries,E$7)&lt;&gt;1,WEEKDAY(E$7,2)&lt;=5),INDEX(t_Absence[Symbole],MATCH($B35,IF(E$7&gt;=t_Absence[Date début],IF(E$7&lt;=t_Absence[Date fin],t_Absence[Employé]),""),0)),""),""),"")</f>
        <v/>
      </c>
      <c r="F35" s="56" t="str" cm="1">
        <f t="array" ref="F35">IF($B35&lt;&gt;"",IFERROR(IF(AND(COUNTIF(_Feries,F$7)&lt;&gt;1,WEEKDAY(F$7,2)&lt;=5),INDEX(t_Absence[Symbole],MATCH($B35,IF(F$7&gt;=t_Absence[Date début],IF(F$7&lt;=t_Absence[Date fin],t_Absence[Employé]),""),0)),""),""),"")</f>
        <v/>
      </c>
      <c r="G35" s="56" t="str" cm="1">
        <f t="array" ref="G35">IF($B35&lt;&gt;"",IFERROR(IF(AND(COUNTIF(_Feries,G$7)&lt;&gt;1,WEEKDAY(G$7,2)&lt;=5),INDEX(t_Absence[Symbole],MATCH($B35,IF(G$7&gt;=t_Absence[Date début],IF(G$7&lt;=t_Absence[Date fin],t_Absence[Employé]),""),0)),""),""),"")</f>
        <v/>
      </c>
      <c r="H35" s="56" t="str" cm="1">
        <f t="array" ref="H35">IF($B35&lt;&gt;"",IFERROR(IF(AND(COUNTIF(_Feries,H$7)&lt;&gt;1,WEEKDAY(H$7,2)&lt;=5),INDEX(t_Absence[Symbole],MATCH($B35,IF(H$7&gt;=t_Absence[Date début],IF(H$7&lt;=t_Absence[Date fin],t_Absence[Employé]),""),0)),""),""),"")</f>
        <v/>
      </c>
      <c r="I35" s="56" t="str" cm="1">
        <f t="array" ref="I35">IF($B35&lt;&gt;"",IFERROR(IF(AND(COUNTIF(_Feries,I$7)&lt;&gt;1,WEEKDAY(I$7,2)&lt;=5),INDEX(t_Absence[Symbole],MATCH($B35,IF(I$7&gt;=t_Absence[Date début],IF(I$7&lt;=t_Absence[Date fin],t_Absence[Employé]),""),0)),""),""),"")</f>
        <v/>
      </c>
      <c r="J35" s="56" t="str" cm="1">
        <f t="array" ref="J35">IF($B35&lt;&gt;"",IFERROR(IF(AND(COUNTIF(_Feries,J$7)&lt;&gt;1,WEEKDAY(J$7,2)&lt;=5),INDEX(t_Absence[Symbole],MATCH($B35,IF(J$7&gt;=t_Absence[Date début],IF(J$7&lt;=t_Absence[Date fin],t_Absence[Employé]),""),0)),""),""),"")</f>
        <v/>
      </c>
      <c r="K35" s="56" t="str" cm="1">
        <f t="array" ref="K35">IF($B35&lt;&gt;"",IFERROR(IF(AND(COUNTIF(_Feries,K$7)&lt;&gt;1,WEEKDAY(K$7,2)&lt;=5),INDEX(t_Absence[Symbole],MATCH($B35,IF(K$7&gt;=t_Absence[Date début],IF(K$7&lt;=t_Absence[Date fin],t_Absence[Employé]),""),0)),""),""),"")</f>
        <v/>
      </c>
      <c r="L35" s="56" t="str" cm="1">
        <f t="array" ref="L35">IF($B35&lt;&gt;"",IFERROR(IF(AND(COUNTIF(_Feries,L$7)&lt;&gt;1,WEEKDAY(L$7,2)&lt;=5),INDEX(t_Absence[Symbole],MATCH($B35,IF(L$7&gt;=t_Absence[Date début],IF(L$7&lt;=t_Absence[Date fin],t_Absence[Employé]),""),0)),""),""),"")</f>
        <v/>
      </c>
      <c r="M35" s="56" t="str" cm="1">
        <f t="array" ref="M35">IF($B35&lt;&gt;"",IFERROR(IF(AND(COUNTIF(_Feries,M$7)&lt;&gt;1,WEEKDAY(M$7,2)&lt;=5),INDEX(t_Absence[Symbole],MATCH($B35,IF(M$7&gt;=t_Absence[Date début],IF(M$7&lt;=t_Absence[Date fin],t_Absence[Employé]),""),0)),""),""),"")</f>
        <v/>
      </c>
      <c r="N35" s="56" t="str" cm="1">
        <f t="array" ref="N35">IF($B35&lt;&gt;"",IFERROR(IF(AND(COUNTIF(_Feries,N$7)&lt;&gt;1,WEEKDAY(N$7,2)&lt;=5),INDEX(t_Absence[Symbole],MATCH($B35,IF(N$7&gt;=t_Absence[Date début],IF(N$7&lt;=t_Absence[Date fin],t_Absence[Employé]),""),0)),""),""),"")</f>
        <v/>
      </c>
      <c r="O35" s="56" t="str" cm="1">
        <f t="array" ref="O35">IF($B35&lt;&gt;"",IFERROR(IF(AND(COUNTIF(_Feries,O$7)&lt;&gt;1,WEEKDAY(O$7,2)&lt;=5),INDEX(t_Absence[Symbole],MATCH($B35,IF(O$7&gt;=t_Absence[Date début],IF(O$7&lt;=t_Absence[Date fin],t_Absence[Employé]),""),0)),""),""),"")</f>
        <v/>
      </c>
      <c r="P35" s="56" t="str" cm="1">
        <f t="array" ref="P35">IF($B35&lt;&gt;"",IFERROR(IF(AND(COUNTIF(_Feries,P$7)&lt;&gt;1,WEEKDAY(P$7,2)&lt;=5),INDEX(t_Absence[Symbole],MATCH($B35,IF(P$7&gt;=t_Absence[Date début],IF(P$7&lt;=t_Absence[Date fin],t_Absence[Employé]),""),0)),""),""),"")</f>
        <v/>
      </c>
      <c r="Q35" s="56" t="str" cm="1">
        <f t="array" ref="Q35">IF($B35&lt;&gt;"",IFERROR(IF(AND(COUNTIF(_Feries,Q$7)&lt;&gt;1,WEEKDAY(Q$7,2)&lt;=5),INDEX(t_Absence[Symbole],MATCH($B35,IF(Q$7&gt;=t_Absence[Date début],IF(Q$7&lt;=t_Absence[Date fin],t_Absence[Employé]),""),0)),""),""),"")</f>
        <v/>
      </c>
      <c r="R35" s="56" t="str" cm="1">
        <f t="array" ref="R35">IF($B35&lt;&gt;"",IFERROR(IF(AND(COUNTIF(_Feries,R$7)&lt;&gt;1,WEEKDAY(R$7,2)&lt;=5),INDEX(t_Absence[Symbole],MATCH($B35,IF(R$7&gt;=t_Absence[Date début],IF(R$7&lt;=t_Absence[Date fin],t_Absence[Employé]),""),0)),""),""),"")</f>
        <v/>
      </c>
      <c r="S35" s="56" t="str" cm="1">
        <f t="array" ref="S35">IF($B35&lt;&gt;"",IFERROR(IF(AND(COUNTIF(_Feries,S$7)&lt;&gt;1,WEEKDAY(S$7,2)&lt;=5),INDEX(t_Absence[Symbole],MATCH($B35,IF(S$7&gt;=t_Absence[Date début],IF(S$7&lt;=t_Absence[Date fin],t_Absence[Employé]),""),0)),""),""),"")</f>
        <v/>
      </c>
      <c r="T35" s="56" t="str" cm="1">
        <f t="array" ref="T35">IF($B35&lt;&gt;"",IFERROR(IF(AND(COUNTIF(_Feries,T$7)&lt;&gt;1,WEEKDAY(T$7,2)&lt;=5),INDEX(t_Absence[Symbole],MATCH($B35,IF(T$7&gt;=t_Absence[Date début],IF(T$7&lt;=t_Absence[Date fin],t_Absence[Employé]),""),0)),""),""),"")</f>
        <v/>
      </c>
      <c r="U35" s="56" t="str" cm="1">
        <f t="array" ref="U35">IF($B35&lt;&gt;"",IFERROR(IF(AND(COUNTIF(_Feries,U$7)&lt;&gt;1,WEEKDAY(U$7,2)&lt;=5),INDEX(t_Absence[Symbole],MATCH($B35,IF(U$7&gt;=t_Absence[Date début],IF(U$7&lt;=t_Absence[Date fin],t_Absence[Employé]),""),0)),""),""),"")</f>
        <v/>
      </c>
      <c r="V35" s="56" t="str" cm="1">
        <f t="array" ref="V35">IF($B35&lt;&gt;"",IFERROR(IF(AND(COUNTIF(_Feries,V$7)&lt;&gt;1,WEEKDAY(V$7,2)&lt;=5),INDEX(t_Absence[Symbole],MATCH($B35,IF(V$7&gt;=t_Absence[Date début],IF(V$7&lt;=t_Absence[Date fin],t_Absence[Employé]),""),0)),""),""),"")</f>
        <v/>
      </c>
      <c r="W35" s="56" t="str" cm="1">
        <f t="array" ref="W35">IF($B35&lt;&gt;"",IFERROR(IF(AND(COUNTIF(_Feries,W$7)&lt;&gt;1,WEEKDAY(W$7,2)&lt;=5),INDEX(t_Absence[Symbole],MATCH($B35,IF(W$7&gt;=t_Absence[Date début],IF(W$7&lt;=t_Absence[Date fin],t_Absence[Employé]),""),0)),""),""),"")</f>
        <v/>
      </c>
      <c r="X35" s="56" t="str" cm="1">
        <f t="array" ref="X35">IF($B35&lt;&gt;"",IFERROR(IF(AND(COUNTIF(_Feries,X$7)&lt;&gt;1,WEEKDAY(X$7,2)&lt;=5),INDEX(t_Absence[Symbole],MATCH($B35,IF(X$7&gt;=t_Absence[Date début],IF(X$7&lt;=t_Absence[Date fin],t_Absence[Employé]),""),0)),""),""),"")</f>
        <v/>
      </c>
      <c r="Y35" s="56" t="str" cm="1">
        <f t="array" ref="Y35">IF($B35&lt;&gt;"",IFERROR(IF(AND(COUNTIF(_Feries,Y$7)&lt;&gt;1,WEEKDAY(Y$7,2)&lt;=5),INDEX(t_Absence[Symbole],MATCH($B35,IF(Y$7&gt;=t_Absence[Date début],IF(Y$7&lt;=t_Absence[Date fin],t_Absence[Employé]),""),0)),""),""),"")</f>
        <v/>
      </c>
      <c r="Z35" s="56" t="str" cm="1">
        <f t="array" ref="Z35">IF($B35&lt;&gt;"",IFERROR(IF(AND(COUNTIF(_Feries,Z$7)&lt;&gt;1,WEEKDAY(Z$7,2)&lt;=5),INDEX(t_Absence[Symbole],MATCH($B35,IF(Z$7&gt;=t_Absence[Date début],IF(Z$7&lt;=t_Absence[Date fin],t_Absence[Employé]),""),0)),""),""),"")</f>
        <v/>
      </c>
      <c r="AA35" s="56" t="str" cm="1">
        <f t="array" ref="AA35">IF($B35&lt;&gt;"",IFERROR(IF(AND(COUNTIF(_Feries,AA$7)&lt;&gt;1,WEEKDAY(AA$7,2)&lt;=5),INDEX(t_Absence[Symbole],MATCH($B35,IF(AA$7&gt;=t_Absence[Date début],IF(AA$7&lt;=t_Absence[Date fin],t_Absence[Employé]),""),0)),""),""),"")</f>
        <v/>
      </c>
      <c r="AB35" s="56" t="str" cm="1">
        <f t="array" ref="AB35">IF($B35&lt;&gt;"",IFERROR(IF(AND(COUNTIF(_Feries,AB$7)&lt;&gt;1,WEEKDAY(AB$7,2)&lt;=5),INDEX(t_Absence[Symbole],MATCH($B35,IF(AB$7&gt;=t_Absence[Date début],IF(AB$7&lt;=t_Absence[Date fin],t_Absence[Employé]),""),0)),""),""),"")</f>
        <v/>
      </c>
      <c r="AC35" s="56" t="str" cm="1">
        <f t="array" ref="AC35">IF($B35&lt;&gt;"",IFERROR(IF(AND(COUNTIF(_Feries,AC$7)&lt;&gt;1,WEEKDAY(AC$7,2)&lt;=5),INDEX(t_Absence[Symbole],MATCH($B35,IF(AC$7&gt;=t_Absence[Date début],IF(AC$7&lt;=t_Absence[Date fin],t_Absence[Employé]),""),0)),""),""),"")</f>
        <v/>
      </c>
      <c r="AD35" s="56" t="str" cm="1">
        <f t="array" ref="AD35">IF($B35&lt;&gt;"",IFERROR(IF(AND(COUNTIF(_Feries,AD$7)&lt;&gt;1,WEEKDAY(AD$7,2)&lt;=5),INDEX(t_Absence[Symbole],MATCH($B35,IF(AD$7&gt;=t_Absence[Date début],IF(AD$7&lt;=t_Absence[Date fin],t_Absence[Employé]),""),0)),""),""),"")</f>
        <v/>
      </c>
      <c r="AE35" s="56" t="str" cm="1">
        <f t="array" ref="AE35">IF($B35&lt;&gt;"",IFERROR(IF(AND(COUNTIF(_Feries,AE$7)&lt;&gt;1,WEEKDAY(AE$7,2)&lt;=5),INDEX(t_Absence[Symbole],MATCH($B35,IF(AE$7&gt;=t_Absence[Date début],IF(AE$7&lt;=t_Absence[Date fin],t_Absence[Employé]),""),0)),""),""),"")</f>
        <v/>
      </c>
      <c r="AF35" s="56" t="str" cm="1">
        <f t="array" ref="AF35">IF($B35&lt;&gt;"",IFERROR(IF(AND(COUNTIF(_Feries,AF$7)&lt;&gt;1,WEEKDAY(AF$7,2)&lt;=5),INDEX(t_Absence[Symbole],MATCH($B35,IF(AF$7&gt;=t_Absence[Date début],IF(AF$7&lt;=t_Absence[Date fin],t_Absence[Employé]),""),0)),""),""),"")</f>
        <v/>
      </c>
      <c r="AG35" s="56" t="str" cm="1">
        <f t="array" ref="AG35">IF($B35&lt;&gt;"",IFERROR(IF(AND(COUNTIF(_Feries,AG$7)&lt;&gt;1,WEEKDAY(AG$7,2)&lt;=5),INDEX(t_Absence[Symbole],MATCH($B35,IF(AG$7&gt;=t_Absence[Date début],IF(AG$7&lt;=t_Absence[Date fin],t_Absence[Employé]),""),0)),""),""),"")</f>
        <v/>
      </c>
      <c r="AH35" s="57" t="str" cm="1">
        <f t="array" ref="AH35">IF($B35&lt;&gt;"",IFERROR(IF(AND(COUNTIF(_Feries,AH$7)&lt;&gt;1,WEEKDAY(AH$7,2)&lt;=5),INDEX(t_Absence[Symbole],MATCH($B35,IF(AH$7&gt;=t_Absence[Date début],IF(AH$7&lt;=t_Absence[Date fin],t_Absence[Employé]),""),0)),""),""),"")</f>
        <v/>
      </c>
      <c r="AJ35" s="45">
        <f t="shared" si="4"/>
        <v>0</v>
      </c>
      <c r="AK35" s="46">
        <f t="shared" si="4"/>
        <v>0</v>
      </c>
      <c r="AL35" s="46">
        <f t="shared" si="4"/>
        <v>0</v>
      </c>
      <c r="AM35" s="46">
        <f t="shared" si="4"/>
        <v>0</v>
      </c>
      <c r="AN35" s="46">
        <f t="shared" si="4"/>
        <v>0</v>
      </c>
      <c r="AO35" s="46">
        <f t="shared" si="4"/>
        <v>0</v>
      </c>
      <c r="AP35" s="46">
        <f t="shared" si="4"/>
        <v>0</v>
      </c>
      <c r="AQ35" s="47">
        <f t="shared" si="4"/>
        <v>0</v>
      </c>
    </row>
    <row r="36" spans="2:43" ht="17.25" thickBot="1" x14ac:dyDescent="0.35">
      <c r="B36" s="35" cm="1">
        <f t="array" ref="B36">IFERROR(INDEX(t_Employé[Employé],MATCH(0,COUNTIF(t_Employé[Employé],"&lt;"&amp;t_Employé[Employé])-SUM(COUNTIF($B$7:B35,t_Employé[Employé])),0)),"")</f>
        <v>29</v>
      </c>
      <c r="C36" s="35"/>
      <c r="D36" s="55" t="str" cm="1">
        <f t="array" ref="D36">IF($B36&lt;&gt;"",IFERROR(IF(AND(COUNTIF(_Feries,D$7)&lt;&gt;1,WEEKDAY(D$7,2)&lt;=5),INDEX(t_Absence[Symbole],MATCH($B36,IF(D$7&gt;=t_Absence[Date début],IF(D$7&lt;=t_Absence[Date fin],t_Absence[Employé]),""),0)),""),""),"")</f>
        <v/>
      </c>
      <c r="E36" s="56" t="str" cm="1">
        <f t="array" ref="E36">IF($B36&lt;&gt;"",IFERROR(IF(AND(COUNTIF(_Feries,E$7)&lt;&gt;1,WEEKDAY(E$7,2)&lt;=5),INDEX(t_Absence[Symbole],MATCH($B36,IF(E$7&gt;=t_Absence[Date début],IF(E$7&lt;=t_Absence[Date fin],t_Absence[Employé]),""),0)),""),""),"")</f>
        <v/>
      </c>
      <c r="F36" s="56" t="str" cm="1">
        <f t="array" ref="F36">IF($B36&lt;&gt;"",IFERROR(IF(AND(COUNTIF(_Feries,F$7)&lt;&gt;1,WEEKDAY(F$7,2)&lt;=5),INDEX(t_Absence[Symbole],MATCH($B36,IF(F$7&gt;=t_Absence[Date début],IF(F$7&lt;=t_Absence[Date fin],t_Absence[Employé]),""),0)),""),""),"")</f>
        <v/>
      </c>
      <c r="G36" s="56" t="str" cm="1">
        <f t="array" ref="G36">IF($B36&lt;&gt;"",IFERROR(IF(AND(COUNTIF(_Feries,G$7)&lt;&gt;1,WEEKDAY(G$7,2)&lt;=5),INDEX(t_Absence[Symbole],MATCH($B36,IF(G$7&gt;=t_Absence[Date début],IF(G$7&lt;=t_Absence[Date fin],t_Absence[Employé]),""),0)),""),""),"")</f>
        <v/>
      </c>
      <c r="H36" s="56" t="str" cm="1">
        <f t="array" ref="H36">IF($B36&lt;&gt;"",IFERROR(IF(AND(COUNTIF(_Feries,H$7)&lt;&gt;1,WEEKDAY(H$7,2)&lt;=5),INDEX(t_Absence[Symbole],MATCH($B36,IF(H$7&gt;=t_Absence[Date début],IF(H$7&lt;=t_Absence[Date fin],t_Absence[Employé]),""),0)),""),""),"")</f>
        <v/>
      </c>
      <c r="I36" s="56" t="str" cm="1">
        <f t="array" ref="I36">IF($B36&lt;&gt;"",IFERROR(IF(AND(COUNTIF(_Feries,I$7)&lt;&gt;1,WEEKDAY(I$7,2)&lt;=5),INDEX(t_Absence[Symbole],MATCH($B36,IF(I$7&gt;=t_Absence[Date début],IF(I$7&lt;=t_Absence[Date fin],t_Absence[Employé]),""),0)),""),""),"")</f>
        <v/>
      </c>
      <c r="J36" s="56" t="str" cm="1">
        <f t="array" ref="J36">IF($B36&lt;&gt;"",IFERROR(IF(AND(COUNTIF(_Feries,J$7)&lt;&gt;1,WEEKDAY(J$7,2)&lt;=5),INDEX(t_Absence[Symbole],MATCH($B36,IF(J$7&gt;=t_Absence[Date début],IF(J$7&lt;=t_Absence[Date fin],t_Absence[Employé]),""),0)),""),""),"")</f>
        <v/>
      </c>
      <c r="K36" s="56" t="str" cm="1">
        <f t="array" ref="K36">IF($B36&lt;&gt;"",IFERROR(IF(AND(COUNTIF(_Feries,K$7)&lt;&gt;1,WEEKDAY(K$7,2)&lt;=5),INDEX(t_Absence[Symbole],MATCH($B36,IF(K$7&gt;=t_Absence[Date début],IF(K$7&lt;=t_Absence[Date fin],t_Absence[Employé]),""),0)),""),""),"")</f>
        <v/>
      </c>
      <c r="L36" s="56" t="str" cm="1">
        <f t="array" ref="L36">IF($B36&lt;&gt;"",IFERROR(IF(AND(COUNTIF(_Feries,L$7)&lt;&gt;1,WEEKDAY(L$7,2)&lt;=5),INDEX(t_Absence[Symbole],MATCH($B36,IF(L$7&gt;=t_Absence[Date début],IF(L$7&lt;=t_Absence[Date fin],t_Absence[Employé]),""),0)),""),""),"")</f>
        <v/>
      </c>
      <c r="M36" s="56" t="str" cm="1">
        <f t="array" ref="M36">IF($B36&lt;&gt;"",IFERROR(IF(AND(COUNTIF(_Feries,M$7)&lt;&gt;1,WEEKDAY(M$7,2)&lt;=5),INDEX(t_Absence[Symbole],MATCH($B36,IF(M$7&gt;=t_Absence[Date début],IF(M$7&lt;=t_Absence[Date fin],t_Absence[Employé]),""),0)),""),""),"")</f>
        <v/>
      </c>
      <c r="N36" s="56" t="str" cm="1">
        <f t="array" ref="N36">IF($B36&lt;&gt;"",IFERROR(IF(AND(COUNTIF(_Feries,N$7)&lt;&gt;1,WEEKDAY(N$7,2)&lt;=5),INDEX(t_Absence[Symbole],MATCH($B36,IF(N$7&gt;=t_Absence[Date début],IF(N$7&lt;=t_Absence[Date fin],t_Absence[Employé]),""),0)),""),""),"")</f>
        <v/>
      </c>
      <c r="O36" s="56" t="str" cm="1">
        <f t="array" ref="O36">IF($B36&lt;&gt;"",IFERROR(IF(AND(COUNTIF(_Feries,O$7)&lt;&gt;1,WEEKDAY(O$7,2)&lt;=5),INDEX(t_Absence[Symbole],MATCH($B36,IF(O$7&gt;=t_Absence[Date début],IF(O$7&lt;=t_Absence[Date fin],t_Absence[Employé]),""),0)),""),""),"")</f>
        <v/>
      </c>
      <c r="P36" s="56" t="str" cm="1">
        <f t="array" ref="P36">IF($B36&lt;&gt;"",IFERROR(IF(AND(COUNTIF(_Feries,P$7)&lt;&gt;1,WEEKDAY(P$7,2)&lt;=5),INDEX(t_Absence[Symbole],MATCH($B36,IF(P$7&gt;=t_Absence[Date début],IF(P$7&lt;=t_Absence[Date fin],t_Absence[Employé]),""),0)),""),""),"")</f>
        <v/>
      </c>
      <c r="Q36" s="56" t="str" cm="1">
        <f t="array" ref="Q36">IF($B36&lt;&gt;"",IFERROR(IF(AND(COUNTIF(_Feries,Q$7)&lt;&gt;1,WEEKDAY(Q$7,2)&lt;=5),INDEX(t_Absence[Symbole],MATCH($B36,IF(Q$7&gt;=t_Absence[Date début],IF(Q$7&lt;=t_Absence[Date fin],t_Absence[Employé]),""),0)),""),""),"")</f>
        <v/>
      </c>
      <c r="R36" s="56" t="str" cm="1">
        <f t="array" ref="R36">IF($B36&lt;&gt;"",IFERROR(IF(AND(COUNTIF(_Feries,R$7)&lt;&gt;1,WEEKDAY(R$7,2)&lt;=5),INDEX(t_Absence[Symbole],MATCH($B36,IF(R$7&gt;=t_Absence[Date début],IF(R$7&lt;=t_Absence[Date fin],t_Absence[Employé]),""),0)),""),""),"")</f>
        <v/>
      </c>
      <c r="S36" s="56" t="str" cm="1">
        <f t="array" ref="S36">IF($B36&lt;&gt;"",IFERROR(IF(AND(COUNTIF(_Feries,S$7)&lt;&gt;1,WEEKDAY(S$7,2)&lt;=5),INDEX(t_Absence[Symbole],MATCH($B36,IF(S$7&gt;=t_Absence[Date début],IF(S$7&lt;=t_Absence[Date fin],t_Absence[Employé]),""),0)),""),""),"")</f>
        <v/>
      </c>
      <c r="T36" s="56" t="str" cm="1">
        <f t="array" ref="T36">IF($B36&lt;&gt;"",IFERROR(IF(AND(COUNTIF(_Feries,T$7)&lt;&gt;1,WEEKDAY(T$7,2)&lt;=5),INDEX(t_Absence[Symbole],MATCH($B36,IF(T$7&gt;=t_Absence[Date début],IF(T$7&lt;=t_Absence[Date fin],t_Absence[Employé]),""),0)),""),""),"")</f>
        <v/>
      </c>
      <c r="U36" s="56" t="str" cm="1">
        <f t="array" ref="U36">IF($B36&lt;&gt;"",IFERROR(IF(AND(COUNTIF(_Feries,U$7)&lt;&gt;1,WEEKDAY(U$7,2)&lt;=5),INDEX(t_Absence[Symbole],MATCH($B36,IF(U$7&gt;=t_Absence[Date début],IF(U$7&lt;=t_Absence[Date fin],t_Absence[Employé]),""),0)),""),""),"")</f>
        <v/>
      </c>
      <c r="V36" s="56" t="str" cm="1">
        <f t="array" ref="V36">IF($B36&lt;&gt;"",IFERROR(IF(AND(COUNTIF(_Feries,V$7)&lt;&gt;1,WEEKDAY(V$7,2)&lt;=5),INDEX(t_Absence[Symbole],MATCH($B36,IF(V$7&gt;=t_Absence[Date début],IF(V$7&lt;=t_Absence[Date fin],t_Absence[Employé]),""),0)),""),""),"")</f>
        <v/>
      </c>
      <c r="W36" s="56" t="str" cm="1">
        <f t="array" ref="W36">IF($B36&lt;&gt;"",IFERROR(IF(AND(COUNTIF(_Feries,W$7)&lt;&gt;1,WEEKDAY(W$7,2)&lt;=5),INDEX(t_Absence[Symbole],MATCH($B36,IF(W$7&gt;=t_Absence[Date début],IF(W$7&lt;=t_Absence[Date fin],t_Absence[Employé]),""),0)),""),""),"")</f>
        <v/>
      </c>
      <c r="X36" s="56" t="str" cm="1">
        <f t="array" ref="X36">IF($B36&lt;&gt;"",IFERROR(IF(AND(COUNTIF(_Feries,X$7)&lt;&gt;1,WEEKDAY(X$7,2)&lt;=5),INDEX(t_Absence[Symbole],MATCH($B36,IF(X$7&gt;=t_Absence[Date début],IF(X$7&lt;=t_Absence[Date fin],t_Absence[Employé]),""),0)),""),""),"")</f>
        <v/>
      </c>
      <c r="Y36" s="56" t="str" cm="1">
        <f t="array" ref="Y36">IF($B36&lt;&gt;"",IFERROR(IF(AND(COUNTIF(_Feries,Y$7)&lt;&gt;1,WEEKDAY(Y$7,2)&lt;=5),INDEX(t_Absence[Symbole],MATCH($B36,IF(Y$7&gt;=t_Absence[Date début],IF(Y$7&lt;=t_Absence[Date fin],t_Absence[Employé]),""),0)),""),""),"")</f>
        <v/>
      </c>
      <c r="Z36" s="56" t="str" cm="1">
        <f t="array" ref="Z36">IF($B36&lt;&gt;"",IFERROR(IF(AND(COUNTIF(_Feries,Z$7)&lt;&gt;1,WEEKDAY(Z$7,2)&lt;=5),INDEX(t_Absence[Symbole],MATCH($B36,IF(Z$7&gt;=t_Absence[Date début],IF(Z$7&lt;=t_Absence[Date fin],t_Absence[Employé]),""),0)),""),""),"")</f>
        <v/>
      </c>
      <c r="AA36" s="56" t="str" cm="1">
        <f t="array" ref="AA36">IF($B36&lt;&gt;"",IFERROR(IF(AND(COUNTIF(_Feries,AA$7)&lt;&gt;1,WEEKDAY(AA$7,2)&lt;=5),INDEX(t_Absence[Symbole],MATCH($B36,IF(AA$7&gt;=t_Absence[Date début],IF(AA$7&lt;=t_Absence[Date fin],t_Absence[Employé]),""),0)),""),""),"")</f>
        <v/>
      </c>
      <c r="AB36" s="56" t="str" cm="1">
        <f t="array" ref="AB36">IF($B36&lt;&gt;"",IFERROR(IF(AND(COUNTIF(_Feries,AB$7)&lt;&gt;1,WEEKDAY(AB$7,2)&lt;=5),INDEX(t_Absence[Symbole],MATCH($B36,IF(AB$7&gt;=t_Absence[Date début],IF(AB$7&lt;=t_Absence[Date fin],t_Absence[Employé]),""),0)),""),""),"")</f>
        <v/>
      </c>
      <c r="AC36" s="56" t="str" cm="1">
        <f t="array" ref="AC36">IF($B36&lt;&gt;"",IFERROR(IF(AND(COUNTIF(_Feries,AC$7)&lt;&gt;1,WEEKDAY(AC$7,2)&lt;=5),INDEX(t_Absence[Symbole],MATCH($B36,IF(AC$7&gt;=t_Absence[Date début],IF(AC$7&lt;=t_Absence[Date fin],t_Absence[Employé]),""),0)),""),""),"")</f>
        <v/>
      </c>
      <c r="AD36" s="56" t="str" cm="1">
        <f t="array" ref="AD36">IF($B36&lt;&gt;"",IFERROR(IF(AND(COUNTIF(_Feries,AD$7)&lt;&gt;1,WEEKDAY(AD$7,2)&lt;=5),INDEX(t_Absence[Symbole],MATCH($B36,IF(AD$7&gt;=t_Absence[Date début],IF(AD$7&lt;=t_Absence[Date fin],t_Absence[Employé]),""),0)),""),""),"")</f>
        <v/>
      </c>
      <c r="AE36" s="56" t="str" cm="1">
        <f t="array" ref="AE36">IF($B36&lt;&gt;"",IFERROR(IF(AND(COUNTIF(_Feries,AE$7)&lt;&gt;1,WEEKDAY(AE$7,2)&lt;=5),INDEX(t_Absence[Symbole],MATCH($B36,IF(AE$7&gt;=t_Absence[Date début],IF(AE$7&lt;=t_Absence[Date fin],t_Absence[Employé]),""),0)),""),""),"")</f>
        <v/>
      </c>
      <c r="AF36" s="56" t="str" cm="1">
        <f t="array" ref="AF36">IF($B36&lt;&gt;"",IFERROR(IF(AND(COUNTIF(_Feries,AF$7)&lt;&gt;1,WEEKDAY(AF$7,2)&lt;=5),INDEX(t_Absence[Symbole],MATCH($B36,IF(AF$7&gt;=t_Absence[Date début],IF(AF$7&lt;=t_Absence[Date fin],t_Absence[Employé]),""),0)),""),""),"")</f>
        <v/>
      </c>
      <c r="AG36" s="56" t="str" cm="1">
        <f t="array" ref="AG36">IF($B36&lt;&gt;"",IFERROR(IF(AND(COUNTIF(_Feries,AG$7)&lt;&gt;1,WEEKDAY(AG$7,2)&lt;=5),INDEX(t_Absence[Symbole],MATCH($B36,IF(AG$7&gt;=t_Absence[Date début],IF(AG$7&lt;=t_Absence[Date fin],t_Absence[Employé]),""),0)),""),""),"")</f>
        <v/>
      </c>
      <c r="AH36" s="57" t="str" cm="1">
        <f t="array" ref="AH36">IF($B36&lt;&gt;"",IFERROR(IF(AND(COUNTIF(_Feries,AH$7)&lt;&gt;1,WEEKDAY(AH$7,2)&lt;=5),INDEX(t_Absence[Symbole],MATCH($B36,IF(AH$7&gt;=t_Absence[Date début],IF(AH$7&lt;=t_Absence[Date fin],t_Absence[Employé]),""),0)),""),""),"")</f>
        <v/>
      </c>
      <c r="AJ36" s="45">
        <f t="shared" si="4"/>
        <v>0</v>
      </c>
      <c r="AK36" s="46">
        <f t="shared" si="4"/>
        <v>0</v>
      </c>
      <c r="AL36" s="46">
        <f t="shared" si="4"/>
        <v>0</v>
      </c>
      <c r="AM36" s="46">
        <f t="shared" si="4"/>
        <v>0</v>
      </c>
      <c r="AN36" s="46">
        <f t="shared" si="4"/>
        <v>0</v>
      </c>
      <c r="AO36" s="46">
        <f t="shared" si="4"/>
        <v>0</v>
      </c>
      <c r="AP36" s="46">
        <f t="shared" si="4"/>
        <v>0</v>
      </c>
      <c r="AQ36" s="47">
        <f t="shared" si="4"/>
        <v>0</v>
      </c>
    </row>
    <row r="37" spans="2:43" ht="17.25" thickBot="1" x14ac:dyDescent="0.35">
      <c r="B37" s="35" cm="1">
        <f t="array" ref="B37">IFERROR(INDEX(t_Employé[Employé],MATCH(0,COUNTIF(t_Employé[Employé],"&lt;"&amp;t_Employé[Employé])-SUM(COUNTIF($B$7:B36,t_Employé[Employé])),0)),"")</f>
        <v>30</v>
      </c>
      <c r="C37" s="35"/>
      <c r="D37" s="55" t="str" cm="1">
        <f t="array" ref="D37">IF($B37&lt;&gt;"",IFERROR(IF(AND(COUNTIF(_Feries,D$7)&lt;&gt;1,WEEKDAY(D$7,2)&lt;=5),INDEX(t_Absence[Symbole],MATCH($B37,IF(D$7&gt;=t_Absence[Date début],IF(D$7&lt;=t_Absence[Date fin],t_Absence[Employé]),""),0)),""),""),"")</f>
        <v/>
      </c>
      <c r="E37" s="56" t="str" cm="1">
        <f t="array" ref="E37">IF($B37&lt;&gt;"",IFERROR(IF(AND(COUNTIF(_Feries,E$7)&lt;&gt;1,WEEKDAY(E$7,2)&lt;=5),INDEX(t_Absence[Symbole],MATCH($B37,IF(E$7&gt;=t_Absence[Date début],IF(E$7&lt;=t_Absence[Date fin],t_Absence[Employé]),""),0)),""),""),"")</f>
        <v/>
      </c>
      <c r="F37" s="56" t="str" cm="1">
        <f t="array" ref="F37">IF($B37&lt;&gt;"",IFERROR(IF(AND(COUNTIF(_Feries,F$7)&lt;&gt;1,WEEKDAY(F$7,2)&lt;=5),INDEX(t_Absence[Symbole],MATCH($B37,IF(F$7&gt;=t_Absence[Date début],IF(F$7&lt;=t_Absence[Date fin],t_Absence[Employé]),""),0)),""),""),"")</f>
        <v/>
      </c>
      <c r="G37" s="56" t="str" cm="1">
        <f t="array" ref="G37">IF($B37&lt;&gt;"",IFERROR(IF(AND(COUNTIF(_Feries,G$7)&lt;&gt;1,WEEKDAY(G$7,2)&lt;=5),INDEX(t_Absence[Symbole],MATCH($B37,IF(G$7&gt;=t_Absence[Date début],IF(G$7&lt;=t_Absence[Date fin],t_Absence[Employé]),""),0)),""),""),"")</f>
        <v/>
      </c>
      <c r="H37" s="56" t="str" cm="1">
        <f t="array" ref="H37">IF($B37&lt;&gt;"",IFERROR(IF(AND(COUNTIF(_Feries,H$7)&lt;&gt;1,WEEKDAY(H$7,2)&lt;=5),INDEX(t_Absence[Symbole],MATCH($B37,IF(H$7&gt;=t_Absence[Date début],IF(H$7&lt;=t_Absence[Date fin],t_Absence[Employé]),""),0)),""),""),"")</f>
        <v/>
      </c>
      <c r="I37" s="56" t="str" cm="1">
        <f t="array" ref="I37">IF($B37&lt;&gt;"",IFERROR(IF(AND(COUNTIF(_Feries,I$7)&lt;&gt;1,WEEKDAY(I$7,2)&lt;=5),INDEX(t_Absence[Symbole],MATCH($B37,IF(I$7&gt;=t_Absence[Date début],IF(I$7&lt;=t_Absence[Date fin],t_Absence[Employé]),""),0)),""),""),"")</f>
        <v/>
      </c>
      <c r="J37" s="56" t="str" cm="1">
        <f t="array" ref="J37">IF($B37&lt;&gt;"",IFERROR(IF(AND(COUNTIF(_Feries,J$7)&lt;&gt;1,WEEKDAY(J$7,2)&lt;=5),INDEX(t_Absence[Symbole],MATCH($B37,IF(J$7&gt;=t_Absence[Date début],IF(J$7&lt;=t_Absence[Date fin],t_Absence[Employé]),""),0)),""),""),"")</f>
        <v/>
      </c>
      <c r="K37" s="56" t="str" cm="1">
        <f t="array" ref="K37">IF($B37&lt;&gt;"",IFERROR(IF(AND(COUNTIF(_Feries,K$7)&lt;&gt;1,WEEKDAY(K$7,2)&lt;=5),INDEX(t_Absence[Symbole],MATCH($B37,IF(K$7&gt;=t_Absence[Date début],IF(K$7&lt;=t_Absence[Date fin],t_Absence[Employé]),""),0)),""),""),"")</f>
        <v/>
      </c>
      <c r="L37" s="56" t="str" cm="1">
        <f t="array" ref="L37">IF($B37&lt;&gt;"",IFERROR(IF(AND(COUNTIF(_Feries,L$7)&lt;&gt;1,WEEKDAY(L$7,2)&lt;=5),INDEX(t_Absence[Symbole],MATCH($B37,IF(L$7&gt;=t_Absence[Date début],IF(L$7&lt;=t_Absence[Date fin],t_Absence[Employé]),""),0)),""),""),"")</f>
        <v/>
      </c>
      <c r="M37" s="56" t="str" cm="1">
        <f t="array" ref="M37">IF($B37&lt;&gt;"",IFERROR(IF(AND(COUNTIF(_Feries,M$7)&lt;&gt;1,WEEKDAY(M$7,2)&lt;=5),INDEX(t_Absence[Symbole],MATCH($B37,IF(M$7&gt;=t_Absence[Date début],IF(M$7&lt;=t_Absence[Date fin],t_Absence[Employé]),""),0)),""),""),"")</f>
        <v/>
      </c>
      <c r="N37" s="56" t="str" cm="1">
        <f t="array" ref="N37">IF($B37&lt;&gt;"",IFERROR(IF(AND(COUNTIF(_Feries,N$7)&lt;&gt;1,WEEKDAY(N$7,2)&lt;=5),INDEX(t_Absence[Symbole],MATCH($B37,IF(N$7&gt;=t_Absence[Date début],IF(N$7&lt;=t_Absence[Date fin],t_Absence[Employé]),""),0)),""),""),"")</f>
        <v/>
      </c>
      <c r="O37" s="56" t="str" cm="1">
        <f t="array" ref="O37">IF($B37&lt;&gt;"",IFERROR(IF(AND(COUNTIF(_Feries,O$7)&lt;&gt;1,WEEKDAY(O$7,2)&lt;=5),INDEX(t_Absence[Symbole],MATCH($B37,IF(O$7&gt;=t_Absence[Date début],IF(O$7&lt;=t_Absence[Date fin],t_Absence[Employé]),""),0)),""),""),"")</f>
        <v/>
      </c>
      <c r="P37" s="56" t="str" cm="1">
        <f t="array" ref="P37">IF($B37&lt;&gt;"",IFERROR(IF(AND(COUNTIF(_Feries,P$7)&lt;&gt;1,WEEKDAY(P$7,2)&lt;=5),INDEX(t_Absence[Symbole],MATCH($B37,IF(P$7&gt;=t_Absence[Date début],IF(P$7&lt;=t_Absence[Date fin],t_Absence[Employé]),""),0)),""),""),"")</f>
        <v/>
      </c>
      <c r="Q37" s="56" t="str" cm="1">
        <f t="array" ref="Q37">IF($B37&lt;&gt;"",IFERROR(IF(AND(COUNTIF(_Feries,Q$7)&lt;&gt;1,WEEKDAY(Q$7,2)&lt;=5),INDEX(t_Absence[Symbole],MATCH($B37,IF(Q$7&gt;=t_Absence[Date début],IF(Q$7&lt;=t_Absence[Date fin],t_Absence[Employé]),""),0)),""),""),"")</f>
        <v/>
      </c>
      <c r="R37" s="56" t="str" cm="1">
        <f t="array" ref="R37">IF($B37&lt;&gt;"",IFERROR(IF(AND(COUNTIF(_Feries,R$7)&lt;&gt;1,WEEKDAY(R$7,2)&lt;=5),INDEX(t_Absence[Symbole],MATCH($B37,IF(R$7&gt;=t_Absence[Date début],IF(R$7&lt;=t_Absence[Date fin],t_Absence[Employé]),""),0)),""),""),"")</f>
        <v/>
      </c>
      <c r="S37" s="56" t="str" cm="1">
        <f t="array" ref="S37">IF($B37&lt;&gt;"",IFERROR(IF(AND(COUNTIF(_Feries,S$7)&lt;&gt;1,WEEKDAY(S$7,2)&lt;=5),INDEX(t_Absence[Symbole],MATCH($B37,IF(S$7&gt;=t_Absence[Date début],IF(S$7&lt;=t_Absence[Date fin],t_Absence[Employé]),""),0)),""),""),"")</f>
        <v/>
      </c>
      <c r="T37" s="56" t="str" cm="1">
        <f t="array" ref="T37">IF($B37&lt;&gt;"",IFERROR(IF(AND(COUNTIF(_Feries,T$7)&lt;&gt;1,WEEKDAY(T$7,2)&lt;=5),INDEX(t_Absence[Symbole],MATCH($B37,IF(T$7&gt;=t_Absence[Date début],IF(T$7&lt;=t_Absence[Date fin],t_Absence[Employé]),""),0)),""),""),"")</f>
        <v/>
      </c>
      <c r="U37" s="56" t="str" cm="1">
        <f t="array" ref="U37">IF($B37&lt;&gt;"",IFERROR(IF(AND(COUNTIF(_Feries,U$7)&lt;&gt;1,WEEKDAY(U$7,2)&lt;=5),INDEX(t_Absence[Symbole],MATCH($B37,IF(U$7&gt;=t_Absence[Date début],IF(U$7&lt;=t_Absence[Date fin],t_Absence[Employé]),""),0)),""),""),"")</f>
        <v/>
      </c>
      <c r="V37" s="56" t="str" cm="1">
        <f t="array" ref="V37">IF($B37&lt;&gt;"",IFERROR(IF(AND(COUNTIF(_Feries,V$7)&lt;&gt;1,WEEKDAY(V$7,2)&lt;=5),INDEX(t_Absence[Symbole],MATCH($B37,IF(V$7&gt;=t_Absence[Date début],IF(V$7&lt;=t_Absence[Date fin],t_Absence[Employé]),""),0)),""),""),"")</f>
        <v/>
      </c>
      <c r="W37" s="56" t="str" cm="1">
        <f t="array" ref="W37">IF($B37&lt;&gt;"",IFERROR(IF(AND(COUNTIF(_Feries,W$7)&lt;&gt;1,WEEKDAY(W$7,2)&lt;=5),INDEX(t_Absence[Symbole],MATCH($B37,IF(W$7&gt;=t_Absence[Date début],IF(W$7&lt;=t_Absence[Date fin],t_Absence[Employé]),""),0)),""),""),"")</f>
        <v/>
      </c>
      <c r="X37" s="56" t="str" cm="1">
        <f t="array" ref="X37">IF($B37&lt;&gt;"",IFERROR(IF(AND(COUNTIF(_Feries,X$7)&lt;&gt;1,WEEKDAY(X$7,2)&lt;=5),INDEX(t_Absence[Symbole],MATCH($B37,IF(X$7&gt;=t_Absence[Date début],IF(X$7&lt;=t_Absence[Date fin],t_Absence[Employé]),""),0)),""),""),"")</f>
        <v/>
      </c>
      <c r="Y37" s="56" t="str" cm="1">
        <f t="array" ref="Y37">IF($B37&lt;&gt;"",IFERROR(IF(AND(COUNTIF(_Feries,Y$7)&lt;&gt;1,WEEKDAY(Y$7,2)&lt;=5),INDEX(t_Absence[Symbole],MATCH($B37,IF(Y$7&gt;=t_Absence[Date début],IF(Y$7&lt;=t_Absence[Date fin],t_Absence[Employé]),""),0)),""),""),"")</f>
        <v/>
      </c>
      <c r="Z37" s="56" t="str" cm="1">
        <f t="array" ref="Z37">IF($B37&lt;&gt;"",IFERROR(IF(AND(COUNTIF(_Feries,Z$7)&lt;&gt;1,WEEKDAY(Z$7,2)&lt;=5),INDEX(t_Absence[Symbole],MATCH($B37,IF(Z$7&gt;=t_Absence[Date début],IF(Z$7&lt;=t_Absence[Date fin],t_Absence[Employé]),""),0)),""),""),"")</f>
        <v/>
      </c>
      <c r="AA37" s="56" t="str" cm="1">
        <f t="array" ref="AA37">IF($B37&lt;&gt;"",IFERROR(IF(AND(COUNTIF(_Feries,AA$7)&lt;&gt;1,WEEKDAY(AA$7,2)&lt;=5),INDEX(t_Absence[Symbole],MATCH($B37,IF(AA$7&gt;=t_Absence[Date début],IF(AA$7&lt;=t_Absence[Date fin],t_Absence[Employé]),""),0)),""),""),"")</f>
        <v/>
      </c>
      <c r="AB37" s="56" t="str" cm="1">
        <f t="array" ref="AB37">IF($B37&lt;&gt;"",IFERROR(IF(AND(COUNTIF(_Feries,AB$7)&lt;&gt;1,WEEKDAY(AB$7,2)&lt;=5),INDEX(t_Absence[Symbole],MATCH($B37,IF(AB$7&gt;=t_Absence[Date début],IF(AB$7&lt;=t_Absence[Date fin],t_Absence[Employé]),""),0)),""),""),"")</f>
        <v/>
      </c>
      <c r="AC37" s="56" t="str" cm="1">
        <f t="array" ref="AC37">IF($B37&lt;&gt;"",IFERROR(IF(AND(COUNTIF(_Feries,AC$7)&lt;&gt;1,WEEKDAY(AC$7,2)&lt;=5),INDEX(t_Absence[Symbole],MATCH($B37,IF(AC$7&gt;=t_Absence[Date début],IF(AC$7&lt;=t_Absence[Date fin],t_Absence[Employé]),""),0)),""),""),"")</f>
        <v/>
      </c>
      <c r="AD37" s="56" t="str" cm="1">
        <f t="array" ref="AD37">IF($B37&lt;&gt;"",IFERROR(IF(AND(COUNTIF(_Feries,AD$7)&lt;&gt;1,WEEKDAY(AD$7,2)&lt;=5),INDEX(t_Absence[Symbole],MATCH($B37,IF(AD$7&gt;=t_Absence[Date début],IF(AD$7&lt;=t_Absence[Date fin],t_Absence[Employé]),""),0)),""),""),"")</f>
        <v/>
      </c>
      <c r="AE37" s="56" t="str" cm="1">
        <f t="array" ref="AE37">IF($B37&lt;&gt;"",IFERROR(IF(AND(COUNTIF(_Feries,AE$7)&lt;&gt;1,WEEKDAY(AE$7,2)&lt;=5),INDEX(t_Absence[Symbole],MATCH($B37,IF(AE$7&gt;=t_Absence[Date début],IF(AE$7&lt;=t_Absence[Date fin],t_Absence[Employé]),""),0)),""),""),"")</f>
        <v/>
      </c>
      <c r="AF37" s="56" t="str" cm="1">
        <f t="array" ref="AF37">IF($B37&lt;&gt;"",IFERROR(IF(AND(COUNTIF(_Feries,AF$7)&lt;&gt;1,WEEKDAY(AF$7,2)&lt;=5),INDEX(t_Absence[Symbole],MATCH($B37,IF(AF$7&gt;=t_Absence[Date début],IF(AF$7&lt;=t_Absence[Date fin],t_Absence[Employé]),""),0)),""),""),"")</f>
        <v/>
      </c>
      <c r="AG37" s="56" t="str" cm="1">
        <f t="array" ref="AG37">IF($B37&lt;&gt;"",IFERROR(IF(AND(COUNTIF(_Feries,AG$7)&lt;&gt;1,WEEKDAY(AG$7,2)&lt;=5),INDEX(t_Absence[Symbole],MATCH($B37,IF(AG$7&gt;=t_Absence[Date début],IF(AG$7&lt;=t_Absence[Date fin],t_Absence[Employé]),""),0)),""),""),"")</f>
        <v/>
      </c>
      <c r="AH37" s="57" t="str" cm="1">
        <f t="array" ref="AH37">IF($B37&lt;&gt;"",IFERROR(IF(AND(COUNTIF(_Feries,AH$7)&lt;&gt;1,WEEKDAY(AH$7,2)&lt;=5),INDEX(t_Absence[Symbole],MATCH($B37,IF(AH$7&gt;=t_Absence[Date début],IF(AH$7&lt;=t_Absence[Date fin],t_Absence[Employé]),""),0)),""),""),"")</f>
        <v/>
      </c>
      <c r="AJ37" s="45">
        <f t="shared" si="4"/>
        <v>0</v>
      </c>
      <c r="AK37" s="46">
        <f t="shared" si="4"/>
        <v>0</v>
      </c>
      <c r="AL37" s="46">
        <f t="shared" si="4"/>
        <v>0</v>
      </c>
      <c r="AM37" s="46">
        <f t="shared" si="4"/>
        <v>0</v>
      </c>
      <c r="AN37" s="46">
        <f t="shared" si="4"/>
        <v>0</v>
      </c>
      <c r="AO37" s="46">
        <f t="shared" si="4"/>
        <v>0</v>
      </c>
      <c r="AP37" s="46">
        <f t="shared" si="4"/>
        <v>0</v>
      </c>
      <c r="AQ37" s="47">
        <f t="shared" si="4"/>
        <v>0</v>
      </c>
    </row>
    <row r="38" spans="2:43" ht="17.25" thickBot="1" x14ac:dyDescent="0.35">
      <c r="B38" s="35" cm="1">
        <f t="array" ref="B38">IFERROR(INDEX(t_Employé[Employé],MATCH(0,COUNTIF(t_Employé[Employé],"&lt;"&amp;t_Employé[Employé])-SUM(COUNTIF($B$7:B37,t_Employé[Employé])),0)),"")</f>
        <v>31</v>
      </c>
      <c r="C38" s="35"/>
      <c r="D38" s="55" t="str" cm="1">
        <f t="array" ref="D38">IF($B38&lt;&gt;"",IFERROR(IF(AND(COUNTIF(_Feries,D$7)&lt;&gt;1,WEEKDAY(D$7,2)&lt;=5),INDEX(t_Absence[Symbole],MATCH($B38,IF(D$7&gt;=t_Absence[Date début],IF(D$7&lt;=t_Absence[Date fin],t_Absence[Employé]),""),0)),""),""),"")</f>
        <v/>
      </c>
      <c r="E38" s="56" t="str" cm="1">
        <f t="array" ref="E38">IF($B38&lt;&gt;"",IFERROR(IF(AND(COUNTIF(_Feries,E$7)&lt;&gt;1,WEEKDAY(E$7,2)&lt;=5),INDEX(t_Absence[Symbole],MATCH($B38,IF(E$7&gt;=t_Absence[Date début],IF(E$7&lt;=t_Absence[Date fin],t_Absence[Employé]),""),0)),""),""),"")</f>
        <v/>
      </c>
      <c r="F38" s="56" t="str" cm="1">
        <f t="array" ref="F38">IF($B38&lt;&gt;"",IFERROR(IF(AND(COUNTIF(_Feries,F$7)&lt;&gt;1,WEEKDAY(F$7,2)&lt;=5),INDEX(t_Absence[Symbole],MATCH($B38,IF(F$7&gt;=t_Absence[Date début],IF(F$7&lt;=t_Absence[Date fin],t_Absence[Employé]),""),0)),""),""),"")</f>
        <v/>
      </c>
      <c r="G38" s="56" t="str" cm="1">
        <f t="array" ref="G38">IF($B38&lt;&gt;"",IFERROR(IF(AND(COUNTIF(_Feries,G$7)&lt;&gt;1,WEEKDAY(G$7,2)&lt;=5),INDEX(t_Absence[Symbole],MATCH($B38,IF(G$7&gt;=t_Absence[Date début],IF(G$7&lt;=t_Absence[Date fin],t_Absence[Employé]),""),0)),""),""),"")</f>
        <v/>
      </c>
      <c r="H38" s="56" t="str" cm="1">
        <f t="array" ref="H38">IF($B38&lt;&gt;"",IFERROR(IF(AND(COUNTIF(_Feries,H$7)&lt;&gt;1,WEEKDAY(H$7,2)&lt;=5),INDEX(t_Absence[Symbole],MATCH($B38,IF(H$7&gt;=t_Absence[Date début],IF(H$7&lt;=t_Absence[Date fin],t_Absence[Employé]),""),0)),""),""),"")</f>
        <v/>
      </c>
      <c r="I38" s="56" t="str" cm="1">
        <f t="array" ref="I38">IF($B38&lt;&gt;"",IFERROR(IF(AND(COUNTIF(_Feries,I$7)&lt;&gt;1,WEEKDAY(I$7,2)&lt;=5),INDEX(t_Absence[Symbole],MATCH($B38,IF(I$7&gt;=t_Absence[Date début],IF(I$7&lt;=t_Absence[Date fin],t_Absence[Employé]),""),0)),""),""),"")</f>
        <v/>
      </c>
      <c r="J38" s="56" t="str" cm="1">
        <f t="array" ref="J38">IF($B38&lt;&gt;"",IFERROR(IF(AND(COUNTIF(_Feries,J$7)&lt;&gt;1,WEEKDAY(J$7,2)&lt;=5),INDEX(t_Absence[Symbole],MATCH($B38,IF(J$7&gt;=t_Absence[Date début],IF(J$7&lt;=t_Absence[Date fin],t_Absence[Employé]),""),0)),""),""),"")</f>
        <v/>
      </c>
      <c r="K38" s="56" t="str" cm="1">
        <f t="array" ref="K38">IF($B38&lt;&gt;"",IFERROR(IF(AND(COUNTIF(_Feries,K$7)&lt;&gt;1,WEEKDAY(K$7,2)&lt;=5),INDEX(t_Absence[Symbole],MATCH($B38,IF(K$7&gt;=t_Absence[Date début],IF(K$7&lt;=t_Absence[Date fin],t_Absence[Employé]),""),0)),""),""),"")</f>
        <v/>
      </c>
      <c r="L38" s="56" t="str" cm="1">
        <f t="array" ref="L38">IF($B38&lt;&gt;"",IFERROR(IF(AND(COUNTIF(_Feries,L$7)&lt;&gt;1,WEEKDAY(L$7,2)&lt;=5),INDEX(t_Absence[Symbole],MATCH($B38,IF(L$7&gt;=t_Absence[Date début],IF(L$7&lt;=t_Absence[Date fin],t_Absence[Employé]),""),0)),""),""),"")</f>
        <v/>
      </c>
      <c r="M38" s="56" t="str" cm="1">
        <f t="array" ref="M38">IF($B38&lt;&gt;"",IFERROR(IF(AND(COUNTIF(_Feries,M$7)&lt;&gt;1,WEEKDAY(M$7,2)&lt;=5),INDEX(t_Absence[Symbole],MATCH($B38,IF(M$7&gt;=t_Absence[Date début],IF(M$7&lt;=t_Absence[Date fin],t_Absence[Employé]),""),0)),""),""),"")</f>
        <v/>
      </c>
      <c r="N38" s="56" t="str" cm="1">
        <f t="array" ref="N38">IF($B38&lt;&gt;"",IFERROR(IF(AND(COUNTIF(_Feries,N$7)&lt;&gt;1,WEEKDAY(N$7,2)&lt;=5),INDEX(t_Absence[Symbole],MATCH($B38,IF(N$7&gt;=t_Absence[Date début],IF(N$7&lt;=t_Absence[Date fin],t_Absence[Employé]),""),0)),""),""),"")</f>
        <v/>
      </c>
      <c r="O38" s="56" t="str" cm="1">
        <f t="array" ref="O38">IF($B38&lt;&gt;"",IFERROR(IF(AND(COUNTIF(_Feries,O$7)&lt;&gt;1,WEEKDAY(O$7,2)&lt;=5),INDEX(t_Absence[Symbole],MATCH($B38,IF(O$7&gt;=t_Absence[Date début],IF(O$7&lt;=t_Absence[Date fin],t_Absence[Employé]),""),0)),""),""),"")</f>
        <v/>
      </c>
      <c r="P38" s="56" t="str" cm="1">
        <f t="array" ref="P38">IF($B38&lt;&gt;"",IFERROR(IF(AND(COUNTIF(_Feries,P$7)&lt;&gt;1,WEEKDAY(P$7,2)&lt;=5),INDEX(t_Absence[Symbole],MATCH($B38,IF(P$7&gt;=t_Absence[Date début],IF(P$7&lt;=t_Absence[Date fin],t_Absence[Employé]),""),0)),""),""),"")</f>
        <v/>
      </c>
      <c r="Q38" s="56" t="str" cm="1">
        <f t="array" ref="Q38">IF($B38&lt;&gt;"",IFERROR(IF(AND(COUNTIF(_Feries,Q$7)&lt;&gt;1,WEEKDAY(Q$7,2)&lt;=5),INDEX(t_Absence[Symbole],MATCH($B38,IF(Q$7&gt;=t_Absence[Date début],IF(Q$7&lt;=t_Absence[Date fin],t_Absence[Employé]),""),0)),""),""),"")</f>
        <v/>
      </c>
      <c r="R38" s="56" t="str" cm="1">
        <f t="array" ref="R38">IF($B38&lt;&gt;"",IFERROR(IF(AND(COUNTIF(_Feries,R$7)&lt;&gt;1,WEEKDAY(R$7,2)&lt;=5),INDEX(t_Absence[Symbole],MATCH($B38,IF(R$7&gt;=t_Absence[Date début],IF(R$7&lt;=t_Absence[Date fin],t_Absence[Employé]),""),0)),""),""),"")</f>
        <v/>
      </c>
      <c r="S38" s="56" t="str" cm="1">
        <f t="array" ref="S38">IF($B38&lt;&gt;"",IFERROR(IF(AND(COUNTIF(_Feries,S$7)&lt;&gt;1,WEEKDAY(S$7,2)&lt;=5),INDEX(t_Absence[Symbole],MATCH($B38,IF(S$7&gt;=t_Absence[Date début],IF(S$7&lt;=t_Absence[Date fin],t_Absence[Employé]),""),0)),""),""),"")</f>
        <v/>
      </c>
      <c r="T38" s="56" t="str" cm="1">
        <f t="array" ref="T38">IF($B38&lt;&gt;"",IFERROR(IF(AND(COUNTIF(_Feries,T$7)&lt;&gt;1,WEEKDAY(T$7,2)&lt;=5),INDEX(t_Absence[Symbole],MATCH($B38,IF(T$7&gt;=t_Absence[Date début],IF(T$7&lt;=t_Absence[Date fin],t_Absence[Employé]),""),0)),""),""),"")</f>
        <v/>
      </c>
      <c r="U38" s="56" t="str" cm="1">
        <f t="array" ref="U38">IF($B38&lt;&gt;"",IFERROR(IF(AND(COUNTIF(_Feries,U$7)&lt;&gt;1,WEEKDAY(U$7,2)&lt;=5),INDEX(t_Absence[Symbole],MATCH($B38,IF(U$7&gt;=t_Absence[Date début],IF(U$7&lt;=t_Absence[Date fin],t_Absence[Employé]),""),0)),""),""),"")</f>
        <v/>
      </c>
      <c r="V38" s="56" t="str" cm="1">
        <f t="array" ref="V38">IF($B38&lt;&gt;"",IFERROR(IF(AND(COUNTIF(_Feries,V$7)&lt;&gt;1,WEEKDAY(V$7,2)&lt;=5),INDEX(t_Absence[Symbole],MATCH($B38,IF(V$7&gt;=t_Absence[Date début],IF(V$7&lt;=t_Absence[Date fin],t_Absence[Employé]),""),0)),""),""),"")</f>
        <v/>
      </c>
      <c r="W38" s="56" t="str" cm="1">
        <f t="array" ref="W38">IF($B38&lt;&gt;"",IFERROR(IF(AND(COUNTIF(_Feries,W$7)&lt;&gt;1,WEEKDAY(W$7,2)&lt;=5),INDEX(t_Absence[Symbole],MATCH($B38,IF(W$7&gt;=t_Absence[Date début],IF(W$7&lt;=t_Absence[Date fin],t_Absence[Employé]),""),0)),""),""),"")</f>
        <v/>
      </c>
      <c r="X38" s="56" t="str" cm="1">
        <f t="array" ref="X38">IF($B38&lt;&gt;"",IFERROR(IF(AND(COUNTIF(_Feries,X$7)&lt;&gt;1,WEEKDAY(X$7,2)&lt;=5),INDEX(t_Absence[Symbole],MATCH($B38,IF(X$7&gt;=t_Absence[Date début],IF(X$7&lt;=t_Absence[Date fin],t_Absence[Employé]),""),0)),""),""),"")</f>
        <v/>
      </c>
      <c r="Y38" s="56" t="str" cm="1">
        <f t="array" ref="Y38">IF($B38&lt;&gt;"",IFERROR(IF(AND(COUNTIF(_Feries,Y$7)&lt;&gt;1,WEEKDAY(Y$7,2)&lt;=5),INDEX(t_Absence[Symbole],MATCH($B38,IF(Y$7&gt;=t_Absence[Date début],IF(Y$7&lt;=t_Absence[Date fin],t_Absence[Employé]),""),0)),""),""),"")</f>
        <v/>
      </c>
      <c r="Z38" s="56" t="str" cm="1">
        <f t="array" ref="Z38">IF($B38&lt;&gt;"",IFERROR(IF(AND(COUNTIF(_Feries,Z$7)&lt;&gt;1,WEEKDAY(Z$7,2)&lt;=5),INDEX(t_Absence[Symbole],MATCH($B38,IF(Z$7&gt;=t_Absence[Date début],IF(Z$7&lt;=t_Absence[Date fin],t_Absence[Employé]),""),0)),""),""),"")</f>
        <v/>
      </c>
      <c r="AA38" s="56" t="str" cm="1">
        <f t="array" ref="AA38">IF($B38&lt;&gt;"",IFERROR(IF(AND(COUNTIF(_Feries,AA$7)&lt;&gt;1,WEEKDAY(AA$7,2)&lt;=5),INDEX(t_Absence[Symbole],MATCH($B38,IF(AA$7&gt;=t_Absence[Date début],IF(AA$7&lt;=t_Absence[Date fin],t_Absence[Employé]),""),0)),""),""),"")</f>
        <v/>
      </c>
      <c r="AB38" s="56" t="str" cm="1">
        <f t="array" ref="AB38">IF($B38&lt;&gt;"",IFERROR(IF(AND(COUNTIF(_Feries,AB$7)&lt;&gt;1,WEEKDAY(AB$7,2)&lt;=5),INDEX(t_Absence[Symbole],MATCH($B38,IF(AB$7&gt;=t_Absence[Date début],IF(AB$7&lt;=t_Absence[Date fin],t_Absence[Employé]),""),0)),""),""),"")</f>
        <v/>
      </c>
      <c r="AC38" s="56" t="str" cm="1">
        <f t="array" ref="AC38">IF($B38&lt;&gt;"",IFERROR(IF(AND(COUNTIF(_Feries,AC$7)&lt;&gt;1,WEEKDAY(AC$7,2)&lt;=5),INDEX(t_Absence[Symbole],MATCH($B38,IF(AC$7&gt;=t_Absence[Date début],IF(AC$7&lt;=t_Absence[Date fin],t_Absence[Employé]),""),0)),""),""),"")</f>
        <v/>
      </c>
      <c r="AD38" s="56" t="str" cm="1">
        <f t="array" ref="AD38">IF($B38&lt;&gt;"",IFERROR(IF(AND(COUNTIF(_Feries,AD$7)&lt;&gt;1,WEEKDAY(AD$7,2)&lt;=5),INDEX(t_Absence[Symbole],MATCH($B38,IF(AD$7&gt;=t_Absence[Date début],IF(AD$7&lt;=t_Absence[Date fin],t_Absence[Employé]),""),0)),""),""),"")</f>
        <v/>
      </c>
      <c r="AE38" s="56" t="str" cm="1">
        <f t="array" ref="AE38">IF($B38&lt;&gt;"",IFERROR(IF(AND(COUNTIF(_Feries,AE$7)&lt;&gt;1,WEEKDAY(AE$7,2)&lt;=5),INDEX(t_Absence[Symbole],MATCH($B38,IF(AE$7&gt;=t_Absence[Date début],IF(AE$7&lt;=t_Absence[Date fin],t_Absence[Employé]),""),0)),""),""),"")</f>
        <v/>
      </c>
      <c r="AF38" s="56" t="str" cm="1">
        <f t="array" ref="AF38">IF($B38&lt;&gt;"",IFERROR(IF(AND(COUNTIF(_Feries,AF$7)&lt;&gt;1,WEEKDAY(AF$7,2)&lt;=5),INDEX(t_Absence[Symbole],MATCH($B38,IF(AF$7&gt;=t_Absence[Date début],IF(AF$7&lt;=t_Absence[Date fin],t_Absence[Employé]),""),0)),""),""),"")</f>
        <v/>
      </c>
      <c r="AG38" s="56" t="str" cm="1">
        <f t="array" ref="AG38">IF($B38&lt;&gt;"",IFERROR(IF(AND(COUNTIF(_Feries,AG$7)&lt;&gt;1,WEEKDAY(AG$7,2)&lt;=5),INDEX(t_Absence[Symbole],MATCH($B38,IF(AG$7&gt;=t_Absence[Date début],IF(AG$7&lt;=t_Absence[Date fin],t_Absence[Employé]),""),0)),""),""),"")</f>
        <v/>
      </c>
      <c r="AH38" s="57" t="str" cm="1">
        <f t="array" ref="AH38">IF($B38&lt;&gt;"",IFERROR(IF(AND(COUNTIF(_Feries,AH$7)&lt;&gt;1,WEEKDAY(AH$7,2)&lt;=5),INDEX(t_Absence[Symbole],MATCH($B38,IF(AH$7&gt;=t_Absence[Date début],IF(AH$7&lt;=t_Absence[Date fin],t_Absence[Employé]),""),0)),""),""),"")</f>
        <v/>
      </c>
      <c r="AJ38" s="45">
        <f t="shared" si="4"/>
        <v>0</v>
      </c>
      <c r="AK38" s="46">
        <f t="shared" si="4"/>
        <v>0</v>
      </c>
      <c r="AL38" s="46">
        <f t="shared" si="4"/>
        <v>0</v>
      </c>
      <c r="AM38" s="46">
        <f t="shared" si="4"/>
        <v>0</v>
      </c>
      <c r="AN38" s="46">
        <f t="shared" si="4"/>
        <v>0</v>
      </c>
      <c r="AO38" s="46">
        <f t="shared" si="4"/>
        <v>0</v>
      </c>
      <c r="AP38" s="46">
        <f t="shared" si="4"/>
        <v>0</v>
      </c>
      <c r="AQ38" s="47">
        <f t="shared" si="4"/>
        <v>0</v>
      </c>
    </row>
    <row r="39" spans="2:43" ht="17.25" thickBot="1" x14ac:dyDescent="0.35">
      <c r="B39" s="35" cm="1">
        <f t="array" ref="B39">IFERROR(INDEX(t_Employé[Employé],MATCH(0,COUNTIF(t_Employé[Employé],"&lt;"&amp;t_Employé[Employé])-SUM(COUNTIF($B$7:B38,t_Employé[Employé])),0)),"")</f>
        <v>32</v>
      </c>
      <c r="C39" s="35"/>
      <c r="D39" s="55" t="str" cm="1">
        <f t="array" ref="D39">IF($B39&lt;&gt;"",IFERROR(IF(AND(COUNTIF(_Feries,D$7)&lt;&gt;1,WEEKDAY(D$7,2)&lt;=5),INDEX(t_Absence[Symbole],MATCH($B39,IF(D$7&gt;=t_Absence[Date début],IF(D$7&lt;=t_Absence[Date fin],t_Absence[Employé]),""),0)),""),""),"")</f>
        <v/>
      </c>
      <c r="E39" s="56" t="str" cm="1">
        <f t="array" ref="E39">IF($B39&lt;&gt;"",IFERROR(IF(AND(COUNTIF(_Feries,E$7)&lt;&gt;1,WEEKDAY(E$7,2)&lt;=5),INDEX(t_Absence[Symbole],MATCH($B39,IF(E$7&gt;=t_Absence[Date début],IF(E$7&lt;=t_Absence[Date fin],t_Absence[Employé]),""),0)),""),""),"")</f>
        <v/>
      </c>
      <c r="F39" s="56" t="str" cm="1">
        <f t="array" ref="F39">IF($B39&lt;&gt;"",IFERROR(IF(AND(COUNTIF(_Feries,F$7)&lt;&gt;1,WEEKDAY(F$7,2)&lt;=5),INDEX(t_Absence[Symbole],MATCH($B39,IF(F$7&gt;=t_Absence[Date début],IF(F$7&lt;=t_Absence[Date fin],t_Absence[Employé]),""),0)),""),""),"")</f>
        <v/>
      </c>
      <c r="G39" s="56" t="str" cm="1">
        <f t="array" ref="G39">IF($B39&lt;&gt;"",IFERROR(IF(AND(COUNTIF(_Feries,G$7)&lt;&gt;1,WEEKDAY(G$7,2)&lt;=5),INDEX(t_Absence[Symbole],MATCH($B39,IF(G$7&gt;=t_Absence[Date début],IF(G$7&lt;=t_Absence[Date fin],t_Absence[Employé]),""),0)),""),""),"")</f>
        <v/>
      </c>
      <c r="H39" s="56" t="str" cm="1">
        <f t="array" ref="H39">IF($B39&lt;&gt;"",IFERROR(IF(AND(COUNTIF(_Feries,H$7)&lt;&gt;1,WEEKDAY(H$7,2)&lt;=5),INDEX(t_Absence[Symbole],MATCH($B39,IF(H$7&gt;=t_Absence[Date début],IF(H$7&lt;=t_Absence[Date fin],t_Absence[Employé]),""),0)),""),""),"")</f>
        <v/>
      </c>
      <c r="I39" s="56" t="str" cm="1">
        <f t="array" ref="I39">IF($B39&lt;&gt;"",IFERROR(IF(AND(COUNTIF(_Feries,I$7)&lt;&gt;1,WEEKDAY(I$7,2)&lt;=5),INDEX(t_Absence[Symbole],MATCH($B39,IF(I$7&gt;=t_Absence[Date début],IF(I$7&lt;=t_Absence[Date fin],t_Absence[Employé]),""),0)),""),""),"")</f>
        <v/>
      </c>
      <c r="J39" s="56" t="str" cm="1">
        <f t="array" ref="J39">IF($B39&lt;&gt;"",IFERROR(IF(AND(COUNTIF(_Feries,J$7)&lt;&gt;1,WEEKDAY(J$7,2)&lt;=5),INDEX(t_Absence[Symbole],MATCH($B39,IF(J$7&gt;=t_Absence[Date début],IF(J$7&lt;=t_Absence[Date fin],t_Absence[Employé]),""),0)),""),""),"")</f>
        <v/>
      </c>
      <c r="K39" s="56" t="str" cm="1">
        <f t="array" ref="K39">IF($B39&lt;&gt;"",IFERROR(IF(AND(COUNTIF(_Feries,K$7)&lt;&gt;1,WEEKDAY(K$7,2)&lt;=5),INDEX(t_Absence[Symbole],MATCH($B39,IF(K$7&gt;=t_Absence[Date début],IF(K$7&lt;=t_Absence[Date fin],t_Absence[Employé]),""),0)),""),""),"")</f>
        <v/>
      </c>
      <c r="L39" s="56" t="str" cm="1">
        <f t="array" ref="L39">IF($B39&lt;&gt;"",IFERROR(IF(AND(COUNTIF(_Feries,L$7)&lt;&gt;1,WEEKDAY(L$7,2)&lt;=5),INDEX(t_Absence[Symbole],MATCH($B39,IF(L$7&gt;=t_Absence[Date début],IF(L$7&lt;=t_Absence[Date fin],t_Absence[Employé]),""),0)),""),""),"")</f>
        <v/>
      </c>
      <c r="M39" s="56" t="str" cm="1">
        <f t="array" ref="M39">IF($B39&lt;&gt;"",IFERROR(IF(AND(COUNTIF(_Feries,M$7)&lt;&gt;1,WEEKDAY(M$7,2)&lt;=5),INDEX(t_Absence[Symbole],MATCH($B39,IF(M$7&gt;=t_Absence[Date début],IF(M$7&lt;=t_Absence[Date fin],t_Absence[Employé]),""),0)),""),""),"")</f>
        <v/>
      </c>
      <c r="N39" s="56" t="str" cm="1">
        <f t="array" ref="N39">IF($B39&lt;&gt;"",IFERROR(IF(AND(COUNTIF(_Feries,N$7)&lt;&gt;1,WEEKDAY(N$7,2)&lt;=5),INDEX(t_Absence[Symbole],MATCH($B39,IF(N$7&gt;=t_Absence[Date début],IF(N$7&lt;=t_Absence[Date fin],t_Absence[Employé]),""),0)),""),""),"")</f>
        <v/>
      </c>
      <c r="O39" s="56" t="str" cm="1">
        <f t="array" ref="O39">IF($B39&lt;&gt;"",IFERROR(IF(AND(COUNTIF(_Feries,O$7)&lt;&gt;1,WEEKDAY(O$7,2)&lt;=5),INDEX(t_Absence[Symbole],MATCH($B39,IF(O$7&gt;=t_Absence[Date début],IF(O$7&lt;=t_Absence[Date fin],t_Absence[Employé]),""),0)),""),""),"")</f>
        <v/>
      </c>
      <c r="P39" s="56" t="str" cm="1">
        <f t="array" ref="P39">IF($B39&lt;&gt;"",IFERROR(IF(AND(COUNTIF(_Feries,P$7)&lt;&gt;1,WEEKDAY(P$7,2)&lt;=5),INDEX(t_Absence[Symbole],MATCH($B39,IF(P$7&gt;=t_Absence[Date début],IF(P$7&lt;=t_Absence[Date fin],t_Absence[Employé]),""),0)),""),""),"")</f>
        <v/>
      </c>
      <c r="Q39" s="56" t="str" cm="1">
        <f t="array" ref="Q39">IF($B39&lt;&gt;"",IFERROR(IF(AND(COUNTIF(_Feries,Q$7)&lt;&gt;1,WEEKDAY(Q$7,2)&lt;=5),INDEX(t_Absence[Symbole],MATCH($B39,IF(Q$7&gt;=t_Absence[Date début],IF(Q$7&lt;=t_Absence[Date fin],t_Absence[Employé]),""),0)),""),""),"")</f>
        <v/>
      </c>
      <c r="R39" s="56" t="str" cm="1">
        <f t="array" ref="R39">IF($B39&lt;&gt;"",IFERROR(IF(AND(COUNTIF(_Feries,R$7)&lt;&gt;1,WEEKDAY(R$7,2)&lt;=5),INDEX(t_Absence[Symbole],MATCH($B39,IF(R$7&gt;=t_Absence[Date début],IF(R$7&lt;=t_Absence[Date fin],t_Absence[Employé]),""),0)),""),""),"")</f>
        <v/>
      </c>
      <c r="S39" s="56" t="str" cm="1">
        <f t="array" ref="S39">IF($B39&lt;&gt;"",IFERROR(IF(AND(COUNTIF(_Feries,S$7)&lt;&gt;1,WEEKDAY(S$7,2)&lt;=5),INDEX(t_Absence[Symbole],MATCH($B39,IF(S$7&gt;=t_Absence[Date début],IF(S$7&lt;=t_Absence[Date fin],t_Absence[Employé]),""),0)),""),""),"")</f>
        <v/>
      </c>
      <c r="T39" s="56" t="str" cm="1">
        <f t="array" ref="T39">IF($B39&lt;&gt;"",IFERROR(IF(AND(COUNTIF(_Feries,T$7)&lt;&gt;1,WEEKDAY(T$7,2)&lt;=5),INDEX(t_Absence[Symbole],MATCH($B39,IF(T$7&gt;=t_Absence[Date début],IF(T$7&lt;=t_Absence[Date fin],t_Absence[Employé]),""),0)),""),""),"")</f>
        <v/>
      </c>
      <c r="U39" s="56" t="str" cm="1">
        <f t="array" ref="U39">IF($B39&lt;&gt;"",IFERROR(IF(AND(COUNTIF(_Feries,U$7)&lt;&gt;1,WEEKDAY(U$7,2)&lt;=5),INDEX(t_Absence[Symbole],MATCH($B39,IF(U$7&gt;=t_Absence[Date début],IF(U$7&lt;=t_Absence[Date fin],t_Absence[Employé]),""),0)),""),""),"")</f>
        <v/>
      </c>
      <c r="V39" s="56" t="str" cm="1">
        <f t="array" ref="V39">IF($B39&lt;&gt;"",IFERROR(IF(AND(COUNTIF(_Feries,V$7)&lt;&gt;1,WEEKDAY(V$7,2)&lt;=5),INDEX(t_Absence[Symbole],MATCH($B39,IF(V$7&gt;=t_Absence[Date début],IF(V$7&lt;=t_Absence[Date fin],t_Absence[Employé]),""),0)),""),""),"")</f>
        <v/>
      </c>
      <c r="W39" s="56" t="str" cm="1">
        <f t="array" ref="W39">IF($B39&lt;&gt;"",IFERROR(IF(AND(COUNTIF(_Feries,W$7)&lt;&gt;1,WEEKDAY(W$7,2)&lt;=5),INDEX(t_Absence[Symbole],MATCH($B39,IF(W$7&gt;=t_Absence[Date début],IF(W$7&lt;=t_Absence[Date fin],t_Absence[Employé]),""),0)),""),""),"")</f>
        <v/>
      </c>
      <c r="X39" s="56" t="str" cm="1">
        <f t="array" ref="X39">IF($B39&lt;&gt;"",IFERROR(IF(AND(COUNTIF(_Feries,X$7)&lt;&gt;1,WEEKDAY(X$7,2)&lt;=5),INDEX(t_Absence[Symbole],MATCH($B39,IF(X$7&gt;=t_Absence[Date début],IF(X$7&lt;=t_Absence[Date fin],t_Absence[Employé]),""),0)),""),""),"")</f>
        <v/>
      </c>
      <c r="Y39" s="56" t="str" cm="1">
        <f t="array" ref="Y39">IF($B39&lt;&gt;"",IFERROR(IF(AND(COUNTIF(_Feries,Y$7)&lt;&gt;1,WEEKDAY(Y$7,2)&lt;=5),INDEX(t_Absence[Symbole],MATCH($B39,IF(Y$7&gt;=t_Absence[Date début],IF(Y$7&lt;=t_Absence[Date fin],t_Absence[Employé]),""),0)),""),""),"")</f>
        <v/>
      </c>
      <c r="Z39" s="56" t="str" cm="1">
        <f t="array" ref="Z39">IF($B39&lt;&gt;"",IFERROR(IF(AND(COUNTIF(_Feries,Z$7)&lt;&gt;1,WEEKDAY(Z$7,2)&lt;=5),INDEX(t_Absence[Symbole],MATCH($B39,IF(Z$7&gt;=t_Absence[Date début],IF(Z$7&lt;=t_Absence[Date fin],t_Absence[Employé]),""),0)),""),""),"")</f>
        <v/>
      </c>
      <c r="AA39" s="56" t="str" cm="1">
        <f t="array" ref="AA39">IF($B39&lt;&gt;"",IFERROR(IF(AND(COUNTIF(_Feries,AA$7)&lt;&gt;1,WEEKDAY(AA$7,2)&lt;=5),INDEX(t_Absence[Symbole],MATCH($B39,IF(AA$7&gt;=t_Absence[Date début],IF(AA$7&lt;=t_Absence[Date fin],t_Absence[Employé]),""),0)),""),""),"")</f>
        <v/>
      </c>
      <c r="AB39" s="56" t="str" cm="1">
        <f t="array" ref="AB39">IF($B39&lt;&gt;"",IFERROR(IF(AND(COUNTIF(_Feries,AB$7)&lt;&gt;1,WEEKDAY(AB$7,2)&lt;=5),INDEX(t_Absence[Symbole],MATCH($B39,IF(AB$7&gt;=t_Absence[Date début],IF(AB$7&lt;=t_Absence[Date fin],t_Absence[Employé]),""),0)),""),""),"")</f>
        <v/>
      </c>
      <c r="AC39" s="56" t="str" cm="1">
        <f t="array" ref="AC39">IF($B39&lt;&gt;"",IFERROR(IF(AND(COUNTIF(_Feries,AC$7)&lt;&gt;1,WEEKDAY(AC$7,2)&lt;=5),INDEX(t_Absence[Symbole],MATCH($B39,IF(AC$7&gt;=t_Absence[Date début],IF(AC$7&lt;=t_Absence[Date fin],t_Absence[Employé]),""),0)),""),""),"")</f>
        <v/>
      </c>
      <c r="AD39" s="56" t="str" cm="1">
        <f t="array" ref="AD39">IF($B39&lt;&gt;"",IFERROR(IF(AND(COUNTIF(_Feries,AD$7)&lt;&gt;1,WEEKDAY(AD$7,2)&lt;=5),INDEX(t_Absence[Symbole],MATCH($B39,IF(AD$7&gt;=t_Absence[Date début],IF(AD$7&lt;=t_Absence[Date fin],t_Absence[Employé]),""),0)),""),""),"")</f>
        <v/>
      </c>
      <c r="AE39" s="56" t="str" cm="1">
        <f t="array" ref="AE39">IF($B39&lt;&gt;"",IFERROR(IF(AND(COUNTIF(_Feries,AE$7)&lt;&gt;1,WEEKDAY(AE$7,2)&lt;=5),INDEX(t_Absence[Symbole],MATCH($B39,IF(AE$7&gt;=t_Absence[Date début],IF(AE$7&lt;=t_Absence[Date fin],t_Absence[Employé]),""),0)),""),""),"")</f>
        <v/>
      </c>
      <c r="AF39" s="56" t="str" cm="1">
        <f t="array" ref="AF39">IF($B39&lt;&gt;"",IFERROR(IF(AND(COUNTIF(_Feries,AF$7)&lt;&gt;1,WEEKDAY(AF$7,2)&lt;=5),INDEX(t_Absence[Symbole],MATCH($B39,IF(AF$7&gt;=t_Absence[Date début],IF(AF$7&lt;=t_Absence[Date fin],t_Absence[Employé]),""),0)),""),""),"")</f>
        <v/>
      </c>
      <c r="AG39" s="56" t="str" cm="1">
        <f t="array" ref="AG39">IF($B39&lt;&gt;"",IFERROR(IF(AND(COUNTIF(_Feries,AG$7)&lt;&gt;1,WEEKDAY(AG$7,2)&lt;=5),INDEX(t_Absence[Symbole],MATCH($B39,IF(AG$7&gt;=t_Absence[Date début],IF(AG$7&lt;=t_Absence[Date fin],t_Absence[Employé]),""),0)),""),""),"")</f>
        <v/>
      </c>
      <c r="AH39" s="57" t="str" cm="1">
        <f t="array" ref="AH39">IF($B39&lt;&gt;"",IFERROR(IF(AND(COUNTIF(_Feries,AH$7)&lt;&gt;1,WEEKDAY(AH$7,2)&lt;=5),INDEX(t_Absence[Symbole],MATCH($B39,IF(AH$7&gt;=t_Absence[Date début],IF(AH$7&lt;=t_Absence[Date fin],t_Absence[Employé]),""),0)),""),""),"")</f>
        <v/>
      </c>
      <c r="AJ39" s="45">
        <f t="shared" si="4"/>
        <v>0</v>
      </c>
      <c r="AK39" s="46">
        <f t="shared" si="4"/>
        <v>0</v>
      </c>
      <c r="AL39" s="46">
        <f t="shared" si="4"/>
        <v>0</v>
      </c>
      <c r="AM39" s="46">
        <f t="shared" si="4"/>
        <v>0</v>
      </c>
      <c r="AN39" s="46">
        <f t="shared" si="4"/>
        <v>0</v>
      </c>
      <c r="AO39" s="46">
        <f t="shared" si="4"/>
        <v>0</v>
      </c>
      <c r="AP39" s="46">
        <f t="shared" si="4"/>
        <v>0</v>
      </c>
      <c r="AQ39" s="47">
        <f t="shared" si="4"/>
        <v>0</v>
      </c>
    </row>
    <row r="40" spans="2:43" ht="17.25" thickBot="1" x14ac:dyDescent="0.35">
      <c r="B40" s="35" cm="1">
        <f t="array" ref="B40">IFERROR(INDEX(t_Employé[Employé],MATCH(0,COUNTIF(t_Employé[Employé],"&lt;"&amp;t_Employé[Employé])-SUM(COUNTIF($B$7:B39,t_Employé[Employé])),0)),"")</f>
        <v>33</v>
      </c>
      <c r="C40" s="35"/>
      <c r="D40" s="55" t="str" cm="1">
        <f t="array" ref="D40">IF($B40&lt;&gt;"",IFERROR(IF(AND(COUNTIF(_Feries,D$7)&lt;&gt;1,WEEKDAY(D$7,2)&lt;=5),INDEX(t_Absence[Symbole],MATCH($B40,IF(D$7&gt;=t_Absence[Date début],IF(D$7&lt;=t_Absence[Date fin],t_Absence[Employé]),""),0)),""),""),"")</f>
        <v/>
      </c>
      <c r="E40" s="56" t="str" cm="1">
        <f t="array" ref="E40">IF($B40&lt;&gt;"",IFERROR(IF(AND(COUNTIF(_Feries,E$7)&lt;&gt;1,WEEKDAY(E$7,2)&lt;=5),INDEX(t_Absence[Symbole],MATCH($B40,IF(E$7&gt;=t_Absence[Date début],IF(E$7&lt;=t_Absence[Date fin],t_Absence[Employé]),""),0)),""),""),"")</f>
        <v/>
      </c>
      <c r="F40" s="56" t="str" cm="1">
        <f t="array" ref="F40">IF($B40&lt;&gt;"",IFERROR(IF(AND(COUNTIF(_Feries,F$7)&lt;&gt;1,WEEKDAY(F$7,2)&lt;=5),INDEX(t_Absence[Symbole],MATCH($B40,IF(F$7&gt;=t_Absence[Date début],IF(F$7&lt;=t_Absence[Date fin],t_Absence[Employé]),""),0)),""),""),"")</f>
        <v/>
      </c>
      <c r="G40" s="56" t="str" cm="1">
        <f t="array" ref="G40">IF($B40&lt;&gt;"",IFERROR(IF(AND(COUNTIF(_Feries,G$7)&lt;&gt;1,WEEKDAY(G$7,2)&lt;=5),INDEX(t_Absence[Symbole],MATCH($B40,IF(G$7&gt;=t_Absence[Date début],IF(G$7&lt;=t_Absence[Date fin],t_Absence[Employé]),""),0)),""),""),"")</f>
        <v/>
      </c>
      <c r="H40" s="56" t="str" cm="1">
        <f t="array" ref="H40">IF($B40&lt;&gt;"",IFERROR(IF(AND(COUNTIF(_Feries,H$7)&lt;&gt;1,WEEKDAY(H$7,2)&lt;=5),INDEX(t_Absence[Symbole],MATCH($B40,IF(H$7&gt;=t_Absence[Date début],IF(H$7&lt;=t_Absence[Date fin],t_Absence[Employé]),""),0)),""),""),"")</f>
        <v/>
      </c>
      <c r="I40" s="56" t="str" cm="1">
        <f t="array" ref="I40">IF($B40&lt;&gt;"",IFERROR(IF(AND(COUNTIF(_Feries,I$7)&lt;&gt;1,WEEKDAY(I$7,2)&lt;=5),INDEX(t_Absence[Symbole],MATCH($B40,IF(I$7&gt;=t_Absence[Date début],IF(I$7&lt;=t_Absence[Date fin],t_Absence[Employé]),""),0)),""),""),"")</f>
        <v/>
      </c>
      <c r="J40" s="56" t="str" cm="1">
        <f t="array" ref="J40">IF($B40&lt;&gt;"",IFERROR(IF(AND(COUNTIF(_Feries,J$7)&lt;&gt;1,WEEKDAY(J$7,2)&lt;=5),INDEX(t_Absence[Symbole],MATCH($B40,IF(J$7&gt;=t_Absence[Date début],IF(J$7&lt;=t_Absence[Date fin],t_Absence[Employé]),""),0)),""),""),"")</f>
        <v/>
      </c>
      <c r="K40" s="56" t="str" cm="1">
        <f t="array" ref="K40">IF($B40&lt;&gt;"",IFERROR(IF(AND(COUNTIF(_Feries,K$7)&lt;&gt;1,WEEKDAY(K$7,2)&lt;=5),INDEX(t_Absence[Symbole],MATCH($B40,IF(K$7&gt;=t_Absence[Date début],IF(K$7&lt;=t_Absence[Date fin],t_Absence[Employé]),""),0)),""),""),"")</f>
        <v/>
      </c>
      <c r="L40" s="56" t="str" cm="1">
        <f t="array" ref="L40">IF($B40&lt;&gt;"",IFERROR(IF(AND(COUNTIF(_Feries,L$7)&lt;&gt;1,WEEKDAY(L$7,2)&lt;=5),INDEX(t_Absence[Symbole],MATCH($B40,IF(L$7&gt;=t_Absence[Date début],IF(L$7&lt;=t_Absence[Date fin],t_Absence[Employé]),""),0)),""),""),"")</f>
        <v/>
      </c>
      <c r="M40" s="56" t="str" cm="1">
        <f t="array" ref="M40">IF($B40&lt;&gt;"",IFERROR(IF(AND(COUNTIF(_Feries,M$7)&lt;&gt;1,WEEKDAY(M$7,2)&lt;=5),INDEX(t_Absence[Symbole],MATCH($B40,IF(M$7&gt;=t_Absence[Date début],IF(M$7&lt;=t_Absence[Date fin],t_Absence[Employé]),""),0)),""),""),"")</f>
        <v/>
      </c>
      <c r="N40" s="56" t="str" cm="1">
        <f t="array" ref="N40">IF($B40&lt;&gt;"",IFERROR(IF(AND(COUNTIF(_Feries,N$7)&lt;&gt;1,WEEKDAY(N$7,2)&lt;=5),INDEX(t_Absence[Symbole],MATCH($B40,IF(N$7&gt;=t_Absence[Date début],IF(N$7&lt;=t_Absence[Date fin],t_Absence[Employé]),""),0)),""),""),"")</f>
        <v/>
      </c>
      <c r="O40" s="56" t="str" cm="1">
        <f t="array" ref="O40">IF($B40&lt;&gt;"",IFERROR(IF(AND(COUNTIF(_Feries,O$7)&lt;&gt;1,WEEKDAY(O$7,2)&lt;=5),INDEX(t_Absence[Symbole],MATCH($B40,IF(O$7&gt;=t_Absence[Date début],IF(O$7&lt;=t_Absence[Date fin],t_Absence[Employé]),""),0)),""),""),"")</f>
        <v/>
      </c>
      <c r="P40" s="56" t="str" cm="1">
        <f t="array" ref="P40">IF($B40&lt;&gt;"",IFERROR(IF(AND(COUNTIF(_Feries,P$7)&lt;&gt;1,WEEKDAY(P$7,2)&lt;=5),INDEX(t_Absence[Symbole],MATCH($B40,IF(P$7&gt;=t_Absence[Date début],IF(P$7&lt;=t_Absence[Date fin],t_Absence[Employé]),""),0)),""),""),"")</f>
        <v/>
      </c>
      <c r="Q40" s="56" t="str" cm="1">
        <f t="array" ref="Q40">IF($B40&lt;&gt;"",IFERROR(IF(AND(COUNTIF(_Feries,Q$7)&lt;&gt;1,WEEKDAY(Q$7,2)&lt;=5),INDEX(t_Absence[Symbole],MATCH($B40,IF(Q$7&gt;=t_Absence[Date début],IF(Q$7&lt;=t_Absence[Date fin],t_Absence[Employé]),""),0)),""),""),"")</f>
        <v/>
      </c>
      <c r="R40" s="56" t="str" cm="1">
        <f t="array" ref="R40">IF($B40&lt;&gt;"",IFERROR(IF(AND(COUNTIF(_Feries,R$7)&lt;&gt;1,WEEKDAY(R$7,2)&lt;=5),INDEX(t_Absence[Symbole],MATCH($B40,IF(R$7&gt;=t_Absence[Date début],IF(R$7&lt;=t_Absence[Date fin],t_Absence[Employé]),""),0)),""),""),"")</f>
        <v/>
      </c>
      <c r="S40" s="56" t="str" cm="1">
        <f t="array" ref="S40">IF($B40&lt;&gt;"",IFERROR(IF(AND(COUNTIF(_Feries,S$7)&lt;&gt;1,WEEKDAY(S$7,2)&lt;=5),INDEX(t_Absence[Symbole],MATCH($B40,IF(S$7&gt;=t_Absence[Date début],IF(S$7&lt;=t_Absence[Date fin],t_Absence[Employé]),""),0)),""),""),"")</f>
        <v/>
      </c>
      <c r="T40" s="56" t="str" cm="1">
        <f t="array" ref="T40">IF($B40&lt;&gt;"",IFERROR(IF(AND(COUNTIF(_Feries,T$7)&lt;&gt;1,WEEKDAY(T$7,2)&lt;=5),INDEX(t_Absence[Symbole],MATCH($B40,IF(T$7&gt;=t_Absence[Date début],IF(T$7&lt;=t_Absence[Date fin],t_Absence[Employé]),""),0)),""),""),"")</f>
        <v/>
      </c>
      <c r="U40" s="56" t="str" cm="1">
        <f t="array" ref="U40">IF($B40&lt;&gt;"",IFERROR(IF(AND(COUNTIF(_Feries,U$7)&lt;&gt;1,WEEKDAY(U$7,2)&lt;=5),INDEX(t_Absence[Symbole],MATCH($B40,IF(U$7&gt;=t_Absence[Date début],IF(U$7&lt;=t_Absence[Date fin],t_Absence[Employé]),""),0)),""),""),"")</f>
        <v/>
      </c>
      <c r="V40" s="56" t="str" cm="1">
        <f t="array" ref="V40">IF($B40&lt;&gt;"",IFERROR(IF(AND(COUNTIF(_Feries,V$7)&lt;&gt;1,WEEKDAY(V$7,2)&lt;=5),INDEX(t_Absence[Symbole],MATCH($B40,IF(V$7&gt;=t_Absence[Date début],IF(V$7&lt;=t_Absence[Date fin],t_Absence[Employé]),""),0)),""),""),"")</f>
        <v/>
      </c>
      <c r="W40" s="56" t="str" cm="1">
        <f t="array" ref="W40">IF($B40&lt;&gt;"",IFERROR(IF(AND(COUNTIF(_Feries,W$7)&lt;&gt;1,WEEKDAY(W$7,2)&lt;=5),INDEX(t_Absence[Symbole],MATCH($B40,IF(W$7&gt;=t_Absence[Date début],IF(W$7&lt;=t_Absence[Date fin],t_Absence[Employé]),""),0)),""),""),"")</f>
        <v/>
      </c>
      <c r="X40" s="56" t="str" cm="1">
        <f t="array" ref="X40">IF($B40&lt;&gt;"",IFERROR(IF(AND(COUNTIF(_Feries,X$7)&lt;&gt;1,WEEKDAY(X$7,2)&lt;=5),INDEX(t_Absence[Symbole],MATCH($B40,IF(X$7&gt;=t_Absence[Date début],IF(X$7&lt;=t_Absence[Date fin],t_Absence[Employé]),""),0)),""),""),"")</f>
        <v/>
      </c>
      <c r="Y40" s="56" t="str" cm="1">
        <f t="array" ref="Y40">IF($B40&lt;&gt;"",IFERROR(IF(AND(COUNTIF(_Feries,Y$7)&lt;&gt;1,WEEKDAY(Y$7,2)&lt;=5),INDEX(t_Absence[Symbole],MATCH($B40,IF(Y$7&gt;=t_Absence[Date début],IF(Y$7&lt;=t_Absence[Date fin],t_Absence[Employé]),""),0)),""),""),"")</f>
        <v/>
      </c>
      <c r="Z40" s="56" t="str" cm="1">
        <f t="array" ref="Z40">IF($B40&lt;&gt;"",IFERROR(IF(AND(COUNTIF(_Feries,Z$7)&lt;&gt;1,WEEKDAY(Z$7,2)&lt;=5),INDEX(t_Absence[Symbole],MATCH($B40,IF(Z$7&gt;=t_Absence[Date début],IF(Z$7&lt;=t_Absence[Date fin],t_Absence[Employé]),""),0)),""),""),"")</f>
        <v/>
      </c>
      <c r="AA40" s="56" t="str" cm="1">
        <f t="array" ref="AA40">IF($B40&lt;&gt;"",IFERROR(IF(AND(COUNTIF(_Feries,AA$7)&lt;&gt;1,WEEKDAY(AA$7,2)&lt;=5),INDEX(t_Absence[Symbole],MATCH($B40,IF(AA$7&gt;=t_Absence[Date début],IF(AA$7&lt;=t_Absence[Date fin],t_Absence[Employé]),""),0)),""),""),"")</f>
        <v/>
      </c>
      <c r="AB40" s="56" t="str" cm="1">
        <f t="array" ref="AB40">IF($B40&lt;&gt;"",IFERROR(IF(AND(COUNTIF(_Feries,AB$7)&lt;&gt;1,WEEKDAY(AB$7,2)&lt;=5),INDEX(t_Absence[Symbole],MATCH($B40,IF(AB$7&gt;=t_Absence[Date début],IF(AB$7&lt;=t_Absence[Date fin],t_Absence[Employé]),""),0)),""),""),"")</f>
        <v/>
      </c>
      <c r="AC40" s="56" t="str" cm="1">
        <f t="array" ref="AC40">IF($B40&lt;&gt;"",IFERROR(IF(AND(COUNTIF(_Feries,AC$7)&lt;&gt;1,WEEKDAY(AC$7,2)&lt;=5),INDEX(t_Absence[Symbole],MATCH($B40,IF(AC$7&gt;=t_Absence[Date début],IF(AC$7&lt;=t_Absence[Date fin],t_Absence[Employé]),""),0)),""),""),"")</f>
        <v/>
      </c>
      <c r="AD40" s="56" t="str" cm="1">
        <f t="array" ref="AD40">IF($B40&lt;&gt;"",IFERROR(IF(AND(COUNTIF(_Feries,AD$7)&lt;&gt;1,WEEKDAY(AD$7,2)&lt;=5),INDEX(t_Absence[Symbole],MATCH($B40,IF(AD$7&gt;=t_Absence[Date début],IF(AD$7&lt;=t_Absence[Date fin],t_Absence[Employé]),""),0)),""),""),"")</f>
        <v/>
      </c>
      <c r="AE40" s="56" t="str" cm="1">
        <f t="array" ref="AE40">IF($B40&lt;&gt;"",IFERROR(IF(AND(COUNTIF(_Feries,AE$7)&lt;&gt;1,WEEKDAY(AE$7,2)&lt;=5),INDEX(t_Absence[Symbole],MATCH($B40,IF(AE$7&gt;=t_Absence[Date début],IF(AE$7&lt;=t_Absence[Date fin],t_Absence[Employé]),""),0)),""),""),"")</f>
        <v/>
      </c>
      <c r="AF40" s="56" t="str" cm="1">
        <f t="array" ref="AF40">IF($B40&lt;&gt;"",IFERROR(IF(AND(COUNTIF(_Feries,AF$7)&lt;&gt;1,WEEKDAY(AF$7,2)&lt;=5),INDEX(t_Absence[Symbole],MATCH($B40,IF(AF$7&gt;=t_Absence[Date début],IF(AF$7&lt;=t_Absence[Date fin],t_Absence[Employé]),""),0)),""),""),"")</f>
        <v/>
      </c>
      <c r="AG40" s="56" t="str" cm="1">
        <f t="array" ref="AG40">IF($B40&lt;&gt;"",IFERROR(IF(AND(COUNTIF(_Feries,AG$7)&lt;&gt;1,WEEKDAY(AG$7,2)&lt;=5),INDEX(t_Absence[Symbole],MATCH($B40,IF(AG$7&gt;=t_Absence[Date début],IF(AG$7&lt;=t_Absence[Date fin],t_Absence[Employé]),""),0)),""),""),"")</f>
        <v/>
      </c>
      <c r="AH40" s="57" t="str" cm="1">
        <f t="array" ref="AH40">IF($B40&lt;&gt;"",IFERROR(IF(AND(COUNTIF(_Feries,AH$7)&lt;&gt;1,WEEKDAY(AH$7,2)&lt;=5),INDEX(t_Absence[Symbole],MATCH($B40,IF(AH$7&gt;=t_Absence[Date début],IF(AH$7&lt;=t_Absence[Date fin],t_Absence[Employé]),""),0)),""),""),"")</f>
        <v/>
      </c>
      <c r="AJ40" s="45">
        <f t="shared" si="4"/>
        <v>0</v>
      </c>
      <c r="AK40" s="46">
        <f t="shared" si="4"/>
        <v>0</v>
      </c>
      <c r="AL40" s="46">
        <f t="shared" si="4"/>
        <v>0</v>
      </c>
      <c r="AM40" s="46">
        <f t="shared" si="4"/>
        <v>0</v>
      </c>
      <c r="AN40" s="46">
        <f t="shared" si="4"/>
        <v>0</v>
      </c>
      <c r="AO40" s="46">
        <f t="shared" si="4"/>
        <v>0</v>
      </c>
      <c r="AP40" s="46">
        <f t="shared" si="4"/>
        <v>0</v>
      </c>
      <c r="AQ40" s="47">
        <f t="shared" si="4"/>
        <v>0</v>
      </c>
    </row>
    <row r="41" spans="2:43" ht="17.25" thickBot="1" x14ac:dyDescent="0.35">
      <c r="B41" s="35" cm="1">
        <f t="array" ref="B41">IFERROR(INDEX(t_Employé[Employé],MATCH(0,COUNTIF(t_Employé[Employé],"&lt;"&amp;t_Employé[Employé])-SUM(COUNTIF($B$7:B40,t_Employé[Employé])),0)),"")</f>
        <v>34</v>
      </c>
      <c r="C41" s="35"/>
      <c r="D41" s="55" t="str" cm="1">
        <f t="array" ref="D41">IF($B41&lt;&gt;"",IFERROR(IF(AND(COUNTIF(_Feries,D$7)&lt;&gt;1,WEEKDAY(D$7,2)&lt;=5),INDEX(t_Absence[Symbole],MATCH($B41,IF(D$7&gt;=t_Absence[Date début],IF(D$7&lt;=t_Absence[Date fin],t_Absence[Employé]),""),0)),""),""),"")</f>
        <v/>
      </c>
      <c r="E41" s="56" t="str" cm="1">
        <f t="array" ref="E41">IF($B41&lt;&gt;"",IFERROR(IF(AND(COUNTIF(_Feries,E$7)&lt;&gt;1,WEEKDAY(E$7,2)&lt;=5),INDEX(t_Absence[Symbole],MATCH($B41,IF(E$7&gt;=t_Absence[Date début],IF(E$7&lt;=t_Absence[Date fin],t_Absence[Employé]),""),0)),""),""),"")</f>
        <v/>
      </c>
      <c r="F41" s="56" t="str" cm="1">
        <f t="array" ref="F41">IF($B41&lt;&gt;"",IFERROR(IF(AND(COUNTIF(_Feries,F$7)&lt;&gt;1,WEEKDAY(F$7,2)&lt;=5),INDEX(t_Absence[Symbole],MATCH($B41,IF(F$7&gt;=t_Absence[Date début],IF(F$7&lt;=t_Absence[Date fin],t_Absence[Employé]),""),0)),""),""),"")</f>
        <v/>
      </c>
      <c r="G41" s="56" t="str" cm="1">
        <f t="array" ref="G41">IF($B41&lt;&gt;"",IFERROR(IF(AND(COUNTIF(_Feries,G$7)&lt;&gt;1,WEEKDAY(G$7,2)&lt;=5),INDEX(t_Absence[Symbole],MATCH($B41,IF(G$7&gt;=t_Absence[Date début],IF(G$7&lt;=t_Absence[Date fin],t_Absence[Employé]),""),0)),""),""),"")</f>
        <v/>
      </c>
      <c r="H41" s="56" t="str" cm="1">
        <f t="array" ref="H41">IF($B41&lt;&gt;"",IFERROR(IF(AND(COUNTIF(_Feries,H$7)&lt;&gt;1,WEEKDAY(H$7,2)&lt;=5),INDEX(t_Absence[Symbole],MATCH($B41,IF(H$7&gt;=t_Absence[Date début],IF(H$7&lt;=t_Absence[Date fin],t_Absence[Employé]),""),0)),""),""),"")</f>
        <v/>
      </c>
      <c r="I41" s="56" t="str" cm="1">
        <f t="array" ref="I41">IF($B41&lt;&gt;"",IFERROR(IF(AND(COUNTIF(_Feries,I$7)&lt;&gt;1,WEEKDAY(I$7,2)&lt;=5),INDEX(t_Absence[Symbole],MATCH($B41,IF(I$7&gt;=t_Absence[Date début],IF(I$7&lt;=t_Absence[Date fin],t_Absence[Employé]),""),0)),""),""),"")</f>
        <v/>
      </c>
      <c r="J41" s="56" t="str" cm="1">
        <f t="array" ref="J41">IF($B41&lt;&gt;"",IFERROR(IF(AND(COUNTIF(_Feries,J$7)&lt;&gt;1,WEEKDAY(J$7,2)&lt;=5),INDEX(t_Absence[Symbole],MATCH($B41,IF(J$7&gt;=t_Absence[Date début],IF(J$7&lt;=t_Absence[Date fin],t_Absence[Employé]),""),0)),""),""),"")</f>
        <v/>
      </c>
      <c r="K41" s="56" t="str" cm="1">
        <f t="array" ref="K41">IF($B41&lt;&gt;"",IFERROR(IF(AND(COUNTIF(_Feries,K$7)&lt;&gt;1,WEEKDAY(K$7,2)&lt;=5),INDEX(t_Absence[Symbole],MATCH($B41,IF(K$7&gt;=t_Absence[Date début],IF(K$7&lt;=t_Absence[Date fin],t_Absence[Employé]),""),0)),""),""),"")</f>
        <v/>
      </c>
      <c r="L41" s="56" t="str" cm="1">
        <f t="array" ref="L41">IF($B41&lt;&gt;"",IFERROR(IF(AND(COUNTIF(_Feries,L$7)&lt;&gt;1,WEEKDAY(L$7,2)&lt;=5),INDEX(t_Absence[Symbole],MATCH($B41,IF(L$7&gt;=t_Absence[Date début],IF(L$7&lt;=t_Absence[Date fin],t_Absence[Employé]),""),0)),""),""),"")</f>
        <v/>
      </c>
      <c r="M41" s="56" t="str" cm="1">
        <f t="array" ref="M41">IF($B41&lt;&gt;"",IFERROR(IF(AND(COUNTIF(_Feries,M$7)&lt;&gt;1,WEEKDAY(M$7,2)&lt;=5),INDEX(t_Absence[Symbole],MATCH($B41,IF(M$7&gt;=t_Absence[Date début],IF(M$7&lt;=t_Absence[Date fin],t_Absence[Employé]),""),0)),""),""),"")</f>
        <v/>
      </c>
      <c r="N41" s="56" t="str" cm="1">
        <f t="array" ref="N41">IF($B41&lt;&gt;"",IFERROR(IF(AND(COUNTIF(_Feries,N$7)&lt;&gt;1,WEEKDAY(N$7,2)&lt;=5),INDEX(t_Absence[Symbole],MATCH($B41,IF(N$7&gt;=t_Absence[Date début],IF(N$7&lt;=t_Absence[Date fin],t_Absence[Employé]),""),0)),""),""),"")</f>
        <v/>
      </c>
      <c r="O41" s="56" t="str" cm="1">
        <f t="array" ref="O41">IF($B41&lt;&gt;"",IFERROR(IF(AND(COUNTIF(_Feries,O$7)&lt;&gt;1,WEEKDAY(O$7,2)&lt;=5),INDEX(t_Absence[Symbole],MATCH($B41,IF(O$7&gt;=t_Absence[Date début],IF(O$7&lt;=t_Absence[Date fin],t_Absence[Employé]),""),0)),""),""),"")</f>
        <v/>
      </c>
      <c r="P41" s="56" t="str" cm="1">
        <f t="array" ref="P41">IF($B41&lt;&gt;"",IFERROR(IF(AND(COUNTIF(_Feries,P$7)&lt;&gt;1,WEEKDAY(P$7,2)&lt;=5),INDEX(t_Absence[Symbole],MATCH($B41,IF(P$7&gt;=t_Absence[Date début],IF(P$7&lt;=t_Absence[Date fin],t_Absence[Employé]),""),0)),""),""),"")</f>
        <v/>
      </c>
      <c r="Q41" s="56" t="str" cm="1">
        <f t="array" ref="Q41">IF($B41&lt;&gt;"",IFERROR(IF(AND(COUNTIF(_Feries,Q$7)&lt;&gt;1,WEEKDAY(Q$7,2)&lt;=5),INDEX(t_Absence[Symbole],MATCH($B41,IF(Q$7&gt;=t_Absence[Date début],IF(Q$7&lt;=t_Absence[Date fin],t_Absence[Employé]),""),0)),""),""),"")</f>
        <v/>
      </c>
      <c r="R41" s="56" t="str" cm="1">
        <f t="array" ref="R41">IF($B41&lt;&gt;"",IFERROR(IF(AND(COUNTIF(_Feries,R$7)&lt;&gt;1,WEEKDAY(R$7,2)&lt;=5),INDEX(t_Absence[Symbole],MATCH($B41,IF(R$7&gt;=t_Absence[Date début],IF(R$7&lt;=t_Absence[Date fin],t_Absence[Employé]),""),0)),""),""),"")</f>
        <v/>
      </c>
      <c r="S41" s="56" t="str" cm="1">
        <f t="array" ref="S41">IF($B41&lt;&gt;"",IFERROR(IF(AND(COUNTIF(_Feries,S$7)&lt;&gt;1,WEEKDAY(S$7,2)&lt;=5),INDEX(t_Absence[Symbole],MATCH($B41,IF(S$7&gt;=t_Absence[Date début],IF(S$7&lt;=t_Absence[Date fin],t_Absence[Employé]),""),0)),""),""),"")</f>
        <v/>
      </c>
      <c r="T41" s="56" t="str" cm="1">
        <f t="array" ref="T41">IF($B41&lt;&gt;"",IFERROR(IF(AND(COUNTIF(_Feries,T$7)&lt;&gt;1,WEEKDAY(T$7,2)&lt;=5),INDEX(t_Absence[Symbole],MATCH($B41,IF(T$7&gt;=t_Absence[Date début],IF(T$7&lt;=t_Absence[Date fin],t_Absence[Employé]),""),0)),""),""),"")</f>
        <v/>
      </c>
      <c r="U41" s="56" t="str" cm="1">
        <f t="array" ref="U41">IF($B41&lt;&gt;"",IFERROR(IF(AND(COUNTIF(_Feries,U$7)&lt;&gt;1,WEEKDAY(U$7,2)&lt;=5),INDEX(t_Absence[Symbole],MATCH($B41,IF(U$7&gt;=t_Absence[Date début],IF(U$7&lt;=t_Absence[Date fin],t_Absence[Employé]),""),0)),""),""),"")</f>
        <v/>
      </c>
      <c r="V41" s="56" t="str" cm="1">
        <f t="array" ref="V41">IF($B41&lt;&gt;"",IFERROR(IF(AND(COUNTIF(_Feries,V$7)&lt;&gt;1,WEEKDAY(V$7,2)&lt;=5),INDEX(t_Absence[Symbole],MATCH($B41,IF(V$7&gt;=t_Absence[Date début],IF(V$7&lt;=t_Absence[Date fin],t_Absence[Employé]),""),0)),""),""),"")</f>
        <v/>
      </c>
      <c r="W41" s="56" t="str" cm="1">
        <f t="array" ref="W41">IF($B41&lt;&gt;"",IFERROR(IF(AND(COUNTIF(_Feries,W$7)&lt;&gt;1,WEEKDAY(W$7,2)&lt;=5),INDEX(t_Absence[Symbole],MATCH($B41,IF(W$7&gt;=t_Absence[Date début],IF(W$7&lt;=t_Absence[Date fin],t_Absence[Employé]),""),0)),""),""),"")</f>
        <v/>
      </c>
      <c r="X41" s="56" t="str" cm="1">
        <f t="array" ref="X41">IF($B41&lt;&gt;"",IFERROR(IF(AND(COUNTIF(_Feries,X$7)&lt;&gt;1,WEEKDAY(X$7,2)&lt;=5),INDEX(t_Absence[Symbole],MATCH($B41,IF(X$7&gt;=t_Absence[Date début],IF(X$7&lt;=t_Absence[Date fin],t_Absence[Employé]),""),0)),""),""),"")</f>
        <v/>
      </c>
      <c r="Y41" s="56" t="str" cm="1">
        <f t="array" ref="Y41">IF($B41&lt;&gt;"",IFERROR(IF(AND(COUNTIF(_Feries,Y$7)&lt;&gt;1,WEEKDAY(Y$7,2)&lt;=5),INDEX(t_Absence[Symbole],MATCH($B41,IF(Y$7&gt;=t_Absence[Date début],IF(Y$7&lt;=t_Absence[Date fin],t_Absence[Employé]),""),0)),""),""),"")</f>
        <v/>
      </c>
      <c r="Z41" s="56" t="str" cm="1">
        <f t="array" ref="Z41">IF($B41&lt;&gt;"",IFERROR(IF(AND(COUNTIF(_Feries,Z$7)&lt;&gt;1,WEEKDAY(Z$7,2)&lt;=5),INDEX(t_Absence[Symbole],MATCH($B41,IF(Z$7&gt;=t_Absence[Date début],IF(Z$7&lt;=t_Absence[Date fin],t_Absence[Employé]),""),0)),""),""),"")</f>
        <v/>
      </c>
      <c r="AA41" s="56" t="str" cm="1">
        <f t="array" ref="AA41">IF($B41&lt;&gt;"",IFERROR(IF(AND(COUNTIF(_Feries,AA$7)&lt;&gt;1,WEEKDAY(AA$7,2)&lt;=5),INDEX(t_Absence[Symbole],MATCH($B41,IF(AA$7&gt;=t_Absence[Date début],IF(AA$7&lt;=t_Absence[Date fin],t_Absence[Employé]),""),0)),""),""),"")</f>
        <v/>
      </c>
      <c r="AB41" s="56" t="str" cm="1">
        <f t="array" ref="AB41">IF($B41&lt;&gt;"",IFERROR(IF(AND(COUNTIF(_Feries,AB$7)&lt;&gt;1,WEEKDAY(AB$7,2)&lt;=5),INDEX(t_Absence[Symbole],MATCH($B41,IF(AB$7&gt;=t_Absence[Date début],IF(AB$7&lt;=t_Absence[Date fin],t_Absence[Employé]),""),0)),""),""),"")</f>
        <v/>
      </c>
      <c r="AC41" s="56" t="str" cm="1">
        <f t="array" ref="AC41">IF($B41&lt;&gt;"",IFERROR(IF(AND(COUNTIF(_Feries,AC$7)&lt;&gt;1,WEEKDAY(AC$7,2)&lt;=5),INDEX(t_Absence[Symbole],MATCH($B41,IF(AC$7&gt;=t_Absence[Date début],IF(AC$7&lt;=t_Absence[Date fin],t_Absence[Employé]),""),0)),""),""),"")</f>
        <v/>
      </c>
      <c r="AD41" s="56" t="str" cm="1">
        <f t="array" ref="AD41">IF($B41&lt;&gt;"",IFERROR(IF(AND(COUNTIF(_Feries,AD$7)&lt;&gt;1,WEEKDAY(AD$7,2)&lt;=5),INDEX(t_Absence[Symbole],MATCH($B41,IF(AD$7&gt;=t_Absence[Date début],IF(AD$7&lt;=t_Absence[Date fin],t_Absence[Employé]),""),0)),""),""),"")</f>
        <v/>
      </c>
      <c r="AE41" s="56" t="str" cm="1">
        <f t="array" ref="AE41">IF($B41&lt;&gt;"",IFERROR(IF(AND(COUNTIF(_Feries,AE$7)&lt;&gt;1,WEEKDAY(AE$7,2)&lt;=5),INDEX(t_Absence[Symbole],MATCH($B41,IF(AE$7&gt;=t_Absence[Date début],IF(AE$7&lt;=t_Absence[Date fin],t_Absence[Employé]),""),0)),""),""),"")</f>
        <v/>
      </c>
      <c r="AF41" s="56" t="str" cm="1">
        <f t="array" ref="AF41">IF($B41&lt;&gt;"",IFERROR(IF(AND(COUNTIF(_Feries,AF$7)&lt;&gt;1,WEEKDAY(AF$7,2)&lt;=5),INDEX(t_Absence[Symbole],MATCH($B41,IF(AF$7&gt;=t_Absence[Date début],IF(AF$7&lt;=t_Absence[Date fin],t_Absence[Employé]),""),0)),""),""),"")</f>
        <v/>
      </c>
      <c r="AG41" s="56" t="str" cm="1">
        <f t="array" ref="AG41">IF($B41&lt;&gt;"",IFERROR(IF(AND(COUNTIF(_Feries,AG$7)&lt;&gt;1,WEEKDAY(AG$7,2)&lt;=5),INDEX(t_Absence[Symbole],MATCH($B41,IF(AG$7&gt;=t_Absence[Date début],IF(AG$7&lt;=t_Absence[Date fin],t_Absence[Employé]),""),0)),""),""),"")</f>
        <v/>
      </c>
      <c r="AH41" s="57" t="str" cm="1">
        <f t="array" ref="AH41">IF($B41&lt;&gt;"",IFERROR(IF(AND(COUNTIF(_Feries,AH$7)&lt;&gt;1,WEEKDAY(AH$7,2)&lt;=5),INDEX(t_Absence[Symbole],MATCH($B41,IF(AH$7&gt;=t_Absence[Date début],IF(AH$7&lt;=t_Absence[Date fin],t_Absence[Employé]),""),0)),""),""),"")</f>
        <v/>
      </c>
      <c r="AJ41" s="45">
        <f t="shared" si="4"/>
        <v>0</v>
      </c>
      <c r="AK41" s="46">
        <f t="shared" si="4"/>
        <v>0</v>
      </c>
      <c r="AL41" s="46">
        <f t="shared" si="4"/>
        <v>0</v>
      </c>
      <c r="AM41" s="46">
        <f t="shared" si="4"/>
        <v>0</v>
      </c>
      <c r="AN41" s="46">
        <f t="shared" si="4"/>
        <v>0</v>
      </c>
      <c r="AO41" s="46">
        <f t="shared" si="4"/>
        <v>0</v>
      </c>
      <c r="AP41" s="46">
        <f t="shared" si="4"/>
        <v>0</v>
      </c>
      <c r="AQ41" s="47">
        <f t="shared" si="4"/>
        <v>0</v>
      </c>
    </row>
    <row r="42" spans="2:43" ht="17.25" thickBot="1" x14ac:dyDescent="0.35">
      <c r="B42" s="35" cm="1">
        <f t="array" ref="B42">IFERROR(INDEX(t_Employé[Employé],MATCH(0,COUNTIF(t_Employé[Employé],"&lt;"&amp;t_Employé[Employé])-SUM(COUNTIF($B$7:B41,t_Employé[Employé])),0)),"")</f>
        <v>35</v>
      </c>
      <c r="C42" s="35"/>
      <c r="D42" s="55" t="str" cm="1">
        <f t="array" ref="D42">IF($B42&lt;&gt;"",IFERROR(IF(AND(COUNTIF(_Feries,D$7)&lt;&gt;1,WEEKDAY(D$7,2)&lt;=5),INDEX(t_Absence[Symbole],MATCH($B42,IF(D$7&gt;=t_Absence[Date début],IF(D$7&lt;=t_Absence[Date fin],t_Absence[Employé]),""),0)),""),""),"")</f>
        <v/>
      </c>
      <c r="E42" s="56" t="str" cm="1">
        <f t="array" ref="E42">IF($B42&lt;&gt;"",IFERROR(IF(AND(COUNTIF(_Feries,E$7)&lt;&gt;1,WEEKDAY(E$7,2)&lt;=5),INDEX(t_Absence[Symbole],MATCH($B42,IF(E$7&gt;=t_Absence[Date début],IF(E$7&lt;=t_Absence[Date fin],t_Absence[Employé]),""),0)),""),""),"")</f>
        <v/>
      </c>
      <c r="F42" s="56" t="str" cm="1">
        <f t="array" ref="F42">IF($B42&lt;&gt;"",IFERROR(IF(AND(COUNTIF(_Feries,F$7)&lt;&gt;1,WEEKDAY(F$7,2)&lt;=5),INDEX(t_Absence[Symbole],MATCH($B42,IF(F$7&gt;=t_Absence[Date début],IF(F$7&lt;=t_Absence[Date fin],t_Absence[Employé]),""),0)),""),""),"")</f>
        <v/>
      </c>
      <c r="G42" s="56" t="str" cm="1">
        <f t="array" ref="G42">IF($B42&lt;&gt;"",IFERROR(IF(AND(COUNTIF(_Feries,G$7)&lt;&gt;1,WEEKDAY(G$7,2)&lt;=5),INDEX(t_Absence[Symbole],MATCH($B42,IF(G$7&gt;=t_Absence[Date début],IF(G$7&lt;=t_Absence[Date fin],t_Absence[Employé]),""),0)),""),""),"")</f>
        <v/>
      </c>
      <c r="H42" s="56" t="str" cm="1">
        <f t="array" ref="H42">IF($B42&lt;&gt;"",IFERROR(IF(AND(COUNTIF(_Feries,H$7)&lt;&gt;1,WEEKDAY(H$7,2)&lt;=5),INDEX(t_Absence[Symbole],MATCH($B42,IF(H$7&gt;=t_Absence[Date début],IF(H$7&lt;=t_Absence[Date fin],t_Absence[Employé]),""),0)),""),""),"")</f>
        <v/>
      </c>
      <c r="I42" s="56" t="str" cm="1">
        <f t="array" ref="I42">IF($B42&lt;&gt;"",IFERROR(IF(AND(COUNTIF(_Feries,I$7)&lt;&gt;1,WEEKDAY(I$7,2)&lt;=5),INDEX(t_Absence[Symbole],MATCH($B42,IF(I$7&gt;=t_Absence[Date début],IF(I$7&lt;=t_Absence[Date fin],t_Absence[Employé]),""),0)),""),""),"")</f>
        <v/>
      </c>
      <c r="J42" s="56" t="str" cm="1">
        <f t="array" ref="J42">IF($B42&lt;&gt;"",IFERROR(IF(AND(COUNTIF(_Feries,J$7)&lt;&gt;1,WEEKDAY(J$7,2)&lt;=5),INDEX(t_Absence[Symbole],MATCH($B42,IF(J$7&gt;=t_Absence[Date début],IF(J$7&lt;=t_Absence[Date fin],t_Absence[Employé]),""),0)),""),""),"")</f>
        <v/>
      </c>
      <c r="K42" s="56" t="str" cm="1">
        <f t="array" ref="K42">IF($B42&lt;&gt;"",IFERROR(IF(AND(COUNTIF(_Feries,K$7)&lt;&gt;1,WEEKDAY(K$7,2)&lt;=5),INDEX(t_Absence[Symbole],MATCH($B42,IF(K$7&gt;=t_Absence[Date début],IF(K$7&lt;=t_Absence[Date fin],t_Absence[Employé]),""),0)),""),""),"")</f>
        <v/>
      </c>
      <c r="L42" s="56" t="str" cm="1">
        <f t="array" ref="L42">IF($B42&lt;&gt;"",IFERROR(IF(AND(COUNTIF(_Feries,L$7)&lt;&gt;1,WEEKDAY(L$7,2)&lt;=5),INDEX(t_Absence[Symbole],MATCH($B42,IF(L$7&gt;=t_Absence[Date début],IF(L$7&lt;=t_Absence[Date fin],t_Absence[Employé]),""),0)),""),""),"")</f>
        <v/>
      </c>
      <c r="M42" s="56" t="str" cm="1">
        <f t="array" ref="M42">IF($B42&lt;&gt;"",IFERROR(IF(AND(COUNTIF(_Feries,M$7)&lt;&gt;1,WEEKDAY(M$7,2)&lt;=5),INDEX(t_Absence[Symbole],MATCH($B42,IF(M$7&gt;=t_Absence[Date début],IF(M$7&lt;=t_Absence[Date fin],t_Absence[Employé]),""),0)),""),""),"")</f>
        <v/>
      </c>
      <c r="N42" s="56" t="str" cm="1">
        <f t="array" ref="N42">IF($B42&lt;&gt;"",IFERROR(IF(AND(COUNTIF(_Feries,N$7)&lt;&gt;1,WEEKDAY(N$7,2)&lt;=5),INDEX(t_Absence[Symbole],MATCH($B42,IF(N$7&gt;=t_Absence[Date début],IF(N$7&lt;=t_Absence[Date fin],t_Absence[Employé]),""),0)),""),""),"")</f>
        <v/>
      </c>
      <c r="O42" s="56" t="str" cm="1">
        <f t="array" ref="O42">IF($B42&lt;&gt;"",IFERROR(IF(AND(COUNTIF(_Feries,O$7)&lt;&gt;1,WEEKDAY(O$7,2)&lt;=5),INDEX(t_Absence[Symbole],MATCH($B42,IF(O$7&gt;=t_Absence[Date début],IF(O$7&lt;=t_Absence[Date fin],t_Absence[Employé]),""),0)),""),""),"")</f>
        <v/>
      </c>
      <c r="P42" s="56" t="str" cm="1">
        <f t="array" ref="P42">IF($B42&lt;&gt;"",IFERROR(IF(AND(COUNTIF(_Feries,P$7)&lt;&gt;1,WEEKDAY(P$7,2)&lt;=5),INDEX(t_Absence[Symbole],MATCH($B42,IF(P$7&gt;=t_Absence[Date début],IF(P$7&lt;=t_Absence[Date fin],t_Absence[Employé]),""),0)),""),""),"")</f>
        <v/>
      </c>
      <c r="Q42" s="56" t="str" cm="1">
        <f t="array" ref="Q42">IF($B42&lt;&gt;"",IFERROR(IF(AND(COUNTIF(_Feries,Q$7)&lt;&gt;1,WEEKDAY(Q$7,2)&lt;=5),INDEX(t_Absence[Symbole],MATCH($B42,IF(Q$7&gt;=t_Absence[Date début],IF(Q$7&lt;=t_Absence[Date fin],t_Absence[Employé]),""),0)),""),""),"")</f>
        <v/>
      </c>
      <c r="R42" s="56" t="str" cm="1">
        <f t="array" ref="R42">IF($B42&lt;&gt;"",IFERROR(IF(AND(COUNTIF(_Feries,R$7)&lt;&gt;1,WEEKDAY(R$7,2)&lt;=5),INDEX(t_Absence[Symbole],MATCH($B42,IF(R$7&gt;=t_Absence[Date début],IF(R$7&lt;=t_Absence[Date fin],t_Absence[Employé]),""),0)),""),""),"")</f>
        <v/>
      </c>
      <c r="S42" s="56" t="str" cm="1">
        <f t="array" ref="S42">IF($B42&lt;&gt;"",IFERROR(IF(AND(COUNTIF(_Feries,S$7)&lt;&gt;1,WEEKDAY(S$7,2)&lt;=5),INDEX(t_Absence[Symbole],MATCH($B42,IF(S$7&gt;=t_Absence[Date début],IF(S$7&lt;=t_Absence[Date fin],t_Absence[Employé]),""),0)),""),""),"")</f>
        <v/>
      </c>
      <c r="T42" s="56" t="str" cm="1">
        <f t="array" ref="T42">IF($B42&lt;&gt;"",IFERROR(IF(AND(COUNTIF(_Feries,T$7)&lt;&gt;1,WEEKDAY(T$7,2)&lt;=5),INDEX(t_Absence[Symbole],MATCH($B42,IF(T$7&gt;=t_Absence[Date début],IF(T$7&lt;=t_Absence[Date fin],t_Absence[Employé]),""),0)),""),""),"")</f>
        <v/>
      </c>
      <c r="U42" s="56" t="str" cm="1">
        <f t="array" ref="U42">IF($B42&lt;&gt;"",IFERROR(IF(AND(COUNTIF(_Feries,U$7)&lt;&gt;1,WEEKDAY(U$7,2)&lt;=5),INDEX(t_Absence[Symbole],MATCH($B42,IF(U$7&gt;=t_Absence[Date début],IF(U$7&lt;=t_Absence[Date fin],t_Absence[Employé]),""),0)),""),""),"")</f>
        <v/>
      </c>
      <c r="V42" s="56" t="str" cm="1">
        <f t="array" ref="V42">IF($B42&lt;&gt;"",IFERROR(IF(AND(COUNTIF(_Feries,V$7)&lt;&gt;1,WEEKDAY(V$7,2)&lt;=5),INDEX(t_Absence[Symbole],MATCH($B42,IF(V$7&gt;=t_Absence[Date début],IF(V$7&lt;=t_Absence[Date fin],t_Absence[Employé]),""),0)),""),""),"")</f>
        <v/>
      </c>
      <c r="W42" s="56" t="str" cm="1">
        <f t="array" ref="W42">IF($B42&lt;&gt;"",IFERROR(IF(AND(COUNTIF(_Feries,W$7)&lt;&gt;1,WEEKDAY(W$7,2)&lt;=5),INDEX(t_Absence[Symbole],MATCH($B42,IF(W$7&gt;=t_Absence[Date début],IF(W$7&lt;=t_Absence[Date fin],t_Absence[Employé]),""),0)),""),""),"")</f>
        <v/>
      </c>
      <c r="X42" s="56" t="str" cm="1">
        <f t="array" ref="X42">IF($B42&lt;&gt;"",IFERROR(IF(AND(COUNTIF(_Feries,X$7)&lt;&gt;1,WEEKDAY(X$7,2)&lt;=5),INDEX(t_Absence[Symbole],MATCH($B42,IF(X$7&gt;=t_Absence[Date début],IF(X$7&lt;=t_Absence[Date fin],t_Absence[Employé]),""),0)),""),""),"")</f>
        <v/>
      </c>
      <c r="Y42" s="56" t="str" cm="1">
        <f t="array" ref="Y42">IF($B42&lt;&gt;"",IFERROR(IF(AND(COUNTIF(_Feries,Y$7)&lt;&gt;1,WEEKDAY(Y$7,2)&lt;=5),INDEX(t_Absence[Symbole],MATCH($B42,IF(Y$7&gt;=t_Absence[Date début],IF(Y$7&lt;=t_Absence[Date fin],t_Absence[Employé]),""),0)),""),""),"")</f>
        <v/>
      </c>
      <c r="Z42" s="56" t="str" cm="1">
        <f t="array" ref="Z42">IF($B42&lt;&gt;"",IFERROR(IF(AND(COUNTIF(_Feries,Z$7)&lt;&gt;1,WEEKDAY(Z$7,2)&lt;=5),INDEX(t_Absence[Symbole],MATCH($B42,IF(Z$7&gt;=t_Absence[Date début],IF(Z$7&lt;=t_Absence[Date fin],t_Absence[Employé]),""),0)),""),""),"")</f>
        <v/>
      </c>
      <c r="AA42" s="56" t="str" cm="1">
        <f t="array" ref="AA42">IF($B42&lt;&gt;"",IFERROR(IF(AND(COUNTIF(_Feries,AA$7)&lt;&gt;1,WEEKDAY(AA$7,2)&lt;=5),INDEX(t_Absence[Symbole],MATCH($B42,IF(AA$7&gt;=t_Absence[Date début],IF(AA$7&lt;=t_Absence[Date fin],t_Absence[Employé]),""),0)),""),""),"")</f>
        <v/>
      </c>
      <c r="AB42" s="56" t="str" cm="1">
        <f t="array" ref="AB42">IF($B42&lt;&gt;"",IFERROR(IF(AND(COUNTIF(_Feries,AB$7)&lt;&gt;1,WEEKDAY(AB$7,2)&lt;=5),INDEX(t_Absence[Symbole],MATCH($B42,IF(AB$7&gt;=t_Absence[Date début],IF(AB$7&lt;=t_Absence[Date fin],t_Absence[Employé]),""),0)),""),""),"")</f>
        <v/>
      </c>
      <c r="AC42" s="56" t="str" cm="1">
        <f t="array" ref="AC42">IF($B42&lt;&gt;"",IFERROR(IF(AND(COUNTIF(_Feries,AC$7)&lt;&gt;1,WEEKDAY(AC$7,2)&lt;=5),INDEX(t_Absence[Symbole],MATCH($B42,IF(AC$7&gt;=t_Absence[Date début],IF(AC$7&lt;=t_Absence[Date fin],t_Absence[Employé]),""),0)),""),""),"")</f>
        <v/>
      </c>
      <c r="AD42" s="56" t="str" cm="1">
        <f t="array" ref="AD42">IF($B42&lt;&gt;"",IFERROR(IF(AND(COUNTIF(_Feries,AD$7)&lt;&gt;1,WEEKDAY(AD$7,2)&lt;=5),INDEX(t_Absence[Symbole],MATCH($B42,IF(AD$7&gt;=t_Absence[Date début],IF(AD$7&lt;=t_Absence[Date fin],t_Absence[Employé]),""),0)),""),""),"")</f>
        <v/>
      </c>
      <c r="AE42" s="56" t="str" cm="1">
        <f t="array" ref="AE42">IF($B42&lt;&gt;"",IFERROR(IF(AND(COUNTIF(_Feries,AE$7)&lt;&gt;1,WEEKDAY(AE$7,2)&lt;=5),INDEX(t_Absence[Symbole],MATCH($B42,IF(AE$7&gt;=t_Absence[Date début],IF(AE$7&lt;=t_Absence[Date fin],t_Absence[Employé]),""),0)),""),""),"")</f>
        <v/>
      </c>
      <c r="AF42" s="56" t="str" cm="1">
        <f t="array" ref="AF42">IF($B42&lt;&gt;"",IFERROR(IF(AND(COUNTIF(_Feries,AF$7)&lt;&gt;1,WEEKDAY(AF$7,2)&lt;=5),INDEX(t_Absence[Symbole],MATCH($B42,IF(AF$7&gt;=t_Absence[Date début],IF(AF$7&lt;=t_Absence[Date fin],t_Absence[Employé]),""),0)),""),""),"")</f>
        <v/>
      </c>
      <c r="AG42" s="56" t="str" cm="1">
        <f t="array" ref="AG42">IF($B42&lt;&gt;"",IFERROR(IF(AND(COUNTIF(_Feries,AG$7)&lt;&gt;1,WEEKDAY(AG$7,2)&lt;=5),INDEX(t_Absence[Symbole],MATCH($B42,IF(AG$7&gt;=t_Absence[Date début],IF(AG$7&lt;=t_Absence[Date fin],t_Absence[Employé]),""),0)),""),""),"")</f>
        <v/>
      </c>
      <c r="AH42" s="57" t="str" cm="1">
        <f t="array" ref="AH42">IF($B42&lt;&gt;"",IFERROR(IF(AND(COUNTIF(_Feries,AH$7)&lt;&gt;1,WEEKDAY(AH$7,2)&lt;=5),INDEX(t_Absence[Symbole],MATCH($B42,IF(AH$7&gt;=t_Absence[Date début],IF(AH$7&lt;=t_Absence[Date fin],t_Absence[Employé]),""),0)),""),""),"")</f>
        <v/>
      </c>
      <c r="AJ42" s="45">
        <f t="shared" si="4"/>
        <v>0</v>
      </c>
      <c r="AK42" s="46">
        <f t="shared" si="4"/>
        <v>0</v>
      </c>
      <c r="AL42" s="46">
        <f t="shared" si="4"/>
        <v>0</v>
      </c>
      <c r="AM42" s="46">
        <f t="shared" si="4"/>
        <v>0</v>
      </c>
      <c r="AN42" s="46">
        <f t="shared" si="4"/>
        <v>0</v>
      </c>
      <c r="AO42" s="46">
        <f t="shared" si="4"/>
        <v>0</v>
      </c>
      <c r="AP42" s="46">
        <f t="shared" si="4"/>
        <v>0</v>
      </c>
      <c r="AQ42" s="47">
        <f t="shared" si="4"/>
        <v>0</v>
      </c>
    </row>
    <row r="43" spans="2:43" ht="17.25" thickBot="1" x14ac:dyDescent="0.35">
      <c r="B43" s="35" cm="1">
        <f t="array" ref="B43">IFERROR(INDEX(t_Employé[Employé],MATCH(0,COUNTIF(t_Employé[Employé],"&lt;"&amp;t_Employé[Employé])-SUM(COUNTIF($B$7:B42,t_Employé[Employé])),0)),"")</f>
        <v>36</v>
      </c>
      <c r="C43" s="35"/>
      <c r="D43" s="55" t="str" cm="1">
        <f t="array" ref="D43">IF($B43&lt;&gt;"",IFERROR(IF(AND(COUNTIF(_Feries,D$7)&lt;&gt;1,WEEKDAY(D$7,2)&lt;=5),INDEX(t_Absence[Symbole],MATCH($B43,IF(D$7&gt;=t_Absence[Date début],IF(D$7&lt;=t_Absence[Date fin],t_Absence[Employé]),""),0)),""),""),"")</f>
        <v/>
      </c>
      <c r="E43" s="56" t="str" cm="1">
        <f t="array" ref="E43">IF($B43&lt;&gt;"",IFERROR(IF(AND(COUNTIF(_Feries,E$7)&lt;&gt;1,WEEKDAY(E$7,2)&lt;=5),INDEX(t_Absence[Symbole],MATCH($B43,IF(E$7&gt;=t_Absence[Date début],IF(E$7&lt;=t_Absence[Date fin],t_Absence[Employé]),""),0)),""),""),"")</f>
        <v/>
      </c>
      <c r="F43" s="56" t="str" cm="1">
        <f t="array" ref="F43">IF($B43&lt;&gt;"",IFERROR(IF(AND(COUNTIF(_Feries,F$7)&lt;&gt;1,WEEKDAY(F$7,2)&lt;=5),INDEX(t_Absence[Symbole],MATCH($B43,IF(F$7&gt;=t_Absence[Date début],IF(F$7&lt;=t_Absence[Date fin],t_Absence[Employé]),""),0)),""),""),"")</f>
        <v/>
      </c>
      <c r="G43" s="56" t="str" cm="1">
        <f t="array" ref="G43">IF($B43&lt;&gt;"",IFERROR(IF(AND(COUNTIF(_Feries,G$7)&lt;&gt;1,WEEKDAY(G$7,2)&lt;=5),INDEX(t_Absence[Symbole],MATCH($B43,IF(G$7&gt;=t_Absence[Date début],IF(G$7&lt;=t_Absence[Date fin],t_Absence[Employé]),""),0)),""),""),"")</f>
        <v/>
      </c>
      <c r="H43" s="56" t="str" cm="1">
        <f t="array" ref="H43">IF($B43&lt;&gt;"",IFERROR(IF(AND(COUNTIF(_Feries,H$7)&lt;&gt;1,WEEKDAY(H$7,2)&lt;=5),INDEX(t_Absence[Symbole],MATCH($B43,IF(H$7&gt;=t_Absence[Date début],IF(H$7&lt;=t_Absence[Date fin],t_Absence[Employé]),""),0)),""),""),"")</f>
        <v/>
      </c>
      <c r="I43" s="56" t="str" cm="1">
        <f t="array" ref="I43">IF($B43&lt;&gt;"",IFERROR(IF(AND(COUNTIF(_Feries,I$7)&lt;&gt;1,WEEKDAY(I$7,2)&lt;=5),INDEX(t_Absence[Symbole],MATCH($B43,IF(I$7&gt;=t_Absence[Date début],IF(I$7&lt;=t_Absence[Date fin],t_Absence[Employé]),""),0)),""),""),"")</f>
        <v/>
      </c>
      <c r="J43" s="56" t="str" cm="1">
        <f t="array" ref="J43">IF($B43&lt;&gt;"",IFERROR(IF(AND(COUNTIF(_Feries,J$7)&lt;&gt;1,WEEKDAY(J$7,2)&lt;=5),INDEX(t_Absence[Symbole],MATCH($B43,IF(J$7&gt;=t_Absence[Date début],IF(J$7&lt;=t_Absence[Date fin],t_Absence[Employé]),""),0)),""),""),"")</f>
        <v/>
      </c>
      <c r="K43" s="56" t="str" cm="1">
        <f t="array" ref="K43">IF($B43&lt;&gt;"",IFERROR(IF(AND(COUNTIF(_Feries,K$7)&lt;&gt;1,WEEKDAY(K$7,2)&lt;=5),INDEX(t_Absence[Symbole],MATCH($B43,IF(K$7&gt;=t_Absence[Date début],IF(K$7&lt;=t_Absence[Date fin],t_Absence[Employé]),""),0)),""),""),"")</f>
        <v/>
      </c>
      <c r="L43" s="56" t="str" cm="1">
        <f t="array" ref="L43">IF($B43&lt;&gt;"",IFERROR(IF(AND(COUNTIF(_Feries,L$7)&lt;&gt;1,WEEKDAY(L$7,2)&lt;=5),INDEX(t_Absence[Symbole],MATCH($B43,IF(L$7&gt;=t_Absence[Date début],IF(L$7&lt;=t_Absence[Date fin],t_Absence[Employé]),""),0)),""),""),"")</f>
        <v/>
      </c>
      <c r="M43" s="56" t="str" cm="1">
        <f t="array" ref="M43">IF($B43&lt;&gt;"",IFERROR(IF(AND(COUNTIF(_Feries,M$7)&lt;&gt;1,WEEKDAY(M$7,2)&lt;=5),INDEX(t_Absence[Symbole],MATCH($B43,IF(M$7&gt;=t_Absence[Date début],IF(M$7&lt;=t_Absence[Date fin],t_Absence[Employé]),""),0)),""),""),"")</f>
        <v/>
      </c>
      <c r="N43" s="56" t="str" cm="1">
        <f t="array" ref="N43">IF($B43&lt;&gt;"",IFERROR(IF(AND(COUNTIF(_Feries,N$7)&lt;&gt;1,WEEKDAY(N$7,2)&lt;=5),INDEX(t_Absence[Symbole],MATCH($B43,IF(N$7&gt;=t_Absence[Date début],IF(N$7&lt;=t_Absence[Date fin],t_Absence[Employé]),""),0)),""),""),"")</f>
        <v/>
      </c>
      <c r="O43" s="56" t="str" cm="1">
        <f t="array" ref="O43">IF($B43&lt;&gt;"",IFERROR(IF(AND(COUNTIF(_Feries,O$7)&lt;&gt;1,WEEKDAY(O$7,2)&lt;=5),INDEX(t_Absence[Symbole],MATCH($B43,IF(O$7&gt;=t_Absence[Date début],IF(O$7&lt;=t_Absence[Date fin],t_Absence[Employé]),""),0)),""),""),"")</f>
        <v/>
      </c>
      <c r="P43" s="56" t="str" cm="1">
        <f t="array" ref="P43">IF($B43&lt;&gt;"",IFERROR(IF(AND(COUNTIF(_Feries,P$7)&lt;&gt;1,WEEKDAY(P$7,2)&lt;=5),INDEX(t_Absence[Symbole],MATCH($B43,IF(P$7&gt;=t_Absence[Date début],IF(P$7&lt;=t_Absence[Date fin],t_Absence[Employé]),""),0)),""),""),"")</f>
        <v/>
      </c>
      <c r="Q43" s="56" t="str" cm="1">
        <f t="array" ref="Q43">IF($B43&lt;&gt;"",IFERROR(IF(AND(COUNTIF(_Feries,Q$7)&lt;&gt;1,WEEKDAY(Q$7,2)&lt;=5),INDEX(t_Absence[Symbole],MATCH($B43,IF(Q$7&gt;=t_Absence[Date début],IF(Q$7&lt;=t_Absence[Date fin],t_Absence[Employé]),""),0)),""),""),"")</f>
        <v/>
      </c>
      <c r="R43" s="56" t="str" cm="1">
        <f t="array" ref="R43">IF($B43&lt;&gt;"",IFERROR(IF(AND(COUNTIF(_Feries,R$7)&lt;&gt;1,WEEKDAY(R$7,2)&lt;=5),INDEX(t_Absence[Symbole],MATCH($B43,IF(R$7&gt;=t_Absence[Date début],IF(R$7&lt;=t_Absence[Date fin],t_Absence[Employé]),""),0)),""),""),"")</f>
        <v/>
      </c>
      <c r="S43" s="56" t="str" cm="1">
        <f t="array" ref="S43">IF($B43&lt;&gt;"",IFERROR(IF(AND(COUNTIF(_Feries,S$7)&lt;&gt;1,WEEKDAY(S$7,2)&lt;=5),INDEX(t_Absence[Symbole],MATCH($B43,IF(S$7&gt;=t_Absence[Date début],IF(S$7&lt;=t_Absence[Date fin],t_Absence[Employé]),""),0)),""),""),"")</f>
        <v/>
      </c>
      <c r="T43" s="56" t="str" cm="1">
        <f t="array" ref="T43">IF($B43&lt;&gt;"",IFERROR(IF(AND(COUNTIF(_Feries,T$7)&lt;&gt;1,WEEKDAY(T$7,2)&lt;=5),INDEX(t_Absence[Symbole],MATCH($B43,IF(T$7&gt;=t_Absence[Date début],IF(T$7&lt;=t_Absence[Date fin],t_Absence[Employé]),""),0)),""),""),"")</f>
        <v/>
      </c>
      <c r="U43" s="56" t="str" cm="1">
        <f t="array" ref="U43">IF($B43&lt;&gt;"",IFERROR(IF(AND(COUNTIF(_Feries,U$7)&lt;&gt;1,WEEKDAY(U$7,2)&lt;=5),INDEX(t_Absence[Symbole],MATCH($B43,IF(U$7&gt;=t_Absence[Date début],IF(U$7&lt;=t_Absence[Date fin],t_Absence[Employé]),""),0)),""),""),"")</f>
        <v/>
      </c>
      <c r="V43" s="56" t="str" cm="1">
        <f t="array" ref="V43">IF($B43&lt;&gt;"",IFERROR(IF(AND(COUNTIF(_Feries,V$7)&lt;&gt;1,WEEKDAY(V$7,2)&lt;=5),INDEX(t_Absence[Symbole],MATCH($B43,IF(V$7&gt;=t_Absence[Date début],IF(V$7&lt;=t_Absence[Date fin],t_Absence[Employé]),""),0)),""),""),"")</f>
        <v/>
      </c>
      <c r="W43" s="56" t="str" cm="1">
        <f t="array" ref="W43">IF($B43&lt;&gt;"",IFERROR(IF(AND(COUNTIF(_Feries,W$7)&lt;&gt;1,WEEKDAY(W$7,2)&lt;=5),INDEX(t_Absence[Symbole],MATCH($B43,IF(W$7&gt;=t_Absence[Date début],IF(W$7&lt;=t_Absence[Date fin],t_Absence[Employé]),""),0)),""),""),"")</f>
        <v/>
      </c>
      <c r="X43" s="56" t="str" cm="1">
        <f t="array" ref="X43">IF($B43&lt;&gt;"",IFERROR(IF(AND(COUNTIF(_Feries,X$7)&lt;&gt;1,WEEKDAY(X$7,2)&lt;=5),INDEX(t_Absence[Symbole],MATCH($B43,IF(X$7&gt;=t_Absence[Date début],IF(X$7&lt;=t_Absence[Date fin],t_Absence[Employé]),""),0)),""),""),"")</f>
        <v/>
      </c>
      <c r="Y43" s="56" t="str" cm="1">
        <f t="array" ref="Y43">IF($B43&lt;&gt;"",IFERROR(IF(AND(COUNTIF(_Feries,Y$7)&lt;&gt;1,WEEKDAY(Y$7,2)&lt;=5),INDEX(t_Absence[Symbole],MATCH($B43,IF(Y$7&gt;=t_Absence[Date début],IF(Y$7&lt;=t_Absence[Date fin],t_Absence[Employé]),""),0)),""),""),"")</f>
        <v/>
      </c>
      <c r="Z43" s="56" t="str" cm="1">
        <f t="array" ref="Z43">IF($B43&lt;&gt;"",IFERROR(IF(AND(COUNTIF(_Feries,Z$7)&lt;&gt;1,WEEKDAY(Z$7,2)&lt;=5),INDEX(t_Absence[Symbole],MATCH($B43,IF(Z$7&gt;=t_Absence[Date début],IF(Z$7&lt;=t_Absence[Date fin],t_Absence[Employé]),""),0)),""),""),"")</f>
        <v/>
      </c>
      <c r="AA43" s="56" t="str" cm="1">
        <f t="array" ref="AA43">IF($B43&lt;&gt;"",IFERROR(IF(AND(COUNTIF(_Feries,AA$7)&lt;&gt;1,WEEKDAY(AA$7,2)&lt;=5),INDEX(t_Absence[Symbole],MATCH($B43,IF(AA$7&gt;=t_Absence[Date début],IF(AA$7&lt;=t_Absence[Date fin],t_Absence[Employé]),""),0)),""),""),"")</f>
        <v/>
      </c>
      <c r="AB43" s="56" t="str" cm="1">
        <f t="array" ref="AB43">IF($B43&lt;&gt;"",IFERROR(IF(AND(COUNTIF(_Feries,AB$7)&lt;&gt;1,WEEKDAY(AB$7,2)&lt;=5),INDEX(t_Absence[Symbole],MATCH($B43,IF(AB$7&gt;=t_Absence[Date début],IF(AB$7&lt;=t_Absence[Date fin],t_Absence[Employé]),""),0)),""),""),"")</f>
        <v/>
      </c>
      <c r="AC43" s="56" t="str" cm="1">
        <f t="array" ref="AC43">IF($B43&lt;&gt;"",IFERROR(IF(AND(COUNTIF(_Feries,AC$7)&lt;&gt;1,WEEKDAY(AC$7,2)&lt;=5),INDEX(t_Absence[Symbole],MATCH($B43,IF(AC$7&gt;=t_Absence[Date début],IF(AC$7&lt;=t_Absence[Date fin],t_Absence[Employé]),""),0)),""),""),"")</f>
        <v/>
      </c>
      <c r="AD43" s="56" t="str" cm="1">
        <f t="array" ref="AD43">IF($B43&lt;&gt;"",IFERROR(IF(AND(COUNTIF(_Feries,AD$7)&lt;&gt;1,WEEKDAY(AD$7,2)&lt;=5),INDEX(t_Absence[Symbole],MATCH($B43,IF(AD$7&gt;=t_Absence[Date début],IF(AD$7&lt;=t_Absence[Date fin],t_Absence[Employé]),""),0)),""),""),"")</f>
        <v/>
      </c>
      <c r="AE43" s="56" t="str" cm="1">
        <f t="array" ref="AE43">IF($B43&lt;&gt;"",IFERROR(IF(AND(COUNTIF(_Feries,AE$7)&lt;&gt;1,WEEKDAY(AE$7,2)&lt;=5),INDEX(t_Absence[Symbole],MATCH($B43,IF(AE$7&gt;=t_Absence[Date début],IF(AE$7&lt;=t_Absence[Date fin],t_Absence[Employé]),""),0)),""),""),"")</f>
        <v/>
      </c>
      <c r="AF43" s="56" t="str" cm="1">
        <f t="array" ref="AF43">IF($B43&lt;&gt;"",IFERROR(IF(AND(COUNTIF(_Feries,AF$7)&lt;&gt;1,WEEKDAY(AF$7,2)&lt;=5),INDEX(t_Absence[Symbole],MATCH($B43,IF(AF$7&gt;=t_Absence[Date début],IF(AF$7&lt;=t_Absence[Date fin],t_Absence[Employé]),""),0)),""),""),"")</f>
        <v/>
      </c>
      <c r="AG43" s="56" t="str" cm="1">
        <f t="array" ref="AG43">IF($B43&lt;&gt;"",IFERROR(IF(AND(COUNTIF(_Feries,AG$7)&lt;&gt;1,WEEKDAY(AG$7,2)&lt;=5),INDEX(t_Absence[Symbole],MATCH($B43,IF(AG$7&gt;=t_Absence[Date début],IF(AG$7&lt;=t_Absence[Date fin],t_Absence[Employé]),""),0)),""),""),"")</f>
        <v/>
      </c>
      <c r="AH43" s="57" t="str" cm="1">
        <f t="array" ref="AH43">IF($B43&lt;&gt;"",IFERROR(IF(AND(COUNTIF(_Feries,AH$7)&lt;&gt;1,WEEKDAY(AH$7,2)&lt;=5),INDEX(t_Absence[Symbole],MATCH($B43,IF(AH$7&gt;=t_Absence[Date début],IF(AH$7&lt;=t_Absence[Date fin],t_Absence[Employé]),""),0)),""),""),"")</f>
        <v/>
      </c>
      <c r="AJ43" s="45">
        <f t="shared" si="4"/>
        <v>0</v>
      </c>
      <c r="AK43" s="46">
        <f t="shared" si="4"/>
        <v>0</v>
      </c>
      <c r="AL43" s="46">
        <f t="shared" si="4"/>
        <v>0</v>
      </c>
      <c r="AM43" s="46">
        <f t="shared" si="4"/>
        <v>0</v>
      </c>
      <c r="AN43" s="46">
        <f t="shared" si="4"/>
        <v>0</v>
      </c>
      <c r="AO43" s="46">
        <f t="shared" si="4"/>
        <v>0</v>
      </c>
      <c r="AP43" s="46">
        <f t="shared" si="4"/>
        <v>0</v>
      </c>
      <c r="AQ43" s="47">
        <f t="shared" si="4"/>
        <v>0</v>
      </c>
    </row>
    <row r="44" spans="2:43" ht="17.25" thickBot="1" x14ac:dyDescent="0.35">
      <c r="B44" s="35" cm="1">
        <f t="array" ref="B44">IFERROR(INDEX(t_Employé[Employé],MATCH(0,COUNTIF(t_Employé[Employé],"&lt;"&amp;t_Employé[Employé])-SUM(COUNTIF($B$7:B43,t_Employé[Employé])),0)),"")</f>
        <v>37</v>
      </c>
      <c r="C44" s="35"/>
      <c r="D44" s="55" t="str" cm="1">
        <f t="array" ref="D44">IF($B44&lt;&gt;"",IFERROR(IF(AND(COUNTIF(_Feries,D$7)&lt;&gt;1,WEEKDAY(D$7,2)&lt;=5),INDEX(t_Absence[Symbole],MATCH($B44,IF(D$7&gt;=t_Absence[Date début],IF(D$7&lt;=t_Absence[Date fin],t_Absence[Employé]),""),0)),""),""),"")</f>
        <v/>
      </c>
      <c r="E44" s="56" t="str" cm="1">
        <f t="array" ref="E44">IF($B44&lt;&gt;"",IFERROR(IF(AND(COUNTIF(_Feries,E$7)&lt;&gt;1,WEEKDAY(E$7,2)&lt;=5),INDEX(t_Absence[Symbole],MATCH($B44,IF(E$7&gt;=t_Absence[Date début],IF(E$7&lt;=t_Absence[Date fin],t_Absence[Employé]),""),0)),""),""),"")</f>
        <v/>
      </c>
      <c r="F44" s="56" t="str" cm="1">
        <f t="array" ref="F44">IF($B44&lt;&gt;"",IFERROR(IF(AND(COUNTIF(_Feries,F$7)&lt;&gt;1,WEEKDAY(F$7,2)&lt;=5),INDEX(t_Absence[Symbole],MATCH($B44,IF(F$7&gt;=t_Absence[Date début],IF(F$7&lt;=t_Absence[Date fin],t_Absence[Employé]),""),0)),""),""),"")</f>
        <v/>
      </c>
      <c r="G44" s="56" t="str" cm="1">
        <f t="array" ref="G44">IF($B44&lt;&gt;"",IFERROR(IF(AND(COUNTIF(_Feries,G$7)&lt;&gt;1,WEEKDAY(G$7,2)&lt;=5),INDEX(t_Absence[Symbole],MATCH($B44,IF(G$7&gt;=t_Absence[Date début],IF(G$7&lt;=t_Absence[Date fin],t_Absence[Employé]),""),0)),""),""),"")</f>
        <v/>
      </c>
      <c r="H44" s="56" t="str" cm="1">
        <f t="array" ref="H44">IF($B44&lt;&gt;"",IFERROR(IF(AND(COUNTIF(_Feries,H$7)&lt;&gt;1,WEEKDAY(H$7,2)&lt;=5),INDEX(t_Absence[Symbole],MATCH($B44,IF(H$7&gt;=t_Absence[Date début],IF(H$7&lt;=t_Absence[Date fin],t_Absence[Employé]),""),0)),""),""),"")</f>
        <v/>
      </c>
      <c r="I44" s="56" t="str" cm="1">
        <f t="array" ref="I44">IF($B44&lt;&gt;"",IFERROR(IF(AND(COUNTIF(_Feries,I$7)&lt;&gt;1,WEEKDAY(I$7,2)&lt;=5),INDEX(t_Absence[Symbole],MATCH($B44,IF(I$7&gt;=t_Absence[Date début],IF(I$7&lt;=t_Absence[Date fin],t_Absence[Employé]),""),0)),""),""),"")</f>
        <v/>
      </c>
      <c r="J44" s="56" t="str" cm="1">
        <f t="array" ref="J44">IF($B44&lt;&gt;"",IFERROR(IF(AND(COUNTIF(_Feries,J$7)&lt;&gt;1,WEEKDAY(J$7,2)&lt;=5),INDEX(t_Absence[Symbole],MATCH($B44,IF(J$7&gt;=t_Absence[Date début],IF(J$7&lt;=t_Absence[Date fin],t_Absence[Employé]),""),0)),""),""),"")</f>
        <v/>
      </c>
      <c r="K44" s="56" t="str" cm="1">
        <f t="array" ref="K44">IF($B44&lt;&gt;"",IFERROR(IF(AND(COUNTIF(_Feries,K$7)&lt;&gt;1,WEEKDAY(K$7,2)&lt;=5),INDEX(t_Absence[Symbole],MATCH($B44,IF(K$7&gt;=t_Absence[Date début],IF(K$7&lt;=t_Absence[Date fin],t_Absence[Employé]),""),0)),""),""),"")</f>
        <v/>
      </c>
      <c r="L44" s="56" t="str" cm="1">
        <f t="array" ref="L44">IF($B44&lt;&gt;"",IFERROR(IF(AND(COUNTIF(_Feries,L$7)&lt;&gt;1,WEEKDAY(L$7,2)&lt;=5),INDEX(t_Absence[Symbole],MATCH($B44,IF(L$7&gt;=t_Absence[Date début],IF(L$7&lt;=t_Absence[Date fin],t_Absence[Employé]),""),0)),""),""),"")</f>
        <v/>
      </c>
      <c r="M44" s="56" t="str" cm="1">
        <f t="array" ref="M44">IF($B44&lt;&gt;"",IFERROR(IF(AND(COUNTIF(_Feries,M$7)&lt;&gt;1,WEEKDAY(M$7,2)&lt;=5),INDEX(t_Absence[Symbole],MATCH($B44,IF(M$7&gt;=t_Absence[Date début],IF(M$7&lt;=t_Absence[Date fin],t_Absence[Employé]),""),0)),""),""),"")</f>
        <v/>
      </c>
      <c r="N44" s="56" t="str" cm="1">
        <f t="array" ref="N44">IF($B44&lt;&gt;"",IFERROR(IF(AND(COUNTIF(_Feries,N$7)&lt;&gt;1,WEEKDAY(N$7,2)&lt;=5),INDEX(t_Absence[Symbole],MATCH($B44,IF(N$7&gt;=t_Absence[Date début],IF(N$7&lt;=t_Absence[Date fin],t_Absence[Employé]),""),0)),""),""),"")</f>
        <v/>
      </c>
      <c r="O44" s="56" t="str" cm="1">
        <f t="array" ref="O44">IF($B44&lt;&gt;"",IFERROR(IF(AND(COUNTIF(_Feries,O$7)&lt;&gt;1,WEEKDAY(O$7,2)&lt;=5),INDEX(t_Absence[Symbole],MATCH($B44,IF(O$7&gt;=t_Absence[Date début],IF(O$7&lt;=t_Absence[Date fin],t_Absence[Employé]),""),0)),""),""),"")</f>
        <v/>
      </c>
      <c r="P44" s="56" t="str" cm="1">
        <f t="array" ref="P44">IF($B44&lt;&gt;"",IFERROR(IF(AND(COUNTIF(_Feries,P$7)&lt;&gt;1,WEEKDAY(P$7,2)&lt;=5),INDEX(t_Absence[Symbole],MATCH($B44,IF(P$7&gt;=t_Absence[Date début],IF(P$7&lt;=t_Absence[Date fin],t_Absence[Employé]),""),0)),""),""),"")</f>
        <v/>
      </c>
      <c r="Q44" s="56" t="str" cm="1">
        <f t="array" ref="Q44">IF($B44&lt;&gt;"",IFERROR(IF(AND(COUNTIF(_Feries,Q$7)&lt;&gt;1,WEEKDAY(Q$7,2)&lt;=5),INDEX(t_Absence[Symbole],MATCH($B44,IF(Q$7&gt;=t_Absence[Date début],IF(Q$7&lt;=t_Absence[Date fin],t_Absence[Employé]),""),0)),""),""),"")</f>
        <v/>
      </c>
      <c r="R44" s="56" t="str" cm="1">
        <f t="array" ref="R44">IF($B44&lt;&gt;"",IFERROR(IF(AND(COUNTIF(_Feries,R$7)&lt;&gt;1,WEEKDAY(R$7,2)&lt;=5),INDEX(t_Absence[Symbole],MATCH($B44,IF(R$7&gt;=t_Absence[Date début],IF(R$7&lt;=t_Absence[Date fin],t_Absence[Employé]),""),0)),""),""),"")</f>
        <v/>
      </c>
      <c r="S44" s="56" t="str" cm="1">
        <f t="array" ref="S44">IF($B44&lt;&gt;"",IFERROR(IF(AND(COUNTIF(_Feries,S$7)&lt;&gt;1,WEEKDAY(S$7,2)&lt;=5),INDEX(t_Absence[Symbole],MATCH($B44,IF(S$7&gt;=t_Absence[Date début],IF(S$7&lt;=t_Absence[Date fin],t_Absence[Employé]),""),0)),""),""),"")</f>
        <v/>
      </c>
      <c r="T44" s="56" t="str" cm="1">
        <f t="array" ref="T44">IF($B44&lt;&gt;"",IFERROR(IF(AND(COUNTIF(_Feries,T$7)&lt;&gt;1,WEEKDAY(T$7,2)&lt;=5),INDEX(t_Absence[Symbole],MATCH($B44,IF(T$7&gt;=t_Absence[Date début],IF(T$7&lt;=t_Absence[Date fin],t_Absence[Employé]),""),0)),""),""),"")</f>
        <v/>
      </c>
      <c r="U44" s="56" t="str" cm="1">
        <f t="array" ref="U44">IF($B44&lt;&gt;"",IFERROR(IF(AND(COUNTIF(_Feries,U$7)&lt;&gt;1,WEEKDAY(U$7,2)&lt;=5),INDEX(t_Absence[Symbole],MATCH($B44,IF(U$7&gt;=t_Absence[Date début],IF(U$7&lt;=t_Absence[Date fin],t_Absence[Employé]),""),0)),""),""),"")</f>
        <v/>
      </c>
      <c r="V44" s="56" t="str" cm="1">
        <f t="array" ref="V44">IF($B44&lt;&gt;"",IFERROR(IF(AND(COUNTIF(_Feries,V$7)&lt;&gt;1,WEEKDAY(V$7,2)&lt;=5),INDEX(t_Absence[Symbole],MATCH($B44,IF(V$7&gt;=t_Absence[Date début],IF(V$7&lt;=t_Absence[Date fin],t_Absence[Employé]),""),0)),""),""),"")</f>
        <v/>
      </c>
      <c r="W44" s="56" t="str" cm="1">
        <f t="array" ref="W44">IF($B44&lt;&gt;"",IFERROR(IF(AND(COUNTIF(_Feries,W$7)&lt;&gt;1,WEEKDAY(W$7,2)&lt;=5),INDEX(t_Absence[Symbole],MATCH($B44,IF(W$7&gt;=t_Absence[Date début],IF(W$7&lt;=t_Absence[Date fin],t_Absence[Employé]),""),0)),""),""),"")</f>
        <v/>
      </c>
      <c r="X44" s="56" t="str" cm="1">
        <f t="array" ref="X44">IF($B44&lt;&gt;"",IFERROR(IF(AND(COUNTIF(_Feries,X$7)&lt;&gt;1,WEEKDAY(X$7,2)&lt;=5),INDEX(t_Absence[Symbole],MATCH($B44,IF(X$7&gt;=t_Absence[Date début],IF(X$7&lt;=t_Absence[Date fin],t_Absence[Employé]),""),0)),""),""),"")</f>
        <v/>
      </c>
      <c r="Y44" s="56" t="str" cm="1">
        <f t="array" ref="Y44">IF($B44&lt;&gt;"",IFERROR(IF(AND(COUNTIF(_Feries,Y$7)&lt;&gt;1,WEEKDAY(Y$7,2)&lt;=5),INDEX(t_Absence[Symbole],MATCH($B44,IF(Y$7&gt;=t_Absence[Date début],IF(Y$7&lt;=t_Absence[Date fin],t_Absence[Employé]),""),0)),""),""),"")</f>
        <v/>
      </c>
      <c r="Z44" s="56" t="str" cm="1">
        <f t="array" ref="Z44">IF($B44&lt;&gt;"",IFERROR(IF(AND(COUNTIF(_Feries,Z$7)&lt;&gt;1,WEEKDAY(Z$7,2)&lt;=5),INDEX(t_Absence[Symbole],MATCH($B44,IF(Z$7&gt;=t_Absence[Date début],IF(Z$7&lt;=t_Absence[Date fin],t_Absence[Employé]),""),0)),""),""),"")</f>
        <v/>
      </c>
      <c r="AA44" s="56" t="str" cm="1">
        <f t="array" ref="AA44">IF($B44&lt;&gt;"",IFERROR(IF(AND(COUNTIF(_Feries,AA$7)&lt;&gt;1,WEEKDAY(AA$7,2)&lt;=5),INDEX(t_Absence[Symbole],MATCH($B44,IF(AA$7&gt;=t_Absence[Date début],IF(AA$7&lt;=t_Absence[Date fin],t_Absence[Employé]),""),0)),""),""),"")</f>
        <v/>
      </c>
      <c r="AB44" s="56" t="str" cm="1">
        <f t="array" ref="AB44">IF($B44&lt;&gt;"",IFERROR(IF(AND(COUNTIF(_Feries,AB$7)&lt;&gt;1,WEEKDAY(AB$7,2)&lt;=5),INDEX(t_Absence[Symbole],MATCH($B44,IF(AB$7&gt;=t_Absence[Date début],IF(AB$7&lt;=t_Absence[Date fin],t_Absence[Employé]),""),0)),""),""),"")</f>
        <v/>
      </c>
      <c r="AC44" s="56" t="str" cm="1">
        <f t="array" ref="AC44">IF($B44&lt;&gt;"",IFERROR(IF(AND(COUNTIF(_Feries,AC$7)&lt;&gt;1,WEEKDAY(AC$7,2)&lt;=5),INDEX(t_Absence[Symbole],MATCH($B44,IF(AC$7&gt;=t_Absence[Date début],IF(AC$7&lt;=t_Absence[Date fin],t_Absence[Employé]),""),0)),""),""),"")</f>
        <v/>
      </c>
      <c r="AD44" s="56" t="str" cm="1">
        <f t="array" ref="AD44">IF($B44&lt;&gt;"",IFERROR(IF(AND(COUNTIF(_Feries,AD$7)&lt;&gt;1,WEEKDAY(AD$7,2)&lt;=5),INDEX(t_Absence[Symbole],MATCH($B44,IF(AD$7&gt;=t_Absence[Date début],IF(AD$7&lt;=t_Absence[Date fin],t_Absence[Employé]),""),0)),""),""),"")</f>
        <v/>
      </c>
      <c r="AE44" s="56" t="str" cm="1">
        <f t="array" ref="AE44">IF($B44&lt;&gt;"",IFERROR(IF(AND(COUNTIF(_Feries,AE$7)&lt;&gt;1,WEEKDAY(AE$7,2)&lt;=5),INDEX(t_Absence[Symbole],MATCH($B44,IF(AE$7&gt;=t_Absence[Date début],IF(AE$7&lt;=t_Absence[Date fin],t_Absence[Employé]),""),0)),""),""),"")</f>
        <v/>
      </c>
      <c r="AF44" s="56" t="str" cm="1">
        <f t="array" ref="AF44">IF($B44&lt;&gt;"",IFERROR(IF(AND(COUNTIF(_Feries,AF$7)&lt;&gt;1,WEEKDAY(AF$7,2)&lt;=5),INDEX(t_Absence[Symbole],MATCH($B44,IF(AF$7&gt;=t_Absence[Date début],IF(AF$7&lt;=t_Absence[Date fin],t_Absence[Employé]),""),0)),""),""),"")</f>
        <v/>
      </c>
      <c r="AG44" s="56" t="str" cm="1">
        <f t="array" ref="AG44">IF($B44&lt;&gt;"",IFERROR(IF(AND(COUNTIF(_Feries,AG$7)&lt;&gt;1,WEEKDAY(AG$7,2)&lt;=5),INDEX(t_Absence[Symbole],MATCH($B44,IF(AG$7&gt;=t_Absence[Date début],IF(AG$7&lt;=t_Absence[Date fin],t_Absence[Employé]),""),0)),""),""),"")</f>
        <v/>
      </c>
      <c r="AH44" s="57" t="str" cm="1">
        <f t="array" ref="AH44">IF($B44&lt;&gt;"",IFERROR(IF(AND(COUNTIF(_Feries,AH$7)&lt;&gt;1,WEEKDAY(AH$7,2)&lt;=5),INDEX(t_Absence[Symbole],MATCH($B44,IF(AH$7&gt;=t_Absence[Date début],IF(AH$7&lt;=t_Absence[Date fin],t_Absence[Employé]),""),0)),""),""),"")</f>
        <v/>
      </c>
      <c r="AJ44" s="45">
        <f t="shared" si="4"/>
        <v>0</v>
      </c>
      <c r="AK44" s="46">
        <f t="shared" si="4"/>
        <v>0</v>
      </c>
      <c r="AL44" s="46">
        <f t="shared" si="4"/>
        <v>0</v>
      </c>
      <c r="AM44" s="46">
        <f t="shared" si="4"/>
        <v>0</v>
      </c>
      <c r="AN44" s="46">
        <f t="shared" si="4"/>
        <v>0</v>
      </c>
      <c r="AO44" s="46">
        <f t="shared" si="4"/>
        <v>0</v>
      </c>
      <c r="AP44" s="46">
        <f t="shared" si="4"/>
        <v>0</v>
      </c>
      <c r="AQ44" s="47">
        <f t="shared" si="4"/>
        <v>0</v>
      </c>
    </row>
    <row r="45" spans="2:43" ht="17.25" thickBot="1" x14ac:dyDescent="0.35">
      <c r="B45" s="35" cm="1">
        <f t="array" ref="B45">IFERROR(INDEX(t_Employé[Employé],MATCH(0,COUNTIF(t_Employé[Employé],"&lt;"&amp;t_Employé[Employé])-SUM(COUNTIF($B$7:B44,t_Employé[Employé])),0)),"")</f>
        <v>38</v>
      </c>
      <c r="C45" s="35"/>
      <c r="D45" s="55" t="str" cm="1">
        <f t="array" ref="D45">IF($B45&lt;&gt;"",IFERROR(IF(AND(COUNTIF(_Feries,D$7)&lt;&gt;1,WEEKDAY(D$7,2)&lt;=5),INDEX(t_Absence[Symbole],MATCH($B45,IF(D$7&gt;=t_Absence[Date début],IF(D$7&lt;=t_Absence[Date fin],t_Absence[Employé]),""),0)),""),""),"")</f>
        <v/>
      </c>
      <c r="E45" s="56" t="str" cm="1">
        <f t="array" ref="E45">IF($B45&lt;&gt;"",IFERROR(IF(AND(COUNTIF(_Feries,E$7)&lt;&gt;1,WEEKDAY(E$7,2)&lt;=5),INDEX(t_Absence[Symbole],MATCH($B45,IF(E$7&gt;=t_Absence[Date début],IF(E$7&lt;=t_Absence[Date fin],t_Absence[Employé]),""),0)),""),""),"")</f>
        <v/>
      </c>
      <c r="F45" s="56" t="str" cm="1">
        <f t="array" ref="F45">IF($B45&lt;&gt;"",IFERROR(IF(AND(COUNTIF(_Feries,F$7)&lt;&gt;1,WEEKDAY(F$7,2)&lt;=5),INDEX(t_Absence[Symbole],MATCH($B45,IF(F$7&gt;=t_Absence[Date début],IF(F$7&lt;=t_Absence[Date fin],t_Absence[Employé]),""),0)),""),""),"")</f>
        <v/>
      </c>
      <c r="G45" s="56" t="str" cm="1">
        <f t="array" ref="G45">IF($B45&lt;&gt;"",IFERROR(IF(AND(COUNTIF(_Feries,G$7)&lt;&gt;1,WEEKDAY(G$7,2)&lt;=5),INDEX(t_Absence[Symbole],MATCH($B45,IF(G$7&gt;=t_Absence[Date début],IF(G$7&lt;=t_Absence[Date fin],t_Absence[Employé]),""),0)),""),""),"")</f>
        <v/>
      </c>
      <c r="H45" s="56" t="str" cm="1">
        <f t="array" ref="H45">IF($B45&lt;&gt;"",IFERROR(IF(AND(COUNTIF(_Feries,H$7)&lt;&gt;1,WEEKDAY(H$7,2)&lt;=5),INDEX(t_Absence[Symbole],MATCH($B45,IF(H$7&gt;=t_Absence[Date début],IF(H$7&lt;=t_Absence[Date fin],t_Absence[Employé]),""),0)),""),""),"")</f>
        <v/>
      </c>
      <c r="I45" s="56" t="str" cm="1">
        <f t="array" ref="I45">IF($B45&lt;&gt;"",IFERROR(IF(AND(COUNTIF(_Feries,I$7)&lt;&gt;1,WEEKDAY(I$7,2)&lt;=5),INDEX(t_Absence[Symbole],MATCH($B45,IF(I$7&gt;=t_Absence[Date début],IF(I$7&lt;=t_Absence[Date fin],t_Absence[Employé]),""),0)),""),""),"")</f>
        <v/>
      </c>
      <c r="J45" s="56" t="str" cm="1">
        <f t="array" ref="J45">IF($B45&lt;&gt;"",IFERROR(IF(AND(COUNTIF(_Feries,J$7)&lt;&gt;1,WEEKDAY(J$7,2)&lt;=5),INDEX(t_Absence[Symbole],MATCH($B45,IF(J$7&gt;=t_Absence[Date début],IF(J$7&lt;=t_Absence[Date fin],t_Absence[Employé]),""),0)),""),""),"")</f>
        <v/>
      </c>
      <c r="K45" s="56" t="str" cm="1">
        <f t="array" ref="K45">IF($B45&lt;&gt;"",IFERROR(IF(AND(COUNTIF(_Feries,K$7)&lt;&gt;1,WEEKDAY(K$7,2)&lt;=5),INDEX(t_Absence[Symbole],MATCH($B45,IF(K$7&gt;=t_Absence[Date début],IF(K$7&lt;=t_Absence[Date fin],t_Absence[Employé]),""),0)),""),""),"")</f>
        <v/>
      </c>
      <c r="L45" s="56" t="str" cm="1">
        <f t="array" ref="L45">IF($B45&lt;&gt;"",IFERROR(IF(AND(COUNTIF(_Feries,L$7)&lt;&gt;1,WEEKDAY(L$7,2)&lt;=5),INDEX(t_Absence[Symbole],MATCH($B45,IF(L$7&gt;=t_Absence[Date début],IF(L$7&lt;=t_Absence[Date fin],t_Absence[Employé]),""),0)),""),""),"")</f>
        <v/>
      </c>
      <c r="M45" s="56" t="str" cm="1">
        <f t="array" ref="M45">IF($B45&lt;&gt;"",IFERROR(IF(AND(COUNTIF(_Feries,M$7)&lt;&gt;1,WEEKDAY(M$7,2)&lt;=5),INDEX(t_Absence[Symbole],MATCH($B45,IF(M$7&gt;=t_Absence[Date début],IF(M$7&lt;=t_Absence[Date fin],t_Absence[Employé]),""),0)),""),""),"")</f>
        <v/>
      </c>
      <c r="N45" s="56" t="str" cm="1">
        <f t="array" ref="N45">IF($B45&lt;&gt;"",IFERROR(IF(AND(COUNTIF(_Feries,N$7)&lt;&gt;1,WEEKDAY(N$7,2)&lt;=5),INDEX(t_Absence[Symbole],MATCH($B45,IF(N$7&gt;=t_Absence[Date début],IF(N$7&lt;=t_Absence[Date fin],t_Absence[Employé]),""),0)),""),""),"")</f>
        <v/>
      </c>
      <c r="O45" s="56" t="str" cm="1">
        <f t="array" ref="O45">IF($B45&lt;&gt;"",IFERROR(IF(AND(COUNTIF(_Feries,O$7)&lt;&gt;1,WEEKDAY(O$7,2)&lt;=5),INDEX(t_Absence[Symbole],MATCH($B45,IF(O$7&gt;=t_Absence[Date début],IF(O$7&lt;=t_Absence[Date fin],t_Absence[Employé]),""),0)),""),""),"")</f>
        <v/>
      </c>
      <c r="P45" s="56" t="str" cm="1">
        <f t="array" ref="P45">IF($B45&lt;&gt;"",IFERROR(IF(AND(COUNTIF(_Feries,P$7)&lt;&gt;1,WEEKDAY(P$7,2)&lt;=5),INDEX(t_Absence[Symbole],MATCH($B45,IF(P$7&gt;=t_Absence[Date début],IF(P$7&lt;=t_Absence[Date fin],t_Absence[Employé]),""),0)),""),""),"")</f>
        <v/>
      </c>
      <c r="Q45" s="56" t="str" cm="1">
        <f t="array" ref="Q45">IF($B45&lt;&gt;"",IFERROR(IF(AND(COUNTIF(_Feries,Q$7)&lt;&gt;1,WEEKDAY(Q$7,2)&lt;=5),INDEX(t_Absence[Symbole],MATCH($B45,IF(Q$7&gt;=t_Absence[Date début],IF(Q$7&lt;=t_Absence[Date fin],t_Absence[Employé]),""),0)),""),""),"")</f>
        <v/>
      </c>
      <c r="R45" s="56" t="str" cm="1">
        <f t="array" ref="R45">IF($B45&lt;&gt;"",IFERROR(IF(AND(COUNTIF(_Feries,R$7)&lt;&gt;1,WEEKDAY(R$7,2)&lt;=5),INDEX(t_Absence[Symbole],MATCH($B45,IF(R$7&gt;=t_Absence[Date début],IF(R$7&lt;=t_Absence[Date fin],t_Absence[Employé]),""),0)),""),""),"")</f>
        <v/>
      </c>
      <c r="S45" s="56" t="str" cm="1">
        <f t="array" ref="S45">IF($B45&lt;&gt;"",IFERROR(IF(AND(COUNTIF(_Feries,S$7)&lt;&gt;1,WEEKDAY(S$7,2)&lt;=5),INDEX(t_Absence[Symbole],MATCH($B45,IF(S$7&gt;=t_Absence[Date début],IF(S$7&lt;=t_Absence[Date fin],t_Absence[Employé]),""),0)),""),""),"")</f>
        <v/>
      </c>
      <c r="T45" s="56" t="str" cm="1">
        <f t="array" ref="T45">IF($B45&lt;&gt;"",IFERROR(IF(AND(COUNTIF(_Feries,T$7)&lt;&gt;1,WEEKDAY(T$7,2)&lt;=5),INDEX(t_Absence[Symbole],MATCH($B45,IF(T$7&gt;=t_Absence[Date début],IF(T$7&lt;=t_Absence[Date fin],t_Absence[Employé]),""),0)),""),""),"")</f>
        <v/>
      </c>
      <c r="U45" s="56" t="str" cm="1">
        <f t="array" ref="U45">IF($B45&lt;&gt;"",IFERROR(IF(AND(COUNTIF(_Feries,U$7)&lt;&gt;1,WEEKDAY(U$7,2)&lt;=5),INDEX(t_Absence[Symbole],MATCH($B45,IF(U$7&gt;=t_Absence[Date début],IF(U$7&lt;=t_Absence[Date fin],t_Absence[Employé]),""),0)),""),""),"")</f>
        <v/>
      </c>
      <c r="V45" s="56" t="str" cm="1">
        <f t="array" ref="V45">IF($B45&lt;&gt;"",IFERROR(IF(AND(COUNTIF(_Feries,V$7)&lt;&gt;1,WEEKDAY(V$7,2)&lt;=5),INDEX(t_Absence[Symbole],MATCH($B45,IF(V$7&gt;=t_Absence[Date début],IF(V$7&lt;=t_Absence[Date fin],t_Absence[Employé]),""),0)),""),""),"")</f>
        <v/>
      </c>
      <c r="W45" s="56" t="str" cm="1">
        <f t="array" ref="W45">IF($B45&lt;&gt;"",IFERROR(IF(AND(COUNTIF(_Feries,W$7)&lt;&gt;1,WEEKDAY(W$7,2)&lt;=5),INDEX(t_Absence[Symbole],MATCH($B45,IF(W$7&gt;=t_Absence[Date début],IF(W$7&lt;=t_Absence[Date fin],t_Absence[Employé]),""),0)),""),""),"")</f>
        <v/>
      </c>
      <c r="X45" s="56" t="str" cm="1">
        <f t="array" ref="X45">IF($B45&lt;&gt;"",IFERROR(IF(AND(COUNTIF(_Feries,X$7)&lt;&gt;1,WEEKDAY(X$7,2)&lt;=5),INDEX(t_Absence[Symbole],MATCH($B45,IF(X$7&gt;=t_Absence[Date début],IF(X$7&lt;=t_Absence[Date fin],t_Absence[Employé]),""),0)),""),""),"")</f>
        <v/>
      </c>
      <c r="Y45" s="56" t="str" cm="1">
        <f t="array" ref="Y45">IF($B45&lt;&gt;"",IFERROR(IF(AND(COUNTIF(_Feries,Y$7)&lt;&gt;1,WEEKDAY(Y$7,2)&lt;=5),INDEX(t_Absence[Symbole],MATCH($B45,IF(Y$7&gt;=t_Absence[Date début],IF(Y$7&lt;=t_Absence[Date fin],t_Absence[Employé]),""),0)),""),""),"")</f>
        <v/>
      </c>
      <c r="Z45" s="56" t="str" cm="1">
        <f t="array" ref="Z45">IF($B45&lt;&gt;"",IFERROR(IF(AND(COUNTIF(_Feries,Z$7)&lt;&gt;1,WEEKDAY(Z$7,2)&lt;=5),INDEX(t_Absence[Symbole],MATCH($B45,IF(Z$7&gt;=t_Absence[Date début],IF(Z$7&lt;=t_Absence[Date fin],t_Absence[Employé]),""),0)),""),""),"")</f>
        <v/>
      </c>
      <c r="AA45" s="56" t="str" cm="1">
        <f t="array" ref="AA45">IF($B45&lt;&gt;"",IFERROR(IF(AND(COUNTIF(_Feries,AA$7)&lt;&gt;1,WEEKDAY(AA$7,2)&lt;=5),INDEX(t_Absence[Symbole],MATCH($B45,IF(AA$7&gt;=t_Absence[Date début],IF(AA$7&lt;=t_Absence[Date fin],t_Absence[Employé]),""),0)),""),""),"")</f>
        <v/>
      </c>
      <c r="AB45" s="56" t="str" cm="1">
        <f t="array" ref="AB45">IF($B45&lt;&gt;"",IFERROR(IF(AND(COUNTIF(_Feries,AB$7)&lt;&gt;1,WEEKDAY(AB$7,2)&lt;=5),INDEX(t_Absence[Symbole],MATCH($B45,IF(AB$7&gt;=t_Absence[Date début],IF(AB$7&lt;=t_Absence[Date fin],t_Absence[Employé]),""),0)),""),""),"")</f>
        <v/>
      </c>
      <c r="AC45" s="56" t="str" cm="1">
        <f t="array" ref="AC45">IF($B45&lt;&gt;"",IFERROR(IF(AND(COUNTIF(_Feries,AC$7)&lt;&gt;1,WEEKDAY(AC$7,2)&lt;=5),INDEX(t_Absence[Symbole],MATCH($B45,IF(AC$7&gt;=t_Absence[Date début],IF(AC$7&lt;=t_Absence[Date fin],t_Absence[Employé]),""),0)),""),""),"")</f>
        <v/>
      </c>
      <c r="AD45" s="56" t="str" cm="1">
        <f t="array" ref="AD45">IF($B45&lt;&gt;"",IFERROR(IF(AND(COUNTIF(_Feries,AD$7)&lt;&gt;1,WEEKDAY(AD$7,2)&lt;=5),INDEX(t_Absence[Symbole],MATCH($B45,IF(AD$7&gt;=t_Absence[Date début],IF(AD$7&lt;=t_Absence[Date fin],t_Absence[Employé]),""),0)),""),""),"")</f>
        <v/>
      </c>
      <c r="AE45" s="56" t="str" cm="1">
        <f t="array" ref="AE45">IF($B45&lt;&gt;"",IFERROR(IF(AND(COUNTIF(_Feries,AE$7)&lt;&gt;1,WEEKDAY(AE$7,2)&lt;=5),INDEX(t_Absence[Symbole],MATCH($B45,IF(AE$7&gt;=t_Absence[Date début],IF(AE$7&lt;=t_Absence[Date fin],t_Absence[Employé]),""),0)),""),""),"")</f>
        <v/>
      </c>
      <c r="AF45" s="56" t="str" cm="1">
        <f t="array" ref="AF45">IF($B45&lt;&gt;"",IFERROR(IF(AND(COUNTIF(_Feries,AF$7)&lt;&gt;1,WEEKDAY(AF$7,2)&lt;=5),INDEX(t_Absence[Symbole],MATCH($B45,IF(AF$7&gt;=t_Absence[Date début],IF(AF$7&lt;=t_Absence[Date fin],t_Absence[Employé]),""),0)),""),""),"")</f>
        <v/>
      </c>
      <c r="AG45" s="56" t="str" cm="1">
        <f t="array" ref="AG45">IF($B45&lt;&gt;"",IFERROR(IF(AND(COUNTIF(_Feries,AG$7)&lt;&gt;1,WEEKDAY(AG$7,2)&lt;=5),INDEX(t_Absence[Symbole],MATCH($B45,IF(AG$7&gt;=t_Absence[Date début],IF(AG$7&lt;=t_Absence[Date fin],t_Absence[Employé]),""),0)),""),""),"")</f>
        <v/>
      </c>
      <c r="AH45" s="57" t="str" cm="1">
        <f t="array" ref="AH45">IF($B45&lt;&gt;"",IFERROR(IF(AND(COUNTIF(_Feries,AH$7)&lt;&gt;1,WEEKDAY(AH$7,2)&lt;=5),INDEX(t_Absence[Symbole],MATCH($B45,IF(AH$7&gt;=t_Absence[Date début],IF(AH$7&lt;=t_Absence[Date fin],t_Absence[Employé]),""),0)),""),""),"")</f>
        <v/>
      </c>
      <c r="AJ45" s="45">
        <f t="shared" si="4"/>
        <v>0</v>
      </c>
      <c r="AK45" s="46">
        <f t="shared" si="4"/>
        <v>0</v>
      </c>
      <c r="AL45" s="46">
        <f t="shared" si="4"/>
        <v>0</v>
      </c>
      <c r="AM45" s="46">
        <f t="shared" si="4"/>
        <v>0</v>
      </c>
      <c r="AN45" s="46">
        <f t="shared" si="4"/>
        <v>0</v>
      </c>
      <c r="AO45" s="46">
        <f t="shared" si="4"/>
        <v>0</v>
      </c>
      <c r="AP45" s="46">
        <f t="shared" si="4"/>
        <v>0</v>
      </c>
      <c r="AQ45" s="47">
        <f t="shared" si="4"/>
        <v>0</v>
      </c>
    </row>
    <row r="46" spans="2:43" ht="17.25" thickBot="1" x14ac:dyDescent="0.35">
      <c r="B46" s="35" cm="1">
        <f t="array" ref="B46">IFERROR(INDEX(t_Employé[Employé],MATCH(0,COUNTIF(t_Employé[Employé],"&lt;"&amp;t_Employé[Employé])-SUM(COUNTIF($B$7:B45,t_Employé[Employé])),0)),"")</f>
        <v>39</v>
      </c>
      <c r="C46" s="35"/>
      <c r="D46" s="55" t="str" cm="1">
        <f t="array" ref="D46">IF($B46&lt;&gt;"",IFERROR(IF(AND(COUNTIF(_Feries,D$7)&lt;&gt;1,WEEKDAY(D$7,2)&lt;=5),INDEX(t_Absence[Symbole],MATCH($B46,IF(D$7&gt;=t_Absence[Date début],IF(D$7&lt;=t_Absence[Date fin],t_Absence[Employé]),""),0)),""),""),"")</f>
        <v/>
      </c>
      <c r="E46" s="56" t="str" cm="1">
        <f t="array" ref="E46">IF($B46&lt;&gt;"",IFERROR(IF(AND(COUNTIF(_Feries,E$7)&lt;&gt;1,WEEKDAY(E$7,2)&lt;=5),INDEX(t_Absence[Symbole],MATCH($B46,IF(E$7&gt;=t_Absence[Date début],IF(E$7&lt;=t_Absence[Date fin],t_Absence[Employé]),""),0)),""),""),"")</f>
        <v/>
      </c>
      <c r="F46" s="56" t="str" cm="1">
        <f t="array" ref="F46">IF($B46&lt;&gt;"",IFERROR(IF(AND(COUNTIF(_Feries,F$7)&lt;&gt;1,WEEKDAY(F$7,2)&lt;=5),INDEX(t_Absence[Symbole],MATCH($B46,IF(F$7&gt;=t_Absence[Date début],IF(F$7&lt;=t_Absence[Date fin],t_Absence[Employé]),""),0)),""),""),"")</f>
        <v/>
      </c>
      <c r="G46" s="56" t="str" cm="1">
        <f t="array" ref="G46">IF($B46&lt;&gt;"",IFERROR(IF(AND(COUNTIF(_Feries,G$7)&lt;&gt;1,WEEKDAY(G$7,2)&lt;=5),INDEX(t_Absence[Symbole],MATCH($B46,IF(G$7&gt;=t_Absence[Date début],IF(G$7&lt;=t_Absence[Date fin],t_Absence[Employé]),""),0)),""),""),"")</f>
        <v/>
      </c>
      <c r="H46" s="56" t="str" cm="1">
        <f t="array" ref="H46">IF($B46&lt;&gt;"",IFERROR(IF(AND(COUNTIF(_Feries,H$7)&lt;&gt;1,WEEKDAY(H$7,2)&lt;=5),INDEX(t_Absence[Symbole],MATCH($B46,IF(H$7&gt;=t_Absence[Date début],IF(H$7&lt;=t_Absence[Date fin],t_Absence[Employé]),""),0)),""),""),"")</f>
        <v/>
      </c>
      <c r="I46" s="56" t="str" cm="1">
        <f t="array" ref="I46">IF($B46&lt;&gt;"",IFERROR(IF(AND(COUNTIF(_Feries,I$7)&lt;&gt;1,WEEKDAY(I$7,2)&lt;=5),INDEX(t_Absence[Symbole],MATCH($B46,IF(I$7&gt;=t_Absence[Date début],IF(I$7&lt;=t_Absence[Date fin],t_Absence[Employé]),""),0)),""),""),"")</f>
        <v/>
      </c>
      <c r="J46" s="56" t="str" cm="1">
        <f t="array" ref="J46">IF($B46&lt;&gt;"",IFERROR(IF(AND(COUNTIF(_Feries,J$7)&lt;&gt;1,WEEKDAY(J$7,2)&lt;=5),INDEX(t_Absence[Symbole],MATCH($B46,IF(J$7&gt;=t_Absence[Date début],IF(J$7&lt;=t_Absence[Date fin],t_Absence[Employé]),""),0)),""),""),"")</f>
        <v/>
      </c>
      <c r="K46" s="56" t="str" cm="1">
        <f t="array" ref="K46">IF($B46&lt;&gt;"",IFERROR(IF(AND(COUNTIF(_Feries,K$7)&lt;&gt;1,WEEKDAY(K$7,2)&lt;=5),INDEX(t_Absence[Symbole],MATCH($B46,IF(K$7&gt;=t_Absence[Date début],IF(K$7&lt;=t_Absence[Date fin],t_Absence[Employé]),""),0)),""),""),"")</f>
        <v/>
      </c>
      <c r="L46" s="56" t="str" cm="1">
        <f t="array" ref="L46">IF($B46&lt;&gt;"",IFERROR(IF(AND(COUNTIF(_Feries,L$7)&lt;&gt;1,WEEKDAY(L$7,2)&lt;=5),INDEX(t_Absence[Symbole],MATCH($B46,IF(L$7&gt;=t_Absence[Date début],IF(L$7&lt;=t_Absence[Date fin],t_Absence[Employé]),""),0)),""),""),"")</f>
        <v/>
      </c>
      <c r="M46" s="56" t="str" cm="1">
        <f t="array" ref="M46">IF($B46&lt;&gt;"",IFERROR(IF(AND(COUNTIF(_Feries,M$7)&lt;&gt;1,WEEKDAY(M$7,2)&lt;=5),INDEX(t_Absence[Symbole],MATCH($B46,IF(M$7&gt;=t_Absence[Date début],IF(M$7&lt;=t_Absence[Date fin],t_Absence[Employé]),""),0)),""),""),"")</f>
        <v/>
      </c>
      <c r="N46" s="56" t="str" cm="1">
        <f t="array" ref="N46">IF($B46&lt;&gt;"",IFERROR(IF(AND(COUNTIF(_Feries,N$7)&lt;&gt;1,WEEKDAY(N$7,2)&lt;=5),INDEX(t_Absence[Symbole],MATCH($B46,IF(N$7&gt;=t_Absence[Date début],IF(N$7&lt;=t_Absence[Date fin],t_Absence[Employé]),""),0)),""),""),"")</f>
        <v/>
      </c>
      <c r="O46" s="56" t="str" cm="1">
        <f t="array" ref="O46">IF($B46&lt;&gt;"",IFERROR(IF(AND(COUNTIF(_Feries,O$7)&lt;&gt;1,WEEKDAY(O$7,2)&lt;=5),INDEX(t_Absence[Symbole],MATCH($B46,IF(O$7&gt;=t_Absence[Date début],IF(O$7&lt;=t_Absence[Date fin],t_Absence[Employé]),""),0)),""),""),"")</f>
        <v/>
      </c>
      <c r="P46" s="56" t="str" cm="1">
        <f t="array" ref="P46">IF($B46&lt;&gt;"",IFERROR(IF(AND(COUNTIF(_Feries,P$7)&lt;&gt;1,WEEKDAY(P$7,2)&lt;=5),INDEX(t_Absence[Symbole],MATCH($B46,IF(P$7&gt;=t_Absence[Date début],IF(P$7&lt;=t_Absence[Date fin],t_Absence[Employé]),""),0)),""),""),"")</f>
        <v/>
      </c>
      <c r="Q46" s="56" t="str" cm="1">
        <f t="array" ref="Q46">IF($B46&lt;&gt;"",IFERROR(IF(AND(COUNTIF(_Feries,Q$7)&lt;&gt;1,WEEKDAY(Q$7,2)&lt;=5),INDEX(t_Absence[Symbole],MATCH($B46,IF(Q$7&gt;=t_Absence[Date début],IF(Q$7&lt;=t_Absence[Date fin],t_Absence[Employé]),""),0)),""),""),"")</f>
        <v/>
      </c>
      <c r="R46" s="56" t="str" cm="1">
        <f t="array" ref="R46">IF($B46&lt;&gt;"",IFERROR(IF(AND(COUNTIF(_Feries,R$7)&lt;&gt;1,WEEKDAY(R$7,2)&lt;=5),INDEX(t_Absence[Symbole],MATCH($B46,IF(R$7&gt;=t_Absence[Date début],IF(R$7&lt;=t_Absence[Date fin],t_Absence[Employé]),""),0)),""),""),"")</f>
        <v/>
      </c>
      <c r="S46" s="56" t="str" cm="1">
        <f t="array" ref="S46">IF($B46&lt;&gt;"",IFERROR(IF(AND(COUNTIF(_Feries,S$7)&lt;&gt;1,WEEKDAY(S$7,2)&lt;=5),INDEX(t_Absence[Symbole],MATCH($B46,IF(S$7&gt;=t_Absence[Date début],IF(S$7&lt;=t_Absence[Date fin],t_Absence[Employé]),""),0)),""),""),"")</f>
        <v/>
      </c>
      <c r="T46" s="56" t="str" cm="1">
        <f t="array" ref="T46">IF($B46&lt;&gt;"",IFERROR(IF(AND(COUNTIF(_Feries,T$7)&lt;&gt;1,WEEKDAY(T$7,2)&lt;=5),INDEX(t_Absence[Symbole],MATCH($B46,IF(T$7&gt;=t_Absence[Date début],IF(T$7&lt;=t_Absence[Date fin],t_Absence[Employé]),""),0)),""),""),"")</f>
        <v/>
      </c>
      <c r="U46" s="56" t="str" cm="1">
        <f t="array" ref="U46">IF($B46&lt;&gt;"",IFERROR(IF(AND(COUNTIF(_Feries,U$7)&lt;&gt;1,WEEKDAY(U$7,2)&lt;=5),INDEX(t_Absence[Symbole],MATCH($B46,IF(U$7&gt;=t_Absence[Date début],IF(U$7&lt;=t_Absence[Date fin],t_Absence[Employé]),""),0)),""),""),"")</f>
        <v/>
      </c>
      <c r="V46" s="56" t="str" cm="1">
        <f t="array" ref="V46">IF($B46&lt;&gt;"",IFERROR(IF(AND(COUNTIF(_Feries,V$7)&lt;&gt;1,WEEKDAY(V$7,2)&lt;=5),INDEX(t_Absence[Symbole],MATCH($B46,IF(V$7&gt;=t_Absence[Date début],IF(V$7&lt;=t_Absence[Date fin],t_Absence[Employé]),""),0)),""),""),"")</f>
        <v/>
      </c>
      <c r="W46" s="56" t="str" cm="1">
        <f t="array" ref="W46">IF($B46&lt;&gt;"",IFERROR(IF(AND(COUNTIF(_Feries,W$7)&lt;&gt;1,WEEKDAY(W$7,2)&lt;=5),INDEX(t_Absence[Symbole],MATCH($B46,IF(W$7&gt;=t_Absence[Date début],IF(W$7&lt;=t_Absence[Date fin],t_Absence[Employé]),""),0)),""),""),"")</f>
        <v/>
      </c>
      <c r="X46" s="56" t="str" cm="1">
        <f t="array" ref="X46">IF($B46&lt;&gt;"",IFERROR(IF(AND(COUNTIF(_Feries,X$7)&lt;&gt;1,WEEKDAY(X$7,2)&lt;=5),INDEX(t_Absence[Symbole],MATCH($B46,IF(X$7&gt;=t_Absence[Date début],IF(X$7&lt;=t_Absence[Date fin],t_Absence[Employé]),""),0)),""),""),"")</f>
        <v/>
      </c>
      <c r="Y46" s="56" t="str" cm="1">
        <f t="array" ref="Y46">IF($B46&lt;&gt;"",IFERROR(IF(AND(COUNTIF(_Feries,Y$7)&lt;&gt;1,WEEKDAY(Y$7,2)&lt;=5),INDEX(t_Absence[Symbole],MATCH($B46,IF(Y$7&gt;=t_Absence[Date début],IF(Y$7&lt;=t_Absence[Date fin],t_Absence[Employé]),""),0)),""),""),"")</f>
        <v/>
      </c>
      <c r="Z46" s="56" t="str" cm="1">
        <f t="array" ref="Z46">IF($B46&lt;&gt;"",IFERROR(IF(AND(COUNTIF(_Feries,Z$7)&lt;&gt;1,WEEKDAY(Z$7,2)&lt;=5),INDEX(t_Absence[Symbole],MATCH($B46,IF(Z$7&gt;=t_Absence[Date début],IF(Z$7&lt;=t_Absence[Date fin],t_Absence[Employé]),""),0)),""),""),"")</f>
        <v/>
      </c>
      <c r="AA46" s="56" t="str" cm="1">
        <f t="array" ref="AA46">IF($B46&lt;&gt;"",IFERROR(IF(AND(COUNTIF(_Feries,AA$7)&lt;&gt;1,WEEKDAY(AA$7,2)&lt;=5),INDEX(t_Absence[Symbole],MATCH($B46,IF(AA$7&gt;=t_Absence[Date début],IF(AA$7&lt;=t_Absence[Date fin],t_Absence[Employé]),""),0)),""),""),"")</f>
        <v/>
      </c>
      <c r="AB46" s="56" t="str" cm="1">
        <f t="array" ref="AB46">IF($B46&lt;&gt;"",IFERROR(IF(AND(COUNTIF(_Feries,AB$7)&lt;&gt;1,WEEKDAY(AB$7,2)&lt;=5),INDEX(t_Absence[Symbole],MATCH($B46,IF(AB$7&gt;=t_Absence[Date début],IF(AB$7&lt;=t_Absence[Date fin],t_Absence[Employé]),""),0)),""),""),"")</f>
        <v/>
      </c>
      <c r="AC46" s="56" t="str" cm="1">
        <f t="array" ref="AC46">IF($B46&lt;&gt;"",IFERROR(IF(AND(COUNTIF(_Feries,AC$7)&lt;&gt;1,WEEKDAY(AC$7,2)&lt;=5),INDEX(t_Absence[Symbole],MATCH($B46,IF(AC$7&gt;=t_Absence[Date début],IF(AC$7&lt;=t_Absence[Date fin],t_Absence[Employé]),""),0)),""),""),"")</f>
        <v/>
      </c>
      <c r="AD46" s="56" t="str" cm="1">
        <f t="array" ref="AD46">IF($B46&lt;&gt;"",IFERROR(IF(AND(COUNTIF(_Feries,AD$7)&lt;&gt;1,WEEKDAY(AD$7,2)&lt;=5),INDEX(t_Absence[Symbole],MATCH($B46,IF(AD$7&gt;=t_Absence[Date début],IF(AD$7&lt;=t_Absence[Date fin],t_Absence[Employé]),""),0)),""),""),"")</f>
        <v/>
      </c>
      <c r="AE46" s="56" t="str" cm="1">
        <f t="array" ref="AE46">IF($B46&lt;&gt;"",IFERROR(IF(AND(COUNTIF(_Feries,AE$7)&lt;&gt;1,WEEKDAY(AE$7,2)&lt;=5),INDEX(t_Absence[Symbole],MATCH($B46,IF(AE$7&gt;=t_Absence[Date début],IF(AE$7&lt;=t_Absence[Date fin],t_Absence[Employé]),""),0)),""),""),"")</f>
        <v/>
      </c>
      <c r="AF46" s="56" t="str" cm="1">
        <f t="array" ref="AF46">IF($B46&lt;&gt;"",IFERROR(IF(AND(COUNTIF(_Feries,AF$7)&lt;&gt;1,WEEKDAY(AF$7,2)&lt;=5),INDEX(t_Absence[Symbole],MATCH($B46,IF(AF$7&gt;=t_Absence[Date début],IF(AF$7&lt;=t_Absence[Date fin],t_Absence[Employé]),""),0)),""),""),"")</f>
        <v/>
      </c>
      <c r="AG46" s="56" t="str" cm="1">
        <f t="array" ref="AG46">IF($B46&lt;&gt;"",IFERROR(IF(AND(COUNTIF(_Feries,AG$7)&lt;&gt;1,WEEKDAY(AG$7,2)&lt;=5),INDEX(t_Absence[Symbole],MATCH($B46,IF(AG$7&gt;=t_Absence[Date début],IF(AG$7&lt;=t_Absence[Date fin],t_Absence[Employé]),""),0)),""),""),"")</f>
        <v/>
      </c>
      <c r="AH46" s="57" t="str" cm="1">
        <f t="array" ref="AH46">IF($B46&lt;&gt;"",IFERROR(IF(AND(COUNTIF(_Feries,AH$7)&lt;&gt;1,WEEKDAY(AH$7,2)&lt;=5),INDEX(t_Absence[Symbole],MATCH($B46,IF(AH$7&gt;=t_Absence[Date début],IF(AH$7&lt;=t_Absence[Date fin],t_Absence[Employé]),""),0)),""),""),"")</f>
        <v/>
      </c>
      <c r="AJ46" s="45">
        <f t="shared" si="4"/>
        <v>0</v>
      </c>
      <c r="AK46" s="46">
        <f t="shared" si="4"/>
        <v>0</v>
      </c>
      <c r="AL46" s="46">
        <f t="shared" si="4"/>
        <v>0</v>
      </c>
      <c r="AM46" s="46">
        <f t="shared" si="4"/>
        <v>0</v>
      </c>
      <c r="AN46" s="46">
        <f t="shared" si="4"/>
        <v>0</v>
      </c>
      <c r="AO46" s="46">
        <f t="shared" si="4"/>
        <v>0</v>
      </c>
      <c r="AP46" s="46">
        <f t="shared" si="4"/>
        <v>0</v>
      </c>
      <c r="AQ46" s="47">
        <f t="shared" si="4"/>
        <v>0</v>
      </c>
    </row>
    <row r="47" spans="2:43" ht="17.25" thickBot="1" x14ac:dyDescent="0.35">
      <c r="B47" s="35" cm="1">
        <f t="array" ref="B47">IFERROR(INDEX(t_Employé[Employé],MATCH(0,COUNTIF(t_Employé[Employé],"&lt;"&amp;t_Employé[Employé])-SUM(COUNTIF($B$7:B46,t_Employé[Employé])),0)),"")</f>
        <v>40</v>
      </c>
      <c r="C47" s="35"/>
      <c r="D47" s="55" t="str" cm="1">
        <f t="array" ref="D47">IF($B47&lt;&gt;"",IFERROR(IF(AND(COUNTIF(_Feries,D$7)&lt;&gt;1,WEEKDAY(D$7,2)&lt;=5),INDEX(t_Absence[Symbole],MATCH($B47,IF(D$7&gt;=t_Absence[Date début],IF(D$7&lt;=t_Absence[Date fin],t_Absence[Employé]),""),0)),""),""),"")</f>
        <v/>
      </c>
      <c r="E47" s="56" t="str" cm="1">
        <f t="array" ref="E47">IF($B47&lt;&gt;"",IFERROR(IF(AND(COUNTIF(_Feries,E$7)&lt;&gt;1,WEEKDAY(E$7,2)&lt;=5),INDEX(t_Absence[Symbole],MATCH($B47,IF(E$7&gt;=t_Absence[Date début],IF(E$7&lt;=t_Absence[Date fin],t_Absence[Employé]),""),0)),""),""),"")</f>
        <v/>
      </c>
      <c r="F47" s="56" t="str" cm="1">
        <f t="array" ref="F47">IF($B47&lt;&gt;"",IFERROR(IF(AND(COUNTIF(_Feries,F$7)&lt;&gt;1,WEEKDAY(F$7,2)&lt;=5),INDEX(t_Absence[Symbole],MATCH($B47,IF(F$7&gt;=t_Absence[Date début],IF(F$7&lt;=t_Absence[Date fin],t_Absence[Employé]),""),0)),""),""),"")</f>
        <v/>
      </c>
      <c r="G47" s="56" t="str" cm="1">
        <f t="array" ref="G47">IF($B47&lt;&gt;"",IFERROR(IF(AND(COUNTIF(_Feries,G$7)&lt;&gt;1,WEEKDAY(G$7,2)&lt;=5),INDEX(t_Absence[Symbole],MATCH($B47,IF(G$7&gt;=t_Absence[Date début],IF(G$7&lt;=t_Absence[Date fin],t_Absence[Employé]),""),0)),""),""),"")</f>
        <v/>
      </c>
      <c r="H47" s="56" t="str" cm="1">
        <f t="array" ref="H47">IF($B47&lt;&gt;"",IFERROR(IF(AND(COUNTIF(_Feries,H$7)&lt;&gt;1,WEEKDAY(H$7,2)&lt;=5),INDEX(t_Absence[Symbole],MATCH($B47,IF(H$7&gt;=t_Absence[Date début],IF(H$7&lt;=t_Absence[Date fin],t_Absence[Employé]),""),0)),""),""),"")</f>
        <v/>
      </c>
      <c r="I47" s="56" t="str" cm="1">
        <f t="array" ref="I47">IF($B47&lt;&gt;"",IFERROR(IF(AND(COUNTIF(_Feries,I$7)&lt;&gt;1,WEEKDAY(I$7,2)&lt;=5),INDEX(t_Absence[Symbole],MATCH($B47,IF(I$7&gt;=t_Absence[Date début],IF(I$7&lt;=t_Absence[Date fin],t_Absence[Employé]),""),0)),""),""),"")</f>
        <v/>
      </c>
      <c r="J47" s="56" t="str" cm="1">
        <f t="array" ref="J47">IF($B47&lt;&gt;"",IFERROR(IF(AND(COUNTIF(_Feries,J$7)&lt;&gt;1,WEEKDAY(J$7,2)&lt;=5),INDEX(t_Absence[Symbole],MATCH($B47,IF(J$7&gt;=t_Absence[Date début],IF(J$7&lt;=t_Absence[Date fin],t_Absence[Employé]),""),0)),""),""),"")</f>
        <v/>
      </c>
      <c r="K47" s="56" t="str" cm="1">
        <f t="array" ref="K47">IF($B47&lt;&gt;"",IFERROR(IF(AND(COUNTIF(_Feries,K$7)&lt;&gt;1,WEEKDAY(K$7,2)&lt;=5),INDEX(t_Absence[Symbole],MATCH($B47,IF(K$7&gt;=t_Absence[Date début],IF(K$7&lt;=t_Absence[Date fin],t_Absence[Employé]),""),0)),""),""),"")</f>
        <v/>
      </c>
      <c r="L47" s="56" t="str" cm="1">
        <f t="array" ref="L47">IF($B47&lt;&gt;"",IFERROR(IF(AND(COUNTIF(_Feries,L$7)&lt;&gt;1,WEEKDAY(L$7,2)&lt;=5),INDEX(t_Absence[Symbole],MATCH($B47,IF(L$7&gt;=t_Absence[Date début],IF(L$7&lt;=t_Absence[Date fin],t_Absence[Employé]),""),0)),""),""),"")</f>
        <v/>
      </c>
      <c r="M47" s="56" t="str" cm="1">
        <f t="array" ref="M47">IF($B47&lt;&gt;"",IFERROR(IF(AND(COUNTIF(_Feries,M$7)&lt;&gt;1,WEEKDAY(M$7,2)&lt;=5),INDEX(t_Absence[Symbole],MATCH($B47,IF(M$7&gt;=t_Absence[Date début],IF(M$7&lt;=t_Absence[Date fin],t_Absence[Employé]),""),0)),""),""),"")</f>
        <v/>
      </c>
      <c r="N47" s="56" t="str" cm="1">
        <f t="array" ref="N47">IF($B47&lt;&gt;"",IFERROR(IF(AND(COUNTIF(_Feries,N$7)&lt;&gt;1,WEEKDAY(N$7,2)&lt;=5),INDEX(t_Absence[Symbole],MATCH($B47,IF(N$7&gt;=t_Absence[Date début],IF(N$7&lt;=t_Absence[Date fin],t_Absence[Employé]),""),0)),""),""),"")</f>
        <v/>
      </c>
      <c r="O47" s="56" t="str" cm="1">
        <f t="array" ref="O47">IF($B47&lt;&gt;"",IFERROR(IF(AND(COUNTIF(_Feries,O$7)&lt;&gt;1,WEEKDAY(O$7,2)&lt;=5),INDEX(t_Absence[Symbole],MATCH($B47,IF(O$7&gt;=t_Absence[Date début],IF(O$7&lt;=t_Absence[Date fin],t_Absence[Employé]),""),0)),""),""),"")</f>
        <v/>
      </c>
      <c r="P47" s="56" t="str" cm="1">
        <f t="array" ref="P47">IF($B47&lt;&gt;"",IFERROR(IF(AND(COUNTIF(_Feries,P$7)&lt;&gt;1,WEEKDAY(P$7,2)&lt;=5),INDEX(t_Absence[Symbole],MATCH($B47,IF(P$7&gt;=t_Absence[Date début],IF(P$7&lt;=t_Absence[Date fin],t_Absence[Employé]),""),0)),""),""),"")</f>
        <v/>
      </c>
      <c r="Q47" s="56" t="str" cm="1">
        <f t="array" ref="Q47">IF($B47&lt;&gt;"",IFERROR(IF(AND(COUNTIF(_Feries,Q$7)&lt;&gt;1,WEEKDAY(Q$7,2)&lt;=5),INDEX(t_Absence[Symbole],MATCH($B47,IF(Q$7&gt;=t_Absence[Date début],IF(Q$7&lt;=t_Absence[Date fin],t_Absence[Employé]),""),0)),""),""),"")</f>
        <v/>
      </c>
      <c r="R47" s="56" t="str" cm="1">
        <f t="array" ref="R47">IF($B47&lt;&gt;"",IFERROR(IF(AND(COUNTIF(_Feries,R$7)&lt;&gt;1,WEEKDAY(R$7,2)&lt;=5),INDEX(t_Absence[Symbole],MATCH($B47,IF(R$7&gt;=t_Absence[Date début],IF(R$7&lt;=t_Absence[Date fin],t_Absence[Employé]),""),0)),""),""),"")</f>
        <v/>
      </c>
      <c r="S47" s="56" t="str" cm="1">
        <f t="array" ref="S47">IF($B47&lt;&gt;"",IFERROR(IF(AND(COUNTIF(_Feries,S$7)&lt;&gt;1,WEEKDAY(S$7,2)&lt;=5),INDEX(t_Absence[Symbole],MATCH($B47,IF(S$7&gt;=t_Absence[Date début],IF(S$7&lt;=t_Absence[Date fin],t_Absence[Employé]),""),0)),""),""),"")</f>
        <v/>
      </c>
      <c r="T47" s="56" t="str" cm="1">
        <f t="array" ref="T47">IF($B47&lt;&gt;"",IFERROR(IF(AND(COUNTIF(_Feries,T$7)&lt;&gt;1,WEEKDAY(T$7,2)&lt;=5),INDEX(t_Absence[Symbole],MATCH($B47,IF(T$7&gt;=t_Absence[Date début],IF(T$7&lt;=t_Absence[Date fin],t_Absence[Employé]),""),0)),""),""),"")</f>
        <v/>
      </c>
      <c r="U47" s="56" t="str" cm="1">
        <f t="array" ref="U47">IF($B47&lt;&gt;"",IFERROR(IF(AND(COUNTIF(_Feries,U$7)&lt;&gt;1,WEEKDAY(U$7,2)&lt;=5),INDEX(t_Absence[Symbole],MATCH($B47,IF(U$7&gt;=t_Absence[Date début],IF(U$7&lt;=t_Absence[Date fin],t_Absence[Employé]),""),0)),""),""),"")</f>
        <v/>
      </c>
      <c r="V47" s="56" t="str" cm="1">
        <f t="array" ref="V47">IF($B47&lt;&gt;"",IFERROR(IF(AND(COUNTIF(_Feries,V$7)&lt;&gt;1,WEEKDAY(V$7,2)&lt;=5),INDEX(t_Absence[Symbole],MATCH($B47,IF(V$7&gt;=t_Absence[Date début],IF(V$7&lt;=t_Absence[Date fin],t_Absence[Employé]),""),0)),""),""),"")</f>
        <v/>
      </c>
      <c r="W47" s="56" t="str" cm="1">
        <f t="array" ref="W47">IF($B47&lt;&gt;"",IFERROR(IF(AND(COUNTIF(_Feries,W$7)&lt;&gt;1,WEEKDAY(W$7,2)&lt;=5),INDEX(t_Absence[Symbole],MATCH($B47,IF(W$7&gt;=t_Absence[Date début],IF(W$7&lt;=t_Absence[Date fin],t_Absence[Employé]),""),0)),""),""),"")</f>
        <v/>
      </c>
      <c r="X47" s="56" t="str" cm="1">
        <f t="array" ref="X47">IF($B47&lt;&gt;"",IFERROR(IF(AND(COUNTIF(_Feries,X$7)&lt;&gt;1,WEEKDAY(X$7,2)&lt;=5),INDEX(t_Absence[Symbole],MATCH($B47,IF(X$7&gt;=t_Absence[Date début],IF(X$7&lt;=t_Absence[Date fin],t_Absence[Employé]),""),0)),""),""),"")</f>
        <v/>
      </c>
      <c r="Y47" s="56" t="str" cm="1">
        <f t="array" ref="Y47">IF($B47&lt;&gt;"",IFERROR(IF(AND(COUNTIF(_Feries,Y$7)&lt;&gt;1,WEEKDAY(Y$7,2)&lt;=5),INDEX(t_Absence[Symbole],MATCH($B47,IF(Y$7&gt;=t_Absence[Date début],IF(Y$7&lt;=t_Absence[Date fin],t_Absence[Employé]),""),0)),""),""),"")</f>
        <v/>
      </c>
      <c r="Z47" s="56" t="str" cm="1">
        <f t="array" ref="Z47">IF($B47&lt;&gt;"",IFERROR(IF(AND(COUNTIF(_Feries,Z$7)&lt;&gt;1,WEEKDAY(Z$7,2)&lt;=5),INDEX(t_Absence[Symbole],MATCH($B47,IF(Z$7&gt;=t_Absence[Date début],IF(Z$7&lt;=t_Absence[Date fin],t_Absence[Employé]),""),0)),""),""),"")</f>
        <v/>
      </c>
      <c r="AA47" s="56" t="str" cm="1">
        <f t="array" ref="AA47">IF($B47&lt;&gt;"",IFERROR(IF(AND(COUNTIF(_Feries,AA$7)&lt;&gt;1,WEEKDAY(AA$7,2)&lt;=5),INDEX(t_Absence[Symbole],MATCH($B47,IF(AA$7&gt;=t_Absence[Date début],IF(AA$7&lt;=t_Absence[Date fin],t_Absence[Employé]),""),0)),""),""),"")</f>
        <v/>
      </c>
      <c r="AB47" s="56" t="str" cm="1">
        <f t="array" ref="AB47">IF($B47&lt;&gt;"",IFERROR(IF(AND(COUNTIF(_Feries,AB$7)&lt;&gt;1,WEEKDAY(AB$7,2)&lt;=5),INDEX(t_Absence[Symbole],MATCH($B47,IF(AB$7&gt;=t_Absence[Date début],IF(AB$7&lt;=t_Absence[Date fin],t_Absence[Employé]),""),0)),""),""),"")</f>
        <v/>
      </c>
      <c r="AC47" s="56" t="str" cm="1">
        <f t="array" ref="AC47">IF($B47&lt;&gt;"",IFERROR(IF(AND(COUNTIF(_Feries,AC$7)&lt;&gt;1,WEEKDAY(AC$7,2)&lt;=5),INDEX(t_Absence[Symbole],MATCH($B47,IF(AC$7&gt;=t_Absence[Date début],IF(AC$7&lt;=t_Absence[Date fin],t_Absence[Employé]),""),0)),""),""),"")</f>
        <v/>
      </c>
      <c r="AD47" s="56" t="str" cm="1">
        <f t="array" ref="AD47">IF($B47&lt;&gt;"",IFERROR(IF(AND(COUNTIF(_Feries,AD$7)&lt;&gt;1,WEEKDAY(AD$7,2)&lt;=5),INDEX(t_Absence[Symbole],MATCH($B47,IF(AD$7&gt;=t_Absence[Date début],IF(AD$7&lt;=t_Absence[Date fin],t_Absence[Employé]),""),0)),""),""),"")</f>
        <v/>
      </c>
      <c r="AE47" s="56" t="str" cm="1">
        <f t="array" ref="AE47">IF($B47&lt;&gt;"",IFERROR(IF(AND(COUNTIF(_Feries,AE$7)&lt;&gt;1,WEEKDAY(AE$7,2)&lt;=5),INDEX(t_Absence[Symbole],MATCH($B47,IF(AE$7&gt;=t_Absence[Date début],IF(AE$7&lt;=t_Absence[Date fin],t_Absence[Employé]),""),0)),""),""),"")</f>
        <v/>
      </c>
      <c r="AF47" s="56" t="str" cm="1">
        <f t="array" ref="AF47">IF($B47&lt;&gt;"",IFERROR(IF(AND(COUNTIF(_Feries,AF$7)&lt;&gt;1,WEEKDAY(AF$7,2)&lt;=5),INDEX(t_Absence[Symbole],MATCH($B47,IF(AF$7&gt;=t_Absence[Date début],IF(AF$7&lt;=t_Absence[Date fin],t_Absence[Employé]),""),0)),""),""),"")</f>
        <v/>
      </c>
      <c r="AG47" s="56" t="str" cm="1">
        <f t="array" ref="AG47">IF($B47&lt;&gt;"",IFERROR(IF(AND(COUNTIF(_Feries,AG$7)&lt;&gt;1,WEEKDAY(AG$7,2)&lt;=5),INDEX(t_Absence[Symbole],MATCH($B47,IF(AG$7&gt;=t_Absence[Date début],IF(AG$7&lt;=t_Absence[Date fin],t_Absence[Employé]),""),0)),""),""),"")</f>
        <v/>
      </c>
      <c r="AH47" s="57" t="str" cm="1">
        <f t="array" ref="AH47">IF($B47&lt;&gt;"",IFERROR(IF(AND(COUNTIF(_Feries,AH$7)&lt;&gt;1,WEEKDAY(AH$7,2)&lt;=5),INDEX(t_Absence[Symbole],MATCH($B47,IF(AH$7&gt;=t_Absence[Date début],IF(AH$7&lt;=t_Absence[Date fin],t_Absence[Employé]),""),0)),""),""),"")</f>
        <v/>
      </c>
      <c r="AJ47" s="45">
        <f t="shared" si="4"/>
        <v>0</v>
      </c>
      <c r="AK47" s="46">
        <f t="shared" si="4"/>
        <v>0</v>
      </c>
      <c r="AL47" s="46">
        <f t="shared" si="4"/>
        <v>0</v>
      </c>
      <c r="AM47" s="46">
        <f t="shared" si="4"/>
        <v>0</v>
      </c>
      <c r="AN47" s="46">
        <f t="shared" si="4"/>
        <v>0</v>
      </c>
      <c r="AO47" s="46">
        <f t="shared" si="4"/>
        <v>0</v>
      </c>
      <c r="AP47" s="46">
        <f t="shared" si="4"/>
        <v>0</v>
      </c>
      <c r="AQ47" s="47">
        <f t="shared" si="4"/>
        <v>0</v>
      </c>
    </row>
    <row r="48" spans="2:43" ht="17.25" thickBot="1" x14ac:dyDescent="0.35">
      <c r="B48" s="35" cm="1">
        <f t="array" ref="B48">IFERROR(INDEX(t_Employé[Employé],MATCH(0,COUNTIF(t_Employé[Employé],"&lt;"&amp;t_Employé[Employé])-SUM(COUNTIF($B$7:B47,t_Employé[Employé])),0)),"")</f>
        <v>41</v>
      </c>
      <c r="C48" s="35"/>
      <c r="D48" s="55" t="str" cm="1">
        <f t="array" ref="D48">IF($B48&lt;&gt;"",IFERROR(IF(AND(COUNTIF(_Feries,D$7)&lt;&gt;1,WEEKDAY(D$7,2)&lt;=5),INDEX(t_Absence[Symbole],MATCH($B48,IF(D$7&gt;=t_Absence[Date début],IF(D$7&lt;=t_Absence[Date fin],t_Absence[Employé]),""),0)),""),""),"")</f>
        <v/>
      </c>
      <c r="E48" s="56" t="str" cm="1">
        <f t="array" ref="E48">IF($B48&lt;&gt;"",IFERROR(IF(AND(COUNTIF(_Feries,E$7)&lt;&gt;1,WEEKDAY(E$7,2)&lt;=5),INDEX(t_Absence[Symbole],MATCH($B48,IF(E$7&gt;=t_Absence[Date début],IF(E$7&lt;=t_Absence[Date fin],t_Absence[Employé]),""),0)),""),""),"")</f>
        <v/>
      </c>
      <c r="F48" s="56" t="str" cm="1">
        <f t="array" ref="F48">IF($B48&lt;&gt;"",IFERROR(IF(AND(COUNTIF(_Feries,F$7)&lt;&gt;1,WEEKDAY(F$7,2)&lt;=5),INDEX(t_Absence[Symbole],MATCH($B48,IF(F$7&gt;=t_Absence[Date début],IF(F$7&lt;=t_Absence[Date fin],t_Absence[Employé]),""),0)),""),""),"")</f>
        <v/>
      </c>
      <c r="G48" s="56" t="str" cm="1">
        <f t="array" ref="G48">IF($B48&lt;&gt;"",IFERROR(IF(AND(COUNTIF(_Feries,G$7)&lt;&gt;1,WEEKDAY(G$7,2)&lt;=5),INDEX(t_Absence[Symbole],MATCH($B48,IF(G$7&gt;=t_Absence[Date début],IF(G$7&lt;=t_Absence[Date fin],t_Absence[Employé]),""),0)),""),""),"")</f>
        <v/>
      </c>
      <c r="H48" s="56" t="str" cm="1">
        <f t="array" ref="H48">IF($B48&lt;&gt;"",IFERROR(IF(AND(COUNTIF(_Feries,H$7)&lt;&gt;1,WEEKDAY(H$7,2)&lt;=5),INDEX(t_Absence[Symbole],MATCH($B48,IF(H$7&gt;=t_Absence[Date début],IF(H$7&lt;=t_Absence[Date fin],t_Absence[Employé]),""),0)),""),""),"")</f>
        <v/>
      </c>
      <c r="I48" s="56" t="str" cm="1">
        <f t="array" ref="I48">IF($B48&lt;&gt;"",IFERROR(IF(AND(COUNTIF(_Feries,I$7)&lt;&gt;1,WEEKDAY(I$7,2)&lt;=5),INDEX(t_Absence[Symbole],MATCH($B48,IF(I$7&gt;=t_Absence[Date début],IF(I$7&lt;=t_Absence[Date fin],t_Absence[Employé]),""),0)),""),""),"")</f>
        <v/>
      </c>
      <c r="J48" s="56" t="str" cm="1">
        <f t="array" ref="J48">IF($B48&lt;&gt;"",IFERROR(IF(AND(COUNTIF(_Feries,J$7)&lt;&gt;1,WEEKDAY(J$7,2)&lt;=5),INDEX(t_Absence[Symbole],MATCH($B48,IF(J$7&gt;=t_Absence[Date début],IF(J$7&lt;=t_Absence[Date fin],t_Absence[Employé]),""),0)),""),""),"")</f>
        <v/>
      </c>
      <c r="K48" s="56" t="str" cm="1">
        <f t="array" ref="K48">IF($B48&lt;&gt;"",IFERROR(IF(AND(COUNTIF(_Feries,K$7)&lt;&gt;1,WEEKDAY(K$7,2)&lt;=5),INDEX(t_Absence[Symbole],MATCH($B48,IF(K$7&gt;=t_Absence[Date début],IF(K$7&lt;=t_Absence[Date fin],t_Absence[Employé]),""),0)),""),""),"")</f>
        <v/>
      </c>
      <c r="L48" s="56" t="str" cm="1">
        <f t="array" ref="L48">IF($B48&lt;&gt;"",IFERROR(IF(AND(COUNTIF(_Feries,L$7)&lt;&gt;1,WEEKDAY(L$7,2)&lt;=5),INDEX(t_Absence[Symbole],MATCH($B48,IF(L$7&gt;=t_Absence[Date début],IF(L$7&lt;=t_Absence[Date fin],t_Absence[Employé]),""),0)),""),""),"")</f>
        <v/>
      </c>
      <c r="M48" s="56" t="str" cm="1">
        <f t="array" ref="M48">IF($B48&lt;&gt;"",IFERROR(IF(AND(COUNTIF(_Feries,M$7)&lt;&gt;1,WEEKDAY(M$7,2)&lt;=5),INDEX(t_Absence[Symbole],MATCH($B48,IF(M$7&gt;=t_Absence[Date début],IF(M$7&lt;=t_Absence[Date fin],t_Absence[Employé]),""),0)),""),""),"")</f>
        <v/>
      </c>
      <c r="N48" s="56" t="str" cm="1">
        <f t="array" ref="N48">IF($B48&lt;&gt;"",IFERROR(IF(AND(COUNTIF(_Feries,N$7)&lt;&gt;1,WEEKDAY(N$7,2)&lt;=5),INDEX(t_Absence[Symbole],MATCH($B48,IF(N$7&gt;=t_Absence[Date début],IF(N$7&lt;=t_Absence[Date fin],t_Absence[Employé]),""),0)),""),""),"")</f>
        <v/>
      </c>
      <c r="O48" s="56" t="str" cm="1">
        <f t="array" ref="O48">IF($B48&lt;&gt;"",IFERROR(IF(AND(COUNTIF(_Feries,O$7)&lt;&gt;1,WEEKDAY(O$7,2)&lt;=5),INDEX(t_Absence[Symbole],MATCH($B48,IF(O$7&gt;=t_Absence[Date début],IF(O$7&lt;=t_Absence[Date fin],t_Absence[Employé]),""),0)),""),""),"")</f>
        <v/>
      </c>
      <c r="P48" s="56" t="str" cm="1">
        <f t="array" ref="P48">IF($B48&lt;&gt;"",IFERROR(IF(AND(COUNTIF(_Feries,P$7)&lt;&gt;1,WEEKDAY(P$7,2)&lt;=5),INDEX(t_Absence[Symbole],MATCH($B48,IF(P$7&gt;=t_Absence[Date début],IF(P$7&lt;=t_Absence[Date fin],t_Absence[Employé]),""),0)),""),""),"")</f>
        <v/>
      </c>
      <c r="Q48" s="56" t="str" cm="1">
        <f t="array" ref="Q48">IF($B48&lt;&gt;"",IFERROR(IF(AND(COUNTIF(_Feries,Q$7)&lt;&gt;1,WEEKDAY(Q$7,2)&lt;=5),INDEX(t_Absence[Symbole],MATCH($B48,IF(Q$7&gt;=t_Absence[Date début],IF(Q$7&lt;=t_Absence[Date fin],t_Absence[Employé]),""),0)),""),""),"")</f>
        <v/>
      </c>
      <c r="R48" s="56" t="str" cm="1">
        <f t="array" ref="R48">IF($B48&lt;&gt;"",IFERROR(IF(AND(COUNTIF(_Feries,R$7)&lt;&gt;1,WEEKDAY(R$7,2)&lt;=5),INDEX(t_Absence[Symbole],MATCH($B48,IF(R$7&gt;=t_Absence[Date début],IF(R$7&lt;=t_Absence[Date fin],t_Absence[Employé]),""),0)),""),""),"")</f>
        <v/>
      </c>
      <c r="S48" s="56" t="str" cm="1">
        <f t="array" ref="S48">IF($B48&lt;&gt;"",IFERROR(IF(AND(COUNTIF(_Feries,S$7)&lt;&gt;1,WEEKDAY(S$7,2)&lt;=5),INDEX(t_Absence[Symbole],MATCH($B48,IF(S$7&gt;=t_Absence[Date début],IF(S$7&lt;=t_Absence[Date fin],t_Absence[Employé]),""),0)),""),""),"")</f>
        <v/>
      </c>
      <c r="T48" s="56" t="str" cm="1">
        <f t="array" ref="T48">IF($B48&lt;&gt;"",IFERROR(IF(AND(COUNTIF(_Feries,T$7)&lt;&gt;1,WEEKDAY(T$7,2)&lt;=5),INDEX(t_Absence[Symbole],MATCH($B48,IF(T$7&gt;=t_Absence[Date début],IF(T$7&lt;=t_Absence[Date fin],t_Absence[Employé]),""),0)),""),""),"")</f>
        <v/>
      </c>
      <c r="U48" s="56" t="str" cm="1">
        <f t="array" ref="U48">IF($B48&lt;&gt;"",IFERROR(IF(AND(COUNTIF(_Feries,U$7)&lt;&gt;1,WEEKDAY(U$7,2)&lt;=5),INDEX(t_Absence[Symbole],MATCH($B48,IF(U$7&gt;=t_Absence[Date début],IF(U$7&lt;=t_Absence[Date fin],t_Absence[Employé]),""),0)),""),""),"")</f>
        <v/>
      </c>
      <c r="V48" s="56" t="str" cm="1">
        <f t="array" ref="V48">IF($B48&lt;&gt;"",IFERROR(IF(AND(COUNTIF(_Feries,V$7)&lt;&gt;1,WEEKDAY(V$7,2)&lt;=5),INDEX(t_Absence[Symbole],MATCH($B48,IF(V$7&gt;=t_Absence[Date début],IF(V$7&lt;=t_Absence[Date fin],t_Absence[Employé]),""),0)),""),""),"")</f>
        <v/>
      </c>
      <c r="W48" s="56" t="str" cm="1">
        <f t="array" ref="W48">IF($B48&lt;&gt;"",IFERROR(IF(AND(COUNTIF(_Feries,W$7)&lt;&gt;1,WEEKDAY(W$7,2)&lt;=5),INDEX(t_Absence[Symbole],MATCH($B48,IF(W$7&gt;=t_Absence[Date début],IF(W$7&lt;=t_Absence[Date fin],t_Absence[Employé]),""),0)),""),""),"")</f>
        <v/>
      </c>
      <c r="X48" s="56" t="str" cm="1">
        <f t="array" ref="X48">IF($B48&lt;&gt;"",IFERROR(IF(AND(COUNTIF(_Feries,X$7)&lt;&gt;1,WEEKDAY(X$7,2)&lt;=5),INDEX(t_Absence[Symbole],MATCH($B48,IF(X$7&gt;=t_Absence[Date début],IF(X$7&lt;=t_Absence[Date fin],t_Absence[Employé]),""),0)),""),""),"")</f>
        <v/>
      </c>
      <c r="Y48" s="56" t="str" cm="1">
        <f t="array" ref="Y48">IF($B48&lt;&gt;"",IFERROR(IF(AND(COUNTIF(_Feries,Y$7)&lt;&gt;1,WEEKDAY(Y$7,2)&lt;=5),INDEX(t_Absence[Symbole],MATCH($B48,IF(Y$7&gt;=t_Absence[Date début],IF(Y$7&lt;=t_Absence[Date fin],t_Absence[Employé]),""),0)),""),""),"")</f>
        <v/>
      </c>
      <c r="Z48" s="56" t="str" cm="1">
        <f t="array" ref="Z48">IF($B48&lt;&gt;"",IFERROR(IF(AND(COUNTIF(_Feries,Z$7)&lt;&gt;1,WEEKDAY(Z$7,2)&lt;=5),INDEX(t_Absence[Symbole],MATCH($B48,IF(Z$7&gt;=t_Absence[Date début],IF(Z$7&lt;=t_Absence[Date fin],t_Absence[Employé]),""),0)),""),""),"")</f>
        <v/>
      </c>
      <c r="AA48" s="56" t="str" cm="1">
        <f t="array" ref="AA48">IF($B48&lt;&gt;"",IFERROR(IF(AND(COUNTIF(_Feries,AA$7)&lt;&gt;1,WEEKDAY(AA$7,2)&lt;=5),INDEX(t_Absence[Symbole],MATCH($B48,IF(AA$7&gt;=t_Absence[Date début],IF(AA$7&lt;=t_Absence[Date fin],t_Absence[Employé]),""),0)),""),""),"")</f>
        <v/>
      </c>
      <c r="AB48" s="56" t="str" cm="1">
        <f t="array" ref="AB48">IF($B48&lt;&gt;"",IFERROR(IF(AND(COUNTIF(_Feries,AB$7)&lt;&gt;1,WEEKDAY(AB$7,2)&lt;=5),INDEX(t_Absence[Symbole],MATCH($B48,IF(AB$7&gt;=t_Absence[Date début],IF(AB$7&lt;=t_Absence[Date fin],t_Absence[Employé]),""),0)),""),""),"")</f>
        <v/>
      </c>
      <c r="AC48" s="56" t="str" cm="1">
        <f t="array" ref="AC48">IF($B48&lt;&gt;"",IFERROR(IF(AND(COUNTIF(_Feries,AC$7)&lt;&gt;1,WEEKDAY(AC$7,2)&lt;=5),INDEX(t_Absence[Symbole],MATCH($B48,IF(AC$7&gt;=t_Absence[Date début],IF(AC$7&lt;=t_Absence[Date fin],t_Absence[Employé]),""),0)),""),""),"")</f>
        <v/>
      </c>
      <c r="AD48" s="56" t="str" cm="1">
        <f t="array" ref="AD48">IF($B48&lt;&gt;"",IFERROR(IF(AND(COUNTIF(_Feries,AD$7)&lt;&gt;1,WEEKDAY(AD$7,2)&lt;=5),INDEX(t_Absence[Symbole],MATCH($B48,IF(AD$7&gt;=t_Absence[Date début],IF(AD$7&lt;=t_Absence[Date fin],t_Absence[Employé]),""),0)),""),""),"")</f>
        <v/>
      </c>
      <c r="AE48" s="56" t="str" cm="1">
        <f t="array" ref="AE48">IF($B48&lt;&gt;"",IFERROR(IF(AND(COUNTIF(_Feries,AE$7)&lt;&gt;1,WEEKDAY(AE$7,2)&lt;=5),INDEX(t_Absence[Symbole],MATCH($B48,IF(AE$7&gt;=t_Absence[Date début],IF(AE$7&lt;=t_Absence[Date fin],t_Absence[Employé]),""),0)),""),""),"")</f>
        <v/>
      </c>
      <c r="AF48" s="56" t="str" cm="1">
        <f t="array" ref="AF48">IF($B48&lt;&gt;"",IFERROR(IF(AND(COUNTIF(_Feries,AF$7)&lt;&gt;1,WEEKDAY(AF$7,2)&lt;=5),INDEX(t_Absence[Symbole],MATCH($B48,IF(AF$7&gt;=t_Absence[Date début],IF(AF$7&lt;=t_Absence[Date fin],t_Absence[Employé]),""),0)),""),""),"")</f>
        <v/>
      </c>
      <c r="AG48" s="56" t="str" cm="1">
        <f t="array" ref="AG48">IF($B48&lt;&gt;"",IFERROR(IF(AND(COUNTIF(_Feries,AG$7)&lt;&gt;1,WEEKDAY(AG$7,2)&lt;=5),INDEX(t_Absence[Symbole],MATCH($B48,IF(AG$7&gt;=t_Absence[Date début],IF(AG$7&lt;=t_Absence[Date fin],t_Absence[Employé]),""),0)),""),""),"")</f>
        <v/>
      </c>
      <c r="AH48" s="57" t="str" cm="1">
        <f t="array" ref="AH48">IF($B48&lt;&gt;"",IFERROR(IF(AND(COUNTIF(_Feries,AH$7)&lt;&gt;1,WEEKDAY(AH$7,2)&lt;=5),INDEX(t_Absence[Symbole],MATCH($B48,IF(AH$7&gt;=t_Absence[Date début],IF(AH$7&lt;=t_Absence[Date fin],t_Absence[Employé]),""),0)),""),""),"")</f>
        <v/>
      </c>
      <c r="AJ48" s="45">
        <f t="shared" si="4"/>
        <v>0</v>
      </c>
      <c r="AK48" s="46">
        <f t="shared" si="4"/>
        <v>0</v>
      </c>
      <c r="AL48" s="46">
        <f t="shared" si="4"/>
        <v>0</v>
      </c>
      <c r="AM48" s="46">
        <f t="shared" si="4"/>
        <v>0</v>
      </c>
      <c r="AN48" s="46">
        <f t="shared" si="4"/>
        <v>0</v>
      </c>
      <c r="AO48" s="46">
        <f t="shared" si="4"/>
        <v>0</v>
      </c>
      <c r="AP48" s="46">
        <f t="shared" si="4"/>
        <v>0</v>
      </c>
      <c r="AQ48" s="47">
        <f t="shared" si="4"/>
        <v>0</v>
      </c>
    </row>
    <row r="49" spans="2:43" ht="17.25" thickBot="1" x14ac:dyDescent="0.35">
      <c r="B49" s="35" cm="1">
        <f t="array" ref="B49">IFERROR(INDEX(t_Employé[Employé],MATCH(0,COUNTIF(t_Employé[Employé],"&lt;"&amp;t_Employé[Employé])-SUM(COUNTIF($B$7:B48,t_Employé[Employé])),0)),"")</f>
        <v>42</v>
      </c>
      <c r="C49" s="35"/>
      <c r="D49" s="55" t="str" cm="1">
        <f t="array" ref="D49">IF($B49&lt;&gt;"",IFERROR(IF(AND(COUNTIF(_Feries,D$7)&lt;&gt;1,WEEKDAY(D$7,2)&lt;=5),INDEX(t_Absence[Symbole],MATCH($B49,IF(D$7&gt;=t_Absence[Date début],IF(D$7&lt;=t_Absence[Date fin],t_Absence[Employé]),""),0)),""),""),"")</f>
        <v/>
      </c>
      <c r="E49" s="56" t="str" cm="1">
        <f t="array" ref="E49">IF($B49&lt;&gt;"",IFERROR(IF(AND(COUNTIF(_Feries,E$7)&lt;&gt;1,WEEKDAY(E$7,2)&lt;=5),INDEX(t_Absence[Symbole],MATCH($B49,IF(E$7&gt;=t_Absence[Date début],IF(E$7&lt;=t_Absence[Date fin],t_Absence[Employé]),""),0)),""),""),"")</f>
        <v/>
      </c>
      <c r="F49" s="56" t="str" cm="1">
        <f t="array" ref="F49">IF($B49&lt;&gt;"",IFERROR(IF(AND(COUNTIF(_Feries,F$7)&lt;&gt;1,WEEKDAY(F$7,2)&lt;=5),INDEX(t_Absence[Symbole],MATCH($B49,IF(F$7&gt;=t_Absence[Date début],IF(F$7&lt;=t_Absence[Date fin],t_Absence[Employé]),""),0)),""),""),"")</f>
        <v/>
      </c>
      <c r="G49" s="56" t="str" cm="1">
        <f t="array" ref="G49">IF($B49&lt;&gt;"",IFERROR(IF(AND(COUNTIF(_Feries,G$7)&lt;&gt;1,WEEKDAY(G$7,2)&lt;=5),INDEX(t_Absence[Symbole],MATCH($B49,IF(G$7&gt;=t_Absence[Date début],IF(G$7&lt;=t_Absence[Date fin],t_Absence[Employé]),""),0)),""),""),"")</f>
        <v/>
      </c>
      <c r="H49" s="56" t="str" cm="1">
        <f t="array" ref="H49">IF($B49&lt;&gt;"",IFERROR(IF(AND(COUNTIF(_Feries,H$7)&lt;&gt;1,WEEKDAY(H$7,2)&lt;=5),INDEX(t_Absence[Symbole],MATCH($B49,IF(H$7&gt;=t_Absence[Date début],IF(H$7&lt;=t_Absence[Date fin],t_Absence[Employé]),""),0)),""),""),"")</f>
        <v/>
      </c>
      <c r="I49" s="56" t="str" cm="1">
        <f t="array" ref="I49">IF($B49&lt;&gt;"",IFERROR(IF(AND(COUNTIF(_Feries,I$7)&lt;&gt;1,WEEKDAY(I$7,2)&lt;=5),INDEX(t_Absence[Symbole],MATCH($B49,IF(I$7&gt;=t_Absence[Date début],IF(I$7&lt;=t_Absence[Date fin],t_Absence[Employé]),""),0)),""),""),"")</f>
        <v/>
      </c>
      <c r="J49" s="56" t="str" cm="1">
        <f t="array" ref="J49">IF($B49&lt;&gt;"",IFERROR(IF(AND(COUNTIF(_Feries,J$7)&lt;&gt;1,WEEKDAY(J$7,2)&lt;=5),INDEX(t_Absence[Symbole],MATCH($B49,IF(J$7&gt;=t_Absence[Date début],IF(J$7&lt;=t_Absence[Date fin],t_Absence[Employé]),""),0)),""),""),"")</f>
        <v/>
      </c>
      <c r="K49" s="56" t="str" cm="1">
        <f t="array" ref="K49">IF($B49&lt;&gt;"",IFERROR(IF(AND(COUNTIF(_Feries,K$7)&lt;&gt;1,WEEKDAY(K$7,2)&lt;=5),INDEX(t_Absence[Symbole],MATCH($B49,IF(K$7&gt;=t_Absence[Date début],IF(K$7&lt;=t_Absence[Date fin],t_Absence[Employé]),""),0)),""),""),"")</f>
        <v/>
      </c>
      <c r="L49" s="56" t="str" cm="1">
        <f t="array" ref="L49">IF($B49&lt;&gt;"",IFERROR(IF(AND(COUNTIF(_Feries,L$7)&lt;&gt;1,WEEKDAY(L$7,2)&lt;=5),INDEX(t_Absence[Symbole],MATCH($B49,IF(L$7&gt;=t_Absence[Date début],IF(L$7&lt;=t_Absence[Date fin],t_Absence[Employé]),""),0)),""),""),"")</f>
        <v/>
      </c>
      <c r="M49" s="56" t="str" cm="1">
        <f t="array" ref="M49">IF($B49&lt;&gt;"",IFERROR(IF(AND(COUNTIF(_Feries,M$7)&lt;&gt;1,WEEKDAY(M$7,2)&lt;=5),INDEX(t_Absence[Symbole],MATCH($B49,IF(M$7&gt;=t_Absence[Date début],IF(M$7&lt;=t_Absence[Date fin],t_Absence[Employé]),""),0)),""),""),"")</f>
        <v/>
      </c>
      <c r="N49" s="56" t="str" cm="1">
        <f t="array" ref="N49">IF($B49&lt;&gt;"",IFERROR(IF(AND(COUNTIF(_Feries,N$7)&lt;&gt;1,WEEKDAY(N$7,2)&lt;=5),INDEX(t_Absence[Symbole],MATCH($B49,IF(N$7&gt;=t_Absence[Date début],IF(N$7&lt;=t_Absence[Date fin],t_Absence[Employé]),""),0)),""),""),"")</f>
        <v/>
      </c>
      <c r="O49" s="56" t="str" cm="1">
        <f t="array" ref="O49">IF($B49&lt;&gt;"",IFERROR(IF(AND(COUNTIF(_Feries,O$7)&lt;&gt;1,WEEKDAY(O$7,2)&lt;=5),INDEX(t_Absence[Symbole],MATCH($B49,IF(O$7&gt;=t_Absence[Date début],IF(O$7&lt;=t_Absence[Date fin],t_Absence[Employé]),""),0)),""),""),"")</f>
        <v/>
      </c>
      <c r="P49" s="56" t="str" cm="1">
        <f t="array" ref="P49">IF($B49&lt;&gt;"",IFERROR(IF(AND(COUNTIF(_Feries,P$7)&lt;&gt;1,WEEKDAY(P$7,2)&lt;=5),INDEX(t_Absence[Symbole],MATCH($B49,IF(P$7&gt;=t_Absence[Date début],IF(P$7&lt;=t_Absence[Date fin],t_Absence[Employé]),""),0)),""),""),"")</f>
        <v/>
      </c>
      <c r="Q49" s="56" t="str" cm="1">
        <f t="array" ref="Q49">IF($B49&lt;&gt;"",IFERROR(IF(AND(COUNTIF(_Feries,Q$7)&lt;&gt;1,WEEKDAY(Q$7,2)&lt;=5),INDEX(t_Absence[Symbole],MATCH($B49,IF(Q$7&gt;=t_Absence[Date début],IF(Q$7&lt;=t_Absence[Date fin],t_Absence[Employé]),""),0)),""),""),"")</f>
        <v/>
      </c>
      <c r="R49" s="56" t="str" cm="1">
        <f t="array" ref="R49">IF($B49&lt;&gt;"",IFERROR(IF(AND(COUNTIF(_Feries,R$7)&lt;&gt;1,WEEKDAY(R$7,2)&lt;=5),INDEX(t_Absence[Symbole],MATCH($B49,IF(R$7&gt;=t_Absence[Date début],IF(R$7&lt;=t_Absence[Date fin],t_Absence[Employé]),""),0)),""),""),"")</f>
        <v/>
      </c>
      <c r="S49" s="56" t="str" cm="1">
        <f t="array" ref="S49">IF($B49&lt;&gt;"",IFERROR(IF(AND(COUNTIF(_Feries,S$7)&lt;&gt;1,WEEKDAY(S$7,2)&lt;=5),INDEX(t_Absence[Symbole],MATCH($B49,IF(S$7&gt;=t_Absence[Date début],IF(S$7&lt;=t_Absence[Date fin],t_Absence[Employé]),""),0)),""),""),"")</f>
        <v/>
      </c>
      <c r="T49" s="56" t="str" cm="1">
        <f t="array" ref="T49">IF($B49&lt;&gt;"",IFERROR(IF(AND(COUNTIF(_Feries,T$7)&lt;&gt;1,WEEKDAY(T$7,2)&lt;=5),INDEX(t_Absence[Symbole],MATCH($B49,IF(T$7&gt;=t_Absence[Date début],IF(T$7&lt;=t_Absence[Date fin],t_Absence[Employé]),""),0)),""),""),"")</f>
        <v/>
      </c>
      <c r="U49" s="56" t="str" cm="1">
        <f t="array" ref="U49">IF($B49&lt;&gt;"",IFERROR(IF(AND(COUNTIF(_Feries,U$7)&lt;&gt;1,WEEKDAY(U$7,2)&lt;=5),INDEX(t_Absence[Symbole],MATCH($B49,IF(U$7&gt;=t_Absence[Date début],IF(U$7&lt;=t_Absence[Date fin],t_Absence[Employé]),""),0)),""),""),"")</f>
        <v/>
      </c>
      <c r="V49" s="56" t="str" cm="1">
        <f t="array" ref="V49">IF($B49&lt;&gt;"",IFERROR(IF(AND(COUNTIF(_Feries,V$7)&lt;&gt;1,WEEKDAY(V$7,2)&lt;=5),INDEX(t_Absence[Symbole],MATCH($B49,IF(V$7&gt;=t_Absence[Date début],IF(V$7&lt;=t_Absence[Date fin],t_Absence[Employé]),""),0)),""),""),"")</f>
        <v/>
      </c>
      <c r="W49" s="56" t="str" cm="1">
        <f t="array" ref="W49">IF($B49&lt;&gt;"",IFERROR(IF(AND(COUNTIF(_Feries,W$7)&lt;&gt;1,WEEKDAY(W$7,2)&lt;=5),INDEX(t_Absence[Symbole],MATCH($B49,IF(W$7&gt;=t_Absence[Date début],IF(W$7&lt;=t_Absence[Date fin],t_Absence[Employé]),""),0)),""),""),"")</f>
        <v/>
      </c>
      <c r="X49" s="56" t="str" cm="1">
        <f t="array" ref="X49">IF($B49&lt;&gt;"",IFERROR(IF(AND(COUNTIF(_Feries,X$7)&lt;&gt;1,WEEKDAY(X$7,2)&lt;=5),INDEX(t_Absence[Symbole],MATCH($B49,IF(X$7&gt;=t_Absence[Date début],IF(X$7&lt;=t_Absence[Date fin],t_Absence[Employé]),""),0)),""),""),"")</f>
        <v/>
      </c>
      <c r="Y49" s="56" t="str" cm="1">
        <f t="array" ref="Y49">IF($B49&lt;&gt;"",IFERROR(IF(AND(COUNTIF(_Feries,Y$7)&lt;&gt;1,WEEKDAY(Y$7,2)&lt;=5),INDEX(t_Absence[Symbole],MATCH($B49,IF(Y$7&gt;=t_Absence[Date début],IF(Y$7&lt;=t_Absence[Date fin],t_Absence[Employé]),""),0)),""),""),"")</f>
        <v/>
      </c>
      <c r="Z49" s="56" t="str" cm="1">
        <f t="array" ref="Z49">IF($B49&lt;&gt;"",IFERROR(IF(AND(COUNTIF(_Feries,Z$7)&lt;&gt;1,WEEKDAY(Z$7,2)&lt;=5),INDEX(t_Absence[Symbole],MATCH($B49,IF(Z$7&gt;=t_Absence[Date début],IF(Z$7&lt;=t_Absence[Date fin],t_Absence[Employé]),""),0)),""),""),"")</f>
        <v/>
      </c>
      <c r="AA49" s="56" t="str" cm="1">
        <f t="array" ref="AA49">IF($B49&lt;&gt;"",IFERROR(IF(AND(COUNTIF(_Feries,AA$7)&lt;&gt;1,WEEKDAY(AA$7,2)&lt;=5),INDEX(t_Absence[Symbole],MATCH($B49,IF(AA$7&gt;=t_Absence[Date début],IF(AA$7&lt;=t_Absence[Date fin],t_Absence[Employé]),""),0)),""),""),"")</f>
        <v/>
      </c>
      <c r="AB49" s="56" t="str" cm="1">
        <f t="array" ref="AB49">IF($B49&lt;&gt;"",IFERROR(IF(AND(COUNTIF(_Feries,AB$7)&lt;&gt;1,WEEKDAY(AB$7,2)&lt;=5),INDEX(t_Absence[Symbole],MATCH($B49,IF(AB$7&gt;=t_Absence[Date début],IF(AB$7&lt;=t_Absence[Date fin],t_Absence[Employé]),""),0)),""),""),"")</f>
        <v/>
      </c>
      <c r="AC49" s="56" t="str" cm="1">
        <f t="array" ref="AC49">IF($B49&lt;&gt;"",IFERROR(IF(AND(COUNTIF(_Feries,AC$7)&lt;&gt;1,WEEKDAY(AC$7,2)&lt;=5),INDEX(t_Absence[Symbole],MATCH($B49,IF(AC$7&gt;=t_Absence[Date début],IF(AC$7&lt;=t_Absence[Date fin],t_Absence[Employé]),""),0)),""),""),"")</f>
        <v/>
      </c>
      <c r="AD49" s="56" t="str" cm="1">
        <f t="array" ref="AD49">IF($B49&lt;&gt;"",IFERROR(IF(AND(COUNTIF(_Feries,AD$7)&lt;&gt;1,WEEKDAY(AD$7,2)&lt;=5),INDEX(t_Absence[Symbole],MATCH($B49,IF(AD$7&gt;=t_Absence[Date début],IF(AD$7&lt;=t_Absence[Date fin],t_Absence[Employé]),""),0)),""),""),"")</f>
        <v/>
      </c>
      <c r="AE49" s="56" t="str" cm="1">
        <f t="array" ref="AE49">IF($B49&lt;&gt;"",IFERROR(IF(AND(COUNTIF(_Feries,AE$7)&lt;&gt;1,WEEKDAY(AE$7,2)&lt;=5),INDEX(t_Absence[Symbole],MATCH($B49,IF(AE$7&gt;=t_Absence[Date début],IF(AE$7&lt;=t_Absence[Date fin],t_Absence[Employé]),""),0)),""),""),"")</f>
        <v/>
      </c>
      <c r="AF49" s="56" t="str" cm="1">
        <f t="array" ref="AF49">IF($B49&lt;&gt;"",IFERROR(IF(AND(COUNTIF(_Feries,AF$7)&lt;&gt;1,WEEKDAY(AF$7,2)&lt;=5),INDEX(t_Absence[Symbole],MATCH($B49,IF(AF$7&gt;=t_Absence[Date début],IF(AF$7&lt;=t_Absence[Date fin],t_Absence[Employé]),""),0)),""),""),"")</f>
        <v/>
      </c>
      <c r="AG49" s="56" t="str" cm="1">
        <f t="array" ref="AG49">IF($B49&lt;&gt;"",IFERROR(IF(AND(COUNTIF(_Feries,AG$7)&lt;&gt;1,WEEKDAY(AG$7,2)&lt;=5),INDEX(t_Absence[Symbole],MATCH($B49,IF(AG$7&gt;=t_Absence[Date début],IF(AG$7&lt;=t_Absence[Date fin],t_Absence[Employé]),""),0)),""),""),"")</f>
        <v/>
      </c>
      <c r="AH49" s="57" t="str" cm="1">
        <f t="array" ref="AH49">IF($B49&lt;&gt;"",IFERROR(IF(AND(COUNTIF(_Feries,AH$7)&lt;&gt;1,WEEKDAY(AH$7,2)&lt;=5),INDEX(t_Absence[Symbole],MATCH($B49,IF(AH$7&gt;=t_Absence[Date début],IF(AH$7&lt;=t_Absence[Date fin],t_Absence[Employé]),""),0)),""),""),"")</f>
        <v/>
      </c>
      <c r="AJ49" s="45">
        <f t="shared" si="4"/>
        <v>0</v>
      </c>
      <c r="AK49" s="46">
        <f t="shared" si="4"/>
        <v>0</v>
      </c>
      <c r="AL49" s="46">
        <f t="shared" si="4"/>
        <v>0</v>
      </c>
      <c r="AM49" s="46">
        <f t="shared" si="4"/>
        <v>0</v>
      </c>
      <c r="AN49" s="46">
        <f t="shared" si="4"/>
        <v>0</v>
      </c>
      <c r="AO49" s="46">
        <f t="shared" si="4"/>
        <v>0</v>
      </c>
      <c r="AP49" s="46">
        <f t="shared" si="4"/>
        <v>0</v>
      </c>
      <c r="AQ49" s="47">
        <f t="shared" ref="AQ49" si="5">COUNTIF($D49:$AH49,AQ$6)</f>
        <v>0</v>
      </c>
    </row>
    <row r="50" spans="2:43" ht="17.25" thickBot="1" x14ac:dyDescent="0.35">
      <c r="B50" s="35" cm="1">
        <f t="array" ref="B50">IFERROR(INDEX(t_Employé[Employé],MATCH(0,COUNTIF(t_Employé[Employé],"&lt;"&amp;t_Employé[Employé])-SUM(COUNTIF($B$7:B49,t_Employé[Employé])),0)),"")</f>
        <v>43</v>
      </c>
      <c r="C50" s="35"/>
      <c r="D50" s="55" t="str" cm="1">
        <f t="array" ref="D50">IF($B50&lt;&gt;"",IFERROR(IF(AND(COUNTIF(_Feries,D$7)&lt;&gt;1,WEEKDAY(D$7,2)&lt;=5),INDEX(t_Absence[Symbole],MATCH($B50,IF(D$7&gt;=t_Absence[Date début],IF(D$7&lt;=t_Absence[Date fin],t_Absence[Employé]),""),0)),""),""),"")</f>
        <v/>
      </c>
      <c r="E50" s="56" t="str" cm="1">
        <f t="array" ref="E50">IF($B50&lt;&gt;"",IFERROR(IF(AND(COUNTIF(_Feries,E$7)&lt;&gt;1,WEEKDAY(E$7,2)&lt;=5),INDEX(t_Absence[Symbole],MATCH($B50,IF(E$7&gt;=t_Absence[Date début],IF(E$7&lt;=t_Absence[Date fin],t_Absence[Employé]),""),0)),""),""),"")</f>
        <v/>
      </c>
      <c r="F50" s="56" t="str" cm="1">
        <f t="array" ref="F50">IF($B50&lt;&gt;"",IFERROR(IF(AND(COUNTIF(_Feries,F$7)&lt;&gt;1,WEEKDAY(F$7,2)&lt;=5),INDEX(t_Absence[Symbole],MATCH($B50,IF(F$7&gt;=t_Absence[Date début],IF(F$7&lt;=t_Absence[Date fin],t_Absence[Employé]),""),0)),""),""),"")</f>
        <v/>
      </c>
      <c r="G50" s="56" t="str" cm="1">
        <f t="array" ref="G50">IF($B50&lt;&gt;"",IFERROR(IF(AND(COUNTIF(_Feries,G$7)&lt;&gt;1,WEEKDAY(G$7,2)&lt;=5),INDEX(t_Absence[Symbole],MATCH($B50,IF(G$7&gt;=t_Absence[Date début],IF(G$7&lt;=t_Absence[Date fin],t_Absence[Employé]),""),0)),""),""),"")</f>
        <v/>
      </c>
      <c r="H50" s="56" t="str" cm="1">
        <f t="array" ref="H50">IF($B50&lt;&gt;"",IFERROR(IF(AND(COUNTIF(_Feries,H$7)&lt;&gt;1,WEEKDAY(H$7,2)&lt;=5),INDEX(t_Absence[Symbole],MATCH($B50,IF(H$7&gt;=t_Absence[Date début],IF(H$7&lt;=t_Absence[Date fin],t_Absence[Employé]),""),0)),""),""),"")</f>
        <v/>
      </c>
      <c r="I50" s="56" t="str" cm="1">
        <f t="array" ref="I50">IF($B50&lt;&gt;"",IFERROR(IF(AND(COUNTIF(_Feries,I$7)&lt;&gt;1,WEEKDAY(I$7,2)&lt;=5),INDEX(t_Absence[Symbole],MATCH($B50,IF(I$7&gt;=t_Absence[Date début],IF(I$7&lt;=t_Absence[Date fin],t_Absence[Employé]),""),0)),""),""),"")</f>
        <v/>
      </c>
      <c r="J50" s="56" t="str" cm="1">
        <f t="array" ref="J50">IF($B50&lt;&gt;"",IFERROR(IF(AND(COUNTIF(_Feries,J$7)&lt;&gt;1,WEEKDAY(J$7,2)&lt;=5),INDEX(t_Absence[Symbole],MATCH($B50,IF(J$7&gt;=t_Absence[Date début],IF(J$7&lt;=t_Absence[Date fin],t_Absence[Employé]),""),0)),""),""),"")</f>
        <v/>
      </c>
      <c r="K50" s="56" t="str" cm="1">
        <f t="array" ref="K50">IF($B50&lt;&gt;"",IFERROR(IF(AND(COUNTIF(_Feries,K$7)&lt;&gt;1,WEEKDAY(K$7,2)&lt;=5),INDEX(t_Absence[Symbole],MATCH($B50,IF(K$7&gt;=t_Absence[Date début],IF(K$7&lt;=t_Absence[Date fin],t_Absence[Employé]),""),0)),""),""),"")</f>
        <v/>
      </c>
      <c r="L50" s="56" t="str" cm="1">
        <f t="array" ref="L50">IF($B50&lt;&gt;"",IFERROR(IF(AND(COUNTIF(_Feries,L$7)&lt;&gt;1,WEEKDAY(L$7,2)&lt;=5),INDEX(t_Absence[Symbole],MATCH($B50,IF(L$7&gt;=t_Absence[Date début],IF(L$7&lt;=t_Absence[Date fin],t_Absence[Employé]),""),0)),""),""),"")</f>
        <v/>
      </c>
      <c r="M50" s="56" t="str" cm="1">
        <f t="array" ref="M50">IF($B50&lt;&gt;"",IFERROR(IF(AND(COUNTIF(_Feries,M$7)&lt;&gt;1,WEEKDAY(M$7,2)&lt;=5),INDEX(t_Absence[Symbole],MATCH($B50,IF(M$7&gt;=t_Absence[Date début],IF(M$7&lt;=t_Absence[Date fin],t_Absence[Employé]),""),0)),""),""),"")</f>
        <v/>
      </c>
      <c r="N50" s="56" t="str" cm="1">
        <f t="array" ref="N50">IF($B50&lt;&gt;"",IFERROR(IF(AND(COUNTIF(_Feries,N$7)&lt;&gt;1,WEEKDAY(N$7,2)&lt;=5),INDEX(t_Absence[Symbole],MATCH($B50,IF(N$7&gt;=t_Absence[Date début],IF(N$7&lt;=t_Absence[Date fin],t_Absence[Employé]),""),0)),""),""),"")</f>
        <v/>
      </c>
      <c r="O50" s="56" t="str" cm="1">
        <f t="array" ref="O50">IF($B50&lt;&gt;"",IFERROR(IF(AND(COUNTIF(_Feries,O$7)&lt;&gt;1,WEEKDAY(O$7,2)&lt;=5),INDEX(t_Absence[Symbole],MATCH($B50,IF(O$7&gt;=t_Absence[Date début],IF(O$7&lt;=t_Absence[Date fin],t_Absence[Employé]),""),0)),""),""),"")</f>
        <v/>
      </c>
      <c r="P50" s="56" t="str" cm="1">
        <f t="array" ref="P50">IF($B50&lt;&gt;"",IFERROR(IF(AND(COUNTIF(_Feries,P$7)&lt;&gt;1,WEEKDAY(P$7,2)&lt;=5),INDEX(t_Absence[Symbole],MATCH($B50,IF(P$7&gt;=t_Absence[Date début],IF(P$7&lt;=t_Absence[Date fin],t_Absence[Employé]),""),0)),""),""),"")</f>
        <v/>
      </c>
      <c r="Q50" s="56" t="str" cm="1">
        <f t="array" ref="Q50">IF($B50&lt;&gt;"",IFERROR(IF(AND(COUNTIF(_Feries,Q$7)&lt;&gt;1,WEEKDAY(Q$7,2)&lt;=5),INDEX(t_Absence[Symbole],MATCH($B50,IF(Q$7&gt;=t_Absence[Date début],IF(Q$7&lt;=t_Absence[Date fin],t_Absence[Employé]),""),0)),""),""),"")</f>
        <v/>
      </c>
      <c r="R50" s="56" t="str" cm="1">
        <f t="array" ref="R50">IF($B50&lt;&gt;"",IFERROR(IF(AND(COUNTIF(_Feries,R$7)&lt;&gt;1,WEEKDAY(R$7,2)&lt;=5),INDEX(t_Absence[Symbole],MATCH($B50,IF(R$7&gt;=t_Absence[Date début],IF(R$7&lt;=t_Absence[Date fin],t_Absence[Employé]),""),0)),""),""),"")</f>
        <v/>
      </c>
      <c r="S50" s="56" t="str" cm="1">
        <f t="array" ref="S50">IF($B50&lt;&gt;"",IFERROR(IF(AND(COUNTIF(_Feries,S$7)&lt;&gt;1,WEEKDAY(S$7,2)&lt;=5),INDEX(t_Absence[Symbole],MATCH($B50,IF(S$7&gt;=t_Absence[Date début],IF(S$7&lt;=t_Absence[Date fin],t_Absence[Employé]),""),0)),""),""),"")</f>
        <v/>
      </c>
      <c r="T50" s="56" t="str" cm="1">
        <f t="array" ref="T50">IF($B50&lt;&gt;"",IFERROR(IF(AND(COUNTIF(_Feries,T$7)&lt;&gt;1,WEEKDAY(T$7,2)&lt;=5),INDEX(t_Absence[Symbole],MATCH($B50,IF(T$7&gt;=t_Absence[Date début],IF(T$7&lt;=t_Absence[Date fin],t_Absence[Employé]),""),0)),""),""),"")</f>
        <v/>
      </c>
      <c r="U50" s="56" t="str" cm="1">
        <f t="array" ref="U50">IF($B50&lt;&gt;"",IFERROR(IF(AND(COUNTIF(_Feries,U$7)&lt;&gt;1,WEEKDAY(U$7,2)&lt;=5),INDEX(t_Absence[Symbole],MATCH($B50,IF(U$7&gt;=t_Absence[Date début],IF(U$7&lt;=t_Absence[Date fin],t_Absence[Employé]),""),0)),""),""),"")</f>
        <v/>
      </c>
      <c r="V50" s="56" t="str" cm="1">
        <f t="array" ref="V50">IF($B50&lt;&gt;"",IFERROR(IF(AND(COUNTIF(_Feries,V$7)&lt;&gt;1,WEEKDAY(V$7,2)&lt;=5),INDEX(t_Absence[Symbole],MATCH($B50,IF(V$7&gt;=t_Absence[Date début],IF(V$7&lt;=t_Absence[Date fin],t_Absence[Employé]),""),0)),""),""),"")</f>
        <v/>
      </c>
      <c r="W50" s="56" t="str" cm="1">
        <f t="array" ref="W50">IF($B50&lt;&gt;"",IFERROR(IF(AND(COUNTIF(_Feries,W$7)&lt;&gt;1,WEEKDAY(W$7,2)&lt;=5),INDEX(t_Absence[Symbole],MATCH($B50,IF(W$7&gt;=t_Absence[Date début],IF(W$7&lt;=t_Absence[Date fin],t_Absence[Employé]),""),0)),""),""),"")</f>
        <v/>
      </c>
      <c r="X50" s="56" t="str" cm="1">
        <f t="array" ref="X50">IF($B50&lt;&gt;"",IFERROR(IF(AND(COUNTIF(_Feries,X$7)&lt;&gt;1,WEEKDAY(X$7,2)&lt;=5),INDEX(t_Absence[Symbole],MATCH($B50,IF(X$7&gt;=t_Absence[Date début],IF(X$7&lt;=t_Absence[Date fin],t_Absence[Employé]),""),0)),""),""),"")</f>
        <v/>
      </c>
      <c r="Y50" s="56" t="str" cm="1">
        <f t="array" ref="Y50">IF($B50&lt;&gt;"",IFERROR(IF(AND(COUNTIF(_Feries,Y$7)&lt;&gt;1,WEEKDAY(Y$7,2)&lt;=5),INDEX(t_Absence[Symbole],MATCH($B50,IF(Y$7&gt;=t_Absence[Date début],IF(Y$7&lt;=t_Absence[Date fin],t_Absence[Employé]),""),0)),""),""),"")</f>
        <v/>
      </c>
      <c r="Z50" s="56" t="str" cm="1">
        <f t="array" ref="Z50">IF($B50&lt;&gt;"",IFERROR(IF(AND(COUNTIF(_Feries,Z$7)&lt;&gt;1,WEEKDAY(Z$7,2)&lt;=5),INDEX(t_Absence[Symbole],MATCH($B50,IF(Z$7&gt;=t_Absence[Date début],IF(Z$7&lt;=t_Absence[Date fin],t_Absence[Employé]),""),0)),""),""),"")</f>
        <v/>
      </c>
      <c r="AA50" s="56" t="str" cm="1">
        <f t="array" ref="AA50">IF($B50&lt;&gt;"",IFERROR(IF(AND(COUNTIF(_Feries,AA$7)&lt;&gt;1,WEEKDAY(AA$7,2)&lt;=5),INDEX(t_Absence[Symbole],MATCH($B50,IF(AA$7&gt;=t_Absence[Date début],IF(AA$7&lt;=t_Absence[Date fin],t_Absence[Employé]),""),0)),""),""),"")</f>
        <v/>
      </c>
      <c r="AB50" s="56" t="str" cm="1">
        <f t="array" ref="AB50">IF($B50&lt;&gt;"",IFERROR(IF(AND(COUNTIF(_Feries,AB$7)&lt;&gt;1,WEEKDAY(AB$7,2)&lt;=5),INDEX(t_Absence[Symbole],MATCH($B50,IF(AB$7&gt;=t_Absence[Date début],IF(AB$7&lt;=t_Absence[Date fin],t_Absence[Employé]),""),0)),""),""),"")</f>
        <v/>
      </c>
      <c r="AC50" s="56" t="str" cm="1">
        <f t="array" ref="AC50">IF($B50&lt;&gt;"",IFERROR(IF(AND(COUNTIF(_Feries,AC$7)&lt;&gt;1,WEEKDAY(AC$7,2)&lt;=5),INDEX(t_Absence[Symbole],MATCH($B50,IF(AC$7&gt;=t_Absence[Date début],IF(AC$7&lt;=t_Absence[Date fin],t_Absence[Employé]),""),0)),""),""),"")</f>
        <v/>
      </c>
      <c r="AD50" s="56" t="str" cm="1">
        <f t="array" ref="AD50">IF($B50&lt;&gt;"",IFERROR(IF(AND(COUNTIF(_Feries,AD$7)&lt;&gt;1,WEEKDAY(AD$7,2)&lt;=5),INDEX(t_Absence[Symbole],MATCH($B50,IF(AD$7&gt;=t_Absence[Date début],IF(AD$7&lt;=t_Absence[Date fin],t_Absence[Employé]),""),0)),""),""),"")</f>
        <v/>
      </c>
      <c r="AE50" s="56" t="str" cm="1">
        <f t="array" ref="AE50">IF($B50&lt;&gt;"",IFERROR(IF(AND(COUNTIF(_Feries,AE$7)&lt;&gt;1,WEEKDAY(AE$7,2)&lt;=5),INDEX(t_Absence[Symbole],MATCH($B50,IF(AE$7&gt;=t_Absence[Date début],IF(AE$7&lt;=t_Absence[Date fin],t_Absence[Employé]),""),0)),""),""),"")</f>
        <v/>
      </c>
      <c r="AF50" s="56" t="str" cm="1">
        <f t="array" ref="AF50">IF($B50&lt;&gt;"",IFERROR(IF(AND(COUNTIF(_Feries,AF$7)&lt;&gt;1,WEEKDAY(AF$7,2)&lt;=5),INDEX(t_Absence[Symbole],MATCH($B50,IF(AF$7&gt;=t_Absence[Date début],IF(AF$7&lt;=t_Absence[Date fin],t_Absence[Employé]),""),0)),""),""),"")</f>
        <v/>
      </c>
      <c r="AG50" s="56" t="str" cm="1">
        <f t="array" ref="AG50">IF($B50&lt;&gt;"",IFERROR(IF(AND(COUNTIF(_Feries,AG$7)&lt;&gt;1,WEEKDAY(AG$7,2)&lt;=5),INDEX(t_Absence[Symbole],MATCH($B50,IF(AG$7&gt;=t_Absence[Date début],IF(AG$7&lt;=t_Absence[Date fin],t_Absence[Employé]),""),0)),""),""),"")</f>
        <v/>
      </c>
      <c r="AH50" s="57" t="str" cm="1">
        <f t="array" ref="AH50">IF($B50&lt;&gt;"",IFERROR(IF(AND(COUNTIF(_Feries,AH$7)&lt;&gt;1,WEEKDAY(AH$7,2)&lt;=5),INDEX(t_Absence[Symbole],MATCH($B50,IF(AH$7&gt;=t_Absence[Date début],IF(AH$7&lt;=t_Absence[Date fin],t_Absence[Employé]),""),0)),""),""),"")</f>
        <v/>
      </c>
      <c r="AJ50" s="45">
        <f t="shared" ref="AJ50:AQ81" si="6">COUNTIF($D50:$AH50,AJ$6)</f>
        <v>0</v>
      </c>
      <c r="AK50" s="46">
        <f t="shared" si="6"/>
        <v>0</v>
      </c>
      <c r="AL50" s="46">
        <f t="shared" si="6"/>
        <v>0</v>
      </c>
      <c r="AM50" s="46">
        <f t="shared" si="6"/>
        <v>0</v>
      </c>
      <c r="AN50" s="46">
        <f t="shared" si="6"/>
        <v>0</v>
      </c>
      <c r="AO50" s="46">
        <f t="shared" si="6"/>
        <v>0</v>
      </c>
      <c r="AP50" s="46">
        <f t="shared" si="6"/>
        <v>0</v>
      </c>
      <c r="AQ50" s="47">
        <f t="shared" si="6"/>
        <v>0</v>
      </c>
    </row>
    <row r="51" spans="2:43" ht="17.25" thickBot="1" x14ac:dyDescent="0.35">
      <c r="B51" s="35" cm="1">
        <f t="array" ref="B51">IFERROR(INDEX(t_Employé[Employé],MATCH(0,COUNTIF(t_Employé[Employé],"&lt;"&amp;t_Employé[Employé])-SUM(COUNTIF($B$7:B50,t_Employé[Employé])),0)),"")</f>
        <v>44</v>
      </c>
      <c r="C51" s="35"/>
      <c r="D51" s="55" t="str" cm="1">
        <f t="array" ref="D51">IF($B51&lt;&gt;"",IFERROR(IF(AND(COUNTIF(_Feries,D$7)&lt;&gt;1,WEEKDAY(D$7,2)&lt;=5),INDEX(t_Absence[Symbole],MATCH($B51,IF(D$7&gt;=t_Absence[Date début],IF(D$7&lt;=t_Absence[Date fin],t_Absence[Employé]),""),0)),""),""),"")</f>
        <v/>
      </c>
      <c r="E51" s="56" t="str" cm="1">
        <f t="array" ref="E51">IF($B51&lt;&gt;"",IFERROR(IF(AND(COUNTIF(_Feries,E$7)&lt;&gt;1,WEEKDAY(E$7,2)&lt;=5),INDEX(t_Absence[Symbole],MATCH($B51,IF(E$7&gt;=t_Absence[Date début],IF(E$7&lt;=t_Absence[Date fin],t_Absence[Employé]),""),0)),""),""),"")</f>
        <v/>
      </c>
      <c r="F51" s="56" t="str" cm="1">
        <f t="array" ref="F51">IF($B51&lt;&gt;"",IFERROR(IF(AND(COUNTIF(_Feries,F$7)&lt;&gt;1,WEEKDAY(F$7,2)&lt;=5),INDEX(t_Absence[Symbole],MATCH($B51,IF(F$7&gt;=t_Absence[Date début],IF(F$7&lt;=t_Absence[Date fin],t_Absence[Employé]),""),0)),""),""),"")</f>
        <v/>
      </c>
      <c r="G51" s="56" t="str" cm="1">
        <f t="array" ref="G51">IF($B51&lt;&gt;"",IFERROR(IF(AND(COUNTIF(_Feries,G$7)&lt;&gt;1,WEEKDAY(G$7,2)&lt;=5),INDEX(t_Absence[Symbole],MATCH($B51,IF(G$7&gt;=t_Absence[Date début],IF(G$7&lt;=t_Absence[Date fin],t_Absence[Employé]),""),0)),""),""),"")</f>
        <v/>
      </c>
      <c r="H51" s="56" t="str" cm="1">
        <f t="array" ref="H51">IF($B51&lt;&gt;"",IFERROR(IF(AND(COUNTIF(_Feries,H$7)&lt;&gt;1,WEEKDAY(H$7,2)&lt;=5),INDEX(t_Absence[Symbole],MATCH($B51,IF(H$7&gt;=t_Absence[Date début],IF(H$7&lt;=t_Absence[Date fin],t_Absence[Employé]),""),0)),""),""),"")</f>
        <v/>
      </c>
      <c r="I51" s="56" t="str" cm="1">
        <f t="array" ref="I51">IF($B51&lt;&gt;"",IFERROR(IF(AND(COUNTIF(_Feries,I$7)&lt;&gt;1,WEEKDAY(I$7,2)&lt;=5),INDEX(t_Absence[Symbole],MATCH($B51,IF(I$7&gt;=t_Absence[Date début],IF(I$7&lt;=t_Absence[Date fin],t_Absence[Employé]),""),0)),""),""),"")</f>
        <v/>
      </c>
      <c r="J51" s="56" t="str" cm="1">
        <f t="array" ref="J51">IF($B51&lt;&gt;"",IFERROR(IF(AND(COUNTIF(_Feries,J$7)&lt;&gt;1,WEEKDAY(J$7,2)&lt;=5),INDEX(t_Absence[Symbole],MATCH($B51,IF(J$7&gt;=t_Absence[Date début],IF(J$7&lt;=t_Absence[Date fin],t_Absence[Employé]),""),0)),""),""),"")</f>
        <v/>
      </c>
      <c r="K51" s="56" t="str" cm="1">
        <f t="array" ref="K51">IF($B51&lt;&gt;"",IFERROR(IF(AND(COUNTIF(_Feries,K$7)&lt;&gt;1,WEEKDAY(K$7,2)&lt;=5),INDEX(t_Absence[Symbole],MATCH($B51,IF(K$7&gt;=t_Absence[Date début],IF(K$7&lt;=t_Absence[Date fin],t_Absence[Employé]),""),0)),""),""),"")</f>
        <v/>
      </c>
      <c r="L51" s="56" t="str" cm="1">
        <f t="array" ref="L51">IF($B51&lt;&gt;"",IFERROR(IF(AND(COUNTIF(_Feries,L$7)&lt;&gt;1,WEEKDAY(L$7,2)&lt;=5),INDEX(t_Absence[Symbole],MATCH($B51,IF(L$7&gt;=t_Absence[Date début],IF(L$7&lt;=t_Absence[Date fin],t_Absence[Employé]),""),0)),""),""),"")</f>
        <v/>
      </c>
      <c r="M51" s="56" t="str" cm="1">
        <f t="array" ref="M51">IF($B51&lt;&gt;"",IFERROR(IF(AND(COUNTIF(_Feries,M$7)&lt;&gt;1,WEEKDAY(M$7,2)&lt;=5),INDEX(t_Absence[Symbole],MATCH($B51,IF(M$7&gt;=t_Absence[Date début],IF(M$7&lt;=t_Absence[Date fin],t_Absence[Employé]),""),0)),""),""),"")</f>
        <v/>
      </c>
      <c r="N51" s="56" t="str" cm="1">
        <f t="array" ref="N51">IF($B51&lt;&gt;"",IFERROR(IF(AND(COUNTIF(_Feries,N$7)&lt;&gt;1,WEEKDAY(N$7,2)&lt;=5),INDEX(t_Absence[Symbole],MATCH($B51,IF(N$7&gt;=t_Absence[Date début],IF(N$7&lt;=t_Absence[Date fin],t_Absence[Employé]),""),0)),""),""),"")</f>
        <v/>
      </c>
      <c r="O51" s="56" t="str" cm="1">
        <f t="array" ref="O51">IF($B51&lt;&gt;"",IFERROR(IF(AND(COUNTIF(_Feries,O$7)&lt;&gt;1,WEEKDAY(O$7,2)&lt;=5),INDEX(t_Absence[Symbole],MATCH($B51,IF(O$7&gt;=t_Absence[Date début],IF(O$7&lt;=t_Absence[Date fin],t_Absence[Employé]),""),0)),""),""),"")</f>
        <v/>
      </c>
      <c r="P51" s="56" t="str" cm="1">
        <f t="array" ref="P51">IF($B51&lt;&gt;"",IFERROR(IF(AND(COUNTIF(_Feries,P$7)&lt;&gt;1,WEEKDAY(P$7,2)&lt;=5),INDEX(t_Absence[Symbole],MATCH($B51,IF(P$7&gt;=t_Absence[Date début],IF(P$7&lt;=t_Absence[Date fin],t_Absence[Employé]),""),0)),""),""),"")</f>
        <v/>
      </c>
      <c r="Q51" s="56" t="str" cm="1">
        <f t="array" ref="Q51">IF($B51&lt;&gt;"",IFERROR(IF(AND(COUNTIF(_Feries,Q$7)&lt;&gt;1,WEEKDAY(Q$7,2)&lt;=5),INDEX(t_Absence[Symbole],MATCH($B51,IF(Q$7&gt;=t_Absence[Date début],IF(Q$7&lt;=t_Absence[Date fin],t_Absence[Employé]),""),0)),""),""),"")</f>
        <v/>
      </c>
      <c r="R51" s="56" t="str" cm="1">
        <f t="array" ref="R51">IF($B51&lt;&gt;"",IFERROR(IF(AND(COUNTIF(_Feries,R$7)&lt;&gt;1,WEEKDAY(R$7,2)&lt;=5),INDEX(t_Absence[Symbole],MATCH($B51,IF(R$7&gt;=t_Absence[Date début],IF(R$7&lt;=t_Absence[Date fin],t_Absence[Employé]),""),0)),""),""),"")</f>
        <v/>
      </c>
      <c r="S51" s="56" t="str" cm="1">
        <f t="array" ref="S51">IF($B51&lt;&gt;"",IFERROR(IF(AND(COUNTIF(_Feries,S$7)&lt;&gt;1,WEEKDAY(S$7,2)&lt;=5),INDEX(t_Absence[Symbole],MATCH($B51,IF(S$7&gt;=t_Absence[Date début],IF(S$7&lt;=t_Absence[Date fin],t_Absence[Employé]),""),0)),""),""),"")</f>
        <v/>
      </c>
      <c r="T51" s="56" t="str" cm="1">
        <f t="array" ref="T51">IF($B51&lt;&gt;"",IFERROR(IF(AND(COUNTIF(_Feries,T$7)&lt;&gt;1,WEEKDAY(T$7,2)&lt;=5),INDEX(t_Absence[Symbole],MATCH($B51,IF(T$7&gt;=t_Absence[Date début],IF(T$7&lt;=t_Absence[Date fin],t_Absence[Employé]),""),0)),""),""),"")</f>
        <v/>
      </c>
      <c r="U51" s="56" t="str" cm="1">
        <f t="array" ref="U51">IF($B51&lt;&gt;"",IFERROR(IF(AND(COUNTIF(_Feries,U$7)&lt;&gt;1,WEEKDAY(U$7,2)&lt;=5),INDEX(t_Absence[Symbole],MATCH($B51,IF(U$7&gt;=t_Absence[Date début],IF(U$7&lt;=t_Absence[Date fin],t_Absence[Employé]),""),0)),""),""),"")</f>
        <v/>
      </c>
      <c r="V51" s="56" t="str" cm="1">
        <f t="array" ref="V51">IF($B51&lt;&gt;"",IFERROR(IF(AND(COUNTIF(_Feries,V$7)&lt;&gt;1,WEEKDAY(V$7,2)&lt;=5),INDEX(t_Absence[Symbole],MATCH($B51,IF(V$7&gt;=t_Absence[Date début],IF(V$7&lt;=t_Absence[Date fin],t_Absence[Employé]),""),0)),""),""),"")</f>
        <v/>
      </c>
      <c r="W51" s="56" t="str" cm="1">
        <f t="array" ref="W51">IF($B51&lt;&gt;"",IFERROR(IF(AND(COUNTIF(_Feries,W$7)&lt;&gt;1,WEEKDAY(W$7,2)&lt;=5),INDEX(t_Absence[Symbole],MATCH($B51,IF(W$7&gt;=t_Absence[Date début],IF(W$7&lt;=t_Absence[Date fin],t_Absence[Employé]),""),0)),""),""),"")</f>
        <v/>
      </c>
      <c r="X51" s="56" t="str" cm="1">
        <f t="array" ref="X51">IF($B51&lt;&gt;"",IFERROR(IF(AND(COUNTIF(_Feries,X$7)&lt;&gt;1,WEEKDAY(X$7,2)&lt;=5),INDEX(t_Absence[Symbole],MATCH($B51,IF(X$7&gt;=t_Absence[Date début],IF(X$7&lt;=t_Absence[Date fin],t_Absence[Employé]),""),0)),""),""),"")</f>
        <v/>
      </c>
      <c r="Y51" s="56" t="str" cm="1">
        <f t="array" ref="Y51">IF($B51&lt;&gt;"",IFERROR(IF(AND(COUNTIF(_Feries,Y$7)&lt;&gt;1,WEEKDAY(Y$7,2)&lt;=5),INDEX(t_Absence[Symbole],MATCH($B51,IF(Y$7&gt;=t_Absence[Date début],IF(Y$7&lt;=t_Absence[Date fin],t_Absence[Employé]),""),0)),""),""),"")</f>
        <v/>
      </c>
      <c r="Z51" s="56" t="str" cm="1">
        <f t="array" ref="Z51">IF($B51&lt;&gt;"",IFERROR(IF(AND(COUNTIF(_Feries,Z$7)&lt;&gt;1,WEEKDAY(Z$7,2)&lt;=5),INDEX(t_Absence[Symbole],MATCH($B51,IF(Z$7&gt;=t_Absence[Date début],IF(Z$7&lt;=t_Absence[Date fin],t_Absence[Employé]),""),0)),""),""),"")</f>
        <v/>
      </c>
      <c r="AA51" s="56" t="str" cm="1">
        <f t="array" ref="AA51">IF($B51&lt;&gt;"",IFERROR(IF(AND(COUNTIF(_Feries,AA$7)&lt;&gt;1,WEEKDAY(AA$7,2)&lt;=5),INDEX(t_Absence[Symbole],MATCH($B51,IF(AA$7&gt;=t_Absence[Date début],IF(AA$7&lt;=t_Absence[Date fin],t_Absence[Employé]),""),0)),""),""),"")</f>
        <v/>
      </c>
      <c r="AB51" s="56" t="str" cm="1">
        <f t="array" ref="AB51">IF($B51&lt;&gt;"",IFERROR(IF(AND(COUNTIF(_Feries,AB$7)&lt;&gt;1,WEEKDAY(AB$7,2)&lt;=5),INDEX(t_Absence[Symbole],MATCH($B51,IF(AB$7&gt;=t_Absence[Date début],IF(AB$7&lt;=t_Absence[Date fin],t_Absence[Employé]),""),0)),""),""),"")</f>
        <v/>
      </c>
      <c r="AC51" s="56" t="str" cm="1">
        <f t="array" ref="AC51">IF($B51&lt;&gt;"",IFERROR(IF(AND(COUNTIF(_Feries,AC$7)&lt;&gt;1,WEEKDAY(AC$7,2)&lt;=5),INDEX(t_Absence[Symbole],MATCH($B51,IF(AC$7&gt;=t_Absence[Date début],IF(AC$7&lt;=t_Absence[Date fin],t_Absence[Employé]),""),0)),""),""),"")</f>
        <v/>
      </c>
      <c r="AD51" s="56" t="str" cm="1">
        <f t="array" ref="AD51">IF($B51&lt;&gt;"",IFERROR(IF(AND(COUNTIF(_Feries,AD$7)&lt;&gt;1,WEEKDAY(AD$7,2)&lt;=5),INDEX(t_Absence[Symbole],MATCH($B51,IF(AD$7&gt;=t_Absence[Date début],IF(AD$7&lt;=t_Absence[Date fin],t_Absence[Employé]),""),0)),""),""),"")</f>
        <v/>
      </c>
      <c r="AE51" s="56" t="str" cm="1">
        <f t="array" ref="AE51">IF($B51&lt;&gt;"",IFERROR(IF(AND(COUNTIF(_Feries,AE$7)&lt;&gt;1,WEEKDAY(AE$7,2)&lt;=5),INDEX(t_Absence[Symbole],MATCH($B51,IF(AE$7&gt;=t_Absence[Date début],IF(AE$7&lt;=t_Absence[Date fin],t_Absence[Employé]),""),0)),""),""),"")</f>
        <v/>
      </c>
      <c r="AF51" s="56" t="str" cm="1">
        <f t="array" ref="AF51">IF($B51&lt;&gt;"",IFERROR(IF(AND(COUNTIF(_Feries,AF$7)&lt;&gt;1,WEEKDAY(AF$7,2)&lt;=5),INDEX(t_Absence[Symbole],MATCH($B51,IF(AF$7&gt;=t_Absence[Date début],IF(AF$7&lt;=t_Absence[Date fin],t_Absence[Employé]),""),0)),""),""),"")</f>
        <v/>
      </c>
      <c r="AG51" s="56" t="str" cm="1">
        <f t="array" ref="AG51">IF($B51&lt;&gt;"",IFERROR(IF(AND(COUNTIF(_Feries,AG$7)&lt;&gt;1,WEEKDAY(AG$7,2)&lt;=5),INDEX(t_Absence[Symbole],MATCH($B51,IF(AG$7&gt;=t_Absence[Date début],IF(AG$7&lt;=t_Absence[Date fin],t_Absence[Employé]),""),0)),""),""),"")</f>
        <v/>
      </c>
      <c r="AH51" s="57" t="str" cm="1">
        <f t="array" ref="AH51">IF($B51&lt;&gt;"",IFERROR(IF(AND(COUNTIF(_Feries,AH$7)&lt;&gt;1,WEEKDAY(AH$7,2)&lt;=5),INDEX(t_Absence[Symbole],MATCH($B51,IF(AH$7&gt;=t_Absence[Date début],IF(AH$7&lt;=t_Absence[Date fin],t_Absence[Employé]),""),0)),""),""),"")</f>
        <v/>
      </c>
      <c r="AJ51" s="45">
        <f t="shared" si="6"/>
        <v>0</v>
      </c>
      <c r="AK51" s="46">
        <f t="shared" si="6"/>
        <v>0</v>
      </c>
      <c r="AL51" s="46">
        <f t="shared" si="6"/>
        <v>0</v>
      </c>
      <c r="AM51" s="46">
        <f t="shared" si="6"/>
        <v>0</v>
      </c>
      <c r="AN51" s="46">
        <f t="shared" si="6"/>
        <v>0</v>
      </c>
      <c r="AO51" s="46">
        <f t="shared" si="6"/>
        <v>0</v>
      </c>
      <c r="AP51" s="46">
        <f t="shared" si="6"/>
        <v>0</v>
      </c>
      <c r="AQ51" s="47">
        <f t="shared" si="6"/>
        <v>0</v>
      </c>
    </row>
    <row r="52" spans="2:43" ht="17.25" thickBot="1" x14ac:dyDescent="0.35">
      <c r="B52" s="35" cm="1">
        <f t="array" ref="B52">IFERROR(INDEX(t_Employé[Employé],MATCH(0,COUNTIF(t_Employé[Employé],"&lt;"&amp;t_Employé[Employé])-SUM(COUNTIF($B$7:B51,t_Employé[Employé])),0)),"")</f>
        <v>45</v>
      </c>
      <c r="C52" s="35"/>
      <c r="D52" s="55" t="str" cm="1">
        <f t="array" ref="D52">IF($B52&lt;&gt;"",IFERROR(IF(AND(COUNTIF(_Feries,D$7)&lt;&gt;1,WEEKDAY(D$7,2)&lt;=5),INDEX(t_Absence[Symbole],MATCH($B52,IF(D$7&gt;=t_Absence[Date début],IF(D$7&lt;=t_Absence[Date fin],t_Absence[Employé]),""),0)),""),""),"")</f>
        <v/>
      </c>
      <c r="E52" s="56" t="str" cm="1">
        <f t="array" ref="E52">IF($B52&lt;&gt;"",IFERROR(IF(AND(COUNTIF(_Feries,E$7)&lt;&gt;1,WEEKDAY(E$7,2)&lt;=5),INDEX(t_Absence[Symbole],MATCH($B52,IF(E$7&gt;=t_Absence[Date début],IF(E$7&lt;=t_Absence[Date fin],t_Absence[Employé]),""),0)),""),""),"")</f>
        <v/>
      </c>
      <c r="F52" s="56" t="str" cm="1">
        <f t="array" ref="F52">IF($B52&lt;&gt;"",IFERROR(IF(AND(COUNTIF(_Feries,F$7)&lt;&gt;1,WEEKDAY(F$7,2)&lt;=5),INDEX(t_Absence[Symbole],MATCH($B52,IF(F$7&gt;=t_Absence[Date début],IF(F$7&lt;=t_Absence[Date fin],t_Absence[Employé]),""),0)),""),""),"")</f>
        <v/>
      </c>
      <c r="G52" s="56" t="str" cm="1">
        <f t="array" ref="G52">IF($B52&lt;&gt;"",IFERROR(IF(AND(COUNTIF(_Feries,G$7)&lt;&gt;1,WEEKDAY(G$7,2)&lt;=5),INDEX(t_Absence[Symbole],MATCH($B52,IF(G$7&gt;=t_Absence[Date début],IF(G$7&lt;=t_Absence[Date fin],t_Absence[Employé]),""),0)),""),""),"")</f>
        <v/>
      </c>
      <c r="H52" s="56" t="str" cm="1">
        <f t="array" ref="H52">IF($B52&lt;&gt;"",IFERROR(IF(AND(COUNTIF(_Feries,H$7)&lt;&gt;1,WEEKDAY(H$7,2)&lt;=5),INDEX(t_Absence[Symbole],MATCH($B52,IF(H$7&gt;=t_Absence[Date début],IF(H$7&lt;=t_Absence[Date fin],t_Absence[Employé]),""),0)),""),""),"")</f>
        <v/>
      </c>
      <c r="I52" s="56" t="str" cm="1">
        <f t="array" ref="I52">IF($B52&lt;&gt;"",IFERROR(IF(AND(COUNTIF(_Feries,I$7)&lt;&gt;1,WEEKDAY(I$7,2)&lt;=5),INDEX(t_Absence[Symbole],MATCH($B52,IF(I$7&gt;=t_Absence[Date début],IF(I$7&lt;=t_Absence[Date fin],t_Absence[Employé]),""),0)),""),""),"")</f>
        <v/>
      </c>
      <c r="J52" s="56" t="str" cm="1">
        <f t="array" ref="J52">IF($B52&lt;&gt;"",IFERROR(IF(AND(COUNTIF(_Feries,J$7)&lt;&gt;1,WEEKDAY(J$7,2)&lt;=5),INDEX(t_Absence[Symbole],MATCH($B52,IF(J$7&gt;=t_Absence[Date début],IF(J$7&lt;=t_Absence[Date fin],t_Absence[Employé]),""),0)),""),""),"")</f>
        <v/>
      </c>
      <c r="K52" s="56" t="str" cm="1">
        <f t="array" ref="K52">IF($B52&lt;&gt;"",IFERROR(IF(AND(COUNTIF(_Feries,K$7)&lt;&gt;1,WEEKDAY(K$7,2)&lt;=5),INDEX(t_Absence[Symbole],MATCH($B52,IF(K$7&gt;=t_Absence[Date début],IF(K$7&lt;=t_Absence[Date fin],t_Absence[Employé]),""),0)),""),""),"")</f>
        <v/>
      </c>
      <c r="L52" s="56" t="str" cm="1">
        <f t="array" ref="L52">IF($B52&lt;&gt;"",IFERROR(IF(AND(COUNTIF(_Feries,L$7)&lt;&gt;1,WEEKDAY(L$7,2)&lt;=5),INDEX(t_Absence[Symbole],MATCH($B52,IF(L$7&gt;=t_Absence[Date début],IF(L$7&lt;=t_Absence[Date fin],t_Absence[Employé]),""),0)),""),""),"")</f>
        <v/>
      </c>
      <c r="M52" s="56" t="str" cm="1">
        <f t="array" ref="M52">IF($B52&lt;&gt;"",IFERROR(IF(AND(COUNTIF(_Feries,M$7)&lt;&gt;1,WEEKDAY(M$7,2)&lt;=5),INDEX(t_Absence[Symbole],MATCH($B52,IF(M$7&gt;=t_Absence[Date début],IF(M$7&lt;=t_Absence[Date fin],t_Absence[Employé]),""),0)),""),""),"")</f>
        <v/>
      </c>
      <c r="N52" s="56" t="str" cm="1">
        <f t="array" ref="N52">IF($B52&lt;&gt;"",IFERROR(IF(AND(COUNTIF(_Feries,N$7)&lt;&gt;1,WEEKDAY(N$7,2)&lt;=5),INDEX(t_Absence[Symbole],MATCH($B52,IF(N$7&gt;=t_Absence[Date début],IF(N$7&lt;=t_Absence[Date fin],t_Absence[Employé]),""),0)),""),""),"")</f>
        <v/>
      </c>
      <c r="O52" s="56" t="str" cm="1">
        <f t="array" ref="O52">IF($B52&lt;&gt;"",IFERROR(IF(AND(COUNTIF(_Feries,O$7)&lt;&gt;1,WEEKDAY(O$7,2)&lt;=5),INDEX(t_Absence[Symbole],MATCH($B52,IF(O$7&gt;=t_Absence[Date début],IF(O$7&lt;=t_Absence[Date fin],t_Absence[Employé]),""),0)),""),""),"")</f>
        <v/>
      </c>
      <c r="P52" s="56" t="str" cm="1">
        <f t="array" ref="P52">IF($B52&lt;&gt;"",IFERROR(IF(AND(COUNTIF(_Feries,P$7)&lt;&gt;1,WEEKDAY(P$7,2)&lt;=5),INDEX(t_Absence[Symbole],MATCH($B52,IF(P$7&gt;=t_Absence[Date début],IF(P$7&lt;=t_Absence[Date fin],t_Absence[Employé]),""),0)),""),""),"")</f>
        <v/>
      </c>
      <c r="Q52" s="56" t="str" cm="1">
        <f t="array" ref="Q52">IF($B52&lt;&gt;"",IFERROR(IF(AND(COUNTIF(_Feries,Q$7)&lt;&gt;1,WEEKDAY(Q$7,2)&lt;=5),INDEX(t_Absence[Symbole],MATCH($B52,IF(Q$7&gt;=t_Absence[Date début],IF(Q$7&lt;=t_Absence[Date fin],t_Absence[Employé]),""),0)),""),""),"")</f>
        <v/>
      </c>
      <c r="R52" s="56" t="str" cm="1">
        <f t="array" ref="R52">IF($B52&lt;&gt;"",IFERROR(IF(AND(COUNTIF(_Feries,R$7)&lt;&gt;1,WEEKDAY(R$7,2)&lt;=5),INDEX(t_Absence[Symbole],MATCH($B52,IF(R$7&gt;=t_Absence[Date début],IF(R$7&lt;=t_Absence[Date fin],t_Absence[Employé]),""),0)),""),""),"")</f>
        <v/>
      </c>
      <c r="S52" s="56" t="str" cm="1">
        <f t="array" ref="S52">IF($B52&lt;&gt;"",IFERROR(IF(AND(COUNTIF(_Feries,S$7)&lt;&gt;1,WEEKDAY(S$7,2)&lt;=5),INDEX(t_Absence[Symbole],MATCH($B52,IF(S$7&gt;=t_Absence[Date début],IF(S$7&lt;=t_Absence[Date fin],t_Absence[Employé]),""),0)),""),""),"")</f>
        <v/>
      </c>
      <c r="T52" s="56" t="str" cm="1">
        <f t="array" ref="T52">IF($B52&lt;&gt;"",IFERROR(IF(AND(COUNTIF(_Feries,T$7)&lt;&gt;1,WEEKDAY(T$7,2)&lt;=5),INDEX(t_Absence[Symbole],MATCH($B52,IF(T$7&gt;=t_Absence[Date début],IF(T$7&lt;=t_Absence[Date fin],t_Absence[Employé]),""),0)),""),""),"")</f>
        <v/>
      </c>
      <c r="U52" s="56" t="str" cm="1">
        <f t="array" ref="U52">IF($B52&lt;&gt;"",IFERROR(IF(AND(COUNTIF(_Feries,U$7)&lt;&gt;1,WEEKDAY(U$7,2)&lt;=5),INDEX(t_Absence[Symbole],MATCH($B52,IF(U$7&gt;=t_Absence[Date début],IF(U$7&lt;=t_Absence[Date fin],t_Absence[Employé]),""),0)),""),""),"")</f>
        <v/>
      </c>
      <c r="V52" s="56" t="str" cm="1">
        <f t="array" ref="V52">IF($B52&lt;&gt;"",IFERROR(IF(AND(COUNTIF(_Feries,V$7)&lt;&gt;1,WEEKDAY(V$7,2)&lt;=5),INDEX(t_Absence[Symbole],MATCH($B52,IF(V$7&gt;=t_Absence[Date début],IF(V$7&lt;=t_Absence[Date fin],t_Absence[Employé]),""),0)),""),""),"")</f>
        <v/>
      </c>
      <c r="W52" s="56" t="str" cm="1">
        <f t="array" ref="W52">IF($B52&lt;&gt;"",IFERROR(IF(AND(COUNTIF(_Feries,W$7)&lt;&gt;1,WEEKDAY(W$7,2)&lt;=5),INDEX(t_Absence[Symbole],MATCH($B52,IF(W$7&gt;=t_Absence[Date début],IF(W$7&lt;=t_Absence[Date fin],t_Absence[Employé]),""),0)),""),""),"")</f>
        <v/>
      </c>
      <c r="X52" s="56" t="str" cm="1">
        <f t="array" ref="X52">IF($B52&lt;&gt;"",IFERROR(IF(AND(COUNTIF(_Feries,X$7)&lt;&gt;1,WEEKDAY(X$7,2)&lt;=5),INDEX(t_Absence[Symbole],MATCH($B52,IF(X$7&gt;=t_Absence[Date début],IF(X$7&lt;=t_Absence[Date fin],t_Absence[Employé]),""),0)),""),""),"")</f>
        <v/>
      </c>
      <c r="Y52" s="56" t="str" cm="1">
        <f t="array" ref="Y52">IF($B52&lt;&gt;"",IFERROR(IF(AND(COUNTIF(_Feries,Y$7)&lt;&gt;1,WEEKDAY(Y$7,2)&lt;=5),INDEX(t_Absence[Symbole],MATCH($B52,IF(Y$7&gt;=t_Absence[Date début],IF(Y$7&lt;=t_Absence[Date fin],t_Absence[Employé]),""),0)),""),""),"")</f>
        <v/>
      </c>
      <c r="Z52" s="56" t="str" cm="1">
        <f t="array" ref="Z52">IF($B52&lt;&gt;"",IFERROR(IF(AND(COUNTIF(_Feries,Z$7)&lt;&gt;1,WEEKDAY(Z$7,2)&lt;=5),INDEX(t_Absence[Symbole],MATCH($B52,IF(Z$7&gt;=t_Absence[Date début],IF(Z$7&lt;=t_Absence[Date fin],t_Absence[Employé]),""),0)),""),""),"")</f>
        <v/>
      </c>
      <c r="AA52" s="56" t="str" cm="1">
        <f t="array" ref="AA52">IF($B52&lt;&gt;"",IFERROR(IF(AND(COUNTIF(_Feries,AA$7)&lt;&gt;1,WEEKDAY(AA$7,2)&lt;=5),INDEX(t_Absence[Symbole],MATCH($B52,IF(AA$7&gt;=t_Absence[Date début],IF(AA$7&lt;=t_Absence[Date fin],t_Absence[Employé]),""),0)),""),""),"")</f>
        <v/>
      </c>
      <c r="AB52" s="56" t="str" cm="1">
        <f t="array" ref="AB52">IF($B52&lt;&gt;"",IFERROR(IF(AND(COUNTIF(_Feries,AB$7)&lt;&gt;1,WEEKDAY(AB$7,2)&lt;=5),INDEX(t_Absence[Symbole],MATCH($B52,IF(AB$7&gt;=t_Absence[Date début],IF(AB$7&lt;=t_Absence[Date fin],t_Absence[Employé]),""),0)),""),""),"")</f>
        <v/>
      </c>
      <c r="AC52" s="56" t="str" cm="1">
        <f t="array" ref="AC52">IF($B52&lt;&gt;"",IFERROR(IF(AND(COUNTIF(_Feries,AC$7)&lt;&gt;1,WEEKDAY(AC$7,2)&lt;=5),INDEX(t_Absence[Symbole],MATCH($B52,IF(AC$7&gt;=t_Absence[Date début],IF(AC$7&lt;=t_Absence[Date fin],t_Absence[Employé]),""),0)),""),""),"")</f>
        <v/>
      </c>
      <c r="AD52" s="56" t="str" cm="1">
        <f t="array" ref="AD52">IF($B52&lt;&gt;"",IFERROR(IF(AND(COUNTIF(_Feries,AD$7)&lt;&gt;1,WEEKDAY(AD$7,2)&lt;=5),INDEX(t_Absence[Symbole],MATCH($B52,IF(AD$7&gt;=t_Absence[Date début],IF(AD$7&lt;=t_Absence[Date fin],t_Absence[Employé]),""),0)),""),""),"")</f>
        <v/>
      </c>
      <c r="AE52" s="56" t="str" cm="1">
        <f t="array" ref="AE52">IF($B52&lt;&gt;"",IFERROR(IF(AND(COUNTIF(_Feries,AE$7)&lt;&gt;1,WEEKDAY(AE$7,2)&lt;=5),INDEX(t_Absence[Symbole],MATCH($B52,IF(AE$7&gt;=t_Absence[Date début],IF(AE$7&lt;=t_Absence[Date fin],t_Absence[Employé]),""),0)),""),""),"")</f>
        <v/>
      </c>
      <c r="AF52" s="56" t="str" cm="1">
        <f t="array" ref="AF52">IF($B52&lt;&gt;"",IFERROR(IF(AND(COUNTIF(_Feries,AF$7)&lt;&gt;1,WEEKDAY(AF$7,2)&lt;=5),INDEX(t_Absence[Symbole],MATCH($B52,IF(AF$7&gt;=t_Absence[Date début],IF(AF$7&lt;=t_Absence[Date fin],t_Absence[Employé]),""),0)),""),""),"")</f>
        <v/>
      </c>
      <c r="AG52" s="56" t="str" cm="1">
        <f t="array" ref="AG52">IF($B52&lt;&gt;"",IFERROR(IF(AND(COUNTIF(_Feries,AG$7)&lt;&gt;1,WEEKDAY(AG$7,2)&lt;=5),INDEX(t_Absence[Symbole],MATCH($B52,IF(AG$7&gt;=t_Absence[Date début],IF(AG$7&lt;=t_Absence[Date fin],t_Absence[Employé]),""),0)),""),""),"")</f>
        <v/>
      </c>
      <c r="AH52" s="57" t="str" cm="1">
        <f t="array" ref="AH52">IF($B52&lt;&gt;"",IFERROR(IF(AND(COUNTIF(_Feries,AH$7)&lt;&gt;1,WEEKDAY(AH$7,2)&lt;=5),INDEX(t_Absence[Symbole],MATCH($B52,IF(AH$7&gt;=t_Absence[Date début],IF(AH$7&lt;=t_Absence[Date fin],t_Absence[Employé]),""),0)),""),""),"")</f>
        <v/>
      </c>
      <c r="AJ52" s="45">
        <f t="shared" si="6"/>
        <v>0</v>
      </c>
      <c r="AK52" s="46">
        <f t="shared" si="6"/>
        <v>0</v>
      </c>
      <c r="AL52" s="46">
        <f t="shared" si="6"/>
        <v>0</v>
      </c>
      <c r="AM52" s="46">
        <f t="shared" si="6"/>
        <v>0</v>
      </c>
      <c r="AN52" s="46">
        <f t="shared" si="6"/>
        <v>0</v>
      </c>
      <c r="AO52" s="46">
        <f t="shared" si="6"/>
        <v>0</v>
      </c>
      <c r="AP52" s="46">
        <f t="shared" si="6"/>
        <v>0</v>
      </c>
      <c r="AQ52" s="47">
        <f t="shared" si="6"/>
        <v>0</v>
      </c>
    </row>
    <row r="53" spans="2:43" ht="17.25" thickBot="1" x14ac:dyDescent="0.35">
      <c r="B53" s="35" cm="1">
        <f t="array" ref="B53">IFERROR(INDEX(t_Employé[Employé],MATCH(0,COUNTIF(t_Employé[Employé],"&lt;"&amp;t_Employé[Employé])-SUM(COUNTIF($B$7:B52,t_Employé[Employé])),0)),"")</f>
        <v>46</v>
      </c>
      <c r="C53" s="35"/>
      <c r="D53" s="55" t="str" cm="1">
        <f t="array" ref="D53">IF($B53&lt;&gt;"",IFERROR(IF(AND(COUNTIF(_Feries,D$7)&lt;&gt;1,WEEKDAY(D$7,2)&lt;=5),INDEX(t_Absence[Symbole],MATCH($B53,IF(D$7&gt;=t_Absence[Date début],IF(D$7&lt;=t_Absence[Date fin],t_Absence[Employé]),""),0)),""),""),"")</f>
        <v/>
      </c>
      <c r="E53" s="56" t="str" cm="1">
        <f t="array" ref="E53">IF($B53&lt;&gt;"",IFERROR(IF(AND(COUNTIF(_Feries,E$7)&lt;&gt;1,WEEKDAY(E$7,2)&lt;=5),INDEX(t_Absence[Symbole],MATCH($B53,IF(E$7&gt;=t_Absence[Date début],IF(E$7&lt;=t_Absence[Date fin],t_Absence[Employé]),""),0)),""),""),"")</f>
        <v/>
      </c>
      <c r="F53" s="56" t="str" cm="1">
        <f t="array" ref="F53">IF($B53&lt;&gt;"",IFERROR(IF(AND(COUNTIF(_Feries,F$7)&lt;&gt;1,WEEKDAY(F$7,2)&lt;=5),INDEX(t_Absence[Symbole],MATCH($B53,IF(F$7&gt;=t_Absence[Date début],IF(F$7&lt;=t_Absence[Date fin],t_Absence[Employé]),""),0)),""),""),"")</f>
        <v/>
      </c>
      <c r="G53" s="56" t="str" cm="1">
        <f t="array" ref="G53">IF($B53&lt;&gt;"",IFERROR(IF(AND(COUNTIF(_Feries,G$7)&lt;&gt;1,WEEKDAY(G$7,2)&lt;=5),INDEX(t_Absence[Symbole],MATCH($B53,IF(G$7&gt;=t_Absence[Date début],IF(G$7&lt;=t_Absence[Date fin],t_Absence[Employé]),""),0)),""),""),"")</f>
        <v/>
      </c>
      <c r="H53" s="56" t="str" cm="1">
        <f t="array" ref="H53">IF($B53&lt;&gt;"",IFERROR(IF(AND(COUNTIF(_Feries,H$7)&lt;&gt;1,WEEKDAY(H$7,2)&lt;=5),INDEX(t_Absence[Symbole],MATCH($B53,IF(H$7&gt;=t_Absence[Date début],IF(H$7&lt;=t_Absence[Date fin],t_Absence[Employé]),""),0)),""),""),"")</f>
        <v/>
      </c>
      <c r="I53" s="56" t="str" cm="1">
        <f t="array" ref="I53">IF($B53&lt;&gt;"",IFERROR(IF(AND(COUNTIF(_Feries,I$7)&lt;&gt;1,WEEKDAY(I$7,2)&lt;=5),INDEX(t_Absence[Symbole],MATCH($B53,IF(I$7&gt;=t_Absence[Date début],IF(I$7&lt;=t_Absence[Date fin],t_Absence[Employé]),""),0)),""),""),"")</f>
        <v/>
      </c>
      <c r="J53" s="56" t="str" cm="1">
        <f t="array" ref="J53">IF($B53&lt;&gt;"",IFERROR(IF(AND(COUNTIF(_Feries,J$7)&lt;&gt;1,WEEKDAY(J$7,2)&lt;=5),INDEX(t_Absence[Symbole],MATCH($B53,IF(J$7&gt;=t_Absence[Date début],IF(J$7&lt;=t_Absence[Date fin],t_Absence[Employé]),""),0)),""),""),"")</f>
        <v/>
      </c>
      <c r="K53" s="56" t="str" cm="1">
        <f t="array" ref="K53">IF($B53&lt;&gt;"",IFERROR(IF(AND(COUNTIF(_Feries,K$7)&lt;&gt;1,WEEKDAY(K$7,2)&lt;=5),INDEX(t_Absence[Symbole],MATCH($B53,IF(K$7&gt;=t_Absence[Date début],IF(K$7&lt;=t_Absence[Date fin],t_Absence[Employé]),""),0)),""),""),"")</f>
        <v/>
      </c>
      <c r="L53" s="56" t="str" cm="1">
        <f t="array" ref="L53">IF($B53&lt;&gt;"",IFERROR(IF(AND(COUNTIF(_Feries,L$7)&lt;&gt;1,WEEKDAY(L$7,2)&lt;=5),INDEX(t_Absence[Symbole],MATCH($B53,IF(L$7&gt;=t_Absence[Date début],IF(L$7&lt;=t_Absence[Date fin],t_Absence[Employé]),""),0)),""),""),"")</f>
        <v/>
      </c>
      <c r="M53" s="56" t="str" cm="1">
        <f t="array" ref="M53">IF($B53&lt;&gt;"",IFERROR(IF(AND(COUNTIF(_Feries,M$7)&lt;&gt;1,WEEKDAY(M$7,2)&lt;=5),INDEX(t_Absence[Symbole],MATCH($B53,IF(M$7&gt;=t_Absence[Date début],IF(M$7&lt;=t_Absence[Date fin],t_Absence[Employé]),""),0)),""),""),"")</f>
        <v/>
      </c>
      <c r="N53" s="56" t="str" cm="1">
        <f t="array" ref="N53">IF($B53&lt;&gt;"",IFERROR(IF(AND(COUNTIF(_Feries,N$7)&lt;&gt;1,WEEKDAY(N$7,2)&lt;=5),INDEX(t_Absence[Symbole],MATCH($B53,IF(N$7&gt;=t_Absence[Date début],IF(N$7&lt;=t_Absence[Date fin],t_Absence[Employé]),""),0)),""),""),"")</f>
        <v/>
      </c>
      <c r="O53" s="56" t="str" cm="1">
        <f t="array" ref="O53">IF($B53&lt;&gt;"",IFERROR(IF(AND(COUNTIF(_Feries,O$7)&lt;&gt;1,WEEKDAY(O$7,2)&lt;=5),INDEX(t_Absence[Symbole],MATCH($B53,IF(O$7&gt;=t_Absence[Date début],IF(O$7&lt;=t_Absence[Date fin],t_Absence[Employé]),""),0)),""),""),"")</f>
        <v/>
      </c>
      <c r="P53" s="56" t="str" cm="1">
        <f t="array" ref="P53">IF($B53&lt;&gt;"",IFERROR(IF(AND(COUNTIF(_Feries,P$7)&lt;&gt;1,WEEKDAY(P$7,2)&lt;=5),INDEX(t_Absence[Symbole],MATCH($B53,IF(P$7&gt;=t_Absence[Date début],IF(P$7&lt;=t_Absence[Date fin],t_Absence[Employé]),""),0)),""),""),"")</f>
        <v/>
      </c>
      <c r="Q53" s="56" t="str" cm="1">
        <f t="array" ref="Q53">IF($B53&lt;&gt;"",IFERROR(IF(AND(COUNTIF(_Feries,Q$7)&lt;&gt;1,WEEKDAY(Q$7,2)&lt;=5),INDEX(t_Absence[Symbole],MATCH($B53,IF(Q$7&gt;=t_Absence[Date début],IF(Q$7&lt;=t_Absence[Date fin],t_Absence[Employé]),""),0)),""),""),"")</f>
        <v/>
      </c>
      <c r="R53" s="56" t="str" cm="1">
        <f t="array" ref="R53">IF($B53&lt;&gt;"",IFERROR(IF(AND(COUNTIF(_Feries,R$7)&lt;&gt;1,WEEKDAY(R$7,2)&lt;=5),INDEX(t_Absence[Symbole],MATCH($B53,IF(R$7&gt;=t_Absence[Date début],IF(R$7&lt;=t_Absence[Date fin],t_Absence[Employé]),""),0)),""),""),"")</f>
        <v/>
      </c>
      <c r="S53" s="56" t="str" cm="1">
        <f t="array" ref="S53">IF($B53&lt;&gt;"",IFERROR(IF(AND(COUNTIF(_Feries,S$7)&lt;&gt;1,WEEKDAY(S$7,2)&lt;=5),INDEX(t_Absence[Symbole],MATCH($B53,IF(S$7&gt;=t_Absence[Date début],IF(S$7&lt;=t_Absence[Date fin],t_Absence[Employé]),""),0)),""),""),"")</f>
        <v/>
      </c>
      <c r="T53" s="56" t="str" cm="1">
        <f t="array" ref="T53">IF($B53&lt;&gt;"",IFERROR(IF(AND(COUNTIF(_Feries,T$7)&lt;&gt;1,WEEKDAY(T$7,2)&lt;=5),INDEX(t_Absence[Symbole],MATCH($B53,IF(T$7&gt;=t_Absence[Date début],IF(T$7&lt;=t_Absence[Date fin],t_Absence[Employé]),""),0)),""),""),"")</f>
        <v/>
      </c>
      <c r="U53" s="56" t="str" cm="1">
        <f t="array" ref="U53">IF($B53&lt;&gt;"",IFERROR(IF(AND(COUNTIF(_Feries,U$7)&lt;&gt;1,WEEKDAY(U$7,2)&lt;=5),INDEX(t_Absence[Symbole],MATCH($B53,IF(U$7&gt;=t_Absence[Date début],IF(U$7&lt;=t_Absence[Date fin],t_Absence[Employé]),""),0)),""),""),"")</f>
        <v/>
      </c>
      <c r="V53" s="56" t="str" cm="1">
        <f t="array" ref="V53">IF($B53&lt;&gt;"",IFERROR(IF(AND(COUNTIF(_Feries,V$7)&lt;&gt;1,WEEKDAY(V$7,2)&lt;=5),INDEX(t_Absence[Symbole],MATCH($B53,IF(V$7&gt;=t_Absence[Date début],IF(V$7&lt;=t_Absence[Date fin],t_Absence[Employé]),""),0)),""),""),"")</f>
        <v/>
      </c>
      <c r="W53" s="56" t="str" cm="1">
        <f t="array" ref="W53">IF($B53&lt;&gt;"",IFERROR(IF(AND(COUNTIF(_Feries,W$7)&lt;&gt;1,WEEKDAY(W$7,2)&lt;=5),INDEX(t_Absence[Symbole],MATCH($B53,IF(W$7&gt;=t_Absence[Date début],IF(W$7&lt;=t_Absence[Date fin],t_Absence[Employé]),""),0)),""),""),"")</f>
        <v/>
      </c>
      <c r="X53" s="56" t="str" cm="1">
        <f t="array" ref="X53">IF($B53&lt;&gt;"",IFERROR(IF(AND(COUNTIF(_Feries,X$7)&lt;&gt;1,WEEKDAY(X$7,2)&lt;=5),INDEX(t_Absence[Symbole],MATCH($B53,IF(X$7&gt;=t_Absence[Date début],IF(X$7&lt;=t_Absence[Date fin],t_Absence[Employé]),""),0)),""),""),"")</f>
        <v/>
      </c>
      <c r="Y53" s="56" t="str" cm="1">
        <f t="array" ref="Y53">IF($B53&lt;&gt;"",IFERROR(IF(AND(COUNTIF(_Feries,Y$7)&lt;&gt;1,WEEKDAY(Y$7,2)&lt;=5),INDEX(t_Absence[Symbole],MATCH($B53,IF(Y$7&gt;=t_Absence[Date début],IF(Y$7&lt;=t_Absence[Date fin],t_Absence[Employé]),""),0)),""),""),"")</f>
        <v/>
      </c>
      <c r="Z53" s="56" t="str" cm="1">
        <f t="array" ref="Z53">IF($B53&lt;&gt;"",IFERROR(IF(AND(COUNTIF(_Feries,Z$7)&lt;&gt;1,WEEKDAY(Z$7,2)&lt;=5),INDEX(t_Absence[Symbole],MATCH($B53,IF(Z$7&gt;=t_Absence[Date début],IF(Z$7&lt;=t_Absence[Date fin],t_Absence[Employé]),""),0)),""),""),"")</f>
        <v/>
      </c>
      <c r="AA53" s="56" t="str" cm="1">
        <f t="array" ref="AA53">IF($B53&lt;&gt;"",IFERROR(IF(AND(COUNTIF(_Feries,AA$7)&lt;&gt;1,WEEKDAY(AA$7,2)&lt;=5),INDEX(t_Absence[Symbole],MATCH($B53,IF(AA$7&gt;=t_Absence[Date début],IF(AA$7&lt;=t_Absence[Date fin],t_Absence[Employé]),""),0)),""),""),"")</f>
        <v/>
      </c>
      <c r="AB53" s="56" t="str" cm="1">
        <f t="array" ref="AB53">IF($B53&lt;&gt;"",IFERROR(IF(AND(COUNTIF(_Feries,AB$7)&lt;&gt;1,WEEKDAY(AB$7,2)&lt;=5),INDEX(t_Absence[Symbole],MATCH($B53,IF(AB$7&gt;=t_Absence[Date début],IF(AB$7&lt;=t_Absence[Date fin],t_Absence[Employé]),""),0)),""),""),"")</f>
        <v/>
      </c>
      <c r="AC53" s="56" t="str" cm="1">
        <f t="array" ref="AC53">IF($B53&lt;&gt;"",IFERROR(IF(AND(COUNTIF(_Feries,AC$7)&lt;&gt;1,WEEKDAY(AC$7,2)&lt;=5),INDEX(t_Absence[Symbole],MATCH($B53,IF(AC$7&gt;=t_Absence[Date début],IF(AC$7&lt;=t_Absence[Date fin],t_Absence[Employé]),""),0)),""),""),"")</f>
        <v/>
      </c>
      <c r="AD53" s="56" t="str" cm="1">
        <f t="array" ref="AD53">IF($B53&lt;&gt;"",IFERROR(IF(AND(COUNTIF(_Feries,AD$7)&lt;&gt;1,WEEKDAY(AD$7,2)&lt;=5),INDEX(t_Absence[Symbole],MATCH($B53,IF(AD$7&gt;=t_Absence[Date début],IF(AD$7&lt;=t_Absence[Date fin],t_Absence[Employé]),""),0)),""),""),"")</f>
        <v/>
      </c>
      <c r="AE53" s="56" t="str" cm="1">
        <f t="array" ref="AE53">IF($B53&lt;&gt;"",IFERROR(IF(AND(COUNTIF(_Feries,AE$7)&lt;&gt;1,WEEKDAY(AE$7,2)&lt;=5),INDEX(t_Absence[Symbole],MATCH($B53,IF(AE$7&gt;=t_Absence[Date début],IF(AE$7&lt;=t_Absence[Date fin],t_Absence[Employé]),""),0)),""),""),"")</f>
        <v/>
      </c>
      <c r="AF53" s="56" t="str" cm="1">
        <f t="array" ref="AF53">IF($B53&lt;&gt;"",IFERROR(IF(AND(COUNTIF(_Feries,AF$7)&lt;&gt;1,WEEKDAY(AF$7,2)&lt;=5),INDEX(t_Absence[Symbole],MATCH($B53,IF(AF$7&gt;=t_Absence[Date début],IF(AF$7&lt;=t_Absence[Date fin],t_Absence[Employé]),""),0)),""),""),"")</f>
        <v/>
      </c>
      <c r="AG53" s="56" t="str" cm="1">
        <f t="array" ref="AG53">IF($B53&lt;&gt;"",IFERROR(IF(AND(COUNTIF(_Feries,AG$7)&lt;&gt;1,WEEKDAY(AG$7,2)&lt;=5),INDEX(t_Absence[Symbole],MATCH($B53,IF(AG$7&gt;=t_Absence[Date début],IF(AG$7&lt;=t_Absence[Date fin],t_Absence[Employé]),""),0)),""),""),"")</f>
        <v/>
      </c>
      <c r="AH53" s="57" t="str" cm="1">
        <f t="array" ref="AH53">IF($B53&lt;&gt;"",IFERROR(IF(AND(COUNTIF(_Feries,AH$7)&lt;&gt;1,WEEKDAY(AH$7,2)&lt;=5),INDEX(t_Absence[Symbole],MATCH($B53,IF(AH$7&gt;=t_Absence[Date début],IF(AH$7&lt;=t_Absence[Date fin],t_Absence[Employé]),""),0)),""),""),"")</f>
        <v/>
      </c>
      <c r="AJ53" s="45">
        <f t="shared" si="6"/>
        <v>0</v>
      </c>
      <c r="AK53" s="46">
        <f t="shared" si="6"/>
        <v>0</v>
      </c>
      <c r="AL53" s="46">
        <f t="shared" si="6"/>
        <v>0</v>
      </c>
      <c r="AM53" s="46">
        <f t="shared" si="6"/>
        <v>0</v>
      </c>
      <c r="AN53" s="46">
        <f t="shared" si="6"/>
        <v>0</v>
      </c>
      <c r="AO53" s="46">
        <f t="shared" si="6"/>
        <v>0</v>
      </c>
      <c r="AP53" s="46">
        <f t="shared" si="6"/>
        <v>0</v>
      </c>
      <c r="AQ53" s="47">
        <f t="shared" si="6"/>
        <v>0</v>
      </c>
    </row>
    <row r="54" spans="2:43" ht="17.25" thickBot="1" x14ac:dyDescent="0.35">
      <c r="B54" s="35" cm="1">
        <f t="array" ref="B54">IFERROR(INDEX(t_Employé[Employé],MATCH(0,COUNTIF(t_Employé[Employé],"&lt;"&amp;t_Employé[Employé])-SUM(COUNTIF($B$7:B53,t_Employé[Employé])),0)),"")</f>
        <v>47</v>
      </c>
      <c r="C54" s="35"/>
      <c r="D54" s="55" t="str" cm="1">
        <f t="array" ref="D54">IF($B54&lt;&gt;"",IFERROR(IF(AND(COUNTIF(_Feries,D$7)&lt;&gt;1,WEEKDAY(D$7,2)&lt;=5),INDEX(t_Absence[Symbole],MATCH($B54,IF(D$7&gt;=t_Absence[Date début],IF(D$7&lt;=t_Absence[Date fin],t_Absence[Employé]),""),0)),""),""),"")</f>
        <v/>
      </c>
      <c r="E54" s="56" t="str" cm="1">
        <f t="array" ref="E54">IF($B54&lt;&gt;"",IFERROR(IF(AND(COUNTIF(_Feries,E$7)&lt;&gt;1,WEEKDAY(E$7,2)&lt;=5),INDEX(t_Absence[Symbole],MATCH($B54,IF(E$7&gt;=t_Absence[Date début],IF(E$7&lt;=t_Absence[Date fin],t_Absence[Employé]),""),0)),""),""),"")</f>
        <v/>
      </c>
      <c r="F54" s="56" t="str" cm="1">
        <f t="array" ref="F54">IF($B54&lt;&gt;"",IFERROR(IF(AND(COUNTIF(_Feries,F$7)&lt;&gt;1,WEEKDAY(F$7,2)&lt;=5),INDEX(t_Absence[Symbole],MATCH($B54,IF(F$7&gt;=t_Absence[Date début],IF(F$7&lt;=t_Absence[Date fin],t_Absence[Employé]),""),0)),""),""),"")</f>
        <v/>
      </c>
      <c r="G54" s="56" t="str" cm="1">
        <f t="array" ref="G54">IF($B54&lt;&gt;"",IFERROR(IF(AND(COUNTIF(_Feries,G$7)&lt;&gt;1,WEEKDAY(G$7,2)&lt;=5),INDEX(t_Absence[Symbole],MATCH($B54,IF(G$7&gt;=t_Absence[Date début],IF(G$7&lt;=t_Absence[Date fin],t_Absence[Employé]),""),0)),""),""),"")</f>
        <v/>
      </c>
      <c r="H54" s="56" t="str" cm="1">
        <f t="array" ref="H54">IF($B54&lt;&gt;"",IFERROR(IF(AND(COUNTIF(_Feries,H$7)&lt;&gt;1,WEEKDAY(H$7,2)&lt;=5),INDEX(t_Absence[Symbole],MATCH($B54,IF(H$7&gt;=t_Absence[Date début],IF(H$7&lt;=t_Absence[Date fin],t_Absence[Employé]),""),0)),""),""),"")</f>
        <v/>
      </c>
      <c r="I54" s="56" t="str" cm="1">
        <f t="array" ref="I54">IF($B54&lt;&gt;"",IFERROR(IF(AND(COUNTIF(_Feries,I$7)&lt;&gt;1,WEEKDAY(I$7,2)&lt;=5),INDEX(t_Absence[Symbole],MATCH($B54,IF(I$7&gt;=t_Absence[Date début],IF(I$7&lt;=t_Absence[Date fin],t_Absence[Employé]),""),0)),""),""),"")</f>
        <v/>
      </c>
      <c r="J54" s="56" t="str" cm="1">
        <f t="array" ref="J54">IF($B54&lt;&gt;"",IFERROR(IF(AND(COUNTIF(_Feries,J$7)&lt;&gt;1,WEEKDAY(J$7,2)&lt;=5),INDEX(t_Absence[Symbole],MATCH($B54,IF(J$7&gt;=t_Absence[Date début],IF(J$7&lt;=t_Absence[Date fin],t_Absence[Employé]),""),0)),""),""),"")</f>
        <v/>
      </c>
      <c r="K54" s="56" t="str" cm="1">
        <f t="array" ref="K54">IF($B54&lt;&gt;"",IFERROR(IF(AND(COUNTIF(_Feries,K$7)&lt;&gt;1,WEEKDAY(K$7,2)&lt;=5),INDEX(t_Absence[Symbole],MATCH($B54,IF(K$7&gt;=t_Absence[Date début],IF(K$7&lt;=t_Absence[Date fin],t_Absence[Employé]),""),0)),""),""),"")</f>
        <v/>
      </c>
      <c r="L54" s="56" t="str" cm="1">
        <f t="array" ref="L54">IF($B54&lt;&gt;"",IFERROR(IF(AND(COUNTIF(_Feries,L$7)&lt;&gt;1,WEEKDAY(L$7,2)&lt;=5),INDEX(t_Absence[Symbole],MATCH($B54,IF(L$7&gt;=t_Absence[Date début],IF(L$7&lt;=t_Absence[Date fin],t_Absence[Employé]),""),0)),""),""),"")</f>
        <v/>
      </c>
      <c r="M54" s="56" t="str" cm="1">
        <f t="array" ref="M54">IF($B54&lt;&gt;"",IFERROR(IF(AND(COUNTIF(_Feries,M$7)&lt;&gt;1,WEEKDAY(M$7,2)&lt;=5),INDEX(t_Absence[Symbole],MATCH($B54,IF(M$7&gt;=t_Absence[Date début],IF(M$7&lt;=t_Absence[Date fin],t_Absence[Employé]),""),0)),""),""),"")</f>
        <v/>
      </c>
      <c r="N54" s="56" t="str" cm="1">
        <f t="array" ref="N54">IF($B54&lt;&gt;"",IFERROR(IF(AND(COUNTIF(_Feries,N$7)&lt;&gt;1,WEEKDAY(N$7,2)&lt;=5),INDEX(t_Absence[Symbole],MATCH($B54,IF(N$7&gt;=t_Absence[Date début],IF(N$7&lt;=t_Absence[Date fin],t_Absence[Employé]),""),0)),""),""),"")</f>
        <v/>
      </c>
      <c r="O54" s="56" t="str" cm="1">
        <f t="array" ref="O54">IF($B54&lt;&gt;"",IFERROR(IF(AND(COUNTIF(_Feries,O$7)&lt;&gt;1,WEEKDAY(O$7,2)&lt;=5),INDEX(t_Absence[Symbole],MATCH($B54,IF(O$7&gt;=t_Absence[Date début],IF(O$7&lt;=t_Absence[Date fin],t_Absence[Employé]),""),0)),""),""),"")</f>
        <v/>
      </c>
      <c r="P54" s="56" t="str" cm="1">
        <f t="array" ref="P54">IF($B54&lt;&gt;"",IFERROR(IF(AND(COUNTIF(_Feries,P$7)&lt;&gt;1,WEEKDAY(P$7,2)&lt;=5),INDEX(t_Absence[Symbole],MATCH($B54,IF(P$7&gt;=t_Absence[Date début],IF(P$7&lt;=t_Absence[Date fin],t_Absence[Employé]),""),0)),""),""),"")</f>
        <v/>
      </c>
      <c r="Q54" s="56" t="str" cm="1">
        <f t="array" ref="Q54">IF($B54&lt;&gt;"",IFERROR(IF(AND(COUNTIF(_Feries,Q$7)&lt;&gt;1,WEEKDAY(Q$7,2)&lt;=5),INDEX(t_Absence[Symbole],MATCH($B54,IF(Q$7&gt;=t_Absence[Date début],IF(Q$7&lt;=t_Absence[Date fin],t_Absence[Employé]),""),0)),""),""),"")</f>
        <v/>
      </c>
      <c r="R54" s="56" t="str" cm="1">
        <f t="array" ref="R54">IF($B54&lt;&gt;"",IFERROR(IF(AND(COUNTIF(_Feries,R$7)&lt;&gt;1,WEEKDAY(R$7,2)&lt;=5),INDEX(t_Absence[Symbole],MATCH($B54,IF(R$7&gt;=t_Absence[Date début],IF(R$7&lt;=t_Absence[Date fin],t_Absence[Employé]),""),0)),""),""),"")</f>
        <v/>
      </c>
      <c r="S54" s="56" t="str" cm="1">
        <f t="array" ref="S54">IF($B54&lt;&gt;"",IFERROR(IF(AND(COUNTIF(_Feries,S$7)&lt;&gt;1,WEEKDAY(S$7,2)&lt;=5),INDEX(t_Absence[Symbole],MATCH($B54,IF(S$7&gt;=t_Absence[Date début],IF(S$7&lt;=t_Absence[Date fin],t_Absence[Employé]),""),0)),""),""),"")</f>
        <v/>
      </c>
      <c r="T54" s="56" t="str" cm="1">
        <f t="array" ref="T54">IF($B54&lt;&gt;"",IFERROR(IF(AND(COUNTIF(_Feries,T$7)&lt;&gt;1,WEEKDAY(T$7,2)&lt;=5),INDEX(t_Absence[Symbole],MATCH($B54,IF(T$7&gt;=t_Absence[Date début],IF(T$7&lt;=t_Absence[Date fin],t_Absence[Employé]),""),0)),""),""),"")</f>
        <v/>
      </c>
      <c r="U54" s="56" t="str" cm="1">
        <f t="array" ref="U54">IF($B54&lt;&gt;"",IFERROR(IF(AND(COUNTIF(_Feries,U$7)&lt;&gt;1,WEEKDAY(U$7,2)&lt;=5),INDEX(t_Absence[Symbole],MATCH($B54,IF(U$7&gt;=t_Absence[Date début],IF(U$7&lt;=t_Absence[Date fin],t_Absence[Employé]),""),0)),""),""),"")</f>
        <v/>
      </c>
      <c r="V54" s="56" t="str" cm="1">
        <f t="array" ref="V54">IF($B54&lt;&gt;"",IFERROR(IF(AND(COUNTIF(_Feries,V$7)&lt;&gt;1,WEEKDAY(V$7,2)&lt;=5),INDEX(t_Absence[Symbole],MATCH($B54,IF(V$7&gt;=t_Absence[Date début],IF(V$7&lt;=t_Absence[Date fin],t_Absence[Employé]),""),0)),""),""),"")</f>
        <v/>
      </c>
      <c r="W54" s="56" t="str" cm="1">
        <f t="array" ref="W54">IF($B54&lt;&gt;"",IFERROR(IF(AND(COUNTIF(_Feries,W$7)&lt;&gt;1,WEEKDAY(W$7,2)&lt;=5),INDEX(t_Absence[Symbole],MATCH($B54,IF(W$7&gt;=t_Absence[Date début],IF(W$7&lt;=t_Absence[Date fin],t_Absence[Employé]),""),0)),""),""),"")</f>
        <v/>
      </c>
      <c r="X54" s="56" t="str" cm="1">
        <f t="array" ref="X54">IF($B54&lt;&gt;"",IFERROR(IF(AND(COUNTIF(_Feries,X$7)&lt;&gt;1,WEEKDAY(X$7,2)&lt;=5),INDEX(t_Absence[Symbole],MATCH($B54,IF(X$7&gt;=t_Absence[Date début],IF(X$7&lt;=t_Absence[Date fin],t_Absence[Employé]),""),0)),""),""),"")</f>
        <v/>
      </c>
      <c r="Y54" s="56" t="str" cm="1">
        <f t="array" ref="Y54">IF($B54&lt;&gt;"",IFERROR(IF(AND(COUNTIF(_Feries,Y$7)&lt;&gt;1,WEEKDAY(Y$7,2)&lt;=5),INDEX(t_Absence[Symbole],MATCH($B54,IF(Y$7&gt;=t_Absence[Date début],IF(Y$7&lt;=t_Absence[Date fin],t_Absence[Employé]),""),0)),""),""),"")</f>
        <v/>
      </c>
      <c r="Z54" s="56" t="str" cm="1">
        <f t="array" ref="Z54">IF($B54&lt;&gt;"",IFERROR(IF(AND(COUNTIF(_Feries,Z$7)&lt;&gt;1,WEEKDAY(Z$7,2)&lt;=5),INDEX(t_Absence[Symbole],MATCH($B54,IF(Z$7&gt;=t_Absence[Date début],IF(Z$7&lt;=t_Absence[Date fin],t_Absence[Employé]),""),0)),""),""),"")</f>
        <v/>
      </c>
      <c r="AA54" s="56" t="str" cm="1">
        <f t="array" ref="AA54">IF($B54&lt;&gt;"",IFERROR(IF(AND(COUNTIF(_Feries,AA$7)&lt;&gt;1,WEEKDAY(AA$7,2)&lt;=5),INDEX(t_Absence[Symbole],MATCH($B54,IF(AA$7&gt;=t_Absence[Date début],IF(AA$7&lt;=t_Absence[Date fin],t_Absence[Employé]),""),0)),""),""),"")</f>
        <v/>
      </c>
      <c r="AB54" s="56" t="str" cm="1">
        <f t="array" ref="AB54">IF($B54&lt;&gt;"",IFERROR(IF(AND(COUNTIF(_Feries,AB$7)&lt;&gt;1,WEEKDAY(AB$7,2)&lt;=5),INDEX(t_Absence[Symbole],MATCH($B54,IF(AB$7&gt;=t_Absence[Date début],IF(AB$7&lt;=t_Absence[Date fin],t_Absence[Employé]),""),0)),""),""),"")</f>
        <v/>
      </c>
      <c r="AC54" s="56" t="str" cm="1">
        <f t="array" ref="AC54">IF($B54&lt;&gt;"",IFERROR(IF(AND(COUNTIF(_Feries,AC$7)&lt;&gt;1,WEEKDAY(AC$7,2)&lt;=5),INDEX(t_Absence[Symbole],MATCH($B54,IF(AC$7&gt;=t_Absence[Date début],IF(AC$7&lt;=t_Absence[Date fin],t_Absence[Employé]),""),0)),""),""),"")</f>
        <v/>
      </c>
      <c r="AD54" s="56" t="str" cm="1">
        <f t="array" ref="AD54">IF($B54&lt;&gt;"",IFERROR(IF(AND(COUNTIF(_Feries,AD$7)&lt;&gt;1,WEEKDAY(AD$7,2)&lt;=5),INDEX(t_Absence[Symbole],MATCH($B54,IF(AD$7&gt;=t_Absence[Date début],IF(AD$7&lt;=t_Absence[Date fin],t_Absence[Employé]),""),0)),""),""),"")</f>
        <v/>
      </c>
      <c r="AE54" s="56" t="str" cm="1">
        <f t="array" ref="AE54">IF($B54&lt;&gt;"",IFERROR(IF(AND(COUNTIF(_Feries,AE$7)&lt;&gt;1,WEEKDAY(AE$7,2)&lt;=5),INDEX(t_Absence[Symbole],MATCH($B54,IF(AE$7&gt;=t_Absence[Date début],IF(AE$7&lt;=t_Absence[Date fin],t_Absence[Employé]),""),0)),""),""),"")</f>
        <v/>
      </c>
      <c r="AF54" s="56" t="str" cm="1">
        <f t="array" ref="AF54">IF($B54&lt;&gt;"",IFERROR(IF(AND(COUNTIF(_Feries,AF$7)&lt;&gt;1,WEEKDAY(AF$7,2)&lt;=5),INDEX(t_Absence[Symbole],MATCH($B54,IF(AF$7&gt;=t_Absence[Date début],IF(AF$7&lt;=t_Absence[Date fin],t_Absence[Employé]),""),0)),""),""),"")</f>
        <v/>
      </c>
      <c r="AG54" s="56" t="str" cm="1">
        <f t="array" ref="AG54">IF($B54&lt;&gt;"",IFERROR(IF(AND(COUNTIF(_Feries,AG$7)&lt;&gt;1,WEEKDAY(AG$7,2)&lt;=5),INDEX(t_Absence[Symbole],MATCH($B54,IF(AG$7&gt;=t_Absence[Date début],IF(AG$7&lt;=t_Absence[Date fin],t_Absence[Employé]),""),0)),""),""),"")</f>
        <v/>
      </c>
      <c r="AH54" s="57" t="str" cm="1">
        <f t="array" ref="AH54">IF($B54&lt;&gt;"",IFERROR(IF(AND(COUNTIF(_Feries,AH$7)&lt;&gt;1,WEEKDAY(AH$7,2)&lt;=5),INDEX(t_Absence[Symbole],MATCH($B54,IF(AH$7&gt;=t_Absence[Date début],IF(AH$7&lt;=t_Absence[Date fin],t_Absence[Employé]),""),0)),""),""),"")</f>
        <v/>
      </c>
      <c r="AJ54" s="45">
        <f t="shared" si="6"/>
        <v>0</v>
      </c>
      <c r="AK54" s="46">
        <f t="shared" si="6"/>
        <v>0</v>
      </c>
      <c r="AL54" s="46">
        <f t="shared" si="6"/>
        <v>0</v>
      </c>
      <c r="AM54" s="46">
        <f t="shared" si="6"/>
        <v>0</v>
      </c>
      <c r="AN54" s="46">
        <f t="shared" si="6"/>
        <v>0</v>
      </c>
      <c r="AO54" s="46">
        <f t="shared" si="6"/>
        <v>0</v>
      </c>
      <c r="AP54" s="46">
        <f t="shared" si="6"/>
        <v>0</v>
      </c>
      <c r="AQ54" s="47">
        <f t="shared" si="6"/>
        <v>0</v>
      </c>
    </row>
    <row r="55" spans="2:43" ht="17.25" thickBot="1" x14ac:dyDescent="0.35">
      <c r="B55" s="35" cm="1">
        <f t="array" ref="B55">IFERROR(INDEX(t_Employé[Employé],MATCH(0,COUNTIF(t_Employé[Employé],"&lt;"&amp;t_Employé[Employé])-SUM(COUNTIF($B$7:B54,t_Employé[Employé])),0)),"")</f>
        <v>48</v>
      </c>
      <c r="C55" s="35"/>
      <c r="D55" s="55" t="str" cm="1">
        <f t="array" ref="D55">IF($B55&lt;&gt;"",IFERROR(IF(AND(COUNTIF(_Feries,D$7)&lt;&gt;1,WEEKDAY(D$7,2)&lt;=5),INDEX(t_Absence[Symbole],MATCH($B55,IF(D$7&gt;=t_Absence[Date début],IF(D$7&lt;=t_Absence[Date fin],t_Absence[Employé]),""),0)),""),""),"")</f>
        <v/>
      </c>
      <c r="E55" s="56" t="str" cm="1">
        <f t="array" ref="E55">IF($B55&lt;&gt;"",IFERROR(IF(AND(COUNTIF(_Feries,E$7)&lt;&gt;1,WEEKDAY(E$7,2)&lt;=5),INDEX(t_Absence[Symbole],MATCH($B55,IF(E$7&gt;=t_Absence[Date début],IF(E$7&lt;=t_Absence[Date fin],t_Absence[Employé]),""),0)),""),""),"")</f>
        <v/>
      </c>
      <c r="F55" s="56" t="str" cm="1">
        <f t="array" ref="F55">IF($B55&lt;&gt;"",IFERROR(IF(AND(COUNTIF(_Feries,F$7)&lt;&gt;1,WEEKDAY(F$7,2)&lt;=5),INDEX(t_Absence[Symbole],MATCH($B55,IF(F$7&gt;=t_Absence[Date début],IF(F$7&lt;=t_Absence[Date fin],t_Absence[Employé]),""),0)),""),""),"")</f>
        <v/>
      </c>
      <c r="G55" s="56" t="str" cm="1">
        <f t="array" ref="G55">IF($B55&lt;&gt;"",IFERROR(IF(AND(COUNTIF(_Feries,G$7)&lt;&gt;1,WEEKDAY(G$7,2)&lt;=5),INDEX(t_Absence[Symbole],MATCH($B55,IF(G$7&gt;=t_Absence[Date début],IF(G$7&lt;=t_Absence[Date fin],t_Absence[Employé]),""),0)),""),""),"")</f>
        <v/>
      </c>
      <c r="H55" s="56" t="str" cm="1">
        <f t="array" ref="H55">IF($B55&lt;&gt;"",IFERROR(IF(AND(COUNTIF(_Feries,H$7)&lt;&gt;1,WEEKDAY(H$7,2)&lt;=5),INDEX(t_Absence[Symbole],MATCH($B55,IF(H$7&gt;=t_Absence[Date début],IF(H$7&lt;=t_Absence[Date fin],t_Absence[Employé]),""),0)),""),""),"")</f>
        <v/>
      </c>
      <c r="I55" s="56" t="str" cm="1">
        <f t="array" ref="I55">IF($B55&lt;&gt;"",IFERROR(IF(AND(COUNTIF(_Feries,I$7)&lt;&gt;1,WEEKDAY(I$7,2)&lt;=5),INDEX(t_Absence[Symbole],MATCH($B55,IF(I$7&gt;=t_Absence[Date début],IF(I$7&lt;=t_Absence[Date fin],t_Absence[Employé]),""),0)),""),""),"")</f>
        <v/>
      </c>
      <c r="J55" s="56" t="str" cm="1">
        <f t="array" ref="J55">IF($B55&lt;&gt;"",IFERROR(IF(AND(COUNTIF(_Feries,J$7)&lt;&gt;1,WEEKDAY(J$7,2)&lt;=5),INDEX(t_Absence[Symbole],MATCH($B55,IF(J$7&gt;=t_Absence[Date début],IF(J$7&lt;=t_Absence[Date fin],t_Absence[Employé]),""),0)),""),""),"")</f>
        <v/>
      </c>
      <c r="K55" s="56" t="str" cm="1">
        <f t="array" ref="K55">IF($B55&lt;&gt;"",IFERROR(IF(AND(COUNTIF(_Feries,K$7)&lt;&gt;1,WEEKDAY(K$7,2)&lt;=5),INDEX(t_Absence[Symbole],MATCH($B55,IF(K$7&gt;=t_Absence[Date début],IF(K$7&lt;=t_Absence[Date fin],t_Absence[Employé]),""),0)),""),""),"")</f>
        <v/>
      </c>
      <c r="L55" s="56" t="str" cm="1">
        <f t="array" ref="L55">IF($B55&lt;&gt;"",IFERROR(IF(AND(COUNTIF(_Feries,L$7)&lt;&gt;1,WEEKDAY(L$7,2)&lt;=5),INDEX(t_Absence[Symbole],MATCH($B55,IF(L$7&gt;=t_Absence[Date début],IF(L$7&lt;=t_Absence[Date fin],t_Absence[Employé]),""),0)),""),""),"")</f>
        <v/>
      </c>
      <c r="M55" s="56" t="str" cm="1">
        <f t="array" ref="M55">IF($B55&lt;&gt;"",IFERROR(IF(AND(COUNTIF(_Feries,M$7)&lt;&gt;1,WEEKDAY(M$7,2)&lt;=5),INDEX(t_Absence[Symbole],MATCH($B55,IF(M$7&gt;=t_Absence[Date début],IF(M$7&lt;=t_Absence[Date fin],t_Absence[Employé]),""),0)),""),""),"")</f>
        <v/>
      </c>
      <c r="N55" s="56" t="str" cm="1">
        <f t="array" ref="N55">IF($B55&lt;&gt;"",IFERROR(IF(AND(COUNTIF(_Feries,N$7)&lt;&gt;1,WEEKDAY(N$7,2)&lt;=5),INDEX(t_Absence[Symbole],MATCH($B55,IF(N$7&gt;=t_Absence[Date début],IF(N$7&lt;=t_Absence[Date fin],t_Absence[Employé]),""),0)),""),""),"")</f>
        <v/>
      </c>
      <c r="O55" s="56" t="str" cm="1">
        <f t="array" ref="O55">IF($B55&lt;&gt;"",IFERROR(IF(AND(COUNTIF(_Feries,O$7)&lt;&gt;1,WEEKDAY(O$7,2)&lt;=5),INDEX(t_Absence[Symbole],MATCH($B55,IF(O$7&gt;=t_Absence[Date début],IF(O$7&lt;=t_Absence[Date fin],t_Absence[Employé]),""),0)),""),""),"")</f>
        <v/>
      </c>
      <c r="P55" s="56" t="str" cm="1">
        <f t="array" ref="P55">IF($B55&lt;&gt;"",IFERROR(IF(AND(COUNTIF(_Feries,P$7)&lt;&gt;1,WEEKDAY(P$7,2)&lt;=5),INDEX(t_Absence[Symbole],MATCH($B55,IF(P$7&gt;=t_Absence[Date début],IF(P$7&lt;=t_Absence[Date fin],t_Absence[Employé]),""),0)),""),""),"")</f>
        <v/>
      </c>
      <c r="Q55" s="56" t="str" cm="1">
        <f t="array" ref="Q55">IF($B55&lt;&gt;"",IFERROR(IF(AND(COUNTIF(_Feries,Q$7)&lt;&gt;1,WEEKDAY(Q$7,2)&lt;=5),INDEX(t_Absence[Symbole],MATCH($B55,IF(Q$7&gt;=t_Absence[Date début],IF(Q$7&lt;=t_Absence[Date fin],t_Absence[Employé]),""),0)),""),""),"")</f>
        <v/>
      </c>
      <c r="R55" s="56" t="str" cm="1">
        <f t="array" ref="R55">IF($B55&lt;&gt;"",IFERROR(IF(AND(COUNTIF(_Feries,R$7)&lt;&gt;1,WEEKDAY(R$7,2)&lt;=5),INDEX(t_Absence[Symbole],MATCH($B55,IF(R$7&gt;=t_Absence[Date début],IF(R$7&lt;=t_Absence[Date fin],t_Absence[Employé]),""),0)),""),""),"")</f>
        <v/>
      </c>
      <c r="S55" s="56" t="str" cm="1">
        <f t="array" ref="S55">IF($B55&lt;&gt;"",IFERROR(IF(AND(COUNTIF(_Feries,S$7)&lt;&gt;1,WEEKDAY(S$7,2)&lt;=5),INDEX(t_Absence[Symbole],MATCH($B55,IF(S$7&gt;=t_Absence[Date début],IF(S$7&lt;=t_Absence[Date fin],t_Absence[Employé]),""),0)),""),""),"")</f>
        <v/>
      </c>
      <c r="T55" s="56" t="str" cm="1">
        <f t="array" ref="T55">IF($B55&lt;&gt;"",IFERROR(IF(AND(COUNTIF(_Feries,T$7)&lt;&gt;1,WEEKDAY(T$7,2)&lt;=5),INDEX(t_Absence[Symbole],MATCH($B55,IF(T$7&gt;=t_Absence[Date début],IF(T$7&lt;=t_Absence[Date fin],t_Absence[Employé]),""),0)),""),""),"")</f>
        <v/>
      </c>
      <c r="U55" s="56" t="str" cm="1">
        <f t="array" ref="U55">IF($B55&lt;&gt;"",IFERROR(IF(AND(COUNTIF(_Feries,U$7)&lt;&gt;1,WEEKDAY(U$7,2)&lt;=5),INDEX(t_Absence[Symbole],MATCH($B55,IF(U$7&gt;=t_Absence[Date début],IF(U$7&lt;=t_Absence[Date fin],t_Absence[Employé]),""),0)),""),""),"")</f>
        <v/>
      </c>
      <c r="V55" s="56" t="str" cm="1">
        <f t="array" ref="V55">IF($B55&lt;&gt;"",IFERROR(IF(AND(COUNTIF(_Feries,V$7)&lt;&gt;1,WEEKDAY(V$7,2)&lt;=5),INDEX(t_Absence[Symbole],MATCH($B55,IF(V$7&gt;=t_Absence[Date début],IF(V$7&lt;=t_Absence[Date fin],t_Absence[Employé]),""),0)),""),""),"")</f>
        <v/>
      </c>
      <c r="W55" s="56" t="str" cm="1">
        <f t="array" ref="W55">IF($B55&lt;&gt;"",IFERROR(IF(AND(COUNTIF(_Feries,W$7)&lt;&gt;1,WEEKDAY(W$7,2)&lt;=5),INDEX(t_Absence[Symbole],MATCH($B55,IF(W$7&gt;=t_Absence[Date début],IF(W$7&lt;=t_Absence[Date fin],t_Absence[Employé]),""),0)),""),""),"")</f>
        <v/>
      </c>
      <c r="X55" s="56" t="str" cm="1">
        <f t="array" ref="X55">IF($B55&lt;&gt;"",IFERROR(IF(AND(COUNTIF(_Feries,X$7)&lt;&gt;1,WEEKDAY(X$7,2)&lt;=5),INDEX(t_Absence[Symbole],MATCH($B55,IF(X$7&gt;=t_Absence[Date début],IF(X$7&lt;=t_Absence[Date fin],t_Absence[Employé]),""),0)),""),""),"")</f>
        <v/>
      </c>
      <c r="Y55" s="56" t="str" cm="1">
        <f t="array" ref="Y55">IF($B55&lt;&gt;"",IFERROR(IF(AND(COUNTIF(_Feries,Y$7)&lt;&gt;1,WEEKDAY(Y$7,2)&lt;=5),INDEX(t_Absence[Symbole],MATCH($B55,IF(Y$7&gt;=t_Absence[Date début],IF(Y$7&lt;=t_Absence[Date fin],t_Absence[Employé]),""),0)),""),""),"")</f>
        <v/>
      </c>
      <c r="Z55" s="56" t="str" cm="1">
        <f t="array" ref="Z55">IF($B55&lt;&gt;"",IFERROR(IF(AND(COUNTIF(_Feries,Z$7)&lt;&gt;1,WEEKDAY(Z$7,2)&lt;=5),INDEX(t_Absence[Symbole],MATCH($B55,IF(Z$7&gt;=t_Absence[Date début],IF(Z$7&lt;=t_Absence[Date fin],t_Absence[Employé]),""),0)),""),""),"")</f>
        <v/>
      </c>
      <c r="AA55" s="56" t="str" cm="1">
        <f t="array" ref="AA55">IF($B55&lt;&gt;"",IFERROR(IF(AND(COUNTIF(_Feries,AA$7)&lt;&gt;1,WEEKDAY(AA$7,2)&lt;=5),INDEX(t_Absence[Symbole],MATCH($B55,IF(AA$7&gt;=t_Absence[Date début],IF(AA$7&lt;=t_Absence[Date fin],t_Absence[Employé]),""),0)),""),""),"")</f>
        <v/>
      </c>
      <c r="AB55" s="56" t="str" cm="1">
        <f t="array" ref="AB55">IF($B55&lt;&gt;"",IFERROR(IF(AND(COUNTIF(_Feries,AB$7)&lt;&gt;1,WEEKDAY(AB$7,2)&lt;=5),INDEX(t_Absence[Symbole],MATCH($B55,IF(AB$7&gt;=t_Absence[Date début],IF(AB$7&lt;=t_Absence[Date fin],t_Absence[Employé]),""),0)),""),""),"")</f>
        <v/>
      </c>
      <c r="AC55" s="56" t="str" cm="1">
        <f t="array" ref="AC55">IF($B55&lt;&gt;"",IFERROR(IF(AND(COUNTIF(_Feries,AC$7)&lt;&gt;1,WEEKDAY(AC$7,2)&lt;=5),INDEX(t_Absence[Symbole],MATCH($B55,IF(AC$7&gt;=t_Absence[Date début],IF(AC$7&lt;=t_Absence[Date fin],t_Absence[Employé]),""),0)),""),""),"")</f>
        <v/>
      </c>
      <c r="AD55" s="56" t="str" cm="1">
        <f t="array" ref="AD55">IF($B55&lt;&gt;"",IFERROR(IF(AND(COUNTIF(_Feries,AD$7)&lt;&gt;1,WEEKDAY(AD$7,2)&lt;=5),INDEX(t_Absence[Symbole],MATCH($B55,IF(AD$7&gt;=t_Absence[Date début],IF(AD$7&lt;=t_Absence[Date fin],t_Absence[Employé]),""),0)),""),""),"")</f>
        <v/>
      </c>
      <c r="AE55" s="56" t="str" cm="1">
        <f t="array" ref="AE55">IF($B55&lt;&gt;"",IFERROR(IF(AND(COUNTIF(_Feries,AE$7)&lt;&gt;1,WEEKDAY(AE$7,2)&lt;=5),INDEX(t_Absence[Symbole],MATCH($B55,IF(AE$7&gt;=t_Absence[Date début],IF(AE$7&lt;=t_Absence[Date fin],t_Absence[Employé]),""),0)),""),""),"")</f>
        <v/>
      </c>
      <c r="AF55" s="56" t="str" cm="1">
        <f t="array" ref="AF55">IF($B55&lt;&gt;"",IFERROR(IF(AND(COUNTIF(_Feries,AF$7)&lt;&gt;1,WEEKDAY(AF$7,2)&lt;=5),INDEX(t_Absence[Symbole],MATCH($B55,IF(AF$7&gt;=t_Absence[Date début],IF(AF$7&lt;=t_Absence[Date fin],t_Absence[Employé]),""),0)),""),""),"")</f>
        <v/>
      </c>
      <c r="AG55" s="56" t="str" cm="1">
        <f t="array" ref="AG55">IF($B55&lt;&gt;"",IFERROR(IF(AND(COUNTIF(_Feries,AG$7)&lt;&gt;1,WEEKDAY(AG$7,2)&lt;=5),INDEX(t_Absence[Symbole],MATCH($B55,IF(AG$7&gt;=t_Absence[Date début],IF(AG$7&lt;=t_Absence[Date fin],t_Absence[Employé]),""),0)),""),""),"")</f>
        <v/>
      </c>
      <c r="AH55" s="57" t="str" cm="1">
        <f t="array" ref="AH55">IF($B55&lt;&gt;"",IFERROR(IF(AND(COUNTIF(_Feries,AH$7)&lt;&gt;1,WEEKDAY(AH$7,2)&lt;=5),INDEX(t_Absence[Symbole],MATCH($B55,IF(AH$7&gt;=t_Absence[Date début],IF(AH$7&lt;=t_Absence[Date fin],t_Absence[Employé]),""),0)),""),""),"")</f>
        <v/>
      </c>
      <c r="AJ55" s="45">
        <f t="shared" si="6"/>
        <v>0</v>
      </c>
      <c r="AK55" s="46">
        <f t="shared" si="6"/>
        <v>0</v>
      </c>
      <c r="AL55" s="46">
        <f t="shared" si="6"/>
        <v>0</v>
      </c>
      <c r="AM55" s="46">
        <f t="shared" si="6"/>
        <v>0</v>
      </c>
      <c r="AN55" s="46">
        <f t="shared" si="6"/>
        <v>0</v>
      </c>
      <c r="AO55" s="46">
        <f t="shared" si="6"/>
        <v>0</v>
      </c>
      <c r="AP55" s="46">
        <f t="shared" si="6"/>
        <v>0</v>
      </c>
      <c r="AQ55" s="47">
        <f t="shared" si="6"/>
        <v>0</v>
      </c>
    </row>
    <row r="56" spans="2:43" ht="17.25" thickBot="1" x14ac:dyDescent="0.35">
      <c r="B56" s="35" cm="1">
        <f t="array" ref="B56">IFERROR(INDEX(t_Employé[Employé],MATCH(0,COUNTIF(t_Employé[Employé],"&lt;"&amp;t_Employé[Employé])-SUM(COUNTIF($B$7:B55,t_Employé[Employé])),0)),"")</f>
        <v>49</v>
      </c>
      <c r="C56" s="35"/>
      <c r="D56" s="55" t="str" cm="1">
        <f t="array" ref="D56">IF($B56&lt;&gt;"",IFERROR(IF(AND(COUNTIF(_Feries,D$7)&lt;&gt;1,WEEKDAY(D$7,2)&lt;=5),INDEX(t_Absence[Symbole],MATCH($B56,IF(D$7&gt;=t_Absence[Date début],IF(D$7&lt;=t_Absence[Date fin],t_Absence[Employé]),""),0)),""),""),"")</f>
        <v/>
      </c>
      <c r="E56" s="56" t="str" cm="1">
        <f t="array" ref="E56">IF($B56&lt;&gt;"",IFERROR(IF(AND(COUNTIF(_Feries,E$7)&lt;&gt;1,WEEKDAY(E$7,2)&lt;=5),INDEX(t_Absence[Symbole],MATCH($B56,IF(E$7&gt;=t_Absence[Date début],IF(E$7&lt;=t_Absence[Date fin],t_Absence[Employé]),""),0)),""),""),"")</f>
        <v/>
      </c>
      <c r="F56" s="56" t="str" cm="1">
        <f t="array" ref="F56">IF($B56&lt;&gt;"",IFERROR(IF(AND(COUNTIF(_Feries,F$7)&lt;&gt;1,WEEKDAY(F$7,2)&lt;=5),INDEX(t_Absence[Symbole],MATCH($B56,IF(F$7&gt;=t_Absence[Date début],IF(F$7&lt;=t_Absence[Date fin],t_Absence[Employé]),""),0)),""),""),"")</f>
        <v/>
      </c>
      <c r="G56" s="56" t="str" cm="1">
        <f t="array" ref="G56">IF($B56&lt;&gt;"",IFERROR(IF(AND(COUNTIF(_Feries,G$7)&lt;&gt;1,WEEKDAY(G$7,2)&lt;=5),INDEX(t_Absence[Symbole],MATCH($B56,IF(G$7&gt;=t_Absence[Date début],IF(G$7&lt;=t_Absence[Date fin],t_Absence[Employé]),""),0)),""),""),"")</f>
        <v/>
      </c>
      <c r="H56" s="56" t="str" cm="1">
        <f t="array" ref="H56">IF($B56&lt;&gt;"",IFERROR(IF(AND(COUNTIF(_Feries,H$7)&lt;&gt;1,WEEKDAY(H$7,2)&lt;=5),INDEX(t_Absence[Symbole],MATCH($B56,IF(H$7&gt;=t_Absence[Date début],IF(H$7&lt;=t_Absence[Date fin],t_Absence[Employé]),""),0)),""),""),"")</f>
        <v/>
      </c>
      <c r="I56" s="56" t="str" cm="1">
        <f t="array" ref="I56">IF($B56&lt;&gt;"",IFERROR(IF(AND(COUNTIF(_Feries,I$7)&lt;&gt;1,WEEKDAY(I$7,2)&lt;=5),INDEX(t_Absence[Symbole],MATCH($B56,IF(I$7&gt;=t_Absence[Date début],IF(I$7&lt;=t_Absence[Date fin],t_Absence[Employé]),""),0)),""),""),"")</f>
        <v/>
      </c>
      <c r="J56" s="56" t="str" cm="1">
        <f t="array" ref="J56">IF($B56&lt;&gt;"",IFERROR(IF(AND(COUNTIF(_Feries,J$7)&lt;&gt;1,WEEKDAY(J$7,2)&lt;=5),INDEX(t_Absence[Symbole],MATCH($B56,IF(J$7&gt;=t_Absence[Date début],IF(J$7&lt;=t_Absence[Date fin],t_Absence[Employé]),""),0)),""),""),"")</f>
        <v/>
      </c>
      <c r="K56" s="56" t="str" cm="1">
        <f t="array" ref="K56">IF($B56&lt;&gt;"",IFERROR(IF(AND(COUNTIF(_Feries,K$7)&lt;&gt;1,WEEKDAY(K$7,2)&lt;=5),INDEX(t_Absence[Symbole],MATCH($B56,IF(K$7&gt;=t_Absence[Date début],IF(K$7&lt;=t_Absence[Date fin],t_Absence[Employé]),""),0)),""),""),"")</f>
        <v/>
      </c>
      <c r="L56" s="56" t="str" cm="1">
        <f t="array" ref="L56">IF($B56&lt;&gt;"",IFERROR(IF(AND(COUNTIF(_Feries,L$7)&lt;&gt;1,WEEKDAY(L$7,2)&lt;=5),INDEX(t_Absence[Symbole],MATCH($B56,IF(L$7&gt;=t_Absence[Date début],IF(L$7&lt;=t_Absence[Date fin],t_Absence[Employé]),""),0)),""),""),"")</f>
        <v/>
      </c>
      <c r="M56" s="56" t="str" cm="1">
        <f t="array" ref="M56">IF($B56&lt;&gt;"",IFERROR(IF(AND(COUNTIF(_Feries,M$7)&lt;&gt;1,WEEKDAY(M$7,2)&lt;=5),INDEX(t_Absence[Symbole],MATCH($B56,IF(M$7&gt;=t_Absence[Date début],IF(M$7&lt;=t_Absence[Date fin],t_Absence[Employé]),""),0)),""),""),"")</f>
        <v/>
      </c>
      <c r="N56" s="56" t="str" cm="1">
        <f t="array" ref="N56">IF($B56&lt;&gt;"",IFERROR(IF(AND(COUNTIF(_Feries,N$7)&lt;&gt;1,WEEKDAY(N$7,2)&lt;=5),INDEX(t_Absence[Symbole],MATCH($B56,IF(N$7&gt;=t_Absence[Date début],IF(N$7&lt;=t_Absence[Date fin],t_Absence[Employé]),""),0)),""),""),"")</f>
        <v/>
      </c>
      <c r="O56" s="56" t="str" cm="1">
        <f t="array" ref="O56">IF($B56&lt;&gt;"",IFERROR(IF(AND(COUNTIF(_Feries,O$7)&lt;&gt;1,WEEKDAY(O$7,2)&lt;=5),INDEX(t_Absence[Symbole],MATCH($B56,IF(O$7&gt;=t_Absence[Date début],IF(O$7&lt;=t_Absence[Date fin],t_Absence[Employé]),""),0)),""),""),"")</f>
        <v/>
      </c>
      <c r="P56" s="56" t="str" cm="1">
        <f t="array" ref="P56">IF($B56&lt;&gt;"",IFERROR(IF(AND(COUNTIF(_Feries,P$7)&lt;&gt;1,WEEKDAY(P$7,2)&lt;=5),INDEX(t_Absence[Symbole],MATCH($B56,IF(P$7&gt;=t_Absence[Date début],IF(P$7&lt;=t_Absence[Date fin],t_Absence[Employé]),""),0)),""),""),"")</f>
        <v/>
      </c>
      <c r="Q56" s="56" t="str" cm="1">
        <f t="array" ref="Q56">IF($B56&lt;&gt;"",IFERROR(IF(AND(COUNTIF(_Feries,Q$7)&lt;&gt;1,WEEKDAY(Q$7,2)&lt;=5),INDEX(t_Absence[Symbole],MATCH($B56,IF(Q$7&gt;=t_Absence[Date début],IF(Q$7&lt;=t_Absence[Date fin],t_Absence[Employé]),""),0)),""),""),"")</f>
        <v/>
      </c>
      <c r="R56" s="56" t="str" cm="1">
        <f t="array" ref="R56">IF($B56&lt;&gt;"",IFERROR(IF(AND(COUNTIF(_Feries,R$7)&lt;&gt;1,WEEKDAY(R$7,2)&lt;=5),INDEX(t_Absence[Symbole],MATCH($B56,IF(R$7&gt;=t_Absence[Date début],IF(R$7&lt;=t_Absence[Date fin],t_Absence[Employé]),""),0)),""),""),"")</f>
        <v/>
      </c>
      <c r="S56" s="56" t="str" cm="1">
        <f t="array" ref="S56">IF($B56&lt;&gt;"",IFERROR(IF(AND(COUNTIF(_Feries,S$7)&lt;&gt;1,WEEKDAY(S$7,2)&lt;=5),INDEX(t_Absence[Symbole],MATCH($B56,IF(S$7&gt;=t_Absence[Date début],IF(S$7&lt;=t_Absence[Date fin],t_Absence[Employé]),""),0)),""),""),"")</f>
        <v/>
      </c>
      <c r="T56" s="56" t="str" cm="1">
        <f t="array" ref="T56">IF($B56&lt;&gt;"",IFERROR(IF(AND(COUNTIF(_Feries,T$7)&lt;&gt;1,WEEKDAY(T$7,2)&lt;=5),INDEX(t_Absence[Symbole],MATCH($B56,IF(T$7&gt;=t_Absence[Date début],IF(T$7&lt;=t_Absence[Date fin],t_Absence[Employé]),""),0)),""),""),"")</f>
        <v/>
      </c>
      <c r="U56" s="56" t="str" cm="1">
        <f t="array" ref="U56">IF($B56&lt;&gt;"",IFERROR(IF(AND(COUNTIF(_Feries,U$7)&lt;&gt;1,WEEKDAY(U$7,2)&lt;=5),INDEX(t_Absence[Symbole],MATCH($B56,IF(U$7&gt;=t_Absence[Date début],IF(U$7&lt;=t_Absence[Date fin],t_Absence[Employé]),""),0)),""),""),"")</f>
        <v/>
      </c>
      <c r="V56" s="56" t="str" cm="1">
        <f t="array" ref="V56">IF($B56&lt;&gt;"",IFERROR(IF(AND(COUNTIF(_Feries,V$7)&lt;&gt;1,WEEKDAY(V$7,2)&lt;=5),INDEX(t_Absence[Symbole],MATCH($B56,IF(V$7&gt;=t_Absence[Date début],IF(V$7&lt;=t_Absence[Date fin],t_Absence[Employé]),""),0)),""),""),"")</f>
        <v/>
      </c>
      <c r="W56" s="56" t="str" cm="1">
        <f t="array" ref="W56">IF($B56&lt;&gt;"",IFERROR(IF(AND(COUNTIF(_Feries,W$7)&lt;&gt;1,WEEKDAY(W$7,2)&lt;=5),INDEX(t_Absence[Symbole],MATCH($B56,IF(W$7&gt;=t_Absence[Date début],IF(W$7&lt;=t_Absence[Date fin],t_Absence[Employé]),""),0)),""),""),"")</f>
        <v/>
      </c>
      <c r="X56" s="56" t="str" cm="1">
        <f t="array" ref="X56">IF($B56&lt;&gt;"",IFERROR(IF(AND(COUNTIF(_Feries,X$7)&lt;&gt;1,WEEKDAY(X$7,2)&lt;=5),INDEX(t_Absence[Symbole],MATCH($B56,IF(X$7&gt;=t_Absence[Date début],IF(X$7&lt;=t_Absence[Date fin],t_Absence[Employé]),""),0)),""),""),"")</f>
        <v/>
      </c>
      <c r="Y56" s="56" t="str" cm="1">
        <f t="array" ref="Y56">IF($B56&lt;&gt;"",IFERROR(IF(AND(COUNTIF(_Feries,Y$7)&lt;&gt;1,WEEKDAY(Y$7,2)&lt;=5),INDEX(t_Absence[Symbole],MATCH($B56,IF(Y$7&gt;=t_Absence[Date début],IF(Y$7&lt;=t_Absence[Date fin],t_Absence[Employé]),""),0)),""),""),"")</f>
        <v/>
      </c>
      <c r="Z56" s="56" t="str" cm="1">
        <f t="array" ref="Z56">IF($B56&lt;&gt;"",IFERROR(IF(AND(COUNTIF(_Feries,Z$7)&lt;&gt;1,WEEKDAY(Z$7,2)&lt;=5),INDEX(t_Absence[Symbole],MATCH($B56,IF(Z$7&gt;=t_Absence[Date début],IF(Z$7&lt;=t_Absence[Date fin],t_Absence[Employé]),""),0)),""),""),"")</f>
        <v/>
      </c>
      <c r="AA56" s="56" t="str" cm="1">
        <f t="array" ref="AA56">IF($B56&lt;&gt;"",IFERROR(IF(AND(COUNTIF(_Feries,AA$7)&lt;&gt;1,WEEKDAY(AA$7,2)&lt;=5),INDEX(t_Absence[Symbole],MATCH($B56,IF(AA$7&gt;=t_Absence[Date début],IF(AA$7&lt;=t_Absence[Date fin],t_Absence[Employé]),""),0)),""),""),"")</f>
        <v/>
      </c>
      <c r="AB56" s="56" t="str" cm="1">
        <f t="array" ref="AB56">IF($B56&lt;&gt;"",IFERROR(IF(AND(COUNTIF(_Feries,AB$7)&lt;&gt;1,WEEKDAY(AB$7,2)&lt;=5),INDEX(t_Absence[Symbole],MATCH($B56,IF(AB$7&gt;=t_Absence[Date début],IF(AB$7&lt;=t_Absence[Date fin],t_Absence[Employé]),""),0)),""),""),"")</f>
        <v/>
      </c>
      <c r="AC56" s="56" t="str" cm="1">
        <f t="array" ref="AC56">IF($B56&lt;&gt;"",IFERROR(IF(AND(COUNTIF(_Feries,AC$7)&lt;&gt;1,WEEKDAY(AC$7,2)&lt;=5),INDEX(t_Absence[Symbole],MATCH($B56,IF(AC$7&gt;=t_Absence[Date début],IF(AC$7&lt;=t_Absence[Date fin],t_Absence[Employé]),""),0)),""),""),"")</f>
        <v/>
      </c>
      <c r="AD56" s="56" t="str" cm="1">
        <f t="array" ref="AD56">IF($B56&lt;&gt;"",IFERROR(IF(AND(COUNTIF(_Feries,AD$7)&lt;&gt;1,WEEKDAY(AD$7,2)&lt;=5),INDEX(t_Absence[Symbole],MATCH($B56,IF(AD$7&gt;=t_Absence[Date début],IF(AD$7&lt;=t_Absence[Date fin],t_Absence[Employé]),""),0)),""),""),"")</f>
        <v/>
      </c>
      <c r="AE56" s="56" t="str" cm="1">
        <f t="array" ref="AE56">IF($B56&lt;&gt;"",IFERROR(IF(AND(COUNTIF(_Feries,AE$7)&lt;&gt;1,WEEKDAY(AE$7,2)&lt;=5),INDEX(t_Absence[Symbole],MATCH($B56,IF(AE$7&gt;=t_Absence[Date début],IF(AE$7&lt;=t_Absence[Date fin],t_Absence[Employé]),""),0)),""),""),"")</f>
        <v/>
      </c>
      <c r="AF56" s="56" t="str" cm="1">
        <f t="array" ref="AF56">IF($B56&lt;&gt;"",IFERROR(IF(AND(COUNTIF(_Feries,AF$7)&lt;&gt;1,WEEKDAY(AF$7,2)&lt;=5),INDEX(t_Absence[Symbole],MATCH($B56,IF(AF$7&gt;=t_Absence[Date début],IF(AF$7&lt;=t_Absence[Date fin],t_Absence[Employé]),""),0)),""),""),"")</f>
        <v/>
      </c>
      <c r="AG56" s="56" t="str" cm="1">
        <f t="array" ref="AG56">IF($B56&lt;&gt;"",IFERROR(IF(AND(COUNTIF(_Feries,AG$7)&lt;&gt;1,WEEKDAY(AG$7,2)&lt;=5),INDEX(t_Absence[Symbole],MATCH($B56,IF(AG$7&gt;=t_Absence[Date début],IF(AG$7&lt;=t_Absence[Date fin],t_Absence[Employé]),""),0)),""),""),"")</f>
        <v/>
      </c>
      <c r="AH56" s="57" t="str" cm="1">
        <f t="array" ref="AH56">IF($B56&lt;&gt;"",IFERROR(IF(AND(COUNTIF(_Feries,AH$7)&lt;&gt;1,WEEKDAY(AH$7,2)&lt;=5),INDEX(t_Absence[Symbole],MATCH($B56,IF(AH$7&gt;=t_Absence[Date début],IF(AH$7&lt;=t_Absence[Date fin],t_Absence[Employé]),""),0)),""),""),"")</f>
        <v/>
      </c>
      <c r="AJ56" s="45">
        <f t="shared" si="6"/>
        <v>0</v>
      </c>
      <c r="AK56" s="46">
        <f t="shared" si="6"/>
        <v>0</v>
      </c>
      <c r="AL56" s="46">
        <f t="shared" si="6"/>
        <v>0</v>
      </c>
      <c r="AM56" s="46">
        <f t="shared" si="6"/>
        <v>0</v>
      </c>
      <c r="AN56" s="46">
        <f t="shared" si="6"/>
        <v>0</v>
      </c>
      <c r="AO56" s="46">
        <f t="shared" si="6"/>
        <v>0</v>
      </c>
      <c r="AP56" s="46">
        <f t="shared" si="6"/>
        <v>0</v>
      </c>
      <c r="AQ56" s="47">
        <f t="shared" si="6"/>
        <v>0</v>
      </c>
    </row>
    <row r="57" spans="2:43" ht="17.25" thickBot="1" x14ac:dyDescent="0.35">
      <c r="B57" s="35" cm="1">
        <f t="array" ref="B57">IFERROR(INDEX(t_Employé[Employé],MATCH(0,COUNTIF(t_Employé[Employé],"&lt;"&amp;t_Employé[Employé])-SUM(COUNTIF($B$7:B56,t_Employé[Employé])),0)),"")</f>
        <v>50</v>
      </c>
      <c r="C57" s="35"/>
      <c r="D57" s="55" t="str" cm="1">
        <f t="array" ref="D57">IF($B57&lt;&gt;"",IFERROR(IF(AND(COUNTIF(_Feries,D$7)&lt;&gt;1,WEEKDAY(D$7,2)&lt;=5),INDEX(t_Absence[Symbole],MATCH($B57,IF(D$7&gt;=t_Absence[Date début],IF(D$7&lt;=t_Absence[Date fin],t_Absence[Employé]),""),0)),""),""),"")</f>
        <v/>
      </c>
      <c r="E57" s="56" t="str" cm="1">
        <f t="array" ref="E57">IF($B57&lt;&gt;"",IFERROR(IF(AND(COUNTIF(_Feries,E$7)&lt;&gt;1,WEEKDAY(E$7,2)&lt;=5),INDEX(t_Absence[Symbole],MATCH($B57,IF(E$7&gt;=t_Absence[Date début],IF(E$7&lt;=t_Absence[Date fin],t_Absence[Employé]),""),0)),""),""),"")</f>
        <v/>
      </c>
      <c r="F57" s="56" t="str" cm="1">
        <f t="array" ref="F57">IF($B57&lt;&gt;"",IFERROR(IF(AND(COUNTIF(_Feries,F$7)&lt;&gt;1,WEEKDAY(F$7,2)&lt;=5),INDEX(t_Absence[Symbole],MATCH($B57,IF(F$7&gt;=t_Absence[Date début],IF(F$7&lt;=t_Absence[Date fin],t_Absence[Employé]),""),0)),""),""),"")</f>
        <v/>
      </c>
      <c r="G57" s="56" t="str" cm="1">
        <f t="array" ref="G57">IF($B57&lt;&gt;"",IFERROR(IF(AND(COUNTIF(_Feries,G$7)&lt;&gt;1,WEEKDAY(G$7,2)&lt;=5),INDEX(t_Absence[Symbole],MATCH($B57,IF(G$7&gt;=t_Absence[Date début],IF(G$7&lt;=t_Absence[Date fin],t_Absence[Employé]),""),0)),""),""),"")</f>
        <v/>
      </c>
      <c r="H57" s="56" t="str" cm="1">
        <f t="array" ref="H57">IF($B57&lt;&gt;"",IFERROR(IF(AND(COUNTIF(_Feries,H$7)&lt;&gt;1,WEEKDAY(H$7,2)&lt;=5),INDEX(t_Absence[Symbole],MATCH($B57,IF(H$7&gt;=t_Absence[Date début],IF(H$7&lt;=t_Absence[Date fin],t_Absence[Employé]),""),0)),""),""),"")</f>
        <v/>
      </c>
      <c r="I57" s="56" t="str" cm="1">
        <f t="array" ref="I57">IF($B57&lt;&gt;"",IFERROR(IF(AND(COUNTIF(_Feries,I$7)&lt;&gt;1,WEEKDAY(I$7,2)&lt;=5),INDEX(t_Absence[Symbole],MATCH($B57,IF(I$7&gt;=t_Absence[Date début],IF(I$7&lt;=t_Absence[Date fin],t_Absence[Employé]),""),0)),""),""),"")</f>
        <v/>
      </c>
      <c r="J57" s="56" t="str" cm="1">
        <f t="array" ref="J57">IF($B57&lt;&gt;"",IFERROR(IF(AND(COUNTIF(_Feries,J$7)&lt;&gt;1,WEEKDAY(J$7,2)&lt;=5),INDEX(t_Absence[Symbole],MATCH($B57,IF(J$7&gt;=t_Absence[Date début],IF(J$7&lt;=t_Absence[Date fin],t_Absence[Employé]),""),0)),""),""),"")</f>
        <v/>
      </c>
      <c r="K57" s="56" t="str" cm="1">
        <f t="array" ref="K57">IF($B57&lt;&gt;"",IFERROR(IF(AND(COUNTIF(_Feries,K$7)&lt;&gt;1,WEEKDAY(K$7,2)&lt;=5),INDEX(t_Absence[Symbole],MATCH($B57,IF(K$7&gt;=t_Absence[Date début],IF(K$7&lt;=t_Absence[Date fin],t_Absence[Employé]),""),0)),""),""),"")</f>
        <v/>
      </c>
      <c r="L57" s="56" t="str" cm="1">
        <f t="array" ref="L57">IF($B57&lt;&gt;"",IFERROR(IF(AND(COUNTIF(_Feries,L$7)&lt;&gt;1,WEEKDAY(L$7,2)&lt;=5),INDEX(t_Absence[Symbole],MATCH($B57,IF(L$7&gt;=t_Absence[Date début],IF(L$7&lt;=t_Absence[Date fin],t_Absence[Employé]),""),0)),""),""),"")</f>
        <v/>
      </c>
      <c r="M57" s="56" t="str" cm="1">
        <f t="array" ref="M57">IF($B57&lt;&gt;"",IFERROR(IF(AND(COUNTIF(_Feries,M$7)&lt;&gt;1,WEEKDAY(M$7,2)&lt;=5),INDEX(t_Absence[Symbole],MATCH($B57,IF(M$7&gt;=t_Absence[Date début],IF(M$7&lt;=t_Absence[Date fin],t_Absence[Employé]),""),0)),""),""),"")</f>
        <v/>
      </c>
      <c r="N57" s="56" t="str" cm="1">
        <f t="array" ref="N57">IF($B57&lt;&gt;"",IFERROR(IF(AND(COUNTIF(_Feries,N$7)&lt;&gt;1,WEEKDAY(N$7,2)&lt;=5),INDEX(t_Absence[Symbole],MATCH($B57,IF(N$7&gt;=t_Absence[Date début],IF(N$7&lt;=t_Absence[Date fin],t_Absence[Employé]),""),0)),""),""),"")</f>
        <v/>
      </c>
      <c r="O57" s="56" t="str" cm="1">
        <f t="array" ref="O57">IF($B57&lt;&gt;"",IFERROR(IF(AND(COUNTIF(_Feries,O$7)&lt;&gt;1,WEEKDAY(O$7,2)&lt;=5),INDEX(t_Absence[Symbole],MATCH($B57,IF(O$7&gt;=t_Absence[Date début],IF(O$7&lt;=t_Absence[Date fin],t_Absence[Employé]),""),0)),""),""),"")</f>
        <v/>
      </c>
      <c r="P57" s="56" t="str" cm="1">
        <f t="array" ref="P57">IF($B57&lt;&gt;"",IFERROR(IF(AND(COUNTIF(_Feries,P$7)&lt;&gt;1,WEEKDAY(P$7,2)&lt;=5),INDEX(t_Absence[Symbole],MATCH($B57,IF(P$7&gt;=t_Absence[Date début],IF(P$7&lt;=t_Absence[Date fin],t_Absence[Employé]),""),0)),""),""),"")</f>
        <v/>
      </c>
      <c r="Q57" s="56" t="str" cm="1">
        <f t="array" ref="Q57">IF($B57&lt;&gt;"",IFERROR(IF(AND(COUNTIF(_Feries,Q$7)&lt;&gt;1,WEEKDAY(Q$7,2)&lt;=5),INDEX(t_Absence[Symbole],MATCH($B57,IF(Q$7&gt;=t_Absence[Date début],IF(Q$7&lt;=t_Absence[Date fin],t_Absence[Employé]),""),0)),""),""),"")</f>
        <v/>
      </c>
      <c r="R57" s="56" t="str" cm="1">
        <f t="array" ref="R57">IF($B57&lt;&gt;"",IFERROR(IF(AND(COUNTIF(_Feries,R$7)&lt;&gt;1,WEEKDAY(R$7,2)&lt;=5),INDEX(t_Absence[Symbole],MATCH($B57,IF(R$7&gt;=t_Absence[Date début],IF(R$7&lt;=t_Absence[Date fin],t_Absence[Employé]),""),0)),""),""),"")</f>
        <v/>
      </c>
      <c r="S57" s="56" t="str" cm="1">
        <f t="array" ref="S57">IF($B57&lt;&gt;"",IFERROR(IF(AND(COUNTIF(_Feries,S$7)&lt;&gt;1,WEEKDAY(S$7,2)&lt;=5),INDEX(t_Absence[Symbole],MATCH($B57,IF(S$7&gt;=t_Absence[Date début],IF(S$7&lt;=t_Absence[Date fin],t_Absence[Employé]),""),0)),""),""),"")</f>
        <v/>
      </c>
      <c r="T57" s="56" t="str" cm="1">
        <f t="array" ref="T57">IF($B57&lt;&gt;"",IFERROR(IF(AND(COUNTIF(_Feries,T$7)&lt;&gt;1,WEEKDAY(T$7,2)&lt;=5),INDEX(t_Absence[Symbole],MATCH($B57,IF(T$7&gt;=t_Absence[Date début],IF(T$7&lt;=t_Absence[Date fin],t_Absence[Employé]),""),0)),""),""),"")</f>
        <v/>
      </c>
      <c r="U57" s="56" t="str" cm="1">
        <f t="array" ref="U57">IF($B57&lt;&gt;"",IFERROR(IF(AND(COUNTIF(_Feries,U$7)&lt;&gt;1,WEEKDAY(U$7,2)&lt;=5),INDEX(t_Absence[Symbole],MATCH($B57,IF(U$7&gt;=t_Absence[Date début],IF(U$7&lt;=t_Absence[Date fin],t_Absence[Employé]),""),0)),""),""),"")</f>
        <v/>
      </c>
      <c r="V57" s="56" t="str" cm="1">
        <f t="array" ref="V57">IF($B57&lt;&gt;"",IFERROR(IF(AND(COUNTIF(_Feries,V$7)&lt;&gt;1,WEEKDAY(V$7,2)&lt;=5),INDEX(t_Absence[Symbole],MATCH($B57,IF(V$7&gt;=t_Absence[Date début],IF(V$7&lt;=t_Absence[Date fin],t_Absence[Employé]),""),0)),""),""),"")</f>
        <v/>
      </c>
      <c r="W57" s="56" t="str" cm="1">
        <f t="array" ref="W57">IF($B57&lt;&gt;"",IFERROR(IF(AND(COUNTIF(_Feries,W$7)&lt;&gt;1,WEEKDAY(W$7,2)&lt;=5),INDEX(t_Absence[Symbole],MATCH($B57,IF(W$7&gt;=t_Absence[Date début],IF(W$7&lt;=t_Absence[Date fin],t_Absence[Employé]),""),0)),""),""),"")</f>
        <v/>
      </c>
      <c r="X57" s="56" t="str" cm="1">
        <f t="array" ref="X57">IF($B57&lt;&gt;"",IFERROR(IF(AND(COUNTIF(_Feries,X$7)&lt;&gt;1,WEEKDAY(X$7,2)&lt;=5),INDEX(t_Absence[Symbole],MATCH($B57,IF(X$7&gt;=t_Absence[Date début],IF(X$7&lt;=t_Absence[Date fin],t_Absence[Employé]),""),0)),""),""),"")</f>
        <v/>
      </c>
      <c r="Y57" s="56" t="str" cm="1">
        <f t="array" ref="Y57">IF($B57&lt;&gt;"",IFERROR(IF(AND(COUNTIF(_Feries,Y$7)&lt;&gt;1,WEEKDAY(Y$7,2)&lt;=5),INDEX(t_Absence[Symbole],MATCH($B57,IF(Y$7&gt;=t_Absence[Date début],IF(Y$7&lt;=t_Absence[Date fin],t_Absence[Employé]),""),0)),""),""),"")</f>
        <v/>
      </c>
      <c r="Z57" s="56" t="str" cm="1">
        <f t="array" ref="Z57">IF($B57&lt;&gt;"",IFERROR(IF(AND(COUNTIF(_Feries,Z$7)&lt;&gt;1,WEEKDAY(Z$7,2)&lt;=5),INDEX(t_Absence[Symbole],MATCH($B57,IF(Z$7&gt;=t_Absence[Date début],IF(Z$7&lt;=t_Absence[Date fin],t_Absence[Employé]),""),0)),""),""),"")</f>
        <v/>
      </c>
      <c r="AA57" s="56" t="str" cm="1">
        <f t="array" ref="AA57">IF($B57&lt;&gt;"",IFERROR(IF(AND(COUNTIF(_Feries,AA$7)&lt;&gt;1,WEEKDAY(AA$7,2)&lt;=5),INDEX(t_Absence[Symbole],MATCH($B57,IF(AA$7&gt;=t_Absence[Date début],IF(AA$7&lt;=t_Absence[Date fin],t_Absence[Employé]),""),0)),""),""),"")</f>
        <v/>
      </c>
      <c r="AB57" s="56" t="str" cm="1">
        <f t="array" ref="AB57">IF($B57&lt;&gt;"",IFERROR(IF(AND(COUNTIF(_Feries,AB$7)&lt;&gt;1,WEEKDAY(AB$7,2)&lt;=5),INDEX(t_Absence[Symbole],MATCH($B57,IF(AB$7&gt;=t_Absence[Date début],IF(AB$7&lt;=t_Absence[Date fin],t_Absence[Employé]),""),0)),""),""),"")</f>
        <v/>
      </c>
      <c r="AC57" s="56" t="str" cm="1">
        <f t="array" ref="AC57">IF($B57&lt;&gt;"",IFERROR(IF(AND(COUNTIF(_Feries,AC$7)&lt;&gt;1,WEEKDAY(AC$7,2)&lt;=5),INDEX(t_Absence[Symbole],MATCH($B57,IF(AC$7&gt;=t_Absence[Date début],IF(AC$7&lt;=t_Absence[Date fin],t_Absence[Employé]),""),0)),""),""),"")</f>
        <v/>
      </c>
      <c r="AD57" s="56" t="str" cm="1">
        <f t="array" ref="AD57">IF($B57&lt;&gt;"",IFERROR(IF(AND(COUNTIF(_Feries,AD$7)&lt;&gt;1,WEEKDAY(AD$7,2)&lt;=5),INDEX(t_Absence[Symbole],MATCH($B57,IF(AD$7&gt;=t_Absence[Date début],IF(AD$7&lt;=t_Absence[Date fin],t_Absence[Employé]),""),0)),""),""),"")</f>
        <v/>
      </c>
      <c r="AE57" s="56" t="str" cm="1">
        <f t="array" ref="AE57">IF($B57&lt;&gt;"",IFERROR(IF(AND(COUNTIF(_Feries,AE$7)&lt;&gt;1,WEEKDAY(AE$7,2)&lt;=5),INDEX(t_Absence[Symbole],MATCH($B57,IF(AE$7&gt;=t_Absence[Date début],IF(AE$7&lt;=t_Absence[Date fin],t_Absence[Employé]),""),0)),""),""),"")</f>
        <v/>
      </c>
      <c r="AF57" s="56" t="str" cm="1">
        <f t="array" ref="AF57">IF($B57&lt;&gt;"",IFERROR(IF(AND(COUNTIF(_Feries,AF$7)&lt;&gt;1,WEEKDAY(AF$7,2)&lt;=5),INDEX(t_Absence[Symbole],MATCH($B57,IF(AF$7&gt;=t_Absence[Date début],IF(AF$7&lt;=t_Absence[Date fin],t_Absence[Employé]),""),0)),""),""),"")</f>
        <v/>
      </c>
      <c r="AG57" s="56" t="str" cm="1">
        <f t="array" ref="AG57">IF($B57&lt;&gt;"",IFERROR(IF(AND(COUNTIF(_Feries,AG$7)&lt;&gt;1,WEEKDAY(AG$7,2)&lt;=5),INDEX(t_Absence[Symbole],MATCH($B57,IF(AG$7&gt;=t_Absence[Date début],IF(AG$7&lt;=t_Absence[Date fin],t_Absence[Employé]),""),0)),""),""),"")</f>
        <v/>
      </c>
      <c r="AH57" s="57" t="str" cm="1">
        <f t="array" ref="AH57">IF($B57&lt;&gt;"",IFERROR(IF(AND(COUNTIF(_Feries,AH$7)&lt;&gt;1,WEEKDAY(AH$7,2)&lt;=5),INDEX(t_Absence[Symbole],MATCH($B57,IF(AH$7&gt;=t_Absence[Date début],IF(AH$7&lt;=t_Absence[Date fin],t_Absence[Employé]),""),0)),""),""),"")</f>
        <v/>
      </c>
      <c r="AJ57" s="45">
        <f t="shared" si="6"/>
        <v>0</v>
      </c>
      <c r="AK57" s="46">
        <f t="shared" si="6"/>
        <v>0</v>
      </c>
      <c r="AL57" s="46">
        <f t="shared" si="6"/>
        <v>0</v>
      </c>
      <c r="AM57" s="46">
        <f t="shared" si="6"/>
        <v>0</v>
      </c>
      <c r="AN57" s="46">
        <f t="shared" si="6"/>
        <v>0</v>
      </c>
      <c r="AO57" s="46">
        <f t="shared" si="6"/>
        <v>0</v>
      </c>
      <c r="AP57" s="46">
        <f t="shared" si="6"/>
        <v>0</v>
      </c>
      <c r="AQ57" s="47">
        <f t="shared" si="6"/>
        <v>0</v>
      </c>
    </row>
    <row r="58" spans="2:43" ht="17.25" thickBot="1" x14ac:dyDescent="0.35">
      <c r="B58" s="35" cm="1">
        <f t="array" ref="B58">IFERROR(INDEX(t_Employé[Employé],MATCH(0,COUNTIF(t_Employé[Employé],"&lt;"&amp;t_Employé[Employé])-SUM(COUNTIF($B$7:B57,t_Employé[Employé])),0)),"")</f>
        <v>51</v>
      </c>
      <c r="C58" s="35"/>
      <c r="D58" s="55" t="str" cm="1">
        <f t="array" ref="D58">IF($B58&lt;&gt;"",IFERROR(IF(AND(COUNTIF(_Feries,D$7)&lt;&gt;1,WEEKDAY(D$7,2)&lt;=5),INDEX(t_Absence[Symbole],MATCH($B58,IF(D$7&gt;=t_Absence[Date début],IF(D$7&lt;=t_Absence[Date fin],t_Absence[Employé]),""),0)),""),""),"")</f>
        <v/>
      </c>
      <c r="E58" s="56" t="str" cm="1">
        <f t="array" ref="E58">IF($B58&lt;&gt;"",IFERROR(IF(AND(COUNTIF(_Feries,E$7)&lt;&gt;1,WEEKDAY(E$7,2)&lt;=5),INDEX(t_Absence[Symbole],MATCH($B58,IF(E$7&gt;=t_Absence[Date début],IF(E$7&lt;=t_Absence[Date fin],t_Absence[Employé]),""),0)),""),""),"")</f>
        <v/>
      </c>
      <c r="F58" s="56" t="str" cm="1">
        <f t="array" ref="F58">IF($B58&lt;&gt;"",IFERROR(IF(AND(COUNTIF(_Feries,F$7)&lt;&gt;1,WEEKDAY(F$7,2)&lt;=5),INDEX(t_Absence[Symbole],MATCH($B58,IF(F$7&gt;=t_Absence[Date début],IF(F$7&lt;=t_Absence[Date fin],t_Absence[Employé]),""),0)),""),""),"")</f>
        <v/>
      </c>
      <c r="G58" s="56" t="str" cm="1">
        <f t="array" ref="G58">IF($B58&lt;&gt;"",IFERROR(IF(AND(COUNTIF(_Feries,G$7)&lt;&gt;1,WEEKDAY(G$7,2)&lt;=5),INDEX(t_Absence[Symbole],MATCH($B58,IF(G$7&gt;=t_Absence[Date début],IF(G$7&lt;=t_Absence[Date fin],t_Absence[Employé]),""),0)),""),""),"")</f>
        <v/>
      </c>
      <c r="H58" s="56" t="str" cm="1">
        <f t="array" ref="H58">IF($B58&lt;&gt;"",IFERROR(IF(AND(COUNTIF(_Feries,H$7)&lt;&gt;1,WEEKDAY(H$7,2)&lt;=5),INDEX(t_Absence[Symbole],MATCH($B58,IF(H$7&gt;=t_Absence[Date début],IF(H$7&lt;=t_Absence[Date fin],t_Absence[Employé]),""),0)),""),""),"")</f>
        <v/>
      </c>
      <c r="I58" s="56" t="str" cm="1">
        <f t="array" ref="I58">IF($B58&lt;&gt;"",IFERROR(IF(AND(COUNTIF(_Feries,I$7)&lt;&gt;1,WEEKDAY(I$7,2)&lt;=5),INDEX(t_Absence[Symbole],MATCH($B58,IF(I$7&gt;=t_Absence[Date début],IF(I$7&lt;=t_Absence[Date fin],t_Absence[Employé]),""),0)),""),""),"")</f>
        <v/>
      </c>
      <c r="J58" s="56" t="str" cm="1">
        <f t="array" ref="J58">IF($B58&lt;&gt;"",IFERROR(IF(AND(COUNTIF(_Feries,J$7)&lt;&gt;1,WEEKDAY(J$7,2)&lt;=5),INDEX(t_Absence[Symbole],MATCH($B58,IF(J$7&gt;=t_Absence[Date début],IF(J$7&lt;=t_Absence[Date fin],t_Absence[Employé]),""),0)),""),""),"")</f>
        <v/>
      </c>
      <c r="K58" s="56" t="str" cm="1">
        <f t="array" ref="K58">IF($B58&lt;&gt;"",IFERROR(IF(AND(COUNTIF(_Feries,K$7)&lt;&gt;1,WEEKDAY(K$7,2)&lt;=5),INDEX(t_Absence[Symbole],MATCH($B58,IF(K$7&gt;=t_Absence[Date début],IF(K$7&lt;=t_Absence[Date fin],t_Absence[Employé]),""),0)),""),""),"")</f>
        <v/>
      </c>
      <c r="L58" s="56" t="str" cm="1">
        <f t="array" ref="L58">IF($B58&lt;&gt;"",IFERROR(IF(AND(COUNTIF(_Feries,L$7)&lt;&gt;1,WEEKDAY(L$7,2)&lt;=5),INDEX(t_Absence[Symbole],MATCH($B58,IF(L$7&gt;=t_Absence[Date début],IF(L$7&lt;=t_Absence[Date fin],t_Absence[Employé]),""),0)),""),""),"")</f>
        <v/>
      </c>
      <c r="M58" s="56" t="str" cm="1">
        <f t="array" ref="M58">IF($B58&lt;&gt;"",IFERROR(IF(AND(COUNTIF(_Feries,M$7)&lt;&gt;1,WEEKDAY(M$7,2)&lt;=5),INDEX(t_Absence[Symbole],MATCH($B58,IF(M$7&gt;=t_Absence[Date début],IF(M$7&lt;=t_Absence[Date fin],t_Absence[Employé]),""),0)),""),""),"")</f>
        <v/>
      </c>
      <c r="N58" s="56" t="str" cm="1">
        <f t="array" ref="N58">IF($B58&lt;&gt;"",IFERROR(IF(AND(COUNTIF(_Feries,N$7)&lt;&gt;1,WEEKDAY(N$7,2)&lt;=5),INDEX(t_Absence[Symbole],MATCH($B58,IF(N$7&gt;=t_Absence[Date début],IF(N$7&lt;=t_Absence[Date fin],t_Absence[Employé]),""),0)),""),""),"")</f>
        <v/>
      </c>
      <c r="O58" s="56" t="str" cm="1">
        <f t="array" ref="O58">IF($B58&lt;&gt;"",IFERROR(IF(AND(COUNTIF(_Feries,O$7)&lt;&gt;1,WEEKDAY(O$7,2)&lt;=5),INDEX(t_Absence[Symbole],MATCH($B58,IF(O$7&gt;=t_Absence[Date début],IF(O$7&lt;=t_Absence[Date fin],t_Absence[Employé]),""),0)),""),""),"")</f>
        <v/>
      </c>
      <c r="P58" s="56" t="str" cm="1">
        <f t="array" ref="P58">IF($B58&lt;&gt;"",IFERROR(IF(AND(COUNTIF(_Feries,P$7)&lt;&gt;1,WEEKDAY(P$7,2)&lt;=5),INDEX(t_Absence[Symbole],MATCH($B58,IF(P$7&gt;=t_Absence[Date début],IF(P$7&lt;=t_Absence[Date fin],t_Absence[Employé]),""),0)),""),""),"")</f>
        <v/>
      </c>
      <c r="Q58" s="56" t="str" cm="1">
        <f t="array" ref="Q58">IF($B58&lt;&gt;"",IFERROR(IF(AND(COUNTIF(_Feries,Q$7)&lt;&gt;1,WEEKDAY(Q$7,2)&lt;=5),INDEX(t_Absence[Symbole],MATCH($B58,IF(Q$7&gt;=t_Absence[Date début],IF(Q$7&lt;=t_Absence[Date fin],t_Absence[Employé]),""),0)),""),""),"")</f>
        <v/>
      </c>
      <c r="R58" s="56" t="str" cm="1">
        <f t="array" ref="R58">IF($B58&lt;&gt;"",IFERROR(IF(AND(COUNTIF(_Feries,R$7)&lt;&gt;1,WEEKDAY(R$7,2)&lt;=5),INDEX(t_Absence[Symbole],MATCH($B58,IF(R$7&gt;=t_Absence[Date début],IF(R$7&lt;=t_Absence[Date fin],t_Absence[Employé]),""),0)),""),""),"")</f>
        <v/>
      </c>
      <c r="S58" s="56" t="str" cm="1">
        <f t="array" ref="S58">IF($B58&lt;&gt;"",IFERROR(IF(AND(COUNTIF(_Feries,S$7)&lt;&gt;1,WEEKDAY(S$7,2)&lt;=5),INDEX(t_Absence[Symbole],MATCH($B58,IF(S$7&gt;=t_Absence[Date début],IF(S$7&lt;=t_Absence[Date fin],t_Absence[Employé]),""),0)),""),""),"")</f>
        <v/>
      </c>
      <c r="T58" s="56" t="str" cm="1">
        <f t="array" ref="T58">IF($B58&lt;&gt;"",IFERROR(IF(AND(COUNTIF(_Feries,T$7)&lt;&gt;1,WEEKDAY(T$7,2)&lt;=5),INDEX(t_Absence[Symbole],MATCH($B58,IF(T$7&gt;=t_Absence[Date début],IF(T$7&lt;=t_Absence[Date fin],t_Absence[Employé]),""),0)),""),""),"")</f>
        <v/>
      </c>
      <c r="U58" s="56" t="str" cm="1">
        <f t="array" ref="U58">IF($B58&lt;&gt;"",IFERROR(IF(AND(COUNTIF(_Feries,U$7)&lt;&gt;1,WEEKDAY(U$7,2)&lt;=5),INDEX(t_Absence[Symbole],MATCH($B58,IF(U$7&gt;=t_Absence[Date début],IF(U$7&lt;=t_Absence[Date fin],t_Absence[Employé]),""),0)),""),""),"")</f>
        <v/>
      </c>
      <c r="V58" s="56" t="str" cm="1">
        <f t="array" ref="V58">IF($B58&lt;&gt;"",IFERROR(IF(AND(COUNTIF(_Feries,V$7)&lt;&gt;1,WEEKDAY(V$7,2)&lt;=5),INDEX(t_Absence[Symbole],MATCH($B58,IF(V$7&gt;=t_Absence[Date début],IF(V$7&lt;=t_Absence[Date fin],t_Absence[Employé]),""),0)),""),""),"")</f>
        <v/>
      </c>
      <c r="W58" s="56" t="str" cm="1">
        <f t="array" ref="W58">IF($B58&lt;&gt;"",IFERROR(IF(AND(COUNTIF(_Feries,W$7)&lt;&gt;1,WEEKDAY(W$7,2)&lt;=5),INDEX(t_Absence[Symbole],MATCH($B58,IF(W$7&gt;=t_Absence[Date début],IF(W$7&lt;=t_Absence[Date fin],t_Absence[Employé]),""),0)),""),""),"")</f>
        <v/>
      </c>
      <c r="X58" s="56" t="str" cm="1">
        <f t="array" ref="X58">IF($B58&lt;&gt;"",IFERROR(IF(AND(COUNTIF(_Feries,X$7)&lt;&gt;1,WEEKDAY(X$7,2)&lt;=5),INDEX(t_Absence[Symbole],MATCH($B58,IF(X$7&gt;=t_Absence[Date début],IF(X$7&lt;=t_Absence[Date fin],t_Absence[Employé]),""),0)),""),""),"")</f>
        <v/>
      </c>
      <c r="Y58" s="56" t="str" cm="1">
        <f t="array" ref="Y58">IF($B58&lt;&gt;"",IFERROR(IF(AND(COUNTIF(_Feries,Y$7)&lt;&gt;1,WEEKDAY(Y$7,2)&lt;=5),INDEX(t_Absence[Symbole],MATCH($B58,IF(Y$7&gt;=t_Absence[Date début],IF(Y$7&lt;=t_Absence[Date fin],t_Absence[Employé]),""),0)),""),""),"")</f>
        <v/>
      </c>
      <c r="Z58" s="56" t="str" cm="1">
        <f t="array" ref="Z58">IF($B58&lt;&gt;"",IFERROR(IF(AND(COUNTIF(_Feries,Z$7)&lt;&gt;1,WEEKDAY(Z$7,2)&lt;=5),INDEX(t_Absence[Symbole],MATCH($B58,IF(Z$7&gt;=t_Absence[Date début],IF(Z$7&lt;=t_Absence[Date fin],t_Absence[Employé]),""),0)),""),""),"")</f>
        <v/>
      </c>
      <c r="AA58" s="56" t="str" cm="1">
        <f t="array" ref="AA58">IF($B58&lt;&gt;"",IFERROR(IF(AND(COUNTIF(_Feries,AA$7)&lt;&gt;1,WEEKDAY(AA$7,2)&lt;=5),INDEX(t_Absence[Symbole],MATCH($B58,IF(AA$7&gt;=t_Absence[Date début],IF(AA$7&lt;=t_Absence[Date fin],t_Absence[Employé]),""),0)),""),""),"")</f>
        <v/>
      </c>
      <c r="AB58" s="56" t="str" cm="1">
        <f t="array" ref="AB58">IF($B58&lt;&gt;"",IFERROR(IF(AND(COUNTIF(_Feries,AB$7)&lt;&gt;1,WEEKDAY(AB$7,2)&lt;=5),INDEX(t_Absence[Symbole],MATCH($B58,IF(AB$7&gt;=t_Absence[Date début],IF(AB$7&lt;=t_Absence[Date fin],t_Absence[Employé]),""),0)),""),""),"")</f>
        <v/>
      </c>
      <c r="AC58" s="56" t="str" cm="1">
        <f t="array" ref="AC58">IF($B58&lt;&gt;"",IFERROR(IF(AND(COUNTIF(_Feries,AC$7)&lt;&gt;1,WEEKDAY(AC$7,2)&lt;=5),INDEX(t_Absence[Symbole],MATCH($B58,IF(AC$7&gt;=t_Absence[Date début],IF(AC$7&lt;=t_Absence[Date fin],t_Absence[Employé]),""),0)),""),""),"")</f>
        <v/>
      </c>
      <c r="AD58" s="56" t="str" cm="1">
        <f t="array" ref="AD58">IF($B58&lt;&gt;"",IFERROR(IF(AND(COUNTIF(_Feries,AD$7)&lt;&gt;1,WEEKDAY(AD$7,2)&lt;=5),INDEX(t_Absence[Symbole],MATCH($B58,IF(AD$7&gt;=t_Absence[Date début],IF(AD$7&lt;=t_Absence[Date fin],t_Absence[Employé]),""),0)),""),""),"")</f>
        <v/>
      </c>
      <c r="AE58" s="56" t="str" cm="1">
        <f t="array" ref="AE58">IF($B58&lt;&gt;"",IFERROR(IF(AND(COUNTIF(_Feries,AE$7)&lt;&gt;1,WEEKDAY(AE$7,2)&lt;=5),INDEX(t_Absence[Symbole],MATCH($B58,IF(AE$7&gt;=t_Absence[Date début],IF(AE$7&lt;=t_Absence[Date fin],t_Absence[Employé]),""),0)),""),""),"")</f>
        <v/>
      </c>
      <c r="AF58" s="56" t="str" cm="1">
        <f t="array" ref="AF58">IF($B58&lt;&gt;"",IFERROR(IF(AND(COUNTIF(_Feries,AF$7)&lt;&gt;1,WEEKDAY(AF$7,2)&lt;=5),INDEX(t_Absence[Symbole],MATCH($B58,IF(AF$7&gt;=t_Absence[Date début],IF(AF$7&lt;=t_Absence[Date fin],t_Absence[Employé]),""),0)),""),""),"")</f>
        <v/>
      </c>
      <c r="AG58" s="56" t="str" cm="1">
        <f t="array" ref="AG58">IF($B58&lt;&gt;"",IFERROR(IF(AND(COUNTIF(_Feries,AG$7)&lt;&gt;1,WEEKDAY(AG$7,2)&lt;=5),INDEX(t_Absence[Symbole],MATCH($B58,IF(AG$7&gt;=t_Absence[Date début],IF(AG$7&lt;=t_Absence[Date fin],t_Absence[Employé]),""),0)),""),""),"")</f>
        <v/>
      </c>
      <c r="AH58" s="57" t="str" cm="1">
        <f t="array" ref="AH58">IF($B58&lt;&gt;"",IFERROR(IF(AND(COUNTIF(_Feries,AH$7)&lt;&gt;1,WEEKDAY(AH$7,2)&lt;=5),INDEX(t_Absence[Symbole],MATCH($B58,IF(AH$7&gt;=t_Absence[Date début],IF(AH$7&lt;=t_Absence[Date fin],t_Absence[Employé]),""),0)),""),""),"")</f>
        <v/>
      </c>
      <c r="AJ58" s="45">
        <f t="shared" si="6"/>
        <v>0</v>
      </c>
      <c r="AK58" s="46">
        <f t="shared" si="6"/>
        <v>0</v>
      </c>
      <c r="AL58" s="46">
        <f t="shared" si="6"/>
        <v>0</v>
      </c>
      <c r="AM58" s="46">
        <f t="shared" si="6"/>
        <v>0</v>
      </c>
      <c r="AN58" s="46">
        <f t="shared" si="6"/>
        <v>0</v>
      </c>
      <c r="AO58" s="46">
        <f t="shared" si="6"/>
        <v>0</v>
      </c>
      <c r="AP58" s="46">
        <f t="shared" si="6"/>
        <v>0</v>
      </c>
      <c r="AQ58" s="47">
        <f t="shared" si="6"/>
        <v>0</v>
      </c>
    </row>
    <row r="59" spans="2:43" ht="17.25" thickBot="1" x14ac:dyDescent="0.35">
      <c r="B59" s="35" cm="1">
        <f t="array" ref="B59">IFERROR(INDEX(t_Employé[Employé],MATCH(0,COUNTIF(t_Employé[Employé],"&lt;"&amp;t_Employé[Employé])-SUM(COUNTIF($B$7:B58,t_Employé[Employé])),0)),"")</f>
        <v>52</v>
      </c>
      <c r="C59" s="35"/>
      <c r="D59" s="55" t="str" cm="1">
        <f t="array" ref="D59">IF($B59&lt;&gt;"",IFERROR(IF(AND(COUNTIF(_Feries,D$7)&lt;&gt;1,WEEKDAY(D$7,2)&lt;=5),INDEX(t_Absence[Symbole],MATCH($B59,IF(D$7&gt;=t_Absence[Date début],IF(D$7&lt;=t_Absence[Date fin],t_Absence[Employé]),""),0)),""),""),"")</f>
        <v/>
      </c>
      <c r="E59" s="56" t="str" cm="1">
        <f t="array" ref="E59">IF($B59&lt;&gt;"",IFERROR(IF(AND(COUNTIF(_Feries,E$7)&lt;&gt;1,WEEKDAY(E$7,2)&lt;=5),INDEX(t_Absence[Symbole],MATCH($B59,IF(E$7&gt;=t_Absence[Date début],IF(E$7&lt;=t_Absence[Date fin],t_Absence[Employé]),""),0)),""),""),"")</f>
        <v/>
      </c>
      <c r="F59" s="56" t="str" cm="1">
        <f t="array" ref="F59">IF($B59&lt;&gt;"",IFERROR(IF(AND(COUNTIF(_Feries,F$7)&lt;&gt;1,WEEKDAY(F$7,2)&lt;=5),INDEX(t_Absence[Symbole],MATCH($B59,IF(F$7&gt;=t_Absence[Date début],IF(F$7&lt;=t_Absence[Date fin],t_Absence[Employé]),""),0)),""),""),"")</f>
        <v/>
      </c>
      <c r="G59" s="56" t="str" cm="1">
        <f t="array" ref="G59">IF($B59&lt;&gt;"",IFERROR(IF(AND(COUNTIF(_Feries,G$7)&lt;&gt;1,WEEKDAY(G$7,2)&lt;=5),INDEX(t_Absence[Symbole],MATCH($B59,IF(G$7&gt;=t_Absence[Date début],IF(G$7&lt;=t_Absence[Date fin],t_Absence[Employé]),""),0)),""),""),"")</f>
        <v/>
      </c>
      <c r="H59" s="56" t="str" cm="1">
        <f t="array" ref="H59">IF($B59&lt;&gt;"",IFERROR(IF(AND(COUNTIF(_Feries,H$7)&lt;&gt;1,WEEKDAY(H$7,2)&lt;=5),INDEX(t_Absence[Symbole],MATCH($B59,IF(H$7&gt;=t_Absence[Date début],IF(H$7&lt;=t_Absence[Date fin],t_Absence[Employé]),""),0)),""),""),"")</f>
        <v/>
      </c>
      <c r="I59" s="56" t="str" cm="1">
        <f t="array" ref="I59">IF($B59&lt;&gt;"",IFERROR(IF(AND(COUNTIF(_Feries,I$7)&lt;&gt;1,WEEKDAY(I$7,2)&lt;=5),INDEX(t_Absence[Symbole],MATCH($B59,IF(I$7&gt;=t_Absence[Date début],IF(I$7&lt;=t_Absence[Date fin],t_Absence[Employé]),""),0)),""),""),"")</f>
        <v/>
      </c>
      <c r="J59" s="56" t="str" cm="1">
        <f t="array" ref="J59">IF($B59&lt;&gt;"",IFERROR(IF(AND(COUNTIF(_Feries,J$7)&lt;&gt;1,WEEKDAY(J$7,2)&lt;=5),INDEX(t_Absence[Symbole],MATCH($B59,IF(J$7&gt;=t_Absence[Date début],IF(J$7&lt;=t_Absence[Date fin],t_Absence[Employé]),""),0)),""),""),"")</f>
        <v/>
      </c>
      <c r="K59" s="56" t="str" cm="1">
        <f t="array" ref="K59">IF($B59&lt;&gt;"",IFERROR(IF(AND(COUNTIF(_Feries,K$7)&lt;&gt;1,WEEKDAY(K$7,2)&lt;=5),INDEX(t_Absence[Symbole],MATCH($B59,IF(K$7&gt;=t_Absence[Date début],IF(K$7&lt;=t_Absence[Date fin],t_Absence[Employé]),""),0)),""),""),"")</f>
        <v/>
      </c>
      <c r="L59" s="56" t="str" cm="1">
        <f t="array" ref="L59">IF($B59&lt;&gt;"",IFERROR(IF(AND(COUNTIF(_Feries,L$7)&lt;&gt;1,WEEKDAY(L$7,2)&lt;=5),INDEX(t_Absence[Symbole],MATCH($B59,IF(L$7&gt;=t_Absence[Date début],IF(L$7&lt;=t_Absence[Date fin],t_Absence[Employé]),""),0)),""),""),"")</f>
        <v/>
      </c>
      <c r="M59" s="56" t="str" cm="1">
        <f t="array" ref="M59">IF($B59&lt;&gt;"",IFERROR(IF(AND(COUNTIF(_Feries,M$7)&lt;&gt;1,WEEKDAY(M$7,2)&lt;=5),INDEX(t_Absence[Symbole],MATCH($B59,IF(M$7&gt;=t_Absence[Date début],IF(M$7&lt;=t_Absence[Date fin],t_Absence[Employé]),""),0)),""),""),"")</f>
        <v/>
      </c>
      <c r="N59" s="56" t="str" cm="1">
        <f t="array" ref="N59">IF($B59&lt;&gt;"",IFERROR(IF(AND(COUNTIF(_Feries,N$7)&lt;&gt;1,WEEKDAY(N$7,2)&lt;=5),INDEX(t_Absence[Symbole],MATCH($B59,IF(N$7&gt;=t_Absence[Date début],IF(N$7&lt;=t_Absence[Date fin],t_Absence[Employé]),""),0)),""),""),"")</f>
        <v/>
      </c>
      <c r="O59" s="56" t="str" cm="1">
        <f t="array" ref="O59">IF($B59&lt;&gt;"",IFERROR(IF(AND(COUNTIF(_Feries,O$7)&lt;&gt;1,WEEKDAY(O$7,2)&lt;=5),INDEX(t_Absence[Symbole],MATCH($B59,IF(O$7&gt;=t_Absence[Date début],IF(O$7&lt;=t_Absence[Date fin],t_Absence[Employé]),""),0)),""),""),"")</f>
        <v/>
      </c>
      <c r="P59" s="56" t="str" cm="1">
        <f t="array" ref="P59">IF($B59&lt;&gt;"",IFERROR(IF(AND(COUNTIF(_Feries,P$7)&lt;&gt;1,WEEKDAY(P$7,2)&lt;=5),INDEX(t_Absence[Symbole],MATCH($B59,IF(P$7&gt;=t_Absence[Date début],IF(P$7&lt;=t_Absence[Date fin],t_Absence[Employé]),""),0)),""),""),"")</f>
        <v/>
      </c>
      <c r="Q59" s="56" t="str" cm="1">
        <f t="array" ref="Q59">IF($B59&lt;&gt;"",IFERROR(IF(AND(COUNTIF(_Feries,Q$7)&lt;&gt;1,WEEKDAY(Q$7,2)&lt;=5),INDEX(t_Absence[Symbole],MATCH($B59,IF(Q$7&gt;=t_Absence[Date début],IF(Q$7&lt;=t_Absence[Date fin],t_Absence[Employé]),""),0)),""),""),"")</f>
        <v/>
      </c>
      <c r="R59" s="56" t="str" cm="1">
        <f t="array" ref="R59">IF($B59&lt;&gt;"",IFERROR(IF(AND(COUNTIF(_Feries,R$7)&lt;&gt;1,WEEKDAY(R$7,2)&lt;=5),INDEX(t_Absence[Symbole],MATCH($B59,IF(R$7&gt;=t_Absence[Date début],IF(R$7&lt;=t_Absence[Date fin],t_Absence[Employé]),""),0)),""),""),"")</f>
        <v/>
      </c>
      <c r="S59" s="56" t="str" cm="1">
        <f t="array" ref="S59">IF($B59&lt;&gt;"",IFERROR(IF(AND(COUNTIF(_Feries,S$7)&lt;&gt;1,WEEKDAY(S$7,2)&lt;=5),INDEX(t_Absence[Symbole],MATCH($B59,IF(S$7&gt;=t_Absence[Date début],IF(S$7&lt;=t_Absence[Date fin],t_Absence[Employé]),""),0)),""),""),"")</f>
        <v/>
      </c>
      <c r="T59" s="56" t="str" cm="1">
        <f t="array" ref="T59">IF($B59&lt;&gt;"",IFERROR(IF(AND(COUNTIF(_Feries,T$7)&lt;&gt;1,WEEKDAY(T$7,2)&lt;=5),INDEX(t_Absence[Symbole],MATCH($B59,IF(T$7&gt;=t_Absence[Date début],IF(T$7&lt;=t_Absence[Date fin],t_Absence[Employé]),""),0)),""),""),"")</f>
        <v/>
      </c>
      <c r="U59" s="56" t="str" cm="1">
        <f t="array" ref="U59">IF($B59&lt;&gt;"",IFERROR(IF(AND(COUNTIF(_Feries,U$7)&lt;&gt;1,WEEKDAY(U$7,2)&lt;=5),INDEX(t_Absence[Symbole],MATCH($B59,IF(U$7&gt;=t_Absence[Date début],IF(U$7&lt;=t_Absence[Date fin],t_Absence[Employé]),""),0)),""),""),"")</f>
        <v/>
      </c>
      <c r="V59" s="56" t="str" cm="1">
        <f t="array" ref="V59">IF($B59&lt;&gt;"",IFERROR(IF(AND(COUNTIF(_Feries,V$7)&lt;&gt;1,WEEKDAY(V$7,2)&lt;=5),INDEX(t_Absence[Symbole],MATCH($B59,IF(V$7&gt;=t_Absence[Date début],IF(V$7&lt;=t_Absence[Date fin],t_Absence[Employé]),""),0)),""),""),"")</f>
        <v/>
      </c>
      <c r="W59" s="56" t="str" cm="1">
        <f t="array" ref="W59">IF($B59&lt;&gt;"",IFERROR(IF(AND(COUNTIF(_Feries,W$7)&lt;&gt;1,WEEKDAY(W$7,2)&lt;=5),INDEX(t_Absence[Symbole],MATCH($B59,IF(W$7&gt;=t_Absence[Date début],IF(W$7&lt;=t_Absence[Date fin],t_Absence[Employé]),""),0)),""),""),"")</f>
        <v/>
      </c>
      <c r="X59" s="56" t="str" cm="1">
        <f t="array" ref="X59">IF($B59&lt;&gt;"",IFERROR(IF(AND(COUNTIF(_Feries,X$7)&lt;&gt;1,WEEKDAY(X$7,2)&lt;=5),INDEX(t_Absence[Symbole],MATCH($B59,IF(X$7&gt;=t_Absence[Date début],IF(X$7&lt;=t_Absence[Date fin],t_Absence[Employé]),""),0)),""),""),"")</f>
        <v/>
      </c>
      <c r="Y59" s="56" t="str" cm="1">
        <f t="array" ref="Y59">IF($B59&lt;&gt;"",IFERROR(IF(AND(COUNTIF(_Feries,Y$7)&lt;&gt;1,WEEKDAY(Y$7,2)&lt;=5),INDEX(t_Absence[Symbole],MATCH($B59,IF(Y$7&gt;=t_Absence[Date début],IF(Y$7&lt;=t_Absence[Date fin],t_Absence[Employé]),""),0)),""),""),"")</f>
        <v/>
      </c>
      <c r="Z59" s="56" t="str" cm="1">
        <f t="array" ref="Z59">IF($B59&lt;&gt;"",IFERROR(IF(AND(COUNTIF(_Feries,Z$7)&lt;&gt;1,WEEKDAY(Z$7,2)&lt;=5),INDEX(t_Absence[Symbole],MATCH($B59,IF(Z$7&gt;=t_Absence[Date début],IF(Z$7&lt;=t_Absence[Date fin],t_Absence[Employé]),""),0)),""),""),"")</f>
        <v/>
      </c>
      <c r="AA59" s="56" t="str" cm="1">
        <f t="array" ref="AA59">IF($B59&lt;&gt;"",IFERROR(IF(AND(COUNTIF(_Feries,AA$7)&lt;&gt;1,WEEKDAY(AA$7,2)&lt;=5),INDEX(t_Absence[Symbole],MATCH($B59,IF(AA$7&gt;=t_Absence[Date début],IF(AA$7&lt;=t_Absence[Date fin],t_Absence[Employé]),""),0)),""),""),"")</f>
        <v/>
      </c>
      <c r="AB59" s="56" t="str" cm="1">
        <f t="array" ref="AB59">IF($B59&lt;&gt;"",IFERROR(IF(AND(COUNTIF(_Feries,AB$7)&lt;&gt;1,WEEKDAY(AB$7,2)&lt;=5),INDEX(t_Absence[Symbole],MATCH($B59,IF(AB$7&gt;=t_Absence[Date début],IF(AB$7&lt;=t_Absence[Date fin],t_Absence[Employé]),""),0)),""),""),"")</f>
        <v/>
      </c>
      <c r="AC59" s="56" t="str" cm="1">
        <f t="array" ref="AC59">IF($B59&lt;&gt;"",IFERROR(IF(AND(COUNTIF(_Feries,AC$7)&lt;&gt;1,WEEKDAY(AC$7,2)&lt;=5),INDEX(t_Absence[Symbole],MATCH($B59,IF(AC$7&gt;=t_Absence[Date début],IF(AC$7&lt;=t_Absence[Date fin],t_Absence[Employé]),""),0)),""),""),"")</f>
        <v/>
      </c>
      <c r="AD59" s="56" t="str" cm="1">
        <f t="array" ref="AD59">IF($B59&lt;&gt;"",IFERROR(IF(AND(COUNTIF(_Feries,AD$7)&lt;&gt;1,WEEKDAY(AD$7,2)&lt;=5),INDEX(t_Absence[Symbole],MATCH($B59,IF(AD$7&gt;=t_Absence[Date début],IF(AD$7&lt;=t_Absence[Date fin],t_Absence[Employé]),""),0)),""),""),"")</f>
        <v/>
      </c>
      <c r="AE59" s="56" t="str" cm="1">
        <f t="array" ref="AE59">IF($B59&lt;&gt;"",IFERROR(IF(AND(COUNTIF(_Feries,AE$7)&lt;&gt;1,WEEKDAY(AE$7,2)&lt;=5),INDEX(t_Absence[Symbole],MATCH($B59,IF(AE$7&gt;=t_Absence[Date début],IF(AE$7&lt;=t_Absence[Date fin],t_Absence[Employé]),""),0)),""),""),"")</f>
        <v/>
      </c>
      <c r="AF59" s="56" t="str" cm="1">
        <f t="array" ref="AF59">IF($B59&lt;&gt;"",IFERROR(IF(AND(COUNTIF(_Feries,AF$7)&lt;&gt;1,WEEKDAY(AF$7,2)&lt;=5),INDEX(t_Absence[Symbole],MATCH($B59,IF(AF$7&gt;=t_Absence[Date début],IF(AF$7&lt;=t_Absence[Date fin],t_Absence[Employé]),""),0)),""),""),"")</f>
        <v/>
      </c>
      <c r="AG59" s="56" t="str" cm="1">
        <f t="array" ref="AG59">IF($B59&lt;&gt;"",IFERROR(IF(AND(COUNTIF(_Feries,AG$7)&lt;&gt;1,WEEKDAY(AG$7,2)&lt;=5),INDEX(t_Absence[Symbole],MATCH($B59,IF(AG$7&gt;=t_Absence[Date début],IF(AG$7&lt;=t_Absence[Date fin],t_Absence[Employé]),""),0)),""),""),"")</f>
        <v/>
      </c>
      <c r="AH59" s="57" t="str" cm="1">
        <f t="array" ref="AH59">IF($B59&lt;&gt;"",IFERROR(IF(AND(COUNTIF(_Feries,AH$7)&lt;&gt;1,WEEKDAY(AH$7,2)&lt;=5),INDEX(t_Absence[Symbole],MATCH($B59,IF(AH$7&gt;=t_Absence[Date début],IF(AH$7&lt;=t_Absence[Date fin],t_Absence[Employé]),""),0)),""),""),"")</f>
        <v/>
      </c>
      <c r="AJ59" s="45">
        <f t="shared" si="6"/>
        <v>0</v>
      </c>
      <c r="AK59" s="46">
        <f t="shared" si="6"/>
        <v>0</v>
      </c>
      <c r="AL59" s="46">
        <f t="shared" si="6"/>
        <v>0</v>
      </c>
      <c r="AM59" s="46">
        <f t="shared" si="6"/>
        <v>0</v>
      </c>
      <c r="AN59" s="46">
        <f t="shared" si="6"/>
        <v>0</v>
      </c>
      <c r="AO59" s="46">
        <f t="shared" si="6"/>
        <v>0</v>
      </c>
      <c r="AP59" s="46">
        <f t="shared" si="6"/>
        <v>0</v>
      </c>
      <c r="AQ59" s="47">
        <f t="shared" si="6"/>
        <v>0</v>
      </c>
    </row>
    <row r="60" spans="2:43" ht="17.25" thickBot="1" x14ac:dyDescent="0.35">
      <c r="B60" s="35" cm="1">
        <f t="array" ref="B60">IFERROR(INDEX(t_Employé[Employé],MATCH(0,COUNTIF(t_Employé[Employé],"&lt;"&amp;t_Employé[Employé])-SUM(COUNTIF($B$7:B59,t_Employé[Employé])),0)),"")</f>
        <v>53</v>
      </c>
      <c r="C60" s="35"/>
      <c r="D60" s="55" t="str" cm="1">
        <f t="array" ref="D60">IF($B60&lt;&gt;"",IFERROR(IF(AND(COUNTIF(_Feries,D$7)&lt;&gt;1,WEEKDAY(D$7,2)&lt;=5),INDEX(t_Absence[Symbole],MATCH($B60,IF(D$7&gt;=t_Absence[Date début],IF(D$7&lt;=t_Absence[Date fin],t_Absence[Employé]),""),0)),""),""),"")</f>
        <v/>
      </c>
      <c r="E60" s="56" t="str" cm="1">
        <f t="array" ref="E60">IF($B60&lt;&gt;"",IFERROR(IF(AND(COUNTIF(_Feries,E$7)&lt;&gt;1,WEEKDAY(E$7,2)&lt;=5),INDEX(t_Absence[Symbole],MATCH($B60,IF(E$7&gt;=t_Absence[Date début],IF(E$7&lt;=t_Absence[Date fin],t_Absence[Employé]),""),0)),""),""),"")</f>
        <v/>
      </c>
      <c r="F60" s="56" t="str" cm="1">
        <f t="array" ref="F60">IF($B60&lt;&gt;"",IFERROR(IF(AND(COUNTIF(_Feries,F$7)&lt;&gt;1,WEEKDAY(F$7,2)&lt;=5),INDEX(t_Absence[Symbole],MATCH($B60,IF(F$7&gt;=t_Absence[Date début],IF(F$7&lt;=t_Absence[Date fin],t_Absence[Employé]),""),0)),""),""),"")</f>
        <v/>
      </c>
      <c r="G60" s="56" t="str" cm="1">
        <f t="array" ref="G60">IF($B60&lt;&gt;"",IFERROR(IF(AND(COUNTIF(_Feries,G$7)&lt;&gt;1,WEEKDAY(G$7,2)&lt;=5),INDEX(t_Absence[Symbole],MATCH($B60,IF(G$7&gt;=t_Absence[Date début],IF(G$7&lt;=t_Absence[Date fin],t_Absence[Employé]),""),0)),""),""),"")</f>
        <v/>
      </c>
      <c r="H60" s="56" t="str" cm="1">
        <f t="array" ref="H60">IF($B60&lt;&gt;"",IFERROR(IF(AND(COUNTIF(_Feries,H$7)&lt;&gt;1,WEEKDAY(H$7,2)&lt;=5),INDEX(t_Absence[Symbole],MATCH($B60,IF(H$7&gt;=t_Absence[Date début],IF(H$7&lt;=t_Absence[Date fin],t_Absence[Employé]),""),0)),""),""),"")</f>
        <v/>
      </c>
      <c r="I60" s="56" t="str" cm="1">
        <f t="array" ref="I60">IF($B60&lt;&gt;"",IFERROR(IF(AND(COUNTIF(_Feries,I$7)&lt;&gt;1,WEEKDAY(I$7,2)&lt;=5),INDEX(t_Absence[Symbole],MATCH($B60,IF(I$7&gt;=t_Absence[Date début],IF(I$7&lt;=t_Absence[Date fin],t_Absence[Employé]),""),0)),""),""),"")</f>
        <v/>
      </c>
      <c r="J60" s="56" t="str" cm="1">
        <f t="array" ref="J60">IF($B60&lt;&gt;"",IFERROR(IF(AND(COUNTIF(_Feries,J$7)&lt;&gt;1,WEEKDAY(J$7,2)&lt;=5),INDEX(t_Absence[Symbole],MATCH($B60,IF(J$7&gt;=t_Absence[Date début],IF(J$7&lt;=t_Absence[Date fin],t_Absence[Employé]),""),0)),""),""),"")</f>
        <v/>
      </c>
      <c r="K60" s="56" t="str" cm="1">
        <f t="array" ref="K60">IF($B60&lt;&gt;"",IFERROR(IF(AND(COUNTIF(_Feries,K$7)&lt;&gt;1,WEEKDAY(K$7,2)&lt;=5),INDEX(t_Absence[Symbole],MATCH($B60,IF(K$7&gt;=t_Absence[Date début],IF(K$7&lt;=t_Absence[Date fin],t_Absence[Employé]),""),0)),""),""),"")</f>
        <v/>
      </c>
      <c r="L60" s="56" t="str" cm="1">
        <f t="array" ref="L60">IF($B60&lt;&gt;"",IFERROR(IF(AND(COUNTIF(_Feries,L$7)&lt;&gt;1,WEEKDAY(L$7,2)&lt;=5),INDEX(t_Absence[Symbole],MATCH($B60,IF(L$7&gt;=t_Absence[Date début],IF(L$7&lt;=t_Absence[Date fin],t_Absence[Employé]),""),0)),""),""),"")</f>
        <v/>
      </c>
      <c r="M60" s="56" t="str" cm="1">
        <f t="array" ref="M60">IF($B60&lt;&gt;"",IFERROR(IF(AND(COUNTIF(_Feries,M$7)&lt;&gt;1,WEEKDAY(M$7,2)&lt;=5),INDEX(t_Absence[Symbole],MATCH($B60,IF(M$7&gt;=t_Absence[Date début],IF(M$7&lt;=t_Absence[Date fin],t_Absence[Employé]),""),0)),""),""),"")</f>
        <v/>
      </c>
      <c r="N60" s="56" t="str" cm="1">
        <f t="array" ref="N60">IF($B60&lt;&gt;"",IFERROR(IF(AND(COUNTIF(_Feries,N$7)&lt;&gt;1,WEEKDAY(N$7,2)&lt;=5),INDEX(t_Absence[Symbole],MATCH($B60,IF(N$7&gt;=t_Absence[Date début],IF(N$7&lt;=t_Absence[Date fin],t_Absence[Employé]),""),0)),""),""),"")</f>
        <v/>
      </c>
      <c r="O60" s="56" t="str" cm="1">
        <f t="array" ref="O60">IF($B60&lt;&gt;"",IFERROR(IF(AND(COUNTIF(_Feries,O$7)&lt;&gt;1,WEEKDAY(O$7,2)&lt;=5),INDEX(t_Absence[Symbole],MATCH($B60,IF(O$7&gt;=t_Absence[Date début],IF(O$7&lt;=t_Absence[Date fin],t_Absence[Employé]),""),0)),""),""),"")</f>
        <v/>
      </c>
      <c r="P60" s="56" t="str" cm="1">
        <f t="array" ref="P60">IF($B60&lt;&gt;"",IFERROR(IF(AND(COUNTIF(_Feries,P$7)&lt;&gt;1,WEEKDAY(P$7,2)&lt;=5),INDEX(t_Absence[Symbole],MATCH($B60,IF(P$7&gt;=t_Absence[Date début],IF(P$7&lt;=t_Absence[Date fin],t_Absence[Employé]),""),0)),""),""),"")</f>
        <v/>
      </c>
      <c r="Q60" s="56" t="str" cm="1">
        <f t="array" ref="Q60">IF($B60&lt;&gt;"",IFERROR(IF(AND(COUNTIF(_Feries,Q$7)&lt;&gt;1,WEEKDAY(Q$7,2)&lt;=5),INDEX(t_Absence[Symbole],MATCH($B60,IF(Q$7&gt;=t_Absence[Date début],IF(Q$7&lt;=t_Absence[Date fin],t_Absence[Employé]),""),0)),""),""),"")</f>
        <v/>
      </c>
      <c r="R60" s="56" t="str" cm="1">
        <f t="array" ref="R60">IF($B60&lt;&gt;"",IFERROR(IF(AND(COUNTIF(_Feries,R$7)&lt;&gt;1,WEEKDAY(R$7,2)&lt;=5),INDEX(t_Absence[Symbole],MATCH($B60,IF(R$7&gt;=t_Absence[Date début],IF(R$7&lt;=t_Absence[Date fin],t_Absence[Employé]),""),0)),""),""),"")</f>
        <v/>
      </c>
      <c r="S60" s="56" t="str" cm="1">
        <f t="array" ref="S60">IF($B60&lt;&gt;"",IFERROR(IF(AND(COUNTIF(_Feries,S$7)&lt;&gt;1,WEEKDAY(S$7,2)&lt;=5),INDEX(t_Absence[Symbole],MATCH($B60,IF(S$7&gt;=t_Absence[Date début],IF(S$7&lt;=t_Absence[Date fin],t_Absence[Employé]),""),0)),""),""),"")</f>
        <v/>
      </c>
      <c r="T60" s="56" t="str" cm="1">
        <f t="array" ref="T60">IF($B60&lt;&gt;"",IFERROR(IF(AND(COUNTIF(_Feries,T$7)&lt;&gt;1,WEEKDAY(T$7,2)&lt;=5),INDEX(t_Absence[Symbole],MATCH($B60,IF(T$7&gt;=t_Absence[Date début],IF(T$7&lt;=t_Absence[Date fin],t_Absence[Employé]),""),0)),""),""),"")</f>
        <v/>
      </c>
      <c r="U60" s="56" t="str" cm="1">
        <f t="array" ref="U60">IF($B60&lt;&gt;"",IFERROR(IF(AND(COUNTIF(_Feries,U$7)&lt;&gt;1,WEEKDAY(U$7,2)&lt;=5),INDEX(t_Absence[Symbole],MATCH($B60,IF(U$7&gt;=t_Absence[Date début],IF(U$7&lt;=t_Absence[Date fin],t_Absence[Employé]),""),0)),""),""),"")</f>
        <v/>
      </c>
      <c r="V60" s="56" t="str" cm="1">
        <f t="array" ref="V60">IF($B60&lt;&gt;"",IFERROR(IF(AND(COUNTIF(_Feries,V$7)&lt;&gt;1,WEEKDAY(V$7,2)&lt;=5),INDEX(t_Absence[Symbole],MATCH($B60,IF(V$7&gt;=t_Absence[Date début],IF(V$7&lt;=t_Absence[Date fin],t_Absence[Employé]),""),0)),""),""),"")</f>
        <v/>
      </c>
      <c r="W60" s="56" t="str" cm="1">
        <f t="array" ref="W60">IF($B60&lt;&gt;"",IFERROR(IF(AND(COUNTIF(_Feries,W$7)&lt;&gt;1,WEEKDAY(W$7,2)&lt;=5),INDEX(t_Absence[Symbole],MATCH($B60,IF(W$7&gt;=t_Absence[Date début],IF(W$7&lt;=t_Absence[Date fin],t_Absence[Employé]),""),0)),""),""),"")</f>
        <v/>
      </c>
      <c r="X60" s="56" t="str" cm="1">
        <f t="array" ref="X60">IF($B60&lt;&gt;"",IFERROR(IF(AND(COUNTIF(_Feries,X$7)&lt;&gt;1,WEEKDAY(X$7,2)&lt;=5),INDEX(t_Absence[Symbole],MATCH($B60,IF(X$7&gt;=t_Absence[Date début],IF(X$7&lt;=t_Absence[Date fin],t_Absence[Employé]),""),0)),""),""),"")</f>
        <v/>
      </c>
      <c r="Y60" s="56" t="str" cm="1">
        <f t="array" ref="Y60">IF($B60&lt;&gt;"",IFERROR(IF(AND(COUNTIF(_Feries,Y$7)&lt;&gt;1,WEEKDAY(Y$7,2)&lt;=5),INDEX(t_Absence[Symbole],MATCH($B60,IF(Y$7&gt;=t_Absence[Date début],IF(Y$7&lt;=t_Absence[Date fin],t_Absence[Employé]),""),0)),""),""),"")</f>
        <v/>
      </c>
      <c r="Z60" s="56" t="str" cm="1">
        <f t="array" ref="Z60">IF($B60&lt;&gt;"",IFERROR(IF(AND(COUNTIF(_Feries,Z$7)&lt;&gt;1,WEEKDAY(Z$7,2)&lt;=5),INDEX(t_Absence[Symbole],MATCH($B60,IF(Z$7&gt;=t_Absence[Date début],IF(Z$7&lt;=t_Absence[Date fin],t_Absence[Employé]),""),0)),""),""),"")</f>
        <v/>
      </c>
      <c r="AA60" s="56" t="str" cm="1">
        <f t="array" ref="AA60">IF($B60&lt;&gt;"",IFERROR(IF(AND(COUNTIF(_Feries,AA$7)&lt;&gt;1,WEEKDAY(AA$7,2)&lt;=5),INDEX(t_Absence[Symbole],MATCH($B60,IF(AA$7&gt;=t_Absence[Date début],IF(AA$7&lt;=t_Absence[Date fin],t_Absence[Employé]),""),0)),""),""),"")</f>
        <v/>
      </c>
      <c r="AB60" s="56" t="str" cm="1">
        <f t="array" ref="AB60">IF($B60&lt;&gt;"",IFERROR(IF(AND(COUNTIF(_Feries,AB$7)&lt;&gt;1,WEEKDAY(AB$7,2)&lt;=5),INDEX(t_Absence[Symbole],MATCH($B60,IF(AB$7&gt;=t_Absence[Date début],IF(AB$7&lt;=t_Absence[Date fin],t_Absence[Employé]),""),0)),""),""),"")</f>
        <v/>
      </c>
      <c r="AC60" s="56" t="str" cm="1">
        <f t="array" ref="AC60">IF($B60&lt;&gt;"",IFERROR(IF(AND(COUNTIF(_Feries,AC$7)&lt;&gt;1,WEEKDAY(AC$7,2)&lt;=5),INDEX(t_Absence[Symbole],MATCH($B60,IF(AC$7&gt;=t_Absence[Date début],IF(AC$7&lt;=t_Absence[Date fin],t_Absence[Employé]),""),0)),""),""),"")</f>
        <v/>
      </c>
      <c r="AD60" s="56" t="str" cm="1">
        <f t="array" ref="AD60">IF($B60&lt;&gt;"",IFERROR(IF(AND(COUNTIF(_Feries,AD$7)&lt;&gt;1,WEEKDAY(AD$7,2)&lt;=5),INDEX(t_Absence[Symbole],MATCH($B60,IF(AD$7&gt;=t_Absence[Date début],IF(AD$7&lt;=t_Absence[Date fin],t_Absence[Employé]),""),0)),""),""),"")</f>
        <v/>
      </c>
      <c r="AE60" s="56" t="str" cm="1">
        <f t="array" ref="AE60">IF($B60&lt;&gt;"",IFERROR(IF(AND(COUNTIF(_Feries,AE$7)&lt;&gt;1,WEEKDAY(AE$7,2)&lt;=5),INDEX(t_Absence[Symbole],MATCH($B60,IF(AE$7&gt;=t_Absence[Date début],IF(AE$7&lt;=t_Absence[Date fin],t_Absence[Employé]),""),0)),""),""),"")</f>
        <v/>
      </c>
      <c r="AF60" s="56" t="str" cm="1">
        <f t="array" ref="AF60">IF($B60&lt;&gt;"",IFERROR(IF(AND(COUNTIF(_Feries,AF$7)&lt;&gt;1,WEEKDAY(AF$7,2)&lt;=5),INDEX(t_Absence[Symbole],MATCH($B60,IF(AF$7&gt;=t_Absence[Date début],IF(AF$7&lt;=t_Absence[Date fin],t_Absence[Employé]),""),0)),""),""),"")</f>
        <v/>
      </c>
      <c r="AG60" s="56" t="str" cm="1">
        <f t="array" ref="AG60">IF($B60&lt;&gt;"",IFERROR(IF(AND(COUNTIF(_Feries,AG$7)&lt;&gt;1,WEEKDAY(AG$7,2)&lt;=5),INDEX(t_Absence[Symbole],MATCH($B60,IF(AG$7&gt;=t_Absence[Date début],IF(AG$7&lt;=t_Absence[Date fin],t_Absence[Employé]),""),0)),""),""),"")</f>
        <v/>
      </c>
      <c r="AH60" s="57" t="str" cm="1">
        <f t="array" ref="AH60">IF($B60&lt;&gt;"",IFERROR(IF(AND(COUNTIF(_Feries,AH$7)&lt;&gt;1,WEEKDAY(AH$7,2)&lt;=5),INDEX(t_Absence[Symbole],MATCH($B60,IF(AH$7&gt;=t_Absence[Date début],IF(AH$7&lt;=t_Absence[Date fin],t_Absence[Employé]),""),0)),""),""),"")</f>
        <v/>
      </c>
      <c r="AJ60" s="45">
        <f t="shared" si="6"/>
        <v>0</v>
      </c>
      <c r="AK60" s="46">
        <f t="shared" si="6"/>
        <v>0</v>
      </c>
      <c r="AL60" s="46">
        <f t="shared" si="6"/>
        <v>0</v>
      </c>
      <c r="AM60" s="46">
        <f t="shared" si="6"/>
        <v>0</v>
      </c>
      <c r="AN60" s="46">
        <f t="shared" si="6"/>
        <v>0</v>
      </c>
      <c r="AO60" s="46">
        <f t="shared" si="6"/>
        <v>0</v>
      </c>
      <c r="AP60" s="46">
        <f t="shared" si="6"/>
        <v>0</v>
      </c>
      <c r="AQ60" s="47">
        <f t="shared" si="6"/>
        <v>0</v>
      </c>
    </row>
    <row r="61" spans="2:43" ht="17.25" thickBot="1" x14ac:dyDescent="0.35">
      <c r="B61" s="35" cm="1">
        <f t="array" ref="B61">IFERROR(INDEX(t_Employé[Employé],MATCH(0,COUNTIF(t_Employé[Employé],"&lt;"&amp;t_Employé[Employé])-SUM(COUNTIF($B$7:B60,t_Employé[Employé])),0)),"")</f>
        <v>54</v>
      </c>
      <c r="C61" s="35"/>
      <c r="D61" s="55" t="str" cm="1">
        <f t="array" ref="D61">IF($B61&lt;&gt;"",IFERROR(IF(AND(COUNTIF(_Feries,D$7)&lt;&gt;1,WEEKDAY(D$7,2)&lt;=5),INDEX(t_Absence[Symbole],MATCH($B61,IF(D$7&gt;=t_Absence[Date début],IF(D$7&lt;=t_Absence[Date fin],t_Absence[Employé]),""),0)),""),""),"")</f>
        <v/>
      </c>
      <c r="E61" s="56" t="str" cm="1">
        <f t="array" ref="E61">IF($B61&lt;&gt;"",IFERROR(IF(AND(COUNTIF(_Feries,E$7)&lt;&gt;1,WEEKDAY(E$7,2)&lt;=5),INDEX(t_Absence[Symbole],MATCH($B61,IF(E$7&gt;=t_Absence[Date début],IF(E$7&lt;=t_Absence[Date fin],t_Absence[Employé]),""),0)),""),""),"")</f>
        <v/>
      </c>
      <c r="F61" s="56" t="str" cm="1">
        <f t="array" ref="F61">IF($B61&lt;&gt;"",IFERROR(IF(AND(COUNTIF(_Feries,F$7)&lt;&gt;1,WEEKDAY(F$7,2)&lt;=5),INDEX(t_Absence[Symbole],MATCH($B61,IF(F$7&gt;=t_Absence[Date début],IF(F$7&lt;=t_Absence[Date fin],t_Absence[Employé]),""),0)),""),""),"")</f>
        <v/>
      </c>
      <c r="G61" s="56" t="str" cm="1">
        <f t="array" ref="G61">IF($B61&lt;&gt;"",IFERROR(IF(AND(COUNTIF(_Feries,G$7)&lt;&gt;1,WEEKDAY(G$7,2)&lt;=5),INDEX(t_Absence[Symbole],MATCH($B61,IF(G$7&gt;=t_Absence[Date début],IF(G$7&lt;=t_Absence[Date fin],t_Absence[Employé]),""),0)),""),""),"")</f>
        <v/>
      </c>
      <c r="H61" s="56" t="str" cm="1">
        <f t="array" ref="H61">IF($B61&lt;&gt;"",IFERROR(IF(AND(COUNTIF(_Feries,H$7)&lt;&gt;1,WEEKDAY(H$7,2)&lt;=5),INDEX(t_Absence[Symbole],MATCH($B61,IF(H$7&gt;=t_Absence[Date début],IF(H$7&lt;=t_Absence[Date fin],t_Absence[Employé]),""),0)),""),""),"")</f>
        <v/>
      </c>
      <c r="I61" s="56" t="str" cm="1">
        <f t="array" ref="I61">IF($B61&lt;&gt;"",IFERROR(IF(AND(COUNTIF(_Feries,I$7)&lt;&gt;1,WEEKDAY(I$7,2)&lt;=5),INDEX(t_Absence[Symbole],MATCH($B61,IF(I$7&gt;=t_Absence[Date début],IF(I$7&lt;=t_Absence[Date fin],t_Absence[Employé]),""),0)),""),""),"")</f>
        <v/>
      </c>
      <c r="J61" s="56" t="str" cm="1">
        <f t="array" ref="J61">IF($B61&lt;&gt;"",IFERROR(IF(AND(COUNTIF(_Feries,J$7)&lt;&gt;1,WEEKDAY(J$7,2)&lt;=5),INDEX(t_Absence[Symbole],MATCH($B61,IF(J$7&gt;=t_Absence[Date début],IF(J$7&lt;=t_Absence[Date fin],t_Absence[Employé]),""),0)),""),""),"")</f>
        <v/>
      </c>
      <c r="K61" s="56" t="str" cm="1">
        <f t="array" ref="K61">IF($B61&lt;&gt;"",IFERROR(IF(AND(COUNTIF(_Feries,K$7)&lt;&gt;1,WEEKDAY(K$7,2)&lt;=5),INDEX(t_Absence[Symbole],MATCH($B61,IF(K$7&gt;=t_Absence[Date début],IF(K$7&lt;=t_Absence[Date fin],t_Absence[Employé]),""),0)),""),""),"")</f>
        <v/>
      </c>
      <c r="L61" s="56" t="str" cm="1">
        <f t="array" ref="L61">IF($B61&lt;&gt;"",IFERROR(IF(AND(COUNTIF(_Feries,L$7)&lt;&gt;1,WEEKDAY(L$7,2)&lt;=5),INDEX(t_Absence[Symbole],MATCH($B61,IF(L$7&gt;=t_Absence[Date début],IF(L$7&lt;=t_Absence[Date fin],t_Absence[Employé]),""),0)),""),""),"")</f>
        <v/>
      </c>
      <c r="M61" s="56" t="str" cm="1">
        <f t="array" ref="M61">IF($B61&lt;&gt;"",IFERROR(IF(AND(COUNTIF(_Feries,M$7)&lt;&gt;1,WEEKDAY(M$7,2)&lt;=5),INDEX(t_Absence[Symbole],MATCH($B61,IF(M$7&gt;=t_Absence[Date début],IF(M$7&lt;=t_Absence[Date fin],t_Absence[Employé]),""),0)),""),""),"")</f>
        <v/>
      </c>
      <c r="N61" s="56" t="str" cm="1">
        <f t="array" ref="N61">IF($B61&lt;&gt;"",IFERROR(IF(AND(COUNTIF(_Feries,N$7)&lt;&gt;1,WEEKDAY(N$7,2)&lt;=5),INDEX(t_Absence[Symbole],MATCH($B61,IF(N$7&gt;=t_Absence[Date début],IF(N$7&lt;=t_Absence[Date fin],t_Absence[Employé]),""),0)),""),""),"")</f>
        <v/>
      </c>
      <c r="O61" s="56" t="str" cm="1">
        <f t="array" ref="O61">IF($B61&lt;&gt;"",IFERROR(IF(AND(COUNTIF(_Feries,O$7)&lt;&gt;1,WEEKDAY(O$7,2)&lt;=5),INDEX(t_Absence[Symbole],MATCH($B61,IF(O$7&gt;=t_Absence[Date début],IF(O$7&lt;=t_Absence[Date fin],t_Absence[Employé]),""),0)),""),""),"")</f>
        <v/>
      </c>
      <c r="P61" s="56" t="str" cm="1">
        <f t="array" ref="P61">IF($B61&lt;&gt;"",IFERROR(IF(AND(COUNTIF(_Feries,P$7)&lt;&gt;1,WEEKDAY(P$7,2)&lt;=5),INDEX(t_Absence[Symbole],MATCH($B61,IF(P$7&gt;=t_Absence[Date début],IF(P$7&lt;=t_Absence[Date fin],t_Absence[Employé]),""),0)),""),""),"")</f>
        <v/>
      </c>
      <c r="Q61" s="56" t="str" cm="1">
        <f t="array" ref="Q61">IF($B61&lt;&gt;"",IFERROR(IF(AND(COUNTIF(_Feries,Q$7)&lt;&gt;1,WEEKDAY(Q$7,2)&lt;=5),INDEX(t_Absence[Symbole],MATCH($B61,IF(Q$7&gt;=t_Absence[Date début],IF(Q$7&lt;=t_Absence[Date fin],t_Absence[Employé]),""),0)),""),""),"")</f>
        <v/>
      </c>
      <c r="R61" s="56" t="str" cm="1">
        <f t="array" ref="R61">IF($B61&lt;&gt;"",IFERROR(IF(AND(COUNTIF(_Feries,R$7)&lt;&gt;1,WEEKDAY(R$7,2)&lt;=5),INDEX(t_Absence[Symbole],MATCH($B61,IF(R$7&gt;=t_Absence[Date début],IF(R$7&lt;=t_Absence[Date fin],t_Absence[Employé]),""),0)),""),""),"")</f>
        <v/>
      </c>
      <c r="S61" s="56" t="str" cm="1">
        <f t="array" ref="S61">IF($B61&lt;&gt;"",IFERROR(IF(AND(COUNTIF(_Feries,S$7)&lt;&gt;1,WEEKDAY(S$7,2)&lt;=5),INDEX(t_Absence[Symbole],MATCH($B61,IF(S$7&gt;=t_Absence[Date début],IF(S$7&lt;=t_Absence[Date fin],t_Absence[Employé]),""),0)),""),""),"")</f>
        <v/>
      </c>
      <c r="T61" s="56" t="str" cm="1">
        <f t="array" ref="T61">IF($B61&lt;&gt;"",IFERROR(IF(AND(COUNTIF(_Feries,T$7)&lt;&gt;1,WEEKDAY(T$7,2)&lt;=5),INDEX(t_Absence[Symbole],MATCH($B61,IF(T$7&gt;=t_Absence[Date début],IF(T$7&lt;=t_Absence[Date fin],t_Absence[Employé]),""),0)),""),""),"")</f>
        <v/>
      </c>
      <c r="U61" s="56" t="str" cm="1">
        <f t="array" ref="U61">IF($B61&lt;&gt;"",IFERROR(IF(AND(COUNTIF(_Feries,U$7)&lt;&gt;1,WEEKDAY(U$7,2)&lt;=5),INDEX(t_Absence[Symbole],MATCH($B61,IF(U$7&gt;=t_Absence[Date début],IF(U$7&lt;=t_Absence[Date fin],t_Absence[Employé]),""),0)),""),""),"")</f>
        <v/>
      </c>
      <c r="V61" s="56" t="str" cm="1">
        <f t="array" ref="V61">IF($B61&lt;&gt;"",IFERROR(IF(AND(COUNTIF(_Feries,V$7)&lt;&gt;1,WEEKDAY(V$7,2)&lt;=5),INDEX(t_Absence[Symbole],MATCH($B61,IF(V$7&gt;=t_Absence[Date début],IF(V$7&lt;=t_Absence[Date fin],t_Absence[Employé]),""),0)),""),""),"")</f>
        <v/>
      </c>
      <c r="W61" s="56" t="str" cm="1">
        <f t="array" ref="W61">IF($B61&lt;&gt;"",IFERROR(IF(AND(COUNTIF(_Feries,W$7)&lt;&gt;1,WEEKDAY(W$7,2)&lt;=5),INDEX(t_Absence[Symbole],MATCH($B61,IF(W$7&gt;=t_Absence[Date début],IF(W$7&lt;=t_Absence[Date fin],t_Absence[Employé]),""),0)),""),""),"")</f>
        <v/>
      </c>
      <c r="X61" s="56" t="str" cm="1">
        <f t="array" ref="X61">IF($B61&lt;&gt;"",IFERROR(IF(AND(COUNTIF(_Feries,X$7)&lt;&gt;1,WEEKDAY(X$7,2)&lt;=5),INDEX(t_Absence[Symbole],MATCH($B61,IF(X$7&gt;=t_Absence[Date début],IF(X$7&lt;=t_Absence[Date fin],t_Absence[Employé]),""),0)),""),""),"")</f>
        <v/>
      </c>
      <c r="Y61" s="56" t="str" cm="1">
        <f t="array" ref="Y61">IF($B61&lt;&gt;"",IFERROR(IF(AND(COUNTIF(_Feries,Y$7)&lt;&gt;1,WEEKDAY(Y$7,2)&lt;=5),INDEX(t_Absence[Symbole],MATCH($B61,IF(Y$7&gt;=t_Absence[Date début],IF(Y$7&lt;=t_Absence[Date fin],t_Absence[Employé]),""),0)),""),""),"")</f>
        <v/>
      </c>
      <c r="Z61" s="56" t="str" cm="1">
        <f t="array" ref="Z61">IF($B61&lt;&gt;"",IFERROR(IF(AND(COUNTIF(_Feries,Z$7)&lt;&gt;1,WEEKDAY(Z$7,2)&lt;=5),INDEX(t_Absence[Symbole],MATCH($B61,IF(Z$7&gt;=t_Absence[Date début],IF(Z$7&lt;=t_Absence[Date fin],t_Absence[Employé]),""),0)),""),""),"")</f>
        <v/>
      </c>
      <c r="AA61" s="56" t="str" cm="1">
        <f t="array" ref="AA61">IF($B61&lt;&gt;"",IFERROR(IF(AND(COUNTIF(_Feries,AA$7)&lt;&gt;1,WEEKDAY(AA$7,2)&lt;=5),INDEX(t_Absence[Symbole],MATCH($B61,IF(AA$7&gt;=t_Absence[Date début],IF(AA$7&lt;=t_Absence[Date fin],t_Absence[Employé]),""),0)),""),""),"")</f>
        <v/>
      </c>
      <c r="AB61" s="56" t="str" cm="1">
        <f t="array" ref="AB61">IF($B61&lt;&gt;"",IFERROR(IF(AND(COUNTIF(_Feries,AB$7)&lt;&gt;1,WEEKDAY(AB$7,2)&lt;=5),INDEX(t_Absence[Symbole],MATCH($B61,IF(AB$7&gt;=t_Absence[Date début],IF(AB$7&lt;=t_Absence[Date fin],t_Absence[Employé]),""),0)),""),""),"")</f>
        <v/>
      </c>
      <c r="AC61" s="56" t="str" cm="1">
        <f t="array" ref="AC61">IF($B61&lt;&gt;"",IFERROR(IF(AND(COUNTIF(_Feries,AC$7)&lt;&gt;1,WEEKDAY(AC$7,2)&lt;=5),INDEX(t_Absence[Symbole],MATCH($B61,IF(AC$7&gt;=t_Absence[Date début],IF(AC$7&lt;=t_Absence[Date fin],t_Absence[Employé]),""),0)),""),""),"")</f>
        <v/>
      </c>
      <c r="AD61" s="56" t="str" cm="1">
        <f t="array" ref="AD61">IF($B61&lt;&gt;"",IFERROR(IF(AND(COUNTIF(_Feries,AD$7)&lt;&gt;1,WEEKDAY(AD$7,2)&lt;=5),INDEX(t_Absence[Symbole],MATCH($B61,IF(AD$7&gt;=t_Absence[Date début],IF(AD$7&lt;=t_Absence[Date fin],t_Absence[Employé]),""),0)),""),""),"")</f>
        <v/>
      </c>
      <c r="AE61" s="56" t="str" cm="1">
        <f t="array" ref="AE61">IF($B61&lt;&gt;"",IFERROR(IF(AND(COUNTIF(_Feries,AE$7)&lt;&gt;1,WEEKDAY(AE$7,2)&lt;=5),INDEX(t_Absence[Symbole],MATCH($B61,IF(AE$7&gt;=t_Absence[Date début],IF(AE$7&lt;=t_Absence[Date fin],t_Absence[Employé]),""),0)),""),""),"")</f>
        <v/>
      </c>
      <c r="AF61" s="56" t="str" cm="1">
        <f t="array" ref="AF61">IF($B61&lt;&gt;"",IFERROR(IF(AND(COUNTIF(_Feries,AF$7)&lt;&gt;1,WEEKDAY(AF$7,2)&lt;=5),INDEX(t_Absence[Symbole],MATCH($B61,IF(AF$7&gt;=t_Absence[Date début],IF(AF$7&lt;=t_Absence[Date fin],t_Absence[Employé]),""),0)),""),""),"")</f>
        <v/>
      </c>
      <c r="AG61" s="56" t="str" cm="1">
        <f t="array" ref="AG61">IF($B61&lt;&gt;"",IFERROR(IF(AND(COUNTIF(_Feries,AG$7)&lt;&gt;1,WEEKDAY(AG$7,2)&lt;=5),INDEX(t_Absence[Symbole],MATCH($B61,IF(AG$7&gt;=t_Absence[Date début],IF(AG$7&lt;=t_Absence[Date fin],t_Absence[Employé]),""),0)),""),""),"")</f>
        <v/>
      </c>
      <c r="AH61" s="57" t="str" cm="1">
        <f t="array" ref="AH61">IF($B61&lt;&gt;"",IFERROR(IF(AND(COUNTIF(_Feries,AH$7)&lt;&gt;1,WEEKDAY(AH$7,2)&lt;=5),INDEX(t_Absence[Symbole],MATCH($B61,IF(AH$7&gt;=t_Absence[Date début],IF(AH$7&lt;=t_Absence[Date fin],t_Absence[Employé]),""),0)),""),""),"")</f>
        <v/>
      </c>
      <c r="AJ61" s="45">
        <f t="shared" si="6"/>
        <v>0</v>
      </c>
      <c r="AK61" s="46">
        <f t="shared" si="6"/>
        <v>0</v>
      </c>
      <c r="AL61" s="46">
        <f t="shared" si="6"/>
        <v>0</v>
      </c>
      <c r="AM61" s="46">
        <f t="shared" si="6"/>
        <v>0</v>
      </c>
      <c r="AN61" s="46">
        <f t="shared" si="6"/>
        <v>0</v>
      </c>
      <c r="AO61" s="46">
        <f t="shared" si="6"/>
        <v>0</v>
      </c>
      <c r="AP61" s="46">
        <f t="shared" si="6"/>
        <v>0</v>
      </c>
      <c r="AQ61" s="47">
        <f t="shared" si="6"/>
        <v>0</v>
      </c>
    </row>
    <row r="62" spans="2:43" ht="17.25" thickBot="1" x14ac:dyDescent="0.35">
      <c r="B62" s="35" cm="1">
        <f t="array" ref="B62">IFERROR(INDEX(t_Employé[Employé],MATCH(0,COUNTIF(t_Employé[Employé],"&lt;"&amp;t_Employé[Employé])-SUM(COUNTIF($B$7:B61,t_Employé[Employé])),0)),"")</f>
        <v>55</v>
      </c>
      <c r="C62" s="35"/>
      <c r="D62" s="55" t="str" cm="1">
        <f t="array" ref="D62">IF($B62&lt;&gt;"",IFERROR(IF(AND(COUNTIF(_Feries,D$7)&lt;&gt;1,WEEKDAY(D$7,2)&lt;=5),INDEX(t_Absence[Symbole],MATCH($B62,IF(D$7&gt;=t_Absence[Date début],IF(D$7&lt;=t_Absence[Date fin],t_Absence[Employé]),""),0)),""),""),"")</f>
        <v/>
      </c>
      <c r="E62" s="56" t="str" cm="1">
        <f t="array" ref="E62">IF($B62&lt;&gt;"",IFERROR(IF(AND(COUNTIF(_Feries,E$7)&lt;&gt;1,WEEKDAY(E$7,2)&lt;=5),INDEX(t_Absence[Symbole],MATCH($B62,IF(E$7&gt;=t_Absence[Date début],IF(E$7&lt;=t_Absence[Date fin],t_Absence[Employé]),""),0)),""),""),"")</f>
        <v/>
      </c>
      <c r="F62" s="56" t="str" cm="1">
        <f t="array" ref="F62">IF($B62&lt;&gt;"",IFERROR(IF(AND(COUNTIF(_Feries,F$7)&lt;&gt;1,WEEKDAY(F$7,2)&lt;=5),INDEX(t_Absence[Symbole],MATCH($B62,IF(F$7&gt;=t_Absence[Date début],IF(F$7&lt;=t_Absence[Date fin],t_Absence[Employé]),""),0)),""),""),"")</f>
        <v/>
      </c>
      <c r="G62" s="56" t="str" cm="1">
        <f t="array" ref="G62">IF($B62&lt;&gt;"",IFERROR(IF(AND(COUNTIF(_Feries,G$7)&lt;&gt;1,WEEKDAY(G$7,2)&lt;=5),INDEX(t_Absence[Symbole],MATCH($B62,IF(G$7&gt;=t_Absence[Date début],IF(G$7&lt;=t_Absence[Date fin],t_Absence[Employé]),""),0)),""),""),"")</f>
        <v/>
      </c>
      <c r="H62" s="56" t="str" cm="1">
        <f t="array" ref="H62">IF($B62&lt;&gt;"",IFERROR(IF(AND(COUNTIF(_Feries,H$7)&lt;&gt;1,WEEKDAY(H$7,2)&lt;=5),INDEX(t_Absence[Symbole],MATCH($B62,IF(H$7&gt;=t_Absence[Date début],IF(H$7&lt;=t_Absence[Date fin],t_Absence[Employé]),""),0)),""),""),"")</f>
        <v/>
      </c>
      <c r="I62" s="56" t="str" cm="1">
        <f t="array" ref="I62">IF($B62&lt;&gt;"",IFERROR(IF(AND(COUNTIF(_Feries,I$7)&lt;&gt;1,WEEKDAY(I$7,2)&lt;=5),INDEX(t_Absence[Symbole],MATCH($B62,IF(I$7&gt;=t_Absence[Date début],IF(I$7&lt;=t_Absence[Date fin],t_Absence[Employé]),""),0)),""),""),"")</f>
        <v/>
      </c>
      <c r="J62" s="56" t="str" cm="1">
        <f t="array" ref="J62">IF($B62&lt;&gt;"",IFERROR(IF(AND(COUNTIF(_Feries,J$7)&lt;&gt;1,WEEKDAY(J$7,2)&lt;=5),INDEX(t_Absence[Symbole],MATCH($B62,IF(J$7&gt;=t_Absence[Date début],IF(J$7&lt;=t_Absence[Date fin],t_Absence[Employé]),""),0)),""),""),"")</f>
        <v/>
      </c>
      <c r="K62" s="56" t="str" cm="1">
        <f t="array" ref="K62">IF($B62&lt;&gt;"",IFERROR(IF(AND(COUNTIF(_Feries,K$7)&lt;&gt;1,WEEKDAY(K$7,2)&lt;=5),INDEX(t_Absence[Symbole],MATCH($B62,IF(K$7&gt;=t_Absence[Date début],IF(K$7&lt;=t_Absence[Date fin],t_Absence[Employé]),""),0)),""),""),"")</f>
        <v/>
      </c>
      <c r="L62" s="56" t="str" cm="1">
        <f t="array" ref="L62">IF($B62&lt;&gt;"",IFERROR(IF(AND(COUNTIF(_Feries,L$7)&lt;&gt;1,WEEKDAY(L$7,2)&lt;=5),INDEX(t_Absence[Symbole],MATCH($B62,IF(L$7&gt;=t_Absence[Date début],IF(L$7&lt;=t_Absence[Date fin],t_Absence[Employé]),""),0)),""),""),"")</f>
        <v/>
      </c>
      <c r="M62" s="56" t="str" cm="1">
        <f t="array" ref="M62">IF($B62&lt;&gt;"",IFERROR(IF(AND(COUNTIF(_Feries,M$7)&lt;&gt;1,WEEKDAY(M$7,2)&lt;=5),INDEX(t_Absence[Symbole],MATCH($B62,IF(M$7&gt;=t_Absence[Date début],IF(M$7&lt;=t_Absence[Date fin],t_Absence[Employé]),""),0)),""),""),"")</f>
        <v/>
      </c>
      <c r="N62" s="56" t="str" cm="1">
        <f t="array" ref="N62">IF($B62&lt;&gt;"",IFERROR(IF(AND(COUNTIF(_Feries,N$7)&lt;&gt;1,WEEKDAY(N$7,2)&lt;=5),INDEX(t_Absence[Symbole],MATCH($B62,IF(N$7&gt;=t_Absence[Date début],IF(N$7&lt;=t_Absence[Date fin],t_Absence[Employé]),""),0)),""),""),"")</f>
        <v/>
      </c>
      <c r="O62" s="56" t="str" cm="1">
        <f t="array" ref="O62">IF($B62&lt;&gt;"",IFERROR(IF(AND(COUNTIF(_Feries,O$7)&lt;&gt;1,WEEKDAY(O$7,2)&lt;=5),INDEX(t_Absence[Symbole],MATCH($B62,IF(O$7&gt;=t_Absence[Date début],IF(O$7&lt;=t_Absence[Date fin],t_Absence[Employé]),""),0)),""),""),"")</f>
        <v/>
      </c>
      <c r="P62" s="56" t="str" cm="1">
        <f t="array" ref="P62">IF($B62&lt;&gt;"",IFERROR(IF(AND(COUNTIF(_Feries,P$7)&lt;&gt;1,WEEKDAY(P$7,2)&lt;=5),INDEX(t_Absence[Symbole],MATCH($B62,IF(P$7&gt;=t_Absence[Date début],IF(P$7&lt;=t_Absence[Date fin],t_Absence[Employé]),""),0)),""),""),"")</f>
        <v/>
      </c>
      <c r="Q62" s="56" t="str" cm="1">
        <f t="array" ref="Q62">IF($B62&lt;&gt;"",IFERROR(IF(AND(COUNTIF(_Feries,Q$7)&lt;&gt;1,WEEKDAY(Q$7,2)&lt;=5),INDEX(t_Absence[Symbole],MATCH($B62,IF(Q$7&gt;=t_Absence[Date début],IF(Q$7&lt;=t_Absence[Date fin],t_Absence[Employé]),""),0)),""),""),"")</f>
        <v/>
      </c>
      <c r="R62" s="56" t="str" cm="1">
        <f t="array" ref="R62">IF($B62&lt;&gt;"",IFERROR(IF(AND(COUNTIF(_Feries,R$7)&lt;&gt;1,WEEKDAY(R$7,2)&lt;=5),INDEX(t_Absence[Symbole],MATCH($B62,IF(R$7&gt;=t_Absence[Date début],IF(R$7&lt;=t_Absence[Date fin],t_Absence[Employé]),""),0)),""),""),"")</f>
        <v/>
      </c>
      <c r="S62" s="56" t="str" cm="1">
        <f t="array" ref="S62">IF($B62&lt;&gt;"",IFERROR(IF(AND(COUNTIF(_Feries,S$7)&lt;&gt;1,WEEKDAY(S$7,2)&lt;=5),INDEX(t_Absence[Symbole],MATCH($B62,IF(S$7&gt;=t_Absence[Date début],IF(S$7&lt;=t_Absence[Date fin],t_Absence[Employé]),""),0)),""),""),"")</f>
        <v/>
      </c>
      <c r="T62" s="56" t="str" cm="1">
        <f t="array" ref="T62">IF($B62&lt;&gt;"",IFERROR(IF(AND(COUNTIF(_Feries,T$7)&lt;&gt;1,WEEKDAY(T$7,2)&lt;=5),INDEX(t_Absence[Symbole],MATCH($B62,IF(T$7&gt;=t_Absence[Date début],IF(T$7&lt;=t_Absence[Date fin],t_Absence[Employé]),""),0)),""),""),"")</f>
        <v/>
      </c>
      <c r="U62" s="56" t="str" cm="1">
        <f t="array" ref="U62">IF($B62&lt;&gt;"",IFERROR(IF(AND(COUNTIF(_Feries,U$7)&lt;&gt;1,WEEKDAY(U$7,2)&lt;=5),INDEX(t_Absence[Symbole],MATCH($B62,IF(U$7&gt;=t_Absence[Date début],IF(U$7&lt;=t_Absence[Date fin],t_Absence[Employé]),""),0)),""),""),"")</f>
        <v/>
      </c>
      <c r="V62" s="56" t="str" cm="1">
        <f t="array" ref="V62">IF($B62&lt;&gt;"",IFERROR(IF(AND(COUNTIF(_Feries,V$7)&lt;&gt;1,WEEKDAY(V$7,2)&lt;=5),INDEX(t_Absence[Symbole],MATCH($B62,IF(V$7&gt;=t_Absence[Date début],IF(V$7&lt;=t_Absence[Date fin],t_Absence[Employé]),""),0)),""),""),"")</f>
        <v/>
      </c>
      <c r="W62" s="56" t="str" cm="1">
        <f t="array" ref="W62">IF($B62&lt;&gt;"",IFERROR(IF(AND(COUNTIF(_Feries,W$7)&lt;&gt;1,WEEKDAY(W$7,2)&lt;=5),INDEX(t_Absence[Symbole],MATCH($B62,IF(W$7&gt;=t_Absence[Date début],IF(W$7&lt;=t_Absence[Date fin],t_Absence[Employé]),""),0)),""),""),"")</f>
        <v/>
      </c>
      <c r="X62" s="56" t="str" cm="1">
        <f t="array" ref="X62">IF($B62&lt;&gt;"",IFERROR(IF(AND(COUNTIF(_Feries,X$7)&lt;&gt;1,WEEKDAY(X$7,2)&lt;=5),INDEX(t_Absence[Symbole],MATCH($B62,IF(X$7&gt;=t_Absence[Date début],IF(X$7&lt;=t_Absence[Date fin],t_Absence[Employé]),""),0)),""),""),"")</f>
        <v/>
      </c>
      <c r="Y62" s="56" t="str" cm="1">
        <f t="array" ref="Y62">IF($B62&lt;&gt;"",IFERROR(IF(AND(COUNTIF(_Feries,Y$7)&lt;&gt;1,WEEKDAY(Y$7,2)&lt;=5),INDEX(t_Absence[Symbole],MATCH($B62,IF(Y$7&gt;=t_Absence[Date début],IF(Y$7&lt;=t_Absence[Date fin],t_Absence[Employé]),""),0)),""),""),"")</f>
        <v/>
      </c>
      <c r="Z62" s="56" t="str" cm="1">
        <f t="array" ref="Z62">IF($B62&lt;&gt;"",IFERROR(IF(AND(COUNTIF(_Feries,Z$7)&lt;&gt;1,WEEKDAY(Z$7,2)&lt;=5),INDEX(t_Absence[Symbole],MATCH($B62,IF(Z$7&gt;=t_Absence[Date début],IF(Z$7&lt;=t_Absence[Date fin],t_Absence[Employé]),""),0)),""),""),"")</f>
        <v/>
      </c>
      <c r="AA62" s="56" t="str" cm="1">
        <f t="array" ref="AA62">IF($B62&lt;&gt;"",IFERROR(IF(AND(COUNTIF(_Feries,AA$7)&lt;&gt;1,WEEKDAY(AA$7,2)&lt;=5),INDEX(t_Absence[Symbole],MATCH($B62,IF(AA$7&gt;=t_Absence[Date début],IF(AA$7&lt;=t_Absence[Date fin],t_Absence[Employé]),""),0)),""),""),"")</f>
        <v/>
      </c>
      <c r="AB62" s="56" t="str" cm="1">
        <f t="array" ref="AB62">IF($B62&lt;&gt;"",IFERROR(IF(AND(COUNTIF(_Feries,AB$7)&lt;&gt;1,WEEKDAY(AB$7,2)&lt;=5),INDEX(t_Absence[Symbole],MATCH($B62,IF(AB$7&gt;=t_Absence[Date début],IF(AB$7&lt;=t_Absence[Date fin],t_Absence[Employé]),""),0)),""),""),"")</f>
        <v/>
      </c>
      <c r="AC62" s="56" t="str" cm="1">
        <f t="array" ref="AC62">IF($B62&lt;&gt;"",IFERROR(IF(AND(COUNTIF(_Feries,AC$7)&lt;&gt;1,WEEKDAY(AC$7,2)&lt;=5),INDEX(t_Absence[Symbole],MATCH($B62,IF(AC$7&gt;=t_Absence[Date début],IF(AC$7&lt;=t_Absence[Date fin],t_Absence[Employé]),""),0)),""),""),"")</f>
        <v/>
      </c>
      <c r="AD62" s="56" t="str" cm="1">
        <f t="array" ref="AD62">IF($B62&lt;&gt;"",IFERROR(IF(AND(COUNTIF(_Feries,AD$7)&lt;&gt;1,WEEKDAY(AD$7,2)&lt;=5),INDEX(t_Absence[Symbole],MATCH($B62,IF(AD$7&gt;=t_Absence[Date début],IF(AD$7&lt;=t_Absence[Date fin],t_Absence[Employé]),""),0)),""),""),"")</f>
        <v/>
      </c>
      <c r="AE62" s="56" t="str" cm="1">
        <f t="array" ref="AE62">IF($B62&lt;&gt;"",IFERROR(IF(AND(COUNTIF(_Feries,AE$7)&lt;&gt;1,WEEKDAY(AE$7,2)&lt;=5),INDEX(t_Absence[Symbole],MATCH($B62,IF(AE$7&gt;=t_Absence[Date début],IF(AE$7&lt;=t_Absence[Date fin],t_Absence[Employé]),""),0)),""),""),"")</f>
        <v/>
      </c>
      <c r="AF62" s="56" t="str" cm="1">
        <f t="array" ref="AF62">IF($B62&lt;&gt;"",IFERROR(IF(AND(COUNTIF(_Feries,AF$7)&lt;&gt;1,WEEKDAY(AF$7,2)&lt;=5),INDEX(t_Absence[Symbole],MATCH($B62,IF(AF$7&gt;=t_Absence[Date début],IF(AF$7&lt;=t_Absence[Date fin],t_Absence[Employé]),""),0)),""),""),"")</f>
        <v/>
      </c>
      <c r="AG62" s="56" t="str" cm="1">
        <f t="array" ref="AG62">IF($B62&lt;&gt;"",IFERROR(IF(AND(COUNTIF(_Feries,AG$7)&lt;&gt;1,WEEKDAY(AG$7,2)&lt;=5),INDEX(t_Absence[Symbole],MATCH($B62,IF(AG$7&gt;=t_Absence[Date début],IF(AG$7&lt;=t_Absence[Date fin],t_Absence[Employé]),""),0)),""),""),"")</f>
        <v/>
      </c>
      <c r="AH62" s="57" t="str" cm="1">
        <f t="array" ref="AH62">IF($B62&lt;&gt;"",IFERROR(IF(AND(COUNTIF(_Feries,AH$7)&lt;&gt;1,WEEKDAY(AH$7,2)&lt;=5),INDEX(t_Absence[Symbole],MATCH($B62,IF(AH$7&gt;=t_Absence[Date début],IF(AH$7&lt;=t_Absence[Date fin],t_Absence[Employé]),""),0)),""),""),"")</f>
        <v/>
      </c>
      <c r="AJ62" s="45">
        <f t="shared" si="6"/>
        <v>0</v>
      </c>
      <c r="AK62" s="46">
        <f t="shared" si="6"/>
        <v>0</v>
      </c>
      <c r="AL62" s="46">
        <f t="shared" si="6"/>
        <v>0</v>
      </c>
      <c r="AM62" s="46">
        <f t="shared" si="6"/>
        <v>0</v>
      </c>
      <c r="AN62" s="46">
        <f t="shared" si="6"/>
        <v>0</v>
      </c>
      <c r="AO62" s="46">
        <f t="shared" si="6"/>
        <v>0</v>
      </c>
      <c r="AP62" s="46">
        <f t="shared" si="6"/>
        <v>0</v>
      </c>
      <c r="AQ62" s="47">
        <f t="shared" si="6"/>
        <v>0</v>
      </c>
    </row>
    <row r="63" spans="2:43" ht="17.25" thickBot="1" x14ac:dyDescent="0.35">
      <c r="B63" s="35" cm="1">
        <f t="array" ref="B63">IFERROR(INDEX(t_Employé[Employé],MATCH(0,COUNTIF(t_Employé[Employé],"&lt;"&amp;t_Employé[Employé])-SUM(COUNTIF($B$7:B62,t_Employé[Employé])),0)),"")</f>
        <v>56</v>
      </c>
      <c r="C63" s="35"/>
      <c r="D63" s="55" t="str" cm="1">
        <f t="array" ref="D63">IF($B63&lt;&gt;"",IFERROR(IF(AND(COUNTIF(_Feries,D$7)&lt;&gt;1,WEEKDAY(D$7,2)&lt;=5),INDEX(t_Absence[Symbole],MATCH($B63,IF(D$7&gt;=t_Absence[Date début],IF(D$7&lt;=t_Absence[Date fin],t_Absence[Employé]),""),0)),""),""),"")</f>
        <v/>
      </c>
      <c r="E63" s="56" t="str" cm="1">
        <f t="array" ref="E63">IF($B63&lt;&gt;"",IFERROR(IF(AND(COUNTIF(_Feries,E$7)&lt;&gt;1,WEEKDAY(E$7,2)&lt;=5),INDEX(t_Absence[Symbole],MATCH($B63,IF(E$7&gt;=t_Absence[Date début],IF(E$7&lt;=t_Absence[Date fin],t_Absence[Employé]),""),0)),""),""),"")</f>
        <v/>
      </c>
      <c r="F63" s="56" t="str" cm="1">
        <f t="array" ref="F63">IF($B63&lt;&gt;"",IFERROR(IF(AND(COUNTIF(_Feries,F$7)&lt;&gt;1,WEEKDAY(F$7,2)&lt;=5),INDEX(t_Absence[Symbole],MATCH($B63,IF(F$7&gt;=t_Absence[Date début],IF(F$7&lt;=t_Absence[Date fin],t_Absence[Employé]),""),0)),""),""),"")</f>
        <v/>
      </c>
      <c r="G63" s="56" t="str" cm="1">
        <f t="array" ref="G63">IF($B63&lt;&gt;"",IFERROR(IF(AND(COUNTIF(_Feries,G$7)&lt;&gt;1,WEEKDAY(G$7,2)&lt;=5),INDEX(t_Absence[Symbole],MATCH($B63,IF(G$7&gt;=t_Absence[Date début],IF(G$7&lt;=t_Absence[Date fin],t_Absence[Employé]),""),0)),""),""),"")</f>
        <v/>
      </c>
      <c r="H63" s="56" t="str" cm="1">
        <f t="array" ref="H63">IF($B63&lt;&gt;"",IFERROR(IF(AND(COUNTIF(_Feries,H$7)&lt;&gt;1,WEEKDAY(H$7,2)&lt;=5),INDEX(t_Absence[Symbole],MATCH($B63,IF(H$7&gt;=t_Absence[Date début],IF(H$7&lt;=t_Absence[Date fin],t_Absence[Employé]),""),0)),""),""),"")</f>
        <v/>
      </c>
      <c r="I63" s="56" t="str" cm="1">
        <f t="array" ref="I63">IF($B63&lt;&gt;"",IFERROR(IF(AND(COUNTIF(_Feries,I$7)&lt;&gt;1,WEEKDAY(I$7,2)&lt;=5),INDEX(t_Absence[Symbole],MATCH($B63,IF(I$7&gt;=t_Absence[Date début],IF(I$7&lt;=t_Absence[Date fin],t_Absence[Employé]),""),0)),""),""),"")</f>
        <v/>
      </c>
      <c r="J63" s="56" t="str" cm="1">
        <f t="array" ref="J63">IF($B63&lt;&gt;"",IFERROR(IF(AND(COUNTIF(_Feries,J$7)&lt;&gt;1,WEEKDAY(J$7,2)&lt;=5),INDEX(t_Absence[Symbole],MATCH($B63,IF(J$7&gt;=t_Absence[Date début],IF(J$7&lt;=t_Absence[Date fin],t_Absence[Employé]),""),0)),""),""),"")</f>
        <v/>
      </c>
      <c r="K63" s="56" t="str" cm="1">
        <f t="array" ref="K63">IF($B63&lt;&gt;"",IFERROR(IF(AND(COUNTIF(_Feries,K$7)&lt;&gt;1,WEEKDAY(K$7,2)&lt;=5),INDEX(t_Absence[Symbole],MATCH($B63,IF(K$7&gt;=t_Absence[Date début],IF(K$7&lt;=t_Absence[Date fin],t_Absence[Employé]),""),0)),""),""),"")</f>
        <v/>
      </c>
      <c r="L63" s="56" t="str" cm="1">
        <f t="array" ref="L63">IF($B63&lt;&gt;"",IFERROR(IF(AND(COUNTIF(_Feries,L$7)&lt;&gt;1,WEEKDAY(L$7,2)&lt;=5),INDEX(t_Absence[Symbole],MATCH($B63,IF(L$7&gt;=t_Absence[Date début],IF(L$7&lt;=t_Absence[Date fin],t_Absence[Employé]),""),0)),""),""),"")</f>
        <v/>
      </c>
      <c r="M63" s="56" t="str" cm="1">
        <f t="array" ref="M63">IF($B63&lt;&gt;"",IFERROR(IF(AND(COUNTIF(_Feries,M$7)&lt;&gt;1,WEEKDAY(M$7,2)&lt;=5),INDEX(t_Absence[Symbole],MATCH($B63,IF(M$7&gt;=t_Absence[Date début],IF(M$7&lt;=t_Absence[Date fin],t_Absence[Employé]),""),0)),""),""),"")</f>
        <v/>
      </c>
      <c r="N63" s="56" t="str" cm="1">
        <f t="array" ref="N63">IF($B63&lt;&gt;"",IFERROR(IF(AND(COUNTIF(_Feries,N$7)&lt;&gt;1,WEEKDAY(N$7,2)&lt;=5),INDEX(t_Absence[Symbole],MATCH($B63,IF(N$7&gt;=t_Absence[Date début],IF(N$7&lt;=t_Absence[Date fin],t_Absence[Employé]),""),0)),""),""),"")</f>
        <v/>
      </c>
      <c r="O63" s="56" t="str" cm="1">
        <f t="array" ref="O63">IF($B63&lt;&gt;"",IFERROR(IF(AND(COUNTIF(_Feries,O$7)&lt;&gt;1,WEEKDAY(O$7,2)&lt;=5),INDEX(t_Absence[Symbole],MATCH($B63,IF(O$7&gt;=t_Absence[Date début],IF(O$7&lt;=t_Absence[Date fin],t_Absence[Employé]),""),0)),""),""),"")</f>
        <v/>
      </c>
      <c r="P63" s="56" t="str" cm="1">
        <f t="array" ref="P63">IF($B63&lt;&gt;"",IFERROR(IF(AND(COUNTIF(_Feries,P$7)&lt;&gt;1,WEEKDAY(P$7,2)&lt;=5),INDEX(t_Absence[Symbole],MATCH($B63,IF(P$7&gt;=t_Absence[Date début],IF(P$7&lt;=t_Absence[Date fin],t_Absence[Employé]),""),0)),""),""),"")</f>
        <v/>
      </c>
      <c r="Q63" s="56" t="str" cm="1">
        <f t="array" ref="Q63">IF($B63&lt;&gt;"",IFERROR(IF(AND(COUNTIF(_Feries,Q$7)&lt;&gt;1,WEEKDAY(Q$7,2)&lt;=5),INDEX(t_Absence[Symbole],MATCH($B63,IF(Q$7&gt;=t_Absence[Date début],IF(Q$7&lt;=t_Absence[Date fin],t_Absence[Employé]),""),0)),""),""),"")</f>
        <v/>
      </c>
      <c r="R63" s="56" t="str" cm="1">
        <f t="array" ref="R63">IF($B63&lt;&gt;"",IFERROR(IF(AND(COUNTIF(_Feries,R$7)&lt;&gt;1,WEEKDAY(R$7,2)&lt;=5),INDEX(t_Absence[Symbole],MATCH($B63,IF(R$7&gt;=t_Absence[Date début],IF(R$7&lt;=t_Absence[Date fin],t_Absence[Employé]),""),0)),""),""),"")</f>
        <v/>
      </c>
      <c r="S63" s="56" t="str" cm="1">
        <f t="array" ref="S63">IF($B63&lt;&gt;"",IFERROR(IF(AND(COUNTIF(_Feries,S$7)&lt;&gt;1,WEEKDAY(S$7,2)&lt;=5),INDEX(t_Absence[Symbole],MATCH($B63,IF(S$7&gt;=t_Absence[Date début],IF(S$7&lt;=t_Absence[Date fin],t_Absence[Employé]),""),0)),""),""),"")</f>
        <v/>
      </c>
      <c r="T63" s="56" t="str" cm="1">
        <f t="array" ref="T63">IF($B63&lt;&gt;"",IFERROR(IF(AND(COUNTIF(_Feries,T$7)&lt;&gt;1,WEEKDAY(T$7,2)&lt;=5),INDEX(t_Absence[Symbole],MATCH($B63,IF(T$7&gt;=t_Absence[Date début],IF(T$7&lt;=t_Absence[Date fin],t_Absence[Employé]),""),0)),""),""),"")</f>
        <v/>
      </c>
      <c r="U63" s="56" t="str" cm="1">
        <f t="array" ref="U63">IF($B63&lt;&gt;"",IFERROR(IF(AND(COUNTIF(_Feries,U$7)&lt;&gt;1,WEEKDAY(U$7,2)&lt;=5),INDEX(t_Absence[Symbole],MATCH($B63,IF(U$7&gt;=t_Absence[Date début],IF(U$7&lt;=t_Absence[Date fin],t_Absence[Employé]),""),0)),""),""),"")</f>
        <v/>
      </c>
      <c r="V63" s="56" t="str" cm="1">
        <f t="array" ref="V63">IF($B63&lt;&gt;"",IFERROR(IF(AND(COUNTIF(_Feries,V$7)&lt;&gt;1,WEEKDAY(V$7,2)&lt;=5),INDEX(t_Absence[Symbole],MATCH($B63,IF(V$7&gt;=t_Absence[Date début],IF(V$7&lt;=t_Absence[Date fin],t_Absence[Employé]),""),0)),""),""),"")</f>
        <v/>
      </c>
      <c r="W63" s="56" t="str" cm="1">
        <f t="array" ref="W63">IF($B63&lt;&gt;"",IFERROR(IF(AND(COUNTIF(_Feries,W$7)&lt;&gt;1,WEEKDAY(W$7,2)&lt;=5),INDEX(t_Absence[Symbole],MATCH($B63,IF(W$7&gt;=t_Absence[Date début],IF(W$7&lt;=t_Absence[Date fin],t_Absence[Employé]),""),0)),""),""),"")</f>
        <v/>
      </c>
      <c r="X63" s="56" t="str" cm="1">
        <f t="array" ref="X63">IF($B63&lt;&gt;"",IFERROR(IF(AND(COUNTIF(_Feries,X$7)&lt;&gt;1,WEEKDAY(X$7,2)&lt;=5),INDEX(t_Absence[Symbole],MATCH($B63,IF(X$7&gt;=t_Absence[Date début],IF(X$7&lt;=t_Absence[Date fin],t_Absence[Employé]),""),0)),""),""),"")</f>
        <v/>
      </c>
      <c r="Y63" s="56" t="str" cm="1">
        <f t="array" ref="Y63">IF($B63&lt;&gt;"",IFERROR(IF(AND(COUNTIF(_Feries,Y$7)&lt;&gt;1,WEEKDAY(Y$7,2)&lt;=5),INDEX(t_Absence[Symbole],MATCH($B63,IF(Y$7&gt;=t_Absence[Date début],IF(Y$7&lt;=t_Absence[Date fin],t_Absence[Employé]),""),0)),""),""),"")</f>
        <v/>
      </c>
      <c r="Z63" s="56" t="str" cm="1">
        <f t="array" ref="Z63">IF($B63&lt;&gt;"",IFERROR(IF(AND(COUNTIF(_Feries,Z$7)&lt;&gt;1,WEEKDAY(Z$7,2)&lt;=5),INDEX(t_Absence[Symbole],MATCH($B63,IF(Z$7&gt;=t_Absence[Date début],IF(Z$7&lt;=t_Absence[Date fin],t_Absence[Employé]),""),0)),""),""),"")</f>
        <v/>
      </c>
      <c r="AA63" s="56" t="str" cm="1">
        <f t="array" ref="AA63">IF($B63&lt;&gt;"",IFERROR(IF(AND(COUNTIF(_Feries,AA$7)&lt;&gt;1,WEEKDAY(AA$7,2)&lt;=5),INDEX(t_Absence[Symbole],MATCH($B63,IF(AA$7&gt;=t_Absence[Date début],IF(AA$7&lt;=t_Absence[Date fin],t_Absence[Employé]),""),0)),""),""),"")</f>
        <v/>
      </c>
      <c r="AB63" s="56" t="str" cm="1">
        <f t="array" ref="AB63">IF($B63&lt;&gt;"",IFERROR(IF(AND(COUNTIF(_Feries,AB$7)&lt;&gt;1,WEEKDAY(AB$7,2)&lt;=5),INDEX(t_Absence[Symbole],MATCH($B63,IF(AB$7&gt;=t_Absence[Date début],IF(AB$7&lt;=t_Absence[Date fin],t_Absence[Employé]),""),0)),""),""),"")</f>
        <v/>
      </c>
      <c r="AC63" s="56" t="str" cm="1">
        <f t="array" ref="AC63">IF($B63&lt;&gt;"",IFERROR(IF(AND(COUNTIF(_Feries,AC$7)&lt;&gt;1,WEEKDAY(AC$7,2)&lt;=5),INDEX(t_Absence[Symbole],MATCH($B63,IF(AC$7&gt;=t_Absence[Date début],IF(AC$7&lt;=t_Absence[Date fin],t_Absence[Employé]),""),0)),""),""),"")</f>
        <v/>
      </c>
      <c r="AD63" s="56" t="str" cm="1">
        <f t="array" ref="AD63">IF($B63&lt;&gt;"",IFERROR(IF(AND(COUNTIF(_Feries,AD$7)&lt;&gt;1,WEEKDAY(AD$7,2)&lt;=5),INDEX(t_Absence[Symbole],MATCH($B63,IF(AD$7&gt;=t_Absence[Date début],IF(AD$7&lt;=t_Absence[Date fin],t_Absence[Employé]),""),0)),""),""),"")</f>
        <v/>
      </c>
      <c r="AE63" s="56" t="str" cm="1">
        <f t="array" ref="AE63">IF($B63&lt;&gt;"",IFERROR(IF(AND(COUNTIF(_Feries,AE$7)&lt;&gt;1,WEEKDAY(AE$7,2)&lt;=5),INDEX(t_Absence[Symbole],MATCH($B63,IF(AE$7&gt;=t_Absence[Date début],IF(AE$7&lt;=t_Absence[Date fin],t_Absence[Employé]),""),0)),""),""),"")</f>
        <v/>
      </c>
      <c r="AF63" s="56" t="str" cm="1">
        <f t="array" ref="AF63">IF($B63&lt;&gt;"",IFERROR(IF(AND(COUNTIF(_Feries,AF$7)&lt;&gt;1,WEEKDAY(AF$7,2)&lt;=5),INDEX(t_Absence[Symbole],MATCH($B63,IF(AF$7&gt;=t_Absence[Date début],IF(AF$7&lt;=t_Absence[Date fin],t_Absence[Employé]),""),0)),""),""),"")</f>
        <v/>
      </c>
      <c r="AG63" s="56" t="str" cm="1">
        <f t="array" ref="AG63">IF($B63&lt;&gt;"",IFERROR(IF(AND(COUNTIF(_Feries,AG$7)&lt;&gt;1,WEEKDAY(AG$7,2)&lt;=5),INDEX(t_Absence[Symbole],MATCH($B63,IF(AG$7&gt;=t_Absence[Date début],IF(AG$7&lt;=t_Absence[Date fin],t_Absence[Employé]),""),0)),""),""),"")</f>
        <v/>
      </c>
      <c r="AH63" s="57" t="str" cm="1">
        <f t="array" ref="AH63">IF($B63&lt;&gt;"",IFERROR(IF(AND(COUNTIF(_Feries,AH$7)&lt;&gt;1,WEEKDAY(AH$7,2)&lt;=5),INDEX(t_Absence[Symbole],MATCH($B63,IF(AH$7&gt;=t_Absence[Date début],IF(AH$7&lt;=t_Absence[Date fin],t_Absence[Employé]),""),0)),""),""),"")</f>
        <v/>
      </c>
      <c r="AJ63" s="45">
        <f t="shared" si="6"/>
        <v>0</v>
      </c>
      <c r="AK63" s="46">
        <f t="shared" si="6"/>
        <v>0</v>
      </c>
      <c r="AL63" s="46">
        <f t="shared" si="6"/>
        <v>0</v>
      </c>
      <c r="AM63" s="46">
        <f t="shared" si="6"/>
        <v>0</v>
      </c>
      <c r="AN63" s="46">
        <f t="shared" si="6"/>
        <v>0</v>
      </c>
      <c r="AO63" s="46">
        <f t="shared" si="6"/>
        <v>0</v>
      </c>
      <c r="AP63" s="46">
        <f t="shared" si="6"/>
        <v>0</v>
      </c>
      <c r="AQ63" s="47">
        <f t="shared" si="6"/>
        <v>0</v>
      </c>
    </row>
    <row r="64" spans="2:43" ht="17.25" thickBot="1" x14ac:dyDescent="0.35">
      <c r="B64" s="35" cm="1">
        <f t="array" ref="B64">IFERROR(INDEX(t_Employé[Employé],MATCH(0,COUNTIF(t_Employé[Employé],"&lt;"&amp;t_Employé[Employé])-SUM(COUNTIF($B$7:B63,t_Employé[Employé])),0)),"")</f>
        <v>57</v>
      </c>
      <c r="C64" s="35"/>
      <c r="D64" s="55" t="str" cm="1">
        <f t="array" ref="D64">IF($B64&lt;&gt;"",IFERROR(IF(AND(COUNTIF(_Feries,D$7)&lt;&gt;1,WEEKDAY(D$7,2)&lt;=5),INDEX(t_Absence[Symbole],MATCH($B64,IF(D$7&gt;=t_Absence[Date début],IF(D$7&lt;=t_Absence[Date fin],t_Absence[Employé]),""),0)),""),""),"")</f>
        <v/>
      </c>
      <c r="E64" s="56" t="str" cm="1">
        <f t="array" ref="E64">IF($B64&lt;&gt;"",IFERROR(IF(AND(COUNTIF(_Feries,E$7)&lt;&gt;1,WEEKDAY(E$7,2)&lt;=5),INDEX(t_Absence[Symbole],MATCH($B64,IF(E$7&gt;=t_Absence[Date début],IF(E$7&lt;=t_Absence[Date fin],t_Absence[Employé]),""),0)),""),""),"")</f>
        <v/>
      </c>
      <c r="F64" s="56" t="str" cm="1">
        <f t="array" ref="F64">IF($B64&lt;&gt;"",IFERROR(IF(AND(COUNTIF(_Feries,F$7)&lt;&gt;1,WEEKDAY(F$7,2)&lt;=5),INDEX(t_Absence[Symbole],MATCH($B64,IF(F$7&gt;=t_Absence[Date début],IF(F$7&lt;=t_Absence[Date fin],t_Absence[Employé]),""),0)),""),""),"")</f>
        <v/>
      </c>
      <c r="G64" s="56" t="str" cm="1">
        <f t="array" ref="G64">IF($B64&lt;&gt;"",IFERROR(IF(AND(COUNTIF(_Feries,G$7)&lt;&gt;1,WEEKDAY(G$7,2)&lt;=5),INDEX(t_Absence[Symbole],MATCH($B64,IF(G$7&gt;=t_Absence[Date début],IF(G$7&lt;=t_Absence[Date fin],t_Absence[Employé]),""),0)),""),""),"")</f>
        <v/>
      </c>
      <c r="H64" s="56" t="str" cm="1">
        <f t="array" ref="H64">IF($B64&lt;&gt;"",IFERROR(IF(AND(COUNTIF(_Feries,H$7)&lt;&gt;1,WEEKDAY(H$7,2)&lt;=5),INDEX(t_Absence[Symbole],MATCH($B64,IF(H$7&gt;=t_Absence[Date début],IF(H$7&lt;=t_Absence[Date fin],t_Absence[Employé]),""),0)),""),""),"")</f>
        <v/>
      </c>
      <c r="I64" s="56" t="str" cm="1">
        <f t="array" ref="I64">IF($B64&lt;&gt;"",IFERROR(IF(AND(COUNTIF(_Feries,I$7)&lt;&gt;1,WEEKDAY(I$7,2)&lt;=5),INDEX(t_Absence[Symbole],MATCH($B64,IF(I$7&gt;=t_Absence[Date début],IF(I$7&lt;=t_Absence[Date fin],t_Absence[Employé]),""),0)),""),""),"")</f>
        <v/>
      </c>
      <c r="J64" s="56" t="str" cm="1">
        <f t="array" ref="J64">IF($B64&lt;&gt;"",IFERROR(IF(AND(COUNTIF(_Feries,J$7)&lt;&gt;1,WEEKDAY(J$7,2)&lt;=5),INDEX(t_Absence[Symbole],MATCH($B64,IF(J$7&gt;=t_Absence[Date début],IF(J$7&lt;=t_Absence[Date fin],t_Absence[Employé]),""),0)),""),""),"")</f>
        <v/>
      </c>
      <c r="K64" s="56" t="str" cm="1">
        <f t="array" ref="K64">IF($B64&lt;&gt;"",IFERROR(IF(AND(COUNTIF(_Feries,K$7)&lt;&gt;1,WEEKDAY(K$7,2)&lt;=5),INDEX(t_Absence[Symbole],MATCH($B64,IF(K$7&gt;=t_Absence[Date début],IF(K$7&lt;=t_Absence[Date fin],t_Absence[Employé]),""),0)),""),""),"")</f>
        <v/>
      </c>
      <c r="L64" s="56" t="str" cm="1">
        <f t="array" ref="L64">IF($B64&lt;&gt;"",IFERROR(IF(AND(COUNTIF(_Feries,L$7)&lt;&gt;1,WEEKDAY(L$7,2)&lt;=5),INDEX(t_Absence[Symbole],MATCH($B64,IF(L$7&gt;=t_Absence[Date début],IF(L$7&lt;=t_Absence[Date fin],t_Absence[Employé]),""),0)),""),""),"")</f>
        <v/>
      </c>
      <c r="M64" s="56" t="str" cm="1">
        <f t="array" ref="M64">IF($B64&lt;&gt;"",IFERROR(IF(AND(COUNTIF(_Feries,M$7)&lt;&gt;1,WEEKDAY(M$7,2)&lt;=5),INDEX(t_Absence[Symbole],MATCH($B64,IF(M$7&gt;=t_Absence[Date début],IF(M$7&lt;=t_Absence[Date fin],t_Absence[Employé]),""),0)),""),""),"")</f>
        <v/>
      </c>
      <c r="N64" s="56" t="str" cm="1">
        <f t="array" ref="N64">IF($B64&lt;&gt;"",IFERROR(IF(AND(COUNTIF(_Feries,N$7)&lt;&gt;1,WEEKDAY(N$7,2)&lt;=5),INDEX(t_Absence[Symbole],MATCH($B64,IF(N$7&gt;=t_Absence[Date début],IF(N$7&lt;=t_Absence[Date fin],t_Absence[Employé]),""),0)),""),""),"")</f>
        <v/>
      </c>
      <c r="O64" s="56" t="str" cm="1">
        <f t="array" ref="O64">IF($B64&lt;&gt;"",IFERROR(IF(AND(COUNTIF(_Feries,O$7)&lt;&gt;1,WEEKDAY(O$7,2)&lt;=5),INDEX(t_Absence[Symbole],MATCH($B64,IF(O$7&gt;=t_Absence[Date début],IF(O$7&lt;=t_Absence[Date fin],t_Absence[Employé]),""),0)),""),""),"")</f>
        <v/>
      </c>
      <c r="P64" s="56" t="str" cm="1">
        <f t="array" ref="P64">IF($B64&lt;&gt;"",IFERROR(IF(AND(COUNTIF(_Feries,P$7)&lt;&gt;1,WEEKDAY(P$7,2)&lt;=5),INDEX(t_Absence[Symbole],MATCH($B64,IF(P$7&gt;=t_Absence[Date début],IF(P$7&lt;=t_Absence[Date fin],t_Absence[Employé]),""),0)),""),""),"")</f>
        <v/>
      </c>
      <c r="Q64" s="56" t="str" cm="1">
        <f t="array" ref="Q64">IF($B64&lt;&gt;"",IFERROR(IF(AND(COUNTIF(_Feries,Q$7)&lt;&gt;1,WEEKDAY(Q$7,2)&lt;=5),INDEX(t_Absence[Symbole],MATCH($B64,IF(Q$7&gt;=t_Absence[Date début],IF(Q$7&lt;=t_Absence[Date fin],t_Absence[Employé]),""),0)),""),""),"")</f>
        <v/>
      </c>
      <c r="R64" s="56" t="str" cm="1">
        <f t="array" ref="R64">IF($B64&lt;&gt;"",IFERROR(IF(AND(COUNTIF(_Feries,R$7)&lt;&gt;1,WEEKDAY(R$7,2)&lt;=5),INDEX(t_Absence[Symbole],MATCH($B64,IF(R$7&gt;=t_Absence[Date début],IF(R$7&lt;=t_Absence[Date fin],t_Absence[Employé]),""),0)),""),""),"")</f>
        <v/>
      </c>
      <c r="S64" s="56" t="str" cm="1">
        <f t="array" ref="S64">IF($B64&lt;&gt;"",IFERROR(IF(AND(COUNTIF(_Feries,S$7)&lt;&gt;1,WEEKDAY(S$7,2)&lt;=5),INDEX(t_Absence[Symbole],MATCH($B64,IF(S$7&gt;=t_Absence[Date début],IF(S$7&lt;=t_Absence[Date fin],t_Absence[Employé]),""),0)),""),""),"")</f>
        <v/>
      </c>
      <c r="T64" s="56" t="str" cm="1">
        <f t="array" ref="T64">IF($B64&lt;&gt;"",IFERROR(IF(AND(COUNTIF(_Feries,T$7)&lt;&gt;1,WEEKDAY(T$7,2)&lt;=5),INDEX(t_Absence[Symbole],MATCH($B64,IF(T$7&gt;=t_Absence[Date début],IF(T$7&lt;=t_Absence[Date fin],t_Absence[Employé]),""),0)),""),""),"")</f>
        <v/>
      </c>
      <c r="U64" s="56" t="str" cm="1">
        <f t="array" ref="U64">IF($B64&lt;&gt;"",IFERROR(IF(AND(COUNTIF(_Feries,U$7)&lt;&gt;1,WEEKDAY(U$7,2)&lt;=5),INDEX(t_Absence[Symbole],MATCH($B64,IF(U$7&gt;=t_Absence[Date début],IF(U$7&lt;=t_Absence[Date fin],t_Absence[Employé]),""),0)),""),""),"")</f>
        <v/>
      </c>
      <c r="V64" s="56" t="str" cm="1">
        <f t="array" ref="V64">IF($B64&lt;&gt;"",IFERROR(IF(AND(COUNTIF(_Feries,V$7)&lt;&gt;1,WEEKDAY(V$7,2)&lt;=5),INDEX(t_Absence[Symbole],MATCH($B64,IF(V$7&gt;=t_Absence[Date début],IF(V$7&lt;=t_Absence[Date fin],t_Absence[Employé]),""),0)),""),""),"")</f>
        <v/>
      </c>
      <c r="W64" s="56" t="str" cm="1">
        <f t="array" ref="W64">IF($B64&lt;&gt;"",IFERROR(IF(AND(COUNTIF(_Feries,W$7)&lt;&gt;1,WEEKDAY(W$7,2)&lt;=5),INDEX(t_Absence[Symbole],MATCH($B64,IF(W$7&gt;=t_Absence[Date début],IF(W$7&lt;=t_Absence[Date fin],t_Absence[Employé]),""),0)),""),""),"")</f>
        <v/>
      </c>
      <c r="X64" s="56" t="str" cm="1">
        <f t="array" ref="X64">IF($B64&lt;&gt;"",IFERROR(IF(AND(COUNTIF(_Feries,X$7)&lt;&gt;1,WEEKDAY(X$7,2)&lt;=5),INDEX(t_Absence[Symbole],MATCH($B64,IF(X$7&gt;=t_Absence[Date début],IF(X$7&lt;=t_Absence[Date fin],t_Absence[Employé]),""),0)),""),""),"")</f>
        <v/>
      </c>
      <c r="Y64" s="56" t="str" cm="1">
        <f t="array" ref="Y64">IF($B64&lt;&gt;"",IFERROR(IF(AND(COUNTIF(_Feries,Y$7)&lt;&gt;1,WEEKDAY(Y$7,2)&lt;=5),INDEX(t_Absence[Symbole],MATCH($B64,IF(Y$7&gt;=t_Absence[Date début],IF(Y$7&lt;=t_Absence[Date fin],t_Absence[Employé]),""),0)),""),""),"")</f>
        <v/>
      </c>
      <c r="Z64" s="56" t="str" cm="1">
        <f t="array" ref="Z64">IF($B64&lt;&gt;"",IFERROR(IF(AND(COUNTIF(_Feries,Z$7)&lt;&gt;1,WEEKDAY(Z$7,2)&lt;=5),INDEX(t_Absence[Symbole],MATCH($B64,IF(Z$7&gt;=t_Absence[Date début],IF(Z$7&lt;=t_Absence[Date fin],t_Absence[Employé]),""),0)),""),""),"")</f>
        <v/>
      </c>
      <c r="AA64" s="56" t="str" cm="1">
        <f t="array" ref="AA64">IF($B64&lt;&gt;"",IFERROR(IF(AND(COUNTIF(_Feries,AA$7)&lt;&gt;1,WEEKDAY(AA$7,2)&lt;=5),INDEX(t_Absence[Symbole],MATCH($B64,IF(AA$7&gt;=t_Absence[Date début],IF(AA$7&lt;=t_Absence[Date fin],t_Absence[Employé]),""),0)),""),""),"")</f>
        <v/>
      </c>
      <c r="AB64" s="56" t="str" cm="1">
        <f t="array" ref="AB64">IF($B64&lt;&gt;"",IFERROR(IF(AND(COUNTIF(_Feries,AB$7)&lt;&gt;1,WEEKDAY(AB$7,2)&lt;=5),INDEX(t_Absence[Symbole],MATCH($B64,IF(AB$7&gt;=t_Absence[Date début],IF(AB$7&lt;=t_Absence[Date fin],t_Absence[Employé]),""),0)),""),""),"")</f>
        <v/>
      </c>
      <c r="AC64" s="56" t="str" cm="1">
        <f t="array" ref="AC64">IF($B64&lt;&gt;"",IFERROR(IF(AND(COUNTIF(_Feries,AC$7)&lt;&gt;1,WEEKDAY(AC$7,2)&lt;=5),INDEX(t_Absence[Symbole],MATCH($B64,IF(AC$7&gt;=t_Absence[Date début],IF(AC$7&lt;=t_Absence[Date fin],t_Absence[Employé]),""),0)),""),""),"")</f>
        <v/>
      </c>
      <c r="AD64" s="56" t="str" cm="1">
        <f t="array" ref="AD64">IF($B64&lt;&gt;"",IFERROR(IF(AND(COUNTIF(_Feries,AD$7)&lt;&gt;1,WEEKDAY(AD$7,2)&lt;=5),INDEX(t_Absence[Symbole],MATCH($B64,IF(AD$7&gt;=t_Absence[Date début],IF(AD$7&lt;=t_Absence[Date fin],t_Absence[Employé]),""),0)),""),""),"")</f>
        <v/>
      </c>
      <c r="AE64" s="56" t="str" cm="1">
        <f t="array" ref="AE64">IF($B64&lt;&gt;"",IFERROR(IF(AND(COUNTIF(_Feries,AE$7)&lt;&gt;1,WEEKDAY(AE$7,2)&lt;=5),INDEX(t_Absence[Symbole],MATCH($B64,IF(AE$7&gt;=t_Absence[Date début],IF(AE$7&lt;=t_Absence[Date fin],t_Absence[Employé]),""),0)),""),""),"")</f>
        <v/>
      </c>
      <c r="AF64" s="56" t="str" cm="1">
        <f t="array" ref="AF64">IF($B64&lt;&gt;"",IFERROR(IF(AND(COUNTIF(_Feries,AF$7)&lt;&gt;1,WEEKDAY(AF$7,2)&lt;=5),INDEX(t_Absence[Symbole],MATCH($B64,IF(AF$7&gt;=t_Absence[Date début],IF(AF$7&lt;=t_Absence[Date fin],t_Absence[Employé]),""),0)),""),""),"")</f>
        <v/>
      </c>
      <c r="AG64" s="56" t="str" cm="1">
        <f t="array" ref="AG64">IF($B64&lt;&gt;"",IFERROR(IF(AND(COUNTIF(_Feries,AG$7)&lt;&gt;1,WEEKDAY(AG$7,2)&lt;=5),INDEX(t_Absence[Symbole],MATCH($B64,IF(AG$7&gt;=t_Absence[Date début],IF(AG$7&lt;=t_Absence[Date fin],t_Absence[Employé]),""),0)),""),""),"")</f>
        <v/>
      </c>
      <c r="AH64" s="57" t="str" cm="1">
        <f t="array" ref="AH64">IF($B64&lt;&gt;"",IFERROR(IF(AND(COUNTIF(_Feries,AH$7)&lt;&gt;1,WEEKDAY(AH$7,2)&lt;=5),INDEX(t_Absence[Symbole],MATCH($B64,IF(AH$7&gt;=t_Absence[Date début],IF(AH$7&lt;=t_Absence[Date fin],t_Absence[Employé]),""),0)),""),""),"")</f>
        <v/>
      </c>
      <c r="AJ64" s="45">
        <f t="shared" si="6"/>
        <v>0</v>
      </c>
      <c r="AK64" s="46">
        <f t="shared" si="6"/>
        <v>0</v>
      </c>
      <c r="AL64" s="46">
        <f t="shared" si="6"/>
        <v>0</v>
      </c>
      <c r="AM64" s="46">
        <f t="shared" si="6"/>
        <v>0</v>
      </c>
      <c r="AN64" s="46">
        <f t="shared" si="6"/>
        <v>0</v>
      </c>
      <c r="AO64" s="46">
        <f t="shared" si="6"/>
        <v>0</v>
      </c>
      <c r="AP64" s="46">
        <f t="shared" si="6"/>
        <v>0</v>
      </c>
      <c r="AQ64" s="47">
        <f t="shared" si="6"/>
        <v>0</v>
      </c>
    </row>
    <row r="65" spans="2:43" ht="17.25" thickBot="1" x14ac:dyDescent="0.35">
      <c r="B65" s="35" cm="1">
        <f t="array" ref="B65">IFERROR(INDEX(t_Employé[Employé],MATCH(0,COUNTIF(t_Employé[Employé],"&lt;"&amp;t_Employé[Employé])-SUM(COUNTIF($B$7:B64,t_Employé[Employé])),0)),"")</f>
        <v>58</v>
      </c>
      <c r="C65" s="35"/>
      <c r="D65" s="55" t="str" cm="1">
        <f t="array" ref="D65">IF($B65&lt;&gt;"",IFERROR(IF(AND(COUNTIF(_Feries,D$7)&lt;&gt;1,WEEKDAY(D$7,2)&lt;=5),INDEX(t_Absence[Symbole],MATCH($B65,IF(D$7&gt;=t_Absence[Date début],IF(D$7&lt;=t_Absence[Date fin],t_Absence[Employé]),""),0)),""),""),"")</f>
        <v/>
      </c>
      <c r="E65" s="56" t="str" cm="1">
        <f t="array" ref="E65">IF($B65&lt;&gt;"",IFERROR(IF(AND(COUNTIF(_Feries,E$7)&lt;&gt;1,WEEKDAY(E$7,2)&lt;=5),INDEX(t_Absence[Symbole],MATCH($B65,IF(E$7&gt;=t_Absence[Date début],IF(E$7&lt;=t_Absence[Date fin],t_Absence[Employé]),""),0)),""),""),"")</f>
        <v/>
      </c>
      <c r="F65" s="56" t="str" cm="1">
        <f t="array" ref="F65">IF($B65&lt;&gt;"",IFERROR(IF(AND(COUNTIF(_Feries,F$7)&lt;&gt;1,WEEKDAY(F$7,2)&lt;=5),INDEX(t_Absence[Symbole],MATCH($B65,IF(F$7&gt;=t_Absence[Date début],IF(F$7&lt;=t_Absence[Date fin],t_Absence[Employé]),""),0)),""),""),"")</f>
        <v/>
      </c>
      <c r="G65" s="56" t="str" cm="1">
        <f t="array" ref="G65">IF($B65&lt;&gt;"",IFERROR(IF(AND(COUNTIF(_Feries,G$7)&lt;&gt;1,WEEKDAY(G$7,2)&lt;=5),INDEX(t_Absence[Symbole],MATCH($B65,IF(G$7&gt;=t_Absence[Date début],IF(G$7&lt;=t_Absence[Date fin],t_Absence[Employé]),""),0)),""),""),"")</f>
        <v/>
      </c>
      <c r="H65" s="56" t="str" cm="1">
        <f t="array" ref="H65">IF($B65&lt;&gt;"",IFERROR(IF(AND(COUNTIF(_Feries,H$7)&lt;&gt;1,WEEKDAY(H$7,2)&lt;=5),INDEX(t_Absence[Symbole],MATCH($B65,IF(H$7&gt;=t_Absence[Date début],IF(H$7&lt;=t_Absence[Date fin],t_Absence[Employé]),""),0)),""),""),"")</f>
        <v/>
      </c>
      <c r="I65" s="56" t="str" cm="1">
        <f t="array" ref="I65">IF($B65&lt;&gt;"",IFERROR(IF(AND(COUNTIF(_Feries,I$7)&lt;&gt;1,WEEKDAY(I$7,2)&lt;=5),INDEX(t_Absence[Symbole],MATCH($B65,IF(I$7&gt;=t_Absence[Date début],IF(I$7&lt;=t_Absence[Date fin],t_Absence[Employé]),""),0)),""),""),"")</f>
        <v/>
      </c>
      <c r="J65" s="56" t="str" cm="1">
        <f t="array" ref="J65">IF($B65&lt;&gt;"",IFERROR(IF(AND(COUNTIF(_Feries,J$7)&lt;&gt;1,WEEKDAY(J$7,2)&lt;=5),INDEX(t_Absence[Symbole],MATCH($B65,IF(J$7&gt;=t_Absence[Date début],IF(J$7&lt;=t_Absence[Date fin],t_Absence[Employé]),""),0)),""),""),"")</f>
        <v/>
      </c>
      <c r="K65" s="56" t="str" cm="1">
        <f t="array" ref="K65">IF($B65&lt;&gt;"",IFERROR(IF(AND(COUNTIF(_Feries,K$7)&lt;&gt;1,WEEKDAY(K$7,2)&lt;=5),INDEX(t_Absence[Symbole],MATCH($B65,IF(K$7&gt;=t_Absence[Date début],IF(K$7&lt;=t_Absence[Date fin],t_Absence[Employé]),""),0)),""),""),"")</f>
        <v/>
      </c>
      <c r="L65" s="56" t="str" cm="1">
        <f t="array" ref="L65">IF($B65&lt;&gt;"",IFERROR(IF(AND(COUNTIF(_Feries,L$7)&lt;&gt;1,WEEKDAY(L$7,2)&lt;=5),INDEX(t_Absence[Symbole],MATCH($B65,IF(L$7&gt;=t_Absence[Date début],IF(L$7&lt;=t_Absence[Date fin],t_Absence[Employé]),""),0)),""),""),"")</f>
        <v/>
      </c>
      <c r="M65" s="56" t="str" cm="1">
        <f t="array" ref="M65">IF($B65&lt;&gt;"",IFERROR(IF(AND(COUNTIF(_Feries,M$7)&lt;&gt;1,WEEKDAY(M$7,2)&lt;=5),INDEX(t_Absence[Symbole],MATCH($B65,IF(M$7&gt;=t_Absence[Date début],IF(M$7&lt;=t_Absence[Date fin],t_Absence[Employé]),""),0)),""),""),"")</f>
        <v/>
      </c>
      <c r="N65" s="56" t="str" cm="1">
        <f t="array" ref="N65">IF($B65&lt;&gt;"",IFERROR(IF(AND(COUNTIF(_Feries,N$7)&lt;&gt;1,WEEKDAY(N$7,2)&lt;=5),INDEX(t_Absence[Symbole],MATCH($B65,IF(N$7&gt;=t_Absence[Date début],IF(N$7&lt;=t_Absence[Date fin],t_Absence[Employé]),""),0)),""),""),"")</f>
        <v/>
      </c>
      <c r="O65" s="56" t="str" cm="1">
        <f t="array" ref="O65">IF($B65&lt;&gt;"",IFERROR(IF(AND(COUNTIF(_Feries,O$7)&lt;&gt;1,WEEKDAY(O$7,2)&lt;=5),INDEX(t_Absence[Symbole],MATCH($B65,IF(O$7&gt;=t_Absence[Date début],IF(O$7&lt;=t_Absence[Date fin],t_Absence[Employé]),""),0)),""),""),"")</f>
        <v/>
      </c>
      <c r="P65" s="56" t="str" cm="1">
        <f t="array" ref="P65">IF($B65&lt;&gt;"",IFERROR(IF(AND(COUNTIF(_Feries,P$7)&lt;&gt;1,WEEKDAY(P$7,2)&lt;=5),INDEX(t_Absence[Symbole],MATCH($B65,IF(P$7&gt;=t_Absence[Date début],IF(P$7&lt;=t_Absence[Date fin],t_Absence[Employé]),""),0)),""),""),"")</f>
        <v/>
      </c>
      <c r="Q65" s="56" t="str" cm="1">
        <f t="array" ref="Q65">IF($B65&lt;&gt;"",IFERROR(IF(AND(COUNTIF(_Feries,Q$7)&lt;&gt;1,WEEKDAY(Q$7,2)&lt;=5),INDEX(t_Absence[Symbole],MATCH($B65,IF(Q$7&gt;=t_Absence[Date début],IF(Q$7&lt;=t_Absence[Date fin],t_Absence[Employé]),""),0)),""),""),"")</f>
        <v/>
      </c>
      <c r="R65" s="56" t="str" cm="1">
        <f t="array" ref="R65">IF($B65&lt;&gt;"",IFERROR(IF(AND(COUNTIF(_Feries,R$7)&lt;&gt;1,WEEKDAY(R$7,2)&lt;=5),INDEX(t_Absence[Symbole],MATCH($B65,IF(R$7&gt;=t_Absence[Date début],IF(R$7&lt;=t_Absence[Date fin],t_Absence[Employé]),""),0)),""),""),"")</f>
        <v/>
      </c>
      <c r="S65" s="56" t="str" cm="1">
        <f t="array" ref="S65">IF($B65&lt;&gt;"",IFERROR(IF(AND(COUNTIF(_Feries,S$7)&lt;&gt;1,WEEKDAY(S$7,2)&lt;=5),INDEX(t_Absence[Symbole],MATCH($B65,IF(S$7&gt;=t_Absence[Date début],IF(S$7&lt;=t_Absence[Date fin],t_Absence[Employé]),""),0)),""),""),"")</f>
        <v/>
      </c>
      <c r="T65" s="56" t="str" cm="1">
        <f t="array" ref="T65">IF($B65&lt;&gt;"",IFERROR(IF(AND(COUNTIF(_Feries,T$7)&lt;&gt;1,WEEKDAY(T$7,2)&lt;=5),INDEX(t_Absence[Symbole],MATCH($B65,IF(T$7&gt;=t_Absence[Date début],IF(T$7&lt;=t_Absence[Date fin],t_Absence[Employé]),""),0)),""),""),"")</f>
        <v/>
      </c>
      <c r="U65" s="56" t="str" cm="1">
        <f t="array" ref="U65">IF($B65&lt;&gt;"",IFERROR(IF(AND(COUNTIF(_Feries,U$7)&lt;&gt;1,WEEKDAY(U$7,2)&lt;=5),INDEX(t_Absence[Symbole],MATCH($B65,IF(U$7&gt;=t_Absence[Date début],IF(U$7&lt;=t_Absence[Date fin],t_Absence[Employé]),""),0)),""),""),"")</f>
        <v/>
      </c>
      <c r="V65" s="56" t="str" cm="1">
        <f t="array" ref="V65">IF($B65&lt;&gt;"",IFERROR(IF(AND(COUNTIF(_Feries,V$7)&lt;&gt;1,WEEKDAY(V$7,2)&lt;=5),INDEX(t_Absence[Symbole],MATCH($B65,IF(V$7&gt;=t_Absence[Date début],IF(V$7&lt;=t_Absence[Date fin],t_Absence[Employé]),""),0)),""),""),"")</f>
        <v/>
      </c>
      <c r="W65" s="56" t="str" cm="1">
        <f t="array" ref="W65">IF($B65&lt;&gt;"",IFERROR(IF(AND(COUNTIF(_Feries,W$7)&lt;&gt;1,WEEKDAY(W$7,2)&lt;=5),INDEX(t_Absence[Symbole],MATCH($B65,IF(W$7&gt;=t_Absence[Date début],IF(W$7&lt;=t_Absence[Date fin],t_Absence[Employé]),""),0)),""),""),"")</f>
        <v/>
      </c>
      <c r="X65" s="56" t="str" cm="1">
        <f t="array" ref="X65">IF($B65&lt;&gt;"",IFERROR(IF(AND(COUNTIF(_Feries,X$7)&lt;&gt;1,WEEKDAY(X$7,2)&lt;=5),INDEX(t_Absence[Symbole],MATCH($B65,IF(X$7&gt;=t_Absence[Date début],IF(X$7&lt;=t_Absence[Date fin],t_Absence[Employé]),""),0)),""),""),"")</f>
        <v/>
      </c>
      <c r="Y65" s="56" t="str" cm="1">
        <f t="array" ref="Y65">IF($B65&lt;&gt;"",IFERROR(IF(AND(COUNTIF(_Feries,Y$7)&lt;&gt;1,WEEKDAY(Y$7,2)&lt;=5),INDEX(t_Absence[Symbole],MATCH($B65,IF(Y$7&gt;=t_Absence[Date début],IF(Y$7&lt;=t_Absence[Date fin],t_Absence[Employé]),""),0)),""),""),"")</f>
        <v/>
      </c>
      <c r="Z65" s="56" t="str" cm="1">
        <f t="array" ref="Z65">IF($B65&lt;&gt;"",IFERROR(IF(AND(COUNTIF(_Feries,Z$7)&lt;&gt;1,WEEKDAY(Z$7,2)&lt;=5),INDEX(t_Absence[Symbole],MATCH($B65,IF(Z$7&gt;=t_Absence[Date début],IF(Z$7&lt;=t_Absence[Date fin],t_Absence[Employé]),""),0)),""),""),"")</f>
        <v/>
      </c>
      <c r="AA65" s="56" t="str" cm="1">
        <f t="array" ref="AA65">IF($B65&lt;&gt;"",IFERROR(IF(AND(COUNTIF(_Feries,AA$7)&lt;&gt;1,WEEKDAY(AA$7,2)&lt;=5),INDEX(t_Absence[Symbole],MATCH($B65,IF(AA$7&gt;=t_Absence[Date début],IF(AA$7&lt;=t_Absence[Date fin],t_Absence[Employé]),""),0)),""),""),"")</f>
        <v/>
      </c>
      <c r="AB65" s="56" t="str" cm="1">
        <f t="array" ref="AB65">IF($B65&lt;&gt;"",IFERROR(IF(AND(COUNTIF(_Feries,AB$7)&lt;&gt;1,WEEKDAY(AB$7,2)&lt;=5),INDEX(t_Absence[Symbole],MATCH($B65,IF(AB$7&gt;=t_Absence[Date début],IF(AB$7&lt;=t_Absence[Date fin],t_Absence[Employé]),""),0)),""),""),"")</f>
        <v/>
      </c>
      <c r="AC65" s="56" t="str" cm="1">
        <f t="array" ref="AC65">IF($B65&lt;&gt;"",IFERROR(IF(AND(COUNTIF(_Feries,AC$7)&lt;&gt;1,WEEKDAY(AC$7,2)&lt;=5),INDEX(t_Absence[Symbole],MATCH($B65,IF(AC$7&gt;=t_Absence[Date début],IF(AC$7&lt;=t_Absence[Date fin],t_Absence[Employé]),""),0)),""),""),"")</f>
        <v/>
      </c>
      <c r="AD65" s="56" t="str" cm="1">
        <f t="array" ref="AD65">IF($B65&lt;&gt;"",IFERROR(IF(AND(COUNTIF(_Feries,AD$7)&lt;&gt;1,WEEKDAY(AD$7,2)&lt;=5),INDEX(t_Absence[Symbole],MATCH($B65,IF(AD$7&gt;=t_Absence[Date début],IF(AD$7&lt;=t_Absence[Date fin],t_Absence[Employé]),""),0)),""),""),"")</f>
        <v/>
      </c>
      <c r="AE65" s="56" t="str" cm="1">
        <f t="array" ref="AE65">IF($B65&lt;&gt;"",IFERROR(IF(AND(COUNTIF(_Feries,AE$7)&lt;&gt;1,WEEKDAY(AE$7,2)&lt;=5),INDEX(t_Absence[Symbole],MATCH($B65,IF(AE$7&gt;=t_Absence[Date début],IF(AE$7&lt;=t_Absence[Date fin],t_Absence[Employé]),""),0)),""),""),"")</f>
        <v/>
      </c>
      <c r="AF65" s="56" t="str" cm="1">
        <f t="array" ref="AF65">IF($B65&lt;&gt;"",IFERROR(IF(AND(COUNTIF(_Feries,AF$7)&lt;&gt;1,WEEKDAY(AF$7,2)&lt;=5),INDEX(t_Absence[Symbole],MATCH($B65,IF(AF$7&gt;=t_Absence[Date début],IF(AF$7&lt;=t_Absence[Date fin],t_Absence[Employé]),""),0)),""),""),"")</f>
        <v/>
      </c>
      <c r="AG65" s="56" t="str" cm="1">
        <f t="array" ref="AG65">IF($B65&lt;&gt;"",IFERROR(IF(AND(COUNTIF(_Feries,AG$7)&lt;&gt;1,WEEKDAY(AG$7,2)&lt;=5),INDEX(t_Absence[Symbole],MATCH($B65,IF(AG$7&gt;=t_Absence[Date début],IF(AG$7&lt;=t_Absence[Date fin],t_Absence[Employé]),""),0)),""),""),"")</f>
        <v/>
      </c>
      <c r="AH65" s="57" t="str" cm="1">
        <f t="array" ref="AH65">IF($B65&lt;&gt;"",IFERROR(IF(AND(COUNTIF(_Feries,AH$7)&lt;&gt;1,WEEKDAY(AH$7,2)&lt;=5),INDEX(t_Absence[Symbole],MATCH($B65,IF(AH$7&gt;=t_Absence[Date début],IF(AH$7&lt;=t_Absence[Date fin],t_Absence[Employé]),""),0)),""),""),"")</f>
        <v/>
      </c>
      <c r="AJ65" s="45">
        <f t="shared" si="6"/>
        <v>0</v>
      </c>
      <c r="AK65" s="46">
        <f t="shared" si="6"/>
        <v>0</v>
      </c>
      <c r="AL65" s="46">
        <f t="shared" si="6"/>
        <v>0</v>
      </c>
      <c r="AM65" s="46">
        <f t="shared" si="6"/>
        <v>0</v>
      </c>
      <c r="AN65" s="46">
        <f t="shared" si="6"/>
        <v>0</v>
      </c>
      <c r="AO65" s="46">
        <f t="shared" si="6"/>
        <v>0</v>
      </c>
      <c r="AP65" s="46">
        <f t="shared" si="6"/>
        <v>0</v>
      </c>
      <c r="AQ65" s="47">
        <f t="shared" si="6"/>
        <v>0</v>
      </c>
    </row>
    <row r="66" spans="2:43" ht="17.25" thickBot="1" x14ac:dyDescent="0.35">
      <c r="B66" s="35" cm="1">
        <f t="array" ref="B66">IFERROR(INDEX(t_Employé[Employé],MATCH(0,COUNTIF(t_Employé[Employé],"&lt;"&amp;t_Employé[Employé])-SUM(COUNTIF($B$7:B65,t_Employé[Employé])),0)),"")</f>
        <v>59</v>
      </c>
      <c r="C66" s="35"/>
      <c r="D66" s="55" t="str" cm="1">
        <f t="array" ref="D66">IF($B66&lt;&gt;"",IFERROR(IF(AND(COUNTIF(_Feries,D$7)&lt;&gt;1,WEEKDAY(D$7,2)&lt;=5),INDEX(t_Absence[Symbole],MATCH($B66,IF(D$7&gt;=t_Absence[Date début],IF(D$7&lt;=t_Absence[Date fin],t_Absence[Employé]),""),0)),""),""),"")</f>
        <v/>
      </c>
      <c r="E66" s="56" t="str" cm="1">
        <f t="array" ref="E66">IF($B66&lt;&gt;"",IFERROR(IF(AND(COUNTIF(_Feries,E$7)&lt;&gt;1,WEEKDAY(E$7,2)&lt;=5),INDEX(t_Absence[Symbole],MATCH($B66,IF(E$7&gt;=t_Absence[Date début],IF(E$7&lt;=t_Absence[Date fin],t_Absence[Employé]),""),0)),""),""),"")</f>
        <v/>
      </c>
      <c r="F66" s="56" t="str" cm="1">
        <f t="array" ref="F66">IF($B66&lt;&gt;"",IFERROR(IF(AND(COUNTIF(_Feries,F$7)&lt;&gt;1,WEEKDAY(F$7,2)&lt;=5),INDEX(t_Absence[Symbole],MATCH($B66,IF(F$7&gt;=t_Absence[Date début],IF(F$7&lt;=t_Absence[Date fin],t_Absence[Employé]),""),0)),""),""),"")</f>
        <v/>
      </c>
      <c r="G66" s="56" t="str" cm="1">
        <f t="array" ref="G66">IF($B66&lt;&gt;"",IFERROR(IF(AND(COUNTIF(_Feries,G$7)&lt;&gt;1,WEEKDAY(G$7,2)&lt;=5),INDEX(t_Absence[Symbole],MATCH($B66,IF(G$7&gt;=t_Absence[Date début],IF(G$7&lt;=t_Absence[Date fin],t_Absence[Employé]),""),0)),""),""),"")</f>
        <v/>
      </c>
      <c r="H66" s="56" t="str" cm="1">
        <f t="array" ref="H66">IF($B66&lt;&gt;"",IFERROR(IF(AND(COUNTIF(_Feries,H$7)&lt;&gt;1,WEEKDAY(H$7,2)&lt;=5),INDEX(t_Absence[Symbole],MATCH($B66,IF(H$7&gt;=t_Absence[Date début],IF(H$7&lt;=t_Absence[Date fin],t_Absence[Employé]),""),0)),""),""),"")</f>
        <v/>
      </c>
      <c r="I66" s="56" t="str" cm="1">
        <f t="array" ref="I66">IF($B66&lt;&gt;"",IFERROR(IF(AND(COUNTIF(_Feries,I$7)&lt;&gt;1,WEEKDAY(I$7,2)&lt;=5),INDEX(t_Absence[Symbole],MATCH($B66,IF(I$7&gt;=t_Absence[Date début],IF(I$7&lt;=t_Absence[Date fin],t_Absence[Employé]),""),0)),""),""),"")</f>
        <v/>
      </c>
      <c r="J66" s="56" t="str" cm="1">
        <f t="array" ref="J66">IF($B66&lt;&gt;"",IFERROR(IF(AND(COUNTIF(_Feries,J$7)&lt;&gt;1,WEEKDAY(J$7,2)&lt;=5),INDEX(t_Absence[Symbole],MATCH($B66,IF(J$7&gt;=t_Absence[Date début],IF(J$7&lt;=t_Absence[Date fin],t_Absence[Employé]),""),0)),""),""),"")</f>
        <v/>
      </c>
      <c r="K66" s="56" t="str" cm="1">
        <f t="array" ref="K66">IF($B66&lt;&gt;"",IFERROR(IF(AND(COUNTIF(_Feries,K$7)&lt;&gt;1,WEEKDAY(K$7,2)&lt;=5),INDEX(t_Absence[Symbole],MATCH($B66,IF(K$7&gt;=t_Absence[Date début],IF(K$7&lt;=t_Absence[Date fin],t_Absence[Employé]),""),0)),""),""),"")</f>
        <v/>
      </c>
      <c r="L66" s="56" t="str" cm="1">
        <f t="array" ref="L66">IF($B66&lt;&gt;"",IFERROR(IF(AND(COUNTIF(_Feries,L$7)&lt;&gt;1,WEEKDAY(L$7,2)&lt;=5),INDEX(t_Absence[Symbole],MATCH($B66,IF(L$7&gt;=t_Absence[Date début],IF(L$7&lt;=t_Absence[Date fin],t_Absence[Employé]),""),0)),""),""),"")</f>
        <v/>
      </c>
      <c r="M66" s="56" t="str" cm="1">
        <f t="array" ref="M66">IF($B66&lt;&gt;"",IFERROR(IF(AND(COUNTIF(_Feries,M$7)&lt;&gt;1,WEEKDAY(M$7,2)&lt;=5),INDEX(t_Absence[Symbole],MATCH($B66,IF(M$7&gt;=t_Absence[Date début],IF(M$7&lt;=t_Absence[Date fin],t_Absence[Employé]),""),0)),""),""),"")</f>
        <v/>
      </c>
      <c r="N66" s="56" t="str" cm="1">
        <f t="array" ref="N66">IF($B66&lt;&gt;"",IFERROR(IF(AND(COUNTIF(_Feries,N$7)&lt;&gt;1,WEEKDAY(N$7,2)&lt;=5),INDEX(t_Absence[Symbole],MATCH($B66,IF(N$7&gt;=t_Absence[Date début],IF(N$7&lt;=t_Absence[Date fin],t_Absence[Employé]),""),0)),""),""),"")</f>
        <v/>
      </c>
      <c r="O66" s="56" t="str" cm="1">
        <f t="array" ref="O66">IF($B66&lt;&gt;"",IFERROR(IF(AND(COUNTIF(_Feries,O$7)&lt;&gt;1,WEEKDAY(O$7,2)&lt;=5),INDEX(t_Absence[Symbole],MATCH($B66,IF(O$7&gt;=t_Absence[Date début],IF(O$7&lt;=t_Absence[Date fin],t_Absence[Employé]),""),0)),""),""),"")</f>
        <v/>
      </c>
      <c r="P66" s="56" t="str" cm="1">
        <f t="array" ref="P66">IF($B66&lt;&gt;"",IFERROR(IF(AND(COUNTIF(_Feries,P$7)&lt;&gt;1,WEEKDAY(P$7,2)&lt;=5),INDEX(t_Absence[Symbole],MATCH($B66,IF(P$7&gt;=t_Absence[Date début],IF(P$7&lt;=t_Absence[Date fin],t_Absence[Employé]),""),0)),""),""),"")</f>
        <v/>
      </c>
      <c r="Q66" s="56" t="str" cm="1">
        <f t="array" ref="Q66">IF($B66&lt;&gt;"",IFERROR(IF(AND(COUNTIF(_Feries,Q$7)&lt;&gt;1,WEEKDAY(Q$7,2)&lt;=5),INDEX(t_Absence[Symbole],MATCH($B66,IF(Q$7&gt;=t_Absence[Date début],IF(Q$7&lt;=t_Absence[Date fin],t_Absence[Employé]),""),0)),""),""),"")</f>
        <v/>
      </c>
      <c r="R66" s="56" t="str" cm="1">
        <f t="array" ref="R66">IF($B66&lt;&gt;"",IFERROR(IF(AND(COUNTIF(_Feries,R$7)&lt;&gt;1,WEEKDAY(R$7,2)&lt;=5),INDEX(t_Absence[Symbole],MATCH($B66,IF(R$7&gt;=t_Absence[Date début],IF(R$7&lt;=t_Absence[Date fin],t_Absence[Employé]),""),0)),""),""),"")</f>
        <v/>
      </c>
      <c r="S66" s="56" t="str" cm="1">
        <f t="array" ref="S66">IF($B66&lt;&gt;"",IFERROR(IF(AND(COUNTIF(_Feries,S$7)&lt;&gt;1,WEEKDAY(S$7,2)&lt;=5),INDEX(t_Absence[Symbole],MATCH($B66,IF(S$7&gt;=t_Absence[Date début],IF(S$7&lt;=t_Absence[Date fin],t_Absence[Employé]),""),0)),""),""),"")</f>
        <v/>
      </c>
      <c r="T66" s="56" t="str" cm="1">
        <f t="array" ref="T66">IF($B66&lt;&gt;"",IFERROR(IF(AND(COUNTIF(_Feries,T$7)&lt;&gt;1,WEEKDAY(T$7,2)&lt;=5),INDEX(t_Absence[Symbole],MATCH($B66,IF(T$7&gt;=t_Absence[Date début],IF(T$7&lt;=t_Absence[Date fin],t_Absence[Employé]),""),0)),""),""),"")</f>
        <v/>
      </c>
      <c r="U66" s="56" t="str" cm="1">
        <f t="array" ref="U66">IF($B66&lt;&gt;"",IFERROR(IF(AND(COUNTIF(_Feries,U$7)&lt;&gt;1,WEEKDAY(U$7,2)&lt;=5),INDEX(t_Absence[Symbole],MATCH($B66,IF(U$7&gt;=t_Absence[Date début],IF(U$7&lt;=t_Absence[Date fin],t_Absence[Employé]),""),0)),""),""),"")</f>
        <v/>
      </c>
      <c r="V66" s="56" t="str" cm="1">
        <f t="array" ref="V66">IF($B66&lt;&gt;"",IFERROR(IF(AND(COUNTIF(_Feries,V$7)&lt;&gt;1,WEEKDAY(V$7,2)&lt;=5),INDEX(t_Absence[Symbole],MATCH($B66,IF(V$7&gt;=t_Absence[Date début],IF(V$7&lt;=t_Absence[Date fin],t_Absence[Employé]),""),0)),""),""),"")</f>
        <v/>
      </c>
      <c r="W66" s="56" t="str" cm="1">
        <f t="array" ref="W66">IF($B66&lt;&gt;"",IFERROR(IF(AND(COUNTIF(_Feries,W$7)&lt;&gt;1,WEEKDAY(W$7,2)&lt;=5),INDEX(t_Absence[Symbole],MATCH($B66,IF(W$7&gt;=t_Absence[Date début],IF(W$7&lt;=t_Absence[Date fin],t_Absence[Employé]),""),0)),""),""),"")</f>
        <v/>
      </c>
      <c r="X66" s="56" t="str" cm="1">
        <f t="array" ref="X66">IF($B66&lt;&gt;"",IFERROR(IF(AND(COUNTIF(_Feries,X$7)&lt;&gt;1,WEEKDAY(X$7,2)&lt;=5),INDEX(t_Absence[Symbole],MATCH($B66,IF(X$7&gt;=t_Absence[Date début],IF(X$7&lt;=t_Absence[Date fin],t_Absence[Employé]),""),0)),""),""),"")</f>
        <v/>
      </c>
      <c r="Y66" s="56" t="str" cm="1">
        <f t="array" ref="Y66">IF($B66&lt;&gt;"",IFERROR(IF(AND(COUNTIF(_Feries,Y$7)&lt;&gt;1,WEEKDAY(Y$7,2)&lt;=5),INDEX(t_Absence[Symbole],MATCH($B66,IF(Y$7&gt;=t_Absence[Date début],IF(Y$7&lt;=t_Absence[Date fin],t_Absence[Employé]),""),0)),""),""),"")</f>
        <v/>
      </c>
      <c r="Z66" s="56" t="str" cm="1">
        <f t="array" ref="Z66">IF($B66&lt;&gt;"",IFERROR(IF(AND(COUNTIF(_Feries,Z$7)&lt;&gt;1,WEEKDAY(Z$7,2)&lt;=5),INDEX(t_Absence[Symbole],MATCH($B66,IF(Z$7&gt;=t_Absence[Date début],IF(Z$7&lt;=t_Absence[Date fin],t_Absence[Employé]),""),0)),""),""),"")</f>
        <v/>
      </c>
      <c r="AA66" s="56" t="str" cm="1">
        <f t="array" ref="AA66">IF($B66&lt;&gt;"",IFERROR(IF(AND(COUNTIF(_Feries,AA$7)&lt;&gt;1,WEEKDAY(AA$7,2)&lt;=5),INDEX(t_Absence[Symbole],MATCH($B66,IF(AA$7&gt;=t_Absence[Date début],IF(AA$7&lt;=t_Absence[Date fin],t_Absence[Employé]),""),0)),""),""),"")</f>
        <v/>
      </c>
      <c r="AB66" s="56" t="str" cm="1">
        <f t="array" ref="AB66">IF($B66&lt;&gt;"",IFERROR(IF(AND(COUNTIF(_Feries,AB$7)&lt;&gt;1,WEEKDAY(AB$7,2)&lt;=5),INDEX(t_Absence[Symbole],MATCH($B66,IF(AB$7&gt;=t_Absence[Date début],IF(AB$7&lt;=t_Absence[Date fin],t_Absence[Employé]),""),0)),""),""),"")</f>
        <v/>
      </c>
      <c r="AC66" s="56" t="str" cm="1">
        <f t="array" ref="AC66">IF($B66&lt;&gt;"",IFERROR(IF(AND(COUNTIF(_Feries,AC$7)&lt;&gt;1,WEEKDAY(AC$7,2)&lt;=5),INDEX(t_Absence[Symbole],MATCH($B66,IF(AC$7&gt;=t_Absence[Date début],IF(AC$7&lt;=t_Absence[Date fin],t_Absence[Employé]),""),0)),""),""),"")</f>
        <v/>
      </c>
      <c r="AD66" s="56" t="str" cm="1">
        <f t="array" ref="AD66">IF($B66&lt;&gt;"",IFERROR(IF(AND(COUNTIF(_Feries,AD$7)&lt;&gt;1,WEEKDAY(AD$7,2)&lt;=5),INDEX(t_Absence[Symbole],MATCH($B66,IF(AD$7&gt;=t_Absence[Date début],IF(AD$7&lt;=t_Absence[Date fin],t_Absence[Employé]),""),0)),""),""),"")</f>
        <v/>
      </c>
      <c r="AE66" s="56" t="str" cm="1">
        <f t="array" ref="AE66">IF($B66&lt;&gt;"",IFERROR(IF(AND(COUNTIF(_Feries,AE$7)&lt;&gt;1,WEEKDAY(AE$7,2)&lt;=5),INDEX(t_Absence[Symbole],MATCH($B66,IF(AE$7&gt;=t_Absence[Date début],IF(AE$7&lt;=t_Absence[Date fin],t_Absence[Employé]),""),0)),""),""),"")</f>
        <v/>
      </c>
      <c r="AF66" s="56" t="str" cm="1">
        <f t="array" ref="AF66">IF($B66&lt;&gt;"",IFERROR(IF(AND(COUNTIF(_Feries,AF$7)&lt;&gt;1,WEEKDAY(AF$7,2)&lt;=5),INDEX(t_Absence[Symbole],MATCH($B66,IF(AF$7&gt;=t_Absence[Date début],IF(AF$7&lt;=t_Absence[Date fin],t_Absence[Employé]),""),0)),""),""),"")</f>
        <v/>
      </c>
      <c r="AG66" s="56" t="str" cm="1">
        <f t="array" ref="AG66">IF($B66&lt;&gt;"",IFERROR(IF(AND(COUNTIF(_Feries,AG$7)&lt;&gt;1,WEEKDAY(AG$7,2)&lt;=5),INDEX(t_Absence[Symbole],MATCH($B66,IF(AG$7&gt;=t_Absence[Date début],IF(AG$7&lt;=t_Absence[Date fin],t_Absence[Employé]),""),0)),""),""),"")</f>
        <v/>
      </c>
      <c r="AH66" s="57" t="str" cm="1">
        <f t="array" ref="AH66">IF($B66&lt;&gt;"",IFERROR(IF(AND(COUNTIF(_Feries,AH$7)&lt;&gt;1,WEEKDAY(AH$7,2)&lt;=5),INDEX(t_Absence[Symbole],MATCH($B66,IF(AH$7&gt;=t_Absence[Date début],IF(AH$7&lt;=t_Absence[Date fin],t_Absence[Employé]),""),0)),""),""),"")</f>
        <v/>
      </c>
      <c r="AJ66" s="45">
        <f t="shared" si="6"/>
        <v>0</v>
      </c>
      <c r="AK66" s="46">
        <f t="shared" si="6"/>
        <v>0</v>
      </c>
      <c r="AL66" s="46">
        <f t="shared" si="6"/>
        <v>0</v>
      </c>
      <c r="AM66" s="46">
        <f t="shared" si="6"/>
        <v>0</v>
      </c>
      <c r="AN66" s="46">
        <f t="shared" si="6"/>
        <v>0</v>
      </c>
      <c r="AO66" s="46">
        <f t="shared" si="6"/>
        <v>0</v>
      </c>
      <c r="AP66" s="46">
        <f t="shared" si="6"/>
        <v>0</v>
      </c>
      <c r="AQ66" s="47">
        <f t="shared" si="6"/>
        <v>0</v>
      </c>
    </row>
    <row r="67" spans="2:43" ht="17.25" thickBot="1" x14ac:dyDescent="0.35">
      <c r="B67" s="35" cm="1">
        <f t="array" ref="B67">IFERROR(INDEX(t_Employé[Employé],MATCH(0,COUNTIF(t_Employé[Employé],"&lt;"&amp;t_Employé[Employé])-SUM(COUNTIF($B$7:B66,t_Employé[Employé])),0)),"")</f>
        <v>60</v>
      </c>
      <c r="C67" s="35"/>
      <c r="D67" s="55" t="str" cm="1">
        <f t="array" ref="D67">IF($B67&lt;&gt;"",IFERROR(IF(AND(COUNTIF(_Feries,D$7)&lt;&gt;1,WEEKDAY(D$7,2)&lt;=5),INDEX(t_Absence[Symbole],MATCH($B67,IF(D$7&gt;=t_Absence[Date début],IF(D$7&lt;=t_Absence[Date fin],t_Absence[Employé]),""),0)),""),""),"")</f>
        <v/>
      </c>
      <c r="E67" s="56" t="str" cm="1">
        <f t="array" ref="E67">IF($B67&lt;&gt;"",IFERROR(IF(AND(COUNTIF(_Feries,E$7)&lt;&gt;1,WEEKDAY(E$7,2)&lt;=5),INDEX(t_Absence[Symbole],MATCH($B67,IF(E$7&gt;=t_Absence[Date début],IF(E$7&lt;=t_Absence[Date fin],t_Absence[Employé]),""),0)),""),""),"")</f>
        <v/>
      </c>
      <c r="F67" s="56" t="str" cm="1">
        <f t="array" ref="F67">IF($B67&lt;&gt;"",IFERROR(IF(AND(COUNTIF(_Feries,F$7)&lt;&gt;1,WEEKDAY(F$7,2)&lt;=5),INDEX(t_Absence[Symbole],MATCH($B67,IF(F$7&gt;=t_Absence[Date début],IF(F$7&lt;=t_Absence[Date fin],t_Absence[Employé]),""),0)),""),""),"")</f>
        <v/>
      </c>
      <c r="G67" s="56" t="str" cm="1">
        <f t="array" ref="G67">IF($B67&lt;&gt;"",IFERROR(IF(AND(COUNTIF(_Feries,G$7)&lt;&gt;1,WEEKDAY(G$7,2)&lt;=5),INDEX(t_Absence[Symbole],MATCH($B67,IF(G$7&gt;=t_Absence[Date début],IF(G$7&lt;=t_Absence[Date fin],t_Absence[Employé]),""),0)),""),""),"")</f>
        <v/>
      </c>
      <c r="H67" s="56" t="str" cm="1">
        <f t="array" ref="H67">IF($B67&lt;&gt;"",IFERROR(IF(AND(COUNTIF(_Feries,H$7)&lt;&gt;1,WEEKDAY(H$7,2)&lt;=5),INDEX(t_Absence[Symbole],MATCH($B67,IF(H$7&gt;=t_Absence[Date début],IF(H$7&lt;=t_Absence[Date fin],t_Absence[Employé]),""),0)),""),""),"")</f>
        <v/>
      </c>
      <c r="I67" s="56" t="str" cm="1">
        <f t="array" ref="I67">IF($B67&lt;&gt;"",IFERROR(IF(AND(COUNTIF(_Feries,I$7)&lt;&gt;1,WEEKDAY(I$7,2)&lt;=5),INDEX(t_Absence[Symbole],MATCH($B67,IF(I$7&gt;=t_Absence[Date début],IF(I$7&lt;=t_Absence[Date fin],t_Absence[Employé]),""),0)),""),""),"")</f>
        <v/>
      </c>
      <c r="J67" s="56" t="str" cm="1">
        <f t="array" ref="J67">IF($B67&lt;&gt;"",IFERROR(IF(AND(COUNTIF(_Feries,J$7)&lt;&gt;1,WEEKDAY(J$7,2)&lt;=5),INDEX(t_Absence[Symbole],MATCH($B67,IF(J$7&gt;=t_Absence[Date début],IF(J$7&lt;=t_Absence[Date fin],t_Absence[Employé]),""),0)),""),""),"")</f>
        <v/>
      </c>
      <c r="K67" s="56" t="str" cm="1">
        <f t="array" ref="K67">IF($B67&lt;&gt;"",IFERROR(IF(AND(COUNTIF(_Feries,K$7)&lt;&gt;1,WEEKDAY(K$7,2)&lt;=5),INDEX(t_Absence[Symbole],MATCH($B67,IF(K$7&gt;=t_Absence[Date début],IF(K$7&lt;=t_Absence[Date fin],t_Absence[Employé]),""),0)),""),""),"")</f>
        <v/>
      </c>
      <c r="L67" s="56" t="str" cm="1">
        <f t="array" ref="L67">IF($B67&lt;&gt;"",IFERROR(IF(AND(COUNTIF(_Feries,L$7)&lt;&gt;1,WEEKDAY(L$7,2)&lt;=5),INDEX(t_Absence[Symbole],MATCH($B67,IF(L$7&gt;=t_Absence[Date début],IF(L$7&lt;=t_Absence[Date fin],t_Absence[Employé]),""),0)),""),""),"")</f>
        <v/>
      </c>
      <c r="M67" s="56" t="str" cm="1">
        <f t="array" ref="M67">IF($B67&lt;&gt;"",IFERROR(IF(AND(COUNTIF(_Feries,M$7)&lt;&gt;1,WEEKDAY(M$7,2)&lt;=5),INDEX(t_Absence[Symbole],MATCH($B67,IF(M$7&gt;=t_Absence[Date début],IF(M$7&lt;=t_Absence[Date fin],t_Absence[Employé]),""),0)),""),""),"")</f>
        <v/>
      </c>
      <c r="N67" s="56" t="str" cm="1">
        <f t="array" ref="N67">IF($B67&lt;&gt;"",IFERROR(IF(AND(COUNTIF(_Feries,N$7)&lt;&gt;1,WEEKDAY(N$7,2)&lt;=5),INDEX(t_Absence[Symbole],MATCH($B67,IF(N$7&gt;=t_Absence[Date début],IF(N$7&lt;=t_Absence[Date fin],t_Absence[Employé]),""),0)),""),""),"")</f>
        <v/>
      </c>
      <c r="O67" s="56" t="str" cm="1">
        <f t="array" ref="O67">IF($B67&lt;&gt;"",IFERROR(IF(AND(COUNTIF(_Feries,O$7)&lt;&gt;1,WEEKDAY(O$7,2)&lt;=5),INDEX(t_Absence[Symbole],MATCH($B67,IF(O$7&gt;=t_Absence[Date début],IF(O$7&lt;=t_Absence[Date fin],t_Absence[Employé]),""),0)),""),""),"")</f>
        <v/>
      </c>
      <c r="P67" s="56" t="str" cm="1">
        <f t="array" ref="P67">IF($B67&lt;&gt;"",IFERROR(IF(AND(COUNTIF(_Feries,P$7)&lt;&gt;1,WEEKDAY(P$7,2)&lt;=5),INDEX(t_Absence[Symbole],MATCH($B67,IF(P$7&gt;=t_Absence[Date début],IF(P$7&lt;=t_Absence[Date fin],t_Absence[Employé]),""),0)),""),""),"")</f>
        <v/>
      </c>
      <c r="Q67" s="56" t="str" cm="1">
        <f t="array" ref="Q67">IF($B67&lt;&gt;"",IFERROR(IF(AND(COUNTIF(_Feries,Q$7)&lt;&gt;1,WEEKDAY(Q$7,2)&lt;=5),INDEX(t_Absence[Symbole],MATCH($B67,IF(Q$7&gt;=t_Absence[Date début],IF(Q$7&lt;=t_Absence[Date fin],t_Absence[Employé]),""),0)),""),""),"")</f>
        <v/>
      </c>
      <c r="R67" s="56" t="str" cm="1">
        <f t="array" ref="R67">IF($B67&lt;&gt;"",IFERROR(IF(AND(COUNTIF(_Feries,R$7)&lt;&gt;1,WEEKDAY(R$7,2)&lt;=5),INDEX(t_Absence[Symbole],MATCH($B67,IF(R$7&gt;=t_Absence[Date début],IF(R$7&lt;=t_Absence[Date fin],t_Absence[Employé]),""),0)),""),""),"")</f>
        <v/>
      </c>
      <c r="S67" s="56" t="str" cm="1">
        <f t="array" ref="S67">IF($B67&lt;&gt;"",IFERROR(IF(AND(COUNTIF(_Feries,S$7)&lt;&gt;1,WEEKDAY(S$7,2)&lt;=5),INDEX(t_Absence[Symbole],MATCH($B67,IF(S$7&gt;=t_Absence[Date début],IF(S$7&lt;=t_Absence[Date fin],t_Absence[Employé]),""),0)),""),""),"")</f>
        <v/>
      </c>
      <c r="T67" s="56" t="str" cm="1">
        <f t="array" ref="T67">IF($B67&lt;&gt;"",IFERROR(IF(AND(COUNTIF(_Feries,T$7)&lt;&gt;1,WEEKDAY(T$7,2)&lt;=5),INDEX(t_Absence[Symbole],MATCH($B67,IF(T$7&gt;=t_Absence[Date début],IF(T$7&lt;=t_Absence[Date fin],t_Absence[Employé]),""),0)),""),""),"")</f>
        <v/>
      </c>
      <c r="U67" s="56" t="str" cm="1">
        <f t="array" ref="U67">IF($B67&lt;&gt;"",IFERROR(IF(AND(COUNTIF(_Feries,U$7)&lt;&gt;1,WEEKDAY(U$7,2)&lt;=5),INDEX(t_Absence[Symbole],MATCH($B67,IF(U$7&gt;=t_Absence[Date début],IF(U$7&lt;=t_Absence[Date fin],t_Absence[Employé]),""),0)),""),""),"")</f>
        <v/>
      </c>
      <c r="V67" s="56" t="str" cm="1">
        <f t="array" ref="V67">IF($B67&lt;&gt;"",IFERROR(IF(AND(COUNTIF(_Feries,V$7)&lt;&gt;1,WEEKDAY(V$7,2)&lt;=5),INDEX(t_Absence[Symbole],MATCH($B67,IF(V$7&gt;=t_Absence[Date début],IF(V$7&lt;=t_Absence[Date fin],t_Absence[Employé]),""),0)),""),""),"")</f>
        <v/>
      </c>
      <c r="W67" s="56" t="str" cm="1">
        <f t="array" ref="W67">IF($B67&lt;&gt;"",IFERROR(IF(AND(COUNTIF(_Feries,W$7)&lt;&gt;1,WEEKDAY(W$7,2)&lt;=5),INDEX(t_Absence[Symbole],MATCH($B67,IF(W$7&gt;=t_Absence[Date début],IF(W$7&lt;=t_Absence[Date fin],t_Absence[Employé]),""),0)),""),""),"")</f>
        <v/>
      </c>
      <c r="X67" s="56" t="str" cm="1">
        <f t="array" ref="X67">IF($B67&lt;&gt;"",IFERROR(IF(AND(COUNTIF(_Feries,X$7)&lt;&gt;1,WEEKDAY(X$7,2)&lt;=5),INDEX(t_Absence[Symbole],MATCH($B67,IF(X$7&gt;=t_Absence[Date début],IF(X$7&lt;=t_Absence[Date fin],t_Absence[Employé]),""),0)),""),""),"")</f>
        <v/>
      </c>
      <c r="Y67" s="56" t="str" cm="1">
        <f t="array" ref="Y67">IF($B67&lt;&gt;"",IFERROR(IF(AND(COUNTIF(_Feries,Y$7)&lt;&gt;1,WEEKDAY(Y$7,2)&lt;=5),INDEX(t_Absence[Symbole],MATCH($B67,IF(Y$7&gt;=t_Absence[Date début],IF(Y$7&lt;=t_Absence[Date fin],t_Absence[Employé]),""),0)),""),""),"")</f>
        <v/>
      </c>
      <c r="Z67" s="56" t="str" cm="1">
        <f t="array" ref="Z67">IF($B67&lt;&gt;"",IFERROR(IF(AND(COUNTIF(_Feries,Z$7)&lt;&gt;1,WEEKDAY(Z$7,2)&lt;=5),INDEX(t_Absence[Symbole],MATCH($B67,IF(Z$7&gt;=t_Absence[Date début],IF(Z$7&lt;=t_Absence[Date fin],t_Absence[Employé]),""),0)),""),""),"")</f>
        <v/>
      </c>
      <c r="AA67" s="56" t="str" cm="1">
        <f t="array" ref="AA67">IF($B67&lt;&gt;"",IFERROR(IF(AND(COUNTIF(_Feries,AA$7)&lt;&gt;1,WEEKDAY(AA$7,2)&lt;=5),INDEX(t_Absence[Symbole],MATCH($B67,IF(AA$7&gt;=t_Absence[Date début],IF(AA$7&lt;=t_Absence[Date fin],t_Absence[Employé]),""),0)),""),""),"")</f>
        <v/>
      </c>
      <c r="AB67" s="56" t="str" cm="1">
        <f t="array" ref="AB67">IF($B67&lt;&gt;"",IFERROR(IF(AND(COUNTIF(_Feries,AB$7)&lt;&gt;1,WEEKDAY(AB$7,2)&lt;=5),INDEX(t_Absence[Symbole],MATCH($B67,IF(AB$7&gt;=t_Absence[Date début],IF(AB$7&lt;=t_Absence[Date fin],t_Absence[Employé]),""),0)),""),""),"")</f>
        <v/>
      </c>
      <c r="AC67" s="56" t="str" cm="1">
        <f t="array" ref="AC67">IF($B67&lt;&gt;"",IFERROR(IF(AND(COUNTIF(_Feries,AC$7)&lt;&gt;1,WEEKDAY(AC$7,2)&lt;=5),INDEX(t_Absence[Symbole],MATCH($B67,IF(AC$7&gt;=t_Absence[Date début],IF(AC$7&lt;=t_Absence[Date fin],t_Absence[Employé]),""),0)),""),""),"")</f>
        <v/>
      </c>
      <c r="AD67" s="56" t="str" cm="1">
        <f t="array" ref="AD67">IF($B67&lt;&gt;"",IFERROR(IF(AND(COUNTIF(_Feries,AD$7)&lt;&gt;1,WEEKDAY(AD$7,2)&lt;=5),INDEX(t_Absence[Symbole],MATCH($B67,IF(AD$7&gt;=t_Absence[Date début],IF(AD$7&lt;=t_Absence[Date fin],t_Absence[Employé]),""),0)),""),""),"")</f>
        <v/>
      </c>
      <c r="AE67" s="56" t="str" cm="1">
        <f t="array" ref="AE67">IF($B67&lt;&gt;"",IFERROR(IF(AND(COUNTIF(_Feries,AE$7)&lt;&gt;1,WEEKDAY(AE$7,2)&lt;=5),INDEX(t_Absence[Symbole],MATCH($B67,IF(AE$7&gt;=t_Absence[Date début],IF(AE$7&lt;=t_Absence[Date fin],t_Absence[Employé]),""),0)),""),""),"")</f>
        <v/>
      </c>
      <c r="AF67" s="56" t="str" cm="1">
        <f t="array" ref="AF67">IF($B67&lt;&gt;"",IFERROR(IF(AND(COUNTIF(_Feries,AF$7)&lt;&gt;1,WEEKDAY(AF$7,2)&lt;=5),INDEX(t_Absence[Symbole],MATCH($B67,IF(AF$7&gt;=t_Absence[Date début],IF(AF$7&lt;=t_Absence[Date fin],t_Absence[Employé]),""),0)),""),""),"")</f>
        <v/>
      </c>
      <c r="AG67" s="56" t="str" cm="1">
        <f t="array" ref="AG67">IF($B67&lt;&gt;"",IFERROR(IF(AND(COUNTIF(_Feries,AG$7)&lt;&gt;1,WEEKDAY(AG$7,2)&lt;=5),INDEX(t_Absence[Symbole],MATCH($B67,IF(AG$7&gt;=t_Absence[Date début],IF(AG$7&lt;=t_Absence[Date fin],t_Absence[Employé]),""),0)),""),""),"")</f>
        <v/>
      </c>
      <c r="AH67" s="57" t="str" cm="1">
        <f t="array" ref="AH67">IF($B67&lt;&gt;"",IFERROR(IF(AND(COUNTIF(_Feries,AH$7)&lt;&gt;1,WEEKDAY(AH$7,2)&lt;=5),INDEX(t_Absence[Symbole],MATCH($B67,IF(AH$7&gt;=t_Absence[Date début],IF(AH$7&lt;=t_Absence[Date fin],t_Absence[Employé]),""),0)),""),""),"")</f>
        <v/>
      </c>
      <c r="AJ67" s="45">
        <f t="shared" si="6"/>
        <v>0</v>
      </c>
      <c r="AK67" s="46">
        <f t="shared" si="6"/>
        <v>0</v>
      </c>
      <c r="AL67" s="46">
        <f t="shared" si="6"/>
        <v>0</v>
      </c>
      <c r="AM67" s="46">
        <f t="shared" si="6"/>
        <v>0</v>
      </c>
      <c r="AN67" s="46">
        <f t="shared" si="6"/>
        <v>0</v>
      </c>
      <c r="AO67" s="46">
        <f t="shared" si="6"/>
        <v>0</v>
      </c>
      <c r="AP67" s="46">
        <f t="shared" si="6"/>
        <v>0</v>
      </c>
      <c r="AQ67" s="47">
        <f t="shared" si="6"/>
        <v>0</v>
      </c>
    </row>
    <row r="68" spans="2:43" ht="17.25" thickBot="1" x14ac:dyDescent="0.35">
      <c r="B68" s="35" cm="1">
        <f t="array" ref="B68">IFERROR(INDEX(t_Employé[Employé],MATCH(0,COUNTIF(t_Employé[Employé],"&lt;"&amp;t_Employé[Employé])-SUM(COUNTIF($B$7:B67,t_Employé[Employé])),0)),"")</f>
        <v>61</v>
      </c>
      <c r="C68" s="35"/>
      <c r="D68" s="55" t="str" cm="1">
        <f t="array" ref="D68">IF($B68&lt;&gt;"",IFERROR(IF(AND(COUNTIF(_Feries,D$7)&lt;&gt;1,WEEKDAY(D$7,2)&lt;=5),INDEX(t_Absence[Symbole],MATCH($B68,IF(D$7&gt;=t_Absence[Date début],IF(D$7&lt;=t_Absence[Date fin],t_Absence[Employé]),""),0)),""),""),"")</f>
        <v/>
      </c>
      <c r="E68" s="56" t="str" cm="1">
        <f t="array" ref="E68">IF($B68&lt;&gt;"",IFERROR(IF(AND(COUNTIF(_Feries,E$7)&lt;&gt;1,WEEKDAY(E$7,2)&lt;=5),INDEX(t_Absence[Symbole],MATCH($B68,IF(E$7&gt;=t_Absence[Date début],IF(E$7&lt;=t_Absence[Date fin],t_Absence[Employé]),""),0)),""),""),"")</f>
        <v/>
      </c>
      <c r="F68" s="56" t="str" cm="1">
        <f t="array" ref="F68">IF($B68&lt;&gt;"",IFERROR(IF(AND(COUNTIF(_Feries,F$7)&lt;&gt;1,WEEKDAY(F$7,2)&lt;=5),INDEX(t_Absence[Symbole],MATCH($B68,IF(F$7&gt;=t_Absence[Date début],IF(F$7&lt;=t_Absence[Date fin],t_Absence[Employé]),""),0)),""),""),"")</f>
        <v/>
      </c>
      <c r="G68" s="56" t="str" cm="1">
        <f t="array" ref="G68">IF($B68&lt;&gt;"",IFERROR(IF(AND(COUNTIF(_Feries,G$7)&lt;&gt;1,WEEKDAY(G$7,2)&lt;=5),INDEX(t_Absence[Symbole],MATCH($B68,IF(G$7&gt;=t_Absence[Date début],IF(G$7&lt;=t_Absence[Date fin],t_Absence[Employé]),""),0)),""),""),"")</f>
        <v/>
      </c>
      <c r="H68" s="56" t="str" cm="1">
        <f t="array" ref="H68">IF($B68&lt;&gt;"",IFERROR(IF(AND(COUNTIF(_Feries,H$7)&lt;&gt;1,WEEKDAY(H$7,2)&lt;=5),INDEX(t_Absence[Symbole],MATCH($B68,IF(H$7&gt;=t_Absence[Date début],IF(H$7&lt;=t_Absence[Date fin],t_Absence[Employé]),""),0)),""),""),"")</f>
        <v/>
      </c>
      <c r="I68" s="56" t="str" cm="1">
        <f t="array" ref="I68">IF($B68&lt;&gt;"",IFERROR(IF(AND(COUNTIF(_Feries,I$7)&lt;&gt;1,WEEKDAY(I$7,2)&lt;=5),INDEX(t_Absence[Symbole],MATCH($B68,IF(I$7&gt;=t_Absence[Date début],IF(I$7&lt;=t_Absence[Date fin],t_Absence[Employé]),""),0)),""),""),"")</f>
        <v/>
      </c>
      <c r="J68" s="56" t="str" cm="1">
        <f t="array" ref="J68">IF($B68&lt;&gt;"",IFERROR(IF(AND(COUNTIF(_Feries,J$7)&lt;&gt;1,WEEKDAY(J$7,2)&lt;=5),INDEX(t_Absence[Symbole],MATCH($B68,IF(J$7&gt;=t_Absence[Date début],IF(J$7&lt;=t_Absence[Date fin],t_Absence[Employé]),""),0)),""),""),"")</f>
        <v/>
      </c>
      <c r="K68" s="56" t="str" cm="1">
        <f t="array" ref="K68">IF($B68&lt;&gt;"",IFERROR(IF(AND(COUNTIF(_Feries,K$7)&lt;&gt;1,WEEKDAY(K$7,2)&lt;=5),INDEX(t_Absence[Symbole],MATCH($B68,IF(K$7&gt;=t_Absence[Date début],IF(K$7&lt;=t_Absence[Date fin],t_Absence[Employé]),""),0)),""),""),"")</f>
        <v/>
      </c>
      <c r="L68" s="56" t="str" cm="1">
        <f t="array" ref="L68">IF($B68&lt;&gt;"",IFERROR(IF(AND(COUNTIF(_Feries,L$7)&lt;&gt;1,WEEKDAY(L$7,2)&lt;=5),INDEX(t_Absence[Symbole],MATCH($B68,IF(L$7&gt;=t_Absence[Date début],IF(L$7&lt;=t_Absence[Date fin],t_Absence[Employé]),""),0)),""),""),"")</f>
        <v/>
      </c>
      <c r="M68" s="56" t="str" cm="1">
        <f t="array" ref="M68">IF($B68&lt;&gt;"",IFERROR(IF(AND(COUNTIF(_Feries,M$7)&lt;&gt;1,WEEKDAY(M$7,2)&lt;=5),INDEX(t_Absence[Symbole],MATCH($B68,IF(M$7&gt;=t_Absence[Date début],IF(M$7&lt;=t_Absence[Date fin],t_Absence[Employé]),""),0)),""),""),"")</f>
        <v/>
      </c>
      <c r="N68" s="56" t="str" cm="1">
        <f t="array" ref="N68">IF($B68&lt;&gt;"",IFERROR(IF(AND(COUNTIF(_Feries,N$7)&lt;&gt;1,WEEKDAY(N$7,2)&lt;=5),INDEX(t_Absence[Symbole],MATCH($B68,IF(N$7&gt;=t_Absence[Date début],IF(N$7&lt;=t_Absence[Date fin],t_Absence[Employé]),""),0)),""),""),"")</f>
        <v/>
      </c>
      <c r="O68" s="56" t="str" cm="1">
        <f t="array" ref="O68">IF($B68&lt;&gt;"",IFERROR(IF(AND(COUNTIF(_Feries,O$7)&lt;&gt;1,WEEKDAY(O$7,2)&lt;=5),INDEX(t_Absence[Symbole],MATCH($B68,IF(O$7&gt;=t_Absence[Date début],IF(O$7&lt;=t_Absence[Date fin],t_Absence[Employé]),""),0)),""),""),"")</f>
        <v/>
      </c>
      <c r="P68" s="56" t="str" cm="1">
        <f t="array" ref="P68">IF($B68&lt;&gt;"",IFERROR(IF(AND(COUNTIF(_Feries,P$7)&lt;&gt;1,WEEKDAY(P$7,2)&lt;=5),INDEX(t_Absence[Symbole],MATCH($B68,IF(P$7&gt;=t_Absence[Date début],IF(P$7&lt;=t_Absence[Date fin],t_Absence[Employé]),""),0)),""),""),"")</f>
        <v/>
      </c>
      <c r="Q68" s="56" t="str" cm="1">
        <f t="array" ref="Q68">IF($B68&lt;&gt;"",IFERROR(IF(AND(COUNTIF(_Feries,Q$7)&lt;&gt;1,WEEKDAY(Q$7,2)&lt;=5),INDEX(t_Absence[Symbole],MATCH($B68,IF(Q$7&gt;=t_Absence[Date début],IF(Q$7&lt;=t_Absence[Date fin],t_Absence[Employé]),""),0)),""),""),"")</f>
        <v/>
      </c>
      <c r="R68" s="56" t="str" cm="1">
        <f t="array" ref="R68">IF($B68&lt;&gt;"",IFERROR(IF(AND(COUNTIF(_Feries,R$7)&lt;&gt;1,WEEKDAY(R$7,2)&lt;=5),INDEX(t_Absence[Symbole],MATCH($B68,IF(R$7&gt;=t_Absence[Date début],IF(R$7&lt;=t_Absence[Date fin],t_Absence[Employé]),""),0)),""),""),"")</f>
        <v/>
      </c>
      <c r="S68" s="56" t="str" cm="1">
        <f t="array" ref="S68">IF($B68&lt;&gt;"",IFERROR(IF(AND(COUNTIF(_Feries,S$7)&lt;&gt;1,WEEKDAY(S$7,2)&lt;=5),INDEX(t_Absence[Symbole],MATCH($B68,IF(S$7&gt;=t_Absence[Date début],IF(S$7&lt;=t_Absence[Date fin],t_Absence[Employé]),""),0)),""),""),"")</f>
        <v/>
      </c>
      <c r="T68" s="56" t="str" cm="1">
        <f t="array" ref="T68">IF($B68&lt;&gt;"",IFERROR(IF(AND(COUNTIF(_Feries,T$7)&lt;&gt;1,WEEKDAY(T$7,2)&lt;=5),INDEX(t_Absence[Symbole],MATCH($B68,IF(T$7&gt;=t_Absence[Date début],IF(T$7&lt;=t_Absence[Date fin],t_Absence[Employé]),""),0)),""),""),"")</f>
        <v/>
      </c>
      <c r="U68" s="56" t="str" cm="1">
        <f t="array" ref="U68">IF($B68&lt;&gt;"",IFERROR(IF(AND(COUNTIF(_Feries,U$7)&lt;&gt;1,WEEKDAY(U$7,2)&lt;=5),INDEX(t_Absence[Symbole],MATCH($B68,IF(U$7&gt;=t_Absence[Date début],IF(U$7&lt;=t_Absence[Date fin],t_Absence[Employé]),""),0)),""),""),"")</f>
        <v/>
      </c>
      <c r="V68" s="56" t="str" cm="1">
        <f t="array" ref="V68">IF($B68&lt;&gt;"",IFERROR(IF(AND(COUNTIF(_Feries,V$7)&lt;&gt;1,WEEKDAY(V$7,2)&lt;=5),INDEX(t_Absence[Symbole],MATCH($B68,IF(V$7&gt;=t_Absence[Date début],IF(V$7&lt;=t_Absence[Date fin],t_Absence[Employé]),""),0)),""),""),"")</f>
        <v/>
      </c>
      <c r="W68" s="56" t="str" cm="1">
        <f t="array" ref="W68">IF($B68&lt;&gt;"",IFERROR(IF(AND(COUNTIF(_Feries,W$7)&lt;&gt;1,WEEKDAY(W$7,2)&lt;=5),INDEX(t_Absence[Symbole],MATCH($B68,IF(W$7&gt;=t_Absence[Date début],IF(W$7&lt;=t_Absence[Date fin],t_Absence[Employé]),""),0)),""),""),"")</f>
        <v/>
      </c>
      <c r="X68" s="56" t="str" cm="1">
        <f t="array" ref="X68">IF($B68&lt;&gt;"",IFERROR(IF(AND(COUNTIF(_Feries,X$7)&lt;&gt;1,WEEKDAY(X$7,2)&lt;=5),INDEX(t_Absence[Symbole],MATCH($B68,IF(X$7&gt;=t_Absence[Date début],IF(X$7&lt;=t_Absence[Date fin],t_Absence[Employé]),""),0)),""),""),"")</f>
        <v/>
      </c>
      <c r="Y68" s="56" t="str" cm="1">
        <f t="array" ref="Y68">IF($B68&lt;&gt;"",IFERROR(IF(AND(COUNTIF(_Feries,Y$7)&lt;&gt;1,WEEKDAY(Y$7,2)&lt;=5),INDEX(t_Absence[Symbole],MATCH($B68,IF(Y$7&gt;=t_Absence[Date début],IF(Y$7&lt;=t_Absence[Date fin],t_Absence[Employé]),""),0)),""),""),"")</f>
        <v/>
      </c>
      <c r="Z68" s="56" t="str" cm="1">
        <f t="array" ref="Z68">IF($B68&lt;&gt;"",IFERROR(IF(AND(COUNTIF(_Feries,Z$7)&lt;&gt;1,WEEKDAY(Z$7,2)&lt;=5),INDEX(t_Absence[Symbole],MATCH($B68,IF(Z$7&gt;=t_Absence[Date début],IF(Z$7&lt;=t_Absence[Date fin],t_Absence[Employé]),""),0)),""),""),"")</f>
        <v/>
      </c>
      <c r="AA68" s="56" t="str" cm="1">
        <f t="array" ref="AA68">IF($B68&lt;&gt;"",IFERROR(IF(AND(COUNTIF(_Feries,AA$7)&lt;&gt;1,WEEKDAY(AA$7,2)&lt;=5),INDEX(t_Absence[Symbole],MATCH($B68,IF(AA$7&gt;=t_Absence[Date début],IF(AA$7&lt;=t_Absence[Date fin],t_Absence[Employé]),""),0)),""),""),"")</f>
        <v/>
      </c>
      <c r="AB68" s="56" t="str" cm="1">
        <f t="array" ref="AB68">IF($B68&lt;&gt;"",IFERROR(IF(AND(COUNTIF(_Feries,AB$7)&lt;&gt;1,WEEKDAY(AB$7,2)&lt;=5),INDEX(t_Absence[Symbole],MATCH($B68,IF(AB$7&gt;=t_Absence[Date début],IF(AB$7&lt;=t_Absence[Date fin],t_Absence[Employé]),""),0)),""),""),"")</f>
        <v/>
      </c>
      <c r="AC68" s="56" t="str" cm="1">
        <f t="array" ref="AC68">IF($B68&lt;&gt;"",IFERROR(IF(AND(COUNTIF(_Feries,AC$7)&lt;&gt;1,WEEKDAY(AC$7,2)&lt;=5),INDEX(t_Absence[Symbole],MATCH($B68,IF(AC$7&gt;=t_Absence[Date début],IF(AC$7&lt;=t_Absence[Date fin],t_Absence[Employé]),""),0)),""),""),"")</f>
        <v/>
      </c>
      <c r="AD68" s="56" t="str" cm="1">
        <f t="array" ref="AD68">IF($B68&lt;&gt;"",IFERROR(IF(AND(COUNTIF(_Feries,AD$7)&lt;&gt;1,WEEKDAY(AD$7,2)&lt;=5),INDEX(t_Absence[Symbole],MATCH($B68,IF(AD$7&gt;=t_Absence[Date début],IF(AD$7&lt;=t_Absence[Date fin],t_Absence[Employé]),""),0)),""),""),"")</f>
        <v/>
      </c>
      <c r="AE68" s="56" t="str" cm="1">
        <f t="array" ref="AE68">IF($B68&lt;&gt;"",IFERROR(IF(AND(COUNTIF(_Feries,AE$7)&lt;&gt;1,WEEKDAY(AE$7,2)&lt;=5),INDEX(t_Absence[Symbole],MATCH($B68,IF(AE$7&gt;=t_Absence[Date début],IF(AE$7&lt;=t_Absence[Date fin],t_Absence[Employé]),""),0)),""),""),"")</f>
        <v/>
      </c>
      <c r="AF68" s="56" t="str" cm="1">
        <f t="array" ref="AF68">IF($B68&lt;&gt;"",IFERROR(IF(AND(COUNTIF(_Feries,AF$7)&lt;&gt;1,WEEKDAY(AF$7,2)&lt;=5),INDEX(t_Absence[Symbole],MATCH($B68,IF(AF$7&gt;=t_Absence[Date début],IF(AF$7&lt;=t_Absence[Date fin],t_Absence[Employé]),""),0)),""),""),"")</f>
        <v/>
      </c>
      <c r="AG68" s="56" t="str" cm="1">
        <f t="array" ref="AG68">IF($B68&lt;&gt;"",IFERROR(IF(AND(COUNTIF(_Feries,AG$7)&lt;&gt;1,WEEKDAY(AG$7,2)&lt;=5),INDEX(t_Absence[Symbole],MATCH($B68,IF(AG$7&gt;=t_Absence[Date début],IF(AG$7&lt;=t_Absence[Date fin],t_Absence[Employé]),""),0)),""),""),"")</f>
        <v/>
      </c>
      <c r="AH68" s="57" t="str" cm="1">
        <f t="array" ref="AH68">IF($B68&lt;&gt;"",IFERROR(IF(AND(COUNTIF(_Feries,AH$7)&lt;&gt;1,WEEKDAY(AH$7,2)&lt;=5),INDEX(t_Absence[Symbole],MATCH($B68,IF(AH$7&gt;=t_Absence[Date début],IF(AH$7&lt;=t_Absence[Date fin],t_Absence[Employé]),""),0)),""),""),"")</f>
        <v/>
      </c>
      <c r="AJ68" s="45">
        <f t="shared" si="6"/>
        <v>0</v>
      </c>
      <c r="AK68" s="46">
        <f t="shared" si="6"/>
        <v>0</v>
      </c>
      <c r="AL68" s="46">
        <f t="shared" si="6"/>
        <v>0</v>
      </c>
      <c r="AM68" s="46">
        <f t="shared" si="6"/>
        <v>0</v>
      </c>
      <c r="AN68" s="46">
        <f t="shared" si="6"/>
        <v>0</v>
      </c>
      <c r="AO68" s="46">
        <f t="shared" si="6"/>
        <v>0</v>
      </c>
      <c r="AP68" s="46">
        <f t="shared" si="6"/>
        <v>0</v>
      </c>
      <c r="AQ68" s="47">
        <f t="shared" si="6"/>
        <v>0</v>
      </c>
    </row>
    <row r="69" spans="2:43" ht="17.25" thickBot="1" x14ac:dyDescent="0.35">
      <c r="B69" s="35" cm="1">
        <f t="array" ref="B69">IFERROR(INDEX(t_Employé[Employé],MATCH(0,COUNTIF(t_Employé[Employé],"&lt;"&amp;t_Employé[Employé])-SUM(COUNTIF($B$7:B68,t_Employé[Employé])),0)),"")</f>
        <v>62</v>
      </c>
      <c r="C69" s="35"/>
      <c r="D69" s="55" t="str" cm="1">
        <f t="array" ref="D69">IF($B69&lt;&gt;"",IFERROR(IF(AND(COUNTIF(_Feries,D$7)&lt;&gt;1,WEEKDAY(D$7,2)&lt;=5),INDEX(t_Absence[Symbole],MATCH($B69,IF(D$7&gt;=t_Absence[Date début],IF(D$7&lt;=t_Absence[Date fin],t_Absence[Employé]),""),0)),""),""),"")</f>
        <v/>
      </c>
      <c r="E69" s="56" t="str" cm="1">
        <f t="array" ref="E69">IF($B69&lt;&gt;"",IFERROR(IF(AND(COUNTIF(_Feries,E$7)&lt;&gt;1,WEEKDAY(E$7,2)&lt;=5),INDEX(t_Absence[Symbole],MATCH($B69,IF(E$7&gt;=t_Absence[Date début],IF(E$7&lt;=t_Absence[Date fin],t_Absence[Employé]),""),0)),""),""),"")</f>
        <v/>
      </c>
      <c r="F69" s="56" t="str" cm="1">
        <f t="array" ref="F69">IF($B69&lt;&gt;"",IFERROR(IF(AND(COUNTIF(_Feries,F$7)&lt;&gt;1,WEEKDAY(F$7,2)&lt;=5),INDEX(t_Absence[Symbole],MATCH($B69,IF(F$7&gt;=t_Absence[Date début],IF(F$7&lt;=t_Absence[Date fin],t_Absence[Employé]),""),0)),""),""),"")</f>
        <v/>
      </c>
      <c r="G69" s="56" t="str" cm="1">
        <f t="array" ref="G69">IF($B69&lt;&gt;"",IFERROR(IF(AND(COUNTIF(_Feries,G$7)&lt;&gt;1,WEEKDAY(G$7,2)&lt;=5),INDEX(t_Absence[Symbole],MATCH($B69,IF(G$7&gt;=t_Absence[Date début],IF(G$7&lt;=t_Absence[Date fin],t_Absence[Employé]),""),0)),""),""),"")</f>
        <v/>
      </c>
      <c r="H69" s="56" t="str" cm="1">
        <f t="array" ref="H69">IF($B69&lt;&gt;"",IFERROR(IF(AND(COUNTIF(_Feries,H$7)&lt;&gt;1,WEEKDAY(H$7,2)&lt;=5),INDEX(t_Absence[Symbole],MATCH($B69,IF(H$7&gt;=t_Absence[Date début],IF(H$7&lt;=t_Absence[Date fin],t_Absence[Employé]),""),0)),""),""),"")</f>
        <v/>
      </c>
      <c r="I69" s="56" t="str" cm="1">
        <f t="array" ref="I69">IF($B69&lt;&gt;"",IFERROR(IF(AND(COUNTIF(_Feries,I$7)&lt;&gt;1,WEEKDAY(I$7,2)&lt;=5),INDEX(t_Absence[Symbole],MATCH($B69,IF(I$7&gt;=t_Absence[Date début],IF(I$7&lt;=t_Absence[Date fin],t_Absence[Employé]),""),0)),""),""),"")</f>
        <v/>
      </c>
      <c r="J69" s="56" t="str" cm="1">
        <f t="array" ref="J69">IF($B69&lt;&gt;"",IFERROR(IF(AND(COUNTIF(_Feries,J$7)&lt;&gt;1,WEEKDAY(J$7,2)&lt;=5),INDEX(t_Absence[Symbole],MATCH($B69,IF(J$7&gt;=t_Absence[Date début],IF(J$7&lt;=t_Absence[Date fin],t_Absence[Employé]),""),0)),""),""),"")</f>
        <v/>
      </c>
      <c r="K69" s="56" t="str" cm="1">
        <f t="array" ref="K69">IF($B69&lt;&gt;"",IFERROR(IF(AND(COUNTIF(_Feries,K$7)&lt;&gt;1,WEEKDAY(K$7,2)&lt;=5),INDEX(t_Absence[Symbole],MATCH($B69,IF(K$7&gt;=t_Absence[Date début],IF(K$7&lt;=t_Absence[Date fin],t_Absence[Employé]),""),0)),""),""),"")</f>
        <v/>
      </c>
      <c r="L69" s="56" t="str" cm="1">
        <f t="array" ref="L69">IF($B69&lt;&gt;"",IFERROR(IF(AND(COUNTIF(_Feries,L$7)&lt;&gt;1,WEEKDAY(L$7,2)&lt;=5),INDEX(t_Absence[Symbole],MATCH($B69,IF(L$7&gt;=t_Absence[Date début],IF(L$7&lt;=t_Absence[Date fin],t_Absence[Employé]),""),0)),""),""),"")</f>
        <v/>
      </c>
      <c r="M69" s="56" t="str" cm="1">
        <f t="array" ref="M69">IF($B69&lt;&gt;"",IFERROR(IF(AND(COUNTIF(_Feries,M$7)&lt;&gt;1,WEEKDAY(M$7,2)&lt;=5),INDEX(t_Absence[Symbole],MATCH($B69,IF(M$7&gt;=t_Absence[Date début],IF(M$7&lt;=t_Absence[Date fin],t_Absence[Employé]),""),0)),""),""),"")</f>
        <v/>
      </c>
      <c r="N69" s="56" t="str" cm="1">
        <f t="array" ref="N69">IF($B69&lt;&gt;"",IFERROR(IF(AND(COUNTIF(_Feries,N$7)&lt;&gt;1,WEEKDAY(N$7,2)&lt;=5),INDEX(t_Absence[Symbole],MATCH($B69,IF(N$7&gt;=t_Absence[Date début],IF(N$7&lt;=t_Absence[Date fin],t_Absence[Employé]),""),0)),""),""),"")</f>
        <v/>
      </c>
      <c r="O69" s="56" t="str" cm="1">
        <f t="array" ref="O69">IF($B69&lt;&gt;"",IFERROR(IF(AND(COUNTIF(_Feries,O$7)&lt;&gt;1,WEEKDAY(O$7,2)&lt;=5),INDEX(t_Absence[Symbole],MATCH($B69,IF(O$7&gt;=t_Absence[Date début],IF(O$7&lt;=t_Absence[Date fin],t_Absence[Employé]),""),0)),""),""),"")</f>
        <v/>
      </c>
      <c r="P69" s="56" t="str" cm="1">
        <f t="array" ref="P69">IF($B69&lt;&gt;"",IFERROR(IF(AND(COUNTIF(_Feries,P$7)&lt;&gt;1,WEEKDAY(P$7,2)&lt;=5),INDEX(t_Absence[Symbole],MATCH($B69,IF(P$7&gt;=t_Absence[Date début],IF(P$7&lt;=t_Absence[Date fin],t_Absence[Employé]),""),0)),""),""),"")</f>
        <v/>
      </c>
      <c r="Q69" s="56" t="str" cm="1">
        <f t="array" ref="Q69">IF($B69&lt;&gt;"",IFERROR(IF(AND(COUNTIF(_Feries,Q$7)&lt;&gt;1,WEEKDAY(Q$7,2)&lt;=5),INDEX(t_Absence[Symbole],MATCH($B69,IF(Q$7&gt;=t_Absence[Date début],IF(Q$7&lt;=t_Absence[Date fin],t_Absence[Employé]),""),0)),""),""),"")</f>
        <v/>
      </c>
      <c r="R69" s="56" t="str" cm="1">
        <f t="array" ref="R69">IF($B69&lt;&gt;"",IFERROR(IF(AND(COUNTIF(_Feries,R$7)&lt;&gt;1,WEEKDAY(R$7,2)&lt;=5),INDEX(t_Absence[Symbole],MATCH($B69,IF(R$7&gt;=t_Absence[Date début],IF(R$7&lt;=t_Absence[Date fin],t_Absence[Employé]),""),0)),""),""),"")</f>
        <v/>
      </c>
      <c r="S69" s="56" t="str" cm="1">
        <f t="array" ref="S69">IF($B69&lt;&gt;"",IFERROR(IF(AND(COUNTIF(_Feries,S$7)&lt;&gt;1,WEEKDAY(S$7,2)&lt;=5),INDEX(t_Absence[Symbole],MATCH($B69,IF(S$7&gt;=t_Absence[Date début],IF(S$7&lt;=t_Absence[Date fin],t_Absence[Employé]),""),0)),""),""),"")</f>
        <v/>
      </c>
      <c r="T69" s="56" t="str" cm="1">
        <f t="array" ref="T69">IF($B69&lt;&gt;"",IFERROR(IF(AND(COUNTIF(_Feries,T$7)&lt;&gt;1,WEEKDAY(T$7,2)&lt;=5),INDEX(t_Absence[Symbole],MATCH($B69,IF(T$7&gt;=t_Absence[Date début],IF(T$7&lt;=t_Absence[Date fin],t_Absence[Employé]),""),0)),""),""),"")</f>
        <v/>
      </c>
      <c r="U69" s="56" t="str" cm="1">
        <f t="array" ref="U69">IF($B69&lt;&gt;"",IFERROR(IF(AND(COUNTIF(_Feries,U$7)&lt;&gt;1,WEEKDAY(U$7,2)&lt;=5),INDEX(t_Absence[Symbole],MATCH($B69,IF(U$7&gt;=t_Absence[Date début],IF(U$7&lt;=t_Absence[Date fin],t_Absence[Employé]),""),0)),""),""),"")</f>
        <v/>
      </c>
      <c r="V69" s="56" t="str" cm="1">
        <f t="array" ref="V69">IF($B69&lt;&gt;"",IFERROR(IF(AND(COUNTIF(_Feries,V$7)&lt;&gt;1,WEEKDAY(V$7,2)&lt;=5),INDEX(t_Absence[Symbole],MATCH($B69,IF(V$7&gt;=t_Absence[Date début],IF(V$7&lt;=t_Absence[Date fin],t_Absence[Employé]),""),0)),""),""),"")</f>
        <v/>
      </c>
      <c r="W69" s="56" t="str" cm="1">
        <f t="array" ref="W69">IF($B69&lt;&gt;"",IFERROR(IF(AND(COUNTIF(_Feries,W$7)&lt;&gt;1,WEEKDAY(W$7,2)&lt;=5),INDEX(t_Absence[Symbole],MATCH($B69,IF(W$7&gt;=t_Absence[Date début],IF(W$7&lt;=t_Absence[Date fin],t_Absence[Employé]),""),0)),""),""),"")</f>
        <v/>
      </c>
      <c r="X69" s="56" t="str" cm="1">
        <f t="array" ref="X69">IF($B69&lt;&gt;"",IFERROR(IF(AND(COUNTIF(_Feries,X$7)&lt;&gt;1,WEEKDAY(X$7,2)&lt;=5),INDEX(t_Absence[Symbole],MATCH($B69,IF(X$7&gt;=t_Absence[Date début],IF(X$7&lt;=t_Absence[Date fin],t_Absence[Employé]),""),0)),""),""),"")</f>
        <v/>
      </c>
      <c r="Y69" s="56" t="str" cm="1">
        <f t="array" ref="Y69">IF($B69&lt;&gt;"",IFERROR(IF(AND(COUNTIF(_Feries,Y$7)&lt;&gt;1,WEEKDAY(Y$7,2)&lt;=5),INDEX(t_Absence[Symbole],MATCH($B69,IF(Y$7&gt;=t_Absence[Date début],IF(Y$7&lt;=t_Absence[Date fin],t_Absence[Employé]),""),0)),""),""),"")</f>
        <v/>
      </c>
      <c r="Z69" s="56" t="str" cm="1">
        <f t="array" ref="Z69">IF($B69&lt;&gt;"",IFERROR(IF(AND(COUNTIF(_Feries,Z$7)&lt;&gt;1,WEEKDAY(Z$7,2)&lt;=5),INDEX(t_Absence[Symbole],MATCH($B69,IF(Z$7&gt;=t_Absence[Date début],IF(Z$7&lt;=t_Absence[Date fin],t_Absence[Employé]),""),0)),""),""),"")</f>
        <v/>
      </c>
      <c r="AA69" s="56" t="str" cm="1">
        <f t="array" ref="AA69">IF($B69&lt;&gt;"",IFERROR(IF(AND(COUNTIF(_Feries,AA$7)&lt;&gt;1,WEEKDAY(AA$7,2)&lt;=5),INDEX(t_Absence[Symbole],MATCH($B69,IF(AA$7&gt;=t_Absence[Date début],IF(AA$7&lt;=t_Absence[Date fin],t_Absence[Employé]),""),0)),""),""),"")</f>
        <v/>
      </c>
      <c r="AB69" s="56" t="str" cm="1">
        <f t="array" ref="AB69">IF($B69&lt;&gt;"",IFERROR(IF(AND(COUNTIF(_Feries,AB$7)&lt;&gt;1,WEEKDAY(AB$7,2)&lt;=5),INDEX(t_Absence[Symbole],MATCH($B69,IF(AB$7&gt;=t_Absence[Date début],IF(AB$7&lt;=t_Absence[Date fin],t_Absence[Employé]),""),0)),""),""),"")</f>
        <v/>
      </c>
      <c r="AC69" s="56" t="str" cm="1">
        <f t="array" ref="AC69">IF($B69&lt;&gt;"",IFERROR(IF(AND(COUNTIF(_Feries,AC$7)&lt;&gt;1,WEEKDAY(AC$7,2)&lt;=5),INDEX(t_Absence[Symbole],MATCH($B69,IF(AC$7&gt;=t_Absence[Date début],IF(AC$7&lt;=t_Absence[Date fin],t_Absence[Employé]),""),0)),""),""),"")</f>
        <v/>
      </c>
      <c r="AD69" s="56" t="str" cm="1">
        <f t="array" ref="AD69">IF($B69&lt;&gt;"",IFERROR(IF(AND(COUNTIF(_Feries,AD$7)&lt;&gt;1,WEEKDAY(AD$7,2)&lt;=5),INDEX(t_Absence[Symbole],MATCH($B69,IF(AD$7&gt;=t_Absence[Date début],IF(AD$7&lt;=t_Absence[Date fin],t_Absence[Employé]),""),0)),""),""),"")</f>
        <v/>
      </c>
      <c r="AE69" s="56" t="str" cm="1">
        <f t="array" ref="AE69">IF($B69&lt;&gt;"",IFERROR(IF(AND(COUNTIF(_Feries,AE$7)&lt;&gt;1,WEEKDAY(AE$7,2)&lt;=5),INDEX(t_Absence[Symbole],MATCH($B69,IF(AE$7&gt;=t_Absence[Date début],IF(AE$7&lt;=t_Absence[Date fin],t_Absence[Employé]),""),0)),""),""),"")</f>
        <v/>
      </c>
      <c r="AF69" s="56" t="str" cm="1">
        <f t="array" ref="AF69">IF($B69&lt;&gt;"",IFERROR(IF(AND(COUNTIF(_Feries,AF$7)&lt;&gt;1,WEEKDAY(AF$7,2)&lt;=5),INDEX(t_Absence[Symbole],MATCH($B69,IF(AF$7&gt;=t_Absence[Date début],IF(AF$7&lt;=t_Absence[Date fin],t_Absence[Employé]),""),0)),""),""),"")</f>
        <v/>
      </c>
      <c r="AG69" s="56" t="str" cm="1">
        <f t="array" ref="AG69">IF($B69&lt;&gt;"",IFERROR(IF(AND(COUNTIF(_Feries,AG$7)&lt;&gt;1,WEEKDAY(AG$7,2)&lt;=5),INDEX(t_Absence[Symbole],MATCH($B69,IF(AG$7&gt;=t_Absence[Date début],IF(AG$7&lt;=t_Absence[Date fin],t_Absence[Employé]),""),0)),""),""),"")</f>
        <v/>
      </c>
      <c r="AH69" s="57" t="str" cm="1">
        <f t="array" ref="AH69">IF($B69&lt;&gt;"",IFERROR(IF(AND(COUNTIF(_Feries,AH$7)&lt;&gt;1,WEEKDAY(AH$7,2)&lt;=5),INDEX(t_Absence[Symbole],MATCH($B69,IF(AH$7&gt;=t_Absence[Date début],IF(AH$7&lt;=t_Absence[Date fin],t_Absence[Employé]),""),0)),""),""),"")</f>
        <v/>
      </c>
      <c r="AJ69" s="45">
        <f t="shared" si="6"/>
        <v>0</v>
      </c>
      <c r="AK69" s="46">
        <f t="shared" si="6"/>
        <v>0</v>
      </c>
      <c r="AL69" s="46">
        <f t="shared" si="6"/>
        <v>0</v>
      </c>
      <c r="AM69" s="46">
        <f t="shared" si="6"/>
        <v>0</v>
      </c>
      <c r="AN69" s="46">
        <f t="shared" si="6"/>
        <v>0</v>
      </c>
      <c r="AO69" s="46">
        <f t="shared" si="6"/>
        <v>0</v>
      </c>
      <c r="AP69" s="46">
        <f t="shared" si="6"/>
        <v>0</v>
      </c>
      <c r="AQ69" s="47">
        <f t="shared" si="6"/>
        <v>0</v>
      </c>
    </row>
    <row r="70" spans="2:43" ht="17.25" thickBot="1" x14ac:dyDescent="0.35">
      <c r="B70" s="35" cm="1">
        <f t="array" ref="B70">IFERROR(INDEX(t_Employé[Employé],MATCH(0,COUNTIF(t_Employé[Employé],"&lt;"&amp;t_Employé[Employé])-SUM(COUNTIF($B$7:B69,t_Employé[Employé])),0)),"")</f>
        <v>63</v>
      </c>
      <c r="C70" s="35"/>
      <c r="D70" s="55" t="str" cm="1">
        <f t="array" ref="D70">IF($B70&lt;&gt;"",IFERROR(IF(AND(COUNTIF(_Feries,D$7)&lt;&gt;1,WEEKDAY(D$7,2)&lt;=5),INDEX(t_Absence[Symbole],MATCH($B70,IF(D$7&gt;=t_Absence[Date début],IF(D$7&lt;=t_Absence[Date fin],t_Absence[Employé]),""),0)),""),""),"")</f>
        <v/>
      </c>
      <c r="E70" s="56" t="str" cm="1">
        <f t="array" ref="E70">IF($B70&lt;&gt;"",IFERROR(IF(AND(COUNTIF(_Feries,E$7)&lt;&gt;1,WEEKDAY(E$7,2)&lt;=5),INDEX(t_Absence[Symbole],MATCH($B70,IF(E$7&gt;=t_Absence[Date début],IF(E$7&lt;=t_Absence[Date fin],t_Absence[Employé]),""),0)),""),""),"")</f>
        <v/>
      </c>
      <c r="F70" s="56" t="str" cm="1">
        <f t="array" ref="F70">IF($B70&lt;&gt;"",IFERROR(IF(AND(COUNTIF(_Feries,F$7)&lt;&gt;1,WEEKDAY(F$7,2)&lt;=5),INDEX(t_Absence[Symbole],MATCH($B70,IF(F$7&gt;=t_Absence[Date début],IF(F$7&lt;=t_Absence[Date fin],t_Absence[Employé]),""),0)),""),""),"")</f>
        <v/>
      </c>
      <c r="G70" s="56" t="str" cm="1">
        <f t="array" ref="G70">IF($B70&lt;&gt;"",IFERROR(IF(AND(COUNTIF(_Feries,G$7)&lt;&gt;1,WEEKDAY(G$7,2)&lt;=5),INDEX(t_Absence[Symbole],MATCH($B70,IF(G$7&gt;=t_Absence[Date début],IF(G$7&lt;=t_Absence[Date fin],t_Absence[Employé]),""),0)),""),""),"")</f>
        <v/>
      </c>
      <c r="H70" s="56" t="str" cm="1">
        <f t="array" ref="H70">IF($B70&lt;&gt;"",IFERROR(IF(AND(COUNTIF(_Feries,H$7)&lt;&gt;1,WEEKDAY(H$7,2)&lt;=5),INDEX(t_Absence[Symbole],MATCH($B70,IF(H$7&gt;=t_Absence[Date début],IF(H$7&lt;=t_Absence[Date fin],t_Absence[Employé]),""),0)),""),""),"")</f>
        <v/>
      </c>
      <c r="I70" s="56" t="str" cm="1">
        <f t="array" ref="I70">IF($B70&lt;&gt;"",IFERROR(IF(AND(COUNTIF(_Feries,I$7)&lt;&gt;1,WEEKDAY(I$7,2)&lt;=5),INDEX(t_Absence[Symbole],MATCH($B70,IF(I$7&gt;=t_Absence[Date début],IF(I$7&lt;=t_Absence[Date fin],t_Absence[Employé]),""),0)),""),""),"")</f>
        <v/>
      </c>
      <c r="J70" s="56" t="str" cm="1">
        <f t="array" ref="J70">IF($B70&lt;&gt;"",IFERROR(IF(AND(COUNTIF(_Feries,J$7)&lt;&gt;1,WEEKDAY(J$7,2)&lt;=5),INDEX(t_Absence[Symbole],MATCH($B70,IF(J$7&gt;=t_Absence[Date début],IF(J$7&lt;=t_Absence[Date fin],t_Absence[Employé]),""),0)),""),""),"")</f>
        <v/>
      </c>
      <c r="K70" s="56" t="str" cm="1">
        <f t="array" ref="K70">IF($B70&lt;&gt;"",IFERROR(IF(AND(COUNTIF(_Feries,K$7)&lt;&gt;1,WEEKDAY(K$7,2)&lt;=5),INDEX(t_Absence[Symbole],MATCH($B70,IF(K$7&gt;=t_Absence[Date début],IF(K$7&lt;=t_Absence[Date fin],t_Absence[Employé]),""),0)),""),""),"")</f>
        <v/>
      </c>
      <c r="L70" s="56" t="str" cm="1">
        <f t="array" ref="L70">IF($B70&lt;&gt;"",IFERROR(IF(AND(COUNTIF(_Feries,L$7)&lt;&gt;1,WEEKDAY(L$7,2)&lt;=5),INDEX(t_Absence[Symbole],MATCH($B70,IF(L$7&gt;=t_Absence[Date début],IF(L$7&lt;=t_Absence[Date fin],t_Absence[Employé]),""),0)),""),""),"")</f>
        <v/>
      </c>
      <c r="M70" s="56" t="str" cm="1">
        <f t="array" ref="M70">IF($B70&lt;&gt;"",IFERROR(IF(AND(COUNTIF(_Feries,M$7)&lt;&gt;1,WEEKDAY(M$7,2)&lt;=5),INDEX(t_Absence[Symbole],MATCH($B70,IF(M$7&gt;=t_Absence[Date début],IF(M$7&lt;=t_Absence[Date fin],t_Absence[Employé]),""),0)),""),""),"")</f>
        <v/>
      </c>
      <c r="N70" s="56" t="str" cm="1">
        <f t="array" ref="N70">IF($B70&lt;&gt;"",IFERROR(IF(AND(COUNTIF(_Feries,N$7)&lt;&gt;1,WEEKDAY(N$7,2)&lt;=5),INDEX(t_Absence[Symbole],MATCH($B70,IF(N$7&gt;=t_Absence[Date début],IF(N$7&lt;=t_Absence[Date fin],t_Absence[Employé]),""),0)),""),""),"")</f>
        <v/>
      </c>
      <c r="O70" s="56" t="str" cm="1">
        <f t="array" ref="O70">IF($B70&lt;&gt;"",IFERROR(IF(AND(COUNTIF(_Feries,O$7)&lt;&gt;1,WEEKDAY(O$7,2)&lt;=5),INDEX(t_Absence[Symbole],MATCH($B70,IF(O$7&gt;=t_Absence[Date début],IF(O$7&lt;=t_Absence[Date fin],t_Absence[Employé]),""),0)),""),""),"")</f>
        <v/>
      </c>
      <c r="P70" s="56" t="str" cm="1">
        <f t="array" ref="P70">IF($B70&lt;&gt;"",IFERROR(IF(AND(COUNTIF(_Feries,P$7)&lt;&gt;1,WEEKDAY(P$7,2)&lt;=5),INDEX(t_Absence[Symbole],MATCH($B70,IF(P$7&gt;=t_Absence[Date début],IF(P$7&lt;=t_Absence[Date fin],t_Absence[Employé]),""),0)),""),""),"")</f>
        <v/>
      </c>
      <c r="Q70" s="56" t="str" cm="1">
        <f t="array" ref="Q70">IF($B70&lt;&gt;"",IFERROR(IF(AND(COUNTIF(_Feries,Q$7)&lt;&gt;1,WEEKDAY(Q$7,2)&lt;=5),INDEX(t_Absence[Symbole],MATCH($B70,IF(Q$7&gt;=t_Absence[Date début],IF(Q$7&lt;=t_Absence[Date fin],t_Absence[Employé]),""),0)),""),""),"")</f>
        <v/>
      </c>
      <c r="R70" s="56" t="str" cm="1">
        <f t="array" ref="R70">IF($B70&lt;&gt;"",IFERROR(IF(AND(COUNTIF(_Feries,R$7)&lt;&gt;1,WEEKDAY(R$7,2)&lt;=5),INDEX(t_Absence[Symbole],MATCH($B70,IF(R$7&gt;=t_Absence[Date début],IF(R$7&lt;=t_Absence[Date fin],t_Absence[Employé]),""),0)),""),""),"")</f>
        <v/>
      </c>
      <c r="S70" s="56" t="str" cm="1">
        <f t="array" ref="S70">IF($B70&lt;&gt;"",IFERROR(IF(AND(COUNTIF(_Feries,S$7)&lt;&gt;1,WEEKDAY(S$7,2)&lt;=5),INDEX(t_Absence[Symbole],MATCH($B70,IF(S$7&gt;=t_Absence[Date début],IF(S$7&lt;=t_Absence[Date fin],t_Absence[Employé]),""),0)),""),""),"")</f>
        <v/>
      </c>
      <c r="T70" s="56" t="str" cm="1">
        <f t="array" ref="T70">IF($B70&lt;&gt;"",IFERROR(IF(AND(COUNTIF(_Feries,T$7)&lt;&gt;1,WEEKDAY(T$7,2)&lt;=5),INDEX(t_Absence[Symbole],MATCH($B70,IF(T$7&gt;=t_Absence[Date début],IF(T$7&lt;=t_Absence[Date fin],t_Absence[Employé]),""),0)),""),""),"")</f>
        <v/>
      </c>
      <c r="U70" s="56" t="str" cm="1">
        <f t="array" ref="U70">IF($B70&lt;&gt;"",IFERROR(IF(AND(COUNTIF(_Feries,U$7)&lt;&gt;1,WEEKDAY(U$7,2)&lt;=5),INDEX(t_Absence[Symbole],MATCH($B70,IF(U$7&gt;=t_Absence[Date début],IF(U$7&lt;=t_Absence[Date fin],t_Absence[Employé]),""),0)),""),""),"")</f>
        <v/>
      </c>
      <c r="V70" s="56" t="str" cm="1">
        <f t="array" ref="V70">IF($B70&lt;&gt;"",IFERROR(IF(AND(COUNTIF(_Feries,V$7)&lt;&gt;1,WEEKDAY(V$7,2)&lt;=5),INDEX(t_Absence[Symbole],MATCH($B70,IF(V$7&gt;=t_Absence[Date début],IF(V$7&lt;=t_Absence[Date fin],t_Absence[Employé]),""),0)),""),""),"")</f>
        <v/>
      </c>
      <c r="W70" s="56" t="str" cm="1">
        <f t="array" ref="W70">IF($B70&lt;&gt;"",IFERROR(IF(AND(COUNTIF(_Feries,W$7)&lt;&gt;1,WEEKDAY(W$7,2)&lt;=5),INDEX(t_Absence[Symbole],MATCH($B70,IF(W$7&gt;=t_Absence[Date début],IF(W$7&lt;=t_Absence[Date fin],t_Absence[Employé]),""),0)),""),""),"")</f>
        <v/>
      </c>
      <c r="X70" s="56" t="str" cm="1">
        <f t="array" ref="X70">IF($B70&lt;&gt;"",IFERROR(IF(AND(COUNTIF(_Feries,X$7)&lt;&gt;1,WEEKDAY(X$7,2)&lt;=5),INDEX(t_Absence[Symbole],MATCH($B70,IF(X$7&gt;=t_Absence[Date début],IF(X$7&lt;=t_Absence[Date fin],t_Absence[Employé]),""),0)),""),""),"")</f>
        <v/>
      </c>
      <c r="Y70" s="56" t="str" cm="1">
        <f t="array" ref="Y70">IF($B70&lt;&gt;"",IFERROR(IF(AND(COUNTIF(_Feries,Y$7)&lt;&gt;1,WEEKDAY(Y$7,2)&lt;=5),INDEX(t_Absence[Symbole],MATCH($B70,IF(Y$7&gt;=t_Absence[Date début],IF(Y$7&lt;=t_Absence[Date fin],t_Absence[Employé]),""),0)),""),""),"")</f>
        <v/>
      </c>
      <c r="Z70" s="56" t="str" cm="1">
        <f t="array" ref="Z70">IF($B70&lt;&gt;"",IFERROR(IF(AND(COUNTIF(_Feries,Z$7)&lt;&gt;1,WEEKDAY(Z$7,2)&lt;=5),INDEX(t_Absence[Symbole],MATCH($B70,IF(Z$7&gt;=t_Absence[Date début],IF(Z$7&lt;=t_Absence[Date fin],t_Absence[Employé]),""),0)),""),""),"")</f>
        <v/>
      </c>
      <c r="AA70" s="56" t="str" cm="1">
        <f t="array" ref="AA70">IF($B70&lt;&gt;"",IFERROR(IF(AND(COUNTIF(_Feries,AA$7)&lt;&gt;1,WEEKDAY(AA$7,2)&lt;=5),INDEX(t_Absence[Symbole],MATCH($B70,IF(AA$7&gt;=t_Absence[Date début],IF(AA$7&lt;=t_Absence[Date fin],t_Absence[Employé]),""),0)),""),""),"")</f>
        <v/>
      </c>
      <c r="AB70" s="56" t="str" cm="1">
        <f t="array" ref="AB70">IF($B70&lt;&gt;"",IFERROR(IF(AND(COUNTIF(_Feries,AB$7)&lt;&gt;1,WEEKDAY(AB$7,2)&lt;=5),INDEX(t_Absence[Symbole],MATCH($B70,IF(AB$7&gt;=t_Absence[Date début],IF(AB$7&lt;=t_Absence[Date fin],t_Absence[Employé]),""),0)),""),""),"")</f>
        <v/>
      </c>
      <c r="AC70" s="56" t="str" cm="1">
        <f t="array" ref="AC70">IF($B70&lt;&gt;"",IFERROR(IF(AND(COUNTIF(_Feries,AC$7)&lt;&gt;1,WEEKDAY(AC$7,2)&lt;=5),INDEX(t_Absence[Symbole],MATCH($B70,IF(AC$7&gt;=t_Absence[Date début],IF(AC$7&lt;=t_Absence[Date fin],t_Absence[Employé]),""),0)),""),""),"")</f>
        <v/>
      </c>
      <c r="AD70" s="56" t="str" cm="1">
        <f t="array" ref="AD70">IF($B70&lt;&gt;"",IFERROR(IF(AND(COUNTIF(_Feries,AD$7)&lt;&gt;1,WEEKDAY(AD$7,2)&lt;=5),INDEX(t_Absence[Symbole],MATCH($B70,IF(AD$7&gt;=t_Absence[Date début],IF(AD$7&lt;=t_Absence[Date fin],t_Absence[Employé]),""),0)),""),""),"")</f>
        <v/>
      </c>
      <c r="AE70" s="56" t="str" cm="1">
        <f t="array" ref="AE70">IF($B70&lt;&gt;"",IFERROR(IF(AND(COUNTIF(_Feries,AE$7)&lt;&gt;1,WEEKDAY(AE$7,2)&lt;=5),INDEX(t_Absence[Symbole],MATCH($B70,IF(AE$7&gt;=t_Absence[Date début],IF(AE$7&lt;=t_Absence[Date fin],t_Absence[Employé]),""),0)),""),""),"")</f>
        <v/>
      </c>
      <c r="AF70" s="56" t="str" cm="1">
        <f t="array" ref="AF70">IF($B70&lt;&gt;"",IFERROR(IF(AND(COUNTIF(_Feries,AF$7)&lt;&gt;1,WEEKDAY(AF$7,2)&lt;=5),INDEX(t_Absence[Symbole],MATCH($B70,IF(AF$7&gt;=t_Absence[Date début],IF(AF$7&lt;=t_Absence[Date fin],t_Absence[Employé]),""),0)),""),""),"")</f>
        <v/>
      </c>
      <c r="AG70" s="56" t="str" cm="1">
        <f t="array" ref="AG70">IF($B70&lt;&gt;"",IFERROR(IF(AND(COUNTIF(_Feries,AG$7)&lt;&gt;1,WEEKDAY(AG$7,2)&lt;=5),INDEX(t_Absence[Symbole],MATCH($B70,IF(AG$7&gt;=t_Absence[Date début],IF(AG$7&lt;=t_Absence[Date fin],t_Absence[Employé]),""),0)),""),""),"")</f>
        <v/>
      </c>
      <c r="AH70" s="57" t="str" cm="1">
        <f t="array" ref="AH70">IF($B70&lt;&gt;"",IFERROR(IF(AND(COUNTIF(_Feries,AH$7)&lt;&gt;1,WEEKDAY(AH$7,2)&lt;=5),INDEX(t_Absence[Symbole],MATCH($B70,IF(AH$7&gt;=t_Absence[Date début],IF(AH$7&lt;=t_Absence[Date fin],t_Absence[Employé]),""),0)),""),""),"")</f>
        <v/>
      </c>
      <c r="AJ70" s="45">
        <f t="shared" si="6"/>
        <v>0</v>
      </c>
      <c r="AK70" s="46">
        <f t="shared" si="6"/>
        <v>0</v>
      </c>
      <c r="AL70" s="46">
        <f t="shared" si="6"/>
        <v>0</v>
      </c>
      <c r="AM70" s="46">
        <f t="shared" si="6"/>
        <v>0</v>
      </c>
      <c r="AN70" s="46">
        <f t="shared" si="6"/>
        <v>0</v>
      </c>
      <c r="AO70" s="46">
        <f t="shared" si="6"/>
        <v>0</v>
      </c>
      <c r="AP70" s="46">
        <f t="shared" si="6"/>
        <v>0</v>
      </c>
      <c r="AQ70" s="47">
        <f t="shared" si="6"/>
        <v>0</v>
      </c>
    </row>
    <row r="71" spans="2:43" ht="17.25" thickBot="1" x14ac:dyDescent="0.35">
      <c r="B71" s="35" cm="1">
        <f t="array" ref="B71">IFERROR(INDEX(t_Employé[Employé],MATCH(0,COUNTIF(t_Employé[Employé],"&lt;"&amp;t_Employé[Employé])-SUM(COUNTIF($B$7:B70,t_Employé[Employé])),0)),"")</f>
        <v>64</v>
      </c>
      <c r="C71" s="35"/>
      <c r="D71" s="55" t="str" cm="1">
        <f t="array" ref="D71">IF($B71&lt;&gt;"",IFERROR(IF(AND(COUNTIF(_Feries,D$7)&lt;&gt;1,WEEKDAY(D$7,2)&lt;=5),INDEX(t_Absence[Symbole],MATCH($B71,IF(D$7&gt;=t_Absence[Date début],IF(D$7&lt;=t_Absence[Date fin],t_Absence[Employé]),""),0)),""),""),"")</f>
        <v/>
      </c>
      <c r="E71" s="56" t="str" cm="1">
        <f t="array" ref="E71">IF($B71&lt;&gt;"",IFERROR(IF(AND(COUNTIF(_Feries,E$7)&lt;&gt;1,WEEKDAY(E$7,2)&lt;=5),INDEX(t_Absence[Symbole],MATCH($B71,IF(E$7&gt;=t_Absence[Date début],IF(E$7&lt;=t_Absence[Date fin],t_Absence[Employé]),""),0)),""),""),"")</f>
        <v/>
      </c>
      <c r="F71" s="56" t="str" cm="1">
        <f t="array" ref="F71">IF($B71&lt;&gt;"",IFERROR(IF(AND(COUNTIF(_Feries,F$7)&lt;&gt;1,WEEKDAY(F$7,2)&lt;=5),INDEX(t_Absence[Symbole],MATCH($B71,IF(F$7&gt;=t_Absence[Date début],IF(F$7&lt;=t_Absence[Date fin],t_Absence[Employé]),""),0)),""),""),"")</f>
        <v/>
      </c>
      <c r="G71" s="56" t="str" cm="1">
        <f t="array" ref="G71">IF($B71&lt;&gt;"",IFERROR(IF(AND(COUNTIF(_Feries,G$7)&lt;&gt;1,WEEKDAY(G$7,2)&lt;=5),INDEX(t_Absence[Symbole],MATCH($B71,IF(G$7&gt;=t_Absence[Date début],IF(G$7&lt;=t_Absence[Date fin],t_Absence[Employé]),""),0)),""),""),"")</f>
        <v/>
      </c>
      <c r="H71" s="56" t="str" cm="1">
        <f t="array" ref="H71">IF($B71&lt;&gt;"",IFERROR(IF(AND(COUNTIF(_Feries,H$7)&lt;&gt;1,WEEKDAY(H$7,2)&lt;=5),INDEX(t_Absence[Symbole],MATCH($B71,IF(H$7&gt;=t_Absence[Date début],IF(H$7&lt;=t_Absence[Date fin],t_Absence[Employé]),""),0)),""),""),"")</f>
        <v/>
      </c>
      <c r="I71" s="56" t="str" cm="1">
        <f t="array" ref="I71">IF($B71&lt;&gt;"",IFERROR(IF(AND(COUNTIF(_Feries,I$7)&lt;&gt;1,WEEKDAY(I$7,2)&lt;=5),INDEX(t_Absence[Symbole],MATCH($B71,IF(I$7&gt;=t_Absence[Date début],IF(I$7&lt;=t_Absence[Date fin],t_Absence[Employé]),""),0)),""),""),"")</f>
        <v/>
      </c>
      <c r="J71" s="56" t="str" cm="1">
        <f t="array" ref="J71">IF($B71&lt;&gt;"",IFERROR(IF(AND(COUNTIF(_Feries,J$7)&lt;&gt;1,WEEKDAY(J$7,2)&lt;=5),INDEX(t_Absence[Symbole],MATCH($B71,IF(J$7&gt;=t_Absence[Date début],IF(J$7&lt;=t_Absence[Date fin],t_Absence[Employé]),""),0)),""),""),"")</f>
        <v/>
      </c>
      <c r="K71" s="56" t="str" cm="1">
        <f t="array" ref="K71">IF($B71&lt;&gt;"",IFERROR(IF(AND(COUNTIF(_Feries,K$7)&lt;&gt;1,WEEKDAY(K$7,2)&lt;=5),INDEX(t_Absence[Symbole],MATCH($B71,IF(K$7&gt;=t_Absence[Date début],IF(K$7&lt;=t_Absence[Date fin],t_Absence[Employé]),""),0)),""),""),"")</f>
        <v/>
      </c>
      <c r="L71" s="56" t="str" cm="1">
        <f t="array" ref="L71">IF($B71&lt;&gt;"",IFERROR(IF(AND(COUNTIF(_Feries,L$7)&lt;&gt;1,WEEKDAY(L$7,2)&lt;=5),INDEX(t_Absence[Symbole],MATCH($B71,IF(L$7&gt;=t_Absence[Date début],IF(L$7&lt;=t_Absence[Date fin],t_Absence[Employé]),""),0)),""),""),"")</f>
        <v/>
      </c>
      <c r="M71" s="56" t="str" cm="1">
        <f t="array" ref="M71">IF($B71&lt;&gt;"",IFERROR(IF(AND(COUNTIF(_Feries,M$7)&lt;&gt;1,WEEKDAY(M$7,2)&lt;=5),INDEX(t_Absence[Symbole],MATCH($B71,IF(M$7&gt;=t_Absence[Date début],IF(M$7&lt;=t_Absence[Date fin],t_Absence[Employé]),""),0)),""),""),"")</f>
        <v/>
      </c>
      <c r="N71" s="56" t="str" cm="1">
        <f t="array" ref="N71">IF($B71&lt;&gt;"",IFERROR(IF(AND(COUNTIF(_Feries,N$7)&lt;&gt;1,WEEKDAY(N$7,2)&lt;=5),INDEX(t_Absence[Symbole],MATCH($B71,IF(N$7&gt;=t_Absence[Date début],IF(N$7&lt;=t_Absence[Date fin],t_Absence[Employé]),""),0)),""),""),"")</f>
        <v/>
      </c>
      <c r="O71" s="56" t="str" cm="1">
        <f t="array" ref="O71">IF($B71&lt;&gt;"",IFERROR(IF(AND(COUNTIF(_Feries,O$7)&lt;&gt;1,WEEKDAY(O$7,2)&lt;=5),INDEX(t_Absence[Symbole],MATCH($B71,IF(O$7&gt;=t_Absence[Date début],IF(O$7&lt;=t_Absence[Date fin],t_Absence[Employé]),""),0)),""),""),"")</f>
        <v/>
      </c>
      <c r="P71" s="56" t="str" cm="1">
        <f t="array" ref="P71">IF($B71&lt;&gt;"",IFERROR(IF(AND(COUNTIF(_Feries,P$7)&lt;&gt;1,WEEKDAY(P$7,2)&lt;=5),INDEX(t_Absence[Symbole],MATCH($B71,IF(P$7&gt;=t_Absence[Date début],IF(P$7&lt;=t_Absence[Date fin],t_Absence[Employé]),""),0)),""),""),"")</f>
        <v/>
      </c>
      <c r="Q71" s="56" t="str" cm="1">
        <f t="array" ref="Q71">IF($B71&lt;&gt;"",IFERROR(IF(AND(COUNTIF(_Feries,Q$7)&lt;&gt;1,WEEKDAY(Q$7,2)&lt;=5),INDEX(t_Absence[Symbole],MATCH($B71,IF(Q$7&gt;=t_Absence[Date début],IF(Q$7&lt;=t_Absence[Date fin],t_Absence[Employé]),""),0)),""),""),"")</f>
        <v/>
      </c>
      <c r="R71" s="56" t="str" cm="1">
        <f t="array" ref="R71">IF($B71&lt;&gt;"",IFERROR(IF(AND(COUNTIF(_Feries,R$7)&lt;&gt;1,WEEKDAY(R$7,2)&lt;=5),INDEX(t_Absence[Symbole],MATCH($B71,IF(R$7&gt;=t_Absence[Date début],IF(R$7&lt;=t_Absence[Date fin],t_Absence[Employé]),""),0)),""),""),"")</f>
        <v/>
      </c>
      <c r="S71" s="56" t="str" cm="1">
        <f t="array" ref="S71">IF($B71&lt;&gt;"",IFERROR(IF(AND(COUNTIF(_Feries,S$7)&lt;&gt;1,WEEKDAY(S$7,2)&lt;=5),INDEX(t_Absence[Symbole],MATCH($B71,IF(S$7&gt;=t_Absence[Date début],IF(S$7&lt;=t_Absence[Date fin],t_Absence[Employé]),""),0)),""),""),"")</f>
        <v/>
      </c>
      <c r="T71" s="56" t="str" cm="1">
        <f t="array" ref="T71">IF($B71&lt;&gt;"",IFERROR(IF(AND(COUNTIF(_Feries,T$7)&lt;&gt;1,WEEKDAY(T$7,2)&lt;=5),INDEX(t_Absence[Symbole],MATCH($B71,IF(T$7&gt;=t_Absence[Date début],IF(T$7&lt;=t_Absence[Date fin],t_Absence[Employé]),""),0)),""),""),"")</f>
        <v/>
      </c>
      <c r="U71" s="56" t="str" cm="1">
        <f t="array" ref="U71">IF($B71&lt;&gt;"",IFERROR(IF(AND(COUNTIF(_Feries,U$7)&lt;&gt;1,WEEKDAY(U$7,2)&lt;=5),INDEX(t_Absence[Symbole],MATCH($B71,IF(U$7&gt;=t_Absence[Date début],IF(U$7&lt;=t_Absence[Date fin],t_Absence[Employé]),""),0)),""),""),"")</f>
        <v/>
      </c>
      <c r="V71" s="56" t="str" cm="1">
        <f t="array" ref="V71">IF($B71&lt;&gt;"",IFERROR(IF(AND(COUNTIF(_Feries,V$7)&lt;&gt;1,WEEKDAY(V$7,2)&lt;=5),INDEX(t_Absence[Symbole],MATCH($B71,IF(V$7&gt;=t_Absence[Date début],IF(V$7&lt;=t_Absence[Date fin],t_Absence[Employé]),""),0)),""),""),"")</f>
        <v/>
      </c>
      <c r="W71" s="56" t="str" cm="1">
        <f t="array" ref="W71">IF($B71&lt;&gt;"",IFERROR(IF(AND(COUNTIF(_Feries,W$7)&lt;&gt;1,WEEKDAY(W$7,2)&lt;=5),INDEX(t_Absence[Symbole],MATCH($B71,IF(W$7&gt;=t_Absence[Date début],IF(W$7&lt;=t_Absence[Date fin],t_Absence[Employé]),""),0)),""),""),"")</f>
        <v/>
      </c>
      <c r="X71" s="56" t="str" cm="1">
        <f t="array" ref="X71">IF($B71&lt;&gt;"",IFERROR(IF(AND(COUNTIF(_Feries,X$7)&lt;&gt;1,WEEKDAY(X$7,2)&lt;=5),INDEX(t_Absence[Symbole],MATCH($B71,IF(X$7&gt;=t_Absence[Date début],IF(X$7&lt;=t_Absence[Date fin],t_Absence[Employé]),""),0)),""),""),"")</f>
        <v/>
      </c>
      <c r="Y71" s="56" t="str" cm="1">
        <f t="array" ref="Y71">IF($B71&lt;&gt;"",IFERROR(IF(AND(COUNTIF(_Feries,Y$7)&lt;&gt;1,WEEKDAY(Y$7,2)&lt;=5),INDEX(t_Absence[Symbole],MATCH($B71,IF(Y$7&gt;=t_Absence[Date début],IF(Y$7&lt;=t_Absence[Date fin],t_Absence[Employé]),""),0)),""),""),"")</f>
        <v/>
      </c>
      <c r="Z71" s="56" t="str" cm="1">
        <f t="array" ref="Z71">IF($B71&lt;&gt;"",IFERROR(IF(AND(COUNTIF(_Feries,Z$7)&lt;&gt;1,WEEKDAY(Z$7,2)&lt;=5),INDEX(t_Absence[Symbole],MATCH($B71,IF(Z$7&gt;=t_Absence[Date début],IF(Z$7&lt;=t_Absence[Date fin],t_Absence[Employé]),""),0)),""),""),"")</f>
        <v/>
      </c>
      <c r="AA71" s="56" t="str" cm="1">
        <f t="array" ref="AA71">IF($B71&lt;&gt;"",IFERROR(IF(AND(COUNTIF(_Feries,AA$7)&lt;&gt;1,WEEKDAY(AA$7,2)&lt;=5),INDEX(t_Absence[Symbole],MATCH($B71,IF(AA$7&gt;=t_Absence[Date début],IF(AA$7&lt;=t_Absence[Date fin],t_Absence[Employé]),""),0)),""),""),"")</f>
        <v/>
      </c>
      <c r="AB71" s="56" t="str" cm="1">
        <f t="array" ref="AB71">IF($B71&lt;&gt;"",IFERROR(IF(AND(COUNTIF(_Feries,AB$7)&lt;&gt;1,WEEKDAY(AB$7,2)&lt;=5),INDEX(t_Absence[Symbole],MATCH($B71,IF(AB$7&gt;=t_Absence[Date début],IF(AB$7&lt;=t_Absence[Date fin],t_Absence[Employé]),""),0)),""),""),"")</f>
        <v/>
      </c>
      <c r="AC71" s="56" t="str" cm="1">
        <f t="array" ref="AC71">IF($B71&lt;&gt;"",IFERROR(IF(AND(COUNTIF(_Feries,AC$7)&lt;&gt;1,WEEKDAY(AC$7,2)&lt;=5),INDEX(t_Absence[Symbole],MATCH($B71,IF(AC$7&gt;=t_Absence[Date début],IF(AC$7&lt;=t_Absence[Date fin],t_Absence[Employé]),""),0)),""),""),"")</f>
        <v/>
      </c>
      <c r="AD71" s="56" t="str" cm="1">
        <f t="array" ref="AD71">IF($B71&lt;&gt;"",IFERROR(IF(AND(COUNTIF(_Feries,AD$7)&lt;&gt;1,WEEKDAY(AD$7,2)&lt;=5),INDEX(t_Absence[Symbole],MATCH($B71,IF(AD$7&gt;=t_Absence[Date début],IF(AD$7&lt;=t_Absence[Date fin],t_Absence[Employé]),""),0)),""),""),"")</f>
        <v/>
      </c>
      <c r="AE71" s="56" t="str" cm="1">
        <f t="array" ref="AE71">IF($B71&lt;&gt;"",IFERROR(IF(AND(COUNTIF(_Feries,AE$7)&lt;&gt;1,WEEKDAY(AE$7,2)&lt;=5),INDEX(t_Absence[Symbole],MATCH($B71,IF(AE$7&gt;=t_Absence[Date début],IF(AE$7&lt;=t_Absence[Date fin],t_Absence[Employé]),""),0)),""),""),"")</f>
        <v/>
      </c>
      <c r="AF71" s="56" t="str" cm="1">
        <f t="array" ref="AF71">IF($B71&lt;&gt;"",IFERROR(IF(AND(COUNTIF(_Feries,AF$7)&lt;&gt;1,WEEKDAY(AF$7,2)&lt;=5),INDEX(t_Absence[Symbole],MATCH($B71,IF(AF$7&gt;=t_Absence[Date début],IF(AF$7&lt;=t_Absence[Date fin],t_Absence[Employé]),""),0)),""),""),"")</f>
        <v/>
      </c>
      <c r="AG71" s="56" t="str" cm="1">
        <f t="array" ref="AG71">IF($B71&lt;&gt;"",IFERROR(IF(AND(COUNTIF(_Feries,AG$7)&lt;&gt;1,WEEKDAY(AG$7,2)&lt;=5),INDEX(t_Absence[Symbole],MATCH($B71,IF(AG$7&gt;=t_Absence[Date début],IF(AG$7&lt;=t_Absence[Date fin],t_Absence[Employé]),""),0)),""),""),"")</f>
        <v/>
      </c>
      <c r="AH71" s="57" t="str" cm="1">
        <f t="array" ref="AH71">IF($B71&lt;&gt;"",IFERROR(IF(AND(COUNTIF(_Feries,AH$7)&lt;&gt;1,WEEKDAY(AH$7,2)&lt;=5),INDEX(t_Absence[Symbole],MATCH($B71,IF(AH$7&gt;=t_Absence[Date début],IF(AH$7&lt;=t_Absence[Date fin],t_Absence[Employé]),""),0)),""),""),"")</f>
        <v/>
      </c>
      <c r="AJ71" s="45">
        <f t="shared" si="6"/>
        <v>0</v>
      </c>
      <c r="AK71" s="46">
        <f t="shared" si="6"/>
        <v>0</v>
      </c>
      <c r="AL71" s="46">
        <f t="shared" si="6"/>
        <v>0</v>
      </c>
      <c r="AM71" s="46">
        <f t="shared" si="6"/>
        <v>0</v>
      </c>
      <c r="AN71" s="46">
        <f t="shared" si="6"/>
        <v>0</v>
      </c>
      <c r="AO71" s="46">
        <f t="shared" si="6"/>
        <v>0</v>
      </c>
      <c r="AP71" s="46">
        <f t="shared" si="6"/>
        <v>0</v>
      </c>
      <c r="AQ71" s="47">
        <f t="shared" si="6"/>
        <v>0</v>
      </c>
    </row>
    <row r="72" spans="2:43" ht="17.25" thickBot="1" x14ac:dyDescent="0.35">
      <c r="B72" s="35" cm="1">
        <f t="array" ref="B72">IFERROR(INDEX(t_Employé[Employé],MATCH(0,COUNTIF(t_Employé[Employé],"&lt;"&amp;t_Employé[Employé])-SUM(COUNTIF($B$7:B71,t_Employé[Employé])),0)),"")</f>
        <v>65</v>
      </c>
      <c r="C72" s="35"/>
      <c r="D72" s="55" t="str" cm="1">
        <f t="array" ref="D72">IF($B72&lt;&gt;"",IFERROR(IF(AND(COUNTIF(_Feries,D$7)&lt;&gt;1,WEEKDAY(D$7,2)&lt;=5),INDEX(t_Absence[Symbole],MATCH($B72,IF(D$7&gt;=t_Absence[Date début],IF(D$7&lt;=t_Absence[Date fin],t_Absence[Employé]),""),0)),""),""),"")</f>
        <v/>
      </c>
      <c r="E72" s="56" t="str" cm="1">
        <f t="array" ref="E72">IF($B72&lt;&gt;"",IFERROR(IF(AND(COUNTIF(_Feries,E$7)&lt;&gt;1,WEEKDAY(E$7,2)&lt;=5),INDEX(t_Absence[Symbole],MATCH($B72,IF(E$7&gt;=t_Absence[Date début],IF(E$7&lt;=t_Absence[Date fin],t_Absence[Employé]),""),0)),""),""),"")</f>
        <v/>
      </c>
      <c r="F72" s="56" t="str" cm="1">
        <f t="array" ref="F72">IF($B72&lt;&gt;"",IFERROR(IF(AND(COUNTIF(_Feries,F$7)&lt;&gt;1,WEEKDAY(F$7,2)&lt;=5),INDEX(t_Absence[Symbole],MATCH($B72,IF(F$7&gt;=t_Absence[Date début],IF(F$7&lt;=t_Absence[Date fin],t_Absence[Employé]),""),0)),""),""),"")</f>
        <v/>
      </c>
      <c r="G72" s="56" t="str" cm="1">
        <f t="array" ref="G72">IF($B72&lt;&gt;"",IFERROR(IF(AND(COUNTIF(_Feries,G$7)&lt;&gt;1,WEEKDAY(G$7,2)&lt;=5),INDEX(t_Absence[Symbole],MATCH($B72,IF(G$7&gt;=t_Absence[Date début],IF(G$7&lt;=t_Absence[Date fin],t_Absence[Employé]),""),0)),""),""),"")</f>
        <v/>
      </c>
      <c r="H72" s="56" t="str" cm="1">
        <f t="array" ref="H72">IF($B72&lt;&gt;"",IFERROR(IF(AND(COUNTIF(_Feries,H$7)&lt;&gt;1,WEEKDAY(H$7,2)&lt;=5),INDEX(t_Absence[Symbole],MATCH($B72,IF(H$7&gt;=t_Absence[Date début],IF(H$7&lt;=t_Absence[Date fin],t_Absence[Employé]),""),0)),""),""),"")</f>
        <v/>
      </c>
      <c r="I72" s="56" t="str" cm="1">
        <f t="array" ref="I72">IF($B72&lt;&gt;"",IFERROR(IF(AND(COUNTIF(_Feries,I$7)&lt;&gt;1,WEEKDAY(I$7,2)&lt;=5),INDEX(t_Absence[Symbole],MATCH($B72,IF(I$7&gt;=t_Absence[Date début],IF(I$7&lt;=t_Absence[Date fin],t_Absence[Employé]),""),0)),""),""),"")</f>
        <v/>
      </c>
      <c r="J72" s="56" t="str" cm="1">
        <f t="array" ref="J72">IF($B72&lt;&gt;"",IFERROR(IF(AND(COUNTIF(_Feries,J$7)&lt;&gt;1,WEEKDAY(J$7,2)&lt;=5),INDEX(t_Absence[Symbole],MATCH($B72,IF(J$7&gt;=t_Absence[Date début],IF(J$7&lt;=t_Absence[Date fin],t_Absence[Employé]),""),0)),""),""),"")</f>
        <v/>
      </c>
      <c r="K72" s="56" t="str" cm="1">
        <f t="array" ref="K72">IF($B72&lt;&gt;"",IFERROR(IF(AND(COUNTIF(_Feries,K$7)&lt;&gt;1,WEEKDAY(K$7,2)&lt;=5),INDEX(t_Absence[Symbole],MATCH($B72,IF(K$7&gt;=t_Absence[Date début],IF(K$7&lt;=t_Absence[Date fin],t_Absence[Employé]),""),0)),""),""),"")</f>
        <v/>
      </c>
      <c r="L72" s="56" t="str" cm="1">
        <f t="array" ref="L72">IF($B72&lt;&gt;"",IFERROR(IF(AND(COUNTIF(_Feries,L$7)&lt;&gt;1,WEEKDAY(L$7,2)&lt;=5),INDEX(t_Absence[Symbole],MATCH($B72,IF(L$7&gt;=t_Absence[Date début],IF(L$7&lt;=t_Absence[Date fin],t_Absence[Employé]),""),0)),""),""),"")</f>
        <v/>
      </c>
      <c r="M72" s="56" t="str" cm="1">
        <f t="array" ref="M72">IF($B72&lt;&gt;"",IFERROR(IF(AND(COUNTIF(_Feries,M$7)&lt;&gt;1,WEEKDAY(M$7,2)&lt;=5),INDEX(t_Absence[Symbole],MATCH($B72,IF(M$7&gt;=t_Absence[Date début],IF(M$7&lt;=t_Absence[Date fin],t_Absence[Employé]),""),0)),""),""),"")</f>
        <v/>
      </c>
      <c r="N72" s="56" t="str" cm="1">
        <f t="array" ref="N72">IF($B72&lt;&gt;"",IFERROR(IF(AND(COUNTIF(_Feries,N$7)&lt;&gt;1,WEEKDAY(N$7,2)&lt;=5),INDEX(t_Absence[Symbole],MATCH($B72,IF(N$7&gt;=t_Absence[Date début],IF(N$7&lt;=t_Absence[Date fin],t_Absence[Employé]),""),0)),""),""),"")</f>
        <v/>
      </c>
      <c r="O72" s="56" t="str" cm="1">
        <f t="array" ref="O72">IF($B72&lt;&gt;"",IFERROR(IF(AND(COUNTIF(_Feries,O$7)&lt;&gt;1,WEEKDAY(O$7,2)&lt;=5),INDEX(t_Absence[Symbole],MATCH($B72,IF(O$7&gt;=t_Absence[Date début],IF(O$7&lt;=t_Absence[Date fin],t_Absence[Employé]),""),0)),""),""),"")</f>
        <v/>
      </c>
      <c r="P72" s="56" t="str" cm="1">
        <f t="array" ref="P72">IF($B72&lt;&gt;"",IFERROR(IF(AND(COUNTIF(_Feries,P$7)&lt;&gt;1,WEEKDAY(P$7,2)&lt;=5),INDEX(t_Absence[Symbole],MATCH($B72,IF(P$7&gt;=t_Absence[Date début],IF(P$7&lt;=t_Absence[Date fin],t_Absence[Employé]),""),0)),""),""),"")</f>
        <v/>
      </c>
      <c r="Q72" s="56" t="str" cm="1">
        <f t="array" ref="Q72">IF($B72&lt;&gt;"",IFERROR(IF(AND(COUNTIF(_Feries,Q$7)&lt;&gt;1,WEEKDAY(Q$7,2)&lt;=5),INDEX(t_Absence[Symbole],MATCH($B72,IF(Q$7&gt;=t_Absence[Date début],IF(Q$7&lt;=t_Absence[Date fin],t_Absence[Employé]),""),0)),""),""),"")</f>
        <v/>
      </c>
      <c r="R72" s="56" t="str" cm="1">
        <f t="array" ref="R72">IF($B72&lt;&gt;"",IFERROR(IF(AND(COUNTIF(_Feries,R$7)&lt;&gt;1,WEEKDAY(R$7,2)&lt;=5),INDEX(t_Absence[Symbole],MATCH($B72,IF(R$7&gt;=t_Absence[Date début],IF(R$7&lt;=t_Absence[Date fin],t_Absence[Employé]),""),0)),""),""),"")</f>
        <v/>
      </c>
      <c r="S72" s="56" t="str" cm="1">
        <f t="array" ref="S72">IF($B72&lt;&gt;"",IFERROR(IF(AND(COUNTIF(_Feries,S$7)&lt;&gt;1,WEEKDAY(S$7,2)&lt;=5),INDEX(t_Absence[Symbole],MATCH($B72,IF(S$7&gt;=t_Absence[Date début],IF(S$7&lt;=t_Absence[Date fin],t_Absence[Employé]),""),0)),""),""),"")</f>
        <v/>
      </c>
      <c r="T72" s="56" t="str" cm="1">
        <f t="array" ref="T72">IF($B72&lt;&gt;"",IFERROR(IF(AND(COUNTIF(_Feries,T$7)&lt;&gt;1,WEEKDAY(T$7,2)&lt;=5),INDEX(t_Absence[Symbole],MATCH($B72,IF(T$7&gt;=t_Absence[Date début],IF(T$7&lt;=t_Absence[Date fin],t_Absence[Employé]),""),0)),""),""),"")</f>
        <v/>
      </c>
      <c r="U72" s="56" t="str" cm="1">
        <f t="array" ref="U72">IF($B72&lt;&gt;"",IFERROR(IF(AND(COUNTIF(_Feries,U$7)&lt;&gt;1,WEEKDAY(U$7,2)&lt;=5),INDEX(t_Absence[Symbole],MATCH($B72,IF(U$7&gt;=t_Absence[Date début],IF(U$7&lt;=t_Absence[Date fin],t_Absence[Employé]),""),0)),""),""),"")</f>
        <v/>
      </c>
      <c r="V72" s="56" t="str" cm="1">
        <f t="array" ref="V72">IF($B72&lt;&gt;"",IFERROR(IF(AND(COUNTIF(_Feries,V$7)&lt;&gt;1,WEEKDAY(V$7,2)&lt;=5),INDEX(t_Absence[Symbole],MATCH($B72,IF(V$7&gt;=t_Absence[Date début],IF(V$7&lt;=t_Absence[Date fin],t_Absence[Employé]),""),0)),""),""),"")</f>
        <v/>
      </c>
      <c r="W72" s="56" t="str" cm="1">
        <f t="array" ref="W72">IF($B72&lt;&gt;"",IFERROR(IF(AND(COUNTIF(_Feries,W$7)&lt;&gt;1,WEEKDAY(W$7,2)&lt;=5),INDEX(t_Absence[Symbole],MATCH($B72,IF(W$7&gt;=t_Absence[Date début],IF(W$7&lt;=t_Absence[Date fin],t_Absence[Employé]),""),0)),""),""),"")</f>
        <v/>
      </c>
      <c r="X72" s="56" t="str" cm="1">
        <f t="array" ref="X72">IF($B72&lt;&gt;"",IFERROR(IF(AND(COUNTIF(_Feries,X$7)&lt;&gt;1,WEEKDAY(X$7,2)&lt;=5),INDEX(t_Absence[Symbole],MATCH($B72,IF(X$7&gt;=t_Absence[Date début],IF(X$7&lt;=t_Absence[Date fin],t_Absence[Employé]),""),0)),""),""),"")</f>
        <v/>
      </c>
      <c r="Y72" s="56" t="str" cm="1">
        <f t="array" ref="Y72">IF($B72&lt;&gt;"",IFERROR(IF(AND(COUNTIF(_Feries,Y$7)&lt;&gt;1,WEEKDAY(Y$7,2)&lt;=5),INDEX(t_Absence[Symbole],MATCH($B72,IF(Y$7&gt;=t_Absence[Date début],IF(Y$7&lt;=t_Absence[Date fin],t_Absence[Employé]),""),0)),""),""),"")</f>
        <v/>
      </c>
      <c r="Z72" s="56" t="str" cm="1">
        <f t="array" ref="Z72">IF($B72&lt;&gt;"",IFERROR(IF(AND(COUNTIF(_Feries,Z$7)&lt;&gt;1,WEEKDAY(Z$7,2)&lt;=5),INDEX(t_Absence[Symbole],MATCH($B72,IF(Z$7&gt;=t_Absence[Date début],IF(Z$7&lt;=t_Absence[Date fin],t_Absence[Employé]),""),0)),""),""),"")</f>
        <v/>
      </c>
      <c r="AA72" s="56" t="str" cm="1">
        <f t="array" ref="AA72">IF($B72&lt;&gt;"",IFERROR(IF(AND(COUNTIF(_Feries,AA$7)&lt;&gt;1,WEEKDAY(AA$7,2)&lt;=5),INDEX(t_Absence[Symbole],MATCH($B72,IF(AA$7&gt;=t_Absence[Date début],IF(AA$7&lt;=t_Absence[Date fin],t_Absence[Employé]),""),0)),""),""),"")</f>
        <v/>
      </c>
      <c r="AB72" s="56" t="str" cm="1">
        <f t="array" ref="AB72">IF($B72&lt;&gt;"",IFERROR(IF(AND(COUNTIF(_Feries,AB$7)&lt;&gt;1,WEEKDAY(AB$7,2)&lt;=5),INDEX(t_Absence[Symbole],MATCH($B72,IF(AB$7&gt;=t_Absence[Date début],IF(AB$7&lt;=t_Absence[Date fin],t_Absence[Employé]),""),0)),""),""),"")</f>
        <v/>
      </c>
      <c r="AC72" s="56" t="str" cm="1">
        <f t="array" ref="AC72">IF($B72&lt;&gt;"",IFERROR(IF(AND(COUNTIF(_Feries,AC$7)&lt;&gt;1,WEEKDAY(AC$7,2)&lt;=5),INDEX(t_Absence[Symbole],MATCH($B72,IF(AC$7&gt;=t_Absence[Date début],IF(AC$7&lt;=t_Absence[Date fin],t_Absence[Employé]),""),0)),""),""),"")</f>
        <v/>
      </c>
      <c r="AD72" s="56" t="str" cm="1">
        <f t="array" ref="AD72">IF($B72&lt;&gt;"",IFERROR(IF(AND(COUNTIF(_Feries,AD$7)&lt;&gt;1,WEEKDAY(AD$7,2)&lt;=5),INDEX(t_Absence[Symbole],MATCH($B72,IF(AD$7&gt;=t_Absence[Date début],IF(AD$7&lt;=t_Absence[Date fin],t_Absence[Employé]),""),0)),""),""),"")</f>
        <v/>
      </c>
      <c r="AE72" s="56" t="str" cm="1">
        <f t="array" ref="AE72">IF($B72&lt;&gt;"",IFERROR(IF(AND(COUNTIF(_Feries,AE$7)&lt;&gt;1,WEEKDAY(AE$7,2)&lt;=5),INDEX(t_Absence[Symbole],MATCH($B72,IF(AE$7&gt;=t_Absence[Date début],IF(AE$7&lt;=t_Absence[Date fin],t_Absence[Employé]),""),0)),""),""),"")</f>
        <v/>
      </c>
      <c r="AF72" s="56" t="str" cm="1">
        <f t="array" ref="AF72">IF($B72&lt;&gt;"",IFERROR(IF(AND(COUNTIF(_Feries,AF$7)&lt;&gt;1,WEEKDAY(AF$7,2)&lt;=5),INDEX(t_Absence[Symbole],MATCH($B72,IF(AF$7&gt;=t_Absence[Date début],IF(AF$7&lt;=t_Absence[Date fin],t_Absence[Employé]),""),0)),""),""),"")</f>
        <v/>
      </c>
      <c r="AG72" s="56" t="str" cm="1">
        <f t="array" ref="AG72">IF($B72&lt;&gt;"",IFERROR(IF(AND(COUNTIF(_Feries,AG$7)&lt;&gt;1,WEEKDAY(AG$7,2)&lt;=5),INDEX(t_Absence[Symbole],MATCH($B72,IF(AG$7&gt;=t_Absence[Date début],IF(AG$7&lt;=t_Absence[Date fin],t_Absence[Employé]),""),0)),""),""),"")</f>
        <v/>
      </c>
      <c r="AH72" s="57" t="str" cm="1">
        <f t="array" ref="AH72">IF($B72&lt;&gt;"",IFERROR(IF(AND(COUNTIF(_Feries,AH$7)&lt;&gt;1,WEEKDAY(AH$7,2)&lt;=5),INDEX(t_Absence[Symbole],MATCH($B72,IF(AH$7&gt;=t_Absence[Date début],IF(AH$7&lt;=t_Absence[Date fin],t_Absence[Employé]),""),0)),""),""),"")</f>
        <v/>
      </c>
      <c r="AJ72" s="45">
        <f t="shared" si="6"/>
        <v>0</v>
      </c>
      <c r="AK72" s="46">
        <f t="shared" si="6"/>
        <v>0</v>
      </c>
      <c r="AL72" s="46">
        <f t="shared" si="6"/>
        <v>0</v>
      </c>
      <c r="AM72" s="46">
        <f t="shared" si="6"/>
        <v>0</v>
      </c>
      <c r="AN72" s="46">
        <f t="shared" si="6"/>
        <v>0</v>
      </c>
      <c r="AO72" s="46">
        <f t="shared" si="6"/>
        <v>0</v>
      </c>
      <c r="AP72" s="46">
        <f t="shared" si="6"/>
        <v>0</v>
      </c>
      <c r="AQ72" s="47">
        <f t="shared" si="6"/>
        <v>0</v>
      </c>
    </row>
    <row r="73" spans="2:43" ht="17.25" thickBot="1" x14ac:dyDescent="0.35">
      <c r="B73" s="35" cm="1">
        <f t="array" ref="B73">IFERROR(INDEX(t_Employé[Employé],MATCH(0,COUNTIF(t_Employé[Employé],"&lt;"&amp;t_Employé[Employé])-SUM(COUNTIF($B$7:B72,t_Employé[Employé])),0)),"")</f>
        <v>66</v>
      </c>
      <c r="C73" s="35"/>
      <c r="D73" s="55" t="str" cm="1">
        <f t="array" ref="D73">IF($B73&lt;&gt;"",IFERROR(IF(AND(COUNTIF(_Feries,D$7)&lt;&gt;1,WEEKDAY(D$7,2)&lt;=5),INDEX(t_Absence[Symbole],MATCH($B73,IF(D$7&gt;=t_Absence[Date début],IF(D$7&lt;=t_Absence[Date fin],t_Absence[Employé]),""),0)),""),""),"")</f>
        <v/>
      </c>
      <c r="E73" s="56" t="str" cm="1">
        <f t="array" ref="E73">IF($B73&lt;&gt;"",IFERROR(IF(AND(COUNTIF(_Feries,E$7)&lt;&gt;1,WEEKDAY(E$7,2)&lt;=5),INDEX(t_Absence[Symbole],MATCH($B73,IF(E$7&gt;=t_Absence[Date début],IF(E$7&lt;=t_Absence[Date fin],t_Absence[Employé]),""),0)),""),""),"")</f>
        <v/>
      </c>
      <c r="F73" s="56" t="str" cm="1">
        <f t="array" ref="F73">IF($B73&lt;&gt;"",IFERROR(IF(AND(COUNTIF(_Feries,F$7)&lt;&gt;1,WEEKDAY(F$7,2)&lt;=5),INDEX(t_Absence[Symbole],MATCH($B73,IF(F$7&gt;=t_Absence[Date début],IF(F$7&lt;=t_Absence[Date fin],t_Absence[Employé]),""),0)),""),""),"")</f>
        <v/>
      </c>
      <c r="G73" s="56" t="str" cm="1">
        <f t="array" ref="G73">IF($B73&lt;&gt;"",IFERROR(IF(AND(COUNTIF(_Feries,G$7)&lt;&gt;1,WEEKDAY(G$7,2)&lt;=5),INDEX(t_Absence[Symbole],MATCH($B73,IF(G$7&gt;=t_Absence[Date début],IF(G$7&lt;=t_Absence[Date fin],t_Absence[Employé]),""),0)),""),""),"")</f>
        <v/>
      </c>
      <c r="H73" s="56" t="str" cm="1">
        <f t="array" ref="H73">IF($B73&lt;&gt;"",IFERROR(IF(AND(COUNTIF(_Feries,H$7)&lt;&gt;1,WEEKDAY(H$7,2)&lt;=5),INDEX(t_Absence[Symbole],MATCH($B73,IF(H$7&gt;=t_Absence[Date début],IF(H$7&lt;=t_Absence[Date fin],t_Absence[Employé]),""),0)),""),""),"")</f>
        <v/>
      </c>
      <c r="I73" s="56" t="str" cm="1">
        <f t="array" ref="I73">IF($B73&lt;&gt;"",IFERROR(IF(AND(COUNTIF(_Feries,I$7)&lt;&gt;1,WEEKDAY(I$7,2)&lt;=5),INDEX(t_Absence[Symbole],MATCH($B73,IF(I$7&gt;=t_Absence[Date début],IF(I$7&lt;=t_Absence[Date fin],t_Absence[Employé]),""),0)),""),""),"")</f>
        <v/>
      </c>
      <c r="J73" s="56" t="str" cm="1">
        <f t="array" ref="J73">IF($B73&lt;&gt;"",IFERROR(IF(AND(COUNTIF(_Feries,J$7)&lt;&gt;1,WEEKDAY(J$7,2)&lt;=5),INDEX(t_Absence[Symbole],MATCH($B73,IF(J$7&gt;=t_Absence[Date début],IF(J$7&lt;=t_Absence[Date fin],t_Absence[Employé]),""),0)),""),""),"")</f>
        <v/>
      </c>
      <c r="K73" s="56" t="str" cm="1">
        <f t="array" ref="K73">IF($B73&lt;&gt;"",IFERROR(IF(AND(COUNTIF(_Feries,K$7)&lt;&gt;1,WEEKDAY(K$7,2)&lt;=5),INDEX(t_Absence[Symbole],MATCH($B73,IF(K$7&gt;=t_Absence[Date début],IF(K$7&lt;=t_Absence[Date fin],t_Absence[Employé]),""),0)),""),""),"")</f>
        <v/>
      </c>
      <c r="L73" s="56" t="str" cm="1">
        <f t="array" ref="L73">IF($B73&lt;&gt;"",IFERROR(IF(AND(COUNTIF(_Feries,L$7)&lt;&gt;1,WEEKDAY(L$7,2)&lt;=5),INDEX(t_Absence[Symbole],MATCH($B73,IF(L$7&gt;=t_Absence[Date début],IF(L$7&lt;=t_Absence[Date fin],t_Absence[Employé]),""),0)),""),""),"")</f>
        <v/>
      </c>
      <c r="M73" s="56" t="str" cm="1">
        <f t="array" ref="M73">IF($B73&lt;&gt;"",IFERROR(IF(AND(COUNTIF(_Feries,M$7)&lt;&gt;1,WEEKDAY(M$7,2)&lt;=5),INDEX(t_Absence[Symbole],MATCH($B73,IF(M$7&gt;=t_Absence[Date début],IF(M$7&lt;=t_Absence[Date fin],t_Absence[Employé]),""),0)),""),""),"")</f>
        <v/>
      </c>
      <c r="N73" s="56" t="str" cm="1">
        <f t="array" ref="N73">IF($B73&lt;&gt;"",IFERROR(IF(AND(COUNTIF(_Feries,N$7)&lt;&gt;1,WEEKDAY(N$7,2)&lt;=5),INDEX(t_Absence[Symbole],MATCH($B73,IF(N$7&gt;=t_Absence[Date début],IF(N$7&lt;=t_Absence[Date fin],t_Absence[Employé]),""),0)),""),""),"")</f>
        <v/>
      </c>
      <c r="O73" s="56" t="str" cm="1">
        <f t="array" ref="O73">IF($B73&lt;&gt;"",IFERROR(IF(AND(COUNTIF(_Feries,O$7)&lt;&gt;1,WEEKDAY(O$7,2)&lt;=5),INDEX(t_Absence[Symbole],MATCH($B73,IF(O$7&gt;=t_Absence[Date début],IF(O$7&lt;=t_Absence[Date fin],t_Absence[Employé]),""),0)),""),""),"")</f>
        <v/>
      </c>
      <c r="P73" s="56" t="str" cm="1">
        <f t="array" ref="P73">IF($B73&lt;&gt;"",IFERROR(IF(AND(COUNTIF(_Feries,P$7)&lt;&gt;1,WEEKDAY(P$7,2)&lt;=5),INDEX(t_Absence[Symbole],MATCH($B73,IF(P$7&gt;=t_Absence[Date début],IF(P$7&lt;=t_Absence[Date fin],t_Absence[Employé]),""),0)),""),""),"")</f>
        <v/>
      </c>
      <c r="Q73" s="56" t="str" cm="1">
        <f t="array" ref="Q73">IF($B73&lt;&gt;"",IFERROR(IF(AND(COUNTIF(_Feries,Q$7)&lt;&gt;1,WEEKDAY(Q$7,2)&lt;=5),INDEX(t_Absence[Symbole],MATCH($B73,IF(Q$7&gt;=t_Absence[Date début],IF(Q$7&lt;=t_Absence[Date fin],t_Absence[Employé]),""),0)),""),""),"")</f>
        <v/>
      </c>
      <c r="R73" s="56" t="str" cm="1">
        <f t="array" ref="R73">IF($B73&lt;&gt;"",IFERROR(IF(AND(COUNTIF(_Feries,R$7)&lt;&gt;1,WEEKDAY(R$7,2)&lt;=5),INDEX(t_Absence[Symbole],MATCH($B73,IF(R$7&gt;=t_Absence[Date début],IF(R$7&lt;=t_Absence[Date fin],t_Absence[Employé]),""),0)),""),""),"")</f>
        <v/>
      </c>
      <c r="S73" s="56" t="str" cm="1">
        <f t="array" ref="S73">IF($B73&lt;&gt;"",IFERROR(IF(AND(COUNTIF(_Feries,S$7)&lt;&gt;1,WEEKDAY(S$7,2)&lt;=5),INDEX(t_Absence[Symbole],MATCH($B73,IF(S$7&gt;=t_Absence[Date début],IF(S$7&lt;=t_Absence[Date fin],t_Absence[Employé]),""),0)),""),""),"")</f>
        <v/>
      </c>
      <c r="T73" s="56" t="str" cm="1">
        <f t="array" ref="T73">IF($B73&lt;&gt;"",IFERROR(IF(AND(COUNTIF(_Feries,T$7)&lt;&gt;1,WEEKDAY(T$7,2)&lt;=5),INDEX(t_Absence[Symbole],MATCH($B73,IF(T$7&gt;=t_Absence[Date début],IF(T$7&lt;=t_Absence[Date fin],t_Absence[Employé]),""),0)),""),""),"")</f>
        <v/>
      </c>
      <c r="U73" s="56" t="str" cm="1">
        <f t="array" ref="U73">IF($B73&lt;&gt;"",IFERROR(IF(AND(COUNTIF(_Feries,U$7)&lt;&gt;1,WEEKDAY(U$7,2)&lt;=5),INDEX(t_Absence[Symbole],MATCH($B73,IF(U$7&gt;=t_Absence[Date début],IF(U$7&lt;=t_Absence[Date fin],t_Absence[Employé]),""),0)),""),""),"")</f>
        <v/>
      </c>
      <c r="V73" s="56" t="str" cm="1">
        <f t="array" ref="V73">IF($B73&lt;&gt;"",IFERROR(IF(AND(COUNTIF(_Feries,V$7)&lt;&gt;1,WEEKDAY(V$7,2)&lt;=5),INDEX(t_Absence[Symbole],MATCH($B73,IF(V$7&gt;=t_Absence[Date début],IF(V$7&lt;=t_Absence[Date fin],t_Absence[Employé]),""),0)),""),""),"")</f>
        <v/>
      </c>
      <c r="W73" s="56" t="str" cm="1">
        <f t="array" ref="W73">IF($B73&lt;&gt;"",IFERROR(IF(AND(COUNTIF(_Feries,W$7)&lt;&gt;1,WEEKDAY(W$7,2)&lt;=5),INDEX(t_Absence[Symbole],MATCH($B73,IF(W$7&gt;=t_Absence[Date début],IF(W$7&lt;=t_Absence[Date fin],t_Absence[Employé]),""),0)),""),""),"")</f>
        <v/>
      </c>
      <c r="X73" s="56" t="str" cm="1">
        <f t="array" ref="X73">IF($B73&lt;&gt;"",IFERROR(IF(AND(COUNTIF(_Feries,X$7)&lt;&gt;1,WEEKDAY(X$7,2)&lt;=5),INDEX(t_Absence[Symbole],MATCH($B73,IF(X$7&gt;=t_Absence[Date début],IF(X$7&lt;=t_Absence[Date fin],t_Absence[Employé]),""),0)),""),""),"")</f>
        <v/>
      </c>
      <c r="Y73" s="56" t="str" cm="1">
        <f t="array" ref="Y73">IF($B73&lt;&gt;"",IFERROR(IF(AND(COUNTIF(_Feries,Y$7)&lt;&gt;1,WEEKDAY(Y$7,2)&lt;=5),INDEX(t_Absence[Symbole],MATCH($B73,IF(Y$7&gt;=t_Absence[Date début],IF(Y$7&lt;=t_Absence[Date fin],t_Absence[Employé]),""),0)),""),""),"")</f>
        <v/>
      </c>
      <c r="Z73" s="56" t="str" cm="1">
        <f t="array" ref="Z73">IF($B73&lt;&gt;"",IFERROR(IF(AND(COUNTIF(_Feries,Z$7)&lt;&gt;1,WEEKDAY(Z$7,2)&lt;=5),INDEX(t_Absence[Symbole],MATCH($B73,IF(Z$7&gt;=t_Absence[Date début],IF(Z$7&lt;=t_Absence[Date fin],t_Absence[Employé]),""),0)),""),""),"")</f>
        <v/>
      </c>
      <c r="AA73" s="56" t="str" cm="1">
        <f t="array" ref="AA73">IF($B73&lt;&gt;"",IFERROR(IF(AND(COUNTIF(_Feries,AA$7)&lt;&gt;1,WEEKDAY(AA$7,2)&lt;=5),INDEX(t_Absence[Symbole],MATCH($B73,IF(AA$7&gt;=t_Absence[Date début],IF(AA$7&lt;=t_Absence[Date fin],t_Absence[Employé]),""),0)),""),""),"")</f>
        <v/>
      </c>
      <c r="AB73" s="56" t="str" cm="1">
        <f t="array" ref="AB73">IF($B73&lt;&gt;"",IFERROR(IF(AND(COUNTIF(_Feries,AB$7)&lt;&gt;1,WEEKDAY(AB$7,2)&lt;=5),INDEX(t_Absence[Symbole],MATCH($B73,IF(AB$7&gt;=t_Absence[Date début],IF(AB$7&lt;=t_Absence[Date fin],t_Absence[Employé]),""),0)),""),""),"")</f>
        <v/>
      </c>
      <c r="AC73" s="56" t="str" cm="1">
        <f t="array" ref="AC73">IF($B73&lt;&gt;"",IFERROR(IF(AND(COUNTIF(_Feries,AC$7)&lt;&gt;1,WEEKDAY(AC$7,2)&lt;=5),INDEX(t_Absence[Symbole],MATCH($B73,IF(AC$7&gt;=t_Absence[Date début],IF(AC$7&lt;=t_Absence[Date fin],t_Absence[Employé]),""),0)),""),""),"")</f>
        <v/>
      </c>
      <c r="AD73" s="56" t="str" cm="1">
        <f t="array" ref="AD73">IF($B73&lt;&gt;"",IFERROR(IF(AND(COUNTIF(_Feries,AD$7)&lt;&gt;1,WEEKDAY(AD$7,2)&lt;=5),INDEX(t_Absence[Symbole],MATCH($B73,IF(AD$7&gt;=t_Absence[Date début],IF(AD$7&lt;=t_Absence[Date fin],t_Absence[Employé]),""),0)),""),""),"")</f>
        <v/>
      </c>
      <c r="AE73" s="56" t="str" cm="1">
        <f t="array" ref="AE73">IF($B73&lt;&gt;"",IFERROR(IF(AND(COUNTIF(_Feries,AE$7)&lt;&gt;1,WEEKDAY(AE$7,2)&lt;=5),INDEX(t_Absence[Symbole],MATCH($B73,IF(AE$7&gt;=t_Absence[Date début],IF(AE$7&lt;=t_Absence[Date fin],t_Absence[Employé]),""),0)),""),""),"")</f>
        <v/>
      </c>
      <c r="AF73" s="56" t="str" cm="1">
        <f t="array" ref="AF73">IF($B73&lt;&gt;"",IFERROR(IF(AND(COUNTIF(_Feries,AF$7)&lt;&gt;1,WEEKDAY(AF$7,2)&lt;=5),INDEX(t_Absence[Symbole],MATCH($B73,IF(AF$7&gt;=t_Absence[Date début],IF(AF$7&lt;=t_Absence[Date fin],t_Absence[Employé]),""),0)),""),""),"")</f>
        <v/>
      </c>
      <c r="AG73" s="56" t="str" cm="1">
        <f t="array" ref="AG73">IF($B73&lt;&gt;"",IFERROR(IF(AND(COUNTIF(_Feries,AG$7)&lt;&gt;1,WEEKDAY(AG$7,2)&lt;=5),INDEX(t_Absence[Symbole],MATCH($B73,IF(AG$7&gt;=t_Absence[Date début],IF(AG$7&lt;=t_Absence[Date fin],t_Absence[Employé]),""),0)),""),""),"")</f>
        <v/>
      </c>
      <c r="AH73" s="57" t="str" cm="1">
        <f t="array" ref="AH73">IF($B73&lt;&gt;"",IFERROR(IF(AND(COUNTIF(_Feries,AH$7)&lt;&gt;1,WEEKDAY(AH$7,2)&lt;=5),INDEX(t_Absence[Symbole],MATCH($B73,IF(AH$7&gt;=t_Absence[Date début],IF(AH$7&lt;=t_Absence[Date fin],t_Absence[Employé]),""),0)),""),""),"")</f>
        <v/>
      </c>
      <c r="AJ73" s="45">
        <f t="shared" si="6"/>
        <v>0</v>
      </c>
      <c r="AK73" s="46">
        <f t="shared" si="6"/>
        <v>0</v>
      </c>
      <c r="AL73" s="46">
        <f t="shared" si="6"/>
        <v>0</v>
      </c>
      <c r="AM73" s="46">
        <f t="shared" si="6"/>
        <v>0</v>
      </c>
      <c r="AN73" s="46">
        <f t="shared" si="6"/>
        <v>0</v>
      </c>
      <c r="AO73" s="46">
        <f t="shared" si="6"/>
        <v>0</v>
      </c>
      <c r="AP73" s="46">
        <f t="shared" si="6"/>
        <v>0</v>
      </c>
      <c r="AQ73" s="47">
        <f t="shared" si="6"/>
        <v>0</v>
      </c>
    </row>
    <row r="74" spans="2:43" ht="17.25" thickBot="1" x14ac:dyDescent="0.35">
      <c r="B74" s="35" cm="1">
        <f t="array" ref="B74">IFERROR(INDEX(t_Employé[Employé],MATCH(0,COUNTIF(t_Employé[Employé],"&lt;"&amp;t_Employé[Employé])-SUM(COUNTIF($B$7:B73,t_Employé[Employé])),0)),"")</f>
        <v>67</v>
      </c>
      <c r="C74" s="35"/>
      <c r="D74" s="55" t="str" cm="1">
        <f t="array" ref="D74">IF($B74&lt;&gt;"",IFERROR(IF(AND(COUNTIF(_Feries,D$7)&lt;&gt;1,WEEKDAY(D$7,2)&lt;=5),INDEX(t_Absence[Symbole],MATCH($B74,IF(D$7&gt;=t_Absence[Date début],IF(D$7&lt;=t_Absence[Date fin],t_Absence[Employé]),""),0)),""),""),"")</f>
        <v/>
      </c>
      <c r="E74" s="56" t="str" cm="1">
        <f t="array" ref="E74">IF($B74&lt;&gt;"",IFERROR(IF(AND(COUNTIF(_Feries,E$7)&lt;&gt;1,WEEKDAY(E$7,2)&lt;=5),INDEX(t_Absence[Symbole],MATCH($B74,IF(E$7&gt;=t_Absence[Date début],IF(E$7&lt;=t_Absence[Date fin],t_Absence[Employé]),""),0)),""),""),"")</f>
        <v/>
      </c>
      <c r="F74" s="56" t="str" cm="1">
        <f t="array" ref="F74">IF($B74&lt;&gt;"",IFERROR(IF(AND(COUNTIF(_Feries,F$7)&lt;&gt;1,WEEKDAY(F$7,2)&lt;=5),INDEX(t_Absence[Symbole],MATCH($B74,IF(F$7&gt;=t_Absence[Date début],IF(F$7&lt;=t_Absence[Date fin],t_Absence[Employé]),""),0)),""),""),"")</f>
        <v/>
      </c>
      <c r="G74" s="56" t="str" cm="1">
        <f t="array" ref="G74">IF($B74&lt;&gt;"",IFERROR(IF(AND(COUNTIF(_Feries,G$7)&lt;&gt;1,WEEKDAY(G$7,2)&lt;=5),INDEX(t_Absence[Symbole],MATCH($B74,IF(G$7&gt;=t_Absence[Date début],IF(G$7&lt;=t_Absence[Date fin],t_Absence[Employé]),""),0)),""),""),"")</f>
        <v/>
      </c>
      <c r="H74" s="56" t="str" cm="1">
        <f t="array" ref="H74">IF($B74&lt;&gt;"",IFERROR(IF(AND(COUNTIF(_Feries,H$7)&lt;&gt;1,WEEKDAY(H$7,2)&lt;=5),INDEX(t_Absence[Symbole],MATCH($B74,IF(H$7&gt;=t_Absence[Date début],IF(H$7&lt;=t_Absence[Date fin],t_Absence[Employé]),""),0)),""),""),"")</f>
        <v/>
      </c>
      <c r="I74" s="56" t="str" cm="1">
        <f t="array" ref="I74">IF($B74&lt;&gt;"",IFERROR(IF(AND(COUNTIF(_Feries,I$7)&lt;&gt;1,WEEKDAY(I$7,2)&lt;=5),INDEX(t_Absence[Symbole],MATCH($B74,IF(I$7&gt;=t_Absence[Date début],IF(I$7&lt;=t_Absence[Date fin],t_Absence[Employé]),""),0)),""),""),"")</f>
        <v/>
      </c>
      <c r="J74" s="56" t="str" cm="1">
        <f t="array" ref="J74">IF($B74&lt;&gt;"",IFERROR(IF(AND(COUNTIF(_Feries,J$7)&lt;&gt;1,WEEKDAY(J$7,2)&lt;=5),INDEX(t_Absence[Symbole],MATCH($B74,IF(J$7&gt;=t_Absence[Date début],IF(J$7&lt;=t_Absence[Date fin],t_Absence[Employé]),""),0)),""),""),"")</f>
        <v/>
      </c>
      <c r="K74" s="56" t="str" cm="1">
        <f t="array" ref="K74">IF($B74&lt;&gt;"",IFERROR(IF(AND(COUNTIF(_Feries,K$7)&lt;&gt;1,WEEKDAY(K$7,2)&lt;=5),INDEX(t_Absence[Symbole],MATCH($B74,IF(K$7&gt;=t_Absence[Date début],IF(K$7&lt;=t_Absence[Date fin],t_Absence[Employé]),""),0)),""),""),"")</f>
        <v/>
      </c>
      <c r="L74" s="56" t="str" cm="1">
        <f t="array" ref="L74">IF($B74&lt;&gt;"",IFERROR(IF(AND(COUNTIF(_Feries,L$7)&lt;&gt;1,WEEKDAY(L$7,2)&lt;=5),INDEX(t_Absence[Symbole],MATCH($B74,IF(L$7&gt;=t_Absence[Date début],IF(L$7&lt;=t_Absence[Date fin],t_Absence[Employé]),""),0)),""),""),"")</f>
        <v/>
      </c>
      <c r="M74" s="56" t="str" cm="1">
        <f t="array" ref="M74">IF($B74&lt;&gt;"",IFERROR(IF(AND(COUNTIF(_Feries,M$7)&lt;&gt;1,WEEKDAY(M$7,2)&lt;=5),INDEX(t_Absence[Symbole],MATCH($B74,IF(M$7&gt;=t_Absence[Date début],IF(M$7&lt;=t_Absence[Date fin],t_Absence[Employé]),""),0)),""),""),"")</f>
        <v/>
      </c>
      <c r="N74" s="56" t="str" cm="1">
        <f t="array" ref="N74">IF($B74&lt;&gt;"",IFERROR(IF(AND(COUNTIF(_Feries,N$7)&lt;&gt;1,WEEKDAY(N$7,2)&lt;=5),INDEX(t_Absence[Symbole],MATCH($B74,IF(N$7&gt;=t_Absence[Date début],IF(N$7&lt;=t_Absence[Date fin],t_Absence[Employé]),""),0)),""),""),"")</f>
        <v/>
      </c>
      <c r="O74" s="56" t="str" cm="1">
        <f t="array" ref="O74">IF($B74&lt;&gt;"",IFERROR(IF(AND(COUNTIF(_Feries,O$7)&lt;&gt;1,WEEKDAY(O$7,2)&lt;=5),INDEX(t_Absence[Symbole],MATCH($B74,IF(O$7&gt;=t_Absence[Date début],IF(O$7&lt;=t_Absence[Date fin],t_Absence[Employé]),""),0)),""),""),"")</f>
        <v/>
      </c>
      <c r="P74" s="56" t="str" cm="1">
        <f t="array" ref="P74">IF($B74&lt;&gt;"",IFERROR(IF(AND(COUNTIF(_Feries,P$7)&lt;&gt;1,WEEKDAY(P$7,2)&lt;=5),INDEX(t_Absence[Symbole],MATCH($B74,IF(P$7&gt;=t_Absence[Date début],IF(P$7&lt;=t_Absence[Date fin],t_Absence[Employé]),""),0)),""),""),"")</f>
        <v/>
      </c>
      <c r="Q74" s="56" t="str" cm="1">
        <f t="array" ref="Q74">IF($B74&lt;&gt;"",IFERROR(IF(AND(COUNTIF(_Feries,Q$7)&lt;&gt;1,WEEKDAY(Q$7,2)&lt;=5),INDEX(t_Absence[Symbole],MATCH($B74,IF(Q$7&gt;=t_Absence[Date début],IF(Q$7&lt;=t_Absence[Date fin],t_Absence[Employé]),""),0)),""),""),"")</f>
        <v/>
      </c>
      <c r="R74" s="56" t="str" cm="1">
        <f t="array" ref="R74">IF($B74&lt;&gt;"",IFERROR(IF(AND(COUNTIF(_Feries,R$7)&lt;&gt;1,WEEKDAY(R$7,2)&lt;=5),INDEX(t_Absence[Symbole],MATCH($B74,IF(R$7&gt;=t_Absence[Date début],IF(R$7&lt;=t_Absence[Date fin],t_Absence[Employé]),""),0)),""),""),"")</f>
        <v/>
      </c>
      <c r="S74" s="56" t="str" cm="1">
        <f t="array" ref="S74">IF($B74&lt;&gt;"",IFERROR(IF(AND(COUNTIF(_Feries,S$7)&lt;&gt;1,WEEKDAY(S$7,2)&lt;=5),INDEX(t_Absence[Symbole],MATCH($B74,IF(S$7&gt;=t_Absence[Date début],IF(S$7&lt;=t_Absence[Date fin],t_Absence[Employé]),""),0)),""),""),"")</f>
        <v/>
      </c>
      <c r="T74" s="56" t="str" cm="1">
        <f t="array" ref="T74">IF($B74&lt;&gt;"",IFERROR(IF(AND(COUNTIF(_Feries,T$7)&lt;&gt;1,WEEKDAY(T$7,2)&lt;=5),INDEX(t_Absence[Symbole],MATCH($B74,IF(T$7&gt;=t_Absence[Date début],IF(T$7&lt;=t_Absence[Date fin],t_Absence[Employé]),""),0)),""),""),"")</f>
        <v/>
      </c>
      <c r="U74" s="56" t="str" cm="1">
        <f t="array" ref="U74">IF($B74&lt;&gt;"",IFERROR(IF(AND(COUNTIF(_Feries,U$7)&lt;&gt;1,WEEKDAY(U$7,2)&lt;=5),INDEX(t_Absence[Symbole],MATCH($B74,IF(U$7&gt;=t_Absence[Date début],IF(U$7&lt;=t_Absence[Date fin],t_Absence[Employé]),""),0)),""),""),"")</f>
        <v/>
      </c>
      <c r="V74" s="56" t="str" cm="1">
        <f t="array" ref="V74">IF($B74&lt;&gt;"",IFERROR(IF(AND(COUNTIF(_Feries,V$7)&lt;&gt;1,WEEKDAY(V$7,2)&lt;=5),INDEX(t_Absence[Symbole],MATCH($B74,IF(V$7&gt;=t_Absence[Date début],IF(V$7&lt;=t_Absence[Date fin],t_Absence[Employé]),""),0)),""),""),"")</f>
        <v/>
      </c>
      <c r="W74" s="56" t="str" cm="1">
        <f t="array" ref="W74">IF($B74&lt;&gt;"",IFERROR(IF(AND(COUNTIF(_Feries,W$7)&lt;&gt;1,WEEKDAY(W$7,2)&lt;=5),INDEX(t_Absence[Symbole],MATCH($B74,IF(W$7&gt;=t_Absence[Date début],IF(W$7&lt;=t_Absence[Date fin],t_Absence[Employé]),""),0)),""),""),"")</f>
        <v/>
      </c>
      <c r="X74" s="56" t="str" cm="1">
        <f t="array" ref="X74">IF($B74&lt;&gt;"",IFERROR(IF(AND(COUNTIF(_Feries,X$7)&lt;&gt;1,WEEKDAY(X$7,2)&lt;=5),INDEX(t_Absence[Symbole],MATCH($B74,IF(X$7&gt;=t_Absence[Date début],IF(X$7&lt;=t_Absence[Date fin],t_Absence[Employé]),""),0)),""),""),"")</f>
        <v/>
      </c>
      <c r="Y74" s="56" t="str" cm="1">
        <f t="array" ref="Y74">IF($B74&lt;&gt;"",IFERROR(IF(AND(COUNTIF(_Feries,Y$7)&lt;&gt;1,WEEKDAY(Y$7,2)&lt;=5),INDEX(t_Absence[Symbole],MATCH($B74,IF(Y$7&gt;=t_Absence[Date début],IF(Y$7&lt;=t_Absence[Date fin],t_Absence[Employé]),""),0)),""),""),"")</f>
        <v/>
      </c>
      <c r="Z74" s="56" t="str" cm="1">
        <f t="array" ref="Z74">IF($B74&lt;&gt;"",IFERROR(IF(AND(COUNTIF(_Feries,Z$7)&lt;&gt;1,WEEKDAY(Z$7,2)&lt;=5),INDEX(t_Absence[Symbole],MATCH($B74,IF(Z$7&gt;=t_Absence[Date début],IF(Z$7&lt;=t_Absence[Date fin],t_Absence[Employé]),""),0)),""),""),"")</f>
        <v/>
      </c>
      <c r="AA74" s="56" t="str" cm="1">
        <f t="array" ref="AA74">IF($B74&lt;&gt;"",IFERROR(IF(AND(COUNTIF(_Feries,AA$7)&lt;&gt;1,WEEKDAY(AA$7,2)&lt;=5),INDEX(t_Absence[Symbole],MATCH($B74,IF(AA$7&gt;=t_Absence[Date début],IF(AA$7&lt;=t_Absence[Date fin],t_Absence[Employé]),""),0)),""),""),"")</f>
        <v/>
      </c>
      <c r="AB74" s="56" t="str" cm="1">
        <f t="array" ref="AB74">IF($B74&lt;&gt;"",IFERROR(IF(AND(COUNTIF(_Feries,AB$7)&lt;&gt;1,WEEKDAY(AB$7,2)&lt;=5),INDEX(t_Absence[Symbole],MATCH($B74,IF(AB$7&gt;=t_Absence[Date début],IF(AB$7&lt;=t_Absence[Date fin],t_Absence[Employé]),""),0)),""),""),"")</f>
        <v/>
      </c>
      <c r="AC74" s="56" t="str" cm="1">
        <f t="array" ref="AC74">IF($B74&lt;&gt;"",IFERROR(IF(AND(COUNTIF(_Feries,AC$7)&lt;&gt;1,WEEKDAY(AC$7,2)&lt;=5),INDEX(t_Absence[Symbole],MATCH($B74,IF(AC$7&gt;=t_Absence[Date début],IF(AC$7&lt;=t_Absence[Date fin],t_Absence[Employé]),""),0)),""),""),"")</f>
        <v/>
      </c>
      <c r="AD74" s="56" t="str" cm="1">
        <f t="array" ref="AD74">IF($B74&lt;&gt;"",IFERROR(IF(AND(COUNTIF(_Feries,AD$7)&lt;&gt;1,WEEKDAY(AD$7,2)&lt;=5),INDEX(t_Absence[Symbole],MATCH($B74,IF(AD$7&gt;=t_Absence[Date début],IF(AD$7&lt;=t_Absence[Date fin],t_Absence[Employé]),""),0)),""),""),"")</f>
        <v/>
      </c>
      <c r="AE74" s="56" t="str" cm="1">
        <f t="array" ref="AE74">IF($B74&lt;&gt;"",IFERROR(IF(AND(COUNTIF(_Feries,AE$7)&lt;&gt;1,WEEKDAY(AE$7,2)&lt;=5),INDEX(t_Absence[Symbole],MATCH($B74,IF(AE$7&gt;=t_Absence[Date début],IF(AE$7&lt;=t_Absence[Date fin],t_Absence[Employé]),""),0)),""),""),"")</f>
        <v/>
      </c>
      <c r="AF74" s="56" t="str" cm="1">
        <f t="array" ref="AF74">IF($B74&lt;&gt;"",IFERROR(IF(AND(COUNTIF(_Feries,AF$7)&lt;&gt;1,WEEKDAY(AF$7,2)&lt;=5),INDEX(t_Absence[Symbole],MATCH($B74,IF(AF$7&gt;=t_Absence[Date début],IF(AF$7&lt;=t_Absence[Date fin],t_Absence[Employé]),""),0)),""),""),"")</f>
        <v/>
      </c>
      <c r="AG74" s="56" t="str" cm="1">
        <f t="array" ref="AG74">IF($B74&lt;&gt;"",IFERROR(IF(AND(COUNTIF(_Feries,AG$7)&lt;&gt;1,WEEKDAY(AG$7,2)&lt;=5),INDEX(t_Absence[Symbole],MATCH($B74,IF(AG$7&gt;=t_Absence[Date début],IF(AG$7&lt;=t_Absence[Date fin],t_Absence[Employé]),""),0)),""),""),"")</f>
        <v/>
      </c>
      <c r="AH74" s="57" t="str" cm="1">
        <f t="array" ref="AH74">IF($B74&lt;&gt;"",IFERROR(IF(AND(COUNTIF(_Feries,AH$7)&lt;&gt;1,WEEKDAY(AH$7,2)&lt;=5),INDEX(t_Absence[Symbole],MATCH($B74,IF(AH$7&gt;=t_Absence[Date début],IF(AH$7&lt;=t_Absence[Date fin],t_Absence[Employé]),""),0)),""),""),"")</f>
        <v/>
      </c>
      <c r="AJ74" s="45">
        <f t="shared" si="6"/>
        <v>0</v>
      </c>
      <c r="AK74" s="46">
        <f t="shared" si="6"/>
        <v>0</v>
      </c>
      <c r="AL74" s="46">
        <f t="shared" si="6"/>
        <v>0</v>
      </c>
      <c r="AM74" s="46">
        <f t="shared" si="6"/>
        <v>0</v>
      </c>
      <c r="AN74" s="46">
        <f t="shared" si="6"/>
        <v>0</v>
      </c>
      <c r="AO74" s="46">
        <f t="shared" si="6"/>
        <v>0</v>
      </c>
      <c r="AP74" s="46">
        <f t="shared" si="6"/>
        <v>0</v>
      </c>
      <c r="AQ74" s="47">
        <f t="shared" si="6"/>
        <v>0</v>
      </c>
    </row>
    <row r="75" spans="2:43" ht="17.25" thickBot="1" x14ac:dyDescent="0.35">
      <c r="B75" s="35" cm="1">
        <f t="array" ref="B75">IFERROR(INDEX(t_Employé[Employé],MATCH(0,COUNTIF(t_Employé[Employé],"&lt;"&amp;t_Employé[Employé])-SUM(COUNTIF($B$7:B74,t_Employé[Employé])),0)),"")</f>
        <v>68</v>
      </c>
      <c r="C75" s="35"/>
      <c r="D75" s="55" t="str" cm="1">
        <f t="array" ref="D75">IF($B75&lt;&gt;"",IFERROR(IF(AND(COUNTIF(_Feries,D$7)&lt;&gt;1,WEEKDAY(D$7,2)&lt;=5),INDEX(t_Absence[Symbole],MATCH($B75,IF(D$7&gt;=t_Absence[Date début],IF(D$7&lt;=t_Absence[Date fin],t_Absence[Employé]),""),0)),""),""),"")</f>
        <v/>
      </c>
      <c r="E75" s="56" t="str" cm="1">
        <f t="array" ref="E75">IF($B75&lt;&gt;"",IFERROR(IF(AND(COUNTIF(_Feries,E$7)&lt;&gt;1,WEEKDAY(E$7,2)&lt;=5),INDEX(t_Absence[Symbole],MATCH($B75,IF(E$7&gt;=t_Absence[Date début],IF(E$7&lt;=t_Absence[Date fin],t_Absence[Employé]),""),0)),""),""),"")</f>
        <v/>
      </c>
      <c r="F75" s="56" t="str" cm="1">
        <f t="array" ref="F75">IF($B75&lt;&gt;"",IFERROR(IF(AND(COUNTIF(_Feries,F$7)&lt;&gt;1,WEEKDAY(F$7,2)&lt;=5),INDEX(t_Absence[Symbole],MATCH($B75,IF(F$7&gt;=t_Absence[Date début],IF(F$7&lt;=t_Absence[Date fin],t_Absence[Employé]),""),0)),""),""),"")</f>
        <v/>
      </c>
      <c r="G75" s="56" t="str" cm="1">
        <f t="array" ref="G75">IF($B75&lt;&gt;"",IFERROR(IF(AND(COUNTIF(_Feries,G$7)&lt;&gt;1,WEEKDAY(G$7,2)&lt;=5),INDEX(t_Absence[Symbole],MATCH($B75,IF(G$7&gt;=t_Absence[Date début],IF(G$7&lt;=t_Absence[Date fin],t_Absence[Employé]),""),0)),""),""),"")</f>
        <v/>
      </c>
      <c r="H75" s="56" t="str" cm="1">
        <f t="array" ref="H75">IF($B75&lt;&gt;"",IFERROR(IF(AND(COUNTIF(_Feries,H$7)&lt;&gt;1,WEEKDAY(H$7,2)&lt;=5),INDEX(t_Absence[Symbole],MATCH($B75,IF(H$7&gt;=t_Absence[Date début],IF(H$7&lt;=t_Absence[Date fin],t_Absence[Employé]),""),0)),""),""),"")</f>
        <v/>
      </c>
      <c r="I75" s="56" t="str" cm="1">
        <f t="array" ref="I75">IF($B75&lt;&gt;"",IFERROR(IF(AND(COUNTIF(_Feries,I$7)&lt;&gt;1,WEEKDAY(I$7,2)&lt;=5),INDEX(t_Absence[Symbole],MATCH($B75,IF(I$7&gt;=t_Absence[Date début],IF(I$7&lt;=t_Absence[Date fin],t_Absence[Employé]),""),0)),""),""),"")</f>
        <v/>
      </c>
      <c r="J75" s="56" t="str" cm="1">
        <f t="array" ref="J75">IF($B75&lt;&gt;"",IFERROR(IF(AND(COUNTIF(_Feries,J$7)&lt;&gt;1,WEEKDAY(J$7,2)&lt;=5),INDEX(t_Absence[Symbole],MATCH($B75,IF(J$7&gt;=t_Absence[Date début],IF(J$7&lt;=t_Absence[Date fin],t_Absence[Employé]),""),0)),""),""),"")</f>
        <v/>
      </c>
      <c r="K75" s="56" t="str" cm="1">
        <f t="array" ref="K75">IF($B75&lt;&gt;"",IFERROR(IF(AND(COUNTIF(_Feries,K$7)&lt;&gt;1,WEEKDAY(K$7,2)&lt;=5),INDEX(t_Absence[Symbole],MATCH($B75,IF(K$7&gt;=t_Absence[Date début],IF(K$7&lt;=t_Absence[Date fin],t_Absence[Employé]),""),0)),""),""),"")</f>
        <v/>
      </c>
      <c r="L75" s="56" t="str" cm="1">
        <f t="array" ref="L75">IF($B75&lt;&gt;"",IFERROR(IF(AND(COUNTIF(_Feries,L$7)&lt;&gt;1,WEEKDAY(L$7,2)&lt;=5),INDEX(t_Absence[Symbole],MATCH($B75,IF(L$7&gt;=t_Absence[Date début],IF(L$7&lt;=t_Absence[Date fin],t_Absence[Employé]),""),0)),""),""),"")</f>
        <v/>
      </c>
      <c r="M75" s="56" t="str" cm="1">
        <f t="array" ref="M75">IF($B75&lt;&gt;"",IFERROR(IF(AND(COUNTIF(_Feries,M$7)&lt;&gt;1,WEEKDAY(M$7,2)&lt;=5),INDEX(t_Absence[Symbole],MATCH($B75,IF(M$7&gt;=t_Absence[Date début],IF(M$7&lt;=t_Absence[Date fin],t_Absence[Employé]),""),0)),""),""),"")</f>
        <v/>
      </c>
      <c r="N75" s="56" t="str" cm="1">
        <f t="array" ref="N75">IF($B75&lt;&gt;"",IFERROR(IF(AND(COUNTIF(_Feries,N$7)&lt;&gt;1,WEEKDAY(N$7,2)&lt;=5),INDEX(t_Absence[Symbole],MATCH($B75,IF(N$7&gt;=t_Absence[Date début],IF(N$7&lt;=t_Absence[Date fin],t_Absence[Employé]),""),0)),""),""),"")</f>
        <v/>
      </c>
      <c r="O75" s="56" t="str" cm="1">
        <f t="array" ref="O75">IF($B75&lt;&gt;"",IFERROR(IF(AND(COUNTIF(_Feries,O$7)&lt;&gt;1,WEEKDAY(O$7,2)&lt;=5),INDEX(t_Absence[Symbole],MATCH($B75,IF(O$7&gt;=t_Absence[Date début],IF(O$7&lt;=t_Absence[Date fin],t_Absence[Employé]),""),0)),""),""),"")</f>
        <v/>
      </c>
      <c r="P75" s="56" t="str" cm="1">
        <f t="array" ref="P75">IF($B75&lt;&gt;"",IFERROR(IF(AND(COUNTIF(_Feries,P$7)&lt;&gt;1,WEEKDAY(P$7,2)&lt;=5),INDEX(t_Absence[Symbole],MATCH($B75,IF(P$7&gt;=t_Absence[Date début],IF(P$7&lt;=t_Absence[Date fin],t_Absence[Employé]),""),0)),""),""),"")</f>
        <v/>
      </c>
      <c r="Q75" s="56" t="str" cm="1">
        <f t="array" ref="Q75">IF($B75&lt;&gt;"",IFERROR(IF(AND(COUNTIF(_Feries,Q$7)&lt;&gt;1,WEEKDAY(Q$7,2)&lt;=5),INDEX(t_Absence[Symbole],MATCH($B75,IF(Q$7&gt;=t_Absence[Date début],IF(Q$7&lt;=t_Absence[Date fin],t_Absence[Employé]),""),0)),""),""),"")</f>
        <v/>
      </c>
      <c r="R75" s="56" t="str" cm="1">
        <f t="array" ref="R75">IF($B75&lt;&gt;"",IFERROR(IF(AND(COUNTIF(_Feries,R$7)&lt;&gt;1,WEEKDAY(R$7,2)&lt;=5),INDEX(t_Absence[Symbole],MATCH($B75,IF(R$7&gt;=t_Absence[Date début],IF(R$7&lt;=t_Absence[Date fin],t_Absence[Employé]),""),0)),""),""),"")</f>
        <v/>
      </c>
      <c r="S75" s="56" t="str" cm="1">
        <f t="array" ref="S75">IF($B75&lt;&gt;"",IFERROR(IF(AND(COUNTIF(_Feries,S$7)&lt;&gt;1,WEEKDAY(S$7,2)&lt;=5),INDEX(t_Absence[Symbole],MATCH($B75,IF(S$7&gt;=t_Absence[Date début],IF(S$7&lt;=t_Absence[Date fin],t_Absence[Employé]),""),0)),""),""),"")</f>
        <v/>
      </c>
      <c r="T75" s="56" t="str" cm="1">
        <f t="array" ref="T75">IF($B75&lt;&gt;"",IFERROR(IF(AND(COUNTIF(_Feries,T$7)&lt;&gt;1,WEEKDAY(T$7,2)&lt;=5),INDEX(t_Absence[Symbole],MATCH($B75,IF(T$7&gt;=t_Absence[Date début],IF(T$7&lt;=t_Absence[Date fin],t_Absence[Employé]),""),0)),""),""),"")</f>
        <v/>
      </c>
      <c r="U75" s="56" t="str" cm="1">
        <f t="array" ref="U75">IF($B75&lt;&gt;"",IFERROR(IF(AND(COUNTIF(_Feries,U$7)&lt;&gt;1,WEEKDAY(U$7,2)&lt;=5),INDEX(t_Absence[Symbole],MATCH($B75,IF(U$7&gt;=t_Absence[Date début],IF(U$7&lt;=t_Absence[Date fin],t_Absence[Employé]),""),0)),""),""),"")</f>
        <v/>
      </c>
      <c r="V75" s="56" t="str" cm="1">
        <f t="array" ref="V75">IF($B75&lt;&gt;"",IFERROR(IF(AND(COUNTIF(_Feries,V$7)&lt;&gt;1,WEEKDAY(V$7,2)&lt;=5),INDEX(t_Absence[Symbole],MATCH($B75,IF(V$7&gt;=t_Absence[Date début],IF(V$7&lt;=t_Absence[Date fin],t_Absence[Employé]),""),0)),""),""),"")</f>
        <v/>
      </c>
      <c r="W75" s="56" t="str" cm="1">
        <f t="array" ref="W75">IF($B75&lt;&gt;"",IFERROR(IF(AND(COUNTIF(_Feries,W$7)&lt;&gt;1,WEEKDAY(W$7,2)&lt;=5),INDEX(t_Absence[Symbole],MATCH($B75,IF(W$7&gt;=t_Absence[Date début],IF(W$7&lt;=t_Absence[Date fin],t_Absence[Employé]),""),0)),""),""),"")</f>
        <v/>
      </c>
      <c r="X75" s="56" t="str" cm="1">
        <f t="array" ref="X75">IF($B75&lt;&gt;"",IFERROR(IF(AND(COUNTIF(_Feries,X$7)&lt;&gt;1,WEEKDAY(X$7,2)&lt;=5),INDEX(t_Absence[Symbole],MATCH($B75,IF(X$7&gt;=t_Absence[Date début],IF(X$7&lt;=t_Absence[Date fin],t_Absence[Employé]),""),0)),""),""),"")</f>
        <v/>
      </c>
      <c r="Y75" s="56" t="str" cm="1">
        <f t="array" ref="Y75">IF($B75&lt;&gt;"",IFERROR(IF(AND(COUNTIF(_Feries,Y$7)&lt;&gt;1,WEEKDAY(Y$7,2)&lt;=5),INDEX(t_Absence[Symbole],MATCH($B75,IF(Y$7&gt;=t_Absence[Date début],IF(Y$7&lt;=t_Absence[Date fin],t_Absence[Employé]),""),0)),""),""),"")</f>
        <v/>
      </c>
      <c r="Z75" s="56" t="str" cm="1">
        <f t="array" ref="Z75">IF($B75&lt;&gt;"",IFERROR(IF(AND(COUNTIF(_Feries,Z$7)&lt;&gt;1,WEEKDAY(Z$7,2)&lt;=5),INDEX(t_Absence[Symbole],MATCH($B75,IF(Z$7&gt;=t_Absence[Date début],IF(Z$7&lt;=t_Absence[Date fin],t_Absence[Employé]),""),0)),""),""),"")</f>
        <v/>
      </c>
      <c r="AA75" s="56" t="str" cm="1">
        <f t="array" ref="AA75">IF($B75&lt;&gt;"",IFERROR(IF(AND(COUNTIF(_Feries,AA$7)&lt;&gt;1,WEEKDAY(AA$7,2)&lt;=5),INDEX(t_Absence[Symbole],MATCH($B75,IF(AA$7&gt;=t_Absence[Date début],IF(AA$7&lt;=t_Absence[Date fin],t_Absence[Employé]),""),0)),""),""),"")</f>
        <v/>
      </c>
      <c r="AB75" s="56" t="str" cm="1">
        <f t="array" ref="AB75">IF($B75&lt;&gt;"",IFERROR(IF(AND(COUNTIF(_Feries,AB$7)&lt;&gt;1,WEEKDAY(AB$7,2)&lt;=5),INDEX(t_Absence[Symbole],MATCH($B75,IF(AB$7&gt;=t_Absence[Date début],IF(AB$7&lt;=t_Absence[Date fin],t_Absence[Employé]),""),0)),""),""),"")</f>
        <v/>
      </c>
      <c r="AC75" s="56" t="str" cm="1">
        <f t="array" ref="AC75">IF($B75&lt;&gt;"",IFERROR(IF(AND(COUNTIF(_Feries,AC$7)&lt;&gt;1,WEEKDAY(AC$7,2)&lt;=5),INDEX(t_Absence[Symbole],MATCH($B75,IF(AC$7&gt;=t_Absence[Date début],IF(AC$7&lt;=t_Absence[Date fin],t_Absence[Employé]),""),0)),""),""),"")</f>
        <v/>
      </c>
      <c r="AD75" s="56" t="str" cm="1">
        <f t="array" ref="AD75">IF($B75&lt;&gt;"",IFERROR(IF(AND(COUNTIF(_Feries,AD$7)&lt;&gt;1,WEEKDAY(AD$7,2)&lt;=5),INDEX(t_Absence[Symbole],MATCH($B75,IF(AD$7&gt;=t_Absence[Date début],IF(AD$7&lt;=t_Absence[Date fin],t_Absence[Employé]),""),0)),""),""),"")</f>
        <v/>
      </c>
      <c r="AE75" s="56" t="str" cm="1">
        <f t="array" ref="AE75">IF($B75&lt;&gt;"",IFERROR(IF(AND(COUNTIF(_Feries,AE$7)&lt;&gt;1,WEEKDAY(AE$7,2)&lt;=5),INDEX(t_Absence[Symbole],MATCH($B75,IF(AE$7&gt;=t_Absence[Date début],IF(AE$7&lt;=t_Absence[Date fin],t_Absence[Employé]),""),0)),""),""),"")</f>
        <v/>
      </c>
      <c r="AF75" s="56" t="str" cm="1">
        <f t="array" ref="AF75">IF($B75&lt;&gt;"",IFERROR(IF(AND(COUNTIF(_Feries,AF$7)&lt;&gt;1,WEEKDAY(AF$7,2)&lt;=5),INDEX(t_Absence[Symbole],MATCH($B75,IF(AF$7&gt;=t_Absence[Date début],IF(AF$7&lt;=t_Absence[Date fin],t_Absence[Employé]),""),0)),""),""),"")</f>
        <v/>
      </c>
      <c r="AG75" s="56" t="str" cm="1">
        <f t="array" ref="AG75">IF($B75&lt;&gt;"",IFERROR(IF(AND(COUNTIF(_Feries,AG$7)&lt;&gt;1,WEEKDAY(AG$7,2)&lt;=5),INDEX(t_Absence[Symbole],MATCH($B75,IF(AG$7&gt;=t_Absence[Date début],IF(AG$7&lt;=t_Absence[Date fin],t_Absence[Employé]),""),0)),""),""),"")</f>
        <v/>
      </c>
      <c r="AH75" s="57" t="str" cm="1">
        <f t="array" ref="AH75">IF($B75&lt;&gt;"",IFERROR(IF(AND(COUNTIF(_Feries,AH$7)&lt;&gt;1,WEEKDAY(AH$7,2)&lt;=5),INDEX(t_Absence[Symbole],MATCH($B75,IF(AH$7&gt;=t_Absence[Date début],IF(AH$7&lt;=t_Absence[Date fin],t_Absence[Employé]),""),0)),""),""),"")</f>
        <v/>
      </c>
      <c r="AJ75" s="45">
        <f t="shared" si="6"/>
        <v>0</v>
      </c>
      <c r="AK75" s="46">
        <f t="shared" si="6"/>
        <v>0</v>
      </c>
      <c r="AL75" s="46">
        <f t="shared" si="6"/>
        <v>0</v>
      </c>
      <c r="AM75" s="46">
        <f t="shared" si="6"/>
        <v>0</v>
      </c>
      <c r="AN75" s="46">
        <f t="shared" si="6"/>
        <v>0</v>
      </c>
      <c r="AO75" s="46">
        <f t="shared" si="6"/>
        <v>0</v>
      </c>
      <c r="AP75" s="46">
        <f t="shared" si="6"/>
        <v>0</v>
      </c>
      <c r="AQ75" s="47">
        <f t="shared" si="6"/>
        <v>0</v>
      </c>
    </row>
    <row r="76" spans="2:43" ht="17.25" thickBot="1" x14ac:dyDescent="0.35">
      <c r="B76" s="35" cm="1">
        <f t="array" ref="B76">IFERROR(INDEX(t_Employé[Employé],MATCH(0,COUNTIF(t_Employé[Employé],"&lt;"&amp;t_Employé[Employé])-SUM(COUNTIF($B$7:B75,t_Employé[Employé])),0)),"")</f>
        <v>69</v>
      </c>
      <c r="C76" s="35"/>
      <c r="D76" s="55" t="str" cm="1">
        <f t="array" ref="D76">IF($B76&lt;&gt;"",IFERROR(IF(AND(COUNTIF(_Feries,D$7)&lt;&gt;1,WEEKDAY(D$7,2)&lt;=5),INDEX(t_Absence[Symbole],MATCH($B76,IF(D$7&gt;=t_Absence[Date début],IF(D$7&lt;=t_Absence[Date fin],t_Absence[Employé]),""),0)),""),""),"")</f>
        <v/>
      </c>
      <c r="E76" s="56" t="str" cm="1">
        <f t="array" ref="E76">IF($B76&lt;&gt;"",IFERROR(IF(AND(COUNTIF(_Feries,E$7)&lt;&gt;1,WEEKDAY(E$7,2)&lt;=5),INDEX(t_Absence[Symbole],MATCH($B76,IF(E$7&gt;=t_Absence[Date début],IF(E$7&lt;=t_Absence[Date fin],t_Absence[Employé]),""),0)),""),""),"")</f>
        <v/>
      </c>
      <c r="F76" s="56" t="str" cm="1">
        <f t="array" ref="F76">IF($B76&lt;&gt;"",IFERROR(IF(AND(COUNTIF(_Feries,F$7)&lt;&gt;1,WEEKDAY(F$7,2)&lt;=5),INDEX(t_Absence[Symbole],MATCH($B76,IF(F$7&gt;=t_Absence[Date début],IF(F$7&lt;=t_Absence[Date fin],t_Absence[Employé]),""),0)),""),""),"")</f>
        <v/>
      </c>
      <c r="G76" s="56" t="str" cm="1">
        <f t="array" ref="G76">IF($B76&lt;&gt;"",IFERROR(IF(AND(COUNTIF(_Feries,G$7)&lt;&gt;1,WEEKDAY(G$7,2)&lt;=5),INDEX(t_Absence[Symbole],MATCH($B76,IF(G$7&gt;=t_Absence[Date début],IF(G$7&lt;=t_Absence[Date fin],t_Absence[Employé]),""),0)),""),""),"")</f>
        <v/>
      </c>
      <c r="H76" s="56" t="str" cm="1">
        <f t="array" ref="H76">IF($B76&lt;&gt;"",IFERROR(IF(AND(COUNTIF(_Feries,H$7)&lt;&gt;1,WEEKDAY(H$7,2)&lt;=5),INDEX(t_Absence[Symbole],MATCH($B76,IF(H$7&gt;=t_Absence[Date début],IF(H$7&lt;=t_Absence[Date fin],t_Absence[Employé]),""),0)),""),""),"")</f>
        <v/>
      </c>
      <c r="I76" s="56" t="str" cm="1">
        <f t="array" ref="I76">IF($B76&lt;&gt;"",IFERROR(IF(AND(COUNTIF(_Feries,I$7)&lt;&gt;1,WEEKDAY(I$7,2)&lt;=5),INDEX(t_Absence[Symbole],MATCH($B76,IF(I$7&gt;=t_Absence[Date début],IF(I$7&lt;=t_Absence[Date fin],t_Absence[Employé]),""),0)),""),""),"")</f>
        <v/>
      </c>
      <c r="J76" s="56" t="str" cm="1">
        <f t="array" ref="J76">IF($B76&lt;&gt;"",IFERROR(IF(AND(COUNTIF(_Feries,J$7)&lt;&gt;1,WEEKDAY(J$7,2)&lt;=5),INDEX(t_Absence[Symbole],MATCH($B76,IF(J$7&gt;=t_Absence[Date début],IF(J$7&lt;=t_Absence[Date fin],t_Absence[Employé]),""),0)),""),""),"")</f>
        <v/>
      </c>
      <c r="K76" s="56" t="str" cm="1">
        <f t="array" ref="K76">IF($B76&lt;&gt;"",IFERROR(IF(AND(COUNTIF(_Feries,K$7)&lt;&gt;1,WEEKDAY(K$7,2)&lt;=5),INDEX(t_Absence[Symbole],MATCH($B76,IF(K$7&gt;=t_Absence[Date début],IF(K$7&lt;=t_Absence[Date fin],t_Absence[Employé]),""),0)),""),""),"")</f>
        <v/>
      </c>
      <c r="L76" s="56" t="str" cm="1">
        <f t="array" ref="L76">IF($B76&lt;&gt;"",IFERROR(IF(AND(COUNTIF(_Feries,L$7)&lt;&gt;1,WEEKDAY(L$7,2)&lt;=5),INDEX(t_Absence[Symbole],MATCH($B76,IF(L$7&gt;=t_Absence[Date début],IF(L$7&lt;=t_Absence[Date fin],t_Absence[Employé]),""),0)),""),""),"")</f>
        <v/>
      </c>
      <c r="M76" s="56" t="str" cm="1">
        <f t="array" ref="M76">IF($B76&lt;&gt;"",IFERROR(IF(AND(COUNTIF(_Feries,M$7)&lt;&gt;1,WEEKDAY(M$7,2)&lt;=5),INDEX(t_Absence[Symbole],MATCH($B76,IF(M$7&gt;=t_Absence[Date début],IF(M$7&lt;=t_Absence[Date fin],t_Absence[Employé]),""),0)),""),""),"")</f>
        <v/>
      </c>
      <c r="N76" s="56" t="str" cm="1">
        <f t="array" ref="N76">IF($B76&lt;&gt;"",IFERROR(IF(AND(COUNTIF(_Feries,N$7)&lt;&gt;1,WEEKDAY(N$7,2)&lt;=5),INDEX(t_Absence[Symbole],MATCH($B76,IF(N$7&gt;=t_Absence[Date début],IF(N$7&lt;=t_Absence[Date fin],t_Absence[Employé]),""),0)),""),""),"")</f>
        <v/>
      </c>
      <c r="O76" s="56" t="str" cm="1">
        <f t="array" ref="O76">IF($B76&lt;&gt;"",IFERROR(IF(AND(COUNTIF(_Feries,O$7)&lt;&gt;1,WEEKDAY(O$7,2)&lt;=5),INDEX(t_Absence[Symbole],MATCH($B76,IF(O$7&gt;=t_Absence[Date début],IF(O$7&lt;=t_Absence[Date fin],t_Absence[Employé]),""),0)),""),""),"")</f>
        <v/>
      </c>
      <c r="P76" s="56" t="str" cm="1">
        <f t="array" ref="P76">IF($B76&lt;&gt;"",IFERROR(IF(AND(COUNTIF(_Feries,P$7)&lt;&gt;1,WEEKDAY(P$7,2)&lt;=5),INDEX(t_Absence[Symbole],MATCH($B76,IF(P$7&gt;=t_Absence[Date début],IF(P$7&lt;=t_Absence[Date fin],t_Absence[Employé]),""),0)),""),""),"")</f>
        <v/>
      </c>
      <c r="Q76" s="56" t="str" cm="1">
        <f t="array" ref="Q76">IF($B76&lt;&gt;"",IFERROR(IF(AND(COUNTIF(_Feries,Q$7)&lt;&gt;1,WEEKDAY(Q$7,2)&lt;=5),INDEX(t_Absence[Symbole],MATCH($B76,IF(Q$7&gt;=t_Absence[Date début],IF(Q$7&lt;=t_Absence[Date fin],t_Absence[Employé]),""),0)),""),""),"")</f>
        <v/>
      </c>
      <c r="R76" s="56" t="str" cm="1">
        <f t="array" ref="R76">IF($B76&lt;&gt;"",IFERROR(IF(AND(COUNTIF(_Feries,R$7)&lt;&gt;1,WEEKDAY(R$7,2)&lt;=5),INDEX(t_Absence[Symbole],MATCH($B76,IF(R$7&gt;=t_Absence[Date début],IF(R$7&lt;=t_Absence[Date fin],t_Absence[Employé]),""),0)),""),""),"")</f>
        <v/>
      </c>
      <c r="S76" s="56" t="str" cm="1">
        <f t="array" ref="S76">IF($B76&lt;&gt;"",IFERROR(IF(AND(COUNTIF(_Feries,S$7)&lt;&gt;1,WEEKDAY(S$7,2)&lt;=5),INDEX(t_Absence[Symbole],MATCH($B76,IF(S$7&gt;=t_Absence[Date début],IF(S$7&lt;=t_Absence[Date fin],t_Absence[Employé]),""),0)),""),""),"")</f>
        <v/>
      </c>
      <c r="T76" s="56" t="str" cm="1">
        <f t="array" ref="T76">IF($B76&lt;&gt;"",IFERROR(IF(AND(COUNTIF(_Feries,T$7)&lt;&gt;1,WEEKDAY(T$7,2)&lt;=5),INDEX(t_Absence[Symbole],MATCH($B76,IF(T$7&gt;=t_Absence[Date début],IF(T$7&lt;=t_Absence[Date fin],t_Absence[Employé]),""),0)),""),""),"")</f>
        <v/>
      </c>
      <c r="U76" s="56" t="str" cm="1">
        <f t="array" ref="U76">IF($B76&lt;&gt;"",IFERROR(IF(AND(COUNTIF(_Feries,U$7)&lt;&gt;1,WEEKDAY(U$7,2)&lt;=5),INDEX(t_Absence[Symbole],MATCH($B76,IF(U$7&gt;=t_Absence[Date début],IF(U$7&lt;=t_Absence[Date fin],t_Absence[Employé]),""),0)),""),""),"")</f>
        <v/>
      </c>
      <c r="V76" s="56" t="str" cm="1">
        <f t="array" ref="V76">IF($B76&lt;&gt;"",IFERROR(IF(AND(COUNTIF(_Feries,V$7)&lt;&gt;1,WEEKDAY(V$7,2)&lt;=5),INDEX(t_Absence[Symbole],MATCH($B76,IF(V$7&gt;=t_Absence[Date début],IF(V$7&lt;=t_Absence[Date fin],t_Absence[Employé]),""),0)),""),""),"")</f>
        <v/>
      </c>
      <c r="W76" s="56" t="str" cm="1">
        <f t="array" ref="W76">IF($B76&lt;&gt;"",IFERROR(IF(AND(COUNTIF(_Feries,W$7)&lt;&gt;1,WEEKDAY(W$7,2)&lt;=5),INDEX(t_Absence[Symbole],MATCH($B76,IF(W$7&gt;=t_Absence[Date début],IF(W$7&lt;=t_Absence[Date fin],t_Absence[Employé]),""),0)),""),""),"")</f>
        <v/>
      </c>
      <c r="X76" s="56" t="str" cm="1">
        <f t="array" ref="X76">IF($B76&lt;&gt;"",IFERROR(IF(AND(COUNTIF(_Feries,X$7)&lt;&gt;1,WEEKDAY(X$7,2)&lt;=5),INDEX(t_Absence[Symbole],MATCH($B76,IF(X$7&gt;=t_Absence[Date début],IF(X$7&lt;=t_Absence[Date fin],t_Absence[Employé]),""),0)),""),""),"")</f>
        <v/>
      </c>
      <c r="Y76" s="56" t="str" cm="1">
        <f t="array" ref="Y76">IF($B76&lt;&gt;"",IFERROR(IF(AND(COUNTIF(_Feries,Y$7)&lt;&gt;1,WEEKDAY(Y$7,2)&lt;=5),INDEX(t_Absence[Symbole],MATCH($B76,IF(Y$7&gt;=t_Absence[Date début],IF(Y$7&lt;=t_Absence[Date fin],t_Absence[Employé]),""),0)),""),""),"")</f>
        <v/>
      </c>
      <c r="Z76" s="56" t="str" cm="1">
        <f t="array" ref="Z76">IF($B76&lt;&gt;"",IFERROR(IF(AND(COUNTIF(_Feries,Z$7)&lt;&gt;1,WEEKDAY(Z$7,2)&lt;=5),INDEX(t_Absence[Symbole],MATCH($B76,IF(Z$7&gt;=t_Absence[Date début],IF(Z$7&lt;=t_Absence[Date fin],t_Absence[Employé]),""),0)),""),""),"")</f>
        <v/>
      </c>
      <c r="AA76" s="56" t="str" cm="1">
        <f t="array" ref="AA76">IF($B76&lt;&gt;"",IFERROR(IF(AND(COUNTIF(_Feries,AA$7)&lt;&gt;1,WEEKDAY(AA$7,2)&lt;=5),INDEX(t_Absence[Symbole],MATCH($B76,IF(AA$7&gt;=t_Absence[Date début],IF(AA$7&lt;=t_Absence[Date fin],t_Absence[Employé]),""),0)),""),""),"")</f>
        <v/>
      </c>
      <c r="AB76" s="56" t="str" cm="1">
        <f t="array" ref="AB76">IF($B76&lt;&gt;"",IFERROR(IF(AND(COUNTIF(_Feries,AB$7)&lt;&gt;1,WEEKDAY(AB$7,2)&lt;=5),INDEX(t_Absence[Symbole],MATCH($B76,IF(AB$7&gt;=t_Absence[Date début],IF(AB$7&lt;=t_Absence[Date fin],t_Absence[Employé]),""),0)),""),""),"")</f>
        <v/>
      </c>
      <c r="AC76" s="56" t="str" cm="1">
        <f t="array" ref="AC76">IF($B76&lt;&gt;"",IFERROR(IF(AND(COUNTIF(_Feries,AC$7)&lt;&gt;1,WEEKDAY(AC$7,2)&lt;=5),INDEX(t_Absence[Symbole],MATCH($B76,IF(AC$7&gt;=t_Absence[Date début],IF(AC$7&lt;=t_Absence[Date fin],t_Absence[Employé]),""),0)),""),""),"")</f>
        <v/>
      </c>
      <c r="AD76" s="56" t="str" cm="1">
        <f t="array" ref="AD76">IF($B76&lt;&gt;"",IFERROR(IF(AND(COUNTIF(_Feries,AD$7)&lt;&gt;1,WEEKDAY(AD$7,2)&lt;=5),INDEX(t_Absence[Symbole],MATCH($B76,IF(AD$7&gt;=t_Absence[Date début],IF(AD$7&lt;=t_Absence[Date fin],t_Absence[Employé]),""),0)),""),""),"")</f>
        <v/>
      </c>
      <c r="AE76" s="56" t="str" cm="1">
        <f t="array" ref="AE76">IF($B76&lt;&gt;"",IFERROR(IF(AND(COUNTIF(_Feries,AE$7)&lt;&gt;1,WEEKDAY(AE$7,2)&lt;=5),INDEX(t_Absence[Symbole],MATCH($B76,IF(AE$7&gt;=t_Absence[Date début],IF(AE$7&lt;=t_Absence[Date fin],t_Absence[Employé]),""),0)),""),""),"")</f>
        <v/>
      </c>
      <c r="AF76" s="56" t="str" cm="1">
        <f t="array" ref="AF76">IF($B76&lt;&gt;"",IFERROR(IF(AND(COUNTIF(_Feries,AF$7)&lt;&gt;1,WEEKDAY(AF$7,2)&lt;=5),INDEX(t_Absence[Symbole],MATCH($B76,IF(AF$7&gt;=t_Absence[Date début],IF(AF$7&lt;=t_Absence[Date fin],t_Absence[Employé]),""),0)),""),""),"")</f>
        <v/>
      </c>
      <c r="AG76" s="56" t="str" cm="1">
        <f t="array" ref="AG76">IF($B76&lt;&gt;"",IFERROR(IF(AND(COUNTIF(_Feries,AG$7)&lt;&gt;1,WEEKDAY(AG$7,2)&lt;=5),INDEX(t_Absence[Symbole],MATCH($B76,IF(AG$7&gt;=t_Absence[Date début],IF(AG$7&lt;=t_Absence[Date fin],t_Absence[Employé]),""),0)),""),""),"")</f>
        <v/>
      </c>
      <c r="AH76" s="57" t="str" cm="1">
        <f t="array" ref="AH76">IF($B76&lt;&gt;"",IFERROR(IF(AND(COUNTIF(_Feries,AH$7)&lt;&gt;1,WEEKDAY(AH$7,2)&lt;=5),INDEX(t_Absence[Symbole],MATCH($B76,IF(AH$7&gt;=t_Absence[Date début],IF(AH$7&lt;=t_Absence[Date fin],t_Absence[Employé]),""),0)),""),""),"")</f>
        <v/>
      </c>
      <c r="AJ76" s="45">
        <f t="shared" si="6"/>
        <v>0</v>
      </c>
      <c r="AK76" s="46">
        <f t="shared" si="6"/>
        <v>0</v>
      </c>
      <c r="AL76" s="46">
        <f t="shared" si="6"/>
        <v>0</v>
      </c>
      <c r="AM76" s="46">
        <f t="shared" si="6"/>
        <v>0</v>
      </c>
      <c r="AN76" s="46">
        <f t="shared" si="6"/>
        <v>0</v>
      </c>
      <c r="AO76" s="46">
        <f t="shared" si="6"/>
        <v>0</v>
      </c>
      <c r="AP76" s="46">
        <f t="shared" si="6"/>
        <v>0</v>
      </c>
      <c r="AQ76" s="47">
        <f t="shared" si="6"/>
        <v>0</v>
      </c>
    </row>
    <row r="77" spans="2:43" ht="17.25" thickBot="1" x14ac:dyDescent="0.35">
      <c r="B77" s="35" cm="1">
        <f t="array" ref="B77">IFERROR(INDEX(t_Employé[Employé],MATCH(0,COUNTIF(t_Employé[Employé],"&lt;"&amp;t_Employé[Employé])-SUM(COUNTIF($B$7:B76,t_Employé[Employé])),0)),"")</f>
        <v>70</v>
      </c>
      <c r="C77" s="35"/>
      <c r="D77" s="55" t="str" cm="1">
        <f t="array" ref="D77">IF($B77&lt;&gt;"",IFERROR(IF(AND(COUNTIF(_Feries,D$7)&lt;&gt;1,WEEKDAY(D$7,2)&lt;=5),INDEX(t_Absence[Symbole],MATCH($B77,IF(D$7&gt;=t_Absence[Date début],IF(D$7&lt;=t_Absence[Date fin],t_Absence[Employé]),""),0)),""),""),"")</f>
        <v/>
      </c>
      <c r="E77" s="56" t="str" cm="1">
        <f t="array" ref="E77">IF($B77&lt;&gt;"",IFERROR(IF(AND(COUNTIF(_Feries,E$7)&lt;&gt;1,WEEKDAY(E$7,2)&lt;=5),INDEX(t_Absence[Symbole],MATCH($B77,IF(E$7&gt;=t_Absence[Date début],IF(E$7&lt;=t_Absence[Date fin],t_Absence[Employé]),""),0)),""),""),"")</f>
        <v/>
      </c>
      <c r="F77" s="56" t="str" cm="1">
        <f t="array" ref="F77">IF($B77&lt;&gt;"",IFERROR(IF(AND(COUNTIF(_Feries,F$7)&lt;&gt;1,WEEKDAY(F$7,2)&lt;=5),INDEX(t_Absence[Symbole],MATCH($B77,IF(F$7&gt;=t_Absence[Date début],IF(F$7&lt;=t_Absence[Date fin],t_Absence[Employé]),""),0)),""),""),"")</f>
        <v/>
      </c>
      <c r="G77" s="56" t="str" cm="1">
        <f t="array" ref="G77">IF($B77&lt;&gt;"",IFERROR(IF(AND(COUNTIF(_Feries,G$7)&lt;&gt;1,WEEKDAY(G$7,2)&lt;=5),INDEX(t_Absence[Symbole],MATCH($B77,IF(G$7&gt;=t_Absence[Date début],IF(G$7&lt;=t_Absence[Date fin],t_Absence[Employé]),""),0)),""),""),"")</f>
        <v/>
      </c>
      <c r="H77" s="56" t="str" cm="1">
        <f t="array" ref="H77">IF($B77&lt;&gt;"",IFERROR(IF(AND(COUNTIF(_Feries,H$7)&lt;&gt;1,WEEKDAY(H$7,2)&lt;=5),INDEX(t_Absence[Symbole],MATCH($B77,IF(H$7&gt;=t_Absence[Date début],IF(H$7&lt;=t_Absence[Date fin],t_Absence[Employé]),""),0)),""),""),"")</f>
        <v/>
      </c>
      <c r="I77" s="56" t="str" cm="1">
        <f t="array" ref="I77">IF($B77&lt;&gt;"",IFERROR(IF(AND(COUNTIF(_Feries,I$7)&lt;&gt;1,WEEKDAY(I$7,2)&lt;=5),INDEX(t_Absence[Symbole],MATCH($B77,IF(I$7&gt;=t_Absence[Date début],IF(I$7&lt;=t_Absence[Date fin],t_Absence[Employé]),""),0)),""),""),"")</f>
        <v/>
      </c>
      <c r="J77" s="56" t="str" cm="1">
        <f t="array" ref="J77">IF($B77&lt;&gt;"",IFERROR(IF(AND(COUNTIF(_Feries,J$7)&lt;&gt;1,WEEKDAY(J$7,2)&lt;=5),INDEX(t_Absence[Symbole],MATCH($B77,IF(J$7&gt;=t_Absence[Date début],IF(J$7&lt;=t_Absence[Date fin],t_Absence[Employé]),""),0)),""),""),"")</f>
        <v/>
      </c>
      <c r="K77" s="56" t="str" cm="1">
        <f t="array" ref="K77">IF($B77&lt;&gt;"",IFERROR(IF(AND(COUNTIF(_Feries,K$7)&lt;&gt;1,WEEKDAY(K$7,2)&lt;=5),INDEX(t_Absence[Symbole],MATCH($B77,IF(K$7&gt;=t_Absence[Date début],IF(K$7&lt;=t_Absence[Date fin],t_Absence[Employé]),""),0)),""),""),"")</f>
        <v/>
      </c>
      <c r="L77" s="56" t="str" cm="1">
        <f t="array" ref="L77">IF($B77&lt;&gt;"",IFERROR(IF(AND(COUNTIF(_Feries,L$7)&lt;&gt;1,WEEKDAY(L$7,2)&lt;=5),INDEX(t_Absence[Symbole],MATCH($B77,IF(L$7&gt;=t_Absence[Date début],IF(L$7&lt;=t_Absence[Date fin],t_Absence[Employé]),""),0)),""),""),"")</f>
        <v/>
      </c>
      <c r="M77" s="56" t="str" cm="1">
        <f t="array" ref="M77">IF($B77&lt;&gt;"",IFERROR(IF(AND(COUNTIF(_Feries,M$7)&lt;&gt;1,WEEKDAY(M$7,2)&lt;=5),INDEX(t_Absence[Symbole],MATCH($B77,IF(M$7&gt;=t_Absence[Date début],IF(M$7&lt;=t_Absence[Date fin],t_Absence[Employé]),""),0)),""),""),"")</f>
        <v/>
      </c>
      <c r="N77" s="56" t="str" cm="1">
        <f t="array" ref="N77">IF($B77&lt;&gt;"",IFERROR(IF(AND(COUNTIF(_Feries,N$7)&lt;&gt;1,WEEKDAY(N$7,2)&lt;=5),INDEX(t_Absence[Symbole],MATCH($B77,IF(N$7&gt;=t_Absence[Date début],IF(N$7&lt;=t_Absence[Date fin],t_Absence[Employé]),""),0)),""),""),"")</f>
        <v/>
      </c>
      <c r="O77" s="56" t="str" cm="1">
        <f t="array" ref="O77">IF($B77&lt;&gt;"",IFERROR(IF(AND(COUNTIF(_Feries,O$7)&lt;&gt;1,WEEKDAY(O$7,2)&lt;=5),INDEX(t_Absence[Symbole],MATCH($B77,IF(O$7&gt;=t_Absence[Date début],IF(O$7&lt;=t_Absence[Date fin],t_Absence[Employé]),""),0)),""),""),"")</f>
        <v/>
      </c>
      <c r="P77" s="56" t="str" cm="1">
        <f t="array" ref="P77">IF($B77&lt;&gt;"",IFERROR(IF(AND(COUNTIF(_Feries,P$7)&lt;&gt;1,WEEKDAY(P$7,2)&lt;=5),INDEX(t_Absence[Symbole],MATCH($B77,IF(P$7&gt;=t_Absence[Date début],IF(P$7&lt;=t_Absence[Date fin],t_Absence[Employé]),""),0)),""),""),"")</f>
        <v/>
      </c>
      <c r="Q77" s="56" t="str" cm="1">
        <f t="array" ref="Q77">IF($B77&lt;&gt;"",IFERROR(IF(AND(COUNTIF(_Feries,Q$7)&lt;&gt;1,WEEKDAY(Q$7,2)&lt;=5),INDEX(t_Absence[Symbole],MATCH($B77,IF(Q$7&gt;=t_Absence[Date début],IF(Q$7&lt;=t_Absence[Date fin],t_Absence[Employé]),""),0)),""),""),"")</f>
        <v/>
      </c>
      <c r="R77" s="56" t="str" cm="1">
        <f t="array" ref="R77">IF($B77&lt;&gt;"",IFERROR(IF(AND(COUNTIF(_Feries,R$7)&lt;&gt;1,WEEKDAY(R$7,2)&lt;=5),INDEX(t_Absence[Symbole],MATCH($B77,IF(R$7&gt;=t_Absence[Date début],IF(R$7&lt;=t_Absence[Date fin],t_Absence[Employé]),""),0)),""),""),"")</f>
        <v/>
      </c>
      <c r="S77" s="56" t="str" cm="1">
        <f t="array" ref="S77">IF($B77&lt;&gt;"",IFERROR(IF(AND(COUNTIF(_Feries,S$7)&lt;&gt;1,WEEKDAY(S$7,2)&lt;=5),INDEX(t_Absence[Symbole],MATCH($B77,IF(S$7&gt;=t_Absence[Date début],IF(S$7&lt;=t_Absence[Date fin],t_Absence[Employé]),""),0)),""),""),"")</f>
        <v/>
      </c>
      <c r="T77" s="56" t="str" cm="1">
        <f t="array" ref="T77">IF($B77&lt;&gt;"",IFERROR(IF(AND(COUNTIF(_Feries,T$7)&lt;&gt;1,WEEKDAY(T$7,2)&lt;=5),INDEX(t_Absence[Symbole],MATCH($B77,IF(T$7&gt;=t_Absence[Date début],IF(T$7&lt;=t_Absence[Date fin],t_Absence[Employé]),""),0)),""),""),"")</f>
        <v/>
      </c>
      <c r="U77" s="56" t="str" cm="1">
        <f t="array" ref="U77">IF($B77&lt;&gt;"",IFERROR(IF(AND(COUNTIF(_Feries,U$7)&lt;&gt;1,WEEKDAY(U$7,2)&lt;=5),INDEX(t_Absence[Symbole],MATCH($B77,IF(U$7&gt;=t_Absence[Date début],IF(U$7&lt;=t_Absence[Date fin],t_Absence[Employé]),""),0)),""),""),"")</f>
        <v/>
      </c>
      <c r="V77" s="56" t="str" cm="1">
        <f t="array" ref="V77">IF($B77&lt;&gt;"",IFERROR(IF(AND(COUNTIF(_Feries,V$7)&lt;&gt;1,WEEKDAY(V$7,2)&lt;=5),INDEX(t_Absence[Symbole],MATCH($B77,IF(V$7&gt;=t_Absence[Date début],IF(V$7&lt;=t_Absence[Date fin],t_Absence[Employé]),""),0)),""),""),"")</f>
        <v/>
      </c>
      <c r="W77" s="56" t="str" cm="1">
        <f t="array" ref="W77">IF($B77&lt;&gt;"",IFERROR(IF(AND(COUNTIF(_Feries,W$7)&lt;&gt;1,WEEKDAY(W$7,2)&lt;=5),INDEX(t_Absence[Symbole],MATCH($B77,IF(W$7&gt;=t_Absence[Date début],IF(W$7&lt;=t_Absence[Date fin],t_Absence[Employé]),""),0)),""),""),"")</f>
        <v/>
      </c>
      <c r="X77" s="56" t="str" cm="1">
        <f t="array" ref="X77">IF($B77&lt;&gt;"",IFERROR(IF(AND(COUNTIF(_Feries,X$7)&lt;&gt;1,WEEKDAY(X$7,2)&lt;=5),INDEX(t_Absence[Symbole],MATCH($B77,IF(X$7&gt;=t_Absence[Date début],IF(X$7&lt;=t_Absence[Date fin],t_Absence[Employé]),""),0)),""),""),"")</f>
        <v/>
      </c>
      <c r="Y77" s="56" t="str" cm="1">
        <f t="array" ref="Y77">IF($B77&lt;&gt;"",IFERROR(IF(AND(COUNTIF(_Feries,Y$7)&lt;&gt;1,WEEKDAY(Y$7,2)&lt;=5),INDEX(t_Absence[Symbole],MATCH($B77,IF(Y$7&gt;=t_Absence[Date début],IF(Y$7&lt;=t_Absence[Date fin],t_Absence[Employé]),""),0)),""),""),"")</f>
        <v/>
      </c>
      <c r="Z77" s="56" t="str" cm="1">
        <f t="array" ref="Z77">IF($B77&lt;&gt;"",IFERROR(IF(AND(COUNTIF(_Feries,Z$7)&lt;&gt;1,WEEKDAY(Z$7,2)&lt;=5),INDEX(t_Absence[Symbole],MATCH($B77,IF(Z$7&gt;=t_Absence[Date début],IF(Z$7&lt;=t_Absence[Date fin],t_Absence[Employé]),""),0)),""),""),"")</f>
        <v/>
      </c>
      <c r="AA77" s="56" t="str" cm="1">
        <f t="array" ref="AA77">IF($B77&lt;&gt;"",IFERROR(IF(AND(COUNTIF(_Feries,AA$7)&lt;&gt;1,WEEKDAY(AA$7,2)&lt;=5),INDEX(t_Absence[Symbole],MATCH($B77,IF(AA$7&gt;=t_Absence[Date début],IF(AA$7&lt;=t_Absence[Date fin],t_Absence[Employé]),""),0)),""),""),"")</f>
        <v/>
      </c>
      <c r="AB77" s="56" t="str" cm="1">
        <f t="array" ref="AB77">IF($B77&lt;&gt;"",IFERROR(IF(AND(COUNTIF(_Feries,AB$7)&lt;&gt;1,WEEKDAY(AB$7,2)&lt;=5),INDEX(t_Absence[Symbole],MATCH($B77,IF(AB$7&gt;=t_Absence[Date début],IF(AB$7&lt;=t_Absence[Date fin],t_Absence[Employé]),""),0)),""),""),"")</f>
        <v/>
      </c>
      <c r="AC77" s="56" t="str" cm="1">
        <f t="array" ref="AC77">IF($B77&lt;&gt;"",IFERROR(IF(AND(COUNTIF(_Feries,AC$7)&lt;&gt;1,WEEKDAY(AC$7,2)&lt;=5),INDEX(t_Absence[Symbole],MATCH($B77,IF(AC$7&gt;=t_Absence[Date début],IF(AC$7&lt;=t_Absence[Date fin],t_Absence[Employé]),""),0)),""),""),"")</f>
        <v/>
      </c>
      <c r="AD77" s="56" t="str" cm="1">
        <f t="array" ref="AD77">IF($B77&lt;&gt;"",IFERROR(IF(AND(COUNTIF(_Feries,AD$7)&lt;&gt;1,WEEKDAY(AD$7,2)&lt;=5),INDEX(t_Absence[Symbole],MATCH($B77,IF(AD$7&gt;=t_Absence[Date début],IF(AD$7&lt;=t_Absence[Date fin],t_Absence[Employé]),""),0)),""),""),"")</f>
        <v/>
      </c>
      <c r="AE77" s="56" t="str" cm="1">
        <f t="array" ref="AE77">IF($B77&lt;&gt;"",IFERROR(IF(AND(COUNTIF(_Feries,AE$7)&lt;&gt;1,WEEKDAY(AE$7,2)&lt;=5),INDEX(t_Absence[Symbole],MATCH($B77,IF(AE$7&gt;=t_Absence[Date début],IF(AE$7&lt;=t_Absence[Date fin],t_Absence[Employé]),""),0)),""),""),"")</f>
        <v/>
      </c>
      <c r="AF77" s="56" t="str" cm="1">
        <f t="array" ref="AF77">IF($B77&lt;&gt;"",IFERROR(IF(AND(COUNTIF(_Feries,AF$7)&lt;&gt;1,WEEKDAY(AF$7,2)&lt;=5),INDEX(t_Absence[Symbole],MATCH($B77,IF(AF$7&gt;=t_Absence[Date début],IF(AF$7&lt;=t_Absence[Date fin],t_Absence[Employé]),""),0)),""),""),"")</f>
        <v/>
      </c>
      <c r="AG77" s="56" t="str" cm="1">
        <f t="array" ref="AG77">IF($B77&lt;&gt;"",IFERROR(IF(AND(COUNTIF(_Feries,AG$7)&lt;&gt;1,WEEKDAY(AG$7,2)&lt;=5),INDEX(t_Absence[Symbole],MATCH($B77,IF(AG$7&gt;=t_Absence[Date début],IF(AG$7&lt;=t_Absence[Date fin],t_Absence[Employé]),""),0)),""),""),"")</f>
        <v/>
      </c>
      <c r="AH77" s="57" t="str" cm="1">
        <f t="array" ref="AH77">IF($B77&lt;&gt;"",IFERROR(IF(AND(COUNTIF(_Feries,AH$7)&lt;&gt;1,WEEKDAY(AH$7,2)&lt;=5),INDEX(t_Absence[Symbole],MATCH($B77,IF(AH$7&gt;=t_Absence[Date début],IF(AH$7&lt;=t_Absence[Date fin],t_Absence[Employé]),""),0)),""),""),"")</f>
        <v/>
      </c>
      <c r="AJ77" s="45">
        <f t="shared" si="6"/>
        <v>0</v>
      </c>
      <c r="AK77" s="46">
        <f t="shared" si="6"/>
        <v>0</v>
      </c>
      <c r="AL77" s="46">
        <f t="shared" si="6"/>
        <v>0</v>
      </c>
      <c r="AM77" s="46">
        <f t="shared" si="6"/>
        <v>0</v>
      </c>
      <c r="AN77" s="46">
        <f t="shared" si="6"/>
        <v>0</v>
      </c>
      <c r="AO77" s="46">
        <f t="shared" si="6"/>
        <v>0</v>
      </c>
      <c r="AP77" s="46">
        <f t="shared" si="6"/>
        <v>0</v>
      </c>
      <c r="AQ77" s="47">
        <f t="shared" si="6"/>
        <v>0</v>
      </c>
    </row>
    <row r="78" spans="2:43" ht="17.25" thickBot="1" x14ac:dyDescent="0.35">
      <c r="B78" s="35" cm="1">
        <f t="array" ref="B78">IFERROR(INDEX(t_Employé[Employé],MATCH(0,COUNTIF(t_Employé[Employé],"&lt;"&amp;t_Employé[Employé])-SUM(COUNTIF($B$7:B77,t_Employé[Employé])),0)),"")</f>
        <v>71</v>
      </c>
      <c r="C78" s="35"/>
      <c r="D78" s="55" t="str" cm="1">
        <f t="array" ref="D78">IF($B78&lt;&gt;"",IFERROR(IF(AND(COUNTIF(_Feries,D$7)&lt;&gt;1,WEEKDAY(D$7,2)&lt;=5),INDEX(t_Absence[Symbole],MATCH($B78,IF(D$7&gt;=t_Absence[Date début],IF(D$7&lt;=t_Absence[Date fin],t_Absence[Employé]),""),0)),""),""),"")</f>
        <v/>
      </c>
      <c r="E78" s="56" t="str" cm="1">
        <f t="array" ref="E78">IF($B78&lt;&gt;"",IFERROR(IF(AND(COUNTIF(_Feries,E$7)&lt;&gt;1,WEEKDAY(E$7,2)&lt;=5),INDEX(t_Absence[Symbole],MATCH($B78,IF(E$7&gt;=t_Absence[Date début],IF(E$7&lt;=t_Absence[Date fin],t_Absence[Employé]),""),0)),""),""),"")</f>
        <v/>
      </c>
      <c r="F78" s="56" t="str" cm="1">
        <f t="array" ref="F78">IF($B78&lt;&gt;"",IFERROR(IF(AND(COUNTIF(_Feries,F$7)&lt;&gt;1,WEEKDAY(F$7,2)&lt;=5),INDEX(t_Absence[Symbole],MATCH($B78,IF(F$7&gt;=t_Absence[Date début],IF(F$7&lt;=t_Absence[Date fin],t_Absence[Employé]),""),0)),""),""),"")</f>
        <v/>
      </c>
      <c r="G78" s="56" t="str" cm="1">
        <f t="array" ref="G78">IF($B78&lt;&gt;"",IFERROR(IF(AND(COUNTIF(_Feries,G$7)&lt;&gt;1,WEEKDAY(G$7,2)&lt;=5),INDEX(t_Absence[Symbole],MATCH($B78,IF(G$7&gt;=t_Absence[Date début],IF(G$7&lt;=t_Absence[Date fin],t_Absence[Employé]),""),0)),""),""),"")</f>
        <v/>
      </c>
      <c r="H78" s="56" t="str" cm="1">
        <f t="array" ref="H78">IF($B78&lt;&gt;"",IFERROR(IF(AND(COUNTIF(_Feries,H$7)&lt;&gt;1,WEEKDAY(H$7,2)&lt;=5),INDEX(t_Absence[Symbole],MATCH($B78,IF(H$7&gt;=t_Absence[Date début],IF(H$7&lt;=t_Absence[Date fin],t_Absence[Employé]),""),0)),""),""),"")</f>
        <v/>
      </c>
      <c r="I78" s="56" t="str" cm="1">
        <f t="array" ref="I78">IF($B78&lt;&gt;"",IFERROR(IF(AND(COUNTIF(_Feries,I$7)&lt;&gt;1,WEEKDAY(I$7,2)&lt;=5),INDEX(t_Absence[Symbole],MATCH($B78,IF(I$7&gt;=t_Absence[Date début],IF(I$7&lt;=t_Absence[Date fin],t_Absence[Employé]),""),0)),""),""),"")</f>
        <v/>
      </c>
      <c r="J78" s="56" t="str" cm="1">
        <f t="array" ref="J78">IF($B78&lt;&gt;"",IFERROR(IF(AND(COUNTIF(_Feries,J$7)&lt;&gt;1,WEEKDAY(J$7,2)&lt;=5),INDEX(t_Absence[Symbole],MATCH($B78,IF(J$7&gt;=t_Absence[Date début],IF(J$7&lt;=t_Absence[Date fin],t_Absence[Employé]),""),0)),""),""),"")</f>
        <v/>
      </c>
      <c r="K78" s="56" t="str" cm="1">
        <f t="array" ref="K78">IF($B78&lt;&gt;"",IFERROR(IF(AND(COUNTIF(_Feries,K$7)&lt;&gt;1,WEEKDAY(K$7,2)&lt;=5),INDEX(t_Absence[Symbole],MATCH($B78,IF(K$7&gt;=t_Absence[Date début],IF(K$7&lt;=t_Absence[Date fin],t_Absence[Employé]),""),0)),""),""),"")</f>
        <v/>
      </c>
      <c r="L78" s="56" t="str" cm="1">
        <f t="array" ref="L78">IF($B78&lt;&gt;"",IFERROR(IF(AND(COUNTIF(_Feries,L$7)&lt;&gt;1,WEEKDAY(L$7,2)&lt;=5),INDEX(t_Absence[Symbole],MATCH($B78,IF(L$7&gt;=t_Absence[Date début],IF(L$7&lt;=t_Absence[Date fin],t_Absence[Employé]),""),0)),""),""),"")</f>
        <v/>
      </c>
      <c r="M78" s="56" t="str" cm="1">
        <f t="array" ref="M78">IF($B78&lt;&gt;"",IFERROR(IF(AND(COUNTIF(_Feries,M$7)&lt;&gt;1,WEEKDAY(M$7,2)&lt;=5),INDEX(t_Absence[Symbole],MATCH($B78,IF(M$7&gt;=t_Absence[Date début],IF(M$7&lt;=t_Absence[Date fin],t_Absence[Employé]),""),0)),""),""),"")</f>
        <v/>
      </c>
      <c r="N78" s="56" t="str" cm="1">
        <f t="array" ref="N78">IF($B78&lt;&gt;"",IFERROR(IF(AND(COUNTIF(_Feries,N$7)&lt;&gt;1,WEEKDAY(N$7,2)&lt;=5),INDEX(t_Absence[Symbole],MATCH($B78,IF(N$7&gt;=t_Absence[Date début],IF(N$7&lt;=t_Absence[Date fin],t_Absence[Employé]),""),0)),""),""),"")</f>
        <v/>
      </c>
      <c r="O78" s="56" t="str" cm="1">
        <f t="array" ref="O78">IF($B78&lt;&gt;"",IFERROR(IF(AND(COUNTIF(_Feries,O$7)&lt;&gt;1,WEEKDAY(O$7,2)&lt;=5),INDEX(t_Absence[Symbole],MATCH($B78,IF(O$7&gt;=t_Absence[Date début],IF(O$7&lt;=t_Absence[Date fin],t_Absence[Employé]),""),0)),""),""),"")</f>
        <v/>
      </c>
      <c r="P78" s="56" t="str" cm="1">
        <f t="array" ref="P78">IF($B78&lt;&gt;"",IFERROR(IF(AND(COUNTIF(_Feries,P$7)&lt;&gt;1,WEEKDAY(P$7,2)&lt;=5),INDEX(t_Absence[Symbole],MATCH($B78,IF(P$7&gt;=t_Absence[Date début],IF(P$7&lt;=t_Absence[Date fin],t_Absence[Employé]),""),0)),""),""),"")</f>
        <v/>
      </c>
      <c r="Q78" s="56" t="str" cm="1">
        <f t="array" ref="Q78">IF($B78&lt;&gt;"",IFERROR(IF(AND(COUNTIF(_Feries,Q$7)&lt;&gt;1,WEEKDAY(Q$7,2)&lt;=5),INDEX(t_Absence[Symbole],MATCH($B78,IF(Q$7&gt;=t_Absence[Date début],IF(Q$7&lt;=t_Absence[Date fin],t_Absence[Employé]),""),0)),""),""),"")</f>
        <v/>
      </c>
      <c r="R78" s="56" t="str" cm="1">
        <f t="array" ref="R78">IF($B78&lt;&gt;"",IFERROR(IF(AND(COUNTIF(_Feries,R$7)&lt;&gt;1,WEEKDAY(R$7,2)&lt;=5),INDEX(t_Absence[Symbole],MATCH($B78,IF(R$7&gt;=t_Absence[Date début],IF(R$7&lt;=t_Absence[Date fin],t_Absence[Employé]),""),0)),""),""),"")</f>
        <v/>
      </c>
      <c r="S78" s="56" t="str" cm="1">
        <f t="array" ref="S78">IF($B78&lt;&gt;"",IFERROR(IF(AND(COUNTIF(_Feries,S$7)&lt;&gt;1,WEEKDAY(S$7,2)&lt;=5),INDEX(t_Absence[Symbole],MATCH($B78,IF(S$7&gt;=t_Absence[Date début],IF(S$7&lt;=t_Absence[Date fin],t_Absence[Employé]),""),0)),""),""),"")</f>
        <v/>
      </c>
      <c r="T78" s="56" t="str" cm="1">
        <f t="array" ref="T78">IF($B78&lt;&gt;"",IFERROR(IF(AND(COUNTIF(_Feries,T$7)&lt;&gt;1,WEEKDAY(T$7,2)&lt;=5),INDEX(t_Absence[Symbole],MATCH($B78,IF(T$7&gt;=t_Absence[Date début],IF(T$7&lt;=t_Absence[Date fin],t_Absence[Employé]),""),0)),""),""),"")</f>
        <v/>
      </c>
      <c r="U78" s="56" t="str" cm="1">
        <f t="array" ref="U78">IF($B78&lt;&gt;"",IFERROR(IF(AND(COUNTIF(_Feries,U$7)&lt;&gt;1,WEEKDAY(U$7,2)&lt;=5),INDEX(t_Absence[Symbole],MATCH($B78,IF(U$7&gt;=t_Absence[Date début],IF(U$7&lt;=t_Absence[Date fin],t_Absence[Employé]),""),0)),""),""),"")</f>
        <v/>
      </c>
      <c r="V78" s="56" t="str" cm="1">
        <f t="array" ref="V78">IF($B78&lt;&gt;"",IFERROR(IF(AND(COUNTIF(_Feries,V$7)&lt;&gt;1,WEEKDAY(V$7,2)&lt;=5),INDEX(t_Absence[Symbole],MATCH($B78,IF(V$7&gt;=t_Absence[Date début],IF(V$7&lt;=t_Absence[Date fin],t_Absence[Employé]),""),0)),""),""),"")</f>
        <v/>
      </c>
      <c r="W78" s="56" t="str" cm="1">
        <f t="array" ref="W78">IF($B78&lt;&gt;"",IFERROR(IF(AND(COUNTIF(_Feries,W$7)&lt;&gt;1,WEEKDAY(W$7,2)&lt;=5),INDEX(t_Absence[Symbole],MATCH($B78,IF(W$7&gt;=t_Absence[Date début],IF(W$7&lt;=t_Absence[Date fin],t_Absence[Employé]),""),0)),""),""),"")</f>
        <v/>
      </c>
      <c r="X78" s="56" t="str" cm="1">
        <f t="array" ref="X78">IF($B78&lt;&gt;"",IFERROR(IF(AND(COUNTIF(_Feries,X$7)&lt;&gt;1,WEEKDAY(X$7,2)&lt;=5),INDEX(t_Absence[Symbole],MATCH($B78,IF(X$7&gt;=t_Absence[Date début],IF(X$7&lt;=t_Absence[Date fin],t_Absence[Employé]),""),0)),""),""),"")</f>
        <v/>
      </c>
      <c r="Y78" s="56" t="str" cm="1">
        <f t="array" ref="Y78">IF($B78&lt;&gt;"",IFERROR(IF(AND(COUNTIF(_Feries,Y$7)&lt;&gt;1,WEEKDAY(Y$7,2)&lt;=5),INDEX(t_Absence[Symbole],MATCH($B78,IF(Y$7&gt;=t_Absence[Date début],IF(Y$7&lt;=t_Absence[Date fin],t_Absence[Employé]),""),0)),""),""),"")</f>
        <v/>
      </c>
      <c r="Z78" s="56" t="str" cm="1">
        <f t="array" ref="Z78">IF($B78&lt;&gt;"",IFERROR(IF(AND(COUNTIF(_Feries,Z$7)&lt;&gt;1,WEEKDAY(Z$7,2)&lt;=5),INDEX(t_Absence[Symbole],MATCH($B78,IF(Z$7&gt;=t_Absence[Date début],IF(Z$7&lt;=t_Absence[Date fin],t_Absence[Employé]),""),0)),""),""),"")</f>
        <v/>
      </c>
      <c r="AA78" s="56" t="str" cm="1">
        <f t="array" ref="AA78">IF($B78&lt;&gt;"",IFERROR(IF(AND(COUNTIF(_Feries,AA$7)&lt;&gt;1,WEEKDAY(AA$7,2)&lt;=5),INDEX(t_Absence[Symbole],MATCH($B78,IF(AA$7&gt;=t_Absence[Date début],IF(AA$7&lt;=t_Absence[Date fin],t_Absence[Employé]),""),0)),""),""),"")</f>
        <v/>
      </c>
      <c r="AB78" s="56" t="str" cm="1">
        <f t="array" ref="AB78">IF($B78&lt;&gt;"",IFERROR(IF(AND(COUNTIF(_Feries,AB$7)&lt;&gt;1,WEEKDAY(AB$7,2)&lt;=5),INDEX(t_Absence[Symbole],MATCH($B78,IF(AB$7&gt;=t_Absence[Date début],IF(AB$7&lt;=t_Absence[Date fin],t_Absence[Employé]),""),0)),""),""),"")</f>
        <v/>
      </c>
      <c r="AC78" s="56" t="str" cm="1">
        <f t="array" ref="AC78">IF($B78&lt;&gt;"",IFERROR(IF(AND(COUNTIF(_Feries,AC$7)&lt;&gt;1,WEEKDAY(AC$7,2)&lt;=5),INDEX(t_Absence[Symbole],MATCH($B78,IF(AC$7&gt;=t_Absence[Date début],IF(AC$7&lt;=t_Absence[Date fin],t_Absence[Employé]),""),0)),""),""),"")</f>
        <v/>
      </c>
      <c r="AD78" s="56" t="str" cm="1">
        <f t="array" ref="AD78">IF($B78&lt;&gt;"",IFERROR(IF(AND(COUNTIF(_Feries,AD$7)&lt;&gt;1,WEEKDAY(AD$7,2)&lt;=5),INDEX(t_Absence[Symbole],MATCH($B78,IF(AD$7&gt;=t_Absence[Date début],IF(AD$7&lt;=t_Absence[Date fin],t_Absence[Employé]),""),0)),""),""),"")</f>
        <v/>
      </c>
      <c r="AE78" s="56" t="str" cm="1">
        <f t="array" ref="AE78">IF($B78&lt;&gt;"",IFERROR(IF(AND(COUNTIF(_Feries,AE$7)&lt;&gt;1,WEEKDAY(AE$7,2)&lt;=5),INDEX(t_Absence[Symbole],MATCH($B78,IF(AE$7&gt;=t_Absence[Date début],IF(AE$7&lt;=t_Absence[Date fin],t_Absence[Employé]),""),0)),""),""),"")</f>
        <v/>
      </c>
      <c r="AF78" s="56" t="str" cm="1">
        <f t="array" ref="AF78">IF($B78&lt;&gt;"",IFERROR(IF(AND(COUNTIF(_Feries,AF$7)&lt;&gt;1,WEEKDAY(AF$7,2)&lt;=5),INDEX(t_Absence[Symbole],MATCH($B78,IF(AF$7&gt;=t_Absence[Date début],IF(AF$7&lt;=t_Absence[Date fin],t_Absence[Employé]),""),0)),""),""),"")</f>
        <v/>
      </c>
      <c r="AG78" s="56" t="str" cm="1">
        <f t="array" ref="AG78">IF($B78&lt;&gt;"",IFERROR(IF(AND(COUNTIF(_Feries,AG$7)&lt;&gt;1,WEEKDAY(AG$7,2)&lt;=5),INDEX(t_Absence[Symbole],MATCH($B78,IF(AG$7&gt;=t_Absence[Date début],IF(AG$7&lt;=t_Absence[Date fin],t_Absence[Employé]),""),0)),""),""),"")</f>
        <v/>
      </c>
      <c r="AH78" s="57" t="str" cm="1">
        <f t="array" ref="AH78">IF($B78&lt;&gt;"",IFERROR(IF(AND(COUNTIF(_Feries,AH$7)&lt;&gt;1,WEEKDAY(AH$7,2)&lt;=5),INDEX(t_Absence[Symbole],MATCH($B78,IF(AH$7&gt;=t_Absence[Date début],IF(AH$7&lt;=t_Absence[Date fin],t_Absence[Employé]),""),0)),""),""),"")</f>
        <v/>
      </c>
      <c r="AJ78" s="45">
        <f t="shared" si="6"/>
        <v>0</v>
      </c>
      <c r="AK78" s="46">
        <f t="shared" si="6"/>
        <v>0</v>
      </c>
      <c r="AL78" s="46">
        <f t="shared" si="6"/>
        <v>0</v>
      </c>
      <c r="AM78" s="46">
        <f t="shared" si="6"/>
        <v>0</v>
      </c>
      <c r="AN78" s="46">
        <f t="shared" si="6"/>
        <v>0</v>
      </c>
      <c r="AO78" s="46">
        <f t="shared" si="6"/>
        <v>0</v>
      </c>
      <c r="AP78" s="46">
        <f t="shared" si="6"/>
        <v>0</v>
      </c>
      <c r="AQ78" s="47">
        <f t="shared" si="6"/>
        <v>0</v>
      </c>
    </row>
    <row r="79" spans="2:43" ht="17.25" thickBot="1" x14ac:dyDescent="0.35">
      <c r="B79" s="35" cm="1">
        <f t="array" ref="B79">IFERROR(INDEX(t_Employé[Employé],MATCH(0,COUNTIF(t_Employé[Employé],"&lt;"&amp;t_Employé[Employé])-SUM(COUNTIF($B$7:B78,t_Employé[Employé])),0)),"")</f>
        <v>72</v>
      </c>
      <c r="C79" s="35"/>
      <c r="D79" s="55" t="str" cm="1">
        <f t="array" ref="D79">IF($B79&lt;&gt;"",IFERROR(IF(AND(COUNTIF(_Feries,D$7)&lt;&gt;1,WEEKDAY(D$7,2)&lt;=5),INDEX(t_Absence[Symbole],MATCH($B79,IF(D$7&gt;=t_Absence[Date début],IF(D$7&lt;=t_Absence[Date fin],t_Absence[Employé]),""),0)),""),""),"")</f>
        <v/>
      </c>
      <c r="E79" s="56" t="str" cm="1">
        <f t="array" ref="E79">IF($B79&lt;&gt;"",IFERROR(IF(AND(COUNTIF(_Feries,E$7)&lt;&gt;1,WEEKDAY(E$7,2)&lt;=5),INDEX(t_Absence[Symbole],MATCH($B79,IF(E$7&gt;=t_Absence[Date début],IF(E$7&lt;=t_Absence[Date fin],t_Absence[Employé]),""),0)),""),""),"")</f>
        <v/>
      </c>
      <c r="F79" s="56" t="str" cm="1">
        <f t="array" ref="F79">IF($B79&lt;&gt;"",IFERROR(IF(AND(COUNTIF(_Feries,F$7)&lt;&gt;1,WEEKDAY(F$7,2)&lt;=5),INDEX(t_Absence[Symbole],MATCH($B79,IF(F$7&gt;=t_Absence[Date début],IF(F$7&lt;=t_Absence[Date fin],t_Absence[Employé]),""),0)),""),""),"")</f>
        <v/>
      </c>
      <c r="G79" s="56" t="str" cm="1">
        <f t="array" ref="G79">IF($B79&lt;&gt;"",IFERROR(IF(AND(COUNTIF(_Feries,G$7)&lt;&gt;1,WEEKDAY(G$7,2)&lt;=5),INDEX(t_Absence[Symbole],MATCH($B79,IF(G$7&gt;=t_Absence[Date début],IF(G$7&lt;=t_Absence[Date fin],t_Absence[Employé]),""),0)),""),""),"")</f>
        <v/>
      </c>
      <c r="H79" s="56" t="str" cm="1">
        <f t="array" ref="H79">IF($B79&lt;&gt;"",IFERROR(IF(AND(COUNTIF(_Feries,H$7)&lt;&gt;1,WEEKDAY(H$7,2)&lt;=5),INDEX(t_Absence[Symbole],MATCH($B79,IF(H$7&gt;=t_Absence[Date début],IF(H$7&lt;=t_Absence[Date fin],t_Absence[Employé]),""),0)),""),""),"")</f>
        <v/>
      </c>
      <c r="I79" s="56" t="str" cm="1">
        <f t="array" ref="I79">IF($B79&lt;&gt;"",IFERROR(IF(AND(COUNTIF(_Feries,I$7)&lt;&gt;1,WEEKDAY(I$7,2)&lt;=5),INDEX(t_Absence[Symbole],MATCH($B79,IF(I$7&gt;=t_Absence[Date début],IF(I$7&lt;=t_Absence[Date fin],t_Absence[Employé]),""),0)),""),""),"")</f>
        <v/>
      </c>
      <c r="J79" s="56" t="str" cm="1">
        <f t="array" ref="J79">IF($B79&lt;&gt;"",IFERROR(IF(AND(COUNTIF(_Feries,J$7)&lt;&gt;1,WEEKDAY(J$7,2)&lt;=5),INDEX(t_Absence[Symbole],MATCH($B79,IF(J$7&gt;=t_Absence[Date début],IF(J$7&lt;=t_Absence[Date fin],t_Absence[Employé]),""),0)),""),""),"")</f>
        <v/>
      </c>
      <c r="K79" s="56" t="str" cm="1">
        <f t="array" ref="K79">IF($B79&lt;&gt;"",IFERROR(IF(AND(COUNTIF(_Feries,K$7)&lt;&gt;1,WEEKDAY(K$7,2)&lt;=5),INDEX(t_Absence[Symbole],MATCH($B79,IF(K$7&gt;=t_Absence[Date début],IF(K$7&lt;=t_Absence[Date fin],t_Absence[Employé]),""),0)),""),""),"")</f>
        <v/>
      </c>
      <c r="L79" s="56" t="str" cm="1">
        <f t="array" ref="L79">IF($B79&lt;&gt;"",IFERROR(IF(AND(COUNTIF(_Feries,L$7)&lt;&gt;1,WEEKDAY(L$7,2)&lt;=5),INDEX(t_Absence[Symbole],MATCH($B79,IF(L$7&gt;=t_Absence[Date début],IF(L$7&lt;=t_Absence[Date fin],t_Absence[Employé]),""),0)),""),""),"")</f>
        <v/>
      </c>
      <c r="M79" s="56" t="str" cm="1">
        <f t="array" ref="M79">IF($B79&lt;&gt;"",IFERROR(IF(AND(COUNTIF(_Feries,M$7)&lt;&gt;1,WEEKDAY(M$7,2)&lt;=5),INDEX(t_Absence[Symbole],MATCH($B79,IF(M$7&gt;=t_Absence[Date début],IF(M$7&lt;=t_Absence[Date fin],t_Absence[Employé]),""),0)),""),""),"")</f>
        <v/>
      </c>
      <c r="N79" s="56" t="str" cm="1">
        <f t="array" ref="N79">IF($B79&lt;&gt;"",IFERROR(IF(AND(COUNTIF(_Feries,N$7)&lt;&gt;1,WEEKDAY(N$7,2)&lt;=5),INDEX(t_Absence[Symbole],MATCH($B79,IF(N$7&gt;=t_Absence[Date début],IF(N$7&lt;=t_Absence[Date fin],t_Absence[Employé]),""),0)),""),""),"")</f>
        <v/>
      </c>
      <c r="O79" s="56" t="str" cm="1">
        <f t="array" ref="O79">IF($B79&lt;&gt;"",IFERROR(IF(AND(COUNTIF(_Feries,O$7)&lt;&gt;1,WEEKDAY(O$7,2)&lt;=5),INDEX(t_Absence[Symbole],MATCH($B79,IF(O$7&gt;=t_Absence[Date début],IF(O$7&lt;=t_Absence[Date fin],t_Absence[Employé]),""),0)),""),""),"")</f>
        <v/>
      </c>
      <c r="P79" s="56" t="str" cm="1">
        <f t="array" ref="P79">IF($B79&lt;&gt;"",IFERROR(IF(AND(COUNTIF(_Feries,P$7)&lt;&gt;1,WEEKDAY(P$7,2)&lt;=5),INDEX(t_Absence[Symbole],MATCH($B79,IF(P$7&gt;=t_Absence[Date début],IF(P$7&lt;=t_Absence[Date fin],t_Absence[Employé]),""),0)),""),""),"")</f>
        <v/>
      </c>
      <c r="Q79" s="56" t="str" cm="1">
        <f t="array" ref="Q79">IF($B79&lt;&gt;"",IFERROR(IF(AND(COUNTIF(_Feries,Q$7)&lt;&gt;1,WEEKDAY(Q$7,2)&lt;=5),INDEX(t_Absence[Symbole],MATCH($B79,IF(Q$7&gt;=t_Absence[Date début],IF(Q$7&lt;=t_Absence[Date fin],t_Absence[Employé]),""),0)),""),""),"")</f>
        <v/>
      </c>
      <c r="R79" s="56" t="str" cm="1">
        <f t="array" ref="R79">IF($B79&lt;&gt;"",IFERROR(IF(AND(COUNTIF(_Feries,R$7)&lt;&gt;1,WEEKDAY(R$7,2)&lt;=5),INDEX(t_Absence[Symbole],MATCH($B79,IF(R$7&gt;=t_Absence[Date début],IF(R$7&lt;=t_Absence[Date fin],t_Absence[Employé]),""),0)),""),""),"")</f>
        <v/>
      </c>
      <c r="S79" s="56" t="str" cm="1">
        <f t="array" ref="S79">IF($B79&lt;&gt;"",IFERROR(IF(AND(COUNTIF(_Feries,S$7)&lt;&gt;1,WEEKDAY(S$7,2)&lt;=5),INDEX(t_Absence[Symbole],MATCH($B79,IF(S$7&gt;=t_Absence[Date début],IF(S$7&lt;=t_Absence[Date fin],t_Absence[Employé]),""),0)),""),""),"")</f>
        <v/>
      </c>
      <c r="T79" s="56" t="str" cm="1">
        <f t="array" ref="T79">IF($B79&lt;&gt;"",IFERROR(IF(AND(COUNTIF(_Feries,T$7)&lt;&gt;1,WEEKDAY(T$7,2)&lt;=5),INDEX(t_Absence[Symbole],MATCH($B79,IF(T$7&gt;=t_Absence[Date début],IF(T$7&lt;=t_Absence[Date fin],t_Absence[Employé]),""),0)),""),""),"")</f>
        <v/>
      </c>
      <c r="U79" s="56" t="str" cm="1">
        <f t="array" ref="U79">IF($B79&lt;&gt;"",IFERROR(IF(AND(COUNTIF(_Feries,U$7)&lt;&gt;1,WEEKDAY(U$7,2)&lt;=5),INDEX(t_Absence[Symbole],MATCH($B79,IF(U$7&gt;=t_Absence[Date début],IF(U$7&lt;=t_Absence[Date fin],t_Absence[Employé]),""),0)),""),""),"")</f>
        <v/>
      </c>
      <c r="V79" s="56" t="str" cm="1">
        <f t="array" ref="V79">IF($B79&lt;&gt;"",IFERROR(IF(AND(COUNTIF(_Feries,V$7)&lt;&gt;1,WEEKDAY(V$7,2)&lt;=5),INDEX(t_Absence[Symbole],MATCH($B79,IF(V$7&gt;=t_Absence[Date début],IF(V$7&lt;=t_Absence[Date fin],t_Absence[Employé]),""),0)),""),""),"")</f>
        <v/>
      </c>
      <c r="W79" s="56" t="str" cm="1">
        <f t="array" ref="W79">IF($B79&lt;&gt;"",IFERROR(IF(AND(COUNTIF(_Feries,W$7)&lt;&gt;1,WEEKDAY(W$7,2)&lt;=5),INDEX(t_Absence[Symbole],MATCH($B79,IF(W$7&gt;=t_Absence[Date début],IF(W$7&lt;=t_Absence[Date fin],t_Absence[Employé]),""),0)),""),""),"")</f>
        <v/>
      </c>
      <c r="X79" s="56" t="str" cm="1">
        <f t="array" ref="X79">IF($B79&lt;&gt;"",IFERROR(IF(AND(COUNTIF(_Feries,X$7)&lt;&gt;1,WEEKDAY(X$7,2)&lt;=5),INDEX(t_Absence[Symbole],MATCH($B79,IF(X$7&gt;=t_Absence[Date début],IF(X$7&lt;=t_Absence[Date fin],t_Absence[Employé]),""),0)),""),""),"")</f>
        <v/>
      </c>
      <c r="Y79" s="56" t="str" cm="1">
        <f t="array" ref="Y79">IF($B79&lt;&gt;"",IFERROR(IF(AND(COUNTIF(_Feries,Y$7)&lt;&gt;1,WEEKDAY(Y$7,2)&lt;=5),INDEX(t_Absence[Symbole],MATCH($B79,IF(Y$7&gt;=t_Absence[Date début],IF(Y$7&lt;=t_Absence[Date fin],t_Absence[Employé]),""),0)),""),""),"")</f>
        <v/>
      </c>
      <c r="Z79" s="56" t="str" cm="1">
        <f t="array" ref="Z79">IF($B79&lt;&gt;"",IFERROR(IF(AND(COUNTIF(_Feries,Z$7)&lt;&gt;1,WEEKDAY(Z$7,2)&lt;=5),INDEX(t_Absence[Symbole],MATCH($B79,IF(Z$7&gt;=t_Absence[Date début],IF(Z$7&lt;=t_Absence[Date fin],t_Absence[Employé]),""),0)),""),""),"")</f>
        <v/>
      </c>
      <c r="AA79" s="56" t="str" cm="1">
        <f t="array" ref="AA79">IF($B79&lt;&gt;"",IFERROR(IF(AND(COUNTIF(_Feries,AA$7)&lt;&gt;1,WEEKDAY(AA$7,2)&lt;=5),INDEX(t_Absence[Symbole],MATCH($B79,IF(AA$7&gt;=t_Absence[Date début],IF(AA$7&lt;=t_Absence[Date fin],t_Absence[Employé]),""),0)),""),""),"")</f>
        <v/>
      </c>
      <c r="AB79" s="56" t="str" cm="1">
        <f t="array" ref="AB79">IF($B79&lt;&gt;"",IFERROR(IF(AND(COUNTIF(_Feries,AB$7)&lt;&gt;1,WEEKDAY(AB$7,2)&lt;=5),INDEX(t_Absence[Symbole],MATCH($B79,IF(AB$7&gt;=t_Absence[Date début],IF(AB$7&lt;=t_Absence[Date fin],t_Absence[Employé]),""),0)),""),""),"")</f>
        <v/>
      </c>
      <c r="AC79" s="56" t="str" cm="1">
        <f t="array" ref="AC79">IF($B79&lt;&gt;"",IFERROR(IF(AND(COUNTIF(_Feries,AC$7)&lt;&gt;1,WEEKDAY(AC$7,2)&lt;=5),INDEX(t_Absence[Symbole],MATCH($B79,IF(AC$7&gt;=t_Absence[Date début],IF(AC$7&lt;=t_Absence[Date fin],t_Absence[Employé]),""),0)),""),""),"")</f>
        <v/>
      </c>
      <c r="AD79" s="56" t="str" cm="1">
        <f t="array" ref="AD79">IF($B79&lt;&gt;"",IFERROR(IF(AND(COUNTIF(_Feries,AD$7)&lt;&gt;1,WEEKDAY(AD$7,2)&lt;=5),INDEX(t_Absence[Symbole],MATCH($B79,IF(AD$7&gt;=t_Absence[Date début],IF(AD$7&lt;=t_Absence[Date fin],t_Absence[Employé]),""),0)),""),""),"")</f>
        <v/>
      </c>
      <c r="AE79" s="56" t="str" cm="1">
        <f t="array" ref="AE79">IF($B79&lt;&gt;"",IFERROR(IF(AND(COUNTIF(_Feries,AE$7)&lt;&gt;1,WEEKDAY(AE$7,2)&lt;=5),INDEX(t_Absence[Symbole],MATCH($B79,IF(AE$7&gt;=t_Absence[Date début],IF(AE$7&lt;=t_Absence[Date fin],t_Absence[Employé]),""),0)),""),""),"")</f>
        <v/>
      </c>
      <c r="AF79" s="56" t="str" cm="1">
        <f t="array" ref="AF79">IF($B79&lt;&gt;"",IFERROR(IF(AND(COUNTIF(_Feries,AF$7)&lt;&gt;1,WEEKDAY(AF$7,2)&lt;=5),INDEX(t_Absence[Symbole],MATCH($B79,IF(AF$7&gt;=t_Absence[Date début],IF(AF$7&lt;=t_Absence[Date fin],t_Absence[Employé]),""),0)),""),""),"")</f>
        <v/>
      </c>
      <c r="AG79" s="56" t="str" cm="1">
        <f t="array" ref="AG79">IF($B79&lt;&gt;"",IFERROR(IF(AND(COUNTIF(_Feries,AG$7)&lt;&gt;1,WEEKDAY(AG$7,2)&lt;=5),INDEX(t_Absence[Symbole],MATCH($B79,IF(AG$7&gt;=t_Absence[Date début],IF(AG$7&lt;=t_Absence[Date fin],t_Absence[Employé]),""),0)),""),""),"")</f>
        <v/>
      </c>
      <c r="AH79" s="57" t="str" cm="1">
        <f t="array" ref="AH79">IF($B79&lt;&gt;"",IFERROR(IF(AND(COUNTIF(_Feries,AH$7)&lt;&gt;1,WEEKDAY(AH$7,2)&lt;=5),INDEX(t_Absence[Symbole],MATCH($B79,IF(AH$7&gt;=t_Absence[Date début],IF(AH$7&lt;=t_Absence[Date fin],t_Absence[Employé]),""),0)),""),""),"")</f>
        <v/>
      </c>
      <c r="AJ79" s="45">
        <f t="shared" si="6"/>
        <v>0</v>
      </c>
      <c r="AK79" s="46">
        <f t="shared" si="6"/>
        <v>0</v>
      </c>
      <c r="AL79" s="46">
        <f t="shared" si="6"/>
        <v>0</v>
      </c>
      <c r="AM79" s="46">
        <f t="shared" si="6"/>
        <v>0</v>
      </c>
      <c r="AN79" s="46">
        <f t="shared" si="6"/>
        <v>0</v>
      </c>
      <c r="AO79" s="46">
        <f t="shared" si="6"/>
        <v>0</v>
      </c>
      <c r="AP79" s="46">
        <f t="shared" si="6"/>
        <v>0</v>
      </c>
      <c r="AQ79" s="47">
        <f t="shared" si="6"/>
        <v>0</v>
      </c>
    </row>
    <row r="80" spans="2:43" ht="17.25" thickBot="1" x14ac:dyDescent="0.35">
      <c r="B80" s="35" cm="1">
        <f t="array" ref="B80">IFERROR(INDEX(t_Employé[Employé],MATCH(0,COUNTIF(t_Employé[Employé],"&lt;"&amp;t_Employé[Employé])-SUM(COUNTIF($B$7:B79,t_Employé[Employé])),0)),"")</f>
        <v>73</v>
      </c>
      <c r="C80" s="35"/>
      <c r="D80" s="55" t="str" cm="1">
        <f t="array" ref="D80">IF($B80&lt;&gt;"",IFERROR(IF(AND(COUNTIF(_Feries,D$7)&lt;&gt;1,WEEKDAY(D$7,2)&lt;=5),INDEX(t_Absence[Symbole],MATCH($B80,IF(D$7&gt;=t_Absence[Date début],IF(D$7&lt;=t_Absence[Date fin],t_Absence[Employé]),""),0)),""),""),"")</f>
        <v/>
      </c>
      <c r="E80" s="56" t="str" cm="1">
        <f t="array" ref="E80">IF($B80&lt;&gt;"",IFERROR(IF(AND(COUNTIF(_Feries,E$7)&lt;&gt;1,WEEKDAY(E$7,2)&lt;=5),INDEX(t_Absence[Symbole],MATCH($B80,IF(E$7&gt;=t_Absence[Date début],IF(E$7&lt;=t_Absence[Date fin],t_Absence[Employé]),""),0)),""),""),"")</f>
        <v/>
      </c>
      <c r="F80" s="56" t="str" cm="1">
        <f t="array" ref="F80">IF($B80&lt;&gt;"",IFERROR(IF(AND(COUNTIF(_Feries,F$7)&lt;&gt;1,WEEKDAY(F$7,2)&lt;=5),INDEX(t_Absence[Symbole],MATCH($B80,IF(F$7&gt;=t_Absence[Date début],IF(F$7&lt;=t_Absence[Date fin],t_Absence[Employé]),""),0)),""),""),"")</f>
        <v/>
      </c>
      <c r="G80" s="56" t="str" cm="1">
        <f t="array" ref="G80">IF($B80&lt;&gt;"",IFERROR(IF(AND(COUNTIF(_Feries,G$7)&lt;&gt;1,WEEKDAY(G$7,2)&lt;=5),INDEX(t_Absence[Symbole],MATCH($B80,IF(G$7&gt;=t_Absence[Date début],IF(G$7&lt;=t_Absence[Date fin],t_Absence[Employé]),""),0)),""),""),"")</f>
        <v/>
      </c>
      <c r="H80" s="56" t="str" cm="1">
        <f t="array" ref="H80">IF($B80&lt;&gt;"",IFERROR(IF(AND(COUNTIF(_Feries,H$7)&lt;&gt;1,WEEKDAY(H$7,2)&lt;=5),INDEX(t_Absence[Symbole],MATCH($B80,IF(H$7&gt;=t_Absence[Date début],IF(H$7&lt;=t_Absence[Date fin],t_Absence[Employé]),""),0)),""),""),"")</f>
        <v/>
      </c>
      <c r="I80" s="56" t="str" cm="1">
        <f t="array" ref="I80">IF($B80&lt;&gt;"",IFERROR(IF(AND(COUNTIF(_Feries,I$7)&lt;&gt;1,WEEKDAY(I$7,2)&lt;=5),INDEX(t_Absence[Symbole],MATCH($B80,IF(I$7&gt;=t_Absence[Date début],IF(I$7&lt;=t_Absence[Date fin],t_Absence[Employé]),""),0)),""),""),"")</f>
        <v/>
      </c>
      <c r="J80" s="56" t="str" cm="1">
        <f t="array" ref="J80">IF($B80&lt;&gt;"",IFERROR(IF(AND(COUNTIF(_Feries,J$7)&lt;&gt;1,WEEKDAY(J$7,2)&lt;=5),INDEX(t_Absence[Symbole],MATCH($B80,IF(J$7&gt;=t_Absence[Date début],IF(J$7&lt;=t_Absence[Date fin],t_Absence[Employé]),""),0)),""),""),"")</f>
        <v/>
      </c>
      <c r="K80" s="56" t="str" cm="1">
        <f t="array" ref="K80">IF($B80&lt;&gt;"",IFERROR(IF(AND(COUNTIF(_Feries,K$7)&lt;&gt;1,WEEKDAY(K$7,2)&lt;=5),INDEX(t_Absence[Symbole],MATCH($B80,IF(K$7&gt;=t_Absence[Date début],IF(K$7&lt;=t_Absence[Date fin],t_Absence[Employé]),""),0)),""),""),"")</f>
        <v/>
      </c>
      <c r="L80" s="56" t="str" cm="1">
        <f t="array" ref="L80">IF($B80&lt;&gt;"",IFERROR(IF(AND(COUNTIF(_Feries,L$7)&lt;&gt;1,WEEKDAY(L$7,2)&lt;=5),INDEX(t_Absence[Symbole],MATCH($B80,IF(L$7&gt;=t_Absence[Date début],IF(L$7&lt;=t_Absence[Date fin],t_Absence[Employé]),""),0)),""),""),"")</f>
        <v/>
      </c>
      <c r="M80" s="56" t="str" cm="1">
        <f t="array" ref="M80">IF($B80&lt;&gt;"",IFERROR(IF(AND(COUNTIF(_Feries,M$7)&lt;&gt;1,WEEKDAY(M$7,2)&lt;=5),INDEX(t_Absence[Symbole],MATCH($B80,IF(M$7&gt;=t_Absence[Date début],IF(M$7&lt;=t_Absence[Date fin],t_Absence[Employé]),""),0)),""),""),"")</f>
        <v/>
      </c>
      <c r="N80" s="56" t="str" cm="1">
        <f t="array" ref="N80">IF($B80&lt;&gt;"",IFERROR(IF(AND(COUNTIF(_Feries,N$7)&lt;&gt;1,WEEKDAY(N$7,2)&lt;=5),INDEX(t_Absence[Symbole],MATCH($B80,IF(N$7&gt;=t_Absence[Date début],IF(N$7&lt;=t_Absence[Date fin],t_Absence[Employé]),""),0)),""),""),"")</f>
        <v/>
      </c>
      <c r="O80" s="56" t="str" cm="1">
        <f t="array" ref="O80">IF($B80&lt;&gt;"",IFERROR(IF(AND(COUNTIF(_Feries,O$7)&lt;&gt;1,WEEKDAY(O$7,2)&lt;=5),INDEX(t_Absence[Symbole],MATCH($B80,IF(O$7&gt;=t_Absence[Date début],IF(O$7&lt;=t_Absence[Date fin],t_Absence[Employé]),""),0)),""),""),"")</f>
        <v/>
      </c>
      <c r="P80" s="56" t="str" cm="1">
        <f t="array" ref="P80">IF($B80&lt;&gt;"",IFERROR(IF(AND(COUNTIF(_Feries,P$7)&lt;&gt;1,WEEKDAY(P$7,2)&lt;=5),INDEX(t_Absence[Symbole],MATCH($B80,IF(P$7&gt;=t_Absence[Date début],IF(P$7&lt;=t_Absence[Date fin],t_Absence[Employé]),""),0)),""),""),"")</f>
        <v/>
      </c>
      <c r="Q80" s="56" t="str" cm="1">
        <f t="array" ref="Q80">IF($B80&lt;&gt;"",IFERROR(IF(AND(COUNTIF(_Feries,Q$7)&lt;&gt;1,WEEKDAY(Q$7,2)&lt;=5),INDEX(t_Absence[Symbole],MATCH($B80,IF(Q$7&gt;=t_Absence[Date début],IF(Q$7&lt;=t_Absence[Date fin],t_Absence[Employé]),""),0)),""),""),"")</f>
        <v/>
      </c>
      <c r="R80" s="56" t="str" cm="1">
        <f t="array" ref="R80">IF($B80&lt;&gt;"",IFERROR(IF(AND(COUNTIF(_Feries,R$7)&lt;&gt;1,WEEKDAY(R$7,2)&lt;=5),INDEX(t_Absence[Symbole],MATCH($B80,IF(R$7&gt;=t_Absence[Date début],IF(R$7&lt;=t_Absence[Date fin],t_Absence[Employé]),""),0)),""),""),"")</f>
        <v/>
      </c>
      <c r="S80" s="56" t="str" cm="1">
        <f t="array" ref="S80">IF($B80&lt;&gt;"",IFERROR(IF(AND(COUNTIF(_Feries,S$7)&lt;&gt;1,WEEKDAY(S$7,2)&lt;=5),INDEX(t_Absence[Symbole],MATCH($B80,IF(S$7&gt;=t_Absence[Date début],IF(S$7&lt;=t_Absence[Date fin],t_Absence[Employé]),""),0)),""),""),"")</f>
        <v/>
      </c>
      <c r="T80" s="56" t="str" cm="1">
        <f t="array" ref="T80">IF($B80&lt;&gt;"",IFERROR(IF(AND(COUNTIF(_Feries,T$7)&lt;&gt;1,WEEKDAY(T$7,2)&lt;=5),INDEX(t_Absence[Symbole],MATCH($B80,IF(T$7&gt;=t_Absence[Date début],IF(T$7&lt;=t_Absence[Date fin],t_Absence[Employé]),""),0)),""),""),"")</f>
        <v/>
      </c>
      <c r="U80" s="56" t="str" cm="1">
        <f t="array" ref="U80">IF($B80&lt;&gt;"",IFERROR(IF(AND(COUNTIF(_Feries,U$7)&lt;&gt;1,WEEKDAY(U$7,2)&lt;=5),INDEX(t_Absence[Symbole],MATCH($B80,IF(U$7&gt;=t_Absence[Date début],IF(U$7&lt;=t_Absence[Date fin],t_Absence[Employé]),""),0)),""),""),"")</f>
        <v/>
      </c>
      <c r="V80" s="56" t="str" cm="1">
        <f t="array" ref="V80">IF($B80&lt;&gt;"",IFERROR(IF(AND(COUNTIF(_Feries,V$7)&lt;&gt;1,WEEKDAY(V$7,2)&lt;=5),INDEX(t_Absence[Symbole],MATCH($B80,IF(V$7&gt;=t_Absence[Date début],IF(V$7&lt;=t_Absence[Date fin],t_Absence[Employé]),""),0)),""),""),"")</f>
        <v/>
      </c>
      <c r="W80" s="56" t="str" cm="1">
        <f t="array" ref="W80">IF($B80&lt;&gt;"",IFERROR(IF(AND(COUNTIF(_Feries,W$7)&lt;&gt;1,WEEKDAY(W$7,2)&lt;=5),INDEX(t_Absence[Symbole],MATCH($B80,IF(W$7&gt;=t_Absence[Date début],IF(W$7&lt;=t_Absence[Date fin],t_Absence[Employé]),""),0)),""),""),"")</f>
        <v/>
      </c>
      <c r="X80" s="56" t="str" cm="1">
        <f t="array" ref="X80">IF($B80&lt;&gt;"",IFERROR(IF(AND(COUNTIF(_Feries,X$7)&lt;&gt;1,WEEKDAY(X$7,2)&lt;=5),INDEX(t_Absence[Symbole],MATCH($B80,IF(X$7&gt;=t_Absence[Date début],IF(X$7&lt;=t_Absence[Date fin],t_Absence[Employé]),""),0)),""),""),"")</f>
        <v/>
      </c>
      <c r="Y80" s="56" t="str" cm="1">
        <f t="array" ref="Y80">IF($B80&lt;&gt;"",IFERROR(IF(AND(COUNTIF(_Feries,Y$7)&lt;&gt;1,WEEKDAY(Y$7,2)&lt;=5),INDEX(t_Absence[Symbole],MATCH($B80,IF(Y$7&gt;=t_Absence[Date début],IF(Y$7&lt;=t_Absence[Date fin],t_Absence[Employé]),""),0)),""),""),"")</f>
        <v/>
      </c>
      <c r="Z80" s="56" t="str" cm="1">
        <f t="array" ref="Z80">IF($B80&lt;&gt;"",IFERROR(IF(AND(COUNTIF(_Feries,Z$7)&lt;&gt;1,WEEKDAY(Z$7,2)&lt;=5),INDEX(t_Absence[Symbole],MATCH($B80,IF(Z$7&gt;=t_Absence[Date début],IF(Z$7&lt;=t_Absence[Date fin],t_Absence[Employé]),""),0)),""),""),"")</f>
        <v/>
      </c>
      <c r="AA80" s="56" t="str" cm="1">
        <f t="array" ref="AA80">IF($B80&lt;&gt;"",IFERROR(IF(AND(COUNTIF(_Feries,AA$7)&lt;&gt;1,WEEKDAY(AA$7,2)&lt;=5),INDEX(t_Absence[Symbole],MATCH($B80,IF(AA$7&gt;=t_Absence[Date début],IF(AA$7&lt;=t_Absence[Date fin],t_Absence[Employé]),""),0)),""),""),"")</f>
        <v/>
      </c>
      <c r="AB80" s="56" t="str" cm="1">
        <f t="array" ref="AB80">IF($B80&lt;&gt;"",IFERROR(IF(AND(COUNTIF(_Feries,AB$7)&lt;&gt;1,WEEKDAY(AB$7,2)&lt;=5),INDEX(t_Absence[Symbole],MATCH($B80,IF(AB$7&gt;=t_Absence[Date début],IF(AB$7&lt;=t_Absence[Date fin],t_Absence[Employé]),""),0)),""),""),"")</f>
        <v/>
      </c>
      <c r="AC80" s="56" t="str" cm="1">
        <f t="array" ref="AC80">IF($B80&lt;&gt;"",IFERROR(IF(AND(COUNTIF(_Feries,AC$7)&lt;&gt;1,WEEKDAY(AC$7,2)&lt;=5),INDEX(t_Absence[Symbole],MATCH($B80,IF(AC$7&gt;=t_Absence[Date début],IF(AC$7&lt;=t_Absence[Date fin],t_Absence[Employé]),""),0)),""),""),"")</f>
        <v/>
      </c>
      <c r="AD80" s="56" t="str" cm="1">
        <f t="array" ref="AD80">IF($B80&lt;&gt;"",IFERROR(IF(AND(COUNTIF(_Feries,AD$7)&lt;&gt;1,WEEKDAY(AD$7,2)&lt;=5),INDEX(t_Absence[Symbole],MATCH($B80,IF(AD$7&gt;=t_Absence[Date début],IF(AD$7&lt;=t_Absence[Date fin],t_Absence[Employé]),""),0)),""),""),"")</f>
        <v/>
      </c>
      <c r="AE80" s="56" t="str" cm="1">
        <f t="array" ref="AE80">IF($B80&lt;&gt;"",IFERROR(IF(AND(COUNTIF(_Feries,AE$7)&lt;&gt;1,WEEKDAY(AE$7,2)&lt;=5),INDEX(t_Absence[Symbole],MATCH($B80,IF(AE$7&gt;=t_Absence[Date début],IF(AE$7&lt;=t_Absence[Date fin],t_Absence[Employé]),""),0)),""),""),"")</f>
        <v/>
      </c>
      <c r="AF80" s="56" t="str" cm="1">
        <f t="array" ref="AF80">IF($B80&lt;&gt;"",IFERROR(IF(AND(COUNTIF(_Feries,AF$7)&lt;&gt;1,WEEKDAY(AF$7,2)&lt;=5),INDEX(t_Absence[Symbole],MATCH($B80,IF(AF$7&gt;=t_Absence[Date début],IF(AF$7&lt;=t_Absence[Date fin],t_Absence[Employé]),""),0)),""),""),"")</f>
        <v/>
      </c>
      <c r="AG80" s="56" t="str" cm="1">
        <f t="array" ref="AG80">IF($B80&lt;&gt;"",IFERROR(IF(AND(COUNTIF(_Feries,AG$7)&lt;&gt;1,WEEKDAY(AG$7,2)&lt;=5),INDEX(t_Absence[Symbole],MATCH($B80,IF(AG$7&gt;=t_Absence[Date début],IF(AG$7&lt;=t_Absence[Date fin],t_Absence[Employé]),""),0)),""),""),"")</f>
        <v/>
      </c>
      <c r="AH80" s="57" t="str" cm="1">
        <f t="array" ref="AH80">IF($B80&lt;&gt;"",IFERROR(IF(AND(COUNTIF(_Feries,AH$7)&lt;&gt;1,WEEKDAY(AH$7,2)&lt;=5),INDEX(t_Absence[Symbole],MATCH($B80,IF(AH$7&gt;=t_Absence[Date début],IF(AH$7&lt;=t_Absence[Date fin],t_Absence[Employé]),""),0)),""),""),"")</f>
        <v/>
      </c>
      <c r="AJ80" s="45">
        <f t="shared" si="6"/>
        <v>0</v>
      </c>
      <c r="AK80" s="46">
        <f t="shared" si="6"/>
        <v>0</v>
      </c>
      <c r="AL80" s="46">
        <f t="shared" si="6"/>
        <v>0</v>
      </c>
      <c r="AM80" s="46">
        <f t="shared" si="6"/>
        <v>0</v>
      </c>
      <c r="AN80" s="46">
        <f t="shared" si="6"/>
        <v>0</v>
      </c>
      <c r="AO80" s="46">
        <f t="shared" si="6"/>
        <v>0</v>
      </c>
      <c r="AP80" s="46">
        <f t="shared" si="6"/>
        <v>0</v>
      </c>
      <c r="AQ80" s="47">
        <f t="shared" si="6"/>
        <v>0</v>
      </c>
    </row>
    <row r="81" spans="2:43" ht="17.25" thickBot="1" x14ac:dyDescent="0.35">
      <c r="B81" s="35" cm="1">
        <f t="array" ref="B81">IFERROR(INDEX(t_Employé[Employé],MATCH(0,COUNTIF(t_Employé[Employé],"&lt;"&amp;t_Employé[Employé])-SUM(COUNTIF($B$7:B80,t_Employé[Employé])),0)),"")</f>
        <v>74</v>
      </c>
      <c r="C81" s="35"/>
      <c r="D81" s="55" t="str" cm="1">
        <f t="array" ref="D81">IF($B81&lt;&gt;"",IFERROR(IF(AND(COUNTIF(_Feries,D$7)&lt;&gt;1,WEEKDAY(D$7,2)&lt;=5),INDEX(t_Absence[Symbole],MATCH($B81,IF(D$7&gt;=t_Absence[Date début],IF(D$7&lt;=t_Absence[Date fin],t_Absence[Employé]),""),0)),""),""),"")</f>
        <v/>
      </c>
      <c r="E81" s="56" t="str" cm="1">
        <f t="array" ref="E81">IF($B81&lt;&gt;"",IFERROR(IF(AND(COUNTIF(_Feries,E$7)&lt;&gt;1,WEEKDAY(E$7,2)&lt;=5),INDEX(t_Absence[Symbole],MATCH($B81,IF(E$7&gt;=t_Absence[Date début],IF(E$7&lt;=t_Absence[Date fin],t_Absence[Employé]),""),0)),""),""),"")</f>
        <v/>
      </c>
      <c r="F81" s="56" t="str" cm="1">
        <f t="array" ref="F81">IF($B81&lt;&gt;"",IFERROR(IF(AND(COUNTIF(_Feries,F$7)&lt;&gt;1,WEEKDAY(F$7,2)&lt;=5),INDEX(t_Absence[Symbole],MATCH($B81,IF(F$7&gt;=t_Absence[Date début],IF(F$7&lt;=t_Absence[Date fin],t_Absence[Employé]),""),0)),""),""),"")</f>
        <v/>
      </c>
      <c r="G81" s="56" t="str" cm="1">
        <f t="array" ref="G81">IF($B81&lt;&gt;"",IFERROR(IF(AND(COUNTIF(_Feries,G$7)&lt;&gt;1,WEEKDAY(G$7,2)&lt;=5),INDEX(t_Absence[Symbole],MATCH($B81,IF(G$7&gt;=t_Absence[Date début],IF(G$7&lt;=t_Absence[Date fin],t_Absence[Employé]),""),0)),""),""),"")</f>
        <v/>
      </c>
      <c r="H81" s="56" t="str" cm="1">
        <f t="array" ref="H81">IF($B81&lt;&gt;"",IFERROR(IF(AND(COUNTIF(_Feries,H$7)&lt;&gt;1,WEEKDAY(H$7,2)&lt;=5),INDEX(t_Absence[Symbole],MATCH($B81,IF(H$7&gt;=t_Absence[Date début],IF(H$7&lt;=t_Absence[Date fin],t_Absence[Employé]),""),0)),""),""),"")</f>
        <v/>
      </c>
      <c r="I81" s="56" t="str" cm="1">
        <f t="array" ref="I81">IF($B81&lt;&gt;"",IFERROR(IF(AND(COUNTIF(_Feries,I$7)&lt;&gt;1,WEEKDAY(I$7,2)&lt;=5),INDEX(t_Absence[Symbole],MATCH($B81,IF(I$7&gt;=t_Absence[Date début],IF(I$7&lt;=t_Absence[Date fin],t_Absence[Employé]),""),0)),""),""),"")</f>
        <v/>
      </c>
      <c r="J81" s="56" t="str" cm="1">
        <f t="array" ref="J81">IF($B81&lt;&gt;"",IFERROR(IF(AND(COUNTIF(_Feries,J$7)&lt;&gt;1,WEEKDAY(J$7,2)&lt;=5),INDEX(t_Absence[Symbole],MATCH($B81,IF(J$7&gt;=t_Absence[Date début],IF(J$7&lt;=t_Absence[Date fin],t_Absence[Employé]),""),0)),""),""),"")</f>
        <v/>
      </c>
      <c r="K81" s="56" t="str" cm="1">
        <f t="array" ref="K81">IF($B81&lt;&gt;"",IFERROR(IF(AND(COUNTIF(_Feries,K$7)&lt;&gt;1,WEEKDAY(K$7,2)&lt;=5),INDEX(t_Absence[Symbole],MATCH($B81,IF(K$7&gt;=t_Absence[Date début],IF(K$7&lt;=t_Absence[Date fin],t_Absence[Employé]),""),0)),""),""),"")</f>
        <v/>
      </c>
      <c r="L81" s="56" t="str" cm="1">
        <f t="array" ref="L81">IF($B81&lt;&gt;"",IFERROR(IF(AND(COUNTIF(_Feries,L$7)&lt;&gt;1,WEEKDAY(L$7,2)&lt;=5),INDEX(t_Absence[Symbole],MATCH($B81,IF(L$7&gt;=t_Absence[Date début],IF(L$7&lt;=t_Absence[Date fin],t_Absence[Employé]),""),0)),""),""),"")</f>
        <v/>
      </c>
      <c r="M81" s="56" t="str" cm="1">
        <f t="array" ref="M81">IF($B81&lt;&gt;"",IFERROR(IF(AND(COUNTIF(_Feries,M$7)&lt;&gt;1,WEEKDAY(M$7,2)&lt;=5),INDEX(t_Absence[Symbole],MATCH($B81,IF(M$7&gt;=t_Absence[Date début],IF(M$7&lt;=t_Absence[Date fin],t_Absence[Employé]),""),0)),""),""),"")</f>
        <v/>
      </c>
      <c r="N81" s="56" t="str" cm="1">
        <f t="array" ref="N81">IF($B81&lt;&gt;"",IFERROR(IF(AND(COUNTIF(_Feries,N$7)&lt;&gt;1,WEEKDAY(N$7,2)&lt;=5),INDEX(t_Absence[Symbole],MATCH($B81,IF(N$7&gt;=t_Absence[Date début],IF(N$7&lt;=t_Absence[Date fin],t_Absence[Employé]),""),0)),""),""),"")</f>
        <v/>
      </c>
      <c r="O81" s="56" t="str" cm="1">
        <f t="array" ref="O81">IF($B81&lt;&gt;"",IFERROR(IF(AND(COUNTIF(_Feries,O$7)&lt;&gt;1,WEEKDAY(O$7,2)&lt;=5),INDEX(t_Absence[Symbole],MATCH($B81,IF(O$7&gt;=t_Absence[Date début],IF(O$7&lt;=t_Absence[Date fin],t_Absence[Employé]),""),0)),""),""),"")</f>
        <v/>
      </c>
      <c r="P81" s="56" t="str" cm="1">
        <f t="array" ref="P81">IF($B81&lt;&gt;"",IFERROR(IF(AND(COUNTIF(_Feries,P$7)&lt;&gt;1,WEEKDAY(P$7,2)&lt;=5),INDEX(t_Absence[Symbole],MATCH($B81,IF(P$7&gt;=t_Absence[Date début],IF(P$7&lt;=t_Absence[Date fin],t_Absence[Employé]),""),0)),""),""),"")</f>
        <v/>
      </c>
      <c r="Q81" s="56" t="str" cm="1">
        <f t="array" ref="Q81">IF($B81&lt;&gt;"",IFERROR(IF(AND(COUNTIF(_Feries,Q$7)&lt;&gt;1,WEEKDAY(Q$7,2)&lt;=5),INDEX(t_Absence[Symbole],MATCH($B81,IF(Q$7&gt;=t_Absence[Date début],IF(Q$7&lt;=t_Absence[Date fin],t_Absence[Employé]),""),0)),""),""),"")</f>
        <v/>
      </c>
      <c r="R81" s="56" t="str" cm="1">
        <f t="array" ref="R81">IF($B81&lt;&gt;"",IFERROR(IF(AND(COUNTIF(_Feries,R$7)&lt;&gt;1,WEEKDAY(R$7,2)&lt;=5),INDEX(t_Absence[Symbole],MATCH($B81,IF(R$7&gt;=t_Absence[Date début],IF(R$7&lt;=t_Absence[Date fin],t_Absence[Employé]),""),0)),""),""),"")</f>
        <v/>
      </c>
      <c r="S81" s="56" t="str" cm="1">
        <f t="array" ref="S81">IF($B81&lt;&gt;"",IFERROR(IF(AND(COUNTIF(_Feries,S$7)&lt;&gt;1,WEEKDAY(S$7,2)&lt;=5),INDEX(t_Absence[Symbole],MATCH($B81,IF(S$7&gt;=t_Absence[Date début],IF(S$7&lt;=t_Absence[Date fin],t_Absence[Employé]),""),0)),""),""),"")</f>
        <v/>
      </c>
      <c r="T81" s="56" t="str" cm="1">
        <f t="array" ref="T81">IF($B81&lt;&gt;"",IFERROR(IF(AND(COUNTIF(_Feries,T$7)&lt;&gt;1,WEEKDAY(T$7,2)&lt;=5),INDEX(t_Absence[Symbole],MATCH($B81,IF(T$7&gt;=t_Absence[Date début],IF(T$7&lt;=t_Absence[Date fin],t_Absence[Employé]),""),0)),""),""),"")</f>
        <v/>
      </c>
      <c r="U81" s="56" t="str" cm="1">
        <f t="array" ref="U81">IF($B81&lt;&gt;"",IFERROR(IF(AND(COUNTIF(_Feries,U$7)&lt;&gt;1,WEEKDAY(U$7,2)&lt;=5),INDEX(t_Absence[Symbole],MATCH($B81,IF(U$7&gt;=t_Absence[Date début],IF(U$7&lt;=t_Absence[Date fin],t_Absence[Employé]),""),0)),""),""),"")</f>
        <v/>
      </c>
      <c r="V81" s="56" t="str" cm="1">
        <f t="array" ref="V81">IF($B81&lt;&gt;"",IFERROR(IF(AND(COUNTIF(_Feries,V$7)&lt;&gt;1,WEEKDAY(V$7,2)&lt;=5),INDEX(t_Absence[Symbole],MATCH($B81,IF(V$7&gt;=t_Absence[Date début],IF(V$7&lt;=t_Absence[Date fin],t_Absence[Employé]),""),0)),""),""),"")</f>
        <v/>
      </c>
      <c r="W81" s="56" t="str" cm="1">
        <f t="array" ref="W81">IF($B81&lt;&gt;"",IFERROR(IF(AND(COUNTIF(_Feries,W$7)&lt;&gt;1,WEEKDAY(W$7,2)&lt;=5),INDEX(t_Absence[Symbole],MATCH($B81,IF(W$7&gt;=t_Absence[Date début],IF(W$7&lt;=t_Absence[Date fin],t_Absence[Employé]),""),0)),""),""),"")</f>
        <v/>
      </c>
      <c r="X81" s="56" t="str" cm="1">
        <f t="array" ref="X81">IF($B81&lt;&gt;"",IFERROR(IF(AND(COUNTIF(_Feries,X$7)&lt;&gt;1,WEEKDAY(X$7,2)&lt;=5),INDEX(t_Absence[Symbole],MATCH($B81,IF(X$7&gt;=t_Absence[Date début],IF(X$7&lt;=t_Absence[Date fin],t_Absence[Employé]),""),0)),""),""),"")</f>
        <v/>
      </c>
      <c r="Y81" s="56" t="str" cm="1">
        <f t="array" ref="Y81">IF($B81&lt;&gt;"",IFERROR(IF(AND(COUNTIF(_Feries,Y$7)&lt;&gt;1,WEEKDAY(Y$7,2)&lt;=5),INDEX(t_Absence[Symbole],MATCH($B81,IF(Y$7&gt;=t_Absence[Date début],IF(Y$7&lt;=t_Absence[Date fin],t_Absence[Employé]),""),0)),""),""),"")</f>
        <v/>
      </c>
      <c r="Z81" s="56" t="str" cm="1">
        <f t="array" ref="Z81">IF($B81&lt;&gt;"",IFERROR(IF(AND(COUNTIF(_Feries,Z$7)&lt;&gt;1,WEEKDAY(Z$7,2)&lt;=5),INDEX(t_Absence[Symbole],MATCH($B81,IF(Z$7&gt;=t_Absence[Date début],IF(Z$7&lt;=t_Absence[Date fin],t_Absence[Employé]),""),0)),""),""),"")</f>
        <v/>
      </c>
      <c r="AA81" s="56" t="str" cm="1">
        <f t="array" ref="AA81">IF($B81&lt;&gt;"",IFERROR(IF(AND(COUNTIF(_Feries,AA$7)&lt;&gt;1,WEEKDAY(AA$7,2)&lt;=5),INDEX(t_Absence[Symbole],MATCH($B81,IF(AA$7&gt;=t_Absence[Date début],IF(AA$7&lt;=t_Absence[Date fin],t_Absence[Employé]),""),0)),""),""),"")</f>
        <v/>
      </c>
      <c r="AB81" s="56" t="str" cm="1">
        <f t="array" ref="AB81">IF($B81&lt;&gt;"",IFERROR(IF(AND(COUNTIF(_Feries,AB$7)&lt;&gt;1,WEEKDAY(AB$7,2)&lt;=5),INDEX(t_Absence[Symbole],MATCH($B81,IF(AB$7&gt;=t_Absence[Date début],IF(AB$7&lt;=t_Absence[Date fin],t_Absence[Employé]),""),0)),""),""),"")</f>
        <v/>
      </c>
      <c r="AC81" s="56" t="str" cm="1">
        <f t="array" ref="AC81">IF($B81&lt;&gt;"",IFERROR(IF(AND(COUNTIF(_Feries,AC$7)&lt;&gt;1,WEEKDAY(AC$7,2)&lt;=5),INDEX(t_Absence[Symbole],MATCH($B81,IF(AC$7&gt;=t_Absence[Date début],IF(AC$7&lt;=t_Absence[Date fin],t_Absence[Employé]),""),0)),""),""),"")</f>
        <v/>
      </c>
      <c r="AD81" s="56" t="str" cm="1">
        <f t="array" ref="AD81">IF($B81&lt;&gt;"",IFERROR(IF(AND(COUNTIF(_Feries,AD$7)&lt;&gt;1,WEEKDAY(AD$7,2)&lt;=5),INDEX(t_Absence[Symbole],MATCH($B81,IF(AD$7&gt;=t_Absence[Date début],IF(AD$7&lt;=t_Absence[Date fin],t_Absence[Employé]),""),0)),""),""),"")</f>
        <v/>
      </c>
      <c r="AE81" s="56" t="str" cm="1">
        <f t="array" ref="AE81">IF($B81&lt;&gt;"",IFERROR(IF(AND(COUNTIF(_Feries,AE$7)&lt;&gt;1,WEEKDAY(AE$7,2)&lt;=5),INDEX(t_Absence[Symbole],MATCH($B81,IF(AE$7&gt;=t_Absence[Date début],IF(AE$7&lt;=t_Absence[Date fin],t_Absence[Employé]),""),0)),""),""),"")</f>
        <v/>
      </c>
      <c r="AF81" s="56" t="str" cm="1">
        <f t="array" ref="AF81">IF($B81&lt;&gt;"",IFERROR(IF(AND(COUNTIF(_Feries,AF$7)&lt;&gt;1,WEEKDAY(AF$7,2)&lt;=5),INDEX(t_Absence[Symbole],MATCH($B81,IF(AF$7&gt;=t_Absence[Date début],IF(AF$7&lt;=t_Absence[Date fin],t_Absence[Employé]),""),0)),""),""),"")</f>
        <v/>
      </c>
      <c r="AG81" s="56" t="str" cm="1">
        <f t="array" ref="AG81">IF($B81&lt;&gt;"",IFERROR(IF(AND(COUNTIF(_Feries,AG$7)&lt;&gt;1,WEEKDAY(AG$7,2)&lt;=5),INDEX(t_Absence[Symbole],MATCH($B81,IF(AG$7&gt;=t_Absence[Date début],IF(AG$7&lt;=t_Absence[Date fin],t_Absence[Employé]),""),0)),""),""),"")</f>
        <v/>
      </c>
      <c r="AH81" s="57" t="str" cm="1">
        <f t="array" ref="AH81">IF($B81&lt;&gt;"",IFERROR(IF(AND(COUNTIF(_Feries,AH$7)&lt;&gt;1,WEEKDAY(AH$7,2)&lt;=5),INDEX(t_Absence[Symbole],MATCH($B81,IF(AH$7&gt;=t_Absence[Date début],IF(AH$7&lt;=t_Absence[Date fin],t_Absence[Employé]),""),0)),""),""),"")</f>
        <v/>
      </c>
      <c r="AJ81" s="45">
        <f t="shared" si="6"/>
        <v>0</v>
      </c>
      <c r="AK81" s="46">
        <f t="shared" si="6"/>
        <v>0</v>
      </c>
      <c r="AL81" s="46">
        <f t="shared" si="6"/>
        <v>0</v>
      </c>
      <c r="AM81" s="46">
        <f t="shared" si="6"/>
        <v>0</v>
      </c>
      <c r="AN81" s="46">
        <f t="shared" si="6"/>
        <v>0</v>
      </c>
      <c r="AO81" s="46">
        <f t="shared" si="6"/>
        <v>0</v>
      </c>
      <c r="AP81" s="46">
        <f t="shared" si="6"/>
        <v>0</v>
      </c>
      <c r="AQ81" s="47">
        <f t="shared" ref="AQ81" si="7">COUNTIF($D81:$AH81,AQ$6)</f>
        <v>0</v>
      </c>
    </row>
    <row r="82" spans="2:43" ht="17.25" thickBot="1" x14ac:dyDescent="0.35">
      <c r="B82" s="35" cm="1">
        <f t="array" ref="B82">IFERROR(INDEX(t_Employé[Employé],MATCH(0,COUNTIF(t_Employé[Employé],"&lt;"&amp;t_Employé[Employé])-SUM(COUNTIF($B$7:B81,t_Employé[Employé])),0)),"")</f>
        <v>75</v>
      </c>
      <c r="C82" s="35"/>
      <c r="D82" s="55" t="str" cm="1">
        <f t="array" ref="D82">IF($B82&lt;&gt;"",IFERROR(IF(AND(COUNTIF(_Feries,D$7)&lt;&gt;1,WEEKDAY(D$7,2)&lt;=5),INDEX(t_Absence[Symbole],MATCH($B82,IF(D$7&gt;=t_Absence[Date début],IF(D$7&lt;=t_Absence[Date fin],t_Absence[Employé]),""),0)),""),""),"")</f>
        <v/>
      </c>
      <c r="E82" s="56" t="str" cm="1">
        <f t="array" ref="E82">IF($B82&lt;&gt;"",IFERROR(IF(AND(COUNTIF(_Feries,E$7)&lt;&gt;1,WEEKDAY(E$7,2)&lt;=5),INDEX(t_Absence[Symbole],MATCH($B82,IF(E$7&gt;=t_Absence[Date début],IF(E$7&lt;=t_Absence[Date fin],t_Absence[Employé]),""),0)),""),""),"")</f>
        <v/>
      </c>
      <c r="F82" s="56" t="str" cm="1">
        <f t="array" ref="F82">IF($B82&lt;&gt;"",IFERROR(IF(AND(COUNTIF(_Feries,F$7)&lt;&gt;1,WEEKDAY(F$7,2)&lt;=5),INDEX(t_Absence[Symbole],MATCH($B82,IF(F$7&gt;=t_Absence[Date début],IF(F$7&lt;=t_Absence[Date fin],t_Absence[Employé]),""),0)),""),""),"")</f>
        <v/>
      </c>
      <c r="G82" s="56" t="str" cm="1">
        <f t="array" ref="G82">IF($B82&lt;&gt;"",IFERROR(IF(AND(COUNTIF(_Feries,G$7)&lt;&gt;1,WEEKDAY(G$7,2)&lt;=5),INDEX(t_Absence[Symbole],MATCH($B82,IF(G$7&gt;=t_Absence[Date début],IF(G$7&lt;=t_Absence[Date fin],t_Absence[Employé]),""),0)),""),""),"")</f>
        <v/>
      </c>
      <c r="H82" s="56" t="str" cm="1">
        <f t="array" ref="H82">IF($B82&lt;&gt;"",IFERROR(IF(AND(COUNTIF(_Feries,H$7)&lt;&gt;1,WEEKDAY(H$7,2)&lt;=5),INDEX(t_Absence[Symbole],MATCH($B82,IF(H$7&gt;=t_Absence[Date début],IF(H$7&lt;=t_Absence[Date fin],t_Absence[Employé]),""),0)),""),""),"")</f>
        <v/>
      </c>
      <c r="I82" s="56" t="str" cm="1">
        <f t="array" ref="I82">IF($B82&lt;&gt;"",IFERROR(IF(AND(COUNTIF(_Feries,I$7)&lt;&gt;1,WEEKDAY(I$7,2)&lt;=5),INDEX(t_Absence[Symbole],MATCH($B82,IF(I$7&gt;=t_Absence[Date début],IF(I$7&lt;=t_Absence[Date fin],t_Absence[Employé]),""),0)),""),""),"")</f>
        <v/>
      </c>
      <c r="J82" s="56" t="str" cm="1">
        <f t="array" ref="J82">IF($B82&lt;&gt;"",IFERROR(IF(AND(COUNTIF(_Feries,J$7)&lt;&gt;1,WEEKDAY(J$7,2)&lt;=5),INDEX(t_Absence[Symbole],MATCH($B82,IF(J$7&gt;=t_Absence[Date début],IF(J$7&lt;=t_Absence[Date fin],t_Absence[Employé]),""),0)),""),""),"")</f>
        <v/>
      </c>
      <c r="K82" s="56" t="str" cm="1">
        <f t="array" ref="K82">IF($B82&lt;&gt;"",IFERROR(IF(AND(COUNTIF(_Feries,K$7)&lt;&gt;1,WEEKDAY(K$7,2)&lt;=5),INDEX(t_Absence[Symbole],MATCH($B82,IF(K$7&gt;=t_Absence[Date début],IF(K$7&lt;=t_Absence[Date fin],t_Absence[Employé]),""),0)),""),""),"")</f>
        <v/>
      </c>
      <c r="L82" s="56" t="str" cm="1">
        <f t="array" ref="L82">IF($B82&lt;&gt;"",IFERROR(IF(AND(COUNTIF(_Feries,L$7)&lt;&gt;1,WEEKDAY(L$7,2)&lt;=5),INDEX(t_Absence[Symbole],MATCH($B82,IF(L$7&gt;=t_Absence[Date début],IF(L$7&lt;=t_Absence[Date fin],t_Absence[Employé]),""),0)),""),""),"")</f>
        <v/>
      </c>
      <c r="M82" s="56" t="str" cm="1">
        <f t="array" ref="M82">IF($B82&lt;&gt;"",IFERROR(IF(AND(COUNTIF(_Feries,M$7)&lt;&gt;1,WEEKDAY(M$7,2)&lt;=5),INDEX(t_Absence[Symbole],MATCH($B82,IF(M$7&gt;=t_Absence[Date début],IF(M$7&lt;=t_Absence[Date fin],t_Absence[Employé]),""),0)),""),""),"")</f>
        <v/>
      </c>
      <c r="N82" s="56" t="str" cm="1">
        <f t="array" ref="N82">IF($B82&lt;&gt;"",IFERROR(IF(AND(COUNTIF(_Feries,N$7)&lt;&gt;1,WEEKDAY(N$7,2)&lt;=5),INDEX(t_Absence[Symbole],MATCH($B82,IF(N$7&gt;=t_Absence[Date début],IF(N$7&lt;=t_Absence[Date fin],t_Absence[Employé]),""),0)),""),""),"")</f>
        <v/>
      </c>
      <c r="O82" s="56" t="str" cm="1">
        <f t="array" ref="O82">IF($B82&lt;&gt;"",IFERROR(IF(AND(COUNTIF(_Feries,O$7)&lt;&gt;1,WEEKDAY(O$7,2)&lt;=5),INDEX(t_Absence[Symbole],MATCH($B82,IF(O$7&gt;=t_Absence[Date début],IF(O$7&lt;=t_Absence[Date fin],t_Absence[Employé]),""),0)),""),""),"")</f>
        <v/>
      </c>
      <c r="P82" s="56" t="str" cm="1">
        <f t="array" ref="P82">IF($B82&lt;&gt;"",IFERROR(IF(AND(COUNTIF(_Feries,P$7)&lt;&gt;1,WEEKDAY(P$7,2)&lt;=5),INDEX(t_Absence[Symbole],MATCH($B82,IF(P$7&gt;=t_Absence[Date début],IF(P$7&lt;=t_Absence[Date fin],t_Absence[Employé]),""),0)),""),""),"")</f>
        <v/>
      </c>
      <c r="Q82" s="56" t="str" cm="1">
        <f t="array" ref="Q82">IF($B82&lt;&gt;"",IFERROR(IF(AND(COUNTIF(_Feries,Q$7)&lt;&gt;1,WEEKDAY(Q$7,2)&lt;=5),INDEX(t_Absence[Symbole],MATCH($B82,IF(Q$7&gt;=t_Absence[Date début],IF(Q$7&lt;=t_Absence[Date fin],t_Absence[Employé]),""),0)),""),""),"")</f>
        <v/>
      </c>
      <c r="R82" s="56" t="str" cm="1">
        <f t="array" ref="R82">IF($B82&lt;&gt;"",IFERROR(IF(AND(COUNTIF(_Feries,R$7)&lt;&gt;1,WEEKDAY(R$7,2)&lt;=5),INDEX(t_Absence[Symbole],MATCH($B82,IF(R$7&gt;=t_Absence[Date début],IF(R$7&lt;=t_Absence[Date fin],t_Absence[Employé]),""),0)),""),""),"")</f>
        <v/>
      </c>
      <c r="S82" s="56" t="str" cm="1">
        <f t="array" ref="S82">IF($B82&lt;&gt;"",IFERROR(IF(AND(COUNTIF(_Feries,S$7)&lt;&gt;1,WEEKDAY(S$7,2)&lt;=5),INDEX(t_Absence[Symbole],MATCH($B82,IF(S$7&gt;=t_Absence[Date début],IF(S$7&lt;=t_Absence[Date fin],t_Absence[Employé]),""),0)),""),""),"")</f>
        <v/>
      </c>
      <c r="T82" s="56" t="str" cm="1">
        <f t="array" ref="T82">IF($B82&lt;&gt;"",IFERROR(IF(AND(COUNTIF(_Feries,T$7)&lt;&gt;1,WEEKDAY(T$7,2)&lt;=5),INDEX(t_Absence[Symbole],MATCH($B82,IF(T$7&gt;=t_Absence[Date début],IF(T$7&lt;=t_Absence[Date fin],t_Absence[Employé]),""),0)),""),""),"")</f>
        <v/>
      </c>
      <c r="U82" s="56" t="str" cm="1">
        <f t="array" ref="U82">IF($B82&lt;&gt;"",IFERROR(IF(AND(COUNTIF(_Feries,U$7)&lt;&gt;1,WEEKDAY(U$7,2)&lt;=5),INDEX(t_Absence[Symbole],MATCH($B82,IF(U$7&gt;=t_Absence[Date début],IF(U$7&lt;=t_Absence[Date fin],t_Absence[Employé]),""),0)),""),""),"")</f>
        <v/>
      </c>
      <c r="V82" s="56" t="str" cm="1">
        <f t="array" ref="V82">IF($B82&lt;&gt;"",IFERROR(IF(AND(COUNTIF(_Feries,V$7)&lt;&gt;1,WEEKDAY(V$7,2)&lt;=5),INDEX(t_Absence[Symbole],MATCH($B82,IF(V$7&gt;=t_Absence[Date début],IF(V$7&lt;=t_Absence[Date fin],t_Absence[Employé]),""),0)),""),""),"")</f>
        <v/>
      </c>
      <c r="W82" s="56" t="str" cm="1">
        <f t="array" ref="W82">IF($B82&lt;&gt;"",IFERROR(IF(AND(COUNTIF(_Feries,W$7)&lt;&gt;1,WEEKDAY(W$7,2)&lt;=5),INDEX(t_Absence[Symbole],MATCH($B82,IF(W$7&gt;=t_Absence[Date début],IF(W$7&lt;=t_Absence[Date fin],t_Absence[Employé]),""),0)),""),""),"")</f>
        <v/>
      </c>
      <c r="X82" s="56" t="str" cm="1">
        <f t="array" ref="X82">IF($B82&lt;&gt;"",IFERROR(IF(AND(COUNTIF(_Feries,X$7)&lt;&gt;1,WEEKDAY(X$7,2)&lt;=5),INDEX(t_Absence[Symbole],MATCH($B82,IF(X$7&gt;=t_Absence[Date début],IF(X$7&lt;=t_Absence[Date fin],t_Absence[Employé]),""),0)),""),""),"")</f>
        <v/>
      </c>
      <c r="Y82" s="56" t="str" cm="1">
        <f t="array" ref="Y82">IF($B82&lt;&gt;"",IFERROR(IF(AND(COUNTIF(_Feries,Y$7)&lt;&gt;1,WEEKDAY(Y$7,2)&lt;=5),INDEX(t_Absence[Symbole],MATCH($B82,IF(Y$7&gt;=t_Absence[Date début],IF(Y$7&lt;=t_Absence[Date fin],t_Absence[Employé]),""),0)),""),""),"")</f>
        <v/>
      </c>
      <c r="Z82" s="56" t="str" cm="1">
        <f t="array" ref="Z82">IF($B82&lt;&gt;"",IFERROR(IF(AND(COUNTIF(_Feries,Z$7)&lt;&gt;1,WEEKDAY(Z$7,2)&lt;=5),INDEX(t_Absence[Symbole],MATCH($B82,IF(Z$7&gt;=t_Absence[Date début],IF(Z$7&lt;=t_Absence[Date fin],t_Absence[Employé]),""),0)),""),""),"")</f>
        <v/>
      </c>
      <c r="AA82" s="56" t="str" cm="1">
        <f t="array" ref="AA82">IF($B82&lt;&gt;"",IFERROR(IF(AND(COUNTIF(_Feries,AA$7)&lt;&gt;1,WEEKDAY(AA$7,2)&lt;=5),INDEX(t_Absence[Symbole],MATCH($B82,IF(AA$7&gt;=t_Absence[Date début],IF(AA$7&lt;=t_Absence[Date fin],t_Absence[Employé]),""),0)),""),""),"")</f>
        <v/>
      </c>
      <c r="AB82" s="56" t="str" cm="1">
        <f t="array" ref="AB82">IF($B82&lt;&gt;"",IFERROR(IF(AND(COUNTIF(_Feries,AB$7)&lt;&gt;1,WEEKDAY(AB$7,2)&lt;=5),INDEX(t_Absence[Symbole],MATCH($B82,IF(AB$7&gt;=t_Absence[Date début],IF(AB$7&lt;=t_Absence[Date fin],t_Absence[Employé]),""),0)),""),""),"")</f>
        <v/>
      </c>
      <c r="AC82" s="56" t="str" cm="1">
        <f t="array" ref="AC82">IF($B82&lt;&gt;"",IFERROR(IF(AND(COUNTIF(_Feries,AC$7)&lt;&gt;1,WEEKDAY(AC$7,2)&lt;=5),INDEX(t_Absence[Symbole],MATCH($B82,IF(AC$7&gt;=t_Absence[Date début],IF(AC$7&lt;=t_Absence[Date fin],t_Absence[Employé]),""),0)),""),""),"")</f>
        <v/>
      </c>
      <c r="AD82" s="56" t="str" cm="1">
        <f t="array" ref="AD82">IF($B82&lt;&gt;"",IFERROR(IF(AND(COUNTIF(_Feries,AD$7)&lt;&gt;1,WEEKDAY(AD$7,2)&lt;=5),INDEX(t_Absence[Symbole],MATCH($B82,IF(AD$7&gt;=t_Absence[Date début],IF(AD$7&lt;=t_Absence[Date fin],t_Absence[Employé]),""),0)),""),""),"")</f>
        <v/>
      </c>
      <c r="AE82" s="56" t="str" cm="1">
        <f t="array" ref="AE82">IF($B82&lt;&gt;"",IFERROR(IF(AND(COUNTIF(_Feries,AE$7)&lt;&gt;1,WEEKDAY(AE$7,2)&lt;=5),INDEX(t_Absence[Symbole],MATCH($B82,IF(AE$7&gt;=t_Absence[Date début],IF(AE$7&lt;=t_Absence[Date fin],t_Absence[Employé]),""),0)),""),""),"")</f>
        <v/>
      </c>
      <c r="AF82" s="56" t="str" cm="1">
        <f t="array" ref="AF82">IF($B82&lt;&gt;"",IFERROR(IF(AND(COUNTIF(_Feries,AF$7)&lt;&gt;1,WEEKDAY(AF$7,2)&lt;=5),INDEX(t_Absence[Symbole],MATCH($B82,IF(AF$7&gt;=t_Absence[Date début],IF(AF$7&lt;=t_Absence[Date fin],t_Absence[Employé]),""),0)),""),""),"")</f>
        <v/>
      </c>
      <c r="AG82" s="56" t="str" cm="1">
        <f t="array" ref="AG82">IF($B82&lt;&gt;"",IFERROR(IF(AND(COUNTIF(_Feries,AG$7)&lt;&gt;1,WEEKDAY(AG$7,2)&lt;=5),INDEX(t_Absence[Symbole],MATCH($B82,IF(AG$7&gt;=t_Absence[Date début],IF(AG$7&lt;=t_Absence[Date fin],t_Absence[Employé]),""),0)),""),""),"")</f>
        <v/>
      </c>
      <c r="AH82" s="57" t="str" cm="1">
        <f t="array" ref="AH82">IF($B82&lt;&gt;"",IFERROR(IF(AND(COUNTIF(_Feries,AH$7)&lt;&gt;1,WEEKDAY(AH$7,2)&lt;=5),INDEX(t_Absence[Symbole],MATCH($B82,IF(AH$7&gt;=t_Absence[Date début],IF(AH$7&lt;=t_Absence[Date fin],t_Absence[Employé]),""),0)),""),""),"")</f>
        <v/>
      </c>
      <c r="AJ82" s="45">
        <f t="shared" ref="AJ82:AQ113" si="8">COUNTIF($D82:$AH82,AJ$6)</f>
        <v>0</v>
      </c>
      <c r="AK82" s="46">
        <f t="shared" si="8"/>
        <v>0</v>
      </c>
      <c r="AL82" s="46">
        <f t="shared" si="8"/>
        <v>0</v>
      </c>
      <c r="AM82" s="46">
        <f t="shared" si="8"/>
        <v>0</v>
      </c>
      <c r="AN82" s="46">
        <f t="shared" si="8"/>
        <v>0</v>
      </c>
      <c r="AO82" s="46">
        <f t="shared" si="8"/>
        <v>0</v>
      </c>
      <c r="AP82" s="46">
        <f t="shared" si="8"/>
        <v>0</v>
      </c>
      <c r="AQ82" s="47">
        <f t="shared" si="8"/>
        <v>0</v>
      </c>
    </row>
    <row r="83" spans="2:43" ht="17.25" thickBot="1" x14ac:dyDescent="0.35">
      <c r="B83" s="35" cm="1">
        <f t="array" ref="B83">IFERROR(INDEX(t_Employé[Employé],MATCH(0,COUNTIF(t_Employé[Employé],"&lt;"&amp;t_Employé[Employé])-SUM(COUNTIF($B$7:B82,t_Employé[Employé])),0)),"")</f>
        <v>76</v>
      </c>
      <c r="C83" s="35"/>
      <c r="D83" s="55" t="str" cm="1">
        <f t="array" ref="D83">IF($B83&lt;&gt;"",IFERROR(IF(AND(COUNTIF(_Feries,D$7)&lt;&gt;1,WEEKDAY(D$7,2)&lt;=5),INDEX(t_Absence[Symbole],MATCH($B83,IF(D$7&gt;=t_Absence[Date début],IF(D$7&lt;=t_Absence[Date fin],t_Absence[Employé]),""),0)),""),""),"")</f>
        <v/>
      </c>
      <c r="E83" s="56" t="str" cm="1">
        <f t="array" ref="E83">IF($B83&lt;&gt;"",IFERROR(IF(AND(COUNTIF(_Feries,E$7)&lt;&gt;1,WEEKDAY(E$7,2)&lt;=5),INDEX(t_Absence[Symbole],MATCH($B83,IF(E$7&gt;=t_Absence[Date début],IF(E$7&lt;=t_Absence[Date fin],t_Absence[Employé]),""),0)),""),""),"")</f>
        <v/>
      </c>
      <c r="F83" s="56" t="str" cm="1">
        <f t="array" ref="F83">IF($B83&lt;&gt;"",IFERROR(IF(AND(COUNTIF(_Feries,F$7)&lt;&gt;1,WEEKDAY(F$7,2)&lt;=5),INDEX(t_Absence[Symbole],MATCH($B83,IF(F$7&gt;=t_Absence[Date début],IF(F$7&lt;=t_Absence[Date fin],t_Absence[Employé]),""),0)),""),""),"")</f>
        <v/>
      </c>
      <c r="G83" s="56" t="str" cm="1">
        <f t="array" ref="G83">IF($B83&lt;&gt;"",IFERROR(IF(AND(COUNTIF(_Feries,G$7)&lt;&gt;1,WEEKDAY(G$7,2)&lt;=5),INDEX(t_Absence[Symbole],MATCH($B83,IF(G$7&gt;=t_Absence[Date début],IF(G$7&lt;=t_Absence[Date fin],t_Absence[Employé]),""),0)),""),""),"")</f>
        <v/>
      </c>
      <c r="H83" s="56" t="str" cm="1">
        <f t="array" ref="H83">IF($B83&lt;&gt;"",IFERROR(IF(AND(COUNTIF(_Feries,H$7)&lt;&gt;1,WEEKDAY(H$7,2)&lt;=5),INDEX(t_Absence[Symbole],MATCH($B83,IF(H$7&gt;=t_Absence[Date début],IF(H$7&lt;=t_Absence[Date fin],t_Absence[Employé]),""),0)),""),""),"")</f>
        <v/>
      </c>
      <c r="I83" s="56" t="str" cm="1">
        <f t="array" ref="I83">IF($B83&lt;&gt;"",IFERROR(IF(AND(COUNTIF(_Feries,I$7)&lt;&gt;1,WEEKDAY(I$7,2)&lt;=5),INDEX(t_Absence[Symbole],MATCH($B83,IF(I$7&gt;=t_Absence[Date début],IF(I$7&lt;=t_Absence[Date fin],t_Absence[Employé]),""),0)),""),""),"")</f>
        <v/>
      </c>
      <c r="J83" s="56" t="str" cm="1">
        <f t="array" ref="J83">IF($B83&lt;&gt;"",IFERROR(IF(AND(COUNTIF(_Feries,J$7)&lt;&gt;1,WEEKDAY(J$7,2)&lt;=5),INDEX(t_Absence[Symbole],MATCH($B83,IF(J$7&gt;=t_Absence[Date début],IF(J$7&lt;=t_Absence[Date fin],t_Absence[Employé]),""),0)),""),""),"")</f>
        <v/>
      </c>
      <c r="K83" s="56" t="str" cm="1">
        <f t="array" ref="K83">IF($B83&lt;&gt;"",IFERROR(IF(AND(COUNTIF(_Feries,K$7)&lt;&gt;1,WEEKDAY(K$7,2)&lt;=5),INDEX(t_Absence[Symbole],MATCH($B83,IF(K$7&gt;=t_Absence[Date début],IF(K$7&lt;=t_Absence[Date fin],t_Absence[Employé]),""),0)),""),""),"")</f>
        <v/>
      </c>
      <c r="L83" s="56" t="str" cm="1">
        <f t="array" ref="L83">IF($B83&lt;&gt;"",IFERROR(IF(AND(COUNTIF(_Feries,L$7)&lt;&gt;1,WEEKDAY(L$7,2)&lt;=5),INDEX(t_Absence[Symbole],MATCH($B83,IF(L$7&gt;=t_Absence[Date début],IF(L$7&lt;=t_Absence[Date fin],t_Absence[Employé]),""),0)),""),""),"")</f>
        <v/>
      </c>
      <c r="M83" s="56" t="str" cm="1">
        <f t="array" ref="M83">IF($B83&lt;&gt;"",IFERROR(IF(AND(COUNTIF(_Feries,M$7)&lt;&gt;1,WEEKDAY(M$7,2)&lt;=5),INDEX(t_Absence[Symbole],MATCH($B83,IF(M$7&gt;=t_Absence[Date début],IF(M$7&lt;=t_Absence[Date fin],t_Absence[Employé]),""),0)),""),""),"")</f>
        <v/>
      </c>
      <c r="N83" s="56" t="str" cm="1">
        <f t="array" ref="N83">IF($B83&lt;&gt;"",IFERROR(IF(AND(COUNTIF(_Feries,N$7)&lt;&gt;1,WEEKDAY(N$7,2)&lt;=5),INDEX(t_Absence[Symbole],MATCH($B83,IF(N$7&gt;=t_Absence[Date début],IF(N$7&lt;=t_Absence[Date fin],t_Absence[Employé]),""),0)),""),""),"")</f>
        <v/>
      </c>
      <c r="O83" s="56" t="str" cm="1">
        <f t="array" ref="O83">IF($B83&lt;&gt;"",IFERROR(IF(AND(COUNTIF(_Feries,O$7)&lt;&gt;1,WEEKDAY(O$7,2)&lt;=5),INDEX(t_Absence[Symbole],MATCH($B83,IF(O$7&gt;=t_Absence[Date début],IF(O$7&lt;=t_Absence[Date fin],t_Absence[Employé]),""),0)),""),""),"")</f>
        <v/>
      </c>
      <c r="P83" s="56" t="str" cm="1">
        <f t="array" ref="P83">IF($B83&lt;&gt;"",IFERROR(IF(AND(COUNTIF(_Feries,P$7)&lt;&gt;1,WEEKDAY(P$7,2)&lt;=5),INDEX(t_Absence[Symbole],MATCH($B83,IF(P$7&gt;=t_Absence[Date début],IF(P$7&lt;=t_Absence[Date fin],t_Absence[Employé]),""),0)),""),""),"")</f>
        <v/>
      </c>
      <c r="Q83" s="56" t="str" cm="1">
        <f t="array" ref="Q83">IF($B83&lt;&gt;"",IFERROR(IF(AND(COUNTIF(_Feries,Q$7)&lt;&gt;1,WEEKDAY(Q$7,2)&lt;=5),INDEX(t_Absence[Symbole],MATCH($B83,IF(Q$7&gt;=t_Absence[Date début],IF(Q$7&lt;=t_Absence[Date fin],t_Absence[Employé]),""),0)),""),""),"")</f>
        <v/>
      </c>
      <c r="R83" s="56" t="str" cm="1">
        <f t="array" ref="R83">IF($B83&lt;&gt;"",IFERROR(IF(AND(COUNTIF(_Feries,R$7)&lt;&gt;1,WEEKDAY(R$7,2)&lt;=5),INDEX(t_Absence[Symbole],MATCH($B83,IF(R$7&gt;=t_Absence[Date début],IF(R$7&lt;=t_Absence[Date fin],t_Absence[Employé]),""),0)),""),""),"")</f>
        <v/>
      </c>
      <c r="S83" s="56" t="str" cm="1">
        <f t="array" ref="S83">IF($B83&lt;&gt;"",IFERROR(IF(AND(COUNTIF(_Feries,S$7)&lt;&gt;1,WEEKDAY(S$7,2)&lt;=5),INDEX(t_Absence[Symbole],MATCH($B83,IF(S$7&gt;=t_Absence[Date début],IF(S$7&lt;=t_Absence[Date fin],t_Absence[Employé]),""),0)),""),""),"")</f>
        <v/>
      </c>
      <c r="T83" s="56" t="str" cm="1">
        <f t="array" ref="T83">IF($B83&lt;&gt;"",IFERROR(IF(AND(COUNTIF(_Feries,T$7)&lt;&gt;1,WEEKDAY(T$7,2)&lt;=5),INDEX(t_Absence[Symbole],MATCH($B83,IF(T$7&gt;=t_Absence[Date début],IF(T$7&lt;=t_Absence[Date fin],t_Absence[Employé]),""),0)),""),""),"")</f>
        <v/>
      </c>
      <c r="U83" s="56" t="str" cm="1">
        <f t="array" ref="U83">IF($B83&lt;&gt;"",IFERROR(IF(AND(COUNTIF(_Feries,U$7)&lt;&gt;1,WEEKDAY(U$7,2)&lt;=5),INDEX(t_Absence[Symbole],MATCH($B83,IF(U$7&gt;=t_Absence[Date début],IF(U$7&lt;=t_Absence[Date fin],t_Absence[Employé]),""),0)),""),""),"")</f>
        <v/>
      </c>
      <c r="V83" s="56" t="str" cm="1">
        <f t="array" ref="V83">IF($B83&lt;&gt;"",IFERROR(IF(AND(COUNTIF(_Feries,V$7)&lt;&gt;1,WEEKDAY(V$7,2)&lt;=5),INDEX(t_Absence[Symbole],MATCH($B83,IF(V$7&gt;=t_Absence[Date début],IF(V$7&lt;=t_Absence[Date fin],t_Absence[Employé]),""),0)),""),""),"")</f>
        <v/>
      </c>
      <c r="W83" s="56" t="str" cm="1">
        <f t="array" ref="W83">IF($B83&lt;&gt;"",IFERROR(IF(AND(COUNTIF(_Feries,W$7)&lt;&gt;1,WEEKDAY(W$7,2)&lt;=5),INDEX(t_Absence[Symbole],MATCH($B83,IF(W$7&gt;=t_Absence[Date début],IF(W$7&lt;=t_Absence[Date fin],t_Absence[Employé]),""),0)),""),""),"")</f>
        <v/>
      </c>
      <c r="X83" s="56" t="str" cm="1">
        <f t="array" ref="X83">IF($B83&lt;&gt;"",IFERROR(IF(AND(COUNTIF(_Feries,X$7)&lt;&gt;1,WEEKDAY(X$7,2)&lt;=5),INDEX(t_Absence[Symbole],MATCH($B83,IF(X$7&gt;=t_Absence[Date début],IF(X$7&lt;=t_Absence[Date fin],t_Absence[Employé]),""),0)),""),""),"")</f>
        <v/>
      </c>
      <c r="Y83" s="56" t="str" cm="1">
        <f t="array" ref="Y83">IF($B83&lt;&gt;"",IFERROR(IF(AND(COUNTIF(_Feries,Y$7)&lt;&gt;1,WEEKDAY(Y$7,2)&lt;=5),INDEX(t_Absence[Symbole],MATCH($B83,IF(Y$7&gt;=t_Absence[Date début],IF(Y$7&lt;=t_Absence[Date fin],t_Absence[Employé]),""),0)),""),""),"")</f>
        <v/>
      </c>
      <c r="Z83" s="56" t="str" cm="1">
        <f t="array" ref="Z83">IF($B83&lt;&gt;"",IFERROR(IF(AND(COUNTIF(_Feries,Z$7)&lt;&gt;1,WEEKDAY(Z$7,2)&lt;=5),INDEX(t_Absence[Symbole],MATCH($B83,IF(Z$7&gt;=t_Absence[Date début],IF(Z$7&lt;=t_Absence[Date fin],t_Absence[Employé]),""),0)),""),""),"")</f>
        <v/>
      </c>
      <c r="AA83" s="56" t="str" cm="1">
        <f t="array" ref="AA83">IF($B83&lt;&gt;"",IFERROR(IF(AND(COUNTIF(_Feries,AA$7)&lt;&gt;1,WEEKDAY(AA$7,2)&lt;=5),INDEX(t_Absence[Symbole],MATCH($B83,IF(AA$7&gt;=t_Absence[Date début],IF(AA$7&lt;=t_Absence[Date fin],t_Absence[Employé]),""),0)),""),""),"")</f>
        <v/>
      </c>
      <c r="AB83" s="56" t="str" cm="1">
        <f t="array" ref="AB83">IF($B83&lt;&gt;"",IFERROR(IF(AND(COUNTIF(_Feries,AB$7)&lt;&gt;1,WEEKDAY(AB$7,2)&lt;=5),INDEX(t_Absence[Symbole],MATCH($B83,IF(AB$7&gt;=t_Absence[Date début],IF(AB$7&lt;=t_Absence[Date fin],t_Absence[Employé]),""),0)),""),""),"")</f>
        <v/>
      </c>
      <c r="AC83" s="56" t="str" cm="1">
        <f t="array" ref="AC83">IF($B83&lt;&gt;"",IFERROR(IF(AND(COUNTIF(_Feries,AC$7)&lt;&gt;1,WEEKDAY(AC$7,2)&lt;=5),INDEX(t_Absence[Symbole],MATCH($B83,IF(AC$7&gt;=t_Absence[Date début],IF(AC$7&lt;=t_Absence[Date fin],t_Absence[Employé]),""),0)),""),""),"")</f>
        <v/>
      </c>
      <c r="AD83" s="56" t="str" cm="1">
        <f t="array" ref="AD83">IF($B83&lt;&gt;"",IFERROR(IF(AND(COUNTIF(_Feries,AD$7)&lt;&gt;1,WEEKDAY(AD$7,2)&lt;=5),INDEX(t_Absence[Symbole],MATCH($B83,IF(AD$7&gt;=t_Absence[Date début],IF(AD$7&lt;=t_Absence[Date fin],t_Absence[Employé]),""),0)),""),""),"")</f>
        <v/>
      </c>
      <c r="AE83" s="56" t="str" cm="1">
        <f t="array" ref="AE83">IF($B83&lt;&gt;"",IFERROR(IF(AND(COUNTIF(_Feries,AE$7)&lt;&gt;1,WEEKDAY(AE$7,2)&lt;=5),INDEX(t_Absence[Symbole],MATCH($B83,IF(AE$7&gt;=t_Absence[Date début],IF(AE$7&lt;=t_Absence[Date fin],t_Absence[Employé]),""),0)),""),""),"")</f>
        <v/>
      </c>
      <c r="AF83" s="56" t="str" cm="1">
        <f t="array" ref="AF83">IF($B83&lt;&gt;"",IFERROR(IF(AND(COUNTIF(_Feries,AF$7)&lt;&gt;1,WEEKDAY(AF$7,2)&lt;=5),INDEX(t_Absence[Symbole],MATCH($B83,IF(AF$7&gt;=t_Absence[Date début],IF(AF$7&lt;=t_Absence[Date fin],t_Absence[Employé]),""),0)),""),""),"")</f>
        <v/>
      </c>
      <c r="AG83" s="56" t="str" cm="1">
        <f t="array" ref="AG83">IF($B83&lt;&gt;"",IFERROR(IF(AND(COUNTIF(_Feries,AG$7)&lt;&gt;1,WEEKDAY(AG$7,2)&lt;=5),INDEX(t_Absence[Symbole],MATCH($B83,IF(AG$7&gt;=t_Absence[Date début],IF(AG$7&lt;=t_Absence[Date fin],t_Absence[Employé]),""),0)),""),""),"")</f>
        <v/>
      </c>
      <c r="AH83" s="57" t="str" cm="1">
        <f t="array" ref="AH83">IF($B83&lt;&gt;"",IFERROR(IF(AND(COUNTIF(_Feries,AH$7)&lt;&gt;1,WEEKDAY(AH$7,2)&lt;=5),INDEX(t_Absence[Symbole],MATCH($B83,IF(AH$7&gt;=t_Absence[Date début],IF(AH$7&lt;=t_Absence[Date fin],t_Absence[Employé]),""),0)),""),""),"")</f>
        <v/>
      </c>
      <c r="AJ83" s="45">
        <f t="shared" si="8"/>
        <v>0</v>
      </c>
      <c r="AK83" s="46">
        <f t="shared" si="8"/>
        <v>0</v>
      </c>
      <c r="AL83" s="46">
        <f t="shared" si="8"/>
        <v>0</v>
      </c>
      <c r="AM83" s="46">
        <f t="shared" si="8"/>
        <v>0</v>
      </c>
      <c r="AN83" s="46">
        <f t="shared" si="8"/>
        <v>0</v>
      </c>
      <c r="AO83" s="46">
        <f t="shared" si="8"/>
        <v>0</v>
      </c>
      <c r="AP83" s="46">
        <f t="shared" si="8"/>
        <v>0</v>
      </c>
      <c r="AQ83" s="47">
        <f t="shared" si="8"/>
        <v>0</v>
      </c>
    </row>
    <row r="84" spans="2:43" ht="17.25" thickBot="1" x14ac:dyDescent="0.35">
      <c r="B84" s="35" cm="1">
        <f t="array" ref="B84">IFERROR(INDEX(t_Employé[Employé],MATCH(0,COUNTIF(t_Employé[Employé],"&lt;"&amp;t_Employé[Employé])-SUM(COUNTIF($B$7:B83,t_Employé[Employé])),0)),"")</f>
        <v>77</v>
      </c>
      <c r="C84" s="35"/>
      <c r="D84" s="55" t="str" cm="1">
        <f t="array" ref="D84">IF($B84&lt;&gt;"",IFERROR(IF(AND(COUNTIF(_Feries,D$7)&lt;&gt;1,WEEKDAY(D$7,2)&lt;=5),INDEX(t_Absence[Symbole],MATCH($B84,IF(D$7&gt;=t_Absence[Date début],IF(D$7&lt;=t_Absence[Date fin],t_Absence[Employé]),""),0)),""),""),"")</f>
        <v/>
      </c>
      <c r="E84" s="56" t="str" cm="1">
        <f t="array" ref="E84">IF($B84&lt;&gt;"",IFERROR(IF(AND(COUNTIF(_Feries,E$7)&lt;&gt;1,WEEKDAY(E$7,2)&lt;=5),INDEX(t_Absence[Symbole],MATCH($B84,IF(E$7&gt;=t_Absence[Date début],IF(E$7&lt;=t_Absence[Date fin],t_Absence[Employé]),""),0)),""),""),"")</f>
        <v/>
      </c>
      <c r="F84" s="56" t="str" cm="1">
        <f t="array" ref="F84">IF($B84&lt;&gt;"",IFERROR(IF(AND(COUNTIF(_Feries,F$7)&lt;&gt;1,WEEKDAY(F$7,2)&lt;=5),INDEX(t_Absence[Symbole],MATCH($B84,IF(F$7&gt;=t_Absence[Date début],IF(F$7&lt;=t_Absence[Date fin],t_Absence[Employé]),""),0)),""),""),"")</f>
        <v/>
      </c>
      <c r="G84" s="56" t="str" cm="1">
        <f t="array" ref="G84">IF($B84&lt;&gt;"",IFERROR(IF(AND(COUNTIF(_Feries,G$7)&lt;&gt;1,WEEKDAY(G$7,2)&lt;=5),INDEX(t_Absence[Symbole],MATCH($B84,IF(G$7&gt;=t_Absence[Date début],IF(G$7&lt;=t_Absence[Date fin],t_Absence[Employé]),""),0)),""),""),"")</f>
        <v/>
      </c>
      <c r="H84" s="56" t="str" cm="1">
        <f t="array" ref="H84">IF($B84&lt;&gt;"",IFERROR(IF(AND(COUNTIF(_Feries,H$7)&lt;&gt;1,WEEKDAY(H$7,2)&lt;=5),INDEX(t_Absence[Symbole],MATCH($B84,IF(H$7&gt;=t_Absence[Date début],IF(H$7&lt;=t_Absence[Date fin],t_Absence[Employé]),""),0)),""),""),"")</f>
        <v/>
      </c>
      <c r="I84" s="56" t="str" cm="1">
        <f t="array" ref="I84">IF($B84&lt;&gt;"",IFERROR(IF(AND(COUNTIF(_Feries,I$7)&lt;&gt;1,WEEKDAY(I$7,2)&lt;=5),INDEX(t_Absence[Symbole],MATCH($B84,IF(I$7&gt;=t_Absence[Date début],IF(I$7&lt;=t_Absence[Date fin],t_Absence[Employé]),""),0)),""),""),"")</f>
        <v/>
      </c>
      <c r="J84" s="56" t="str" cm="1">
        <f t="array" ref="J84">IF($B84&lt;&gt;"",IFERROR(IF(AND(COUNTIF(_Feries,J$7)&lt;&gt;1,WEEKDAY(J$7,2)&lt;=5),INDEX(t_Absence[Symbole],MATCH($B84,IF(J$7&gt;=t_Absence[Date début],IF(J$7&lt;=t_Absence[Date fin],t_Absence[Employé]),""),0)),""),""),"")</f>
        <v/>
      </c>
      <c r="K84" s="56" t="str" cm="1">
        <f t="array" ref="K84">IF($B84&lt;&gt;"",IFERROR(IF(AND(COUNTIF(_Feries,K$7)&lt;&gt;1,WEEKDAY(K$7,2)&lt;=5),INDEX(t_Absence[Symbole],MATCH($B84,IF(K$7&gt;=t_Absence[Date début],IF(K$7&lt;=t_Absence[Date fin],t_Absence[Employé]),""),0)),""),""),"")</f>
        <v/>
      </c>
      <c r="L84" s="56" t="str" cm="1">
        <f t="array" ref="L84">IF($B84&lt;&gt;"",IFERROR(IF(AND(COUNTIF(_Feries,L$7)&lt;&gt;1,WEEKDAY(L$7,2)&lt;=5),INDEX(t_Absence[Symbole],MATCH($B84,IF(L$7&gt;=t_Absence[Date début],IF(L$7&lt;=t_Absence[Date fin],t_Absence[Employé]),""),0)),""),""),"")</f>
        <v/>
      </c>
      <c r="M84" s="56" t="str" cm="1">
        <f t="array" ref="M84">IF($B84&lt;&gt;"",IFERROR(IF(AND(COUNTIF(_Feries,M$7)&lt;&gt;1,WEEKDAY(M$7,2)&lt;=5),INDEX(t_Absence[Symbole],MATCH($B84,IF(M$7&gt;=t_Absence[Date début],IF(M$7&lt;=t_Absence[Date fin],t_Absence[Employé]),""),0)),""),""),"")</f>
        <v/>
      </c>
      <c r="N84" s="56" t="str" cm="1">
        <f t="array" ref="N84">IF($B84&lt;&gt;"",IFERROR(IF(AND(COUNTIF(_Feries,N$7)&lt;&gt;1,WEEKDAY(N$7,2)&lt;=5),INDEX(t_Absence[Symbole],MATCH($B84,IF(N$7&gt;=t_Absence[Date début],IF(N$7&lt;=t_Absence[Date fin],t_Absence[Employé]),""),0)),""),""),"")</f>
        <v/>
      </c>
      <c r="O84" s="56" t="str" cm="1">
        <f t="array" ref="O84">IF($B84&lt;&gt;"",IFERROR(IF(AND(COUNTIF(_Feries,O$7)&lt;&gt;1,WEEKDAY(O$7,2)&lt;=5),INDEX(t_Absence[Symbole],MATCH($B84,IF(O$7&gt;=t_Absence[Date début],IF(O$7&lt;=t_Absence[Date fin],t_Absence[Employé]),""),0)),""),""),"")</f>
        <v/>
      </c>
      <c r="P84" s="56" t="str" cm="1">
        <f t="array" ref="P84">IF($B84&lt;&gt;"",IFERROR(IF(AND(COUNTIF(_Feries,P$7)&lt;&gt;1,WEEKDAY(P$7,2)&lt;=5),INDEX(t_Absence[Symbole],MATCH($B84,IF(P$7&gt;=t_Absence[Date début],IF(P$7&lt;=t_Absence[Date fin],t_Absence[Employé]),""),0)),""),""),"")</f>
        <v/>
      </c>
      <c r="Q84" s="56" t="str" cm="1">
        <f t="array" ref="Q84">IF($B84&lt;&gt;"",IFERROR(IF(AND(COUNTIF(_Feries,Q$7)&lt;&gt;1,WEEKDAY(Q$7,2)&lt;=5),INDEX(t_Absence[Symbole],MATCH($B84,IF(Q$7&gt;=t_Absence[Date début],IF(Q$7&lt;=t_Absence[Date fin],t_Absence[Employé]),""),0)),""),""),"")</f>
        <v/>
      </c>
      <c r="R84" s="56" t="str" cm="1">
        <f t="array" ref="R84">IF($B84&lt;&gt;"",IFERROR(IF(AND(COUNTIF(_Feries,R$7)&lt;&gt;1,WEEKDAY(R$7,2)&lt;=5),INDEX(t_Absence[Symbole],MATCH($B84,IF(R$7&gt;=t_Absence[Date début],IF(R$7&lt;=t_Absence[Date fin],t_Absence[Employé]),""),0)),""),""),"")</f>
        <v/>
      </c>
      <c r="S84" s="56" t="str" cm="1">
        <f t="array" ref="S84">IF($B84&lt;&gt;"",IFERROR(IF(AND(COUNTIF(_Feries,S$7)&lt;&gt;1,WEEKDAY(S$7,2)&lt;=5),INDEX(t_Absence[Symbole],MATCH($B84,IF(S$7&gt;=t_Absence[Date début],IF(S$7&lt;=t_Absence[Date fin],t_Absence[Employé]),""),0)),""),""),"")</f>
        <v/>
      </c>
      <c r="T84" s="56" t="str" cm="1">
        <f t="array" ref="T84">IF($B84&lt;&gt;"",IFERROR(IF(AND(COUNTIF(_Feries,T$7)&lt;&gt;1,WEEKDAY(T$7,2)&lt;=5),INDEX(t_Absence[Symbole],MATCH($B84,IF(T$7&gt;=t_Absence[Date début],IF(T$7&lt;=t_Absence[Date fin],t_Absence[Employé]),""),0)),""),""),"")</f>
        <v/>
      </c>
      <c r="U84" s="56" t="str" cm="1">
        <f t="array" ref="U84">IF($B84&lt;&gt;"",IFERROR(IF(AND(COUNTIF(_Feries,U$7)&lt;&gt;1,WEEKDAY(U$7,2)&lt;=5),INDEX(t_Absence[Symbole],MATCH($B84,IF(U$7&gt;=t_Absence[Date début],IF(U$7&lt;=t_Absence[Date fin],t_Absence[Employé]),""),0)),""),""),"")</f>
        <v/>
      </c>
      <c r="V84" s="56" t="str" cm="1">
        <f t="array" ref="V84">IF($B84&lt;&gt;"",IFERROR(IF(AND(COUNTIF(_Feries,V$7)&lt;&gt;1,WEEKDAY(V$7,2)&lt;=5),INDEX(t_Absence[Symbole],MATCH($B84,IF(V$7&gt;=t_Absence[Date début],IF(V$7&lt;=t_Absence[Date fin],t_Absence[Employé]),""),0)),""),""),"")</f>
        <v/>
      </c>
      <c r="W84" s="56" t="str" cm="1">
        <f t="array" ref="W84">IF($B84&lt;&gt;"",IFERROR(IF(AND(COUNTIF(_Feries,W$7)&lt;&gt;1,WEEKDAY(W$7,2)&lt;=5),INDEX(t_Absence[Symbole],MATCH($B84,IF(W$7&gt;=t_Absence[Date début],IF(W$7&lt;=t_Absence[Date fin],t_Absence[Employé]),""),0)),""),""),"")</f>
        <v/>
      </c>
      <c r="X84" s="56" t="str" cm="1">
        <f t="array" ref="X84">IF($B84&lt;&gt;"",IFERROR(IF(AND(COUNTIF(_Feries,X$7)&lt;&gt;1,WEEKDAY(X$7,2)&lt;=5),INDEX(t_Absence[Symbole],MATCH($B84,IF(X$7&gt;=t_Absence[Date début],IF(X$7&lt;=t_Absence[Date fin],t_Absence[Employé]),""),0)),""),""),"")</f>
        <v/>
      </c>
      <c r="Y84" s="56" t="str" cm="1">
        <f t="array" ref="Y84">IF($B84&lt;&gt;"",IFERROR(IF(AND(COUNTIF(_Feries,Y$7)&lt;&gt;1,WEEKDAY(Y$7,2)&lt;=5),INDEX(t_Absence[Symbole],MATCH($B84,IF(Y$7&gt;=t_Absence[Date début],IF(Y$7&lt;=t_Absence[Date fin],t_Absence[Employé]),""),0)),""),""),"")</f>
        <v/>
      </c>
      <c r="Z84" s="56" t="str" cm="1">
        <f t="array" ref="Z84">IF($B84&lt;&gt;"",IFERROR(IF(AND(COUNTIF(_Feries,Z$7)&lt;&gt;1,WEEKDAY(Z$7,2)&lt;=5),INDEX(t_Absence[Symbole],MATCH($B84,IF(Z$7&gt;=t_Absence[Date début],IF(Z$7&lt;=t_Absence[Date fin],t_Absence[Employé]),""),0)),""),""),"")</f>
        <v/>
      </c>
      <c r="AA84" s="56" t="str" cm="1">
        <f t="array" ref="AA84">IF($B84&lt;&gt;"",IFERROR(IF(AND(COUNTIF(_Feries,AA$7)&lt;&gt;1,WEEKDAY(AA$7,2)&lt;=5),INDEX(t_Absence[Symbole],MATCH($B84,IF(AA$7&gt;=t_Absence[Date début],IF(AA$7&lt;=t_Absence[Date fin],t_Absence[Employé]),""),0)),""),""),"")</f>
        <v/>
      </c>
      <c r="AB84" s="56" t="str" cm="1">
        <f t="array" ref="AB84">IF($B84&lt;&gt;"",IFERROR(IF(AND(COUNTIF(_Feries,AB$7)&lt;&gt;1,WEEKDAY(AB$7,2)&lt;=5),INDEX(t_Absence[Symbole],MATCH($B84,IF(AB$7&gt;=t_Absence[Date début],IF(AB$7&lt;=t_Absence[Date fin],t_Absence[Employé]),""),0)),""),""),"")</f>
        <v/>
      </c>
      <c r="AC84" s="56" t="str" cm="1">
        <f t="array" ref="AC84">IF($B84&lt;&gt;"",IFERROR(IF(AND(COUNTIF(_Feries,AC$7)&lt;&gt;1,WEEKDAY(AC$7,2)&lt;=5),INDEX(t_Absence[Symbole],MATCH($B84,IF(AC$7&gt;=t_Absence[Date début],IF(AC$7&lt;=t_Absence[Date fin],t_Absence[Employé]),""),0)),""),""),"")</f>
        <v/>
      </c>
      <c r="AD84" s="56" t="str" cm="1">
        <f t="array" ref="AD84">IF($B84&lt;&gt;"",IFERROR(IF(AND(COUNTIF(_Feries,AD$7)&lt;&gt;1,WEEKDAY(AD$7,2)&lt;=5),INDEX(t_Absence[Symbole],MATCH($B84,IF(AD$7&gt;=t_Absence[Date début],IF(AD$7&lt;=t_Absence[Date fin],t_Absence[Employé]),""),0)),""),""),"")</f>
        <v/>
      </c>
      <c r="AE84" s="56" t="str" cm="1">
        <f t="array" ref="AE84">IF($B84&lt;&gt;"",IFERROR(IF(AND(COUNTIF(_Feries,AE$7)&lt;&gt;1,WEEKDAY(AE$7,2)&lt;=5),INDEX(t_Absence[Symbole],MATCH($B84,IF(AE$7&gt;=t_Absence[Date début],IF(AE$7&lt;=t_Absence[Date fin],t_Absence[Employé]),""),0)),""),""),"")</f>
        <v/>
      </c>
      <c r="AF84" s="56" t="str" cm="1">
        <f t="array" ref="AF84">IF($B84&lt;&gt;"",IFERROR(IF(AND(COUNTIF(_Feries,AF$7)&lt;&gt;1,WEEKDAY(AF$7,2)&lt;=5),INDEX(t_Absence[Symbole],MATCH($B84,IF(AF$7&gt;=t_Absence[Date début],IF(AF$7&lt;=t_Absence[Date fin],t_Absence[Employé]),""),0)),""),""),"")</f>
        <v/>
      </c>
      <c r="AG84" s="56" t="str" cm="1">
        <f t="array" ref="AG84">IF($B84&lt;&gt;"",IFERROR(IF(AND(COUNTIF(_Feries,AG$7)&lt;&gt;1,WEEKDAY(AG$7,2)&lt;=5),INDEX(t_Absence[Symbole],MATCH($B84,IF(AG$7&gt;=t_Absence[Date début],IF(AG$7&lt;=t_Absence[Date fin],t_Absence[Employé]),""),0)),""),""),"")</f>
        <v/>
      </c>
      <c r="AH84" s="57" t="str" cm="1">
        <f t="array" ref="AH84">IF($B84&lt;&gt;"",IFERROR(IF(AND(COUNTIF(_Feries,AH$7)&lt;&gt;1,WEEKDAY(AH$7,2)&lt;=5),INDEX(t_Absence[Symbole],MATCH($B84,IF(AH$7&gt;=t_Absence[Date début],IF(AH$7&lt;=t_Absence[Date fin],t_Absence[Employé]),""),0)),""),""),"")</f>
        <v/>
      </c>
      <c r="AJ84" s="45">
        <f t="shared" si="8"/>
        <v>0</v>
      </c>
      <c r="AK84" s="46">
        <f t="shared" si="8"/>
        <v>0</v>
      </c>
      <c r="AL84" s="46">
        <f t="shared" si="8"/>
        <v>0</v>
      </c>
      <c r="AM84" s="46">
        <f t="shared" si="8"/>
        <v>0</v>
      </c>
      <c r="AN84" s="46">
        <f t="shared" si="8"/>
        <v>0</v>
      </c>
      <c r="AO84" s="46">
        <f t="shared" si="8"/>
        <v>0</v>
      </c>
      <c r="AP84" s="46">
        <f t="shared" si="8"/>
        <v>0</v>
      </c>
      <c r="AQ84" s="47">
        <f t="shared" si="8"/>
        <v>0</v>
      </c>
    </row>
    <row r="85" spans="2:43" ht="17.25" thickBot="1" x14ac:dyDescent="0.35">
      <c r="B85" s="35" cm="1">
        <f t="array" ref="B85">IFERROR(INDEX(t_Employé[Employé],MATCH(0,COUNTIF(t_Employé[Employé],"&lt;"&amp;t_Employé[Employé])-SUM(COUNTIF($B$7:B84,t_Employé[Employé])),0)),"")</f>
        <v>78</v>
      </c>
      <c r="C85" s="35"/>
      <c r="D85" s="55" t="str" cm="1">
        <f t="array" ref="D85">IF($B85&lt;&gt;"",IFERROR(IF(AND(COUNTIF(_Feries,D$7)&lt;&gt;1,WEEKDAY(D$7,2)&lt;=5),INDEX(t_Absence[Symbole],MATCH($B85,IF(D$7&gt;=t_Absence[Date début],IF(D$7&lt;=t_Absence[Date fin],t_Absence[Employé]),""),0)),""),""),"")</f>
        <v/>
      </c>
      <c r="E85" s="56" t="str" cm="1">
        <f t="array" ref="E85">IF($B85&lt;&gt;"",IFERROR(IF(AND(COUNTIF(_Feries,E$7)&lt;&gt;1,WEEKDAY(E$7,2)&lt;=5),INDEX(t_Absence[Symbole],MATCH($B85,IF(E$7&gt;=t_Absence[Date début],IF(E$7&lt;=t_Absence[Date fin],t_Absence[Employé]),""),0)),""),""),"")</f>
        <v/>
      </c>
      <c r="F85" s="56" t="str" cm="1">
        <f t="array" ref="F85">IF($B85&lt;&gt;"",IFERROR(IF(AND(COUNTIF(_Feries,F$7)&lt;&gt;1,WEEKDAY(F$7,2)&lt;=5),INDEX(t_Absence[Symbole],MATCH($B85,IF(F$7&gt;=t_Absence[Date début],IF(F$7&lt;=t_Absence[Date fin],t_Absence[Employé]),""),0)),""),""),"")</f>
        <v/>
      </c>
      <c r="G85" s="56" t="str" cm="1">
        <f t="array" ref="G85">IF($B85&lt;&gt;"",IFERROR(IF(AND(COUNTIF(_Feries,G$7)&lt;&gt;1,WEEKDAY(G$7,2)&lt;=5),INDEX(t_Absence[Symbole],MATCH($B85,IF(G$7&gt;=t_Absence[Date début],IF(G$7&lt;=t_Absence[Date fin],t_Absence[Employé]),""),0)),""),""),"")</f>
        <v/>
      </c>
      <c r="H85" s="56" t="str" cm="1">
        <f t="array" ref="H85">IF($B85&lt;&gt;"",IFERROR(IF(AND(COUNTIF(_Feries,H$7)&lt;&gt;1,WEEKDAY(H$7,2)&lt;=5),INDEX(t_Absence[Symbole],MATCH($B85,IF(H$7&gt;=t_Absence[Date début],IF(H$7&lt;=t_Absence[Date fin],t_Absence[Employé]),""),0)),""),""),"")</f>
        <v/>
      </c>
      <c r="I85" s="56" t="str" cm="1">
        <f t="array" ref="I85">IF($B85&lt;&gt;"",IFERROR(IF(AND(COUNTIF(_Feries,I$7)&lt;&gt;1,WEEKDAY(I$7,2)&lt;=5),INDEX(t_Absence[Symbole],MATCH($B85,IF(I$7&gt;=t_Absence[Date début],IF(I$7&lt;=t_Absence[Date fin],t_Absence[Employé]),""),0)),""),""),"")</f>
        <v/>
      </c>
      <c r="J85" s="56" t="str" cm="1">
        <f t="array" ref="J85">IF($B85&lt;&gt;"",IFERROR(IF(AND(COUNTIF(_Feries,J$7)&lt;&gt;1,WEEKDAY(J$7,2)&lt;=5),INDEX(t_Absence[Symbole],MATCH($B85,IF(J$7&gt;=t_Absence[Date début],IF(J$7&lt;=t_Absence[Date fin],t_Absence[Employé]),""),0)),""),""),"")</f>
        <v/>
      </c>
      <c r="K85" s="56" t="str" cm="1">
        <f t="array" ref="K85">IF($B85&lt;&gt;"",IFERROR(IF(AND(COUNTIF(_Feries,K$7)&lt;&gt;1,WEEKDAY(K$7,2)&lt;=5),INDEX(t_Absence[Symbole],MATCH($B85,IF(K$7&gt;=t_Absence[Date début],IF(K$7&lt;=t_Absence[Date fin],t_Absence[Employé]),""),0)),""),""),"")</f>
        <v/>
      </c>
      <c r="L85" s="56" t="str" cm="1">
        <f t="array" ref="L85">IF($B85&lt;&gt;"",IFERROR(IF(AND(COUNTIF(_Feries,L$7)&lt;&gt;1,WEEKDAY(L$7,2)&lt;=5),INDEX(t_Absence[Symbole],MATCH($B85,IF(L$7&gt;=t_Absence[Date début],IF(L$7&lt;=t_Absence[Date fin],t_Absence[Employé]),""),0)),""),""),"")</f>
        <v/>
      </c>
      <c r="M85" s="56" t="str" cm="1">
        <f t="array" ref="M85">IF($B85&lt;&gt;"",IFERROR(IF(AND(COUNTIF(_Feries,M$7)&lt;&gt;1,WEEKDAY(M$7,2)&lt;=5),INDEX(t_Absence[Symbole],MATCH($B85,IF(M$7&gt;=t_Absence[Date début],IF(M$7&lt;=t_Absence[Date fin],t_Absence[Employé]),""),0)),""),""),"")</f>
        <v/>
      </c>
      <c r="N85" s="56" t="str" cm="1">
        <f t="array" ref="N85">IF($B85&lt;&gt;"",IFERROR(IF(AND(COUNTIF(_Feries,N$7)&lt;&gt;1,WEEKDAY(N$7,2)&lt;=5),INDEX(t_Absence[Symbole],MATCH($B85,IF(N$7&gt;=t_Absence[Date début],IF(N$7&lt;=t_Absence[Date fin],t_Absence[Employé]),""),0)),""),""),"")</f>
        <v/>
      </c>
      <c r="O85" s="56" t="str" cm="1">
        <f t="array" ref="O85">IF($B85&lt;&gt;"",IFERROR(IF(AND(COUNTIF(_Feries,O$7)&lt;&gt;1,WEEKDAY(O$7,2)&lt;=5),INDEX(t_Absence[Symbole],MATCH($B85,IF(O$7&gt;=t_Absence[Date début],IF(O$7&lt;=t_Absence[Date fin],t_Absence[Employé]),""),0)),""),""),"")</f>
        <v/>
      </c>
      <c r="P85" s="56" t="str" cm="1">
        <f t="array" ref="P85">IF($B85&lt;&gt;"",IFERROR(IF(AND(COUNTIF(_Feries,P$7)&lt;&gt;1,WEEKDAY(P$7,2)&lt;=5),INDEX(t_Absence[Symbole],MATCH($B85,IF(P$7&gt;=t_Absence[Date début],IF(P$7&lt;=t_Absence[Date fin],t_Absence[Employé]),""),0)),""),""),"")</f>
        <v/>
      </c>
      <c r="Q85" s="56" t="str" cm="1">
        <f t="array" ref="Q85">IF($B85&lt;&gt;"",IFERROR(IF(AND(COUNTIF(_Feries,Q$7)&lt;&gt;1,WEEKDAY(Q$7,2)&lt;=5),INDEX(t_Absence[Symbole],MATCH($B85,IF(Q$7&gt;=t_Absence[Date début],IF(Q$7&lt;=t_Absence[Date fin],t_Absence[Employé]),""),0)),""),""),"")</f>
        <v/>
      </c>
      <c r="R85" s="56" t="str" cm="1">
        <f t="array" ref="R85">IF($B85&lt;&gt;"",IFERROR(IF(AND(COUNTIF(_Feries,R$7)&lt;&gt;1,WEEKDAY(R$7,2)&lt;=5),INDEX(t_Absence[Symbole],MATCH($B85,IF(R$7&gt;=t_Absence[Date début],IF(R$7&lt;=t_Absence[Date fin],t_Absence[Employé]),""),0)),""),""),"")</f>
        <v/>
      </c>
      <c r="S85" s="56" t="str" cm="1">
        <f t="array" ref="S85">IF($B85&lt;&gt;"",IFERROR(IF(AND(COUNTIF(_Feries,S$7)&lt;&gt;1,WEEKDAY(S$7,2)&lt;=5),INDEX(t_Absence[Symbole],MATCH($B85,IF(S$7&gt;=t_Absence[Date début],IF(S$7&lt;=t_Absence[Date fin],t_Absence[Employé]),""),0)),""),""),"")</f>
        <v/>
      </c>
      <c r="T85" s="56" t="str" cm="1">
        <f t="array" ref="T85">IF($B85&lt;&gt;"",IFERROR(IF(AND(COUNTIF(_Feries,T$7)&lt;&gt;1,WEEKDAY(T$7,2)&lt;=5),INDEX(t_Absence[Symbole],MATCH($B85,IF(T$7&gt;=t_Absence[Date début],IF(T$7&lt;=t_Absence[Date fin],t_Absence[Employé]),""),0)),""),""),"")</f>
        <v/>
      </c>
      <c r="U85" s="56" t="str" cm="1">
        <f t="array" ref="U85">IF($B85&lt;&gt;"",IFERROR(IF(AND(COUNTIF(_Feries,U$7)&lt;&gt;1,WEEKDAY(U$7,2)&lt;=5),INDEX(t_Absence[Symbole],MATCH($B85,IF(U$7&gt;=t_Absence[Date début],IF(U$7&lt;=t_Absence[Date fin],t_Absence[Employé]),""),0)),""),""),"")</f>
        <v/>
      </c>
      <c r="V85" s="56" t="str" cm="1">
        <f t="array" ref="V85">IF($B85&lt;&gt;"",IFERROR(IF(AND(COUNTIF(_Feries,V$7)&lt;&gt;1,WEEKDAY(V$7,2)&lt;=5),INDEX(t_Absence[Symbole],MATCH($B85,IF(V$7&gt;=t_Absence[Date début],IF(V$7&lt;=t_Absence[Date fin],t_Absence[Employé]),""),0)),""),""),"")</f>
        <v/>
      </c>
      <c r="W85" s="56" t="str" cm="1">
        <f t="array" ref="W85">IF($B85&lt;&gt;"",IFERROR(IF(AND(COUNTIF(_Feries,W$7)&lt;&gt;1,WEEKDAY(W$7,2)&lt;=5),INDEX(t_Absence[Symbole],MATCH($B85,IF(W$7&gt;=t_Absence[Date début],IF(W$7&lt;=t_Absence[Date fin],t_Absence[Employé]),""),0)),""),""),"")</f>
        <v/>
      </c>
      <c r="X85" s="56" t="str" cm="1">
        <f t="array" ref="X85">IF($B85&lt;&gt;"",IFERROR(IF(AND(COUNTIF(_Feries,X$7)&lt;&gt;1,WEEKDAY(X$7,2)&lt;=5),INDEX(t_Absence[Symbole],MATCH($B85,IF(X$7&gt;=t_Absence[Date début],IF(X$7&lt;=t_Absence[Date fin],t_Absence[Employé]),""),0)),""),""),"")</f>
        <v/>
      </c>
      <c r="Y85" s="56" t="str" cm="1">
        <f t="array" ref="Y85">IF($B85&lt;&gt;"",IFERROR(IF(AND(COUNTIF(_Feries,Y$7)&lt;&gt;1,WEEKDAY(Y$7,2)&lt;=5),INDEX(t_Absence[Symbole],MATCH($B85,IF(Y$7&gt;=t_Absence[Date début],IF(Y$7&lt;=t_Absence[Date fin],t_Absence[Employé]),""),0)),""),""),"")</f>
        <v/>
      </c>
      <c r="Z85" s="56" t="str" cm="1">
        <f t="array" ref="Z85">IF($B85&lt;&gt;"",IFERROR(IF(AND(COUNTIF(_Feries,Z$7)&lt;&gt;1,WEEKDAY(Z$7,2)&lt;=5),INDEX(t_Absence[Symbole],MATCH($B85,IF(Z$7&gt;=t_Absence[Date début],IF(Z$7&lt;=t_Absence[Date fin],t_Absence[Employé]),""),0)),""),""),"")</f>
        <v/>
      </c>
      <c r="AA85" s="56" t="str" cm="1">
        <f t="array" ref="AA85">IF($B85&lt;&gt;"",IFERROR(IF(AND(COUNTIF(_Feries,AA$7)&lt;&gt;1,WEEKDAY(AA$7,2)&lt;=5),INDEX(t_Absence[Symbole],MATCH($B85,IF(AA$7&gt;=t_Absence[Date début],IF(AA$7&lt;=t_Absence[Date fin],t_Absence[Employé]),""),0)),""),""),"")</f>
        <v/>
      </c>
      <c r="AB85" s="56" t="str" cm="1">
        <f t="array" ref="AB85">IF($B85&lt;&gt;"",IFERROR(IF(AND(COUNTIF(_Feries,AB$7)&lt;&gt;1,WEEKDAY(AB$7,2)&lt;=5),INDEX(t_Absence[Symbole],MATCH($B85,IF(AB$7&gt;=t_Absence[Date début],IF(AB$7&lt;=t_Absence[Date fin],t_Absence[Employé]),""),0)),""),""),"")</f>
        <v/>
      </c>
      <c r="AC85" s="56" t="str" cm="1">
        <f t="array" ref="AC85">IF($B85&lt;&gt;"",IFERROR(IF(AND(COUNTIF(_Feries,AC$7)&lt;&gt;1,WEEKDAY(AC$7,2)&lt;=5),INDEX(t_Absence[Symbole],MATCH($B85,IF(AC$7&gt;=t_Absence[Date début],IF(AC$7&lt;=t_Absence[Date fin],t_Absence[Employé]),""),0)),""),""),"")</f>
        <v/>
      </c>
      <c r="AD85" s="56" t="str" cm="1">
        <f t="array" ref="AD85">IF($B85&lt;&gt;"",IFERROR(IF(AND(COUNTIF(_Feries,AD$7)&lt;&gt;1,WEEKDAY(AD$7,2)&lt;=5),INDEX(t_Absence[Symbole],MATCH($B85,IF(AD$7&gt;=t_Absence[Date début],IF(AD$7&lt;=t_Absence[Date fin],t_Absence[Employé]),""),0)),""),""),"")</f>
        <v/>
      </c>
      <c r="AE85" s="56" t="str" cm="1">
        <f t="array" ref="AE85">IF($B85&lt;&gt;"",IFERROR(IF(AND(COUNTIF(_Feries,AE$7)&lt;&gt;1,WEEKDAY(AE$7,2)&lt;=5),INDEX(t_Absence[Symbole],MATCH($B85,IF(AE$7&gt;=t_Absence[Date début],IF(AE$7&lt;=t_Absence[Date fin],t_Absence[Employé]),""),0)),""),""),"")</f>
        <v/>
      </c>
      <c r="AF85" s="56" t="str" cm="1">
        <f t="array" ref="AF85">IF($B85&lt;&gt;"",IFERROR(IF(AND(COUNTIF(_Feries,AF$7)&lt;&gt;1,WEEKDAY(AF$7,2)&lt;=5),INDEX(t_Absence[Symbole],MATCH($B85,IF(AF$7&gt;=t_Absence[Date début],IF(AF$7&lt;=t_Absence[Date fin],t_Absence[Employé]),""),0)),""),""),"")</f>
        <v/>
      </c>
      <c r="AG85" s="56" t="str" cm="1">
        <f t="array" ref="AG85">IF($B85&lt;&gt;"",IFERROR(IF(AND(COUNTIF(_Feries,AG$7)&lt;&gt;1,WEEKDAY(AG$7,2)&lt;=5),INDEX(t_Absence[Symbole],MATCH($B85,IF(AG$7&gt;=t_Absence[Date début],IF(AG$7&lt;=t_Absence[Date fin],t_Absence[Employé]),""),0)),""),""),"")</f>
        <v/>
      </c>
      <c r="AH85" s="57" t="str" cm="1">
        <f t="array" ref="AH85">IF($B85&lt;&gt;"",IFERROR(IF(AND(COUNTIF(_Feries,AH$7)&lt;&gt;1,WEEKDAY(AH$7,2)&lt;=5),INDEX(t_Absence[Symbole],MATCH($B85,IF(AH$7&gt;=t_Absence[Date début],IF(AH$7&lt;=t_Absence[Date fin],t_Absence[Employé]),""),0)),""),""),"")</f>
        <v/>
      </c>
      <c r="AJ85" s="45">
        <f t="shared" si="8"/>
        <v>0</v>
      </c>
      <c r="AK85" s="46">
        <f t="shared" si="8"/>
        <v>0</v>
      </c>
      <c r="AL85" s="46">
        <f t="shared" si="8"/>
        <v>0</v>
      </c>
      <c r="AM85" s="46">
        <f t="shared" si="8"/>
        <v>0</v>
      </c>
      <c r="AN85" s="46">
        <f t="shared" si="8"/>
        <v>0</v>
      </c>
      <c r="AO85" s="46">
        <f t="shared" si="8"/>
        <v>0</v>
      </c>
      <c r="AP85" s="46">
        <f t="shared" si="8"/>
        <v>0</v>
      </c>
      <c r="AQ85" s="47">
        <f t="shared" si="8"/>
        <v>0</v>
      </c>
    </row>
    <row r="86" spans="2:43" ht="17.25" thickBot="1" x14ac:dyDescent="0.35">
      <c r="B86" s="35" cm="1">
        <f t="array" ref="B86">IFERROR(INDEX(t_Employé[Employé],MATCH(0,COUNTIF(t_Employé[Employé],"&lt;"&amp;t_Employé[Employé])-SUM(COUNTIF($B$7:B85,t_Employé[Employé])),0)),"")</f>
        <v>79</v>
      </c>
      <c r="C86" s="35"/>
      <c r="D86" s="55" t="str" cm="1">
        <f t="array" ref="D86">IF($B86&lt;&gt;"",IFERROR(IF(AND(COUNTIF(_Feries,D$7)&lt;&gt;1,WEEKDAY(D$7,2)&lt;=5),INDEX(t_Absence[Symbole],MATCH($B86,IF(D$7&gt;=t_Absence[Date début],IF(D$7&lt;=t_Absence[Date fin],t_Absence[Employé]),""),0)),""),""),"")</f>
        <v/>
      </c>
      <c r="E86" s="56" t="str" cm="1">
        <f t="array" ref="E86">IF($B86&lt;&gt;"",IFERROR(IF(AND(COUNTIF(_Feries,E$7)&lt;&gt;1,WEEKDAY(E$7,2)&lt;=5),INDEX(t_Absence[Symbole],MATCH($B86,IF(E$7&gt;=t_Absence[Date début],IF(E$7&lt;=t_Absence[Date fin],t_Absence[Employé]),""),0)),""),""),"")</f>
        <v/>
      </c>
      <c r="F86" s="56" t="str" cm="1">
        <f t="array" ref="F86">IF($B86&lt;&gt;"",IFERROR(IF(AND(COUNTIF(_Feries,F$7)&lt;&gt;1,WEEKDAY(F$7,2)&lt;=5),INDEX(t_Absence[Symbole],MATCH($B86,IF(F$7&gt;=t_Absence[Date début],IF(F$7&lt;=t_Absence[Date fin],t_Absence[Employé]),""),0)),""),""),"")</f>
        <v/>
      </c>
      <c r="G86" s="56" t="str" cm="1">
        <f t="array" ref="G86">IF($B86&lt;&gt;"",IFERROR(IF(AND(COUNTIF(_Feries,G$7)&lt;&gt;1,WEEKDAY(G$7,2)&lt;=5),INDEX(t_Absence[Symbole],MATCH($B86,IF(G$7&gt;=t_Absence[Date début],IF(G$7&lt;=t_Absence[Date fin],t_Absence[Employé]),""),0)),""),""),"")</f>
        <v/>
      </c>
      <c r="H86" s="56" t="str" cm="1">
        <f t="array" ref="H86">IF($B86&lt;&gt;"",IFERROR(IF(AND(COUNTIF(_Feries,H$7)&lt;&gt;1,WEEKDAY(H$7,2)&lt;=5),INDEX(t_Absence[Symbole],MATCH($B86,IF(H$7&gt;=t_Absence[Date début],IF(H$7&lt;=t_Absence[Date fin],t_Absence[Employé]),""),0)),""),""),"")</f>
        <v/>
      </c>
      <c r="I86" s="56" t="str" cm="1">
        <f t="array" ref="I86">IF($B86&lt;&gt;"",IFERROR(IF(AND(COUNTIF(_Feries,I$7)&lt;&gt;1,WEEKDAY(I$7,2)&lt;=5),INDEX(t_Absence[Symbole],MATCH($B86,IF(I$7&gt;=t_Absence[Date début],IF(I$7&lt;=t_Absence[Date fin],t_Absence[Employé]),""),0)),""),""),"")</f>
        <v/>
      </c>
      <c r="J86" s="56" t="str" cm="1">
        <f t="array" ref="J86">IF($B86&lt;&gt;"",IFERROR(IF(AND(COUNTIF(_Feries,J$7)&lt;&gt;1,WEEKDAY(J$7,2)&lt;=5),INDEX(t_Absence[Symbole],MATCH($B86,IF(J$7&gt;=t_Absence[Date début],IF(J$7&lt;=t_Absence[Date fin],t_Absence[Employé]),""),0)),""),""),"")</f>
        <v/>
      </c>
      <c r="K86" s="56" t="str" cm="1">
        <f t="array" ref="K86">IF($B86&lt;&gt;"",IFERROR(IF(AND(COUNTIF(_Feries,K$7)&lt;&gt;1,WEEKDAY(K$7,2)&lt;=5),INDEX(t_Absence[Symbole],MATCH($B86,IF(K$7&gt;=t_Absence[Date début],IF(K$7&lt;=t_Absence[Date fin],t_Absence[Employé]),""),0)),""),""),"")</f>
        <v/>
      </c>
      <c r="L86" s="56" t="str" cm="1">
        <f t="array" ref="L86">IF($B86&lt;&gt;"",IFERROR(IF(AND(COUNTIF(_Feries,L$7)&lt;&gt;1,WEEKDAY(L$7,2)&lt;=5),INDEX(t_Absence[Symbole],MATCH($B86,IF(L$7&gt;=t_Absence[Date début],IF(L$7&lt;=t_Absence[Date fin],t_Absence[Employé]),""),0)),""),""),"")</f>
        <v/>
      </c>
      <c r="M86" s="56" t="str" cm="1">
        <f t="array" ref="M86">IF($B86&lt;&gt;"",IFERROR(IF(AND(COUNTIF(_Feries,M$7)&lt;&gt;1,WEEKDAY(M$7,2)&lt;=5),INDEX(t_Absence[Symbole],MATCH($B86,IF(M$7&gt;=t_Absence[Date début],IF(M$7&lt;=t_Absence[Date fin],t_Absence[Employé]),""),0)),""),""),"")</f>
        <v/>
      </c>
      <c r="N86" s="56" t="str" cm="1">
        <f t="array" ref="N86">IF($B86&lt;&gt;"",IFERROR(IF(AND(COUNTIF(_Feries,N$7)&lt;&gt;1,WEEKDAY(N$7,2)&lt;=5),INDEX(t_Absence[Symbole],MATCH($B86,IF(N$7&gt;=t_Absence[Date début],IF(N$7&lt;=t_Absence[Date fin],t_Absence[Employé]),""),0)),""),""),"")</f>
        <v/>
      </c>
      <c r="O86" s="56" t="str" cm="1">
        <f t="array" ref="O86">IF($B86&lt;&gt;"",IFERROR(IF(AND(COUNTIF(_Feries,O$7)&lt;&gt;1,WEEKDAY(O$7,2)&lt;=5),INDEX(t_Absence[Symbole],MATCH($B86,IF(O$7&gt;=t_Absence[Date début],IF(O$7&lt;=t_Absence[Date fin],t_Absence[Employé]),""),0)),""),""),"")</f>
        <v/>
      </c>
      <c r="P86" s="56" t="str" cm="1">
        <f t="array" ref="P86">IF($B86&lt;&gt;"",IFERROR(IF(AND(COUNTIF(_Feries,P$7)&lt;&gt;1,WEEKDAY(P$7,2)&lt;=5),INDEX(t_Absence[Symbole],MATCH($B86,IF(P$7&gt;=t_Absence[Date début],IF(P$7&lt;=t_Absence[Date fin],t_Absence[Employé]),""),0)),""),""),"")</f>
        <v/>
      </c>
      <c r="Q86" s="56" t="str" cm="1">
        <f t="array" ref="Q86">IF($B86&lt;&gt;"",IFERROR(IF(AND(COUNTIF(_Feries,Q$7)&lt;&gt;1,WEEKDAY(Q$7,2)&lt;=5),INDEX(t_Absence[Symbole],MATCH($B86,IF(Q$7&gt;=t_Absence[Date début],IF(Q$7&lt;=t_Absence[Date fin],t_Absence[Employé]),""),0)),""),""),"")</f>
        <v/>
      </c>
      <c r="R86" s="56" t="str" cm="1">
        <f t="array" ref="R86">IF($B86&lt;&gt;"",IFERROR(IF(AND(COUNTIF(_Feries,R$7)&lt;&gt;1,WEEKDAY(R$7,2)&lt;=5),INDEX(t_Absence[Symbole],MATCH($B86,IF(R$7&gt;=t_Absence[Date début],IF(R$7&lt;=t_Absence[Date fin],t_Absence[Employé]),""),0)),""),""),"")</f>
        <v/>
      </c>
      <c r="S86" s="56" t="str" cm="1">
        <f t="array" ref="S86">IF($B86&lt;&gt;"",IFERROR(IF(AND(COUNTIF(_Feries,S$7)&lt;&gt;1,WEEKDAY(S$7,2)&lt;=5),INDEX(t_Absence[Symbole],MATCH($B86,IF(S$7&gt;=t_Absence[Date début],IF(S$7&lt;=t_Absence[Date fin],t_Absence[Employé]),""),0)),""),""),"")</f>
        <v/>
      </c>
      <c r="T86" s="56" t="str" cm="1">
        <f t="array" ref="T86">IF($B86&lt;&gt;"",IFERROR(IF(AND(COUNTIF(_Feries,T$7)&lt;&gt;1,WEEKDAY(T$7,2)&lt;=5),INDEX(t_Absence[Symbole],MATCH($B86,IF(T$7&gt;=t_Absence[Date début],IF(T$7&lt;=t_Absence[Date fin],t_Absence[Employé]),""),0)),""),""),"")</f>
        <v/>
      </c>
      <c r="U86" s="56" t="str" cm="1">
        <f t="array" ref="U86">IF($B86&lt;&gt;"",IFERROR(IF(AND(COUNTIF(_Feries,U$7)&lt;&gt;1,WEEKDAY(U$7,2)&lt;=5),INDEX(t_Absence[Symbole],MATCH($B86,IF(U$7&gt;=t_Absence[Date début],IF(U$7&lt;=t_Absence[Date fin],t_Absence[Employé]),""),0)),""),""),"")</f>
        <v/>
      </c>
      <c r="V86" s="56" t="str" cm="1">
        <f t="array" ref="V86">IF($B86&lt;&gt;"",IFERROR(IF(AND(COUNTIF(_Feries,V$7)&lt;&gt;1,WEEKDAY(V$7,2)&lt;=5),INDEX(t_Absence[Symbole],MATCH($B86,IF(V$7&gt;=t_Absence[Date début],IF(V$7&lt;=t_Absence[Date fin],t_Absence[Employé]),""),0)),""),""),"")</f>
        <v/>
      </c>
      <c r="W86" s="56" t="str" cm="1">
        <f t="array" ref="W86">IF($B86&lt;&gt;"",IFERROR(IF(AND(COUNTIF(_Feries,W$7)&lt;&gt;1,WEEKDAY(W$7,2)&lt;=5),INDEX(t_Absence[Symbole],MATCH($B86,IF(W$7&gt;=t_Absence[Date début],IF(W$7&lt;=t_Absence[Date fin],t_Absence[Employé]),""),0)),""),""),"")</f>
        <v/>
      </c>
      <c r="X86" s="56" t="str" cm="1">
        <f t="array" ref="X86">IF($B86&lt;&gt;"",IFERROR(IF(AND(COUNTIF(_Feries,X$7)&lt;&gt;1,WEEKDAY(X$7,2)&lt;=5),INDEX(t_Absence[Symbole],MATCH($B86,IF(X$7&gt;=t_Absence[Date début],IF(X$7&lt;=t_Absence[Date fin],t_Absence[Employé]),""),0)),""),""),"")</f>
        <v/>
      </c>
      <c r="Y86" s="56" t="str" cm="1">
        <f t="array" ref="Y86">IF($B86&lt;&gt;"",IFERROR(IF(AND(COUNTIF(_Feries,Y$7)&lt;&gt;1,WEEKDAY(Y$7,2)&lt;=5),INDEX(t_Absence[Symbole],MATCH($B86,IF(Y$7&gt;=t_Absence[Date début],IF(Y$7&lt;=t_Absence[Date fin],t_Absence[Employé]),""),0)),""),""),"")</f>
        <v/>
      </c>
      <c r="Z86" s="56" t="str" cm="1">
        <f t="array" ref="Z86">IF($B86&lt;&gt;"",IFERROR(IF(AND(COUNTIF(_Feries,Z$7)&lt;&gt;1,WEEKDAY(Z$7,2)&lt;=5),INDEX(t_Absence[Symbole],MATCH($B86,IF(Z$7&gt;=t_Absence[Date début],IF(Z$7&lt;=t_Absence[Date fin],t_Absence[Employé]),""),0)),""),""),"")</f>
        <v/>
      </c>
      <c r="AA86" s="56" t="str" cm="1">
        <f t="array" ref="AA86">IF($B86&lt;&gt;"",IFERROR(IF(AND(COUNTIF(_Feries,AA$7)&lt;&gt;1,WEEKDAY(AA$7,2)&lt;=5),INDEX(t_Absence[Symbole],MATCH($B86,IF(AA$7&gt;=t_Absence[Date début],IF(AA$7&lt;=t_Absence[Date fin],t_Absence[Employé]),""),0)),""),""),"")</f>
        <v/>
      </c>
      <c r="AB86" s="56" t="str" cm="1">
        <f t="array" ref="AB86">IF($B86&lt;&gt;"",IFERROR(IF(AND(COUNTIF(_Feries,AB$7)&lt;&gt;1,WEEKDAY(AB$7,2)&lt;=5),INDEX(t_Absence[Symbole],MATCH($B86,IF(AB$7&gt;=t_Absence[Date début],IF(AB$7&lt;=t_Absence[Date fin],t_Absence[Employé]),""),0)),""),""),"")</f>
        <v/>
      </c>
      <c r="AC86" s="56" t="str" cm="1">
        <f t="array" ref="AC86">IF($B86&lt;&gt;"",IFERROR(IF(AND(COUNTIF(_Feries,AC$7)&lt;&gt;1,WEEKDAY(AC$7,2)&lt;=5),INDEX(t_Absence[Symbole],MATCH($B86,IF(AC$7&gt;=t_Absence[Date début],IF(AC$7&lt;=t_Absence[Date fin],t_Absence[Employé]),""),0)),""),""),"")</f>
        <v/>
      </c>
      <c r="AD86" s="56" t="str" cm="1">
        <f t="array" ref="AD86">IF($B86&lt;&gt;"",IFERROR(IF(AND(COUNTIF(_Feries,AD$7)&lt;&gt;1,WEEKDAY(AD$7,2)&lt;=5),INDEX(t_Absence[Symbole],MATCH($B86,IF(AD$7&gt;=t_Absence[Date début],IF(AD$7&lt;=t_Absence[Date fin],t_Absence[Employé]),""),0)),""),""),"")</f>
        <v/>
      </c>
      <c r="AE86" s="56" t="str" cm="1">
        <f t="array" ref="AE86">IF($B86&lt;&gt;"",IFERROR(IF(AND(COUNTIF(_Feries,AE$7)&lt;&gt;1,WEEKDAY(AE$7,2)&lt;=5),INDEX(t_Absence[Symbole],MATCH($B86,IF(AE$7&gt;=t_Absence[Date début],IF(AE$7&lt;=t_Absence[Date fin],t_Absence[Employé]),""),0)),""),""),"")</f>
        <v/>
      </c>
      <c r="AF86" s="56" t="str" cm="1">
        <f t="array" ref="AF86">IF($B86&lt;&gt;"",IFERROR(IF(AND(COUNTIF(_Feries,AF$7)&lt;&gt;1,WEEKDAY(AF$7,2)&lt;=5),INDEX(t_Absence[Symbole],MATCH($B86,IF(AF$7&gt;=t_Absence[Date début],IF(AF$7&lt;=t_Absence[Date fin],t_Absence[Employé]),""),0)),""),""),"")</f>
        <v/>
      </c>
      <c r="AG86" s="56" t="str" cm="1">
        <f t="array" ref="AG86">IF($B86&lt;&gt;"",IFERROR(IF(AND(COUNTIF(_Feries,AG$7)&lt;&gt;1,WEEKDAY(AG$7,2)&lt;=5),INDEX(t_Absence[Symbole],MATCH($B86,IF(AG$7&gt;=t_Absence[Date début],IF(AG$7&lt;=t_Absence[Date fin],t_Absence[Employé]),""),0)),""),""),"")</f>
        <v/>
      </c>
      <c r="AH86" s="57" t="str" cm="1">
        <f t="array" ref="AH86">IF($B86&lt;&gt;"",IFERROR(IF(AND(COUNTIF(_Feries,AH$7)&lt;&gt;1,WEEKDAY(AH$7,2)&lt;=5),INDEX(t_Absence[Symbole],MATCH($B86,IF(AH$7&gt;=t_Absence[Date début],IF(AH$7&lt;=t_Absence[Date fin],t_Absence[Employé]),""),0)),""),""),"")</f>
        <v/>
      </c>
      <c r="AJ86" s="45">
        <f t="shared" si="8"/>
        <v>0</v>
      </c>
      <c r="AK86" s="46">
        <f t="shared" si="8"/>
        <v>0</v>
      </c>
      <c r="AL86" s="46">
        <f t="shared" si="8"/>
        <v>0</v>
      </c>
      <c r="AM86" s="46">
        <f t="shared" si="8"/>
        <v>0</v>
      </c>
      <c r="AN86" s="46">
        <f t="shared" si="8"/>
        <v>0</v>
      </c>
      <c r="AO86" s="46">
        <f t="shared" si="8"/>
        <v>0</v>
      </c>
      <c r="AP86" s="46">
        <f t="shared" si="8"/>
        <v>0</v>
      </c>
      <c r="AQ86" s="47">
        <f t="shared" si="8"/>
        <v>0</v>
      </c>
    </row>
    <row r="87" spans="2:43" ht="17.25" thickBot="1" x14ac:dyDescent="0.35">
      <c r="B87" s="35" cm="1">
        <f t="array" ref="B87">IFERROR(INDEX(t_Employé[Employé],MATCH(0,COUNTIF(t_Employé[Employé],"&lt;"&amp;t_Employé[Employé])-SUM(COUNTIF($B$7:B86,t_Employé[Employé])),0)),"")</f>
        <v>80</v>
      </c>
      <c r="C87" s="35"/>
      <c r="D87" s="55" t="str" cm="1">
        <f t="array" ref="D87">IF($B87&lt;&gt;"",IFERROR(IF(AND(COUNTIF(_Feries,D$7)&lt;&gt;1,WEEKDAY(D$7,2)&lt;=5),INDEX(t_Absence[Symbole],MATCH($B87,IF(D$7&gt;=t_Absence[Date début],IF(D$7&lt;=t_Absence[Date fin],t_Absence[Employé]),""),0)),""),""),"")</f>
        <v/>
      </c>
      <c r="E87" s="56" t="str" cm="1">
        <f t="array" ref="E87">IF($B87&lt;&gt;"",IFERROR(IF(AND(COUNTIF(_Feries,E$7)&lt;&gt;1,WEEKDAY(E$7,2)&lt;=5),INDEX(t_Absence[Symbole],MATCH($B87,IF(E$7&gt;=t_Absence[Date début],IF(E$7&lt;=t_Absence[Date fin],t_Absence[Employé]),""),0)),""),""),"")</f>
        <v/>
      </c>
      <c r="F87" s="56" t="str" cm="1">
        <f t="array" ref="F87">IF($B87&lt;&gt;"",IFERROR(IF(AND(COUNTIF(_Feries,F$7)&lt;&gt;1,WEEKDAY(F$7,2)&lt;=5),INDEX(t_Absence[Symbole],MATCH($B87,IF(F$7&gt;=t_Absence[Date début],IF(F$7&lt;=t_Absence[Date fin],t_Absence[Employé]),""),0)),""),""),"")</f>
        <v/>
      </c>
      <c r="G87" s="56" t="str" cm="1">
        <f t="array" ref="G87">IF($B87&lt;&gt;"",IFERROR(IF(AND(COUNTIF(_Feries,G$7)&lt;&gt;1,WEEKDAY(G$7,2)&lt;=5),INDEX(t_Absence[Symbole],MATCH($B87,IF(G$7&gt;=t_Absence[Date début],IF(G$7&lt;=t_Absence[Date fin],t_Absence[Employé]),""),0)),""),""),"")</f>
        <v/>
      </c>
      <c r="H87" s="56" t="str" cm="1">
        <f t="array" ref="H87">IF($B87&lt;&gt;"",IFERROR(IF(AND(COUNTIF(_Feries,H$7)&lt;&gt;1,WEEKDAY(H$7,2)&lt;=5),INDEX(t_Absence[Symbole],MATCH($B87,IF(H$7&gt;=t_Absence[Date début],IF(H$7&lt;=t_Absence[Date fin],t_Absence[Employé]),""),0)),""),""),"")</f>
        <v/>
      </c>
      <c r="I87" s="56" t="str" cm="1">
        <f t="array" ref="I87">IF($B87&lt;&gt;"",IFERROR(IF(AND(COUNTIF(_Feries,I$7)&lt;&gt;1,WEEKDAY(I$7,2)&lt;=5),INDEX(t_Absence[Symbole],MATCH($B87,IF(I$7&gt;=t_Absence[Date début],IF(I$7&lt;=t_Absence[Date fin],t_Absence[Employé]),""),0)),""),""),"")</f>
        <v/>
      </c>
      <c r="J87" s="56" t="str" cm="1">
        <f t="array" ref="J87">IF($B87&lt;&gt;"",IFERROR(IF(AND(COUNTIF(_Feries,J$7)&lt;&gt;1,WEEKDAY(J$7,2)&lt;=5),INDEX(t_Absence[Symbole],MATCH($B87,IF(J$7&gt;=t_Absence[Date début],IF(J$7&lt;=t_Absence[Date fin],t_Absence[Employé]),""),0)),""),""),"")</f>
        <v/>
      </c>
      <c r="K87" s="56" t="str" cm="1">
        <f t="array" ref="K87">IF($B87&lt;&gt;"",IFERROR(IF(AND(COUNTIF(_Feries,K$7)&lt;&gt;1,WEEKDAY(K$7,2)&lt;=5),INDEX(t_Absence[Symbole],MATCH($B87,IF(K$7&gt;=t_Absence[Date début],IF(K$7&lt;=t_Absence[Date fin],t_Absence[Employé]),""),0)),""),""),"")</f>
        <v/>
      </c>
      <c r="L87" s="56" t="str" cm="1">
        <f t="array" ref="L87">IF($B87&lt;&gt;"",IFERROR(IF(AND(COUNTIF(_Feries,L$7)&lt;&gt;1,WEEKDAY(L$7,2)&lt;=5),INDEX(t_Absence[Symbole],MATCH($B87,IF(L$7&gt;=t_Absence[Date début],IF(L$7&lt;=t_Absence[Date fin],t_Absence[Employé]),""),0)),""),""),"")</f>
        <v/>
      </c>
      <c r="M87" s="56" t="str" cm="1">
        <f t="array" ref="M87">IF($B87&lt;&gt;"",IFERROR(IF(AND(COUNTIF(_Feries,M$7)&lt;&gt;1,WEEKDAY(M$7,2)&lt;=5),INDEX(t_Absence[Symbole],MATCH($B87,IF(M$7&gt;=t_Absence[Date début],IF(M$7&lt;=t_Absence[Date fin],t_Absence[Employé]),""),0)),""),""),"")</f>
        <v/>
      </c>
      <c r="N87" s="56" t="str" cm="1">
        <f t="array" ref="N87">IF($B87&lt;&gt;"",IFERROR(IF(AND(COUNTIF(_Feries,N$7)&lt;&gt;1,WEEKDAY(N$7,2)&lt;=5),INDEX(t_Absence[Symbole],MATCH($B87,IF(N$7&gt;=t_Absence[Date début],IF(N$7&lt;=t_Absence[Date fin],t_Absence[Employé]),""),0)),""),""),"")</f>
        <v/>
      </c>
      <c r="O87" s="56" t="str" cm="1">
        <f t="array" ref="O87">IF($B87&lt;&gt;"",IFERROR(IF(AND(COUNTIF(_Feries,O$7)&lt;&gt;1,WEEKDAY(O$7,2)&lt;=5),INDEX(t_Absence[Symbole],MATCH($B87,IF(O$7&gt;=t_Absence[Date début],IF(O$7&lt;=t_Absence[Date fin],t_Absence[Employé]),""),0)),""),""),"")</f>
        <v/>
      </c>
      <c r="P87" s="56" t="str" cm="1">
        <f t="array" ref="P87">IF($B87&lt;&gt;"",IFERROR(IF(AND(COUNTIF(_Feries,P$7)&lt;&gt;1,WEEKDAY(P$7,2)&lt;=5),INDEX(t_Absence[Symbole],MATCH($B87,IF(P$7&gt;=t_Absence[Date début],IF(P$7&lt;=t_Absence[Date fin],t_Absence[Employé]),""),0)),""),""),"")</f>
        <v/>
      </c>
      <c r="Q87" s="56" t="str" cm="1">
        <f t="array" ref="Q87">IF($B87&lt;&gt;"",IFERROR(IF(AND(COUNTIF(_Feries,Q$7)&lt;&gt;1,WEEKDAY(Q$7,2)&lt;=5),INDEX(t_Absence[Symbole],MATCH($B87,IF(Q$7&gt;=t_Absence[Date début],IF(Q$7&lt;=t_Absence[Date fin],t_Absence[Employé]),""),0)),""),""),"")</f>
        <v/>
      </c>
      <c r="R87" s="56" t="str" cm="1">
        <f t="array" ref="R87">IF($B87&lt;&gt;"",IFERROR(IF(AND(COUNTIF(_Feries,R$7)&lt;&gt;1,WEEKDAY(R$7,2)&lt;=5),INDEX(t_Absence[Symbole],MATCH($B87,IF(R$7&gt;=t_Absence[Date début],IF(R$7&lt;=t_Absence[Date fin],t_Absence[Employé]),""),0)),""),""),"")</f>
        <v/>
      </c>
      <c r="S87" s="56" t="str" cm="1">
        <f t="array" ref="S87">IF($B87&lt;&gt;"",IFERROR(IF(AND(COUNTIF(_Feries,S$7)&lt;&gt;1,WEEKDAY(S$7,2)&lt;=5),INDEX(t_Absence[Symbole],MATCH($B87,IF(S$7&gt;=t_Absence[Date début],IF(S$7&lt;=t_Absence[Date fin],t_Absence[Employé]),""),0)),""),""),"")</f>
        <v/>
      </c>
      <c r="T87" s="56" t="str" cm="1">
        <f t="array" ref="T87">IF($B87&lt;&gt;"",IFERROR(IF(AND(COUNTIF(_Feries,T$7)&lt;&gt;1,WEEKDAY(T$7,2)&lt;=5),INDEX(t_Absence[Symbole],MATCH($B87,IF(T$7&gt;=t_Absence[Date début],IF(T$7&lt;=t_Absence[Date fin],t_Absence[Employé]),""),0)),""),""),"")</f>
        <v/>
      </c>
      <c r="U87" s="56" t="str" cm="1">
        <f t="array" ref="U87">IF($B87&lt;&gt;"",IFERROR(IF(AND(COUNTIF(_Feries,U$7)&lt;&gt;1,WEEKDAY(U$7,2)&lt;=5),INDEX(t_Absence[Symbole],MATCH($B87,IF(U$7&gt;=t_Absence[Date début],IF(U$7&lt;=t_Absence[Date fin],t_Absence[Employé]),""),0)),""),""),"")</f>
        <v/>
      </c>
      <c r="V87" s="56" t="str" cm="1">
        <f t="array" ref="V87">IF($B87&lt;&gt;"",IFERROR(IF(AND(COUNTIF(_Feries,V$7)&lt;&gt;1,WEEKDAY(V$7,2)&lt;=5),INDEX(t_Absence[Symbole],MATCH($B87,IF(V$7&gt;=t_Absence[Date début],IF(V$7&lt;=t_Absence[Date fin],t_Absence[Employé]),""),0)),""),""),"")</f>
        <v/>
      </c>
      <c r="W87" s="56" t="str" cm="1">
        <f t="array" ref="W87">IF($B87&lt;&gt;"",IFERROR(IF(AND(COUNTIF(_Feries,W$7)&lt;&gt;1,WEEKDAY(W$7,2)&lt;=5),INDEX(t_Absence[Symbole],MATCH($B87,IF(W$7&gt;=t_Absence[Date début],IF(W$7&lt;=t_Absence[Date fin],t_Absence[Employé]),""),0)),""),""),"")</f>
        <v/>
      </c>
      <c r="X87" s="56" t="str" cm="1">
        <f t="array" ref="X87">IF($B87&lt;&gt;"",IFERROR(IF(AND(COUNTIF(_Feries,X$7)&lt;&gt;1,WEEKDAY(X$7,2)&lt;=5),INDEX(t_Absence[Symbole],MATCH($B87,IF(X$7&gt;=t_Absence[Date début],IF(X$7&lt;=t_Absence[Date fin],t_Absence[Employé]),""),0)),""),""),"")</f>
        <v/>
      </c>
      <c r="Y87" s="56" t="str" cm="1">
        <f t="array" ref="Y87">IF($B87&lt;&gt;"",IFERROR(IF(AND(COUNTIF(_Feries,Y$7)&lt;&gt;1,WEEKDAY(Y$7,2)&lt;=5),INDEX(t_Absence[Symbole],MATCH($B87,IF(Y$7&gt;=t_Absence[Date début],IF(Y$7&lt;=t_Absence[Date fin],t_Absence[Employé]),""),0)),""),""),"")</f>
        <v/>
      </c>
      <c r="Z87" s="56" t="str" cm="1">
        <f t="array" ref="Z87">IF($B87&lt;&gt;"",IFERROR(IF(AND(COUNTIF(_Feries,Z$7)&lt;&gt;1,WEEKDAY(Z$7,2)&lt;=5),INDEX(t_Absence[Symbole],MATCH($B87,IF(Z$7&gt;=t_Absence[Date début],IF(Z$7&lt;=t_Absence[Date fin],t_Absence[Employé]),""),0)),""),""),"")</f>
        <v/>
      </c>
      <c r="AA87" s="56" t="str" cm="1">
        <f t="array" ref="AA87">IF($B87&lt;&gt;"",IFERROR(IF(AND(COUNTIF(_Feries,AA$7)&lt;&gt;1,WEEKDAY(AA$7,2)&lt;=5),INDEX(t_Absence[Symbole],MATCH($B87,IF(AA$7&gt;=t_Absence[Date début],IF(AA$7&lt;=t_Absence[Date fin],t_Absence[Employé]),""),0)),""),""),"")</f>
        <v/>
      </c>
      <c r="AB87" s="56" t="str" cm="1">
        <f t="array" ref="AB87">IF($B87&lt;&gt;"",IFERROR(IF(AND(COUNTIF(_Feries,AB$7)&lt;&gt;1,WEEKDAY(AB$7,2)&lt;=5),INDEX(t_Absence[Symbole],MATCH($B87,IF(AB$7&gt;=t_Absence[Date début],IF(AB$7&lt;=t_Absence[Date fin],t_Absence[Employé]),""),0)),""),""),"")</f>
        <v/>
      </c>
      <c r="AC87" s="56" t="str" cm="1">
        <f t="array" ref="AC87">IF($B87&lt;&gt;"",IFERROR(IF(AND(COUNTIF(_Feries,AC$7)&lt;&gt;1,WEEKDAY(AC$7,2)&lt;=5),INDEX(t_Absence[Symbole],MATCH($B87,IF(AC$7&gt;=t_Absence[Date début],IF(AC$7&lt;=t_Absence[Date fin],t_Absence[Employé]),""),0)),""),""),"")</f>
        <v/>
      </c>
      <c r="AD87" s="56" t="str" cm="1">
        <f t="array" ref="AD87">IF($B87&lt;&gt;"",IFERROR(IF(AND(COUNTIF(_Feries,AD$7)&lt;&gt;1,WEEKDAY(AD$7,2)&lt;=5),INDEX(t_Absence[Symbole],MATCH($B87,IF(AD$7&gt;=t_Absence[Date début],IF(AD$7&lt;=t_Absence[Date fin],t_Absence[Employé]),""),0)),""),""),"")</f>
        <v/>
      </c>
      <c r="AE87" s="56" t="str" cm="1">
        <f t="array" ref="AE87">IF($B87&lt;&gt;"",IFERROR(IF(AND(COUNTIF(_Feries,AE$7)&lt;&gt;1,WEEKDAY(AE$7,2)&lt;=5),INDEX(t_Absence[Symbole],MATCH($B87,IF(AE$7&gt;=t_Absence[Date début],IF(AE$7&lt;=t_Absence[Date fin],t_Absence[Employé]),""),0)),""),""),"")</f>
        <v/>
      </c>
      <c r="AF87" s="56" t="str" cm="1">
        <f t="array" ref="AF87">IF($B87&lt;&gt;"",IFERROR(IF(AND(COUNTIF(_Feries,AF$7)&lt;&gt;1,WEEKDAY(AF$7,2)&lt;=5),INDEX(t_Absence[Symbole],MATCH($B87,IF(AF$7&gt;=t_Absence[Date début],IF(AF$7&lt;=t_Absence[Date fin],t_Absence[Employé]),""),0)),""),""),"")</f>
        <v/>
      </c>
      <c r="AG87" s="56" t="str" cm="1">
        <f t="array" ref="AG87">IF($B87&lt;&gt;"",IFERROR(IF(AND(COUNTIF(_Feries,AG$7)&lt;&gt;1,WEEKDAY(AG$7,2)&lt;=5),INDEX(t_Absence[Symbole],MATCH($B87,IF(AG$7&gt;=t_Absence[Date début],IF(AG$7&lt;=t_Absence[Date fin],t_Absence[Employé]),""),0)),""),""),"")</f>
        <v/>
      </c>
      <c r="AH87" s="57" t="str" cm="1">
        <f t="array" ref="AH87">IF($B87&lt;&gt;"",IFERROR(IF(AND(COUNTIF(_Feries,AH$7)&lt;&gt;1,WEEKDAY(AH$7,2)&lt;=5),INDEX(t_Absence[Symbole],MATCH($B87,IF(AH$7&gt;=t_Absence[Date début],IF(AH$7&lt;=t_Absence[Date fin],t_Absence[Employé]),""),0)),""),""),"")</f>
        <v/>
      </c>
      <c r="AJ87" s="45">
        <f t="shared" si="8"/>
        <v>0</v>
      </c>
      <c r="AK87" s="46">
        <f t="shared" si="8"/>
        <v>0</v>
      </c>
      <c r="AL87" s="46">
        <f t="shared" si="8"/>
        <v>0</v>
      </c>
      <c r="AM87" s="46">
        <f t="shared" si="8"/>
        <v>0</v>
      </c>
      <c r="AN87" s="46">
        <f t="shared" si="8"/>
        <v>0</v>
      </c>
      <c r="AO87" s="46">
        <f t="shared" si="8"/>
        <v>0</v>
      </c>
      <c r="AP87" s="46">
        <f t="shared" si="8"/>
        <v>0</v>
      </c>
      <c r="AQ87" s="47">
        <f t="shared" si="8"/>
        <v>0</v>
      </c>
    </row>
    <row r="88" spans="2:43" ht="17.25" thickBot="1" x14ac:dyDescent="0.35">
      <c r="B88" s="35" cm="1">
        <f t="array" ref="B88">IFERROR(INDEX(t_Employé[Employé],MATCH(0,COUNTIF(t_Employé[Employé],"&lt;"&amp;t_Employé[Employé])-SUM(COUNTIF($B$7:B87,t_Employé[Employé])),0)),"")</f>
        <v>81</v>
      </c>
      <c r="C88" s="35"/>
      <c r="D88" s="55" t="str" cm="1">
        <f t="array" ref="D88">IF($B88&lt;&gt;"",IFERROR(IF(AND(COUNTIF(_Feries,D$7)&lt;&gt;1,WEEKDAY(D$7,2)&lt;=5),INDEX(t_Absence[Symbole],MATCH($B88,IF(D$7&gt;=t_Absence[Date début],IF(D$7&lt;=t_Absence[Date fin],t_Absence[Employé]),""),0)),""),""),"")</f>
        <v/>
      </c>
      <c r="E88" s="56" t="str" cm="1">
        <f t="array" ref="E88">IF($B88&lt;&gt;"",IFERROR(IF(AND(COUNTIF(_Feries,E$7)&lt;&gt;1,WEEKDAY(E$7,2)&lt;=5),INDEX(t_Absence[Symbole],MATCH($B88,IF(E$7&gt;=t_Absence[Date début],IF(E$7&lt;=t_Absence[Date fin],t_Absence[Employé]),""),0)),""),""),"")</f>
        <v/>
      </c>
      <c r="F88" s="56" t="str" cm="1">
        <f t="array" ref="F88">IF($B88&lt;&gt;"",IFERROR(IF(AND(COUNTIF(_Feries,F$7)&lt;&gt;1,WEEKDAY(F$7,2)&lt;=5),INDEX(t_Absence[Symbole],MATCH($B88,IF(F$7&gt;=t_Absence[Date début],IF(F$7&lt;=t_Absence[Date fin],t_Absence[Employé]),""),0)),""),""),"")</f>
        <v/>
      </c>
      <c r="G88" s="56" t="str" cm="1">
        <f t="array" ref="G88">IF($B88&lt;&gt;"",IFERROR(IF(AND(COUNTIF(_Feries,G$7)&lt;&gt;1,WEEKDAY(G$7,2)&lt;=5),INDEX(t_Absence[Symbole],MATCH($B88,IF(G$7&gt;=t_Absence[Date début],IF(G$7&lt;=t_Absence[Date fin],t_Absence[Employé]),""),0)),""),""),"")</f>
        <v/>
      </c>
      <c r="H88" s="56" t="str" cm="1">
        <f t="array" ref="H88">IF($B88&lt;&gt;"",IFERROR(IF(AND(COUNTIF(_Feries,H$7)&lt;&gt;1,WEEKDAY(H$7,2)&lt;=5),INDEX(t_Absence[Symbole],MATCH($B88,IF(H$7&gt;=t_Absence[Date début],IF(H$7&lt;=t_Absence[Date fin],t_Absence[Employé]),""),0)),""),""),"")</f>
        <v/>
      </c>
      <c r="I88" s="56" t="str" cm="1">
        <f t="array" ref="I88">IF($B88&lt;&gt;"",IFERROR(IF(AND(COUNTIF(_Feries,I$7)&lt;&gt;1,WEEKDAY(I$7,2)&lt;=5),INDEX(t_Absence[Symbole],MATCH($B88,IF(I$7&gt;=t_Absence[Date début],IF(I$7&lt;=t_Absence[Date fin],t_Absence[Employé]),""),0)),""),""),"")</f>
        <v/>
      </c>
      <c r="J88" s="56" t="str" cm="1">
        <f t="array" ref="J88">IF($B88&lt;&gt;"",IFERROR(IF(AND(COUNTIF(_Feries,J$7)&lt;&gt;1,WEEKDAY(J$7,2)&lt;=5),INDEX(t_Absence[Symbole],MATCH($B88,IF(J$7&gt;=t_Absence[Date début],IF(J$7&lt;=t_Absence[Date fin],t_Absence[Employé]),""),0)),""),""),"")</f>
        <v/>
      </c>
      <c r="K88" s="56" t="str" cm="1">
        <f t="array" ref="K88">IF($B88&lt;&gt;"",IFERROR(IF(AND(COUNTIF(_Feries,K$7)&lt;&gt;1,WEEKDAY(K$7,2)&lt;=5),INDEX(t_Absence[Symbole],MATCH($B88,IF(K$7&gt;=t_Absence[Date début],IF(K$7&lt;=t_Absence[Date fin],t_Absence[Employé]),""),0)),""),""),"")</f>
        <v/>
      </c>
      <c r="L88" s="56" t="str" cm="1">
        <f t="array" ref="L88">IF($B88&lt;&gt;"",IFERROR(IF(AND(COUNTIF(_Feries,L$7)&lt;&gt;1,WEEKDAY(L$7,2)&lt;=5),INDEX(t_Absence[Symbole],MATCH($B88,IF(L$7&gt;=t_Absence[Date début],IF(L$7&lt;=t_Absence[Date fin],t_Absence[Employé]),""),0)),""),""),"")</f>
        <v/>
      </c>
      <c r="M88" s="56" t="str" cm="1">
        <f t="array" ref="M88">IF($B88&lt;&gt;"",IFERROR(IF(AND(COUNTIF(_Feries,M$7)&lt;&gt;1,WEEKDAY(M$7,2)&lt;=5),INDEX(t_Absence[Symbole],MATCH($B88,IF(M$7&gt;=t_Absence[Date début],IF(M$7&lt;=t_Absence[Date fin],t_Absence[Employé]),""),0)),""),""),"")</f>
        <v/>
      </c>
      <c r="N88" s="56" t="str" cm="1">
        <f t="array" ref="N88">IF($B88&lt;&gt;"",IFERROR(IF(AND(COUNTIF(_Feries,N$7)&lt;&gt;1,WEEKDAY(N$7,2)&lt;=5),INDEX(t_Absence[Symbole],MATCH($B88,IF(N$7&gt;=t_Absence[Date début],IF(N$7&lt;=t_Absence[Date fin],t_Absence[Employé]),""),0)),""),""),"")</f>
        <v/>
      </c>
      <c r="O88" s="56" t="str" cm="1">
        <f t="array" ref="O88">IF($B88&lt;&gt;"",IFERROR(IF(AND(COUNTIF(_Feries,O$7)&lt;&gt;1,WEEKDAY(O$7,2)&lt;=5),INDEX(t_Absence[Symbole],MATCH($B88,IF(O$7&gt;=t_Absence[Date début],IF(O$7&lt;=t_Absence[Date fin],t_Absence[Employé]),""),0)),""),""),"")</f>
        <v/>
      </c>
      <c r="P88" s="56" t="str" cm="1">
        <f t="array" ref="P88">IF($B88&lt;&gt;"",IFERROR(IF(AND(COUNTIF(_Feries,P$7)&lt;&gt;1,WEEKDAY(P$7,2)&lt;=5),INDEX(t_Absence[Symbole],MATCH($B88,IF(P$7&gt;=t_Absence[Date début],IF(P$7&lt;=t_Absence[Date fin],t_Absence[Employé]),""),0)),""),""),"")</f>
        <v/>
      </c>
      <c r="Q88" s="56" t="str" cm="1">
        <f t="array" ref="Q88">IF($B88&lt;&gt;"",IFERROR(IF(AND(COUNTIF(_Feries,Q$7)&lt;&gt;1,WEEKDAY(Q$7,2)&lt;=5),INDEX(t_Absence[Symbole],MATCH($B88,IF(Q$7&gt;=t_Absence[Date début],IF(Q$7&lt;=t_Absence[Date fin],t_Absence[Employé]),""),0)),""),""),"")</f>
        <v/>
      </c>
      <c r="R88" s="56" t="str" cm="1">
        <f t="array" ref="R88">IF($B88&lt;&gt;"",IFERROR(IF(AND(COUNTIF(_Feries,R$7)&lt;&gt;1,WEEKDAY(R$7,2)&lt;=5),INDEX(t_Absence[Symbole],MATCH($B88,IF(R$7&gt;=t_Absence[Date début],IF(R$7&lt;=t_Absence[Date fin],t_Absence[Employé]),""),0)),""),""),"")</f>
        <v/>
      </c>
      <c r="S88" s="56" t="str" cm="1">
        <f t="array" ref="S88">IF($B88&lt;&gt;"",IFERROR(IF(AND(COUNTIF(_Feries,S$7)&lt;&gt;1,WEEKDAY(S$7,2)&lt;=5),INDEX(t_Absence[Symbole],MATCH($B88,IF(S$7&gt;=t_Absence[Date début],IF(S$7&lt;=t_Absence[Date fin],t_Absence[Employé]),""),0)),""),""),"")</f>
        <v/>
      </c>
      <c r="T88" s="56" t="str" cm="1">
        <f t="array" ref="T88">IF($B88&lt;&gt;"",IFERROR(IF(AND(COUNTIF(_Feries,T$7)&lt;&gt;1,WEEKDAY(T$7,2)&lt;=5),INDEX(t_Absence[Symbole],MATCH($B88,IF(T$7&gt;=t_Absence[Date début],IF(T$7&lt;=t_Absence[Date fin],t_Absence[Employé]),""),0)),""),""),"")</f>
        <v/>
      </c>
      <c r="U88" s="56" t="str" cm="1">
        <f t="array" ref="U88">IF($B88&lt;&gt;"",IFERROR(IF(AND(COUNTIF(_Feries,U$7)&lt;&gt;1,WEEKDAY(U$7,2)&lt;=5),INDEX(t_Absence[Symbole],MATCH($B88,IF(U$7&gt;=t_Absence[Date début],IF(U$7&lt;=t_Absence[Date fin],t_Absence[Employé]),""),0)),""),""),"")</f>
        <v/>
      </c>
      <c r="V88" s="56" t="str" cm="1">
        <f t="array" ref="V88">IF($B88&lt;&gt;"",IFERROR(IF(AND(COUNTIF(_Feries,V$7)&lt;&gt;1,WEEKDAY(V$7,2)&lt;=5),INDEX(t_Absence[Symbole],MATCH($B88,IF(V$7&gt;=t_Absence[Date début],IF(V$7&lt;=t_Absence[Date fin],t_Absence[Employé]),""),0)),""),""),"")</f>
        <v/>
      </c>
      <c r="W88" s="56" t="str" cm="1">
        <f t="array" ref="W88">IF($B88&lt;&gt;"",IFERROR(IF(AND(COUNTIF(_Feries,W$7)&lt;&gt;1,WEEKDAY(W$7,2)&lt;=5),INDEX(t_Absence[Symbole],MATCH($B88,IF(W$7&gt;=t_Absence[Date début],IF(W$7&lt;=t_Absence[Date fin],t_Absence[Employé]),""),0)),""),""),"")</f>
        <v/>
      </c>
      <c r="X88" s="56" t="str" cm="1">
        <f t="array" ref="X88">IF($B88&lt;&gt;"",IFERROR(IF(AND(COUNTIF(_Feries,X$7)&lt;&gt;1,WEEKDAY(X$7,2)&lt;=5),INDEX(t_Absence[Symbole],MATCH($B88,IF(X$7&gt;=t_Absence[Date début],IF(X$7&lt;=t_Absence[Date fin],t_Absence[Employé]),""),0)),""),""),"")</f>
        <v/>
      </c>
      <c r="Y88" s="56" t="str" cm="1">
        <f t="array" ref="Y88">IF($B88&lt;&gt;"",IFERROR(IF(AND(COUNTIF(_Feries,Y$7)&lt;&gt;1,WEEKDAY(Y$7,2)&lt;=5),INDEX(t_Absence[Symbole],MATCH($B88,IF(Y$7&gt;=t_Absence[Date début],IF(Y$7&lt;=t_Absence[Date fin],t_Absence[Employé]),""),0)),""),""),"")</f>
        <v/>
      </c>
      <c r="Z88" s="56" t="str" cm="1">
        <f t="array" ref="Z88">IF($B88&lt;&gt;"",IFERROR(IF(AND(COUNTIF(_Feries,Z$7)&lt;&gt;1,WEEKDAY(Z$7,2)&lt;=5),INDEX(t_Absence[Symbole],MATCH($B88,IF(Z$7&gt;=t_Absence[Date début],IF(Z$7&lt;=t_Absence[Date fin],t_Absence[Employé]),""),0)),""),""),"")</f>
        <v/>
      </c>
      <c r="AA88" s="56" t="str" cm="1">
        <f t="array" ref="AA88">IF($B88&lt;&gt;"",IFERROR(IF(AND(COUNTIF(_Feries,AA$7)&lt;&gt;1,WEEKDAY(AA$7,2)&lt;=5),INDEX(t_Absence[Symbole],MATCH($B88,IF(AA$7&gt;=t_Absence[Date début],IF(AA$7&lt;=t_Absence[Date fin],t_Absence[Employé]),""),0)),""),""),"")</f>
        <v/>
      </c>
      <c r="AB88" s="56" t="str" cm="1">
        <f t="array" ref="AB88">IF($B88&lt;&gt;"",IFERROR(IF(AND(COUNTIF(_Feries,AB$7)&lt;&gt;1,WEEKDAY(AB$7,2)&lt;=5),INDEX(t_Absence[Symbole],MATCH($B88,IF(AB$7&gt;=t_Absence[Date début],IF(AB$7&lt;=t_Absence[Date fin],t_Absence[Employé]),""),0)),""),""),"")</f>
        <v/>
      </c>
      <c r="AC88" s="56" t="str" cm="1">
        <f t="array" ref="AC88">IF($B88&lt;&gt;"",IFERROR(IF(AND(COUNTIF(_Feries,AC$7)&lt;&gt;1,WEEKDAY(AC$7,2)&lt;=5),INDEX(t_Absence[Symbole],MATCH($B88,IF(AC$7&gt;=t_Absence[Date début],IF(AC$7&lt;=t_Absence[Date fin],t_Absence[Employé]),""),0)),""),""),"")</f>
        <v/>
      </c>
      <c r="AD88" s="56" t="str" cm="1">
        <f t="array" ref="AD88">IF($B88&lt;&gt;"",IFERROR(IF(AND(COUNTIF(_Feries,AD$7)&lt;&gt;1,WEEKDAY(AD$7,2)&lt;=5),INDEX(t_Absence[Symbole],MATCH($B88,IF(AD$7&gt;=t_Absence[Date début],IF(AD$7&lt;=t_Absence[Date fin],t_Absence[Employé]),""),0)),""),""),"")</f>
        <v/>
      </c>
      <c r="AE88" s="56" t="str" cm="1">
        <f t="array" ref="AE88">IF($B88&lt;&gt;"",IFERROR(IF(AND(COUNTIF(_Feries,AE$7)&lt;&gt;1,WEEKDAY(AE$7,2)&lt;=5),INDEX(t_Absence[Symbole],MATCH($B88,IF(AE$7&gt;=t_Absence[Date début],IF(AE$7&lt;=t_Absence[Date fin],t_Absence[Employé]),""),0)),""),""),"")</f>
        <v/>
      </c>
      <c r="AF88" s="56" t="str" cm="1">
        <f t="array" ref="AF88">IF($B88&lt;&gt;"",IFERROR(IF(AND(COUNTIF(_Feries,AF$7)&lt;&gt;1,WEEKDAY(AF$7,2)&lt;=5),INDEX(t_Absence[Symbole],MATCH($B88,IF(AF$7&gt;=t_Absence[Date début],IF(AF$7&lt;=t_Absence[Date fin],t_Absence[Employé]),""),0)),""),""),"")</f>
        <v/>
      </c>
      <c r="AG88" s="56" t="str" cm="1">
        <f t="array" ref="AG88">IF($B88&lt;&gt;"",IFERROR(IF(AND(COUNTIF(_Feries,AG$7)&lt;&gt;1,WEEKDAY(AG$7,2)&lt;=5),INDEX(t_Absence[Symbole],MATCH($B88,IF(AG$7&gt;=t_Absence[Date début],IF(AG$7&lt;=t_Absence[Date fin],t_Absence[Employé]),""),0)),""),""),"")</f>
        <v/>
      </c>
      <c r="AH88" s="57" t="str" cm="1">
        <f t="array" ref="AH88">IF($B88&lt;&gt;"",IFERROR(IF(AND(COUNTIF(_Feries,AH$7)&lt;&gt;1,WEEKDAY(AH$7,2)&lt;=5),INDEX(t_Absence[Symbole],MATCH($B88,IF(AH$7&gt;=t_Absence[Date début],IF(AH$7&lt;=t_Absence[Date fin],t_Absence[Employé]),""),0)),""),""),"")</f>
        <v/>
      </c>
      <c r="AJ88" s="45">
        <f t="shared" si="8"/>
        <v>0</v>
      </c>
      <c r="AK88" s="46">
        <f t="shared" si="8"/>
        <v>0</v>
      </c>
      <c r="AL88" s="46">
        <f t="shared" si="8"/>
        <v>0</v>
      </c>
      <c r="AM88" s="46">
        <f t="shared" si="8"/>
        <v>0</v>
      </c>
      <c r="AN88" s="46">
        <f t="shared" si="8"/>
        <v>0</v>
      </c>
      <c r="AO88" s="46">
        <f t="shared" si="8"/>
        <v>0</v>
      </c>
      <c r="AP88" s="46">
        <f t="shared" si="8"/>
        <v>0</v>
      </c>
      <c r="AQ88" s="47">
        <f t="shared" si="8"/>
        <v>0</v>
      </c>
    </row>
    <row r="89" spans="2:43" ht="17.25" thickBot="1" x14ac:dyDescent="0.35">
      <c r="B89" s="35" cm="1">
        <f t="array" ref="B89">IFERROR(INDEX(t_Employé[Employé],MATCH(0,COUNTIF(t_Employé[Employé],"&lt;"&amp;t_Employé[Employé])-SUM(COUNTIF($B$7:B88,t_Employé[Employé])),0)),"")</f>
        <v>82</v>
      </c>
      <c r="C89" s="35"/>
      <c r="D89" s="55" t="str" cm="1">
        <f t="array" ref="D89">IF($B89&lt;&gt;"",IFERROR(IF(AND(COUNTIF(_Feries,D$7)&lt;&gt;1,WEEKDAY(D$7,2)&lt;=5),INDEX(t_Absence[Symbole],MATCH($B89,IF(D$7&gt;=t_Absence[Date début],IF(D$7&lt;=t_Absence[Date fin],t_Absence[Employé]),""),0)),""),""),"")</f>
        <v/>
      </c>
      <c r="E89" s="56" t="str" cm="1">
        <f t="array" ref="E89">IF($B89&lt;&gt;"",IFERROR(IF(AND(COUNTIF(_Feries,E$7)&lt;&gt;1,WEEKDAY(E$7,2)&lt;=5),INDEX(t_Absence[Symbole],MATCH($B89,IF(E$7&gt;=t_Absence[Date début],IF(E$7&lt;=t_Absence[Date fin],t_Absence[Employé]),""),0)),""),""),"")</f>
        <v/>
      </c>
      <c r="F89" s="56" t="str" cm="1">
        <f t="array" ref="F89">IF($B89&lt;&gt;"",IFERROR(IF(AND(COUNTIF(_Feries,F$7)&lt;&gt;1,WEEKDAY(F$7,2)&lt;=5),INDEX(t_Absence[Symbole],MATCH($B89,IF(F$7&gt;=t_Absence[Date début],IF(F$7&lt;=t_Absence[Date fin],t_Absence[Employé]),""),0)),""),""),"")</f>
        <v/>
      </c>
      <c r="G89" s="56" t="str" cm="1">
        <f t="array" ref="G89">IF($B89&lt;&gt;"",IFERROR(IF(AND(COUNTIF(_Feries,G$7)&lt;&gt;1,WEEKDAY(G$7,2)&lt;=5),INDEX(t_Absence[Symbole],MATCH($B89,IF(G$7&gt;=t_Absence[Date début],IF(G$7&lt;=t_Absence[Date fin],t_Absence[Employé]),""),0)),""),""),"")</f>
        <v/>
      </c>
      <c r="H89" s="56" t="str" cm="1">
        <f t="array" ref="H89">IF($B89&lt;&gt;"",IFERROR(IF(AND(COUNTIF(_Feries,H$7)&lt;&gt;1,WEEKDAY(H$7,2)&lt;=5),INDEX(t_Absence[Symbole],MATCH($B89,IF(H$7&gt;=t_Absence[Date début],IF(H$7&lt;=t_Absence[Date fin],t_Absence[Employé]),""),0)),""),""),"")</f>
        <v/>
      </c>
      <c r="I89" s="56" t="str" cm="1">
        <f t="array" ref="I89">IF($B89&lt;&gt;"",IFERROR(IF(AND(COUNTIF(_Feries,I$7)&lt;&gt;1,WEEKDAY(I$7,2)&lt;=5),INDEX(t_Absence[Symbole],MATCH($B89,IF(I$7&gt;=t_Absence[Date début],IF(I$7&lt;=t_Absence[Date fin],t_Absence[Employé]),""),0)),""),""),"")</f>
        <v/>
      </c>
      <c r="J89" s="56" t="str" cm="1">
        <f t="array" ref="J89">IF($B89&lt;&gt;"",IFERROR(IF(AND(COUNTIF(_Feries,J$7)&lt;&gt;1,WEEKDAY(J$7,2)&lt;=5),INDEX(t_Absence[Symbole],MATCH($B89,IF(J$7&gt;=t_Absence[Date début],IF(J$7&lt;=t_Absence[Date fin],t_Absence[Employé]),""),0)),""),""),"")</f>
        <v/>
      </c>
      <c r="K89" s="56" t="str" cm="1">
        <f t="array" ref="K89">IF($B89&lt;&gt;"",IFERROR(IF(AND(COUNTIF(_Feries,K$7)&lt;&gt;1,WEEKDAY(K$7,2)&lt;=5),INDEX(t_Absence[Symbole],MATCH($B89,IF(K$7&gt;=t_Absence[Date début],IF(K$7&lt;=t_Absence[Date fin],t_Absence[Employé]),""),0)),""),""),"")</f>
        <v/>
      </c>
      <c r="L89" s="56" t="str" cm="1">
        <f t="array" ref="L89">IF($B89&lt;&gt;"",IFERROR(IF(AND(COUNTIF(_Feries,L$7)&lt;&gt;1,WEEKDAY(L$7,2)&lt;=5),INDEX(t_Absence[Symbole],MATCH($B89,IF(L$7&gt;=t_Absence[Date début],IF(L$7&lt;=t_Absence[Date fin],t_Absence[Employé]),""),0)),""),""),"")</f>
        <v/>
      </c>
      <c r="M89" s="56" t="str" cm="1">
        <f t="array" ref="M89">IF($B89&lt;&gt;"",IFERROR(IF(AND(COUNTIF(_Feries,M$7)&lt;&gt;1,WEEKDAY(M$7,2)&lt;=5),INDEX(t_Absence[Symbole],MATCH($B89,IF(M$7&gt;=t_Absence[Date début],IF(M$7&lt;=t_Absence[Date fin],t_Absence[Employé]),""),0)),""),""),"")</f>
        <v/>
      </c>
      <c r="N89" s="56" t="str" cm="1">
        <f t="array" ref="N89">IF($B89&lt;&gt;"",IFERROR(IF(AND(COUNTIF(_Feries,N$7)&lt;&gt;1,WEEKDAY(N$7,2)&lt;=5),INDEX(t_Absence[Symbole],MATCH($B89,IF(N$7&gt;=t_Absence[Date début],IF(N$7&lt;=t_Absence[Date fin],t_Absence[Employé]),""),0)),""),""),"")</f>
        <v/>
      </c>
      <c r="O89" s="56" t="str" cm="1">
        <f t="array" ref="O89">IF($B89&lt;&gt;"",IFERROR(IF(AND(COUNTIF(_Feries,O$7)&lt;&gt;1,WEEKDAY(O$7,2)&lt;=5),INDEX(t_Absence[Symbole],MATCH($B89,IF(O$7&gt;=t_Absence[Date début],IF(O$7&lt;=t_Absence[Date fin],t_Absence[Employé]),""),0)),""),""),"")</f>
        <v/>
      </c>
      <c r="P89" s="56" t="str" cm="1">
        <f t="array" ref="P89">IF($B89&lt;&gt;"",IFERROR(IF(AND(COUNTIF(_Feries,P$7)&lt;&gt;1,WEEKDAY(P$7,2)&lt;=5),INDEX(t_Absence[Symbole],MATCH($B89,IF(P$7&gt;=t_Absence[Date début],IF(P$7&lt;=t_Absence[Date fin],t_Absence[Employé]),""),0)),""),""),"")</f>
        <v/>
      </c>
      <c r="Q89" s="56" t="str" cm="1">
        <f t="array" ref="Q89">IF($B89&lt;&gt;"",IFERROR(IF(AND(COUNTIF(_Feries,Q$7)&lt;&gt;1,WEEKDAY(Q$7,2)&lt;=5),INDEX(t_Absence[Symbole],MATCH($B89,IF(Q$7&gt;=t_Absence[Date début],IF(Q$7&lt;=t_Absence[Date fin],t_Absence[Employé]),""),0)),""),""),"")</f>
        <v/>
      </c>
      <c r="R89" s="56" t="str" cm="1">
        <f t="array" ref="R89">IF($B89&lt;&gt;"",IFERROR(IF(AND(COUNTIF(_Feries,R$7)&lt;&gt;1,WEEKDAY(R$7,2)&lt;=5),INDEX(t_Absence[Symbole],MATCH($B89,IF(R$7&gt;=t_Absence[Date début],IF(R$7&lt;=t_Absence[Date fin],t_Absence[Employé]),""),0)),""),""),"")</f>
        <v/>
      </c>
      <c r="S89" s="56" t="str" cm="1">
        <f t="array" ref="S89">IF($B89&lt;&gt;"",IFERROR(IF(AND(COUNTIF(_Feries,S$7)&lt;&gt;1,WEEKDAY(S$7,2)&lt;=5),INDEX(t_Absence[Symbole],MATCH($B89,IF(S$7&gt;=t_Absence[Date début],IF(S$7&lt;=t_Absence[Date fin],t_Absence[Employé]),""),0)),""),""),"")</f>
        <v/>
      </c>
      <c r="T89" s="56" t="str" cm="1">
        <f t="array" ref="T89">IF($B89&lt;&gt;"",IFERROR(IF(AND(COUNTIF(_Feries,T$7)&lt;&gt;1,WEEKDAY(T$7,2)&lt;=5),INDEX(t_Absence[Symbole],MATCH($B89,IF(T$7&gt;=t_Absence[Date début],IF(T$7&lt;=t_Absence[Date fin],t_Absence[Employé]),""),0)),""),""),"")</f>
        <v/>
      </c>
      <c r="U89" s="56" t="str" cm="1">
        <f t="array" ref="U89">IF($B89&lt;&gt;"",IFERROR(IF(AND(COUNTIF(_Feries,U$7)&lt;&gt;1,WEEKDAY(U$7,2)&lt;=5),INDEX(t_Absence[Symbole],MATCH($B89,IF(U$7&gt;=t_Absence[Date début],IF(U$7&lt;=t_Absence[Date fin],t_Absence[Employé]),""),0)),""),""),"")</f>
        <v/>
      </c>
      <c r="V89" s="56" t="str" cm="1">
        <f t="array" ref="V89">IF($B89&lt;&gt;"",IFERROR(IF(AND(COUNTIF(_Feries,V$7)&lt;&gt;1,WEEKDAY(V$7,2)&lt;=5),INDEX(t_Absence[Symbole],MATCH($B89,IF(V$7&gt;=t_Absence[Date début],IF(V$7&lt;=t_Absence[Date fin],t_Absence[Employé]),""),0)),""),""),"")</f>
        <v/>
      </c>
      <c r="W89" s="56" t="str" cm="1">
        <f t="array" ref="W89">IF($B89&lt;&gt;"",IFERROR(IF(AND(COUNTIF(_Feries,W$7)&lt;&gt;1,WEEKDAY(W$7,2)&lt;=5),INDEX(t_Absence[Symbole],MATCH($B89,IF(W$7&gt;=t_Absence[Date début],IF(W$7&lt;=t_Absence[Date fin],t_Absence[Employé]),""),0)),""),""),"")</f>
        <v/>
      </c>
      <c r="X89" s="56" t="str" cm="1">
        <f t="array" ref="X89">IF($B89&lt;&gt;"",IFERROR(IF(AND(COUNTIF(_Feries,X$7)&lt;&gt;1,WEEKDAY(X$7,2)&lt;=5),INDEX(t_Absence[Symbole],MATCH($B89,IF(X$7&gt;=t_Absence[Date début],IF(X$7&lt;=t_Absence[Date fin],t_Absence[Employé]),""),0)),""),""),"")</f>
        <v/>
      </c>
      <c r="Y89" s="56" t="str" cm="1">
        <f t="array" ref="Y89">IF($B89&lt;&gt;"",IFERROR(IF(AND(COUNTIF(_Feries,Y$7)&lt;&gt;1,WEEKDAY(Y$7,2)&lt;=5),INDEX(t_Absence[Symbole],MATCH($B89,IF(Y$7&gt;=t_Absence[Date début],IF(Y$7&lt;=t_Absence[Date fin],t_Absence[Employé]),""),0)),""),""),"")</f>
        <v/>
      </c>
      <c r="Z89" s="56" t="str" cm="1">
        <f t="array" ref="Z89">IF($B89&lt;&gt;"",IFERROR(IF(AND(COUNTIF(_Feries,Z$7)&lt;&gt;1,WEEKDAY(Z$7,2)&lt;=5),INDEX(t_Absence[Symbole],MATCH($B89,IF(Z$7&gt;=t_Absence[Date début],IF(Z$7&lt;=t_Absence[Date fin],t_Absence[Employé]),""),0)),""),""),"")</f>
        <v/>
      </c>
      <c r="AA89" s="56" t="str" cm="1">
        <f t="array" ref="AA89">IF($B89&lt;&gt;"",IFERROR(IF(AND(COUNTIF(_Feries,AA$7)&lt;&gt;1,WEEKDAY(AA$7,2)&lt;=5),INDEX(t_Absence[Symbole],MATCH($B89,IF(AA$7&gt;=t_Absence[Date début],IF(AA$7&lt;=t_Absence[Date fin],t_Absence[Employé]),""),0)),""),""),"")</f>
        <v/>
      </c>
      <c r="AB89" s="56" t="str" cm="1">
        <f t="array" ref="AB89">IF($B89&lt;&gt;"",IFERROR(IF(AND(COUNTIF(_Feries,AB$7)&lt;&gt;1,WEEKDAY(AB$7,2)&lt;=5),INDEX(t_Absence[Symbole],MATCH($B89,IF(AB$7&gt;=t_Absence[Date début],IF(AB$7&lt;=t_Absence[Date fin],t_Absence[Employé]),""),0)),""),""),"")</f>
        <v/>
      </c>
      <c r="AC89" s="56" t="str" cm="1">
        <f t="array" ref="AC89">IF($B89&lt;&gt;"",IFERROR(IF(AND(COUNTIF(_Feries,AC$7)&lt;&gt;1,WEEKDAY(AC$7,2)&lt;=5),INDEX(t_Absence[Symbole],MATCH($B89,IF(AC$7&gt;=t_Absence[Date début],IF(AC$7&lt;=t_Absence[Date fin],t_Absence[Employé]),""),0)),""),""),"")</f>
        <v/>
      </c>
      <c r="AD89" s="56" t="str" cm="1">
        <f t="array" ref="AD89">IF($B89&lt;&gt;"",IFERROR(IF(AND(COUNTIF(_Feries,AD$7)&lt;&gt;1,WEEKDAY(AD$7,2)&lt;=5),INDEX(t_Absence[Symbole],MATCH($B89,IF(AD$7&gt;=t_Absence[Date début],IF(AD$7&lt;=t_Absence[Date fin],t_Absence[Employé]),""),0)),""),""),"")</f>
        <v/>
      </c>
      <c r="AE89" s="56" t="str" cm="1">
        <f t="array" ref="AE89">IF($B89&lt;&gt;"",IFERROR(IF(AND(COUNTIF(_Feries,AE$7)&lt;&gt;1,WEEKDAY(AE$7,2)&lt;=5),INDEX(t_Absence[Symbole],MATCH($B89,IF(AE$7&gt;=t_Absence[Date début],IF(AE$7&lt;=t_Absence[Date fin],t_Absence[Employé]),""),0)),""),""),"")</f>
        <v/>
      </c>
      <c r="AF89" s="56" t="str" cm="1">
        <f t="array" ref="AF89">IF($B89&lt;&gt;"",IFERROR(IF(AND(COUNTIF(_Feries,AF$7)&lt;&gt;1,WEEKDAY(AF$7,2)&lt;=5),INDEX(t_Absence[Symbole],MATCH($B89,IF(AF$7&gt;=t_Absence[Date début],IF(AF$7&lt;=t_Absence[Date fin],t_Absence[Employé]),""),0)),""),""),"")</f>
        <v/>
      </c>
      <c r="AG89" s="56" t="str" cm="1">
        <f t="array" ref="AG89">IF($B89&lt;&gt;"",IFERROR(IF(AND(COUNTIF(_Feries,AG$7)&lt;&gt;1,WEEKDAY(AG$7,2)&lt;=5),INDEX(t_Absence[Symbole],MATCH($B89,IF(AG$7&gt;=t_Absence[Date début],IF(AG$7&lt;=t_Absence[Date fin],t_Absence[Employé]),""),0)),""),""),"")</f>
        <v/>
      </c>
      <c r="AH89" s="57" t="str" cm="1">
        <f t="array" ref="AH89">IF($B89&lt;&gt;"",IFERROR(IF(AND(COUNTIF(_Feries,AH$7)&lt;&gt;1,WEEKDAY(AH$7,2)&lt;=5),INDEX(t_Absence[Symbole],MATCH($B89,IF(AH$7&gt;=t_Absence[Date début],IF(AH$7&lt;=t_Absence[Date fin],t_Absence[Employé]),""),0)),""),""),"")</f>
        <v/>
      </c>
      <c r="AJ89" s="45">
        <f t="shared" si="8"/>
        <v>0</v>
      </c>
      <c r="AK89" s="46">
        <f t="shared" si="8"/>
        <v>0</v>
      </c>
      <c r="AL89" s="46">
        <f t="shared" si="8"/>
        <v>0</v>
      </c>
      <c r="AM89" s="46">
        <f t="shared" si="8"/>
        <v>0</v>
      </c>
      <c r="AN89" s="46">
        <f t="shared" si="8"/>
        <v>0</v>
      </c>
      <c r="AO89" s="46">
        <f t="shared" si="8"/>
        <v>0</v>
      </c>
      <c r="AP89" s="46">
        <f t="shared" si="8"/>
        <v>0</v>
      </c>
      <c r="AQ89" s="47">
        <f t="shared" si="8"/>
        <v>0</v>
      </c>
    </row>
    <row r="90" spans="2:43" ht="17.25" thickBot="1" x14ac:dyDescent="0.35">
      <c r="B90" s="35" cm="1">
        <f t="array" ref="B90">IFERROR(INDEX(t_Employé[Employé],MATCH(0,COUNTIF(t_Employé[Employé],"&lt;"&amp;t_Employé[Employé])-SUM(COUNTIF($B$7:B89,t_Employé[Employé])),0)),"")</f>
        <v>83</v>
      </c>
      <c r="C90" s="35"/>
      <c r="D90" s="55" t="str" cm="1">
        <f t="array" ref="D90">IF($B90&lt;&gt;"",IFERROR(IF(AND(COUNTIF(_Feries,D$7)&lt;&gt;1,WEEKDAY(D$7,2)&lt;=5),INDEX(t_Absence[Symbole],MATCH($B90,IF(D$7&gt;=t_Absence[Date début],IF(D$7&lt;=t_Absence[Date fin],t_Absence[Employé]),""),0)),""),""),"")</f>
        <v/>
      </c>
      <c r="E90" s="56" t="str" cm="1">
        <f t="array" ref="E90">IF($B90&lt;&gt;"",IFERROR(IF(AND(COUNTIF(_Feries,E$7)&lt;&gt;1,WEEKDAY(E$7,2)&lt;=5),INDEX(t_Absence[Symbole],MATCH($B90,IF(E$7&gt;=t_Absence[Date début],IF(E$7&lt;=t_Absence[Date fin],t_Absence[Employé]),""),0)),""),""),"")</f>
        <v/>
      </c>
      <c r="F90" s="56" t="str" cm="1">
        <f t="array" ref="F90">IF($B90&lt;&gt;"",IFERROR(IF(AND(COUNTIF(_Feries,F$7)&lt;&gt;1,WEEKDAY(F$7,2)&lt;=5),INDEX(t_Absence[Symbole],MATCH($B90,IF(F$7&gt;=t_Absence[Date début],IF(F$7&lt;=t_Absence[Date fin],t_Absence[Employé]),""),0)),""),""),"")</f>
        <v/>
      </c>
      <c r="G90" s="56" t="str" cm="1">
        <f t="array" ref="G90">IF($B90&lt;&gt;"",IFERROR(IF(AND(COUNTIF(_Feries,G$7)&lt;&gt;1,WEEKDAY(G$7,2)&lt;=5),INDEX(t_Absence[Symbole],MATCH($B90,IF(G$7&gt;=t_Absence[Date début],IF(G$7&lt;=t_Absence[Date fin],t_Absence[Employé]),""),0)),""),""),"")</f>
        <v/>
      </c>
      <c r="H90" s="56" t="str" cm="1">
        <f t="array" ref="H90">IF($B90&lt;&gt;"",IFERROR(IF(AND(COUNTIF(_Feries,H$7)&lt;&gt;1,WEEKDAY(H$7,2)&lt;=5),INDEX(t_Absence[Symbole],MATCH($B90,IF(H$7&gt;=t_Absence[Date début],IF(H$7&lt;=t_Absence[Date fin],t_Absence[Employé]),""),0)),""),""),"")</f>
        <v/>
      </c>
      <c r="I90" s="56" t="str" cm="1">
        <f t="array" ref="I90">IF($B90&lt;&gt;"",IFERROR(IF(AND(COUNTIF(_Feries,I$7)&lt;&gt;1,WEEKDAY(I$7,2)&lt;=5),INDEX(t_Absence[Symbole],MATCH($B90,IF(I$7&gt;=t_Absence[Date début],IF(I$7&lt;=t_Absence[Date fin],t_Absence[Employé]),""),0)),""),""),"")</f>
        <v/>
      </c>
      <c r="J90" s="56" t="str" cm="1">
        <f t="array" ref="J90">IF($B90&lt;&gt;"",IFERROR(IF(AND(COUNTIF(_Feries,J$7)&lt;&gt;1,WEEKDAY(J$7,2)&lt;=5),INDEX(t_Absence[Symbole],MATCH($B90,IF(J$7&gt;=t_Absence[Date début],IF(J$7&lt;=t_Absence[Date fin],t_Absence[Employé]),""),0)),""),""),"")</f>
        <v/>
      </c>
      <c r="K90" s="56" t="str" cm="1">
        <f t="array" ref="K90">IF($B90&lt;&gt;"",IFERROR(IF(AND(COUNTIF(_Feries,K$7)&lt;&gt;1,WEEKDAY(K$7,2)&lt;=5),INDEX(t_Absence[Symbole],MATCH($B90,IF(K$7&gt;=t_Absence[Date début],IF(K$7&lt;=t_Absence[Date fin],t_Absence[Employé]),""),0)),""),""),"")</f>
        <v/>
      </c>
      <c r="L90" s="56" t="str" cm="1">
        <f t="array" ref="L90">IF($B90&lt;&gt;"",IFERROR(IF(AND(COUNTIF(_Feries,L$7)&lt;&gt;1,WEEKDAY(L$7,2)&lt;=5),INDEX(t_Absence[Symbole],MATCH($B90,IF(L$7&gt;=t_Absence[Date début],IF(L$7&lt;=t_Absence[Date fin],t_Absence[Employé]),""),0)),""),""),"")</f>
        <v/>
      </c>
      <c r="M90" s="56" t="str" cm="1">
        <f t="array" ref="M90">IF($B90&lt;&gt;"",IFERROR(IF(AND(COUNTIF(_Feries,M$7)&lt;&gt;1,WEEKDAY(M$7,2)&lt;=5),INDEX(t_Absence[Symbole],MATCH($B90,IF(M$7&gt;=t_Absence[Date début],IF(M$7&lt;=t_Absence[Date fin],t_Absence[Employé]),""),0)),""),""),"")</f>
        <v/>
      </c>
      <c r="N90" s="56" t="str" cm="1">
        <f t="array" ref="N90">IF($B90&lt;&gt;"",IFERROR(IF(AND(COUNTIF(_Feries,N$7)&lt;&gt;1,WEEKDAY(N$7,2)&lt;=5),INDEX(t_Absence[Symbole],MATCH($B90,IF(N$7&gt;=t_Absence[Date début],IF(N$7&lt;=t_Absence[Date fin],t_Absence[Employé]),""),0)),""),""),"")</f>
        <v/>
      </c>
      <c r="O90" s="56" t="str" cm="1">
        <f t="array" ref="O90">IF($B90&lt;&gt;"",IFERROR(IF(AND(COUNTIF(_Feries,O$7)&lt;&gt;1,WEEKDAY(O$7,2)&lt;=5),INDEX(t_Absence[Symbole],MATCH($B90,IF(O$7&gt;=t_Absence[Date début],IF(O$7&lt;=t_Absence[Date fin],t_Absence[Employé]),""),0)),""),""),"")</f>
        <v/>
      </c>
      <c r="P90" s="56" t="str" cm="1">
        <f t="array" ref="P90">IF($B90&lt;&gt;"",IFERROR(IF(AND(COUNTIF(_Feries,P$7)&lt;&gt;1,WEEKDAY(P$7,2)&lt;=5),INDEX(t_Absence[Symbole],MATCH($B90,IF(P$7&gt;=t_Absence[Date début],IF(P$7&lt;=t_Absence[Date fin],t_Absence[Employé]),""),0)),""),""),"")</f>
        <v/>
      </c>
      <c r="Q90" s="56" t="str" cm="1">
        <f t="array" ref="Q90">IF($B90&lt;&gt;"",IFERROR(IF(AND(COUNTIF(_Feries,Q$7)&lt;&gt;1,WEEKDAY(Q$7,2)&lt;=5),INDEX(t_Absence[Symbole],MATCH($B90,IF(Q$7&gt;=t_Absence[Date début],IF(Q$7&lt;=t_Absence[Date fin],t_Absence[Employé]),""),0)),""),""),"")</f>
        <v/>
      </c>
      <c r="R90" s="56" t="str" cm="1">
        <f t="array" ref="R90">IF($B90&lt;&gt;"",IFERROR(IF(AND(COUNTIF(_Feries,R$7)&lt;&gt;1,WEEKDAY(R$7,2)&lt;=5),INDEX(t_Absence[Symbole],MATCH($B90,IF(R$7&gt;=t_Absence[Date début],IF(R$7&lt;=t_Absence[Date fin],t_Absence[Employé]),""),0)),""),""),"")</f>
        <v/>
      </c>
      <c r="S90" s="56" t="str" cm="1">
        <f t="array" ref="S90">IF($B90&lt;&gt;"",IFERROR(IF(AND(COUNTIF(_Feries,S$7)&lt;&gt;1,WEEKDAY(S$7,2)&lt;=5),INDEX(t_Absence[Symbole],MATCH($B90,IF(S$7&gt;=t_Absence[Date début],IF(S$7&lt;=t_Absence[Date fin],t_Absence[Employé]),""),0)),""),""),"")</f>
        <v/>
      </c>
      <c r="T90" s="56" t="str" cm="1">
        <f t="array" ref="T90">IF($B90&lt;&gt;"",IFERROR(IF(AND(COUNTIF(_Feries,T$7)&lt;&gt;1,WEEKDAY(T$7,2)&lt;=5),INDEX(t_Absence[Symbole],MATCH($B90,IF(T$7&gt;=t_Absence[Date début],IF(T$7&lt;=t_Absence[Date fin],t_Absence[Employé]),""),0)),""),""),"")</f>
        <v/>
      </c>
      <c r="U90" s="56" t="str" cm="1">
        <f t="array" ref="U90">IF($B90&lt;&gt;"",IFERROR(IF(AND(COUNTIF(_Feries,U$7)&lt;&gt;1,WEEKDAY(U$7,2)&lt;=5),INDEX(t_Absence[Symbole],MATCH($B90,IF(U$7&gt;=t_Absence[Date début],IF(U$7&lt;=t_Absence[Date fin],t_Absence[Employé]),""),0)),""),""),"")</f>
        <v/>
      </c>
      <c r="V90" s="56" t="str" cm="1">
        <f t="array" ref="V90">IF($B90&lt;&gt;"",IFERROR(IF(AND(COUNTIF(_Feries,V$7)&lt;&gt;1,WEEKDAY(V$7,2)&lt;=5),INDEX(t_Absence[Symbole],MATCH($B90,IF(V$7&gt;=t_Absence[Date début],IF(V$7&lt;=t_Absence[Date fin],t_Absence[Employé]),""),0)),""),""),"")</f>
        <v/>
      </c>
      <c r="W90" s="56" t="str" cm="1">
        <f t="array" ref="W90">IF($B90&lt;&gt;"",IFERROR(IF(AND(COUNTIF(_Feries,W$7)&lt;&gt;1,WEEKDAY(W$7,2)&lt;=5),INDEX(t_Absence[Symbole],MATCH($B90,IF(W$7&gt;=t_Absence[Date début],IF(W$7&lt;=t_Absence[Date fin],t_Absence[Employé]),""),0)),""),""),"")</f>
        <v/>
      </c>
      <c r="X90" s="56" t="str" cm="1">
        <f t="array" ref="X90">IF($B90&lt;&gt;"",IFERROR(IF(AND(COUNTIF(_Feries,X$7)&lt;&gt;1,WEEKDAY(X$7,2)&lt;=5),INDEX(t_Absence[Symbole],MATCH($B90,IF(X$7&gt;=t_Absence[Date début],IF(X$7&lt;=t_Absence[Date fin],t_Absence[Employé]),""),0)),""),""),"")</f>
        <v/>
      </c>
      <c r="Y90" s="56" t="str" cm="1">
        <f t="array" ref="Y90">IF($B90&lt;&gt;"",IFERROR(IF(AND(COUNTIF(_Feries,Y$7)&lt;&gt;1,WEEKDAY(Y$7,2)&lt;=5),INDEX(t_Absence[Symbole],MATCH($B90,IF(Y$7&gt;=t_Absence[Date début],IF(Y$7&lt;=t_Absence[Date fin],t_Absence[Employé]),""),0)),""),""),"")</f>
        <v/>
      </c>
      <c r="Z90" s="56" t="str" cm="1">
        <f t="array" ref="Z90">IF($B90&lt;&gt;"",IFERROR(IF(AND(COUNTIF(_Feries,Z$7)&lt;&gt;1,WEEKDAY(Z$7,2)&lt;=5),INDEX(t_Absence[Symbole],MATCH($B90,IF(Z$7&gt;=t_Absence[Date début],IF(Z$7&lt;=t_Absence[Date fin],t_Absence[Employé]),""),0)),""),""),"")</f>
        <v/>
      </c>
      <c r="AA90" s="56" t="str" cm="1">
        <f t="array" ref="AA90">IF($B90&lt;&gt;"",IFERROR(IF(AND(COUNTIF(_Feries,AA$7)&lt;&gt;1,WEEKDAY(AA$7,2)&lt;=5),INDEX(t_Absence[Symbole],MATCH($B90,IF(AA$7&gt;=t_Absence[Date début],IF(AA$7&lt;=t_Absence[Date fin],t_Absence[Employé]),""),0)),""),""),"")</f>
        <v/>
      </c>
      <c r="AB90" s="56" t="str" cm="1">
        <f t="array" ref="AB90">IF($B90&lt;&gt;"",IFERROR(IF(AND(COUNTIF(_Feries,AB$7)&lt;&gt;1,WEEKDAY(AB$7,2)&lt;=5),INDEX(t_Absence[Symbole],MATCH($B90,IF(AB$7&gt;=t_Absence[Date début],IF(AB$7&lt;=t_Absence[Date fin],t_Absence[Employé]),""),0)),""),""),"")</f>
        <v/>
      </c>
      <c r="AC90" s="56" t="str" cm="1">
        <f t="array" ref="AC90">IF($B90&lt;&gt;"",IFERROR(IF(AND(COUNTIF(_Feries,AC$7)&lt;&gt;1,WEEKDAY(AC$7,2)&lt;=5),INDEX(t_Absence[Symbole],MATCH($B90,IF(AC$7&gt;=t_Absence[Date début],IF(AC$7&lt;=t_Absence[Date fin],t_Absence[Employé]),""),0)),""),""),"")</f>
        <v/>
      </c>
      <c r="AD90" s="56" t="str" cm="1">
        <f t="array" ref="AD90">IF($B90&lt;&gt;"",IFERROR(IF(AND(COUNTIF(_Feries,AD$7)&lt;&gt;1,WEEKDAY(AD$7,2)&lt;=5),INDEX(t_Absence[Symbole],MATCH($B90,IF(AD$7&gt;=t_Absence[Date début],IF(AD$7&lt;=t_Absence[Date fin],t_Absence[Employé]),""),0)),""),""),"")</f>
        <v/>
      </c>
      <c r="AE90" s="56" t="str" cm="1">
        <f t="array" ref="AE90">IF($B90&lt;&gt;"",IFERROR(IF(AND(COUNTIF(_Feries,AE$7)&lt;&gt;1,WEEKDAY(AE$7,2)&lt;=5),INDEX(t_Absence[Symbole],MATCH($B90,IF(AE$7&gt;=t_Absence[Date début],IF(AE$7&lt;=t_Absence[Date fin],t_Absence[Employé]),""),0)),""),""),"")</f>
        <v/>
      </c>
      <c r="AF90" s="56" t="str" cm="1">
        <f t="array" ref="AF90">IF($B90&lt;&gt;"",IFERROR(IF(AND(COUNTIF(_Feries,AF$7)&lt;&gt;1,WEEKDAY(AF$7,2)&lt;=5),INDEX(t_Absence[Symbole],MATCH($B90,IF(AF$7&gt;=t_Absence[Date début],IF(AF$7&lt;=t_Absence[Date fin],t_Absence[Employé]),""),0)),""),""),"")</f>
        <v/>
      </c>
      <c r="AG90" s="56" t="str" cm="1">
        <f t="array" ref="AG90">IF($B90&lt;&gt;"",IFERROR(IF(AND(COUNTIF(_Feries,AG$7)&lt;&gt;1,WEEKDAY(AG$7,2)&lt;=5),INDEX(t_Absence[Symbole],MATCH($B90,IF(AG$7&gt;=t_Absence[Date début],IF(AG$7&lt;=t_Absence[Date fin],t_Absence[Employé]),""),0)),""),""),"")</f>
        <v/>
      </c>
      <c r="AH90" s="57" t="str" cm="1">
        <f t="array" ref="AH90">IF($B90&lt;&gt;"",IFERROR(IF(AND(COUNTIF(_Feries,AH$7)&lt;&gt;1,WEEKDAY(AH$7,2)&lt;=5),INDEX(t_Absence[Symbole],MATCH($B90,IF(AH$7&gt;=t_Absence[Date début],IF(AH$7&lt;=t_Absence[Date fin],t_Absence[Employé]),""),0)),""),""),"")</f>
        <v/>
      </c>
      <c r="AJ90" s="45">
        <f t="shared" si="8"/>
        <v>0</v>
      </c>
      <c r="AK90" s="46">
        <f t="shared" si="8"/>
        <v>0</v>
      </c>
      <c r="AL90" s="46">
        <f t="shared" si="8"/>
        <v>0</v>
      </c>
      <c r="AM90" s="46">
        <f t="shared" si="8"/>
        <v>0</v>
      </c>
      <c r="AN90" s="46">
        <f t="shared" si="8"/>
        <v>0</v>
      </c>
      <c r="AO90" s="46">
        <f t="shared" si="8"/>
        <v>0</v>
      </c>
      <c r="AP90" s="46">
        <f t="shared" si="8"/>
        <v>0</v>
      </c>
      <c r="AQ90" s="47">
        <f t="shared" si="8"/>
        <v>0</v>
      </c>
    </row>
    <row r="91" spans="2:43" ht="17.25" thickBot="1" x14ac:dyDescent="0.35">
      <c r="B91" s="35" cm="1">
        <f t="array" ref="B91">IFERROR(INDEX(t_Employé[Employé],MATCH(0,COUNTIF(t_Employé[Employé],"&lt;"&amp;t_Employé[Employé])-SUM(COUNTIF($B$7:B90,t_Employé[Employé])),0)),"")</f>
        <v>84</v>
      </c>
      <c r="C91" s="35"/>
      <c r="D91" s="55" t="str" cm="1">
        <f t="array" ref="D91">IF($B91&lt;&gt;"",IFERROR(IF(AND(COUNTIF(_Feries,D$7)&lt;&gt;1,WEEKDAY(D$7,2)&lt;=5),INDEX(t_Absence[Symbole],MATCH($B91,IF(D$7&gt;=t_Absence[Date début],IF(D$7&lt;=t_Absence[Date fin],t_Absence[Employé]),""),0)),""),""),"")</f>
        <v/>
      </c>
      <c r="E91" s="56" t="str" cm="1">
        <f t="array" ref="E91">IF($B91&lt;&gt;"",IFERROR(IF(AND(COUNTIF(_Feries,E$7)&lt;&gt;1,WEEKDAY(E$7,2)&lt;=5),INDEX(t_Absence[Symbole],MATCH($B91,IF(E$7&gt;=t_Absence[Date début],IF(E$7&lt;=t_Absence[Date fin],t_Absence[Employé]),""),0)),""),""),"")</f>
        <v/>
      </c>
      <c r="F91" s="56" t="str" cm="1">
        <f t="array" ref="F91">IF($B91&lt;&gt;"",IFERROR(IF(AND(COUNTIF(_Feries,F$7)&lt;&gt;1,WEEKDAY(F$7,2)&lt;=5),INDEX(t_Absence[Symbole],MATCH($B91,IF(F$7&gt;=t_Absence[Date début],IF(F$7&lt;=t_Absence[Date fin],t_Absence[Employé]),""),0)),""),""),"")</f>
        <v/>
      </c>
      <c r="G91" s="56" t="str" cm="1">
        <f t="array" ref="G91">IF($B91&lt;&gt;"",IFERROR(IF(AND(COUNTIF(_Feries,G$7)&lt;&gt;1,WEEKDAY(G$7,2)&lt;=5),INDEX(t_Absence[Symbole],MATCH($B91,IF(G$7&gt;=t_Absence[Date début],IF(G$7&lt;=t_Absence[Date fin],t_Absence[Employé]),""),0)),""),""),"")</f>
        <v/>
      </c>
      <c r="H91" s="56" t="str" cm="1">
        <f t="array" ref="H91">IF($B91&lt;&gt;"",IFERROR(IF(AND(COUNTIF(_Feries,H$7)&lt;&gt;1,WEEKDAY(H$7,2)&lt;=5),INDEX(t_Absence[Symbole],MATCH($B91,IF(H$7&gt;=t_Absence[Date début],IF(H$7&lt;=t_Absence[Date fin],t_Absence[Employé]),""),0)),""),""),"")</f>
        <v/>
      </c>
      <c r="I91" s="56" t="str" cm="1">
        <f t="array" ref="I91">IF($B91&lt;&gt;"",IFERROR(IF(AND(COUNTIF(_Feries,I$7)&lt;&gt;1,WEEKDAY(I$7,2)&lt;=5),INDEX(t_Absence[Symbole],MATCH($B91,IF(I$7&gt;=t_Absence[Date début],IF(I$7&lt;=t_Absence[Date fin],t_Absence[Employé]),""),0)),""),""),"")</f>
        <v/>
      </c>
      <c r="J91" s="56" t="str" cm="1">
        <f t="array" ref="J91">IF($B91&lt;&gt;"",IFERROR(IF(AND(COUNTIF(_Feries,J$7)&lt;&gt;1,WEEKDAY(J$7,2)&lt;=5),INDEX(t_Absence[Symbole],MATCH($B91,IF(J$7&gt;=t_Absence[Date début],IF(J$7&lt;=t_Absence[Date fin],t_Absence[Employé]),""),0)),""),""),"")</f>
        <v/>
      </c>
      <c r="K91" s="56" t="str" cm="1">
        <f t="array" ref="K91">IF($B91&lt;&gt;"",IFERROR(IF(AND(COUNTIF(_Feries,K$7)&lt;&gt;1,WEEKDAY(K$7,2)&lt;=5),INDEX(t_Absence[Symbole],MATCH($B91,IF(K$7&gt;=t_Absence[Date début],IF(K$7&lt;=t_Absence[Date fin],t_Absence[Employé]),""),0)),""),""),"")</f>
        <v/>
      </c>
      <c r="L91" s="56" t="str" cm="1">
        <f t="array" ref="L91">IF($B91&lt;&gt;"",IFERROR(IF(AND(COUNTIF(_Feries,L$7)&lt;&gt;1,WEEKDAY(L$7,2)&lt;=5),INDEX(t_Absence[Symbole],MATCH($B91,IF(L$7&gt;=t_Absence[Date début],IF(L$7&lt;=t_Absence[Date fin],t_Absence[Employé]),""),0)),""),""),"")</f>
        <v/>
      </c>
      <c r="M91" s="56" t="str" cm="1">
        <f t="array" ref="M91">IF($B91&lt;&gt;"",IFERROR(IF(AND(COUNTIF(_Feries,M$7)&lt;&gt;1,WEEKDAY(M$7,2)&lt;=5),INDEX(t_Absence[Symbole],MATCH($B91,IF(M$7&gt;=t_Absence[Date début],IF(M$7&lt;=t_Absence[Date fin],t_Absence[Employé]),""),0)),""),""),"")</f>
        <v/>
      </c>
      <c r="N91" s="56" t="str" cm="1">
        <f t="array" ref="N91">IF($B91&lt;&gt;"",IFERROR(IF(AND(COUNTIF(_Feries,N$7)&lt;&gt;1,WEEKDAY(N$7,2)&lt;=5),INDEX(t_Absence[Symbole],MATCH($B91,IF(N$7&gt;=t_Absence[Date début],IF(N$7&lt;=t_Absence[Date fin],t_Absence[Employé]),""),0)),""),""),"")</f>
        <v/>
      </c>
      <c r="O91" s="56" t="str" cm="1">
        <f t="array" ref="O91">IF($B91&lt;&gt;"",IFERROR(IF(AND(COUNTIF(_Feries,O$7)&lt;&gt;1,WEEKDAY(O$7,2)&lt;=5),INDEX(t_Absence[Symbole],MATCH($B91,IF(O$7&gt;=t_Absence[Date début],IF(O$7&lt;=t_Absence[Date fin],t_Absence[Employé]),""),0)),""),""),"")</f>
        <v/>
      </c>
      <c r="P91" s="56" t="str" cm="1">
        <f t="array" ref="P91">IF($B91&lt;&gt;"",IFERROR(IF(AND(COUNTIF(_Feries,P$7)&lt;&gt;1,WEEKDAY(P$7,2)&lt;=5),INDEX(t_Absence[Symbole],MATCH($B91,IF(P$7&gt;=t_Absence[Date début],IF(P$7&lt;=t_Absence[Date fin],t_Absence[Employé]),""),0)),""),""),"")</f>
        <v/>
      </c>
      <c r="Q91" s="56" t="str" cm="1">
        <f t="array" ref="Q91">IF($B91&lt;&gt;"",IFERROR(IF(AND(COUNTIF(_Feries,Q$7)&lt;&gt;1,WEEKDAY(Q$7,2)&lt;=5),INDEX(t_Absence[Symbole],MATCH($B91,IF(Q$7&gt;=t_Absence[Date début],IF(Q$7&lt;=t_Absence[Date fin],t_Absence[Employé]),""),0)),""),""),"")</f>
        <v/>
      </c>
      <c r="R91" s="56" t="str" cm="1">
        <f t="array" ref="R91">IF($B91&lt;&gt;"",IFERROR(IF(AND(COUNTIF(_Feries,R$7)&lt;&gt;1,WEEKDAY(R$7,2)&lt;=5),INDEX(t_Absence[Symbole],MATCH($B91,IF(R$7&gt;=t_Absence[Date début],IF(R$7&lt;=t_Absence[Date fin],t_Absence[Employé]),""),0)),""),""),"")</f>
        <v/>
      </c>
      <c r="S91" s="56" t="str" cm="1">
        <f t="array" ref="S91">IF($B91&lt;&gt;"",IFERROR(IF(AND(COUNTIF(_Feries,S$7)&lt;&gt;1,WEEKDAY(S$7,2)&lt;=5),INDEX(t_Absence[Symbole],MATCH($B91,IF(S$7&gt;=t_Absence[Date début],IF(S$7&lt;=t_Absence[Date fin],t_Absence[Employé]),""),0)),""),""),"")</f>
        <v/>
      </c>
      <c r="T91" s="56" t="str" cm="1">
        <f t="array" ref="T91">IF($B91&lt;&gt;"",IFERROR(IF(AND(COUNTIF(_Feries,T$7)&lt;&gt;1,WEEKDAY(T$7,2)&lt;=5),INDEX(t_Absence[Symbole],MATCH($B91,IF(T$7&gt;=t_Absence[Date début],IF(T$7&lt;=t_Absence[Date fin],t_Absence[Employé]),""),0)),""),""),"")</f>
        <v/>
      </c>
      <c r="U91" s="56" t="str" cm="1">
        <f t="array" ref="U91">IF($B91&lt;&gt;"",IFERROR(IF(AND(COUNTIF(_Feries,U$7)&lt;&gt;1,WEEKDAY(U$7,2)&lt;=5),INDEX(t_Absence[Symbole],MATCH($B91,IF(U$7&gt;=t_Absence[Date début],IF(U$7&lt;=t_Absence[Date fin],t_Absence[Employé]),""),0)),""),""),"")</f>
        <v/>
      </c>
      <c r="V91" s="56" t="str" cm="1">
        <f t="array" ref="V91">IF($B91&lt;&gt;"",IFERROR(IF(AND(COUNTIF(_Feries,V$7)&lt;&gt;1,WEEKDAY(V$7,2)&lt;=5),INDEX(t_Absence[Symbole],MATCH($B91,IF(V$7&gt;=t_Absence[Date début],IF(V$7&lt;=t_Absence[Date fin],t_Absence[Employé]),""),0)),""),""),"")</f>
        <v/>
      </c>
      <c r="W91" s="56" t="str" cm="1">
        <f t="array" ref="W91">IF($B91&lt;&gt;"",IFERROR(IF(AND(COUNTIF(_Feries,W$7)&lt;&gt;1,WEEKDAY(W$7,2)&lt;=5),INDEX(t_Absence[Symbole],MATCH($B91,IF(W$7&gt;=t_Absence[Date début],IF(W$7&lt;=t_Absence[Date fin],t_Absence[Employé]),""),0)),""),""),"")</f>
        <v/>
      </c>
      <c r="X91" s="56" t="str" cm="1">
        <f t="array" ref="X91">IF($B91&lt;&gt;"",IFERROR(IF(AND(COUNTIF(_Feries,X$7)&lt;&gt;1,WEEKDAY(X$7,2)&lt;=5),INDEX(t_Absence[Symbole],MATCH($B91,IF(X$7&gt;=t_Absence[Date début],IF(X$7&lt;=t_Absence[Date fin],t_Absence[Employé]),""),0)),""),""),"")</f>
        <v/>
      </c>
      <c r="Y91" s="56" t="str" cm="1">
        <f t="array" ref="Y91">IF($B91&lt;&gt;"",IFERROR(IF(AND(COUNTIF(_Feries,Y$7)&lt;&gt;1,WEEKDAY(Y$7,2)&lt;=5),INDEX(t_Absence[Symbole],MATCH($B91,IF(Y$7&gt;=t_Absence[Date début],IF(Y$7&lt;=t_Absence[Date fin],t_Absence[Employé]),""),0)),""),""),"")</f>
        <v/>
      </c>
      <c r="Z91" s="56" t="str" cm="1">
        <f t="array" ref="Z91">IF($B91&lt;&gt;"",IFERROR(IF(AND(COUNTIF(_Feries,Z$7)&lt;&gt;1,WEEKDAY(Z$7,2)&lt;=5),INDEX(t_Absence[Symbole],MATCH($B91,IF(Z$7&gt;=t_Absence[Date début],IF(Z$7&lt;=t_Absence[Date fin],t_Absence[Employé]),""),0)),""),""),"")</f>
        <v/>
      </c>
      <c r="AA91" s="56" t="str" cm="1">
        <f t="array" ref="AA91">IF($B91&lt;&gt;"",IFERROR(IF(AND(COUNTIF(_Feries,AA$7)&lt;&gt;1,WEEKDAY(AA$7,2)&lt;=5),INDEX(t_Absence[Symbole],MATCH($B91,IF(AA$7&gt;=t_Absence[Date début],IF(AA$7&lt;=t_Absence[Date fin],t_Absence[Employé]),""),0)),""),""),"")</f>
        <v/>
      </c>
      <c r="AB91" s="56" t="str" cm="1">
        <f t="array" ref="AB91">IF($B91&lt;&gt;"",IFERROR(IF(AND(COUNTIF(_Feries,AB$7)&lt;&gt;1,WEEKDAY(AB$7,2)&lt;=5),INDEX(t_Absence[Symbole],MATCH($B91,IF(AB$7&gt;=t_Absence[Date début],IF(AB$7&lt;=t_Absence[Date fin],t_Absence[Employé]),""),0)),""),""),"")</f>
        <v/>
      </c>
      <c r="AC91" s="56" t="str" cm="1">
        <f t="array" ref="AC91">IF($B91&lt;&gt;"",IFERROR(IF(AND(COUNTIF(_Feries,AC$7)&lt;&gt;1,WEEKDAY(AC$7,2)&lt;=5),INDEX(t_Absence[Symbole],MATCH($B91,IF(AC$7&gt;=t_Absence[Date début],IF(AC$7&lt;=t_Absence[Date fin],t_Absence[Employé]),""),0)),""),""),"")</f>
        <v/>
      </c>
      <c r="AD91" s="56" t="str" cm="1">
        <f t="array" ref="AD91">IF($B91&lt;&gt;"",IFERROR(IF(AND(COUNTIF(_Feries,AD$7)&lt;&gt;1,WEEKDAY(AD$7,2)&lt;=5),INDEX(t_Absence[Symbole],MATCH($B91,IF(AD$7&gt;=t_Absence[Date début],IF(AD$7&lt;=t_Absence[Date fin],t_Absence[Employé]),""),0)),""),""),"")</f>
        <v/>
      </c>
      <c r="AE91" s="56" t="str" cm="1">
        <f t="array" ref="AE91">IF($B91&lt;&gt;"",IFERROR(IF(AND(COUNTIF(_Feries,AE$7)&lt;&gt;1,WEEKDAY(AE$7,2)&lt;=5),INDEX(t_Absence[Symbole],MATCH($B91,IF(AE$7&gt;=t_Absence[Date début],IF(AE$7&lt;=t_Absence[Date fin],t_Absence[Employé]),""),0)),""),""),"")</f>
        <v/>
      </c>
      <c r="AF91" s="56" t="str" cm="1">
        <f t="array" ref="AF91">IF($B91&lt;&gt;"",IFERROR(IF(AND(COUNTIF(_Feries,AF$7)&lt;&gt;1,WEEKDAY(AF$7,2)&lt;=5),INDEX(t_Absence[Symbole],MATCH($B91,IF(AF$7&gt;=t_Absence[Date début],IF(AF$7&lt;=t_Absence[Date fin],t_Absence[Employé]),""),0)),""),""),"")</f>
        <v/>
      </c>
      <c r="AG91" s="56" t="str" cm="1">
        <f t="array" ref="AG91">IF($B91&lt;&gt;"",IFERROR(IF(AND(COUNTIF(_Feries,AG$7)&lt;&gt;1,WEEKDAY(AG$7,2)&lt;=5),INDEX(t_Absence[Symbole],MATCH($B91,IF(AG$7&gt;=t_Absence[Date début],IF(AG$7&lt;=t_Absence[Date fin],t_Absence[Employé]),""),0)),""),""),"")</f>
        <v/>
      </c>
      <c r="AH91" s="57" t="str" cm="1">
        <f t="array" ref="AH91">IF($B91&lt;&gt;"",IFERROR(IF(AND(COUNTIF(_Feries,AH$7)&lt;&gt;1,WEEKDAY(AH$7,2)&lt;=5),INDEX(t_Absence[Symbole],MATCH($B91,IF(AH$7&gt;=t_Absence[Date début],IF(AH$7&lt;=t_Absence[Date fin],t_Absence[Employé]),""),0)),""),""),"")</f>
        <v/>
      </c>
      <c r="AJ91" s="45">
        <f t="shared" si="8"/>
        <v>0</v>
      </c>
      <c r="AK91" s="46">
        <f t="shared" si="8"/>
        <v>0</v>
      </c>
      <c r="AL91" s="46">
        <f t="shared" si="8"/>
        <v>0</v>
      </c>
      <c r="AM91" s="46">
        <f t="shared" si="8"/>
        <v>0</v>
      </c>
      <c r="AN91" s="46">
        <f t="shared" si="8"/>
        <v>0</v>
      </c>
      <c r="AO91" s="46">
        <f t="shared" si="8"/>
        <v>0</v>
      </c>
      <c r="AP91" s="46">
        <f t="shared" si="8"/>
        <v>0</v>
      </c>
      <c r="AQ91" s="47">
        <f t="shared" si="8"/>
        <v>0</v>
      </c>
    </row>
    <row r="92" spans="2:43" ht="17.25" thickBot="1" x14ac:dyDescent="0.35">
      <c r="B92" s="35" cm="1">
        <f t="array" ref="B92">IFERROR(INDEX(t_Employé[Employé],MATCH(0,COUNTIF(t_Employé[Employé],"&lt;"&amp;t_Employé[Employé])-SUM(COUNTIF($B$7:B91,t_Employé[Employé])),0)),"")</f>
        <v>85</v>
      </c>
      <c r="C92" s="35"/>
      <c r="D92" s="55" t="str" cm="1">
        <f t="array" ref="D92">IF($B92&lt;&gt;"",IFERROR(IF(AND(COUNTIF(_Feries,D$7)&lt;&gt;1,WEEKDAY(D$7,2)&lt;=5),INDEX(t_Absence[Symbole],MATCH($B92,IF(D$7&gt;=t_Absence[Date début],IF(D$7&lt;=t_Absence[Date fin],t_Absence[Employé]),""),0)),""),""),"")</f>
        <v/>
      </c>
      <c r="E92" s="56" t="str" cm="1">
        <f t="array" ref="E92">IF($B92&lt;&gt;"",IFERROR(IF(AND(COUNTIF(_Feries,E$7)&lt;&gt;1,WEEKDAY(E$7,2)&lt;=5),INDEX(t_Absence[Symbole],MATCH($B92,IF(E$7&gt;=t_Absence[Date début],IF(E$7&lt;=t_Absence[Date fin],t_Absence[Employé]),""),0)),""),""),"")</f>
        <v/>
      </c>
      <c r="F92" s="56" t="str" cm="1">
        <f t="array" ref="F92">IF($B92&lt;&gt;"",IFERROR(IF(AND(COUNTIF(_Feries,F$7)&lt;&gt;1,WEEKDAY(F$7,2)&lt;=5),INDEX(t_Absence[Symbole],MATCH($B92,IF(F$7&gt;=t_Absence[Date début],IF(F$7&lt;=t_Absence[Date fin],t_Absence[Employé]),""),0)),""),""),"")</f>
        <v/>
      </c>
      <c r="G92" s="56" t="str" cm="1">
        <f t="array" ref="G92">IF($B92&lt;&gt;"",IFERROR(IF(AND(COUNTIF(_Feries,G$7)&lt;&gt;1,WEEKDAY(G$7,2)&lt;=5),INDEX(t_Absence[Symbole],MATCH($B92,IF(G$7&gt;=t_Absence[Date début],IF(G$7&lt;=t_Absence[Date fin],t_Absence[Employé]),""),0)),""),""),"")</f>
        <v/>
      </c>
      <c r="H92" s="56" t="str" cm="1">
        <f t="array" ref="H92">IF($B92&lt;&gt;"",IFERROR(IF(AND(COUNTIF(_Feries,H$7)&lt;&gt;1,WEEKDAY(H$7,2)&lt;=5),INDEX(t_Absence[Symbole],MATCH($B92,IF(H$7&gt;=t_Absence[Date début],IF(H$7&lt;=t_Absence[Date fin],t_Absence[Employé]),""),0)),""),""),"")</f>
        <v/>
      </c>
      <c r="I92" s="56" t="str" cm="1">
        <f t="array" ref="I92">IF($B92&lt;&gt;"",IFERROR(IF(AND(COUNTIF(_Feries,I$7)&lt;&gt;1,WEEKDAY(I$7,2)&lt;=5),INDEX(t_Absence[Symbole],MATCH($B92,IF(I$7&gt;=t_Absence[Date début],IF(I$7&lt;=t_Absence[Date fin],t_Absence[Employé]),""),0)),""),""),"")</f>
        <v/>
      </c>
      <c r="J92" s="56" t="str" cm="1">
        <f t="array" ref="J92">IF($B92&lt;&gt;"",IFERROR(IF(AND(COUNTIF(_Feries,J$7)&lt;&gt;1,WEEKDAY(J$7,2)&lt;=5),INDEX(t_Absence[Symbole],MATCH($B92,IF(J$7&gt;=t_Absence[Date début],IF(J$7&lt;=t_Absence[Date fin],t_Absence[Employé]),""),0)),""),""),"")</f>
        <v/>
      </c>
      <c r="K92" s="56" t="str" cm="1">
        <f t="array" ref="K92">IF($B92&lt;&gt;"",IFERROR(IF(AND(COUNTIF(_Feries,K$7)&lt;&gt;1,WEEKDAY(K$7,2)&lt;=5),INDEX(t_Absence[Symbole],MATCH($B92,IF(K$7&gt;=t_Absence[Date début],IF(K$7&lt;=t_Absence[Date fin],t_Absence[Employé]),""),0)),""),""),"")</f>
        <v/>
      </c>
      <c r="L92" s="56" t="str" cm="1">
        <f t="array" ref="L92">IF($B92&lt;&gt;"",IFERROR(IF(AND(COUNTIF(_Feries,L$7)&lt;&gt;1,WEEKDAY(L$7,2)&lt;=5),INDEX(t_Absence[Symbole],MATCH($B92,IF(L$7&gt;=t_Absence[Date début],IF(L$7&lt;=t_Absence[Date fin],t_Absence[Employé]),""),0)),""),""),"")</f>
        <v/>
      </c>
      <c r="M92" s="56" t="str" cm="1">
        <f t="array" ref="M92">IF($B92&lt;&gt;"",IFERROR(IF(AND(COUNTIF(_Feries,M$7)&lt;&gt;1,WEEKDAY(M$7,2)&lt;=5),INDEX(t_Absence[Symbole],MATCH($B92,IF(M$7&gt;=t_Absence[Date début],IF(M$7&lt;=t_Absence[Date fin],t_Absence[Employé]),""),0)),""),""),"")</f>
        <v/>
      </c>
      <c r="N92" s="56" t="str" cm="1">
        <f t="array" ref="N92">IF($B92&lt;&gt;"",IFERROR(IF(AND(COUNTIF(_Feries,N$7)&lt;&gt;1,WEEKDAY(N$7,2)&lt;=5),INDEX(t_Absence[Symbole],MATCH($B92,IF(N$7&gt;=t_Absence[Date début],IF(N$7&lt;=t_Absence[Date fin],t_Absence[Employé]),""),0)),""),""),"")</f>
        <v/>
      </c>
      <c r="O92" s="56" t="str" cm="1">
        <f t="array" ref="O92">IF($B92&lt;&gt;"",IFERROR(IF(AND(COUNTIF(_Feries,O$7)&lt;&gt;1,WEEKDAY(O$7,2)&lt;=5),INDEX(t_Absence[Symbole],MATCH($B92,IF(O$7&gt;=t_Absence[Date début],IF(O$7&lt;=t_Absence[Date fin],t_Absence[Employé]),""),0)),""),""),"")</f>
        <v/>
      </c>
      <c r="P92" s="56" t="str" cm="1">
        <f t="array" ref="P92">IF($B92&lt;&gt;"",IFERROR(IF(AND(COUNTIF(_Feries,P$7)&lt;&gt;1,WEEKDAY(P$7,2)&lt;=5),INDEX(t_Absence[Symbole],MATCH($B92,IF(P$7&gt;=t_Absence[Date début],IF(P$7&lt;=t_Absence[Date fin],t_Absence[Employé]),""),0)),""),""),"")</f>
        <v/>
      </c>
      <c r="Q92" s="56" t="str" cm="1">
        <f t="array" ref="Q92">IF($B92&lt;&gt;"",IFERROR(IF(AND(COUNTIF(_Feries,Q$7)&lt;&gt;1,WEEKDAY(Q$7,2)&lt;=5),INDEX(t_Absence[Symbole],MATCH($B92,IF(Q$7&gt;=t_Absence[Date début],IF(Q$7&lt;=t_Absence[Date fin],t_Absence[Employé]),""),0)),""),""),"")</f>
        <v/>
      </c>
      <c r="R92" s="56" t="str" cm="1">
        <f t="array" ref="R92">IF($B92&lt;&gt;"",IFERROR(IF(AND(COUNTIF(_Feries,R$7)&lt;&gt;1,WEEKDAY(R$7,2)&lt;=5),INDEX(t_Absence[Symbole],MATCH($B92,IF(R$7&gt;=t_Absence[Date début],IF(R$7&lt;=t_Absence[Date fin],t_Absence[Employé]),""),0)),""),""),"")</f>
        <v/>
      </c>
      <c r="S92" s="56" t="str" cm="1">
        <f t="array" ref="S92">IF($B92&lt;&gt;"",IFERROR(IF(AND(COUNTIF(_Feries,S$7)&lt;&gt;1,WEEKDAY(S$7,2)&lt;=5),INDEX(t_Absence[Symbole],MATCH($B92,IF(S$7&gt;=t_Absence[Date début],IF(S$7&lt;=t_Absence[Date fin],t_Absence[Employé]),""),0)),""),""),"")</f>
        <v/>
      </c>
      <c r="T92" s="56" t="str" cm="1">
        <f t="array" ref="T92">IF($B92&lt;&gt;"",IFERROR(IF(AND(COUNTIF(_Feries,T$7)&lt;&gt;1,WEEKDAY(T$7,2)&lt;=5),INDEX(t_Absence[Symbole],MATCH($B92,IF(T$7&gt;=t_Absence[Date début],IF(T$7&lt;=t_Absence[Date fin],t_Absence[Employé]),""),0)),""),""),"")</f>
        <v/>
      </c>
      <c r="U92" s="56" t="str" cm="1">
        <f t="array" ref="U92">IF($B92&lt;&gt;"",IFERROR(IF(AND(COUNTIF(_Feries,U$7)&lt;&gt;1,WEEKDAY(U$7,2)&lt;=5),INDEX(t_Absence[Symbole],MATCH($B92,IF(U$7&gt;=t_Absence[Date début],IF(U$7&lt;=t_Absence[Date fin],t_Absence[Employé]),""),0)),""),""),"")</f>
        <v/>
      </c>
      <c r="V92" s="56" t="str" cm="1">
        <f t="array" ref="V92">IF($B92&lt;&gt;"",IFERROR(IF(AND(COUNTIF(_Feries,V$7)&lt;&gt;1,WEEKDAY(V$7,2)&lt;=5),INDEX(t_Absence[Symbole],MATCH($B92,IF(V$7&gt;=t_Absence[Date début],IF(V$7&lt;=t_Absence[Date fin],t_Absence[Employé]),""),0)),""),""),"")</f>
        <v/>
      </c>
      <c r="W92" s="56" t="str" cm="1">
        <f t="array" ref="W92">IF($B92&lt;&gt;"",IFERROR(IF(AND(COUNTIF(_Feries,W$7)&lt;&gt;1,WEEKDAY(W$7,2)&lt;=5),INDEX(t_Absence[Symbole],MATCH($B92,IF(W$7&gt;=t_Absence[Date début],IF(W$7&lt;=t_Absence[Date fin],t_Absence[Employé]),""),0)),""),""),"")</f>
        <v/>
      </c>
      <c r="X92" s="56" t="str" cm="1">
        <f t="array" ref="X92">IF($B92&lt;&gt;"",IFERROR(IF(AND(COUNTIF(_Feries,X$7)&lt;&gt;1,WEEKDAY(X$7,2)&lt;=5),INDEX(t_Absence[Symbole],MATCH($B92,IF(X$7&gt;=t_Absence[Date début],IF(X$7&lt;=t_Absence[Date fin],t_Absence[Employé]),""),0)),""),""),"")</f>
        <v/>
      </c>
      <c r="Y92" s="56" t="str" cm="1">
        <f t="array" ref="Y92">IF($B92&lt;&gt;"",IFERROR(IF(AND(COUNTIF(_Feries,Y$7)&lt;&gt;1,WEEKDAY(Y$7,2)&lt;=5),INDEX(t_Absence[Symbole],MATCH($B92,IF(Y$7&gt;=t_Absence[Date début],IF(Y$7&lt;=t_Absence[Date fin],t_Absence[Employé]),""),0)),""),""),"")</f>
        <v/>
      </c>
      <c r="Z92" s="56" t="str" cm="1">
        <f t="array" ref="Z92">IF($B92&lt;&gt;"",IFERROR(IF(AND(COUNTIF(_Feries,Z$7)&lt;&gt;1,WEEKDAY(Z$7,2)&lt;=5),INDEX(t_Absence[Symbole],MATCH($B92,IF(Z$7&gt;=t_Absence[Date début],IF(Z$7&lt;=t_Absence[Date fin],t_Absence[Employé]),""),0)),""),""),"")</f>
        <v/>
      </c>
      <c r="AA92" s="56" t="str" cm="1">
        <f t="array" ref="AA92">IF($B92&lt;&gt;"",IFERROR(IF(AND(COUNTIF(_Feries,AA$7)&lt;&gt;1,WEEKDAY(AA$7,2)&lt;=5),INDEX(t_Absence[Symbole],MATCH($B92,IF(AA$7&gt;=t_Absence[Date début],IF(AA$7&lt;=t_Absence[Date fin],t_Absence[Employé]),""),0)),""),""),"")</f>
        <v/>
      </c>
      <c r="AB92" s="56" t="str" cm="1">
        <f t="array" ref="AB92">IF($B92&lt;&gt;"",IFERROR(IF(AND(COUNTIF(_Feries,AB$7)&lt;&gt;1,WEEKDAY(AB$7,2)&lt;=5),INDEX(t_Absence[Symbole],MATCH($B92,IF(AB$7&gt;=t_Absence[Date début],IF(AB$7&lt;=t_Absence[Date fin],t_Absence[Employé]),""),0)),""),""),"")</f>
        <v/>
      </c>
      <c r="AC92" s="56" t="str" cm="1">
        <f t="array" ref="AC92">IF($B92&lt;&gt;"",IFERROR(IF(AND(COUNTIF(_Feries,AC$7)&lt;&gt;1,WEEKDAY(AC$7,2)&lt;=5),INDEX(t_Absence[Symbole],MATCH($B92,IF(AC$7&gt;=t_Absence[Date début],IF(AC$7&lt;=t_Absence[Date fin],t_Absence[Employé]),""),0)),""),""),"")</f>
        <v/>
      </c>
      <c r="AD92" s="56" t="str" cm="1">
        <f t="array" ref="AD92">IF($B92&lt;&gt;"",IFERROR(IF(AND(COUNTIF(_Feries,AD$7)&lt;&gt;1,WEEKDAY(AD$7,2)&lt;=5),INDEX(t_Absence[Symbole],MATCH($B92,IF(AD$7&gt;=t_Absence[Date début],IF(AD$7&lt;=t_Absence[Date fin],t_Absence[Employé]),""),0)),""),""),"")</f>
        <v/>
      </c>
      <c r="AE92" s="56" t="str" cm="1">
        <f t="array" ref="AE92">IF($B92&lt;&gt;"",IFERROR(IF(AND(COUNTIF(_Feries,AE$7)&lt;&gt;1,WEEKDAY(AE$7,2)&lt;=5),INDEX(t_Absence[Symbole],MATCH($B92,IF(AE$7&gt;=t_Absence[Date début],IF(AE$7&lt;=t_Absence[Date fin],t_Absence[Employé]),""),0)),""),""),"")</f>
        <v/>
      </c>
      <c r="AF92" s="56" t="str" cm="1">
        <f t="array" ref="AF92">IF($B92&lt;&gt;"",IFERROR(IF(AND(COUNTIF(_Feries,AF$7)&lt;&gt;1,WEEKDAY(AF$7,2)&lt;=5),INDEX(t_Absence[Symbole],MATCH($B92,IF(AF$7&gt;=t_Absence[Date début],IF(AF$7&lt;=t_Absence[Date fin],t_Absence[Employé]),""),0)),""),""),"")</f>
        <v/>
      </c>
      <c r="AG92" s="56" t="str" cm="1">
        <f t="array" ref="AG92">IF($B92&lt;&gt;"",IFERROR(IF(AND(COUNTIF(_Feries,AG$7)&lt;&gt;1,WEEKDAY(AG$7,2)&lt;=5),INDEX(t_Absence[Symbole],MATCH($B92,IF(AG$7&gt;=t_Absence[Date début],IF(AG$7&lt;=t_Absence[Date fin],t_Absence[Employé]),""),0)),""),""),"")</f>
        <v/>
      </c>
      <c r="AH92" s="57" t="str" cm="1">
        <f t="array" ref="AH92">IF($B92&lt;&gt;"",IFERROR(IF(AND(COUNTIF(_Feries,AH$7)&lt;&gt;1,WEEKDAY(AH$7,2)&lt;=5),INDEX(t_Absence[Symbole],MATCH($B92,IF(AH$7&gt;=t_Absence[Date début],IF(AH$7&lt;=t_Absence[Date fin],t_Absence[Employé]),""),0)),""),""),"")</f>
        <v/>
      </c>
      <c r="AJ92" s="45">
        <f t="shared" si="8"/>
        <v>0</v>
      </c>
      <c r="AK92" s="46">
        <f t="shared" si="8"/>
        <v>0</v>
      </c>
      <c r="AL92" s="46">
        <f t="shared" si="8"/>
        <v>0</v>
      </c>
      <c r="AM92" s="46">
        <f t="shared" si="8"/>
        <v>0</v>
      </c>
      <c r="AN92" s="46">
        <f t="shared" si="8"/>
        <v>0</v>
      </c>
      <c r="AO92" s="46">
        <f t="shared" si="8"/>
        <v>0</v>
      </c>
      <c r="AP92" s="46">
        <f t="shared" si="8"/>
        <v>0</v>
      </c>
      <c r="AQ92" s="47">
        <f t="shared" si="8"/>
        <v>0</v>
      </c>
    </row>
    <row r="93" spans="2:43" ht="17.25" thickBot="1" x14ac:dyDescent="0.35">
      <c r="B93" s="35" cm="1">
        <f t="array" ref="B93">IFERROR(INDEX(t_Employé[Employé],MATCH(0,COUNTIF(t_Employé[Employé],"&lt;"&amp;t_Employé[Employé])-SUM(COUNTIF($B$7:B92,t_Employé[Employé])),0)),"")</f>
        <v>86</v>
      </c>
      <c r="C93" s="35"/>
      <c r="D93" s="55" t="str" cm="1">
        <f t="array" ref="D93">IF($B93&lt;&gt;"",IFERROR(IF(AND(COUNTIF(_Feries,D$7)&lt;&gt;1,WEEKDAY(D$7,2)&lt;=5),INDEX(t_Absence[Symbole],MATCH($B93,IF(D$7&gt;=t_Absence[Date début],IF(D$7&lt;=t_Absence[Date fin],t_Absence[Employé]),""),0)),""),""),"")</f>
        <v/>
      </c>
      <c r="E93" s="56" t="str" cm="1">
        <f t="array" ref="E93">IF($B93&lt;&gt;"",IFERROR(IF(AND(COUNTIF(_Feries,E$7)&lt;&gt;1,WEEKDAY(E$7,2)&lt;=5),INDEX(t_Absence[Symbole],MATCH($B93,IF(E$7&gt;=t_Absence[Date début],IF(E$7&lt;=t_Absence[Date fin],t_Absence[Employé]),""),0)),""),""),"")</f>
        <v/>
      </c>
      <c r="F93" s="56" t="str" cm="1">
        <f t="array" ref="F93">IF($B93&lt;&gt;"",IFERROR(IF(AND(COUNTIF(_Feries,F$7)&lt;&gt;1,WEEKDAY(F$7,2)&lt;=5),INDEX(t_Absence[Symbole],MATCH($B93,IF(F$7&gt;=t_Absence[Date début],IF(F$7&lt;=t_Absence[Date fin],t_Absence[Employé]),""),0)),""),""),"")</f>
        <v/>
      </c>
      <c r="G93" s="56" t="str" cm="1">
        <f t="array" ref="G93">IF($B93&lt;&gt;"",IFERROR(IF(AND(COUNTIF(_Feries,G$7)&lt;&gt;1,WEEKDAY(G$7,2)&lt;=5),INDEX(t_Absence[Symbole],MATCH($B93,IF(G$7&gt;=t_Absence[Date début],IF(G$7&lt;=t_Absence[Date fin],t_Absence[Employé]),""),0)),""),""),"")</f>
        <v/>
      </c>
      <c r="H93" s="56" t="str" cm="1">
        <f t="array" ref="H93">IF($B93&lt;&gt;"",IFERROR(IF(AND(COUNTIF(_Feries,H$7)&lt;&gt;1,WEEKDAY(H$7,2)&lt;=5),INDEX(t_Absence[Symbole],MATCH($B93,IF(H$7&gt;=t_Absence[Date début],IF(H$7&lt;=t_Absence[Date fin],t_Absence[Employé]),""),0)),""),""),"")</f>
        <v/>
      </c>
      <c r="I93" s="56" t="str" cm="1">
        <f t="array" ref="I93">IF($B93&lt;&gt;"",IFERROR(IF(AND(COUNTIF(_Feries,I$7)&lt;&gt;1,WEEKDAY(I$7,2)&lt;=5),INDEX(t_Absence[Symbole],MATCH($B93,IF(I$7&gt;=t_Absence[Date début],IF(I$7&lt;=t_Absence[Date fin],t_Absence[Employé]),""),0)),""),""),"")</f>
        <v/>
      </c>
      <c r="J93" s="56" t="str" cm="1">
        <f t="array" ref="J93">IF($B93&lt;&gt;"",IFERROR(IF(AND(COUNTIF(_Feries,J$7)&lt;&gt;1,WEEKDAY(J$7,2)&lt;=5),INDEX(t_Absence[Symbole],MATCH($B93,IF(J$7&gt;=t_Absence[Date début],IF(J$7&lt;=t_Absence[Date fin],t_Absence[Employé]),""),0)),""),""),"")</f>
        <v/>
      </c>
      <c r="K93" s="56" t="str" cm="1">
        <f t="array" ref="K93">IF($B93&lt;&gt;"",IFERROR(IF(AND(COUNTIF(_Feries,K$7)&lt;&gt;1,WEEKDAY(K$7,2)&lt;=5),INDEX(t_Absence[Symbole],MATCH($B93,IF(K$7&gt;=t_Absence[Date début],IF(K$7&lt;=t_Absence[Date fin],t_Absence[Employé]),""),0)),""),""),"")</f>
        <v/>
      </c>
      <c r="L93" s="56" t="str" cm="1">
        <f t="array" ref="L93">IF($B93&lt;&gt;"",IFERROR(IF(AND(COUNTIF(_Feries,L$7)&lt;&gt;1,WEEKDAY(L$7,2)&lt;=5),INDEX(t_Absence[Symbole],MATCH($B93,IF(L$7&gt;=t_Absence[Date début],IF(L$7&lt;=t_Absence[Date fin],t_Absence[Employé]),""),0)),""),""),"")</f>
        <v/>
      </c>
      <c r="M93" s="56" t="str" cm="1">
        <f t="array" ref="M93">IF($B93&lt;&gt;"",IFERROR(IF(AND(COUNTIF(_Feries,M$7)&lt;&gt;1,WEEKDAY(M$7,2)&lt;=5),INDEX(t_Absence[Symbole],MATCH($B93,IF(M$7&gt;=t_Absence[Date début],IF(M$7&lt;=t_Absence[Date fin],t_Absence[Employé]),""),0)),""),""),"")</f>
        <v/>
      </c>
      <c r="N93" s="56" t="str" cm="1">
        <f t="array" ref="N93">IF($B93&lt;&gt;"",IFERROR(IF(AND(COUNTIF(_Feries,N$7)&lt;&gt;1,WEEKDAY(N$7,2)&lt;=5),INDEX(t_Absence[Symbole],MATCH($B93,IF(N$7&gt;=t_Absence[Date début],IF(N$7&lt;=t_Absence[Date fin],t_Absence[Employé]),""),0)),""),""),"")</f>
        <v/>
      </c>
      <c r="O93" s="56" t="str" cm="1">
        <f t="array" ref="O93">IF($B93&lt;&gt;"",IFERROR(IF(AND(COUNTIF(_Feries,O$7)&lt;&gt;1,WEEKDAY(O$7,2)&lt;=5),INDEX(t_Absence[Symbole],MATCH($B93,IF(O$7&gt;=t_Absence[Date début],IF(O$7&lt;=t_Absence[Date fin],t_Absence[Employé]),""),0)),""),""),"")</f>
        <v/>
      </c>
      <c r="P93" s="56" t="str" cm="1">
        <f t="array" ref="P93">IF($B93&lt;&gt;"",IFERROR(IF(AND(COUNTIF(_Feries,P$7)&lt;&gt;1,WEEKDAY(P$7,2)&lt;=5),INDEX(t_Absence[Symbole],MATCH($B93,IF(P$7&gt;=t_Absence[Date début],IF(P$7&lt;=t_Absence[Date fin],t_Absence[Employé]),""),0)),""),""),"")</f>
        <v/>
      </c>
      <c r="Q93" s="56" t="str" cm="1">
        <f t="array" ref="Q93">IF($B93&lt;&gt;"",IFERROR(IF(AND(COUNTIF(_Feries,Q$7)&lt;&gt;1,WEEKDAY(Q$7,2)&lt;=5),INDEX(t_Absence[Symbole],MATCH($B93,IF(Q$7&gt;=t_Absence[Date début],IF(Q$7&lt;=t_Absence[Date fin],t_Absence[Employé]),""),0)),""),""),"")</f>
        <v/>
      </c>
      <c r="R93" s="56" t="str" cm="1">
        <f t="array" ref="R93">IF($B93&lt;&gt;"",IFERROR(IF(AND(COUNTIF(_Feries,R$7)&lt;&gt;1,WEEKDAY(R$7,2)&lt;=5),INDEX(t_Absence[Symbole],MATCH($B93,IF(R$7&gt;=t_Absence[Date début],IF(R$7&lt;=t_Absence[Date fin],t_Absence[Employé]),""),0)),""),""),"")</f>
        <v/>
      </c>
      <c r="S93" s="56" t="str" cm="1">
        <f t="array" ref="S93">IF($B93&lt;&gt;"",IFERROR(IF(AND(COUNTIF(_Feries,S$7)&lt;&gt;1,WEEKDAY(S$7,2)&lt;=5),INDEX(t_Absence[Symbole],MATCH($B93,IF(S$7&gt;=t_Absence[Date début],IF(S$7&lt;=t_Absence[Date fin],t_Absence[Employé]),""),0)),""),""),"")</f>
        <v/>
      </c>
      <c r="T93" s="56" t="str" cm="1">
        <f t="array" ref="T93">IF($B93&lt;&gt;"",IFERROR(IF(AND(COUNTIF(_Feries,T$7)&lt;&gt;1,WEEKDAY(T$7,2)&lt;=5),INDEX(t_Absence[Symbole],MATCH($B93,IF(T$7&gt;=t_Absence[Date début],IF(T$7&lt;=t_Absence[Date fin],t_Absence[Employé]),""),0)),""),""),"")</f>
        <v/>
      </c>
      <c r="U93" s="56" t="str" cm="1">
        <f t="array" ref="U93">IF($B93&lt;&gt;"",IFERROR(IF(AND(COUNTIF(_Feries,U$7)&lt;&gt;1,WEEKDAY(U$7,2)&lt;=5),INDEX(t_Absence[Symbole],MATCH($B93,IF(U$7&gt;=t_Absence[Date début],IF(U$7&lt;=t_Absence[Date fin],t_Absence[Employé]),""),0)),""),""),"")</f>
        <v/>
      </c>
      <c r="V93" s="56" t="str" cm="1">
        <f t="array" ref="V93">IF($B93&lt;&gt;"",IFERROR(IF(AND(COUNTIF(_Feries,V$7)&lt;&gt;1,WEEKDAY(V$7,2)&lt;=5),INDEX(t_Absence[Symbole],MATCH($B93,IF(V$7&gt;=t_Absence[Date début],IF(V$7&lt;=t_Absence[Date fin],t_Absence[Employé]),""),0)),""),""),"")</f>
        <v/>
      </c>
      <c r="W93" s="56" t="str" cm="1">
        <f t="array" ref="W93">IF($B93&lt;&gt;"",IFERROR(IF(AND(COUNTIF(_Feries,W$7)&lt;&gt;1,WEEKDAY(W$7,2)&lt;=5),INDEX(t_Absence[Symbole],MATCH($B93,IF(W$7&gt;=t_Absence[Date début],IF(W$7&lt;=t_Absence[Date fin],t_Absence[Employé]),""),0)),""),""),"")</f>
        <v/>
      </c>
      <c r="X93" s="56" t="str" cm="1">
        <f t="array" ref="X93">IF($B93&lt;&gt;"",IFERROR(IF(AND(COUNTIF(_Feries,X$7)&lt;&gt;1,WEEKDAY(X$7,2)&lt;=5),INDEX(t_Absence[Symbole],MATCH($B93,IF(X$7&gt;=t_Absence[Date début],IF(X$7&lt;=t_Absence[Date fin],t_Absence[Employé]),""),0)),""),""),"")</f>
        <v/>
      </c>
      <c r="Y93" s="56" t="str" cm="1">
        <f t="array" ref="Y93">IF($B93&lt;&gt;"",IFERROR(IF(AND(COUNTIF(_Feries,Y$7)&lt;&gt;1,WEEKDAY(Y$7,2)&lt;=5),INDEX(t_Absence[Symbole],MATCH($B93,IF(Y$7&gt;=t_Absence[Date début],IF(Y$7&lt;=t_Absence[Date fin],t_Absence[Employé]),""),0)),""),""),"")</f>
        <v/>
      </c>
      <c r="Z93" s="56" t="str" cm="1">
        <f t="array" ref="Z93">IF($B93&lt;&gt;"",IFERROR(IF(AND(COUNTIF(_Feries,Z$7)&lt;&gt;1,WEEKDAY(Z$7,2)&lt;=5),INDEX(t_Absence[Symbole],MATCH($B93,IF(Z$7&gt;=t_Absence[Date début],IF(Z$7&lt;=t_Absence[Date fin],t_Absence[Employé]),""),0)),""),""),"")</f>
        <v/>
      </c>
      <c r="AA93" s="56" t="str" cm="1">
        <f t="array" ref="AA93">IF($B93&lt;&gt;"",IFERROR(IF(AND(COUNTIF(_Feries,AA$7)&lt;&gt;1,WEEKDAY(AA$7,2)&lt;=5),INDEX(t_Absence[Symbole],MATCH($B93,IF(AA$7&gt;=t_Absence[Date début],IF(AA$7&lt;=t_Absence[Date fin],t_Absence[Employé]),""),0)),""),""),"")</f>
        <v/>
      </c>
      <c r="AB93" s="56" t="str" cm="1">
        <f t="array" ref="AB93">IF($B93&lt;&gt;"",IFERROR(IF(AND(COUNTIF(_Feries,AB$7)&lt;&gt;1,WEEKDAY(AB$7,2)&lt;=5),INDEX(t_Absence[Symbole],MATCH($B93,IF(AB$7&gt;=t_Absence[Date début],IF(AB$7&lt;=t_Absence[Date fin],t_Absence[Employé]),""),0)),""),""),"")</f>
        <v/>
      </c>
      <c r="AC93" s="56" t="str" cm="1">
        <f t="array" ref="AC93">IF($B93&lt;&gt;"",IFERROR(IF(AND(COUNTIF(_Feries,AC$7)&lt;&gt;1,WEEKDAY(AC$7,2)&lt;=5),INDEX(t_Absence[Symbole],MATCH($B93,IF(AC$7&gt;=t_Absence[Date début],IF(AC$7&lt;=t_Absence[Date fin],t_Absence[Employé]),""),0)),""),""),"")</f>
        <v/>
      </c>
      <c r="AD93" s="56" t="str" cm="1">
        <f t="array" ref="AD93">IF($B93&lt;&gt;"",IFERROR(IF(AND(COUNTIF(_Feries,AD$7)&lt;&gt;1,WEEKDAY(AD$7,2)&lt;=5),INDEX(t_Absence[Symbole],MATCH($B93,IF(AD$7&gt;=t_Absence[Date début],IF(AD$7&lt;=t_Absence[Date fin],t_Absence[Employé]),""),0)),""),""),"")</f>
        <v/>
      </c>
      <c r="AE93" s="56" t="str" cm="1">
        <f t="array" ref="AE93">IF($B93&lt;&gt;"",IFERROR(IF(AND(COUNTIF(_Feries,AE$7)&lt;&gt;1,WEEKDAY(AE$7,2)&lt;=5),INDEX(t_Absence[Symbole],MATCH($B93,IF(AE$7&gt;=t_Absence[Date début],IF(AE$7&lt;=t_Absence[Date fin],t_Absence[Employé]),""),0)),""),""),"")</f>
        <v/>
      </c>
      <c r="AF93" s="56" t="str" cm="1">
        <f t="array" ref="AF93">IF($B93&lt;&gt;"",IFERROR(IF(AND(COUNTIF(_Feries,AF$7)&lt;&gt;1,WEEKDAY(AF$7,2)&lt;=5),INDEX(t_Absence[Symbole],MATCH($B93,IF(AF$7&gt;=t_Absence[Date début],IF(AF$7&lt;=t_Absence[Date fin],t_Absence[Employé]),""),0)),""),""),"")</f>
        <v/>
      </c>
      <c r="AG93" s="56" t="str" cm="1">
        <f t="array" ref="AG93">IF($B93&lt;&gt;"",IFERROR(IF(AND(COUNTIF(_Feries,AG$7)&lt;&gt;1,WEEKDAY(AG$7,2)&lt;=5),INDEX(t_Absence[Symbole],MATCH($B93,IF(AG$7&gt;=t_Absence[Date début],IF(AG$7&lt;=t_Absence[Date fin],t_Absence[Employé]),""),0)),""),""),"")</f>
        <v/>
      </c>
      <c r="AH93" s="57" t="str" cm="1">
        <f t="array" ref="AH93">IF($B93&lt;&gt;"",IFERROR(IF(AND(COUNTIF(_Feries,AH$7)&lt;&gt;1,WEEKDAY(AH$7,2)&lt;=5),INDEX(t_Absence[Symbole],MATCH($B93,IF(AH$7&gt;=t_Absence[Date début],IF(AH$7&lt;=t_Absence[Date fin],t_Absence[Employé]),""),0)),""),""),"")</f>
        <v/>
      </c>
      <c r="AJ93" s="45">
        <f t="shared" si="8"/>
        <v>0</v>
      </c>
      <c r="AK93" s="46">
        <f t="shared" si="8"/>
        <v>0</v>
      </c>
      <c r="AL93" s="46">
        <f t="shared" si="8"/>
        <v>0</v>
      </c>
      <c r="AM93" s="46">
        <f t="shared" si="8"/>
        <v>0</v>
      </c>
      <c r="AN93" s="46">
        <f t="shared" si="8"/>
        <v>0</v>
      </c>
      <c r="AO93" s="46">
        <f t="shared" si="8"/>
        <v>0</v>
      </c>
      <c r="AP93" s="46">
        <f t="shared" si="8"/>
        <v>0</v>
      </c>
      <c r="AQ93" s="47">
        <f t="shared" si="8"/>
        <v>0</v>
      </c>
    </row>
    <row r="94" spans="2:43" ht="17.25" thickBot="1" x14ac:dyDescent="0.35">
      <c r="B94" s="35" cm="1">
        <f t="array" ref="B94">IFERROR(INDEX(t_Employé[Employé],MATCH(0,COUNTIF(t_Employé[Employé],"&lt;"&amp;t_Employé[Employé])-SUM(COUNTIF($B$7:B93,t_Employé[Employé])),0)),"")</f>
        <v>87</v>
      </c>
      <c r="C94" s="35"/>
      <c r="D94" s="55" t="str" cm="1">
        <f t="array" ref="D94">IF($B94&lt;&gt;"",IFERROR(IF(AND(COUNTIF(_Feries,D$7)&lt;&gt;1,WEEKDAY(D$7,2)&lt;=5),INDEX(t_Absence[Symbole],MATCH($B94,IF(D$7&gt;=t_Absence[Date début],IF(D$7&lt;=t_Absence[Date fin],t_Absence[Employé]),""),0)),""),""),"")</f>
        <v/>
      </c>
      <c r="E94" s="56" t="str" cm="1">
        <f t="array" ref="E94">IF($B94&lt;&gt;"",IFERROR(IF(AND(COUNTIF(_Feries,E$7)&lt;&gt;1,WEEKDAY(E$7,2)&lt;=5),INDEX(t_Absence[Symbole],MATCH($B94,IF(E$7&gt;=t_Absence[Date début],IF(E$7&lt;=t_Absence[Date fin],t_Absence[Employé]),""),0)),""),""),"")</f>
        <v/>
      </c>
      <c r="F94" s="56" t="str" cm="1">
        <f t="array" ref="F94">IF($B94&lt;&gt;"",IFERROR(IF(AND(COUNTIF(_Feries,F$7)&lt;&gt;1,WEEKDAY(F$7,2)&lt;=5),INDEX(t_Absence[Symbole],MATCH($B94,IF(F$7&gt;=t_Absence[Date début],IF(F$7&lt;=t_Absence[Date fin],t_Absence[Employé]),""),0)),""),""),"")</f>
        <v/>
      </c>
      <c r="G94" s="56" t="str" cm="1">
        <f t="array" ref="G94">IF($B94&lt;&gt;"",IFERROR(IF(AND(COUNTIF(_Feries,G$7)&lt;&gt;1,WEEKDAY(G$7,2)&lt;=5),INDEX(t_Absence[Symbole],MATCH($B94,IF(G$7&gt;=t_Absence[Date début],IF(G$7&lt;=t_Absence[Date fin],t_Absence[Employé]),""),0)),""),""),"")</f>
        <v/>
      </c>
      <c r="H94" s="56" t="str" cm="1">
        <f t="array" ref="H94">IF($B94&lt;&gt;"",IFERROR(IF(AND(COUNTIF(_Feries,H$7)&lt;&gt;1,WEEKDAY(H$7,2)&lt;=5),INDEX(t_Absence[Symbole],MATCH($B94,IF(H$7&gt;=t_Absence[Date début],IF(H$7&lt;=t_Absence[Date fin],t_Absence[Employé]),""),0)),""),""),"")</f>
        <v/>
      </c>
      <c r="I94" s="56" t="str" cm="1">
        <f t="array" ref="I94">IF($B94&lt;&gt;"",IFERROR(IF(AND(COUNTIF(_Feries,I$7)&lt;&gt;1,WEEKDAY(I$7,2)&lt;=5),INDEX(t_Absence[Symbole],MATCH($B94,IF(I$7&gt;=t_Absence[Date début],IF(I$7&lt;=t_Absence[Date fin],t_Absence[Employé]),""),0)),""),""),"")</f>
        <v/>
      </c>
      <c r="J94" s="56" t="str" cm="1">
        <f t="array" ref="J94">IF($B94&lt;&gt;"",IFERROR(IF(AND(COUNTIF(_Feries,J$7)&lt;&gt;1,WEEKDAY(J$7,2)&lt;=5),INDEX(t_Absence[Symbole],MATCH($B94,IF(J$7&gt;=t_Absence[Date début],IF(J$7&lt;=t_Absence[Date fin],t_Absence[Employé]),""),0)),""),""),"")</f>
        <v/>
      </c>
      <c r="K94" s="56" t="str" cm="1">
        <f t="array" ref="K94">IF($B94&lt;&gt;"",IFERROR(IF(AND(COUNTIF(_Feries,K$7)&lt;&gt;1,WEEKDAY(K$7,2)&lt;=5),INDEX(t_Absence[Symbole],MATCH($B94,IF(K$7&gt;=t_Absence[Date début],IF(K$7&lt;=t_Absence[Date fin],t_Absence[Employé]),""),0)),""),""),"")</f>
        <v/>
      </c>
      <c r="L94" s="56" t="str" cm="1">
        <f t="array" ref="L94">IF($B94&lt;&gt;"",IFERROR(IF(AND(COUNTIF(_Feries,L$7)&lt;&gt;1,WEEKDAY(L$7,2)&lt;=5),INDEX(t_Absence[Symbole],MATCH($B94,IF(L$7&gt;=t_Absence[Date début],IF(L$7&lt;=t_Absence[Date fin],t_Absence[Employé]),""),0)),""),""),"")</f>
        <v/>
      </c>
      <c r="M94" s="56" t="str" cm="1">
        <f t="array" ref="M94">IF($B94&lt;&gt;"",IFERROR(IF(AND(COUNTIF(_Feries,M$7)&lt;&gt;1,WEEKDAY(M$7,2)&lt;=5),INDEX(t_Absence[Symbole],MATCH($B94,IF(M$7&gt;=t_Absence[Date début],IF(M$7&lt;=t_Absence[Date fin],t_Absence[Employé]),""),0)),""),""),"")</f>
        <v/>
      </c>
      <c r="N94" s="56" t="str" cm="1">
        <f t="array" ref="N94">IF($B94&lt;&gt;"",IFERROR(IF(AND(COUNTIF(_Feries,N$7)&lt;&gt;1,WEEKDAY(N$7,2)&lt;=5),INDEX(t_Absence[Symbole],MATCH($B94,IF(N$7&gt;=t_Absence[Date début],IF(N$7&lt;=t_Absence[Date fin],t_Absence[Employé]),""),0)),""),""),"")</f>
        <v/>
      </c>
      <c r="O94" s="56" t="str" cm="1">
        <f t="array" ref="O94">IF($B94&lt;&gt;"",IFERROR(IF(AND(COUNTIF(_Feries,O$7)&lt;&gt;1,WEEKDAY(O$7,2)&lt;=5),INDEX(t_Absence[Symbole],MATCH($B94,IF(O$7&gt;=t_Absence[Date début],IF(O$7&lt;=t_Absence[Date fin],t_Absence[Employé]),""),0)),""),""),"")</f>
        <v/>
      </c>
      <c r="P94" s="56" t="str" cm="1">
        <f t="array" ref="P94">IF($B94&lt;&gt;"",IFERROR(IF(AND(COUNTIF(_Feries,P$7)&lt;&gt;1,WEEKDAY(P$7,2)&lt;=5),INDEX(t_Absence[Symbole],MATCH($B94,IF(P$7&gt;=t_Absence[Date début],IF(P$7&lt;=t_Absence[Date fin],t_Absence[Employé]),""),0)),""),""),"")</f>
        <v/>
      </c>
      <c r="Q94" s="56" t="str" cm="1">
        <f t="array" ref="Q94">IF($B94&lt;&gt;"",IFERROR(IF(AND(COUNTIF(_Feries,Q$7)&lt;&gt;1,WEEKDAY(Q$7,2)&lt;=5),INDEX(t_Absence[Symbole],MATCH($B94,IF(Q$7&gt;=t_Absence[Date début],IF(Q$7&lt;=t_Absence[Date fin],t_Absence[Employé]),""),0)),""),""),"")</f>
        <v/>
      </c>
      <c r="R94" s="56" t="str" cm="1">
        <f t="array" ref="R94">IF($B94&lt;&gt;"",IFERROR(IF(AND(COUNTIF(_Feries,R$7)&lt;&gt;1,WEEKDAY(R$7,2)&lt;=5),INDEX(t_Absence[Symbole],MATCH($B94,IF(R$7&gt;=t_Absence[Date début],IF(R$7&lt;=t_Absence[Date fin],t_Absence[Employé]),""),0)),""),""),"")</f>
        <v/>
      </c>
      <c r="S94" s="56" t="str" cm="1">
        <f t="array" ref="S94">IF($B94&lt;&gt;"",IFERROR(IF(AND(COUNTIF(_Feries,S$7)&lt;&gt;1,WEEKDAY(S$7,2)&lt;=5),INDEX(t_Absence[Symbole],MATCH($B94,IF(S$7&gt;=t_Absence[Date début],IF(S$7&lt;=t_Absence[Date fin],t_Absence[Employé]),""),0)),""),""),"")</f>
        <v/>
      </c>
      <c r="T94" s="56" t="str" cm="1">
        <f t="array" ref="T94">IF($B94&lt;&gt;"",IFERROR(IF(AND(COUNTIF(_Feries,T$7)&lt;&gt;1,WEEKDAY(T$7,2)&lt;=5),INDEX(t_Absence[Symbole],MATCH($B94,IF(T$7&gt;=t_Absence[Date début],IF(T$7&lt;=t_Absence[Date fin],t_Absence[Employé]),""),0)),""),""),"")</f>
        <v/>
      </c>
      <c r="U94" s="56" t="str" cm="1">
        <f t="array" ref="U94">IF($B94&lt;&gt;"",IFERROR(IF(AND(COUNTIF(_Feries,U$7)&lt;&gt;1,WEEKDAY(U$7,2)&lt;=5),INDEX(t_Absence[Symbole],MATCH($B94,IF(U$7&gt;=t_Absence[Date début],IF(U$7&lt;=t_Absence[Date fin],t_Absence[Employé]),""),0)),""),""),"")</f>
        <v/>
      </c>
      <c r="V94" s="56" t="str" cm="1">
        <f t="array" ref="V94">IF($B94&lt;&gt;"",IFERROR(IF(AND(COUNTIF(_Feries,V$7)&lt;&gt;1,WEEKDAY(V$7,2)&lt;=5),INDEX(t_Absence[Symbole],MATCH($B94,IF(V$7&gt;=t_Absence[Date début],IF(V$7&lt;=t_Absence[Date fin],t_Absence[Employé]),""),0)),""),""),"")</f>
        <v/>
      </c>
      <c r="W94" s="56" t="str" cm="1">
        <f t="array" ref="W94">IF($B94&lt;&gt;"",IFERROR(IF(AND(COUNTIF(_Feries,W$7)&lt;&gt;1,WEEKDAY(W$7,2)&lt;=5),INDEX(t_Absence[Symbole],MATCH($B94,IF(W$7&gt;=t_Absence[Date début],IF(W$7&lt;=t_Absence[Date fin],t_Absence[Employé]),""),0)),""),""),"")</f>
        <v/>
      </c>
      <c r="X94" s="56" t="str" cm="1">
        <f t="array" ref="X94">IF($B94&lt;&gt;"",IFERROR(IF(AND(COUNTIF(_Feries,X$7)&lt;&gt;1,WEEKDAY(X$7,2)&lt;=5),INDEX(t_Absence[Symbole],MATCH($B94,IF(X$7&gt;=t_Absence[Date début],IF(X$7&lt;=t_Absence[Date fin],t_Absence[Employé]),""),0)),""),""),"")</f>
        <v/>
      </c>
      <c r="Y94" s="56" t="str" cm="1">
        <f t="array" ref="Y94">IF($B94&lt;&gt;"",IFERROR(IF(AND(COUNTIF(_Feries,Y$7)&lt;&gt;1,WEEKDAY(Y$7,2)&lt;=5),INDEX(t_Absence[Symbole],MATCH($B94,IF(Y$7&gt;=t_Absence[Date début],IF(Y$7&lt;=t_Absence[Date fin],t_Absence[Employé]),""),0)),""),""),"")</f>
        <v/>
      </c>
      <c r="Z94" s="56" t="str" cm="1">
        <f t="array" ref="Z94">IF($B94&lt;&gt;"",IFERROR(IF(AND(COUNTIF(_Feries,Z$7)&lt;&gt;1,WEEKDAY(Z$7,2)&lt;=5),INDEX(t_Absence[Symbole],MATCH($B94,IF(Z$7&gt;=t_Absence[Date début],IF(Z$7&lt;=t_Absence[Date fin],t_Absence[Employé]),""),0)),""),""),"")</f>
        <v/>
      </c>
      <c r="AA94" s="56" t="str" cm="1">
        <f t="array" ref="AA94">IF($B94&lt;&gt;"",IFERROR(IF(AND(COUNTIF(_Feries,AA$7)&lt;&gt;1,WEEKDAY(AA$7,2)&lt;=5),INDEX(t_Absence[Symbole],MATCH($B94,IF(AA$7&gt;=t_Absence[Date début],IF(AA$7&lt;=t_Absence[Date fin],t_Absence[Employé]),""),0)),""),""),"")</f>
        <v/>
      </c>
      <c r="AB94" s="56" t="str" cm="1">
        <f t="array" ref="AB94">IF($B94&lt;&gt;"",IFERROR(IF(AND(COUNTIF(_Feries,AB$7)&lt;&gt;1,WEEKDAY(AB$7,2)&lt;=5),INDEX(t_Absence[Symbole],MATCH($B94,IF(AB$7&gt;=t_Absence[Date début],IF(AB$7&lt;=t_Absence[Date fin],t_Absence[Employé]),""),0)),""),""),"")</f>
        <v/>
      </c>
      <c r="AC94" s="56" t="str" cm="1">
        <f t="array" ref="AC94">IF($B94&lt;&gt;"",IFERROR(IF(AND(COUNTIF(_Feries,AC$7)&lt;&gt;1,WEEKDAY(AC$7,2)&lt;=5),INDEX(t_Absence[Symbole],MATCH($B94,IF(AC$7&gt;=t_Absence[Date début],IF(AC$7&lt;=t_Absence[Date fin],t_Absence[Employé]),""),0)),""),""),"")</f>
        <v/>
      </c>
      <c r="AD94" s="56" t="str" cm="1">
        <f t="array" ref="AD94">IF($B94&lt;&gt;"",IFERROR(IF(AND(COUNTIF(_Feries,AD$7)&lt;&gt;1,WEEKDAY(AD$7,2)&lt;=5),INDEX(t_Absence[Symbole],MATCH($B94,IF(AD$7&gt;=t_Absence[Date début],IF(AD$7&lt;=t_Absence[Date fin],t_Absence[Employé]),""),0)),""),""),"")</f>
        <v/>
      </c>
      <c r="AE94" s="56" t="str" cm="1">
        <f t="array" ref="AE94">IF($B94&lt;&gt;"",IFERROR(IF(AND(COUNTIF(_Feries,AE$7)&lt;&gt;1,WEEKDAY(AE$7,2)&lt;=5),INDEX(t_Absence[Symbole],MATCH($B94,IF(AE$7&gt;=t_Absence[Date début],IF(AE$7&lt;=t_Absence[Date fin],t_Absence[Employé]),""),0)),""),""),"")</f>
        <v/>
      </c>
      <c r="AF94" s="56" t="str" cm="1">
        <f t="array" ref="AF94">IF($B94&lt;&gt;"",IFERROR(IF(AND(COUNTIF(_Feries,AF$7)&lt;&gt;1,WEEKDAY(AF$7,2)&lt;=5),INDEX(t_Absence[Symbole],MATCH($B94,IF(AF$7&gt;=t_Absence[Date début],IF(AF$7&lt;=t_Absence[Date fin],t_Absence[Employé]),""),0)),""),""),"")</f>
        <v/>
      </c>
      <c r="AG94" s="56" t="str" cm="1">
        <f t="array" ref="AG94">IF($B94&lt;&gt;"",IFERROR(IF(AND(COUNTIF(_Feries,AG$7)&lt;&gt;1,WEEKDAY(AG$7,2)&lt;=5),INDEX(t_Absence[Symbole],MATCH($B94,IF(AG$7&gt;=t_Absence[Date début],IF(AG$7&lt;=t_Absence[Date fin],t_Absence[Employé]),""),0)),""),""),"")</f>
        <v/>
      </c>
      <c r="AH94" s="57" t="str" cm="1">
        <f t="array" ref="AH94">IF($B94&lt;&gt;"",IFERROR(IF(AND(COUNTIF(_Feries,AH$7)&lt;&gt;1,WEEKDAY(AH$7,2)&lt;=5),INDEX(t_Absence[Symbole],MATCH($B94,IF(AH$7&gt;=t_Absence[Date début],IF(AH$7&lt;=t_Absence[Date fin],t_Absence[Employé]),""),0)),""),""),"")</f>
        <v/>
      </c>
      <c r="AJ94" s="45">
        <f t="shared" si="8"/>
        <v>0</v>
      </c>
      <c r="AK94" s="46">
        <f t="shared" si="8"/>
        <v>0</v>
      </c>
      <c r="AL94" s="46">
        <f t="shared" si="8"/>
        <v>0</v>
      </c>
      <c r="AM94" s="46">
        <f t="shared" si="8"/>
        <v>0</v>
      </c>
      <c r="AN94" s="46">
        <f t="shared" si="8"/>
        <v>0</v>
      </c>
      <c r="AO94" s="46">
        <f t="shared" si="8"/>
        <v>0</v>
      </c>
      <c r="AP94" s="46">
        <f t="shared" si="8"/>
        <v>0</v>
      </c>
      <c r="AQ94" s="47">
        <f t="shared" si="8"/>
        <v>0</v>
      </c>
    </row>
    <row r="95" spans="2:43" ht="17.25" thickBot="1" x14ac:dyDescent="0.35">
      <c r="B95" s="35" cm="1">
        <f t="array" ref="B95">IFERROR(INDEX(t_Employé[Employé],MATCH(0,COUNTIF(t_Employé[Employé],"&lt;"&amp;t_Employé[Employé])-SUM(COUNTIF($B$7:B94,t_Employé[Employé])),0)),"")</f>
        <v>88</v>
      </c>
      <c r="C95" s="35"/>
      <c r="D95" s="55" t="str" cm="1">
        <f t="array" ref="D95">IF($B95&lt;&gt;"",IFERROR(IF(AND(COUNTIF(_Feries,D$7)&lt;&gt;1,WEEKDAY(D$7,2)&lt;=5),INDEX(t_Absence[Symbole],MATCH($B95,IF(D$7&gt;=t_Absence[Date début],IF(D$7&lt;=t_Absence[Date fin],t_Absence[Employé]),""),0)),""),""),"")</f>
        <v/>
      </c>
      <c r="E95" s="56" t="str" cm="1">
        <f t="array" ref="E95">IF($B95&lt;&gt;"",IFERROR(IF(AND(COUNTIF(_Feries,E$7)&lt;&gt;1,WEEKDAY(E$7,2)&lt;=5),INDEX(t_Absence[Symbole],MATCH($B95,IF(E$7&gt;=t_Absence[Date début],IF(E$7&lt;=t_Absence[Date fin],t_Absence[Employé]),""),0)),""),""),"")</f>
        <v/>
      </c>
      <c r="F95" s="56" t="str" cm="1">
        <f t="array" ref="F95">IF($B95&lt;&gt;"",IFERROR(IF(AND(COUNTIF(_Feries,F$7)&lt;&gt;1,WEEKDAY(F$7,2)&lt;=5),INDEX(t_Absence[Symbole],MATCH($B95,IF(F$7&gt;=t_Absence[Date début],IF(F$7&lt;=t_Absence[Date fin],t_Absence[Employé]),""),0)),""),""),"")</f>
        <v/>
      </c>
      <c r="G95" s="56" t="str" cm="1">
        <f t="array" ref="G95">IF($B95&lt;&gt;"",IFERROR(IF(AND(COUNTIF(_Feries,G$7)&lt;&gt;1,WEEKDAY(G$7,2)&lt;=5),INDEX(t_Absence[Symbole],MATCH($B95,IF(G$7&gt;=t_Absence[Date début],IF(G$7&lt;=t_Absence[Date fin],t_Absence[Employé]),""),0)),""),""),"")</f>
        <v/>
      </c>
      <c r="H95" s="56" t="str" cm="1">
        <f t="array" ref="H95">IF($B95&lt;&gt;"",IFERROR(IF(AND(COUNTIF(_Feries,H$7)&lt;&gt;1,WEEKDAY(H$7,2)&lt;=5),INDEX(t_Absence[Symbole],MATCH($B95,IF(H$7&gt;=t_Absence[Date début],IF(H$7&lt;=t_Absence[Date fin],t_Absence[Employé]),""),0)),""),""),"")</f>
        <v/>
      </c>
      <c r="I95" s="56" t="str" cm="1">
        <f t="array" ref="I95">IF($B95&lt;&gt;"",IFERROR(IF(AND(COUNTIF(_Feries,I$7)&lt;&gt;1,WEEKDAY(I$7,2)&lt;=5),INDEX(t_Absence[Symbole],MATCH($B95,IF(I$7&gt;=t_Absence[Date début],IF(I$7&lt;=t_Absence[Date fin],t_Absence[Employé]),""),0)),""),""),"")</f>
        <v/>
      </c>
      <c r="J95" s="56" t="str" cm="1">
        <f t="array" ref="J95">IF($B95&lt;&gt;"",IFERROR(IF(AND(COUNTIF(_Feries,J$7)&lt;&gt;1,WEEKDAY(J$7,2)&lt;=5),INDEX(t_Absence[Symbole],MATCH($B95,IF(J$7&gt;=t_Absence[Date début],IF(J$7&lt;=t_Absence[Date fin],t_Absence[Employé]),""),0)),""),""),"")</f>
        <v/>
      </c>
      <c r="K95" s="56" t="str" cm="1">
        <f t="array" ref="K95">IF($B95&lt;&gt;"",IFERROR(IF(AND(COUNTIF(_Feries,K$7)&lt;&gt;1,WEEKDAY(K$7,2)&lt;=5),INDEX(t_Absence[Symbole],MATCH($B95,IF(K$7&gt;=t_Absence[Date début],IF(K$7&lt;=t_Absence[Date fin],t_Absence[Employé]),""),0)),""),""),"")</f>
        <v/>
      </c>
      <c r="L95" s="56" t="str" cm="1">
        <f t="array" ref="L95">IF($B95&lt;&gt;"",IFERROR(IF(AND(COUNTIF(_Feries,L$7)&lt;&gt;1,WEEKDAY(L$7,2)&lt;=5),INDEX(t_Absence[Symbole],MATCH($B95,IF(L$7&gt;=t_Absence[Date début],IF(L$7&lt;=t_Absence[Date fin],t_Absence[Employé]),""),0)),""),""),"")</f>
        <v/>
      </c>
      <c r="M95" s="56" t="str" cm="1">
        <f t="array" ref="M95">IF($B95&lt;&gt;"",IFERROR(IF(AND(COUNTIF(_Feries,M$7)&lt;&gt;1,WEEKDAY(M$7,2)&lt;=5),INDEX(t_Absence[Symbole],MATCH($B95,IF(M$7&gt;=t_Absence[Date début],IF(M$7&lt;=t_Absence[Date fin],t_Absence[Employé]),""),0)),""),""),"")</f>
        <v/>
      </c>
      <c r="N95" s="56" t="str" cm="1">
        <f t="array" ref="N95">IF($B95&lt;&gt;"",IFERROR(IF(AND(COUNTIF(_Feries,N$7)&lt;&gt;1,WEEKDAY(N$7,2)&lt;=5),INDEX(t_Absence[Symbole],MATCH($B95,IF(N$7&gt;=t_Absence[Date début],IF(N$7&lt;=t_Absence[Date fin],t_Absence[Employé]),""),0)),""),""),"")</f>
        <v/>
      </c>
      <c r="O95" s="56" t="str" cm="1">
        <f t="array" ref="O95">IF($B95&lt;&gt;"",IFERROR(IF(AND(COUNTIF(_Feries,O$7)&lt;&gt;1,WEEKDAY(O$7,2)&lt;=5),INDEX(t_Absence[Symbole],MATCH($B95,IF(O$7&gt;=t_Absence[Date début],IF(O$7&lt;=t_Absence[Date fin],t_Absence[Employé]),""),0)),""),""),"")</f>
        <v/>
      </c>
      <c r="P95" s="56" t="str" cm="1">
        <f t="array" ref="P95">IF($B95&lt;&gt;"",IFERROR(IF(AND(COUNTIF(_Feries,P$7)&lt;&gt;1,WEEKDAY(P$7,2)&lt;=5),INDEX(t_Absence[Symbole],MATCH($B95,IF(P$7&gt;=t_Absence[Date début],IF(P$7&lt;=t_Absence[Date fin],t_Absence[Employé]),""),0)),""),""),"")</f>
        <v/>
      </c>
      <c r="Q95" s="56" t="str" cm="1">
        <f t="array" ref="Q95">IF($B95&lt;&gt;"",IFERROR(IF(AND(COUNTIF(_Feries,Q$7)&lt;&gt;1,WEEKDAY(Q$7,2)&lt;=5),INDEX(t_Absence[Symbole],MATCH($B95,IF(Q$7&gt;=t_Absence[Date début],IF(Q$7&lt;=t_Absence[Date fin],t_Absence[Employé]),""),0)),""),""),"")</f>
        <v/>
      </c>
      <c r="R95" s="56" t="str" cm="1">
        <f t="array" ref="R95">IF($B95&lt;&gt;"",IFERROR(IF(AND(COUNTIF(_Feries,R$7)&lt;&gt;1,WEEKDAY(R$7,2)&lt;=5),INDEX(t_Absence[Symbole],MATCH($B95,IF(R$7&gt;=t_Absence[Date début],IF(R$7&lt;=t_Absence[Date fin],t_Absence[Employé]),""),0)),""),""),"")</f>
        <v/>
      </c>
      <c r="S95" s="56" t="str" cm="1">
        <f t="array" ref="S95">IF($B95&lt;&gt;"",IFERROR(IF(AND(COUNTIF(_Feries,S$7)&lt;&gt;1,WEEKDAY(S$7,2)&lt;=5),INDEX(t_Absence[Symbole],MATCH($B95,IF(S$7&gt;=t_Absence[Date début],IF(S$7&lt;=t_Absence[Date fin],t_Absence[Employé]),""),0)),""),""),"")</f>
        <v/>
      </c>
      <c r="T95" s="56" t="str" cm="1">
        <f t="array" ref="T95">IF($B95&lt;&gt;"",IFERROR(IF(AND(COUNTIF(_Feries,T$7)&lt;&gt;1,WEEKDAY(T$7,2)&lt;=5),INDEX(t_Absence[Symbole],MATCH($B95,IF(T$7&gt;=t_Absence[Date début],IF(T$7&lt;=t_Absence[Date fin],t_Absence[Employé]),""),0)),""),""),"")</f>
        <v/>
      </c>
      <c r="U95" s="56" t="str" cm="1">
        <f t="array" ref="U95">IF($B95&lt;&gt;"",IFERROR(IF(AND(COUNTIF(_Feries,U$7)&lt;&gt;1,WEEKDAY(U$7,2)&lt;=5),INDEX(t_Absence[Symbole],MATCH($B95,IF(U$7&gt;=t_Absence[Date début],IF(U$7&lt;=t_Absence[Date fin],t_Absence[Employé]),""),0)),""),""),"")</f>
        <v/>
      </c>
      <c r="V95" s="56" t="str" cm="1">
        <f t="array" ref="V95">IF($B95&lt;&gt;"",IFERROR(IF(AND(COUNTIF(_Feries,V$7)&lt;&gt;1,WEEKDAY(V$7,2)&lt;=5),INDEX(t_Absence[Symbole],MATCH($B95,IF(V$7&gt;=t_Absence[Date début],IF(V$7&lt;=t_Absence[Date fin],t_Absence[Employé]),""),0)),""),""),"")</f>
        <v/>
      </c>
      <c r="W95" s="56" t="str" cm="1">
        <f t="array" ref="W95">IF($B95&lt;&gt;"",IFERROR(IF(AND(COUNTIF(_Feries,W$7)&lt;&gt;1,WEEKDAY(W$7,2)&lt;=5),INDEX(t_Absence[Symbole],MATCH($B95,IF(W$7&gt;=t_Absence[Date début],IF(W$7&lt;=t_Absence[Date fin],t_Absence[Employé]),""),0)),""),""),"")</f>
        <v/>
      </c>
      <c r="X95" s="56" t="str" cm="1">
        <f t="array" ref="X95">IF($B95&lt;&gt;"",IFERROR(IF(AND(COUNTIF(_Feries,X$7)&lt;&gt;1,WEEKDAY(X$7,2)&lt;=5),INDEX(t_Absence[Symbole],MATCH($B95,IF(X$7&gt;=t_Absence[Date début],IF(X$7&lt;=t_Absence[Date fin],t_Absence[Employé]),""),0)),""),""),"")</f>
        <v/>
      </c>
      <c r="Y95" s="56" t="str" cm="1">
        <f t="array" ref="Y95">IF($B95&lt;&gt;"",IFERROR(IF(AND(COUNTIF(_Feries,Y$7)&lt;&gt;1,WEEKDAY(Y$7,2)&lt;=5),INDEX(t_Absence[Symbole],MATCH($B95,IF(Y$7&gt;=t_Absence[Date début],IF(Y$7&lt;=t_Absence[Date fin],t_Absence[Employé]),""),0)),""),""),"")</f>
        <v/>
      </c>
      <c r="Z95" s="56" t="str" cm="1">
        <f t="array" ref="Z95">IF($B95&lt;&gt;"",IFERROR(IF(AND(COUNTIF(_Feries,Z$7)&lt;&gt;1,WEEKDAY(Z$7,2)&lt;=5),INDEX(t_Absence[Symbole],MATCH($B95,IF(Z$7&gt;=t_Absence[Date début],IF(Z$7&lt;=t_Absence[Date fin],t_Absence[Employé]),""),0)),""),""),"")</f>
        <v/>
      </c>
      <c r="AA95" s="56" t="str" cm="1">
        <f t="array" ref="AA95">IF($B95&lt;&gt;"",IFERROR(IF(AND(COUNTIF(_Feries,AA$7)&lt;&gt;1,WEEKDAY(AA$7,2)&lt;=5),INDEX(t_Absence[Symbole],MATCH($B95,IF(AA$7&gt;=t_Absence[Date début],IF(AA$7&lt;=t_Absence[Date fin],t_Absence[Employé]),""),0)),""),""),"")</f>
        <v/>
      </c>
      <c r="AB95" s="56" t="str" cm="1">
        <f t="array" ref="AB95">IF($B95&lt;&gt;"",IFERROR(IF(AND(COUNTIF(_Feries,AB$7)&lt;&gt;1,WEEKDAY(AB$7,2)&lt;=5),INDEX(t_Absence[Symbole],MATCH($B95,IF(AB$7&gt;=t_Absence[Date début],IF(AB$7&lt;=t_Absence[Date fin],t_Absence[Employé]),""),0)),""),""),"")</f>
        <v/>
      </c>
      <c r="AC95" s="56" t="str" cm="1">
        <f t="array" ref="AC95">IF($B95&lt;&gt;"",IFERROR(IF(AND(COUNTIF(_Feries,AC$7)&lt;&gt;1,WEEKDAY(AC$7,2)&lt;=5),INDEX(t_Absence[Symbole],MATCH($B95,IF(AC$7&gt;=t_Absence[Date début],IF(AC$7&lt;=t_Absence[Date fin],t_Absence[Employé]),""),0)),""),""),"")</f>
        <v/>
      </c>
      <c r="AD95" s="56" t="str" cm="1">
        <f t="array" ref="AD95">IF($B95&lt;&gt;"",IFERROR(IF(AND(COUNTIF(_Feries,AD$7)&lt;&gt;1,WEEKDAY(AD$7,2)&lt;=5),INDEX(t_Absence[Symbole],MATCH($B95,IF(AD$7&gt;=t_Absence[Date début],IF(AD$7&lt;=t_Absence[Date fin],t_Absence[Employé]),""),0)),""),""),"")</f>
        <v/>
      </c>
      <c r="AE95" s="56" t="str" cm="1">
        <f t="array" ref="AE95">IF($B95&lt;&gt;"",IFERROR(IF(AND(COUNTIF(_Feries,AE$7)&lt;&gt;1,WEEKDAY(AE$7,2)&lt;=5),INDEX(t_Absence[Symbole],MATCH($B95,IF(AE$7&gt;=t_Absence[Date début],IF(AE$7&lt;=t_Absence[Date fin],t_Absence[Employé]),""),0)),""),""),"")</f>
        <v/>
      </c>
      <c r="AF95" s="56" t="str" cm="1">
        <f t="array" ref="AF95">IF($B95&lt;&gt;"",IFERROR(IF(AND(COUNTIF(_Feries,AF$7)&lt;&gt;1,WEEKDAY(AF$7,2)&lt;=5),INDEX(t_Absence[Symbole],MATCH($B95,IF(AF$7&gt;=t_Absence[Date début],IF(AF$7&lt;=t_Absence[Date fin],t_Absence[Employé]),""),0)),""),""),"")</f>
        <v/>
      </c>
      <c r="AG95" s="56" t="str" cm="1">
        <f t="array" ref="AG95">IF($B95&lt;&gt;"",IFERROR(IF(AND(COUNTIF(_Feries,AG$7)&lt;&gt;1,WEEKDAY(AG$7,2)&lt;=5),INDEX(t_Absence[Symbole],MATCH($B95,IF(AG$7&gt;=t_Absence[Date début],IF(AG$7&lt;=t_Absence[Date fin],t_Absence[Employé]),""),0)),""),""),"")</f>
        <v/>
      </c>
      <c r="AH95" s="57" t="str" cm="1">
        <f t="array" ref="AH95">IF($B95&lt;&gt;"",IFERROR(IF(AND(COUNTIF(_Feries,AH$7)&lt;&gt;1,WEEKDAY(AH$7,2)&lt;=5),INDEX(t_Absence[Symbole],MATCH($B95,IF(AH$7&gt;=t_Absence[Date début],IF(AH$7&lt;=t_Absence[Date fin],t_Absence[Employé]),""),0)),""),""),"")</f>
        <v/>
      </c>
      <c r="AJ95" s="45">
        <f t="shared" si="8"/>
        <v>0</v>
      </c>
      <c r="AK95" s="46">
        <f t="shared" si="8"/>
        <v>0</v>
      </c>
      <c r="AL95" s="46">
        <f t="shared" si="8"/>
        <v>0</v>
      </c>
      <c r="AM95" s="46">
        <f t="shared" si="8"/>
        <v>0</v>
      </c>
      <c r="AN95" s="46">
        <f t="shared" si="8"/>
        <v>0</v>
      </c>
      <c r="AO95" s="46">
        <f t="shared" si="8"/>
        <v>0</v>
      </c>
      <c r="AP95" s="46">
        <f t="shared" si="8"/>
        <v>0</v>
      </c>
      <c r="AQ95" s="47">
        <f t="shared" si="8"/>
        <v>0</v>
      </c>
    </row>
    <row r="96" spans="2:43" ht="17.25" thickBot="1" x14ac:dyDescent="0.35">
      <c r="B96" s="35" cm="1">
        <f t="array" ref="B96">IFERROR(INDEX(t_Employé[Employé],MATCH(0,COUNTIF(t_Employé[Employé],"&lt;"&amp;t_Employé[Employé])-SUM(COUNTIF($B$7:B95,t_Employé[Employé])),0)),"")</f>
        <v>89</v>
      </c>
      <c r="C96" s="35"/>
      <c r="D96" s="55" t="str" cm="1">
        <f t="array" ref="D96">IF($B96&lt;&gt;"",IFERROR(IF(AND(COUNTIF(_Feries,D$7)&lt;&gt;1,WEEKDAY(D$7,2)&lt;=5),INDEX(t_Absence[Symbole],MATCH($B96,IF(D$7&gt;=t_Absence[Date début],IF(D$7&lt;=t_Absence[Date fin],t_Absence[Employé]),""),0)),""),""),"")</f>
        <v/>
      </c>
      <c r="E96" s="56" t="str" cm="1">
        <f t="array" ref="E96">IF($B96&lt;&gt;"",IFERROR(IF(AND(COUNTIF(_Feries,E$7)&lt;&gt;1,WEEKDAY(E$7,2)&lt;=5),INDEX(t_Absence[Symbole],MATCH($B96,IF(E$7&gt;=t_Absence[Date début],IF(E$7&lt;=t_Absence[Date fin],t_Absence[Employé]),""),0)),""),""),"")</f>
        <v/>
      </c>
      <c r="F96" s="56" t="str" cm="1">
        <f t="array" ref="F96">IF($B96&lt;&gt;"",IFERROR(IF(AND(COUNTIF(_Feries,F$7)&lt;&gt;1,WEEKDAY(F$7,2)&lt;=5),INDEX(t_Absence[Symbole],MATCH($B96,IF(F$7&gt;=t_Absence[Date début],IF(F$7&lt;=t_Absence[Date fin],t_Absence[Employé]),""),0)),""),""),"")</f>
        <v/>
      </c>
      <c r="G96" s="56" t="str" cm="1">
        <f t="array" ref="G96">IF($B96&lt;&gt;"",IFERROR(IF(AND(COUNTIF(_Feries,G$7)&lt;&gt;1,WEEKDAY(G$7,2)&lt;=5),INDEX(t_Absence[Symbole],MATCH($B96,IF(G$7&gt;=t_Absence[Date début],IF(G$7&lt;=t_Absence[Date fin],t_Absence[Employé]),""),0)),""),""),"")</f>
        <v/>
      </c>
      <c r="H96" s="56" t="str" cm="1">
        <f t="array" ref="H96">IF($B96&lt;&gt;"",IFERROR(IF(AND(COUNTIF(_Feries,H$7)&lt;&gt;1,WEEKDAY(H$7,2)&lt;=5),INDEX(t_Absence[Symbole],MATCH($B96,IF(H$7&gt;=t_Absence[Date début],IF(H$7&lt;=t_Absence[Date fin],t_Absence[Employé]),""),0)),""),""),"")</f>
        <v/>
      </c>
      <c r="I96" s="56" t="str" cm="1">
        <f t="array" ref="I96">IF($B96&lt;&gt;"",IFERROR(IF(AND(COUNTIF(_Feries,I$7)&lt;&gt;1,WEEKDAY(I$7,2)&lt;=5),INDEX(t_Absence[Symbole],MATCH($B96,IF(I$7&gt;=t_Absence[Date début],IF(I$7&lt;=t_Absence[Date fin],t_Absence[Employé]),""),0)),""),""),"")</f>
        <v/>
      </c>
      <c r="J96" s="56" t="str" cm="1">
        <f t="array" ref="J96">IF($B96&lt;&gt;"",IFERROR(IF(AND(COUNTIF(_Feries,J$7)&lt;&gt;1,WEEKDAY(J$7,2)&lt;=5),INDEX(t_Absence[Symbole],MATCH($B96,IF(J$7&gt;=t_Absence[Date début],IF(J$7&lt;=t_Absence[Date fin],t_Absence[Employé]),""),0)),""),""),"")</f>
        <v/>
      </c>
      <c r="K96" s="56" t="str" cm="1">
        <f t="array" ref="K96">IF($B96&lt;&gt;"",IFERROR(IF(AND(COUNTIF(_Feries,K$7)&lt;&gt;1,WEEKDAY(K$7,2)&lt;=5),INDEX(t_Absence[Symbole],MATCH($B96,IF(K$7&gt;=t_Absence[Date début],IF(K$7&lt;=t_Absence[Date fin],t_Absence[Employé]),""),0)),""),""),"")</f>
        <v/>
      </c>
      <c r="L96" s="56" t="str" cm="1">
        <f t="array" ref="L96">IF($B96&lt;&gt;"",IFERROR(IF(AND(COUNTIF(_Feries,L$7)&lt;&gt;1,WEEKDAY(L$7,2)&lt;=5),INDEX(t_Absence[Symbole],MATCH($B96,IF(L$7&gt;=t_Absence[Date début],IF(L$7&lt;=t_Absence[Date fin],t_Absence[Employé]),""),0)),""),""),"")</f>
        <v/>
      </c>
      <c r="M96" s="56" t="str" cm="1">
        <f t="array" ref="M96">IF($B96&lt;&gt;"",IFERROR(IF(AND(COUNTIF(_Feries,M$7)&lt;&gt;1,WEEKDAY(M$7,2)&lt;=5),INDEX(t_Absence[Symbole],MATCH($B96,IF(M$7&gt;=t_Absence[Date début],IF(M$7&lt;=t_Absence[Date fin],t_Absence[Employé]),""),0)),""),""),"")</f>
        <v/>
      </c>
      <c r="N96" s="56" t="str" cm="1">
        <f t="array" ref="N96">IF($B96&lt;&gt;"",IFERROR(IF(AND(COUNTIF(_Feries,N$7)&lt;&gt;1,WEEKDAY(N$7,2)&lt;=5),INDEX(t_Absence[Symbole],MATCH($B96,IF(N$7&gt;=t_Absence[Date début],IF(N$7&lt;=t_Absence[Date fin],t_Absence[Employé]),""),0)),""),""),"")</f>
        <v/>
      </c>
      <c r="O96" s="56" t="str" cm="1">
        <f t="array" ref="O96">IF($B96&lt;&gt;"",IFERROR(IF(AND(COUNTIF(_Feries,O$7)&lt;&gt;1,WEEKDAY(O$7,2)&lt;=5),INDEX(t_Absence[Symbole],MATCH($B96,IF(O$7&gt;=t_Absence[Date début],IF(O$7&lt;=t_Absence[Date fin],t_Absence[Employé]),""),0)),""),""),"")</f>
        <v/>
      </c>
      <c r="P96" s="56" t="str" cm="1">
        <f t="array" ref="P96">IF($B96&lt;&gt;"",IFERROR(IF(AND(COUNTIF(_Feries,P$7)&lt;&gt;1,WEEKDAY(P$7,2)&lt;=5),INDEX(t_Absence[Symbole],MATCH($B96,IF(P$7&gt;=t_Absence[Date début],IF(P$7&lt;=t_Absence[Date fin],t_Absence[Employé]),""),0)),""),""),"")</f>
        <v/>
      </c>
      <c r="Q96" s="56" t="str" cm="1">
        <f t="array" ref="Q96">IF($B96&lt;&gt;"",IFERROR(IF(AND(COUNTIF(_Feries,Q$7)&lt;&gt;1,WEEKDAY(Q$7,2)&lt;=5),INDEX(t_Absence[Symbole],MATCH($B96,IF(Q$7&gt;=t_Absence[Date début],IF(Q$7&lt;=t_Absence[Date fin],t_Absence[Employé]),""),0)),""),""),"")</f>
        <v/>
      </c>
      <c r="R96" s="56" t="str" cm="1">
        <f t="array" ref="R96">IF($B96&lt;&gt;"",IFERROR(IF(AND(COUNTIF(_Feries,R$7)&lt;&gt;1,WEEKDAY(R$7,2)&lt;=5),INDEX(t_Absence[Symbole],MATCH($B96,IF(R$7&gt;=t_Absence[Date début],IF(R$7&lt;=t_Absence[Date fin],t_Absence[Employé]),""),0)),""),""),"")</f>
        <v/>
      </c>
      <c r="S96" s="56" t="str" cm="1">
        <f t="array" ref="S96">IF($B96&lt;&gt;"",IFERROR(IF(AND(COUNTIF(_Feries,S$7)&lt;&gt;1,WEEKDAY(S$7,2)&lt;=5),INDEX(t_Absence[Symbole],MATCH($B96,IF(S$7&gt;=t_Absence[Date début],IF(S$7&lt;=t_Absence[Date fin],t_Absence[Employé]),""),0)),""),""),"")</f>
        <v/>
      </c>
      <c r="T96" s="56" t="str" cm="1">
        <f t="array" ref="T96">IF($B96&lt;&gt;"",IFERROR(IF(AND(COUNTIF(_Feries,T$7)&lt;&gt;1,WEEKDAY(T$7,2)&lt;=5),INDEX(t_Absence[Symbole],MATCH($B96,IF(T$7&gt;=t_Absence[Date début],IF(T$7&lt;=t_Absence[Date fin],t_Absence[Employé]),""),0)),""),""),"")</f>
        <v/>
      </c>
      <c r="U96" s="56" t="str" cm="1">
        <f t="array" ref="U96">IF($B96&lt;&gt;"",IFERROR(IF(AND(COUNTIF(_Feries,U$7)&lt;&gt;1,WEEKDAY(U$7,2)&lt;=5),INDEX(t_Absence[Symbole],MATCH($B96,IF(U$7&gt;=t_Absence[Date début],IF(U$7&lt;=t_Absence[Date fin],t_Absence[Employé]),""),0)),""),""),"")</f>
        <v/>
      </c>
      <c r="V96" s="56" t="str" cm="1">
        <f t="array" ref="V96">IF($B96&lt;&gt;"",IFERROR(IF(AND(COUNTIF(_Feries,V$7)&lt;&gt;1,WEEKDAY(V$7,2)&lt;=5),INDEX(t_Absence[Symbole],MATCH($B96,IF(V$7&gt;=t_Absence[Date début],IF(V$7&lt;=t_Absence[Date fin],t_Absence[Employé]),""),0)),""),""),"")</f>
        <v/>
      </c>
      <c r="W96" s="56" t="str" cm="1">
        <f t="array" ref="W96">IF($B96&lt;&gt;"",IFERROR(IF(AND(COUNTIF(_Feries,W$7)&lt;&gt;1,WEEKDAY(W$7,2)&lt;=5),INDEX(t_Absence[Symbole],MATCH($B96,IF(W$7&gt;=t_Absence[Date début],IF(W$7&lt;=t_Absence[Date fin],t_Absence[Employé]),""),0)),""),""),"")</f>
        <v/>
      </c>
      <c r="X96" s="56" t="str" cm="1">
        <f t="array" ref="X96">IF($B96&lt;&gt;"",IFERROR(IF(AND(COUNTIF(_Feries,X$7)&lt;&gt;1,WEEKDAY(X$7,2)&lt;=5),INDEX(t_Absence[Symbole],MATCH($B96,IF(X$7&gt;=t_Absence[Date début],IF(X$7&lt;=t_Absence[Date fin],t_Absence[Employé]),""),0)),""),""),"")</f>
        <v/>
      </c>
      <c r="Y96" s="56" t="str" cm="1">
        <f t="array" ref="Y96">IF($B96&lt;&gt;"",IFERROR(IF(AND(COUNTIF(_Feries,Y$7)&lt;&gt;1,WEEKDAY(Y$7,2)&lt;=5),INDEX(t_Absence[Symbole],MATCH($B96,IF(Y$7&gt;=t_Absence[Date début],IF(Y$7&lt;=t_Absence[Date fin],t_Absence[Employé]),""),0)),""),""),"")</f>
        <v/>
      </c>
      <c r="Z96" s="56" t="str" cm="1">
        <f t="array" ref="Z96">IF($B96&lt;&gt;"",IFERROR(IF(AND(COUNTIF(_Feries,Z$7)&lt;&gt;1,WEEKDAY(Z$7,2)&lt;=5),INDEX(t_Absence[Symbole],MATCH($B96,IF(Z$7&gt;=t_Absence[Date début],IF(Z$7&lt;=t_Absence[Date fin],t_Absence[Employé]),""),0)),""),""),"")</f>
        <v/>
      </c>
      <c r="AA96" s="56" t="str" cm="1">
        <f t="array" ref="AA96">IF($B96&lt;&gt;"",IFERROR(IF(AND(COUNTIF(_Feries,AA$7)&lt;&gt;1,WEEKDAY(AA$7,2)&lt;=5),INDEX(t_Absence[Symbole],MATCH($B96,IF(AA$7&gt;=t_Absence[Date début],IF(AA$7&lt;=t_Absence[Date fin],t_Absence[Employé]),""),0)),""),""),"")</f>
        <v/>
      </c>
      <c r="AB96" s="56" t="str" cm="1">
        <f t="array" ref="AB96">IF($B96&lt;&gt;"",IFERROR(IF(AND(COUNTIF(_Feries,AB$7)&lt;&gt;1,WEEKDAY(AB$7,2)&lt;=5),INDEX(t_Absence[Symbole],MATCH($B96,IF(AB$7&gt;=t_Absence[Date début],IF(AB$7&lt;=t_Absence[Date fin],t_Absence[Employé]),""),0)),""),""),"")</f>
        <v/>
      </c>
      <c r="AC96" s="56" t="str" cm="1">
        <f t="array" ref="AC96">IF($B96&lt;&gt;"",IFERROR(IF(AND(COUNTIF(_Feries,AC$7)&lt;&gt;1,WEEKDAY(AC$7,2)&lt;=5),INDEX(t_Absence[Symbole],MATCH($B96,IF(AC$7&gt;=t_Absence[Date début],IF(AC$7&lt;=t_Absence[Date fin],t_Absence[Employé]),""),0)),""),""),"")</f>
        <v/>
      </c>
      <c r="AD96" s="56" t="str" cm="1">
        <f t="array" ref="AD96">IF($B96&lt;&gt;"",IFERROR(IF(AND(COUNTIF(_Feries,AD$7)&lt;&gt;1,WEEKDAY(AD$7,2)&lt;=5),INDEX(t_Absence[Symbole],MATCH($B96,IF(AD$7&gt;=t_Absence[Date début],IF(AD$7&lt;=t_Absence[Date fin],t_Absence[Employé]),""),0)),""),""),"")</f>
        <v/>
      </c>
      <c r="AE96" s="56" t="str" cm="1">
        <f t="array" ref="AE96">IF($B96&lt;&gt;"",IFERROR(IF(AND(COUNTIF(_Feries,AE$7)&lt;&gt;1,WEEKDAY(AE$7,2)&lt;=5),INDEX(t_Absence[Symbole],MATCH($B96,IF(AE$7&gt;=t_Absence[Date début],IF(AE$7&lt;=t_Absence[Date fin],t_Absence[Employé]),""),0)),""),""),"")</f>
        <v/>
      </c>
      <c r="AF96" s="56" t="str" cm="1">
        <f t="array" ref="AF96">IF($B96&lt;&gt;"",IFERROR(IF(AND(COUNTIF(_Feries,AF$7)&lt;&gt;1,WEEKDAY(AF$7,2)&lt;=5),INDEX(t_Absence[Symbole],MATCH($B96,IF(AF$7&gt;=t_Absence[Date début],IF(AF$7&lt;=t_Absence[Date fin],t_Absence[Employé]),""),0)),""),""),"")</f>
        <v/>
      </c>
      <c r="AG96" s="56" t="str" cm="1">
        <f t="array" ref="AG96">IF($B96&lt;&gt;"",IFERROR(IF(AND(COUNTIF(_Feries,AG$7)&lt;&gt;1,WEEKDAY(AG$7,2)&lt;=5),INDEX(t_Absence[Symbole],MATCH($B96,IF(AG$7&gt;=t_Absence[Date début],IF(AG$7&lt;=t_Absence[Date fin],t_Absence[Employé]),""),0)),""),""),"")</f>
        <v/>
      </c>
      <c r="AH96" s="57" t="str" cm="1">
        <f t="array" ref="AH96">IF($B96&lt;&gt;"",IFERROR(IF(AND(COUNTIF(_Feries,AH$7)&lt;&gt;1,WEEKDAY(AH$7,2)&lt;=5),INDEX(t_Absence[Symbole],MATCH($B96,IF(AH$7&gt;=t_Absence[Date début],IF(AH$7&lt;=t_Absence[Date fin],t_Absence[Employé]),""),0)),""),""),"")</f>
        <v/>
      </c>
      <c r="AJ96" s="45">
        <f t="shared" si="8"/>
        <v>0</v>
      </c>
      <c r="AK96" s="46">
        <f t="shared" si="8"/>
        <v>0</v>
      </c>
      <c r="AL96" s="46">
        <f t="shared" si="8"/>
        <v>0</v>
      </c>
      <c r="AM96" s="46">
        <f t="shared" si="8"/>
        <v>0</v>
      </c>
      <c r="AN96" s="46">
        <f t="shared" si="8"/>
        <v>0</v>
      </c>
      <c r="AO96" s="46">
        <f t="shared" si="8"/>
        <v>0</v>
      </c>
      <c r="AP96" s="46">
        <f t="shared" si="8"/>
        <v>0</v>
      </c>
      <c r="AQ96" s="47">
        <f t="shared" si="8"/>
        <v>0</v>
      </c>
    </row>
    <row r="97" spans="2:43" ht="17.25" thickBot="1" x14ac:dyDescent="0.35">
      <c r="B97" s="35" cm="1">
        <f t="array" ref="B97">IFERROR(INDEX(t_Employé[Employé],MATCH(0,COUNTIF(t_Employé[Employé],"&lt;"&amp;t_Employé[Employé])-SUM(COUNTIF($B$7:B96,t_Employé[Employé])),0)),"")</f>
        <v>90</v>
      </c>
      <c r="C97" s="35"/>
      <c r="D97" s="55" t="str" cm="1">
        <f t="array" ref="D97">IF($B97&lt;&gt;"",IFERROR(IF(AND(COUNTIF(_Feries,D$7)&lt;&gt;1,WEEKDAY(D$7,2)&lt;=5),INDEX(t_Absence[Symbole],MATCH($B97,IF(D$7&gt;=t_Absence[Date début],IF(D$7&lt;=t_Absence[Date fin],t_Absence[Employé]),""),0)),""),""),"")</f>
        <v/>
      </c>
      <c r="E97" s="56" t="str" cm="1">
        <f t="array" ref="E97">IF($B97&lt;&gt;"",IFERROR(IF(AND(COUNTIF(_Feries,E$7)&lt;&gt;1,WEEKDAY(E$7,2)&lt;=5),INDEX(t_Absence[Symbole],MATCH($B97,IF(E$7&gt;=t_Absence[Date début],IF(E$7&lt;=t_Absence[Date fin],t_Absence[Employé]),""),0)),""),""),"")</f>
        <v/>
      </c>
      <c r="F97" s="56" t="str" cm="1">
        <f t="array" ref="F97">IF($B97&lt;&gt;"",IFERROR(IF(AND(COUNTIF(_Feries,F$7)&lt;&gt;1,WEEKDAY(F$7,2)&lt;=5),INDEX(t_Absence[Symbole],MATCH($B97,IF(F$7&gt;=t_Absence[Date début],IF(F$7&lt;=t_Absence[Date fin],t_Absence[Employé]),""),0)),""),""),"")</f>
        <v/>
      </c>
      <c r="G97" s="56" t="str" cm="1">
        <f t="array" ref="G97">IF($B97&lt;&gt;"",IFERROR(IF(AND(COUNTIF(_Feries,G$7)&lt;&gt;1,WEEKDAY(G$7,2)&lt;=5),INDEX(t_Absence[Symbole],MATCH($B97,IF(G$7&gt;=t_Absence[Date début],IF(G$7&lt;=t_Absence[Date fin],t_Absence[Employé]),""),0)),""),""),"")</f>
        <v/>
      </c>
      <c r="H97" s="56" t="str" cm="1">
        <f t="array" ref="H97">IF($B97&lt;&gt;"",IFERROR(IF(AND(COUNTIF(_Feries,H$7)&lt;&gt;1,WEEKDAY(H$7,2)&lt;=5),INDEX(t_Absence[Symbole],MATCH($B97,IF(H$7&gt;=t_Absence[Date début],IF(H$7&lt;=t_Absence[Date fin],t_Absence[Employé]),""),0)),""),""),"")</f>
        <v/>
      </c>
      <c r="I97" s="56" t="str" cm="1">
        <f t="array" ref="I97">IF($B97&lt;&gt;"",IFERROR(IF(AND(COUNTIF(_Feries,I$7)&lt;&gt;1,WEEKDAY(I$7,2)&lt;=5),INDEX(t_Absence[Symbole],MATCH($B97,IF(I$7&gt;=t_Absence[Date début],IF(I$7&lt;=t_Absence[Date fin],t_Absence[Employé]),""),0)),""),""),"")</f>
        <v/>
      </c>
      <c r="J97" s="56" t="str" cm="1">
        <f t="array" ref="J97">IF($B97&lt;&gt;"",IFERROR(IF(AND(COUNTIF(_Feries,J$7)&lt;&gt;1,WEEKDAY(J$7,2)&lt;=5),INDEX(t_Absence[Symbole],MATCH($B97,IF(J$7&gt;=t_Absence[Date début],IF(J$7&lt;=t_Absence[Date fin],t_Absence[Employé]),""),0)),""),""),"")</f>
        <v/>
      </c>
      <c r="K97" s="56" t="str" cm="1">
        <f t="array" ref="K97">IF($B97&lt;&gt;"",IFERROR(IF(AND(COUNTIF(_Feries,K$7)&lt;&gt;1,WEEKDAY(K$7,2)&lt;=5),INDEX(t_Absence[Symbole],MATCH($B97,IF(K$7&gt;=t_Absence[Date début],IF(K$7&lt;=t_Absence[Date fin],t_Absence[Employé]),""),0)),""),""),"")</f>
        <v/>
      </c>
      <c r="L97" s="56" t="str" cm="1">
        <f t="array" ref="L97">IF($B97&lt;&gt;"",IFERROR(IF(AND(COUNTIF(_Feries,L$7)&lt;&gt;1,WEEKDAY(L$7,2)&lt;=5),INDEX(t_Absence[Symbole],MATCH($B97,IF(L$7&gt;=t_Absence[Date début],IF(L$7&lt;=t_Absence[Date fin],t_Absence[Employé]),""),0)),""),""),"")</f>
        <v/>
      </c>
      <c r="M97" s="56" t="str" cm="1">
        <f t="array" ref="M97">IF($B97&lt;&gt;"",IFERROR(IF(AND(COUNTIF(_Feries,M$7)&lt;&gt;1,WEEKDAY(M$7,2)&lt;=5),INDEX(t_Absence[Symbole],MATCH($B97,IF(M$7&gt;=t_Absence[Date début],IF(M$7&lt;=t_Absence[Date fin],t_Absence[Employé]),""),0)),""),""),"")</f>
        <v/>
      </c>
      <c r="N97" s="56" t="str" cm="1">
        <f t="array" ref="N97">IF($B97&lt;&gt;"",IFERROR(IF(AND(COUNTIF(_Feries,N$7)&lt;&gt;1,WEEKDAY(N$7,2)&lt;=5),INDEX(t_Absence[Symbole],MATCH($B97,IF(N$7&gt;=t_Absence[Date début],IF(N$7&lt;=t_Absence[Date fin],t_Absence[Employé]),""),0)),""),""),"")</f>
        <v/>
      </c>
      <c r="O97" s="56" t="str" cm="1">
        <f t="array" ref="O97">IF($B97&lt;&gt;"",IFERROR(IF(AND(COUNTIF(_Feries,O$7)&lt;&gt;1,WEEKDAY(O$7,2)&lt;=5),INDEX(t_Absence[Symbole],MATCH($B97,IF(O$7&gt;=t_Absence[Date début],IF(O$7&lt;=t_Absence[Date fin],t_Absence[Employé]),""),0)),""),""),"")</f>
        <v/>
      </c>
      <c r="P97" s="56" t="str" cm="1">
        <f t="array" ref="P97">IF($B97&lt;&gt;"",IFERROR(IF(AND(COUNTIF(_Feries,P$7)&lt;&gt;1,WEEKDAY(P$7,2)&lt;=5),INDEX(t_Absence[Symbole],MATCH($B97,IF(P$7&gt;=t_Absence[Date début],IF(P$7&lt;=t_Absence[Date fin],t_Absence[Employé]),""),0)),""),""),"")</f>
        <v/>
      </c>
      <c r="Q97" s="56" t="str" cm="1">
        <f t="array" ref="Q97">IF($B97&lt;&gt;"",IFERROR(IF(AND(COUNTIF(_Feries,Q$7)&lt;&gt;1,WEEKDAY(Q$7,2)&lt;=5),INDEX(t_Absence[Symbole],MATCH($B97,IF(Q$7&gt;=t_Absence[Date début],IF(Q$7&lt;=t_Absence[Date fin],t_Absence[Employé]),""),0)),""),""),"")</f>
        <v/>
      </c>
      <c r="R97" s="56" t="str" cm="1">
        <f t="array" ref="R97">IF($B97&lt;&gt;"",IFERROR(IF(AND(COUNTIF(_Feries,R$7)&lt;&gt;1,WEEKDAY(R$7,2)&lt;=5),INDEX(t_Absence[Symbole],MATCH($B97,IF(R$7&gt;=t_Absence[Date début],IF(R$7&lt;=t_Absence[Date fin],t_Absence[Employé]),""),0)),""),""),"")</f>
        <v/>
      </c>
      <c r="S97" s="56" t="str" cm="1">
        <f t="array" ref="S97">IF($B97&lt;&gt;"",IFERROR(IF(AND(COUNTIF(_Feries,S$7)&lt;&gt;1,WEEKDAY(S$7,2)&lt;=5),INDEX(t_Absence[Symbole],MATCH($B97,IF(S$7&gt;=t_Absence[Date début],IF(S$7&lt;=t_Absence[Date fin],t_Absence[Employé]),""),0)),""),""),"")</f>
        <v/>
      </c>
      <c r="T97" s="56" t="str" cm="1">
        <f t="array" ref="T97">IF($B97&lt;&gt;"",IFERROR(IF(AND(COUNTIF(_Feries,T$7)&lt;&gt;1,WEEKDAY(T$7,2)&lt;=5),INDEX(t_Absence[Symbole],MATCH($B97,IF(T$7&gt;=t_Absence[Date début],IF(T$7&lt;=t_Absence[Date fin],t_Absence[Employé]),""),0)),""),""),"")</f>
        <v/>
      </c>
      <c r="U97" s="56" t="str" cm="1">
        <f t="array" ref="U97">IF($B97&lt;&gt;"",IFERROR(IF(AND(COUNTIF(_Feries,U$7)&lt;&gt;1,WEEKDAY(U$7,2)&lt;=5),INDEX(t_Absence[Symbole],MATCH($B97,IF(U$7&gt;=t_Absence[Date début],IF(U$7&lt;=t_Absence[Date fin],t_Absence[Employé]),""),0)),""),""),"")</f>
        <v/>
      </c>
      <c r="V97" s="56" t="str" cm="1">
        <f t="array" ref="V97">IF($B97&lt;&gt;"",IFERROR(IF(AND(COUNTIF(_Feries,V$7)&lt;&gt;1,WEEKDAY(V$7,2)&lt;=5),INDEX(t_Absence[Symbole],MATCH($B97,IF(V$7&gt;=t_Absence[Date début],IF(V$7&lt;=t_Absence[Date fin],t_Absence[Employé]),""),0)),""),""),"")</f>
        <v/>
      </c>
      <c r="W97" s="56" t="str" cm="1">
        <f t="array" ref="W97">IF($B97&lt;&gt;"",IFERROR(IF(AND(COUNTIF(_Feries,W$7)&lt;&gt;1,WEEKDAY(W$7,2)&lt;=5),INDEX(t_Absence[Symbole],MATCH($B97,IF(W$7&gt;=t_Absence[Date début],IF(W$7&lt;=t_Absence[Date fin],t_Absence[Employé]),""),0)),""),""),"")</f>
        <v/>
      </c>
      <c r="X97" s="56" t="str" cm="1">
        <f t="array" ref="X97">IF($B97&lt;&gt;"",IFERROR(IF(AND(COUNTIF(_Feries,X$7)&lt;&gt;1,WEEKDAY(X$7,2)&lt;=5),INDEX(t_Absence[Symbole],MATCH($B97,IF(X$7&gt;=t_Absence[Date début],IF(X$7&lt;=t_Absence[Date fin],t_Absence[Employé]),""),0)),""),""),"")</f>
        <v/>
      </c>
      <c r="Y97" s="56" t="str" cm="1">
        <f t="array" ref="Y97">IF($B97&lt;&gt;"",IFERROR(IF(AND(COUNTIF(_Feries,Y$7)&lt;&gt;1,WEEKDAY(Y$7,2)&lt;=5),INDEX(t_Absence[Symbole],MATCH($B97,IF(Y$7&gt;=t_Absence[Date début],IF(Y$7&lt;=t_Absence[Date fin],t_Absence[Employé]),""),0)),""),""),"")</f>
        <v/>
      </c>
      <c r="Z97" s="56" t="str" cm="1">
        <f t="array" ref="Z97">IF($B97&lt;&gt;"",IFERROR(IF(AND(COUNTIF(_Feries,Z$7)&lt;&gt;1,WEEKDAY(Z$7,2)&lt;=5),INDEX(t_Absence[Symbole],MATCH($B97,IF(Z$7&gt;=t_Absence[Date début],IF(Z$7&lt;=t_Absence[Date fin],t_Absence[Employé]),""),0)),""),""),"")</f>
        <v/>
      </c>
      <c r="AA97" s="56" t="str" cm="1">
        <f t="array" ref="AA97">IF($B97&lt;&gt;"",IFERROR(IF(AND(COUNTIF(_Feries,AA$7)&lt;&gt;1,WEEKDAY(AA$7,2)&lt;=5),INDEX(t_Absence[Symbole],MATCH($B97,IF(AA$7&gt;=t_Absence[Date début],IF(AA$7&lt;=t_Absence[Date fin],t_Absence[Employé]),""),0)),""),""),"")</f>
        <v/>
      </c>
      <c r="AB97" s="56" t="str" cm="1">
        <f t="array" ref="AB97">IF($B97&lt;&gt;"",IFERROR(IF(AND(COUNTIF(_Feries,AB$7)&lt;&gt;1,WEEKDAY(AB$7,2)&lt;=5),INDEX(t_Absence[Symbole],MATCH($B97,IF(AB$7&gt;=t_Absence[Date début],IF(AB$7&lt;=t_Absence[Date fin],t_Absence[Employé]),""),0)),""),""),"")</f>
        <v/>
      </c>
      <c r="AC97" s="56" t="str" cm="1">
        <f t="array" ref="AC97">IF($B97&lt;&gt;"",IFERROR(IF(AND(COUNTIF(_Feries,AC$7)&lt;&gt;1,WEEKDAY(AC$7,2)&lt;=5),INDEX(t_Absence[Symbole],MATCH($B97,IF(AC$7&gt;=t_Absence[Date début],IF(AC$7&lt;=t_Absence[Date fin],t_Absence[Employé]),""),0)),""),""),"")</f>
        <v/>
      </c>
      <c r="AD97" s="56" t="str" cm="1">
        <f t="array" ref="AD97">IF($B97&lt;&gt;"",IFERROR(IF(AND(COUNTIF(_Feries,AD$7)&lt;&gt;1,WEEKDAY(AD$7,2)&lt;=5),INDEX(t_Absence[Symbole],MATCH($B97,IF(AD$7&gt;=t_Absence[Date début],IF(AD$7&lt;=t_Absence[Date fin],t_Absence[Employé]),""),0)),""),""),"")</f>
        <v/>
      </c>
      <c r="AE97" s="56" t="str" cm="1">
        <f t="array" ref="AE97">IF($B97&lt;&gt;"",IFERROR(IF(AND(COUNTIF(_Feries,AE$7)&lt;&gt;1,WEEKDAY(AE$7,2)&lt;=5),INDEX(t_Absence[Symbole],MATCH($B97,IF(AE$7&gt;=t_Absence[Date début],IF(AE$7&lt;=t_Absence[Date fin],t_Absence[Employé]),""),0)),""),""),"")</f>
        <v/>
      </c>
      <c r="AF97" s="56" t="str" cm="1">
        <f t="array" ref="AF97">IF($B97&lt;&gt;"",IFERROR(IF(AND(COUNTIF(_Feries,AF$7)&lt;&gt;1,WEEKDAY(AF$7,2)&lt;=5),INDEX(t_Absence[Symbole],MATCH($B97,IF(AF$7&gt;=t_Absence[Date début],IF(AF$7&lt;=t_Absence[Date fin],t_Absence[Employé]),""),0)),""),""),"")</f>
        <v/>
      </c>
      <c r="AG97" s="56" t="str" cm="1">
        <f t="array" ref="AG97">IF($B97&lt;&gt;"",IFERROR(IF(AND(COUNTIF(_Feries,AG$7)&lt;&gt;1,WEEKDAY(AG$7,2)&lt;=5),INDEX(t_Absence[Symbole],MATCH($B97,IF(AG$7&gt;=t_Absence[Date début],IF(AG$7&lt;=t_Absence[Date fin],t_Absence[Employé]),""),0)),""),""),"")</f>
        <v/>
      </c>
      <c r="AH97" s="57" t="str" cm="1">
        <f t="array" ref="AH97">IF($B97&lt;&gt;"",IFERROR(IF(AND(COUNTIF(_Feries,AH$7)&lt;&gt;1,WEEKDAY(AH$7,2)&lt;=5),INDEX(t_Absence[Symbole],MATCH($B97,IF(AH$7&gt;=t_Absence[Date début],IF(AH$7&lt;=t_Absence[Date fin],t_Absence[Employé]),""),0)),""),""),"")</f>
        <v/>
      </c>
      <c r="AJ97" s="45">
        <f t="shared" si="8"/>
        <v>0</v>
      </c>
      <c r="AK97" s="46">
        <f t="shared" si="8"/>
        <v>0</v>
      </c>
      <c r="AL97" s="46">
        <f t="shared" si="8"/>
        <v>0</v>
      </c>
      <c r="AM97" s="46">
        <f t="shared" si="8"/>
        <v>0</v>
      </c>
      <c r="AN97" s="46">
        <f t="shared" si="8"/>
        <v>0</v>
      </c>
      <c r="AO97" s="46">
        <f t="shared" si="8"/>
        <v>0</v>
      </c>
      <c r="AP97" s="46">
        <f t="shared" si="8"/>
        <v>0</v>
      </c>
      <c r="AQ97" s="47">
        <f t="shared" si="8"/>
        <v>0</v>
      </c>
    </row>
    <row r="98" spans="2:43" ht="17.25" thickBot="1" x14ac:dyDescent="0.35">
      <c r="B98" s="35" cm="1">
        <f t="array" ref="B98">IFERROR(INDEX(t_Employé[Employé],MATCH(0,COUNTIF(t_Employé[Employé],"&lt;"&amp;t_Employé[Employé])-SUM(COUNTIF($B$7:B97,t_Employé[Employé])),0)),"")</f>
        <v>91</v>
      </c>
      <c r="C98" s="35"/>
      <c r="D98" s="55" t="str" cm="1">
        <f t="array" ref="D98">IF($B98&lt;&gt;"",IFERROR(IF(AND(COUNTIF(_Feries,D$7)&lt;&gt;1,WEEKDAY(D$7,2)&lt;=5),INDEX(t_Absence[Symbole],MATCH($B98,IF(D$7&gt;=t_Absence[Date début],IF(D$7&lt;=t_Absence[Date fin],t_Absence[Employé]),""),0)),""),""),"")</f>
        <v/>
      </c>
      <c r="E98" s="56" t="str" cm="1">
        <f t="array" ref="E98">IF($B98&lt;&gt;"",IFERROR(IF(AND(COUNTIF(_Feries,E$7)&lt;&gt;1,WEEKDAY(E$7,2)&lt;=5),INDEX(t_Absence[Symbole],MATCH($B98,IF(E$7&gt;=t_Absence[Date début],IF(E$7&lt;=t_Absence[Date fin],t_Absence[Employé]),""),0)),""),""),"")</f>
        <v/>
      </c>
      <c r="F98" s="56" t="str" cm="1">
        <f t="array" ref="F98">IF($B98&lt;&gt;"",IFERROR(IF(AND(COUNTIF(_Feries,F$7)&lt;&gt;1,WEEKDAY(F$7,2)&lt;=5),INDEX(t_Absence[Symbole],MATCH($B98,IF(F$7&gt;=t_Absence[Date début],IF(F$7&lt;=t_Absence[Date fin],t_Absence[Employé]),""),0)),""),""),"")</f>
        <v/>
      </c>
      <c r="G98" s="56" t="str" cm="1">
        <f t="array" ref="G98">IF($B98&lt;&gt;"",IFERROR(IF(AND(COUNTIF(_Feries,G$7)&lt;&gt;1,WEEKDAY(G$7,2)&lt;=5),INDEX(t_Absence[Symbole],MATCH($B98,IF(G$7&gt;=t_Absence[Date début],IF(G$7&lt;=t_Absence[Date fin],t_Absence[Employé]),""),0)),""),""),"")</f>
        <v/>
      </c>
      <c r="H98" s="56" t="str" cm="1">
        <f t="array" ref="H98">IF($B98&lt;&gt;"",IFERROR(IF(AND(COUNTIF(_Feries,H$7)&lt;&gt;1,WEEKDAY(H$7,2)&lt;=5),INDEX(t_Absence[Symbole],MATCH($B98,IF(H$7&gt;=t_Absence[Date début],IF(H$7&lt;=t_Absence[Date fin],t_Absence[Employé]),""),0)),""),""),"")</f>
        <v/>
      </c>
      <c r="I98" s="56" t="str" cm="1">
        <f t="array" ref="I98">IF($B98&lt;&gt;"",IFERROR(IF(AND(COUNTIF(_Feries,I$7)&lt;&gt;1,WEEKDAY(I$7,2)&lt;=5),INDEX(t_Absence[Symbole],MATCH($B98,IF(I$7&gt;=t_Absence[Date début],IF(I$7&lt;=t_Absence[Date fin],t_Absence[Employé]),""),0)),""),""),"")</f>
        <v/>
      </c>
      <c r="J98" s="56" t="str" cm="1">
        <f t="array" ref="J98">IF($B98&lt;&gt;"",IFERROR(IF(AND(COUNTIF(_Feries,J$7)&lt;&gt;1,WEEKDAY(J$7,2)&lt;=5),INDEX(t_Absence[Symbole],MATCH($B98,IF(J$7&gt;=t_Absence[Date début],IF(J$7&lt;=t_Absence[Date fin],t_Absence[Employé]),""),0)),""),""),"")</f>
        <v/>
      </c>
      <c r="K98" s="56" t="str" cm="1">
        <f t="array" ref="K98">IF($B98&lt;&gt;"",IFERROR(IF(AND(COUNTIF(_Feries,K$7)&lt;&gt;1,WEEKDAY(K$7,2)&lt;=5),INDEX(t_Absence[Symbole],MATCH($B98,IF(K$7&gt;=t_Absence[Date début],IF(K$7&lt;=t_Absence[Date fin],t_Absence[Employé]),""),0)),""),""),"")</f>
        <v/>
      </c>
      <c r="L98" s="56" t="str" cm="1">
        <f t="array" ref="L98">IF($B98&lt;&gt;"",IFERROR(IF(AND(COUNTIF(_Feries,L$7)&lt;&gt;1,WEEKDAY(L$7,2)&lt;=5),INDEX(t_Absence[Symbole],MATCH($B98,IF(L$7&gt;=t_Absence[Date début],IF(L$7&lt;=t_Absence[Date fin],t_Absence[Employé]),""),0)),""),""),"")</f>
        <v/>
      </c>
      <c r="M98" s="56" t="str" cm="1">
        <f t="array" ref="M98">IF($B98&lt;&gt;"",IFERROR(IF(AND(COUNTIF(_Feries,M$7)&lt;&gt;1,WEEKDAY(M$7,2)&lt;=5),INDEX(t_Absence[Symbole],MATCH($B98,IF(M$7&gt;=t_Absence[Date début],IF(M$7&lt;=t_Absence[Date fin],t_Absence[Employé]),""),0)),""),""),"")</f>
        <v/>
      </c>
      <c r="N98" s="56" t="str" cm="1">
        <f t="array" ref="N98">IF($B98&lt;&gt;"",IFERROR(IF(AND(COUNTIF(_Feries,N$7)&lt;&gt;1,WEEKDAY(N$7,2)&lt;=5),INDEX(t_Absence[Symbole],MATCH($B98,IF(N$7&gt;=t_Absence[Date début],IF(N$7&lt;=t_Absence[Date fin],t_Absence[Employé]),""),0)),""),""),"")</f>
        <v/>
      </c>
      <c r="O98" s="56" t="str" cm="1">
        <f t="array" ref="O98">IF($B98&lt;&gt;"",IFERROR(IF(AND(COUNTIF(_Feries,O$7)&lt;&gt;1,WEEKDAY(O$7,2)&lt;=5),INDEX(t_Absence[Symbole],MATCH($B98,IF(O$7&gt;=t_Absence[Date début],IF(O$7&lt;=t_Absence[Date fin],t_Absence[Employé]),""),0)),""),""),"")</f>
        <v/>
      </c>
      <c r="P98" s="56" t="str" cm="1">
        <f t="array" ref="P98">IF($B98&lt;&gt;"",IFERROR(IF(AND(COUNTIF(_Feries,P$7)&lt;&gt;1,WEEKDAY(P$7,2)&lt;=5),INDEX(t_Absence[Symbole],MATCH($B98,IF(P$7&gt;=t_Absence[Date début],IF(P$7&lt;=t_Absence[Date fin],t_Absence[Employé]),""),0)),""),""),"")</f>
        <v/>
      </c>
      <c r="Q98" s="56" t="str" cm="1">
        <f t="array" ref="Q98">IF($B98&lt;&gt;"",IFERROR(IF(AND(COUNTIF(_Feries,Q$7)&lt;&gt;1,WEEKDAY(Q$7,2)&lt;=5),INDEX(t_Absence[Symbole],MATCH($B98,IF(Q$7&gt;=t_Absence[Date début],IF(Q$7&lt;=t_Absence[Date fin],t_Absence[Employé]),""),0)),""),""),"")</f>
        <v/>
      </c>
      <c r="R98" s="56" t="str" cm="1">
        <f t="array" ref="R98">IF($B98&lt;&gt;"",IFERROR(IF(AND(COUNTIF(_Feries,R$7)&lt;&gt;1,WEEKDAY(R$7,2)&lt;=5),INDEX(t_Absence[Symbole],MATCH($B98,IF(R$7&gt;=t_Absence[Date début],IF(R$7&lt;=t_Absence[Date fin],t_Absence[Employé]),""),0)),""),""),"")</f>
        <v/>
      </c>
      <c r="S98" s="56" t="str" cm="1">
        <f t="array" ref="S98">IF($B98&lt;&gt;"",IFERROR(IF(AND(COUNTIF(_Feries,S$7)&lt;&gt;1,WEEKDAY(S$7,2)&lt;=5),INDEX(t_Absence[Symbole],MATCH($B98,IF(S$7&gt;=t_Absence[Date début],IF(S$7&lt;=t_Absence[Date fin],t_Absence[Employé]),""),0)),""),""),"")</f>
        <v/>
      </c>
      <c r="T98" s="56" t="str" cm="1">
        <f t="array" ref="T98">IF($B98&lt;&gt;"",IFERROR(IF(AND(COUNTIF(_Feries,T$7)&lt;&gt;1,WEEKDAY(T$7,2)&lt;=5),INDEX(t_Absence[Symbole],MATCH($B98,IF(T$7&gt;=t_Absence[Date début],IF(T$7&lt;=t_Absence[Date fin],t_Absence[Employé]),""),0)),""),""),"")</f>
        <v/>
      </c>
      <c r="U98" s="56" t="str" cm="1">
        <f t="array" ref="U98">IF($B98&lt;&gt;"",IFERROR(IF(AND(COUNTIF(_Feries,U$7)&lt;&gt;1,WEEKDAY(U$7,2)&lt;=5),INDEX(t_Absence[Symbole],MATCH($B98,IF(U$7&gt;=t_Absence[Date début],IF(U$7&lt;=t_Absence[Date fin],t_Absence[Employé]),""),0)),""),""),"")</f>
        <v/>
      </c>
      <c r="V98" s="56" t="str" cm="1">
        <f t="array" ref="V98">IF($B98&lt;&gt;"",IFERROR(IF(AND(COUNTIF(_Feries,V$7)&lt;&gt;1,WEEKDAY(V$7,2)&lt;=5),INDEX(t_Absence[Symbole],MATCH($B98,IF(V$7&gt;=t_Absence[Date début],IF(V$7&lt;=t_Absence[Date fin],t_Absence[Employé]),""),0)),""),""),"")</f>
        <v/>
      </c>
      <c r="W98" s="56" t="str" cm="1">
        <f t="array" ref="W98">IF($B98&lt;&gt;"",IFERROR(IF(AND(COUNTIF(_Feries,W$7)&lt;&gt;1,WEEKDAY(W$7,2)&lt;=5),INDEX(t_Absence[Symbole],MATCH($B98,IF(W$7&gt;=t_Absence[Date début],IF(W$7&lt;=t_Absence[Date fin],t_Absence[Employé]),""),0)),""),""),"")</f>
        <v/>
      </c>
      <c r="X98" s="56" t="str" cm="1">
        <f t="array" ref="X98">IF($B98&lt;&gt;"",IFERROR(IF(AND(COUNTIF(_Feries,X$7)&lt;&gt;1,WEEKDAY(X$7,2)&lt;=5),INDEX(t_Absence[Symbole],MATCH($B98,IF(X$7&gt;=t_Absence[Date début],IF(X$7&lt;=t_Absence[Date fin],t_Absence[Employé]),""),0)),""),""),"")</f>
        <v/>
      </c>
      <c r="Y98" s="56" t="str" cm="1">
        <f t="array" ref="Y98">IF($B98&lt;&gt;"",IFERROR(IF(AND(COUNTIF(_Feries,Y$7)&lt;&gt;1,WEEKDAY(Y$7,2)&lt;=5),INDEX(t_Absence[Symbole],MATCH($B98,IF(Y$7&gt;=t_Absence[Date début],IF(Y$7&lt;=t_Absence[Date fin],t_Absence[Employé]),""),0)),""),""),"")</f>
        <v/>
      </c>
      <c r="Z98" s="56" t="str" cm="1">
        <f t="array" ref="Z98">IF($B98&lt;&gt;"",IFERROR(IF(AND(COUNTIF(_Feries,Z$7)&lt;&gt;1,WEEKDAY(Z$7,2)&lt;=5),INDEX(t_Absence[Symbole],MATCH($B98,IF(Z$7&gt;=t_Absence[Date début],IF(Z$7&lt;=t_Absence[Date fin],t_Absence[Employé]),""),0)),""),""),"")</f>
        <v/>
      </c>
      <c r="AA98" s="56" t="str" cm="1">
        <f t="array" ref="AA98">IF($B98&lt;&gt;"",IFERROR(IF(AND(COUNTIF(_Feries,AA$7)&lt;&gt;1,WEEKDAY(AA$7,2)&lt;=5),INDEX(t_Absence[Symbole],MATCH($B98,IF(AA$7&gt;=t_Absence[Date début],IF(AA$7&lt;=t_Absence[Date fin],t_Absence[Employé]),""),0)),""),""),"")</f>
        <v/>
      </c>
      <c r="AB98" s="56" t="str" cm="1">
        <f t="array" ref="AB98">IF($B98&lt;&gt;"",IFERROR(IF(AND(COUNTIF(_Feries,AB$7)&lt;&gt;1,WEEKDAY(AB$7,2)&lt;=5),INDEX(t_Absence[Symbole],MATCH($B98,IF(AB$7&gt;=t_Absence[Date début],IF(AB$7&lt;=t_Absence[Date fin],t_Absence[Employé]),""),0)),""),""),"")</f>
        <v/>
      </c>
      <c r="AC98" s="56" t="str" cm="1">
        <f t="array" ref="AC98">IF($B98&lt;&gt;"",IFERROR(IF(AND(COUNTIF(_Feries,AC$7)&lt;&gt;1,WEEKDAY(AC$7,2)&lt;=5),INDEX(t_Absence[Symbole],MATCH($B98,IF(AC$7&gt;=t_Absence[Date début],IF(AC$7&lt;=t_Absence[Date fin],t_Absence[Employé]),""),0)),""),""),"")</f>
        <v/>
      </c>
      <c r="AD98" s="56" t="str" cm="1">
        <f t="array" ref="AD98">IF($B98&lt;&gt;"",IFERROR(IF(AND(COUNTIF(_Feries,AD$7)&lt;&gt;1,WEEKDAY(AD$7,2)&lt;=5),INDEX(t_Absence[Symbole],MATCH($B98,IF(AD$7&gt;=t_Absence[Date début],IF(AD$7&lt;=t_Absence[Date fin],t_Absence[Employé]),""),0)),""),""),"")</f>
        <v/>
      </c>
      <c r="AE98" s="56" t="str" cm="1">
        <f t="array" ref="AE98">IF($B98&lt;&gt;"",IFERROR(IF(AND(COUNTIF(_Feries,AE$7)&lt;&gt;1,WEEKDAY(AE$7,2)&lt;=5),INDEX(t_Absence[Symbole],MATCH($B98,IF(AE$7&gt;=t_Absence[Date début],IF(AE$7&lt;=t_Absence[Date fin],t_Absence[Employé]),""),0)),""),""),"")</f>
        <v/>
      </c>
      <c r="AF98" s="56" t="str" cm="1">
        <f t="array" ref="AF98">IF($B98&lt;&gt;"",IFERROR(IF(AND(COUNTIF(_Feries,AF$7)&lt;&gt;1,WEEKDAY(AF$7,2)&lt;=5),INDEX(t_Absence[Symbole],MATCH($B98,IF(AF$7&gt;=t_Absence[Date début],IF(AF$7&lt;=t_Absence[Date fin],t_Absence[Employé]),""),0)),""),""),"")</f>
        <v/>
      </c>
      <c r="AG98" s="56" t="str" cm="1">
        <f t="array" ref="AG98">IF($B98&lt;&gt;"",IFERROR(IF(AND(COUNTIF(_Feries,AG$7)&lt;&gt;1,WEEKDAY(AG$7,2)&lt;=5),INDEX(t_Absence[Symbole],MATCH($B98,IF(AG$7&gt;=t_Absence[Date début],IF(AG$7&lt;=t_Absence[Date fin],t_Absence[Employé]),""),0)),""),""),"")</f>
        <v/>
      </c>
      <c r="AH98" s="57" t="str" cm="1">
        <f t="array" ref="AH98">IF($B98&lt;&gt;"",IFERROR(IF(AND(COUNTIF(_Feries,AH$7)&lt;&gt;1,WEEKDAY(AH$7,2)&lt;=5),INDEX(t_Absence[Symbole],MATCH($B98,IF(AH$7&gt;=t_Absence[Date début],IF(AH$7&lt;=t_Absence[Date fin],t_Absence[Employé]),""),0)),""),""),"")</f>
        <v/>
      </c>
      <c r="AJ98" s="45">
        <f t="shared" si="8"/>
        <v>0</v>
      </c>
      <c r="AK98" s="46">
        <f t="shared" si="8"/>
        <v>0</v>
      </c>
      <c r="AL98" s="46">
        <f t="shared" si="8"/>
        <v>0</v>
      </c>
      <c r="AM98" s="46">
        <f t="shared" si="8"/>
        <v>0</v>
      </c>
      <c r="AN98" s="46">
        <f t="shared" si="8"/>
        <v>0</v>
      </c>
      <c r="AO98" s="46">
        <f t="shared" si="8"/>
        <v>0</v>
      </c>
      <c r="AP98" s="46">
        <f t="shared" si="8"/>
        <v>0</v>
      </c>
      <c r="AQ98" s="47">
        <f t="shared" si="8"/>
        <v>0</v>
      </c>
    </row>
    <row r="99" spans="2:43" ht="17.25" thickBot="1" x14ac:dyDescent="0.35">
      <c r="B99" s="35" cm="1">
        <f t="array" ref="B99">IFERROR(INDEX(t_Employé[Employé],MATCH(0,COUNTIF(t_Employé[Employé],"&lt;"&amp;t_Employé[Employé])-SUM(COUNTIF($B$7:B98,t_Employé[Employé])),0)),"")</f>
        <v>92</v>
      </c>
      <c r="C99" s="35"/>
      <c r="D99" s="55" t="str" cm="1">
        <f t="array" ref="D99">IF($B99&lt;&gt;"",IFERROR(IF(AND(COUNTIF(_Feries,D$7)&lt;&gt;1,WEEKDAY(D$7,2)&lt;=5),INDEX(t_Absence[Symbole],MATCH($B99,IF(D$7&gt;=t_Absence[Date début],IF(D$7&lt;=t_Absence[Date fin],t_Absence[Employé]),""),0)),""),""),"")</f>
        <v/>
      </c>
      <c r="E99" s="56" t="str" cm="1">
        <f t="array" ref="E99">IF($B99&lt;&gt;"",IFERROR(IF(AND(COUNTIF(_Feries,E$7)&lt;&gt;1,WEEKDAY(E$7,2)&lt;=5),INDEX(t_Absence[Symbole],MATCH($B99,IF(E$7&gt;=t_Absence[Date début],IF(E$7&lt;=t_Absence[Date fin],t_Absence[Employé]),""),0)),""),""),"")</f>
        <v/>
      </c>
      <c r="F99" s="56" t="str" cm="1">
        <f t="array" ref="F99">IF($B99&lt;&gt;"",IFERROR(IF(AND(COUNTIF(_Feries,F$7)&lt;&gt;1,WEEKDAY(F$7,2)&lt;=5),INDEX(t_Absence[Symbole],MATCH($B99,IF(F$7&gt;=t_Absence[Date début],IF(F$7&lt;=t_Absence[Date fin],t_Absence[Employé]),""),0)),""),""),"")</f>
        <v/>
      </c>
      <c r="G99" s="56" t="str" cm="1">
        <f t="array" ref="G99">IF($B99&lt;&gt;"",IFERROR(IF(AND(COUNTIF(_Feries,G$7)&lt;&gt;1,WEEKDAY(G$7,2)&lt;=5),INDEX(t_Absence[Symbole],MATCH($B99,IF(G$7&gt;=t_Absence[Date début],IF(G$7&lt;=t_Absence[Date fin],t_Absence[Employé]),""),0)),""),""),"")</f>
        <v/>
      </c>
      <c r="H99" s="56" t="str" cm="1">
        <f t="array" ref="H99">IF($B99&lt;&gt;"",IFERROR(IF(AND(COUNTIF(_Feries,H$7)&lt;&gt;1,WEEKDAY(H$7,2)&lt;=5),INDEX(t_Absence[Symbole],MATCH($B99,IF(H$7&gt;=t_Absence[Date début],IF(H$7&lt;=t_Absence[Date fin],t_Absence[Employé]),""),0)),""),""),"")</f>
        <v/>
      </c>
      <c r="I99" s="56" t="str" cm="1">
        <f t="array" ref="I99">IF($B99&lt;&gt;"",IFERROR(IF(AND(COUNTIF(_Feries,I$7)&lt;&gt;1,WEEKDAY(I$7,2)&lt;=5),INDEX(t_Absence[Symbole],MATCH($B99,IF(I$7&gt;=t_Absence[Date début],IF(I$7&lt;=t_Absence[Date fin],t_Absence[Employé]),""),0)),""),""),"")</f>
        <v/>
      </c>
      <c r="J99" s="56" t="str" cm="1">
        <f t="array" ref="J99">IF($B99&lt;&gt;"",IFERROR(IF(AND(COUNTIF(_Feries,J$7)&lt;&gt;1,WEEKDAY(J$7,2)&lt;=5),INDEX(t_Absence[Symbole],MATCH($B99,IF(J$7&gt;=t_Absence[Date début],IF(J$7&lt;=t_Absence[Date fin],t_Absence[Employé]),""),0)),""),""),"")</f>
        <v/>
      </c>
      <c r="K99" s="56" t="str" cm="1">
        <f t="array" ref="K99">IF($B99&lt;&gt;"",IFERROR(IF(AND(COUNTIF(_Feries,K$7)&lt;&gt;1,WEEKDAY(K$7,2)&lt;=5),INDEX(t_Absence[Symbole],MATCH($B99,IF(K$7&gt;=t_Absence[Date début],IF(K$7&lt;=t_Absence[Date fin],t_Absence[Employé]),""),0)),""),""),"")</f>
        <v/>
      </c>
      <c r="L99" s="56" t="str" cm="1">
        <f t="array" ref="L99">IF($B99&lt;&gt;"",IFERROR(IF(AND(COUNTIF(_Feries,L$7)&lt;&gt;1,WEEKDAY(L$7,2)&lt;=5),INDEX(t_Absence[Symbole],MATCH($B99,IF(L$7&gt;=t_Absence[Date début],IF(L$7&lt;=t_Absence[Date fin],t_Absence[Employé]),""),0)),""),""),"")</f>
        <v/>
      </c>
      <c r="M99" s="56" t="str" cm="1">
        <f t="array" ref="M99">IF($B99&lt;&gt;"",IFERROR(IF(AND(COUNTIF(_Feries,M$7)&lt;&gt;1,WEEKDAY(M$7,2)&lt;=5),INDEX(t_Absence[Symbole],MATCH($B99,IF(M$7&gt;=t_Absence[Date début],IF(M$7&lt;=t_Absence[Date fin],t_Absence[Employé]),""),0)),""),""),"")</f>
        <v/>
      </c>
      <c r="N99" s="56" t="str" cm="1">
        <f t="array" ref="N99">IF($B99&lt;&gt;"",IFERROR(IF(AND(COUNTIF(_Feries,N$7)&lt;&gt;1,WEEKDAY(N$7,2)&lt;=5),INDEX(t_Absence[Symbole],MATCH($B99,IF(N$7&gt;=t_Absence[Date début],IF(N$7&lt;=t_Absence[Date fin],t_Absence[Employé]),""),0)),""),""),"")</f>
        <v/>
      </c>
      <c r="O99" s="56" t="str" cm="1">
        <f t="array" ref="O99">IF($B99&lt;&gt;"",IFERROR(IF(AND(COUNTIF(_Feries,O$7)&lt;&gt;1,WEEKDAY(O$7,2)&lt;=5),INDEX(t_Absence[Symbole],MATCH($B99,IF(O$7&gt;=t_Absence[Date début],IF(O$7&lt;=t_Absence[Date fin],t_Absence[Employé]),""),0)),""),""),"")</f>
        <v/>
      </c>
      <c r="P99" s="56" t="str" cm="1">
        <f t="array" ref="P99">IF($B99&lt;&gt;"",IFERROR(IF(AND(COUNTIF(_Feries,P$7)&lt;&gt;1,WEEKDAY(P$7,2)&lt;=5),INDEX(t_Absence[Symbole],MATCH($B99,IF(P$7&gt;=t_Absence[Date début],IF(P$7&lt;=t_Absence[Date fin],t_Absence[Employé]),""),0)),""),""),"")</f>
        <v/>
      </c>
      <c r="Q99" s="56" t="str" cm="1">
        <f t="array" ref="Q99">IF($B99&lt;&gt;"",IFERROR(IF(AND(COUNTIF(_Feries,Q$7)&lt;&gt;1,WEEKDAY(Q$7,2)&lt;=5),INDEX(t_Absence[Symbole],MATCH($B99,IF(Q$7&gt;=t_Absence[Date début],IF(Q$7&lt;=t_Absence[Date fin],t_Absence[Employé]),""),0)),""),""),"")</f>
        <v/>
      </c>
      <c r="R99" s="56" t="str" cm="1">
        <f t="array" ref="R99">IF($B99&lt;&gt;"",IFERROR(IF(AND(COUNTIF(_Feries,R$7)&lt;&gt;1,WEEKDAY(R$7,2)&lt;=5),INDEX(t_Absence[Symbole],MATCH($B99,IF(R$7&gt;=t_Absence[Date début],IF(R$7&lt;=t_Absence[Date fin],t_Absence[Employé]),""),0)),""),""),"")</f>
        <v/>
      </c>
      <c r="S99" s="56" t="str" cm="1">
        <f t="array" ref="S99">IF($B99&lt;&gt;"",IFERROR(IF(AND(COUNTIF(_Feries,S$7)&lt;&gt;1,WEEKDAY(S$7,2)&lt;=5),INDEX(t_Absence[Symbole],MATCH($B99,IF(S$7&gt;=t_Absence[Date début],IF(S$7&lt;=t_Absence[Date fin],t_Absence[Employé]),""),0)),""),""),"")</f>
        <v/>
      </c>
      <c r="T99" s="56" t="str" cm="1">
        <f t="array" ref="T99">IF($B99&lt;&gt;"",IFERROR(IF(AND(COUNTIF(_Feries,T$7)&lt;&gt;1,WEEKDAY(T$7,2)&lt;=5),INDEX(t_Absence[Symbole],MATCH($B99,IF(T$7&gt;=t_Absence[Date début],IF(T$7&lt;=t_Absence[Date fin],t_Absence[Employé]),""),0)),""),""),"")</f>
        <v/>
      </c>
      <c r="U99" s="56" t="str" cm="1">
        <f t="array" ref="U99">IF($B99&lt;&gt;"",IFERROR(IF(AND(COUNTIF(_Feries,U$7)&lt;&gt;1,WEEKDAY(U$7,2)&lt;=5),INDEX(t_Absence[Symbole],MATCH($B99,IF(U$7&gt;=t_Absence[Date début],IF(U$7&lt;=t_Absence[Date fin],t_Absence[Employé]),""),0)),""),""),"")</f>
        <v/>
      </c>
      <c r="V99" s="56" t="str" cm="1">
        <f t="array" ref="V99">IF($B99&lt;&gt;"",IFERROR(IF(AND(COUNTIF(_Feries,V$7)&lt;&gt;1,WEEKDAY(V$7,2)&lt;=5),INDEX(t_Absence[Symbole],MATCH($B99,IF(V$7&gt;=t_Absence[Date début],IF(V$7&lt;=t_Absence[Date fin],t_Absence[Employé]),""),0)),""),""),"")</f>
        <v/>
      </c>
      <c r="W99" s="56" t="str" cm="1">
        <f t="array" ref="W99">IF($B99&lt;&gt;"",IFERROR(IF(AND(COUNTIF(_Feries,W$7)&lt;&gt;1,WEEKDAY(W$7,2)&lt;=5),INDEX(t_Absence[Symbole],MATCH($B99,IF(W$7&gt;=t_Absence[Date début],IF(W$7&lt;=t_Absence[Date fin],t_Absence[Employé]),""),0)),""),""),"")</f>
        <v/>
      </c>
      <c r="X99" s="56" t="str" cm="1">
        <f t="array" ref="X99">IF($B99&lt;&gt;"",IFERROR(IF(AND(COUNTIF(_Feries,X$7)&lt;&gt;1,WEEKDAY(X$7,2)&lt;=5),INDEX(t_Absence[Symbole],MATCH($B99,IF(X$7&gt;=t_Absence[Date début],IF(X$7&lt;=t_Absence[Date fin],t_Absence[Employé]),""),0)),""),""),"")</f>
        <v/>
      </c>
      <c r="Y99" s="56" t="str" cm="1">
        <f t="array" ref="Y99">IF($B99&lt;&gt;"",IFERROR(IF(AND(COUNTIF(_Feries,Y$7)&lt;&gt;1,WEEKDAY(Y$7,2)&lt;=5),INDEX(t_Absence[Symbole],MATCH($B99,IF(Y$7&gt;=t_Absence[Date début],IF(Y$7&lt;=t_Absence[Date fin],t_Absence[Employé]),""),0)),""),""),"")</f>
        <v/>
      </c>
      <c r="Z99" s="56" t="str" cm="1">
        <f t="array" ref="Z99">IF($B99&lt;&gt;"",IFERROR(IF(AND(COUNTIF(_Feries,Z$7)&lt;&gt;1,WEEKDAY(Z$7,2)&lt;=5),INDEX(t_Absence[Symbole],MATCH($B99,IF(Z$7&gt;=t_Absence[Date début],IF(Z$7&lt;=t_Absence[Date fin],t_Absence[Employé]),""),0)),""),""),"")</f>
        <v/>
      </c>
      <c r="AA99" s="56" t="str" cm="1">
        <f t="array" ref="AA99">IF($B99&lt;&gt;"",IFERROR(IF(AND(COUNTIF(_Feries,AA$7)&lt;&gt;1,WEEKDAY(AA$7,2)&lt;=5),INDEX(t_Absence[Symbole],MATCH($B99,IF(AA$7&gt;=t_Absence[Date début],IF(AA$7&lt;=t_Absence[Date fin],t_Absence[Employé]),""),0)),""),""),"")</f>
        <v/>
      </c>
      <c r="AB99" s="56" t="str" cm="1">
        <f t="array" ref="AB99">IF($B99&lt;&gt;"",IFERROR(IF(AND(COUNTIF(_Feries,AB$7)&lt;&gt;1,WEEKDAY(AB$7,2)&lt;=5),INDEX(t_Absence[Symbole],MATCH($B99,IF(AB$7&gt;=t_Absence[Date début],IF(AB$7&lt;=t_Absence[Date fin],t_Absence[Employé]),""),0)),""),""),"")</f>
        <v/>
      </c>
      <c r="AC99" s="56" t="str" cm="1">
        <f t="array" ref="AC99">IF($B99&lt;&gt;"",IFERROR(IF(AND(COUNTIF(_Feries,AC$7)&lt;&gt;1,WEEKDAY(AC$7,2)&lt;=5),INDEX(t_Absence[Symbole],MATCH($B99,IF(AC$7&gt;=t_Absence[Date début],IF(AC$7&lt;=t_Absence[Date fin],t_Absence[Employé]),""),0)),""),""),"")</f>
        <v/>
      </c>
      <c r="AD99" s="56" t="str" cm="1">
        <f t="array" ref="AD99">IF($B99&lt;&gt;"",IFERROR(IF(AND(COUNTIF(_Feries,AD$7)&lt;&gt;1,WEEKDAY(AD$7,2)&lt;=5),INDEX(t_Absence[Symbole],MATCH($B99,IF(AD$7&gt;=t_Absence[Date début],IF(AD$7&lt;=t_Absence[Date fin],t_Absence[Employé]),""),0)),""),""),"")</f>
        <v/>
      </c>
      <c r="AE99" s="56" t="str" cm="1">
        <f t="array" ref="AE99">IF($B99&lt;&gt;"",IFERROR(IF(AND(COUNTIF(_Feries,AE$7)&lt;&gt;1,WEEKDAY(AE$7,2)&lt;=5),INDEX(t_Absence[Symbole],MATCH($B99,IF(AE$7&gt;=t_Absence[Date début],IF(AE$7&lt;=t_Absence[Date fin],t_Absence[Employé]),""),0)),""),""),"")</f>
        <v/>
      </c>
      <c r="AF99" s="56" t="str" cm="1">
        <f t="array" ref="AF99">IF($B99&lt;&gt;"",IFERROR(IF(AND(COUNTIF(_Feries,AF$7)&lt;&gt;1,WEEKDAY(AF$7,2)&lt;=5),INDEX(t_Absence[Symbole],MATCH($B99,IF(AF$7&gt;=t_Absence[Date début],IF(AF$7&lt;=t_Absence[Date fin],t_Absence[Employé]),""),0)),""),""),"")</f>
        <v/>
      </c>
      <c r="AG99" s="56" t="str" cm="1">
        <f t="array" ref="AG99">IF($B99&lt;&gt;"",IFERROR(IF(AND(COUNTIF(_Feries,AG$7)&lt;&gt;1,WEEKDAY(AG$7,2)&lt;=5),INDEX(t_Absence[Symbole],MATCH($B99,IF(AG$7&gt;=t_Absence[Date début],IF(AG$7&lt;=t_Absence[Date fin],t_Absence[Employé]),""),0)),""),""),"")</f>
        <v/>
      </c>
      <c r="AH99" s="57" t="str" cm="1">
        <f t="array" ref="AH99">IF($B99&lt;&gt;"",IFERROR(IF(AND(COUNTIF(_Feries,AH$7)&lt;&gt;1,WEEKDAY(AH$7,2)&lt;=5),INDEX(t_Absence[Symbole],MATCH($B99,IF(AH$7&gt;=t_Absence[Date début],IF(AH$7&lt;=t_Absence[Date fin],t_Absence[Employé]),""),0)),""),""),"")</f>
        <v/>
      </c>
      <c r="AJ99" s="45">
        <f t="shared" si="8"/>
        <v>0</v>
      </c>
      <c r="AK99" s="46">
        <f t="shared" si="8"/>
        <v>0</v>
      </c>
      <c r="AL99" s="46">
        <f t="shared" si="8"/>
        <v>0</v>
      </c>
      <c r="AM99" s="46">
        <f t="shared" si="8"/>
        <v>0</v>
      </c>
      <c r="AN99" s="46">
        <f t="shared" si="8"/>
        <v>0</v>
      </c>
      <c r="AO99" s="46">
        <f t="shared" si="8"/>
        <v>0</v>
      </c>
      <c r="AP99" s="46">
        <f t="shared" si="8"/>
        <v>0</v>
      </c>
      <c r="AQ99" s="47">
        <f t="shared" si="8"/>
        <v>0</v>
      </c>
    </row>
    <row r="100" spans="2:43" ht="17.25" thickBot="1" x14ac:dyDescent="0.35">
      <c r="B100" s="35" cm="1">
        <f t="array" ref="B100">IFERROR(INDEX(t_Employé[Employé],MATCH(0,COUNTIF(t_Employé[Employé],"&lt;"&amp;t_Employé[Employé])-SUM(COUNTIF($B$7:B99,t_Employé[Employé])),0)),"")</f>
        <v>93</v>
      </c>
      <c r="C100" s="35"/>
      <c r="D100" s="55" t="str" cm="1">
        <f t="array" ref="D100">IF($B100&lt;&gt;"",IFERROR(IF(AND(COUNTIF(_Feries,D$7)&lt;&gt;1,WEEKDAY(D$7,2)&lt;=5),INDEX(t_Absence[Symbole],MATCH($B100,IF(D$7&gt;=t_Absence[Date début],IF(D$7&lt;=t_Absence[Date fin],t_Absence[Employé]),""),0)),""),""),"")</f>
        <v/>
      </c>
      <c r="E100" s="56" t="str" cm="1">
        <f t="array" ref="E100">IF($B100&lt;&gt;"",IFERROR(IF(AND(COUNTIF(_Feries,E$7)&lt;&gt;1,WEEKDAY(E$7,2)&lt;=5),INDEX(t_Absence[Symbole],MATCH($B100,IF(E$7&gt;=t_Absence[Date début],IF(E$7&lt;=t_Absence[Date fin],t_Absence[Employé]),""),0)),""),""),"")</f>
        <v/>
      </c>
      <c r="F100" s="56" t="str" cm="1">
        <f t="array" ref="F100">IF($B100&lt;&gt;"",IFERROR(IF(AND(COUNTIF(_Feries,F$7)&lt;&gt;1,WEEKDAY(F$7,2)&lt;=5),INDEX(t_Absence[Symbole],MATCH($B100,IF(F$7&gt;=t_Absence[Date début],IF(F$7&lt;=t_Absence[Date fin],t_Absence[Employé]),""),0)),""),""),"")</f>
        <v/>
      </c>
      <c r="G100" s="56" t="str" cm="1">
        <f t="array" ref="G100">IF($B100&lt;&gt;"",IFERROR(IF(AND(COUNTIF(_Feries,G$7)&lt;&gt;1,WEEKDAY(G$7,2)&lt;=5),INDEX(t_Absence[Symbole],MATCH($B100,IF(G$7&gt;=t_Absence[Date début],IF(G$7&lt;=t_Absence[Date fin],t_Absence[Employé]),""),0)),""),""),"")</f>
        <v/>
      </c>
      <c r="H100" s="56" t="str" cm="1">
        <f t="array" ref="H100">IF($B100&lt;&gt;"",IFERROR(IF(AND(COUNTIF(_Feries,H$7)&lt;&gt;1,WEEKDAY(H$7,2)&lt;=5),INDEX(t_Absence[Symbole],MATCH($B100,IF(H$7&gt;=t_Absence[Date début],IF(H$7&lt;=t_Absence[Date fin],t_Absence[Employé]),""),0)),""),""),"")</f>
        <v/>
      </c>
      <c r="I100" s="56" t="str" cm="1">
        <f t="array" ref="I100">IF($B100&lt;&gt;"",IFERROR(IF(AND(COUNTIF(_Feries,I$7)&lt;&gt;1,WEEKDAY(I$7,2)&lt;=5),INDEX(t_Absence[Symbole],MATCH($B100,IF(I$7&gt;=t_Absence[Date début],IF(I$7&lt;=t_Absence[Date fin],t_Absence[Employé]),""),0)),""),""),"")</f>
        <v/>
      </c>
      <c r="J100" s="56" t="str" cm="1">
        <f t="array" ref="J100">IF($B100&lt;&gt;"",IFERROR(IF(AND(COUNTIF(_Feries,J$7)&lt;&gt;1,WEEKDAY(J$7,2)&lt;=5),INDEX(t_Absence[Symbole],MATCH($B100,IF(J$7&gt;=t_Absence[Date début],IF(J$7&lt;=t_Absence[Date fin],t_Absence[Employé]),""),0)),""),""),"")</f>
        <v/>
      </c>
      <c r="K100" s="56" t="str" cm="1">
        <f t="array" ref="K100">IF($B100&lt;&gt;"",IFERROR(IF(AND(COUNTIF(_Feries,K$7)&lt;&gt;1,WEEKDAY(K$7,2)&lt;=5),INDEX(t_Absence[Symbole],MATCH($B100,IF(K$7&gt;=t_Absence[Date début],IF(K$7&lt;=t_Absence[Date fin],t_Absence[Employé]),""),0)),""),""),"")</f>
        <v/>
      </c>
      <c r="L100" s="56" t="str" cm="1">
        <f t="array" ref="L100">IF($B100&lt;&gt;"",IFERROR(IF(AND(COUNTIF(_Feries,L$7)&lt;&gt;1,WEEKDAY(L$7,2)&lt;=5),INDEX(t_Absence[Symbole],MATCH($B100,IF(L$7&gt;=t_Absence[Date début],IF(L$7&lt;=t_Absence[Date fin],t_Absence[Employé]),""),0)),""),""),"")</f>
        <v/>
      </c>
      <c r="M100" s="56" t="str" cm="1">
        <f t="array" ref="M100">IF($B100&lt;&gt;"",IFERROR(IF(AND(COUNTIF(_Feries,M$7)&lt;&gt;1,WEEKDAY(M$7,2)&lt;=5),INDEX(t_Absence[Symbole],MATCH($B100,IF(M$7&gt;=t_Absence[Date début],IF(M$7&lt;=t_Absence[Date fin],t_Absence[Employé]),""),0)),""),""),"")</f>
        <v/>
      </c>
      <c r="N100" s="56" t="str" cm="1">
        <f t="array" ref="N100">IF($B100&lt;&gt;"",IFERROR(IF(AND(COUNTIF(_Feries,N$7)&lt;&gt;1,WEEKDAY(N$7,2)&lt;=5),INDEX(t_Absence[Symbole],MATCH($B100,IF(N$7&gt;=t_Absence[Date début],IF(N$7&lt;=t_Absence[Date fin],t_Absence[Employé]),""),0)),""),""),"")</f>
        <v/>
      </c>
      <c r="O100" s="56" t="str" cm="1">
        <f t="array" ref="O100">IF($B100&lt;&gt;"",IFERROR(IF(AND(COUNTIF(_Feries,O$7)&lt;&gt;1,WEEKDAY(O$7,2)&lt;=5),INDEX(t_Absence[Symbole],MATCH($B100,IF(O$7&gt;=t_Absence[Date début],IF(O$7&lt;=t_Absence[Date fin],t_Absence[Employé]),""),0)),""),""),"")</f>
        <v/>
      </c>
      <c r="P100" s="56" t="str" cm="1">
        <f t="array" ref="P100">IF($B100&lt;&gt;"",IFERROR(IF(AND(COUNTIF(_Feries,P$7)&lt;&gt;1,WEEKDAY(P$7,2)&lt;=5),INDEX(t_Absence[Symbole],MATCH($B100,IF(P$7&gt;=t_Absence[Date début],IF(P$7&lt;=t_Absence[Date fin],t_Absence[Employé]),""),0)),""),""),"")</f>
        <v/>
      </c>
      <c r="Q100" s="56" t="str" cm="1">
        <f t="array" ref="Q100">IF($B100&lt;&gt;"",IFERROR(IF(AND(COUNTIF(_Feries,Q$7)&lt;&gt;1,WEEKDAY(Q$7,2)&lt;=5),INDEX(t_Absence[Symbole],MATCH($B100,IF(Q$7&gt;=t_Absence[Date début],IF(Q$7&lt;=t_Absence[Date fin],t_Absence[Employé]),""),0)),""),""),"")</f>
        <v/>
      </c>
      <c r="R100" s="56" t="str" cm="1">
        <f t="array" ref="R100">IF($B100&lt;&gt;"",IFERROR(IF(AND(COUNTIF(_Feries,R$7)&lt;&gt;1,WEEKDAY(R$7,2)&lt;=5),INDEX(t_Absence[Symbole],MATCH($B100,IF(R$7&gt;=t_Absence[Date début],IF(R$7&lt;=t_Absence[Date fin],t_Absence[Employé]),""),0)),""),""),"")</f>
        <v/>
      </c>
      <c r="S100" s="56" t="str" cm="1">
        <f t="array" ref="S100">IF($B100&lt;&gt;"",IFERROR(IF(AND(COUNTIF(_Feries,S$7)&lt;&gt;1,WEEKDAY(S$7,2)&lt;=5),INDEX(t_Absence[Symbole],MATCH($B100,IF(S$7&gt;=t_Absence[Date début],IF(S$7&lt;=t_Absence[Date fin],t_Absence[Employé]),""),0)),""),""),"")</f>
        <v/>
      </c>
      <c r="T100" s="56" t="str" cm="1">
        <f t="array" ref="T100">IF($B100&lt;&gt;"",IFERROR(IF(AND(COUNTIF(_Feries,T$7)&lt;&gt;1,WEEKDAY(T$7,2)&lt;=5),INDEX(t_Absence[Symbole],MATCH($B100,IF(T$7&gt;=t_Absence[Date début],IF(T$7&lt;=t_Absence[Date fin],t_Absence[Employé]),""),0)),""),""),"")</f>
        <v/>
      </c>
      <c r="U100" s="56" t="str" cm="1">
        <f t="array" ref="U100">IF($B100&lt;&gt;"",IFERROR(IF(AND(COUNTIF(_Feries,U$7)&lt;&gt;1,WEEKDAY(U$7,2)&lt;=5),INDEX(t_Absence[Symbole],MATCH($B100,IF(U$7&gt;=t_Absence[Date début],IF(U$7&lt;=t_Absence[Date fin],t_Absence[Employé]),""),0)),""),""),"")</f>
        <v/>
      </c>
      <c r="V100" s="56" t="str" cm="1">
        <f t="array" ref="V100">IF($B100&lt;&gt;"",IFERROR(IF(AND(COUNTIF(_Feries,V$7)&lt;&gt;1,WEEKDAY(V$7,2)&lt;=5),INDEX(t_Absence[Symbole],MATCH($B100,IF(V$7&gt;=t_Absence[Date début],IF(V$7&lt;=t_Absence[Date fin],t_Absence[Employé]),""),0)),""),""),"")</f>
        <v/>
      </c>
      <c r="W100" s="56" t="str" cm="1">
        <f t="array" ref="W100">IF($B100&lt;&gt;"",IFERROR(IF(AND(COUNTIF(_Feries,W$7)&lt;&gt;1,WEEKDAY(W$7,2)&lt;=5),INDEX(t_Absence[Symbole],MATCH($B100,IF(W$7&gt;=t_Absence[Date début],IF(W$7&lt;=t_Absence[Date fin],t_Absence[Employé]),""),0)),""),""),"")</f>
        <v/>
      </c>
      <c r="X100" s="56" t="str" cm="1">
        <f t="array" ref="X100">IF($B100&lt;&gt;"",IFERROR(IF(AND(COUNTIF(_Feries,X$7)&lt;&gt;1,WEEKDAY(X$7,2)&lt;=5),INDEX(t_Absence[Symbole],MATCH($B100,IF(X$7&gt;=t_Absence[Date début],IF(X$7&lt;=t_Absence[Date fin],t_Absence[Employé]),""),0)),""),""),"")</f>
        <v/>
      </c>
      <c r="Y100" s="56" t="str" cm="1">
        <f t="array" ref="Y100">IF($B100&lt;&gt;"",IFERROR(IF(AND(COUNTIF(_Feries,Y$7)&lt;&gt;1,WEEKDAY(Y$7,2)&lt;=5),INDEX(t_Absence[Symbole],MATCH($B100,IF(Y$7&gt;=t_Absence[Date début],IF(Y$7&lt;=t_Absence[Date fin],t_Absence[Employé]),""),0)),""),""),"")</f>
        <v/>
      </c>
      <c r="Z100" s="56" t="str" cm="1">
        <f t="array" ref="Z100">IF($B100&lt;&gt;"",IFERROR(IF(AND(COUNTIF(_Feries,Z$7)&lt;&gt;1,WEEKDAY(Z$7,2)&lt;=5),INDEX(t_Absence[Symbole],MATCH($B100,IF(Z$7&gt;=t_Absence[Date début],IF(Z$7&lt;=t_Absence[Date fin],t_Absence[Employé]),""),0)),""),""),"")</f>
        <v/>
      </c>
      <c r="AA100" s="56" t="str" cm="1">
        <f t="array" ref="AA100">IF($B100&lt;&gt;"",IFERROR(IF(AND(COUNTIF(_Feries,AA$7)&lt;&gt;1,WEEKDAY(AA$7,2)&lt;=5),INDEX(t_Absence[Symbole],MATCH($B100,IF(AA$7&gt;=t_Absence[Date début],IF(AA$7&lt;=t_Absence[Date fin],t_Absence[Employé]),""),0)),""),""),"")</f>
        <v/>
      </c>
      <c r="AB100" s="56" t="str" cm="1">
        <f t="array" ref="AB100">IF($B100&lt;&gt;"",IFERROR(IF(AND(COUNTIF(_Feries,AB$7)&lt;&gt;1,WEEKDAY(AB$7,2)&lt;=5),INDEX(t_Absence[Symbole],MATCH($B100,IF(AB$7&gt;=t_Absence[Date début],IF(AB$7&lt;=t_Absence[Date fin],t_Absence[Employé]),""),0)),""),""),"")</f>
        <v/>
      </c>
      <c r="AC100" s="56" t="str" cm="1">
        <f t="array" ref="AC100">IF($B100&lt;&gt;"",IFERROR(IF(AND(COUNTIF(_Feries,AC$7)&lt;&gt;1,WEEKDAY(AC$7,2)&lt;=5),INDEX(t_Absence[Symbole],MATCH($B100,IF(AC$7&gt;=t_Absence[Date début],IF(AC$7&lt;=t_Absence[Date fin],t_Absence[Employé]),""),0)),""),""),"")</f>
        <v/>
      </c>
      <c r="AD100" s="56" t="str" cm="1">
        <f t="array" ref="AD100">IF($B100&lt;&gt;"",IFERROR(IF(AND(COUNTIF(_Feries,AD$7)&lt;&gt;1,WEEKDAY(AD$7,2)&lt;=5),INDEX(t_Absence[Symbole],MATCH($B100,IF(AD$7&gt;=t_Absence[Date début],IF(AD$7&lt;=t_Absence[Date fin],t_Absence[Employé]),""),0)),""),""),"")</f>
        <v/>
      </c>
      <c r="AE100" s="56" t="str" cm="1">
        <f t="array" ref="AE100">IF($B100&lt;&gt;"",IFERROR(IF(AND(COUNTIF(_Feries,AE$7)&lt;&gt;1,WEEKDAY(AE$7,2)&lt;=5),INDEX(t_Absence[Symbole],MATCH($B100,IF(AE$7&gt;=t_Absence[Date début],IF(AE$7&lt;=t_Absence[Date fin],t_Absence[Employé]),""),0)),""),""),"")</f>
        <v/>
      </c>
      <c r="AF100" s="56" t="str" cm="1">
        <f t="array" ref="AF100">IF($B100&lt;&gt;"",IFERROR(IF(AND(COUNTIF(_Feries,AF$7)&lt;&gt;1,WEEKDAY(AF$7,2)&lt;=5),INDEX(t_Absence[Symbole],MATCH($B100,IF(AF$7&gt;=t_Absence[Date début],IF(AF$7&lt;=t_Absence[Date fin],t_Absence[Employé]),""),0)),""),""),"")</f>
        <v/>
      </c>
      <c r="AG100" s="56" t="str" cm="1">
        <f t="array" ref="AG100">IF($B100&lt;&gt;"",IFERROR(IF(AND(COUNTIF(_Feries,AG$7)&lt;&gt;1,WEEKDAY(AG$7,2)&lt;=5),INDEX(t_Absence[Symbole],MATCH($B100,IF(AG$7&gt;=t_Absence[Date début],IF(AG$7&lt;=t_Absence[Date fin],t_Absence[Employé]),""),0)),""),""),"")</f>
        <v/>
      </c>
      <c r="AH100" s="57" t="str" cm="1">
        <f t="array" ref="AH100">IF($B100&lt;&gt;"",IFERROR(IF(AND(COUNTIF(_Feries,AH$7)&lt;&gt;1,WEEKDAY(AH$7,2)&lt;=5),INDEX(t_Absence[Symbole],MATCH($B100,IF(AH$7&gt;=t_Absence[Date début],IF(AH$7&lt;=t_Absence[Date fin],t_Absence[Employé]),""),0)),""),""),"")</f>
        <v/>
      </c>
      <c r="AJ100" s="45">
        <f t="shared" si="8"/>
        <v>0</v>
      </c>
      <c r="AK100" s="46">
        <f t="shared" si="8"/>
        <v>0</v>
      </c>
      <c r="AL100" s="46">
        <f t="shared" si="8"/>
        <v>0</v>
      </c>
      <c r="AM100" s="46">
        <f t="shared" si="8"/>
        <v>0</v>
      </c>
      <c r="AN100" s="46">
        <f t="shared" si="8"/>
        <v>0</v>
      </c>
      <c r="AO100" s="46">
        <f t="shared" si="8"/>
        <v>0</v>
      </c>
      <c r="AP100" s="46">
        <f t="shared" si="8"/>
        <v>0</v>
      </c>
      <c r="AQ100" s="47">
        <f t="shared" si="8"/>
        <v>0</v>
      </c>
    </row>
    <row r="101" spans="2:43" ht="17.25" thickBot="1" x14ac:dyDescent="0.35">
      <c r="B101" s="35" cm="1">
        <f t="array" ref="B101">IFERROR(INDEX(t_Employé[Employé],MATCH(0,COUNTIF(t_Employé[Employé],"&lt;"&amp;t_Employé[Employé])-SUM(COUNTIF($B$7:B100,t_Employé[Employé])),0)),"")</f>
        <v>94</v>
      </c>
      <c r="C101" s="35"/>
      <c r="D101" s="55" t="str" cm="1">
        <f t="array" ref="D101">IF($B101&lt;&gt;"",IFERROR(IF(AND(COUNTIF(_Feries,D$7)&lt;&gt;1,WEEKDAY(D$7,2)&lt;=5),INDEX(t_Absence[Symbole],MATCH($B101,IF(D$7&gt;=t_Absence[Date début],IF(D$7&lt;=t_Absence[Date fin],t_Absence[Employé]),""),0)),""),""),"")</f>
        <v/>
      </c>
      <c r="E101" s="56" t="str" cm="1">
        <f t="array" ref="E101">IF($B101&lt;&gt;"",IFERROR(IF(AND(COUNTIF(_Feries,E$7)&lt;&gt;1,WEEKDAY(E$7,2)&lt;=5),INDEX(t_Absence[Symbole],MATCH($B101,IF(E$7&gt;=t_Absence[Date début],IF(E$7&lt;=t_Absence[Date fin],t_Absence[Employé]),""),0)),""),""),"")</f>
        <v/>
      </c>
      <c r="F101" s="56" t="str" cm="1">
        <f t="array" ref="F101">IF($B101&lt;&gt;"",IFERROR(IF(AND(COUNTIF(_Feries,F$7)&lt;&gt;1,WEEKDAY(F$7,2)&lt;=5),INDEX(t_Absence[Symbole],MATCH($B101,IF(F$7&gt;=t_Absence[Date début],IF(F$7&lt;=t_Absence[Date fin],t_Absence[Employé]),""),0)),""),""),"")</f>
        <v/>
      </c>
      <c r="G101" s="56" t="str" cm="1">
        <f t="array" ref="G101">IF($B101&lt;&gt;"",IFERROR(IF(AND(COUNTIF(_Feries,G$7)&lt;&gt;1,WEEKDAY(G$7,2)&lt;=5),INDEX(t_Absence[Symbole],MATCH($B101,IF(G$7&gt;=t_Absence[Date début],IF(G$7&lt;=t_Absence[Date fin],t_Absence[Employé]),""),0)),""),""),"")</f>
        <v/>
      </c>
      <c r="H101" s="56" t="str" cm="1">
        <f t="array" ref="H101">IF($B101&lt;&gt;"",IFERROR(IF(AND(COUNTIF(_Feries,H$7)&lt;&gt;1,WEEKDAY(H$7,2)&lt;=5),INDEX(t_Absence[Symbole],MATCH($B101,IF(H$7&gt;=t_Absence[Date début],IF(H$7&lt;=t_Absence[Date fin],t_Absence[Employé]),""),0)),""),""),"")</f>
        <v/>
      </c>
      <c r="I101" s="56" t="str" cm="1">
        <f t="array" ref="I101">IF($B101&lt;&gt;"",IFERROR(IF(AND(COUNTIF(_Feries,I$7)&lt;&gt;1,WEEKDAY(I$7,2)&lt;=5),INDEX(t_Absence[Symbole],MATCH($B101,IF(I$7&gt;=t_Absence[Date début],IF(I$7&lt;=t_Absence[Date fin],t_Absence[Employé]),""),0)),""),""),"")</f>
        <v/>
      </c>
      <c r="J101" s="56" t="str" cm="1">
        <f t="array" ref="J101">IF($B101&lt;&gt;"",IFERROR(IF(AND(COUNTIF(_Feries,J$7)&lt;&gt;1,WEEKDAY(J$7,2)&lt;=5),INDEX(t_Absence[Symbole],MATCH($B101,IF(J$7&gt;=t_Absence[Date début],IF(J$7&lt;=t_Absence[Date fin],t_Absence[Employé]),""),0)),""),""),"")</f>
        <v/>
      </c>
      <c r="K101" s="56" t="str" cm="1">
        <f t="array" ref="K101">IF($B101&lt;&gt;"",IFERROR(IF(AND(COUNTIF(_Feries,K$7)&lt;&gt;1,WEEKDAY(K$7,2)&lt;=5),INDEX(t_Absence[Symbole],MATCH($B101,IF(K$7&gt;=t_Absence[Date début],IF(K$7&lt;=t_Absence[Date fin],t_Absence[Employé]),""),0)),""),""),"")</f>
        <v/>
      </c>
      <c r="L101" s="56" t="str" cm="1">
        <f t="array" ref="L101">IF($B101&lt;&gt;"",IFERROR(IF(AND(COUNTIF(_Feries,L$7)&lt;&gt;1,WEEKDAY(L$7,2)&lt;=5),INDEX(t_Absence[Symbole],MATCH($B101,IF(L$7&gt;=t_Absence[Date début],IF(L$7&lt;=t_Absence[Date fin],t_Absence[Employé]),""),0)),""),""),"")</f>
        <v/>
      </c>
      <c r="M101" s="56" t="str" cm="1">
        <f t="array" ref="M101">IF($B101&lt;&gt;"",IFERROR(IF(AND(COUNTIF(_Feries,M$7)&lt;&gt;1,WEEKDAY(M$7,2)&lt;=5),INDEX(t_Absence[Symbole],MATCH($B101,IF(M$7&gt;=t_Absence[Date début],IF(M$7&lt;=t_Absence[Date fin],t_Absence[Employé]),""),0)),""),""),"")</f>
        <v/>
      </c>
      <c r="N101" s="56" t="str" cm="1">
        <f t="array" ref="N101">IF($B101&lt;&gt;"",IFERROR(IF(AND(COUNTIF(_Feries,N$7)&lt;&gt;1,WEEKDAY(N$7,2)&lt;=5),INDEX(t_Absence[Symbole],MATCH($B101,IF(N$7&gt;=t_Absence[Date début],IF(N$7&lt;=t_Absence[Date fin],t_Absence[Employé]),""),0)),""),""),"")</f>
        <v/>
      </c>
      <c r="O101" s="56" t="str" cm="1">
        <f t="array" ref="O101">IF($B101&lt;&gt;"",IFERROR(IF(AND(COUNTIF(_Feries,O$7)&lt;&gt;1,WEEKDAY(O$7,2)&lt;=5),INDEX(t_Absence[Symbole],MATCH($B101,IF(O$7&gt;=t_Absence[Date début],IF(O$7&lt;=t_Absence[Date fin],t_Absence[Employé]),""),0)),""),""),"")</f>
        <v/>
      </c>
      <c r="P101" s="56" t="str" cm="1">
        <f t="array" ref="P101">IF($B101&lt;&gt;"",IFERROR(IF(AND(COUNTIF(_Feries,P$7)&lt;&gt;1,WEEKDAY(P$7,2)&lt;=5),INDEX(t_Absence[Symbole],MATCH($B101,IF(P$7&gt;=t_Absence[Date début],IF(P$7&lt;=t_Absence[Date fin],t_Absence[Employé]),""),0)),""),""),"")</f>
        <v/>
      </c>
      <c r="Q101" s="56" t="str" cm="1">
        <f t="array" ref="Q101">IF($B101&lt;&gt;"",IFERROR(IF(AND(COUNTIF(_Feries,Q$7)&lt;&gt;1,WEEKDAY(Q$7,2)&lt;=5),INDEX(t_Absence[Symbole],MATCH($B101,IF(Q$7&gt;=t_Absence[Date début],IF(Q$7&lt;=t_Absence[Date fin],t_Absence[Employé]),""),0)),""),""),"")</f>
        <v/>
      </c>
      <c r="R101" s="56" t="str" cm="1">
        <f t="array" ref="R101">IF($B101&lt;&gt;"",IFERROR(IF(AND(COUNTIF(_Feries,R$7)&lt;&gt;1,WEEKDAY(R$7,2)&lt;=5),INDEX(t_Absence[Symbole],MATCH($B101,IF(R$7&gt;=t_Absence[Date début],IF(R$7&lt;=t_Absence[Date fin],t_Absence[Employé]),""),0)),""),""),"")</f>
        <v/>
      </c>
      <c r="S101" s="56" t="str" cm="1">
        <f t="array" ref="S101">IF($B101&lt;&gt;"",IFERROR(IF(AND(COUNTIF(_Feries,S$7)&lt;&gt;1,WEEKDAY(S$7,2)&lt;=5),INDEX(t_Absence[Symbole],MATCH($B101,IF(S$7&gt;=t_Absence[Date début],IF(S$7&lt;=t_Absence[Date fin],t_Absence[Employé]),""),0)),""),""),"")</f>
        <v/>
      </c>
      <c r="T101" s="56" t="str" cm="1">
        <f t="array" ref="T101">IF($B101&lt;&gt;"",IFERROR(IF(AND(COUNTIF(_Feries,T$7)&lt;&gt;1,WEEKDAY(T$7,2)&lt;=5),INDEX(t_Absence[Symbole],MATCH($B101,IF(T$7&gt;=t_Absence[Date début],IF(T$7&lt;=t_Absence[Date fin],t_Absence[Employé]),""),0)),""),""),"")</f>
        <v/>
      </c>
      <c r="U101" s="56" t="str" cm="1">
        <f t="array" ref="U101">IF($B101&lt;&gt;"",IFERROR(IF(AND(COUNTIF(_Feries,U$7)&lt;&gt;1,WEEKDAY(U$7,2)&lt;=5),INDEX(t_Absence[Symbole],MATCH($B101,IF(U$7&gt;=t_Absence[Date début],IF(U$7&lt;=t_Absence[Date fin],t_Absence[Employé]),""),0)),""),""),"")</f>
        <v/>
      </c>
      <c r="V101" s="56" t="str" cm="1">
        <f t="array" ref="V101">IF($B101&lt;&gt;"",IFERROR(IF(AND(COUNTIF(_Feries,V$7)&lt;&gt;1,WEEKDAY(V$7,2)&lt;=5),INDEX(t_Absence[Symbole],MATCH($B101,IF(V$7&gt;=t_Absence[Date début],IF(V$7&lt;=t_Absence[Date fin],t_Absence[Employé]),""),0)),""),""),"")</f>
        <v/>
      </c>
      <c r="W101" s="56" t="str" cm="1">
        <f t="array" ref="W101">IF($B101&lt;&gt;"",IFERROR(IF(AND(COUNTIF(_Feries,W$7)&lt;&gt;1,WEEKDAY(W$7,2)&lt;=5),INDEX(t_Absence[Symbole],MATCH($B101,IF(W$7&gt;=t_Absence[Date début],IF(W$7&lt;=t_Absence[Date fin],t_Absence[Employé]),""),0)),""),""),"")</f>
        <v/>
      </c>
      <c r="X101" s="56" t="str" cm="1">
        <f t="array" ref="X101">IF($B101&lt;&gt;"",IFERROR(IF(AND(COUNTIF(_Feries,X$7)&lt;&gt;1,WEEKDAY(X$7,2)&lt;=5),INDEX(t_Absence[Symbole],MATCH($B101,IF(X$7&gt;=t_Absence[Date début],IF(X$7&lt;=t_Absence[Date fin],t_Absence[Employé]),""),0)),""),""),"")</f>
        <v/>
      </c>
      <c r="Y101" s="56" t="str" cm="1">
        <f t="array" ref="Y101">IF($B101&lt;&gt;"",IFERROR(IF(AND(COUNTIF(_Feries,Y$7)&lt;&gt;1,WEEKDAY(Y$7,2)&lt;=5),INDEX(t_Absence[Symbole],MATCH($B101,IF(Y$7&gt;=t_Absence[Date début],IF(Y$7&lt;=t_Absence[Date fin],t_Absence[Employé]),""),0)),""),""),"")</f>
        <v/>
      </c>
      <c r="Z101" s="56" t="str" cm="1">
        <f t="array" ref="Z101">IF($B101&lt;&gt;"",IFERROR(IF(AND(COUNTIF(_Feries,Z$7)&lt;&gt;1,WEEKDAY(Z$7,2)&lt;=5),INDEX(t_Absence[Symbole],MATCH($B101,IF(Z$7&gt;=t_Absence[Date début],IF(Z$7&lt;=t_Absence[Date fin],t_Absence[Employé]),""),0)),""),""),"")</f>
        <v/>
      </c>
      <c r="AA101" s="56" t="str" cm="1">
        <f t="array" ref="AA101">IF($B101&lt;&gt;"",IFERROR(IF(AND(COUNTIF(_Feries,AA$7)&lt;&gt;1,WEEKDAY(AA$7,2)&lt;=5),INDEX(t_Absence[Symbole],MATCH($B101,IF(AA$7&gt;=t_Absence[Date début],IF(AA$7&lt;=t_Absence[Date fin],t_Absence[Employé]),""),0)),""),""),"")</f>
        <v/>
      </c>
      <c r="AB101" s="56" t="str" cm="1">
        <f t="array" ref="AB101">IF($B101&lt;&gt;"",IFERROR(IF(AND(COUNTIF(_Feries,AB$7)&lt;&gt;1,WEEKDAY(AB$7,2)&lt;=5),INDEX(t_Absence[Symbole],MATCH($B101,IF(AB$7&gt;=t_Absence[Date début],IF(AB$7&lt;=t_Absence[Date fin],t_Absence[Employé]),""),0)),""),""),"")</f>
        <v/>
      </c>
      <c r="AC101" s="56" t="str" cm="1">
        <f t="array" ref="AC101">IF($B101&lt;&gt;"",IFERROR(IF(AND(COUNTIF(_Feries,AC$7)&lt;&gt;1,WEEKDAY(AC$7,2)&lt;=5),INDEX(t_Absence[Symbole],MATCH($B101,IF(AC$7&gt;=t_Absence[Date début],IF(AC$7&lt;=t_Absence[Date fin],t_Absence[Employé]),""),0)),""),""),"")</f>
        <v/>
      </c>
      <c r="AD101" s="56" t="str" cm="1">
        <f t="array" ref="AD101">IF($B101&lt;&gt;"",IFERROR(IF(AND(COUNTIF(_Feries,AD$7)&lt;&gt;1,WEEKDAY(AD$7,2)&lt;=5),INDEX(t_Absence[Symbole],MATCH($B101,IF(AD$7&gt;=t_Absence[Date début],IF(AD$7&lt;=t_Absence[Date fin],t_Absence[Employé]),""),0)),""),""),"")</f>
        <v/>
      </c>
      <c r="AE101" s="56" t="str" cm="1">
        <f t="array" ref="AE101">IF($B101&lt;&gt;"",IFERROR(IF(AND(COUNTIF(_Feries,AE$7)&lt;&gt;1,WEEKDAY(AE$7,2)&lt;=5),INDEX(t_Absence[Symbole],MATCH($B101,IF(AE$7&gt;=t_Absence[Date début],IF(AE$7&lt;=t_Absence[Date fin],t_Absence[Employé]),""),0)),""),""),"")</f>
        <v/>
      </c>
      <c r="AF101" s="56" t="str" cm="1">
        <f t="array" ref="AF101">IF($B101&lt;&gt;"",IFERROR(IF(AND(COUNTIF(_Feries,AF$7)&lt;&gt;1,WEEKDAY(AF$7,2)&lt;=5),INDEX(t_Absence[Symbole],MATCH($B101,IF(AF$7&gt;=t_Absence[Date début],IF(AF$7&lt;=t_Absence[Date fin],t_Absence[Employé]),""),0)),""),""),"")</f>
        <v/>
      </c>
      <c r="AG101" s="56" t="str" cm="1">
        <f t="array" ref="AG101">IF($B101&lt;&gt;"",IFERROR(IF(AND(COUNTIF(_Feries,AG$7)&lt;&gt;1,WEEKDAY(AG$7,2)&lt;=5),INDEX(t_Absence[Symbole],MATCH($B101,IF(AG$7&gt;=t_Absence[Date début],IF(AG$7&lt;=t_Absence[Date fin],t_Absence[Employé]),""),0)),""),""),"")</f>
        <v/>
      </c>
      <c r="AH101" s="57" t="str" cm="1">
        <f t="array" ref="AH101">IF($B101&lt;&gt;"",IFERROR(IF(AND(COUNTIF(_Feries,AH$7)&lt;&gt;1,WEEKDAY(AH$7,2)&lt;=5),INDEX(t_Absence[Symbole],MATCH($B101,IF(AH$7&gt;=t_Absence[Date début],IF(AH$7&lt;=t_Absence[Date fin],t_Absence[Employé]),""),0)),""),""),"")</f>
        <v/>
      </c>
      <c r="AJ101" s="45">
        <f t="shared" si="8"/>
        <v>0</v>
      </c>
      <c r="AK101" s="46">
        <f t="shared" si="8"/>
        <v>0</v>
      </c>
      <c r="AL101" s="46">
        <f t="shared" si="8"/>
        <v>0</v>
      </c>
      <c r="AM101" s="46">
        <f t="shared" si="8"/>
        <v>0</v>
      </c>
      <c r="AN101" s="46">
        <f t="shared" si="8"/>
        <v>0</v>
      </c>
      <c r="AO101" s="46">
        <f t="shared" si="8"/>
        <v>0</v>
      </c>
      <c r="AP101" s="46">
        <f t="shared" si="8"/>
        <v>0</v>
      </c>
      <c r="AQ101" s="47">
        <f t="shared" si="8"/>
        <v>0</v>
      </c>
    </row>
    <row r="102" spans="2:43" ht="17.25" thickBot="1" x14ac:dyDescent="0.35">
      <c r="B102" s="35" cm="1">
        <f t="array" ref="B102">IFERROR(INDEX(t_Employé[Employé],MATCH(0,COUNTIF(t_Employé[Employé],"&lt;"&amp;t_Employé[Employé])-SUM(COUNTIF($B$7:B101,t_Employé[Employé])),0)),"")</f>
        <v>95</v>
      </c>
      <c r="C102" s="35"/>
      <c r="D102" s="55" t="str" cm="1">
        <f t="array" ref="D102">IF($B102&lt;&gt;"",IFERROR(IF(AND(COUNTIF(_Feries,D$7)&lt;&gt;1,WEEKDAY(D$7,2)&lt;=5),INDEX(t_Absence[Symbole],MATCH($B102,IF(D$7&gt;=t_Absence[Date début],IF(D$7&lt;=t_Absence[Date fin],t_Absence[Employé]),""),0)),""),""),"")</f>
        <v/>
      </c>
      <c r="E102" s="56" t="str" cm="1">
        <f t="array" ref="E102">IF($B102&lt;&gt;"",IFERROR(IF(AND(COUNTIF(_Feries,E$7)&lt;&gt;1,WEEKDAY(E$7,2)&lt;=5),INDEX(t_Absence[Symbole],MATCH($B102,IF(E$7&gt;=t_Absence[Date début],IF(E$7&lt;=t_Absence[Date fin],t_Absence[Employé]),""),0)),""),""),"")</f>
        <v/>
      </c>
      <c r="F102" s="56" t="str" cm="1">
        <f t="array" ref="F102">IF($B102&lt;&gt;"",IFERROR(IF(AND(COUNTIF(_Feries,F$7)&lt;&gt;1,WEEKDAY(F$7,2)&lt;=5),INDEX(t_Absence[Symbole],MATCH($B102,IF(F$7&gt;=t_Absence[Date début],IF(F$7&lt;=t_Absence[Date fin],t_Absence[Employé]),""),0)),""),""),"")</f>
        <v/>
      </c>
      <c r="G102" s="56" t="str" cm="1">
        <f t="array" ref="G102">IF($B102&lt;&gt;"",IFERROR(IF(AND(COUNTIF(_Feries,G$7)&lt;&gt;1,WEEKDAY(G$7,2)&lt;=5),INDEX(t_Absence[Symbole],MATCH($B102,IF(G$7&gt;=t_Absence[Date début],IF(G$7&lt;=t_Absence[Date fin],t_Absence[Employé]),""),0)),""),""),"")</f>
        <v/>
      </c>
      <c r="H102" s="56" t="str" cm="1">
        <f t="array" ref="H102">IF($B102&lt;&gt;"",IFERROR(IF(AND(COUNTIF(_Feries,H$7)&lt;&gt;1,WEEKDAY(H$7,2)&lt;=5),INDEX(t_Absence[Symbole],MATCH($B102,IF(H$7&gt;=t_Absence[Date début],IF(H$7&lt;=t_Absence[Date fin],t_Absence[Employé]),""),0)),""),""),"")</f>
        <v/>
      </c>
      <c r="I102" s="56" t="str" cm="1">
        <f t="array" ref="I102">IF($B102&lt;&gt;"",IFERROR(IF(AND(COUNTIF(_Feries,I$7)&lt;&gt;1,WEEKDAY(I$7,2)&lt;=5),INDEX(t_Absence[Symbole],MATCH($B102,IF(I$7&gt;=t_Absence[Date début],IF(I$7&lt;=t_Absence[Date fin],t_Absence[Employé]),""),0)),""),""),"")</f>
        <v/>
      </c>
      <c r="J102" s="56" t="str" cm="1">
        <f t="array" ref="J102">IF($B102&lt;&gt;"",IFERROR(IF(AND(COUNTIF(_Feries,J$7)&lt;&gt;1,WEEKDAY(J$7,2)&lt;=5),INDEX(t_Absence[Symbole],MATCH($B102,IF(J$7&gt;=t_Absence[Date début],IF(J$7&lt;=t_Absence[Date fin],t_Absence[Employé]),""),0)),""),""),"")</f>
        <v/>
      </c>
      <c r="K102" s="56" t="str" cm="1">
        <f t="array" ref="K102">IF($B102&lt;&gt;"",IFERROR(IF(AND(COUNTIF(_Feries,K$7)&lt;&gt;1,WEEKDAY(K$7,2)&lt;=5),INDEX(t_Absence[Symbole],MATCH($B102,IF(K$7&gt;=t_Absence[Date début],IF(K$7&lt;=t_Absence[Date fin],t_Absence[Employé]),""),0)),""),""),"")</f>
        <v/>
      </c>
      <c r="L102" s="56" t="str" cm="1">
        <f t="array" ref="L102">IF($B102&lt;&gt;"",IFERROR(IF(AND(COUNTIF(_Feries,L$7)&lt;&gt;1,WEEKDAY(L$7,2)&lt;=5),INDEX(t_Absence[Symbole],MATCH($B102,IF(L$7&gt;=t_Absence[Date début],IF(L$7&lt;=t_Absence[Date fin],t_Absence[Employé]),""),0)),""),""),"")</f>
        <v/>
      </c>
      <c r="M102" s="56" t="str" cm="1">
        <f t="array" ref="M102">IF($B102&lt;&gt;"",IFERROR(IF(AND(COUNTIF(_Feries,M$7)&lt;&gt;1,WEEKDAY(M$7,2)&lt;=5),INDEX(t_Absence[Symbole],MATCH($B102,IF(M$7&gt;=t_Absence[Date début],IF(M$7&lt;=t_Absence[Date fin],t_Absence[Employé]),""),0)),""),""),"")</f>
        <v/>
      </c>
      <c r="N102" s="56" t="str" cm="1">
        <f t="array" ref="N102">IF($B102&lt;&gt;"",IFERROR(IF(AND(COUNTIF(_Feries,N$7)&lt;&gt;1,WEEKDAY(N$7,2)&lt;=5),INDEX(t_Absence[Symbole],MATCH($B102,IF(N$7&gt;=t_Absence[Date début],IF(N$7&lt;=t_Absence[Date fin],t_Absence[Employé]),""),0)),""),""),"")</f>
        <v/>
      </c>
      <c r="O102" s="56" t="str" cm="1">
        <f t="array" ref="O102">IF($B102&lt;&gt;"",IFERROR(IF(AND(COUNTIF(_Feries,O$7)&lt;&gt;1,WEEKDAY(O$7,2)&lt;=5),INDEX(t_Absence[Symbole],MATCH($B102,IF(O$7&gt;=t_Absence[Date début],IF(O$7&lt;=t_Absence[Date fin],t_Absence[Employé]),""),0)),""),""),"")</f>
        <v/>
      </c>
      <c r="P102" s="56" t="str" cm="1">
        <f t="array" ref="P102">IF($B102&lt;&gt;"",IFERROR(IF(AND(COUNTIF(_Feries,P$7)&lt;&gt;1,WEEKDAY(P$7,2)&lt;=5),INDEX(t_Absence[Symbole],MATCH($B102,IF(P$7&gt;=t_Absence[Date début],IF(P$7&lt;=t_Absence[Date fin],t_Absence[Employé]),""),0)),""),""),"")</f>
        <v/>
      </c>
      <c r="Q102" s="56" t="str" cm="1">
        <f t="array" ref="Q102">IF($B102&lt;&gt;"",IFERROR(IF(AND(COUNTIF(_Feries,Q$7)&lt;&gt;1,WEEKDAY(Q$7,2)&lt;=5),INDEX(t_Absence[Symbole],MATCH($B102,IF(Q$7&gt;=t_Absence[Date début],IF(Q$7&lt;=t_Absence[Date fin],t_Absence[Employé]),""),0)),""),""),"")</f>
        <v/>
      </c>
      <c r="R102" s="56" t="str" cm="1">
        <f t="array" ref="R102">IF($B102&lt;&gt;"",IFERROR(IF(AND(COUNTIF(_Feries,R$7)&lt;&gt;1,WEEKDAY(R$7,2)&lt;=5),INDEX(t_Absence[Symbole],MATCH($B102,IF(R$7&gt;=t_Absence[Date début],IF(R$7&lt;=t_Absence[Date fin],t_Absence[Employé]),""),0)),""),""),"")</f>
        <v/>
      </c>
      <c r="S102" s="56" t="str" cm="1">
        <f t="array" ref="S102">IF($B102&lt;&gt;"",IFERROR(IF(AND(COUNTIF(_Feries,S$7)&lt;&gt;1,WEEKDAY(S$7,2)&lt;=5),INDEX(t_Absence[Symbole],MATCH($B102,IF(S$7&gt;=t_Absence[Date début],IF(S$7&lt;=t_Absence[Date fin],t_Absence[Employé]),""),0)),""),""),"")</f>
        <v/>
      </c>
      <c r="T102" s="56" t="str" cm="1">
        <f t="array" ref="T102">IF($B102&lt;&gt;"",IFERROR(IF(AND(COUNTIF(_Feries,T$7)&lt;&gt;1,WEEKDAY(T$7,2)&lt;=5),INDEX(t_Absence[Symbole],MATCH($B102,IF(T$7&gt;=t_Absence[Date début],IF(T$7&lt;=t_Absence[Date fin],t_Absence[Employé]),""),0)),""),""),"")</f>
        <v/>
      </c>
      <c r="U102" s="56" t="str" cm="1">
        <f t="array" ref="U102">IF($B102&lt;&gt;"",IFERROR(IF(AND(COUNTIF(_Feries,U$7)&lt;&gt;1,WEEKDAY(U$7,2)&lt;=5),INDEX(t_Absence[Symbole],MATCH($B102,IF(U$7&gt;=t_Absence[Date début],IF(U$7&lt;=t_Absence[Date fin],t_Absence[Employé]),""),0)),""),""),"")</f>
        <v/>
      </c>
      <c r="V102" s="56" t="str" cm="1">
        <f t="array" ref="V102">IF($B102&lt;&gt;"",IFERROR(IF(AND(COUNTIF(_Feries,V$7)&lt;&gt;1,WEEKDAY(V$7,2)&lt;=5),INDEX(t_Absence[Symbole],MATCH($B102,IF(V$7&gt;=t_Absence[Date début],IF(V$7&lt;=t_Absence[Date fin],t_Absence[Employé]),""),0)),""),""),"")</f>
        <v/>
      </c>
      <c r="W102" s="56" t="str" cm="1">
        <f t="array" ref="W102">IF($B102&lt;&gt;"",IFERROR(IF(AND(COUNTIF(_Feries,W$7)&lt;&gt;1,WEEKDAY(W$7,2)&lt;=5),INDEX(t_Absence[Symbole],MATCH($B102,IF(W$7&gt;=t_Absence[Date début],IF(W$7&lt;=t_Absence[Date fin],t_Absence[Employé]),""),0)),""),""),"")</f>
        <v/>
      </c>
      <c r="X102" s="56" t="str" cm="1">
        <f t="array" ref="X102">IF($B102&lt;&gt;"",IFERROR(IF(AND(COUNTIF(_Feries,X$7)&lt;&gt;1,WEEKDAY(X$7,2)&lt;=5),INDEX(t_Absence[Symbole],MATCH($B102,IF(X$7&gt;=t_Absence[Date début],IF(X$7&lt;=t_Absence[Date fin],t_Absence[Employé]),""),0)),""),""),"")</f>
        <v/>
      </c>
      <c r="Y102" s="56" t="str" cm="1">
        <f t="array" ref="Y102">IF($B102&lt;&gt;"",IFERROR(IF(AND(COUNTIF(_Feries,Y$7)&lt;&gt;1,WEEKDAY(Y$7,2)&lt;=5),INDEX(t_Absence[Symbole],MATCH($B102,IF(Y$7&gt;=t_Absence[Date début],IF(Y$7&lt;=t_Absence[Date fin],t_Absence[Employé]),""),0)),""),""),"")</f>
        <v/>
      </c>
      <c r="Z102" s="56" t="str" cm="1">
        <f t="array" ref="Z102">IF($B102&lt;&gt;"",IFERROR(IF(AND(COUNTIF(_Feries,Z$7)&lt;&gt;1,WEEKDAY(Z$7,2)&lt;=5),INDEX(t_Absence[Symbole],MATCH($B102,IF(Z$7&gt;=t_Absence[Date début],IF(Z$7&lt;=t_Absence[Date fin],t_Absence[Employé]),""),0)),""),""),"")</f>
        <v/>
      </c>
      <c r="AA102" s="56" t="str" cm="1">
        <f t="array" ref="AA102">IF($B102&lt;&gt;"",IFERROR(IF(AND(COUNTIF(_Feries,AA$7)&lt;&gt;1,WEEKDAY(AA$7,2)&lt;=5),INDEX(t_Absence[Symbole],MATCH($B102,IF(AA$7&gt;=t_Absence[Date début],IF(AA$7&lt;=t_Absence[Date fin],t_Absence[Employé]),""),0)),""),""),"")</f>
        <v/>
      </c>
      <c r="AB102" s="56" t="str" cm="1">
        <f t="array" ref="AB102">IF($B102&lt;&gt;"",IFERROR(IF(AND(COUNTIF(_Feries,AB$7)&lt;&gt;1,WEEKDAY(AB$7,2)&lt;=5),INDEX(t_Absence[Symbole],MATCH($B102,IF(AB$7&gt;=t_Absence[Date début],IF(AB$7&lt;=t_Absence[Date fin],t_Absence[Employé]),""),0)),""),""),"")</f>
        <v/>
      </c>
      <c r="AC102" s="56" t="str" cm="1">
        <f t="array" ref="AC102">IF($B102&lt;&gt;"",IFERROR(IF(AND(COUNTIF(_Feries,AC$7)&lt;&gt;1,WEEKDAY(AC$7,2)&lt;=5),INDEX(t_Absence[Symbole],MATCH($B102,IF(AC$7&gt;=t_Absence[Date début],IF(AC$7&lt;=t_Absence[Date fin],t_Absence[Employé]),""),0)),""),""),"")</f>
        <v/>
      </c>
      <c r="AD102" s="56" t="str" cm="1">
        <f t="array" ref="AD102">IF($B102&lt;&gt;"",IFERROR(IF(AND(COUNTIF(_Feries,AD$7)&lt;&gt;1,WEEKDAY(AD$7,2)&lt;=5),INDEX(t_Absence[Symbole],MATCH($B102,IF(AD$7&gt;=t_Absence[Date début],IF(AD$7&lt;=t_Absence[Date fin],t_Absence[Employé]),""),0)),""),""),"")</f>
        <v/>
      </c>
      <c r="AE102" s="56" t="str" cm="1">
        <f t="array" ref="AE102">IF($B102&lt;&gt;"",IFERROR(IF(AND(COUNTIF(_Feries,AE$7)&lt;&gt;1,WEEKDAY(AE$7,2)&lt;=5),INDEX(t_Absence[Symbole],MATCH($B102,IF(AE$7&gt;=t_Absence[Date début],IF(AE$7&lt;=t_Absence[Date fin],t_Absence[Employé]),""),0)),""),""),"")</f>
        <v/>
      </c>
      <c r="AF102" s="56" t="str" cm="1">
        <f t="array" ref="AF102">IF($B102&lt;&gt;"",IFERROR(IF(AND(COUNTIF(_Feries,AF$7)&lt;&gt;1,WEEKDAY(AF$7,2)&lt;=5),INDEX(t_Absence[Symbole],MATCH($B102,IF(AF$7&gt;=t_Absence[Date début],IF(AF$7&lt;=t_Absence[Date fin],t_Absence[Employé]),""),0)),""),""),"")</f>
        <v/>
      </c>
      <c r="AG102" s="56" t="str" cm="1">
        <f t="array" ref="AG102">IF($B102&lt;&gt;"",IFERROR(IF(AND(COUNTIF(_Feries,AG$7)&lt;&gt;1,WEEKDAY(AG$7,2)&lt;=5),INDEX(t_Absence[Symbole],MATCH($B102,IF(AG$7&gt;=t_Absence[Date début],IF(AG$7&lt;=t_Absence[Date fin],t_Absence[Employé]),""),0)),""),""),"")</f>
        <v/>
      </c>
      <c r="AH102" s="57" t="str" cm="1">
        <f t="array" ref="AH102">IF($B102&lt;&gt;"",IFERROR(IF(AND(COUNTIF(_Feries,AH$7)&lt;&gt;1,WEEKDAY(AH$7,2)&lt;=5),INDEX(t_Absence[Symbole],MATCH($B102,IF(AH$7&gt;=t_Absence[Date début],IF(AH$7&lt;=t_Absence[Date fin],t_Absence[Employé]),""),0)),""),""),"")</f>
        <v/>
      </c>
      <c r="AJ102" s="45">
        <f t="shared" si="8"/>
        <v>0</v>
      </c>
      <c r="AK102" s="46">
        <f t="shared" si="8"/>
        <v>0</v>
      </c>
      <c r="AL102" s="46">
        <f t="shared" si="8"/>
        <v>0</v>
      </c>
      <c r="AM102" s="46">
        <f t="shared" si="8"/>
        <v>0</v>
      </c>
      <c r="AN102" s="46">
        <f t="shared" si="8"/>
        <v>0</v>
      </c>
      <c r="AO102" s="46">
        <f t="shared" si="8"/>
        <v>0</v>
      </c>
      <c r="AP102" s="46">
        <f t="shared" si="8"/>
        <v>0</v>
      </c>
      <c r="AQ102" s="47">
        <f t="shared" si="8"/>
        <v>0</v>
      </c>
    </row>
    <row r="103" spans="2:43" ht="17.25" thickBot="1" x14ac:dyDescent="0.35">
      <c r="B103" s="35" cm="1">
        <f t="array" ref="B103">IFERROR(INDEX(t_Employé[Employé],MATCH(0,COUNTIF(t_Employé[Employé],"&lt;"&amp;t_Employé[Employé])-SUM(COUNTIF($B$7:B102,t_Employé[Employé])),0)),"")</f>
        <v>96</v>
      </c>
      <c r="C103" s="35"/>
      <c r="D103" s="55" t="str" cm="1">
        <f t="array" ref="D103">IF($B103&lt;&gt;"",IFERROR(IF(AND(COUNTIF(_Feries,D$7)&lt;&gt;1,WEEKDAY(D$7,2)&lt;=5),INDEX(t_Absence[Symbole],MATCH($B103,IF(D$7&gt;=t_Absence[Date début],IF(D$7&lt;=t_Absence[Date fin],t_Absence[Employé]),""),0)),""),""),"")</f>
        <v/>
      </c>
      <c r="E103" s="56" t="str" cm="1">
        <f t="array" ref="E103">IF($B103&lt;&gt;"",IFERROR(IF(AND(COUNTIF(_Feries,E$7)&lt;&gt;1,WEEKDAY(E$7,2)&lt;=5),INDEX(t_Absence[Symbole],MATCH($B103,IF(E$7&gt;=t_Absence[Date début],IF(E$7&lt;=t_Absence[Date fin],t_Absence[Employé]),""),0)),""),""),"")</f>
        <v/>
      </c>
      <c r="F103" s="56" t="str" cm="1">
        <f t="array" ref="F103">IF($B103&lt;&gt;"",IFERROR(IF(AND(COUNTIF(_Feries,F$7)&lt;&gt;1,WEEKDAY(F$7,2)&lt;=5),INDEX(t_Absence[Symbole],MATCH($B103,IF(F$7&gt;=t_Absence[Date début],IF(F$7&lt;=t_Absence[Date fin],t_Absence[Employé]),""),0)),""),""),"")</f>
        <v/>
      </c>
      <c r="G103" s="56" t="str" cm="1">
        <f t="array" ref="G103">IF($B103&lt;&gt;"",IFERROR(IF(AND(COUNTIF(_Feries,G$7)&lt;&gt;1,WEEKDAY(G$7,2)&lt;=5),INDEX(t_Absence[Symbole],MATCH($B103,IF(G$7&gt;=t_Absence[Date début],IF(G$7&lt;=t_Absence[Date fin],t_Absence[Employé]),""),0)),""),""),"")</f>
        <v/>
      </c>
      <c r="H103" s="56" t="str" cm="1">
        <f t="array" ref="H103">IF($B103&lt;&gt;"",IFERROR(IF(AND(COUNTIF(_Feries,H$7)&lt;&gt;1,WEEKDAY(H$7,2)&lt;=5),INDEX(t_Absence[Symbole],MATCH($B103,IF(H$7&gt;=t_Absence[Date début],IF(H$7&lt;=t_Absence[Date fin],t_Absence[Employé]),""),0)),""),""),"")</f>
        <v/>
      </c>
      <c r="I103" s="56" t="str" cm="1">
        <f t="array" ref="I103">IF($B103&lt;&gt;"",IFERROR(IF(AND(COUNTIF(_Feries,I$7)&lt;&gt;1,WEEKDAY(I$7,2)&lt;=5),INDEX(t_Absence[Symbole],MATCH($B103,IF(I$7&gt;=t_Absence[Date début],IF(I$7&lt;=t_Absence[Date fin],t_Absence[Employé]),""),0)),""),""),"")</f>
        <v/>
      </c>
      <c r="J103" s="56" t="str" cm="1">
        <f t="array" ref="J103">IF($B103&lt;&gt;"",IFERROR(IF(AND(COUNTIF(_Feries,J$7)&lt;&gt;1,WEEKDAY(J$7,2)&lt;=5),INDEX(t_Absence[Symbole],MATCH($B103,IF(J$7&gt;=t_Absence[Date début],IF(J$7&lt;=t_Absence[Date fin],t_Absence[Employé]),""),0)),""),""),"")</f>
        <v/>
      </c>
      <c r="K103" s="56" t="str" cm="1">
        <f t="array" ref="K103">IF($B103&lt;&gt;"",IFERROR(IF(AND(COUNTIF(_Feries,K$7)&lt;&gt;1,WEEKDAY(K$7,2)&lt;=5),INDEX(t_Absence[Symbole],MATCH($B103,IF(K$7&gt;=t_Absence[Date début],IF(K$7&lt;=t_Absence[Date fin],t_Absence[Employé]),""),0)),""),""),"")</f>
        <v/>
      </c>
      <c r="L103" s="56" t="str" cm="1">
        <f t="array" ref="L103">IF($B103&lt;&gt;"",IFERROR(IF(AND(COUNTIF(_Feries,L$7)&lt;&gt;1,WEEKDAY(L$7,2)&lt;=5),INDEX(t_Absence[Symbole],MATCH($B103,IF(L$7&gt;=t_Absence[Date début],IF(L$7&lt;=t_Absence[Date fin],t_Absence[Employé]),""),0)),""),""),"")</f>
        <v/>
      </c>
      <c r="M103" s="56" t="str" cm="1">
        <f t="array" ref="M103">IF($B103&lt;&gt;"",IFERROR(IF(AND(COUNTIF(_Feries,M$7)&lt;&gt;1,WEEKDAY(M$7,2)&lt;=5),INDEX(t_Absence[Symbole],MATCH($B103,IF(M$7&gt;=t_Absence[Date début],IF(M$7&lt;=t_Absence[Date fin],t_Absence[Employé]),""),0)),""),""),"")</f>
        <v/>
      </c>
      <c r="N103" s="56" t="str" cm="1">
        <f t="array" ref="N103">IF($B103&lt;&gt;"",IFERROR(IF(AND(COUNTIF(_Feries,N$7)&lt;&gt;1,WEEKDAY(N$7,2)&lt;=5),INDEX(t_Absence[Symbole],MATCH($B103,IF(N$7&gt;=t_Absence[Date début],IF(N$7&lt;=t_Absence[Date fin],t_Absence[Employé]),""),0)),""),""),"")</f>
        <v/>
      </c>
      <c r="O103" s="56" t="str" cm="1">
        <f t="array" ref="O103">IF($B103&lt;&gt;"",IFERROR(IF(AND(COUNTIF(_Feries,O$7)&lt;&gt;1,WEEKDAY(O$7,2)&lt;=5),INDEX(t_Absence[Symbole],MATCH($B103,IF(O$7&gt;=t_Absence[Date début],IF(O$7&lt;=t_Absence[Date fin],t_Absence[Employé]),""),0)),""),""),"")</f>
        <v/>
      </c>
      <c r="P103" s="56" t="str" cm="1">
        <f t="array" ref="P103">IF($B103&lt;&gt;"",IFERROR(IF(AND(COUNTIF(_Feries,P$7)&lt;&gt;1,WEEKDAY(P$7,2)&lt;=5),INDEX(t_Absence[Symbole],MATCH($B103,IF(P$7&gt;=t_Absence[Date début],IF(P$7&lt;=t_Absence[Date fin],t_Absence[Employé]),""),0)),""),""),"")</f>
        <v/>
      </c>
      <c r="Q103" s="56" t="str" cm="1">
        <f t="array" ref="Q103">IF($B103&lt;&gt;"",IFERROR(IF(AND(COUNTIF(_Feries,Q$7)&lt;&gt;1,WEEKDAY(Q$7,2)&lt;=5),INDEX(t_Absence[Symbole],MATCH($B103,IF(Q$7&gt;=t_Absence[Date début],IF(Q$7&lt;=t_Absence[Date fin],t_Absence[Employé]),""),0)),""),""),"")</f>
        <v/>
      </c>
      <c r="R103" s="56" t="str" cm="1">
        <f t="array" ref="R103">IF($B103&lt;&gt;"",IFERROR(IF(AND(COUNTIF(_Feries,R$7)&lt;&gt;1,WEEKDAY(R$7,2)&lt;=5),INDEX(t_Absence[Symbole],MATCH($B103,IF(R$7&gt;=t_Absence[Date début],IF(R$7&lt;=t_Absence[Date fin],t_Absence[Employé]),""),0)),""),""),"")</f>
        <v/>
      </c>
      <c r="S103" s="56" t="str" cm="1">
        <f t="array" ref="S103">IF($B103&lt;&gt;"",IFERROR(IF(AND(COUNTIF(_Feries,S$7)&lt;&gt;1,WEEKDAY(S$7,2)&lt;=5),INDEX(t_Absence[Symbole],MATCH($B103,IF(S$7&gt;=t_Absence[Date début],IF(S$7&lt;=t_Absence[Date fin],t_Absence[Employé]),""),0)),""),""),"")</f>
        <v/>
      </c>
      <c r="T103" s="56" t="str" cm="1">
        <f t="array" ref="T103">IF($B103&lt;&gt;"",IFERROR(IF(AND(COUNTIF(_Feries,T$7)&lt;&gt;1,WEEKDAY(T$7,2)&lt;=5),INDEX(t_Absence[Symbole],MATCH($B103,IF(T$7&gt;=t_Absence[Date début],IF(T$7&lt;=t_Absence[Date fin],t_Absence[Employé]),""),0)),""),""),"")</f>
        <v/>
      </c>
      <c r="U103" s="56" t="str" cm="1">
        <f t="array" ref="U103">IF($B103&lt;&gt;"",IFERROR(IF(AND(COUNTIF(_Feries,U$7)&lt;&gt;1,WEEKDAY(U$7,2)&lt;=5),INDEX(t_Absence[Symbole],MATCH($B103,IF(U$7&gt;=t_Absence[Date début],IF(U$7&lt;=t_Absence[Date fin],t_Absence[Employé]),""),0)),""),""),"")</f>
        <v/>
      </c>
      <c r="V103" s="56" t="str" cm="1">
        <f t="array" ref="V103">IF($B103&lt;&gt;"",IFERROR(IF(AND(COUNTIF(_Feries,V$7)&lt;&gt;1,WEEKDAY(V$7,2)&lt;=5),INDEX(t_Absence[Symbole],MATCH($B103,IF(V$7&gt;=t_Absence[Date début],IF(V$7&lt;=t_Absence[Date fin],t_Absence[Employé]),""),0)),""),""),"")</f>
        <v/>
      </c>
      <c r="W103" s="56" t="str" cm="1">
        <f t="array" ref="W103">IF($B103&lt;&gt;"",IFERROR(IF(AND(COUNTIF(_Feries,W$7)&lt;&gt;1,WEEKDAY(W$7,2)&lt;=5),INDEX(t_Absence[Symbole],MATCH($B103,IF(W$7&gt;=t_Absence[Date début],IF(W$7&lt;=t_Absence[Date fin],t_Absence[Employé]),""),0)),""),""),"")</f>
        <v/>
      </c>
      <c r="X103" s="56" t="str" cm="1">
        <f t="array" ref="X103">IF($B103&lt;&gt;"",IFERROR(IF(AND(COUNTIF(_Feries,X$7)&lt;&gt;1,WEEKDAY(X$7,2)&lt;=5),INDEX(t_Absence[Symbole],MATCH($B103,IF(X$7&gt;=t_Absence[Date début],IF(X$7&lt;=t_Absence[Date fin],t_Absence[Employé]),""),0)),""),""),"")</f>
        <v/>
      </c>
      <c r="Y103" s="56" t="str" cm="1">
        <f t="array" ref="Y103">IF($B103&lt;&gt;"",IFERROR(IF(AND(COUNTIF(_Feries,Y$7)&lt;&gt;1,WEEKDAY(Y$7,2)&lt;=5),INDEX(t_Absence[Symbole],MATCH($B103,IF(Y$7&gt;=t_Absence[Date début],IF(Y$7&lt;=t_Absence[Date fin],t_Absence[Employé]),""),0)),""),""),"")</f>
        <v/>
      </c>
      <c r="Z103" s="56" t="str" cm="1">
        <f t="array" ref="Z103">IF($B103&lt;&gt;"",IFERROR(IF(AND(COUNTIF(_Feries,Z$7)&lt;&gt;1,WEEKDAY(Z$7,2)&lt;=5),INDEX(t_Absence[Symbole],MATCH($B103,IF(Z$7&gt;=t_Absence[Date début],IF(Z$7&lt;=t_Absence[Date fin],t_Absence[Employé]),""),0)),""),""),"")</f>
        <v/>
      </c>
      <c r="AA103" s="56" t="str" cm="1">
        <f t="array" ref="AA103">IF($B103&lt;&gt;"",IFERROR(IF(AND(COUNTIF(_Feries,AA$7)&lt;&gt;1,WEEKDAY(AA$7,2)&lt;=5),INDEX(t_Absence[Symbole],MATCH($B103,IF(AA$7&gt;=t_Absence[Date début],IF(AA$7&lt;=t_Absence[Date fin],t_Absence[Employé]),""),0)),""),""),"")</f>
        <v/>
      </c>
      <c r="AB103" s="56" t="str" cm="1">
        <f t="array" ref="AB103">IF($B103&lt;&gt;"",IFERROR(IF(AND(COUNTIF(_Feries,AB$7)&lt;&gt;1,WEEKDAY(AB$7,2)&lt;=5),INDEX(t_Absence[Symbole],MATCH($B103,IF(AB$7&gt;=t_Absence[Date début],IF(AB$7&lt;=t_Absence[Date fin],t_Absence[Employé]),""),0)),""),""),"")</f>
        <v/>
      </c>
      <c r="AC103" s="56" t="str" cm="1">
        <f t="array" ref="AC103">IF($B103&lt;&gt;"",IFERROR(IF(AND(COUNTIF(_Feries,AC$7)&lt;&gt;1,WEEKDAY(AC$7,2)&lt;=5),INDEX(t_Absence[Symbole],MATCH($B103,IF(AC$7&gt;=t_Absence[Date début],IF(AC$7&lt;=t_Absence[Date fin],t_Absence[Employé]),""),0)),""),""),"")</f>
        <v/>
      </c>
      <c r="AD103" s="56" t="str" cm="1">
        <f t="array" ref="AD103">IF($B103&lt;&gt;"",IFERROR(IF(AND(COUNTIF(_Feries,AD$7)&lt;&gt;1,WEEKDAY(AD$7,2)&lt;=5),INDEX(t_Absence[Symbole],MATCH($B103,IF(AD$7&gt;=t_Absence[Date début],IF(AD$7&lt;=t_Absence[Date fin],t_Absence[Employé]),""),0)),""),""),"")</f>
        <v/>
      </c>
      <c r="AE103" s="56" t="str" cm="1">
        <f t="array" ref="AE103">IF($B103&lt;&gt;"",IFERROR(IF(AND(COUNTIF(_Feries,AE$7)&lt;&gt;1,WEEKDAY(AE$7,2)&lt;=5),INDEX(t_Absence[Symbole],MATCH($B103,IF(AE$7&gt;=t_Absence[Date début],IF(AE$7&lt;=t_Absence[Date fin],t_Absence[Employé]),""),0)),""),""),"")</f>
        <v/>
      </c>
      <c r="AF103" s="56" t="str" cm="1">
        <f t="array" ref="AF103">IF($B103&lt;&gt;"",IFERROR(IF(AND(COUNTIF(_Feries,AF$7)&lt;&gt;1,WEEKDAY(AF$7,2)&lt;=5),INDEX(t_Absence[Symbole],MATCH($B103,IF(AF$7&gt;=t_Absence[Date début],IF(AF$7&lt;=t_Absence[Date fin],t_Absence[Employé]),""),0)),""),""),"")</f>
        <v/>
      </c>
      <c r="AG103" s="56" t="str" cm="1">
        <f t="array" ref="AG103">IF($B103&lt;&gt;"",IFERROR(IF(AND(COUNTIF(_Feries,AG$7)&lt;&gt;1,WEEKDAY(AG$7,2)&lt;=5),INDEX(t_Absence[Symbole],MATCH($B103,IF(AG$7&gt;=t_Absence[Date début],IF(AG$7&lt;=t_Absence[Date fin],t_Absence[Employé]),""),0)),""),""),"")</f>
        <v/>
      </c>
      <c r="AH103" s="57" t="str" cm="1">
        <f t="array" ref="AH103">IF($B103&lt;&gt;"",IFERROR(IF(AND(COUNTIF(_Feries,AH$7)&lt;&gt;1,WEEKDAY(AH$7,2)&lt;=5),INDEX(t_Absence[Symbole],MATCH($B103,IF(AH$7&gt;=t_Absence[Date début],IF(AH$7&lt;=t_Absence[Date fin],t_Absence[Employé]),""),0)),""),""),"")</f>
        <v/>
      </c>
      <c r="AJ103" s="45">
        <f t="shared" si="8"/>
        <v>0</v>
      </c>
      <c r="AK103" s="46">
        <f t="shared" si="8"/>
        <v>0</v>
      </c>
      <c r="AL103" s="46">
        <f t="shared" si="8"/>
        <v>0</v>
      </c>
      <c r="AM103" s="46">
        <f t="shared" si="8"/>
        <v>0</v>
      </c>
      <c r="AN103" s="46">
        <f t="shared" si="8"/>
        <v>0</v>
      </c>
      <c r="AO103" s="46">
        <f t="shared" si="8"/>
        <v>0</v>
      </c>
      <c r="AP103" s="46">
        <f t="shared" si="8"/>
        <v>0</v>
      </c>
      <c r="AQ103" s="47">
        <f t="shared" si="8"/>
        <v>0</v>
      </c>
    </row>
    <row r="104" spans="2:43" ht="17.25" thickBot="1" x14ac:dyDescent="0.35">
      <c r="B104" s="35" cm="1">
        <f t="array" ref="B104">IFERROR(INDEX(t_Employé[Employé],MATCH(0,COUNTIF(t_Employé[Employé],"&lt;"&amp;t_Employé[Employé])-SUM(COUNTIF($B$7:B103,t_Employé[Employé])),0)),"")</f>
        <v>97</v>
      </c>
      <c r="C104" s="35"/>
      <c r="D104" s="55" t="str" cm="1">
        <f t="array" ref="D104">IF($B104&lt;&gt;"",IFERROR(IF(AND(COUNTIF(_Feries,D$7)&lt;&gt;1,WEEKDAY(D$7,2)&lt;=5),INDEX(t_Absence[Symbole],MATCH($B104,IF(D$7&gt;=t_Absence[Date début],IF(D$7&lt;=t_Absence[Date fin],t_Absence[Employé]),""),0)),""),""),"")</f>
        <v/>
      </c>
      <c r="E104" s="56" t="str" cm="1">
        <f t="array" ref="E104">IF($B104&lt;&gt;"",IFERROR(IF(AND(COUNTIF(_Feries,E$7)&lt;&gt;1,WEEKDAY(E$7,2)&lt;=5),INDEX(t_Absence[Symbole],MATCH($B104,IF(E$7&gt;=t_Absence[Date début],IF(E$7&lt;=t_Absence[Date fin],t_Absence[Employé]),""),0)),""),""),"")</f>
        <v/>
      </c>
      <c r="F104" s="56" t="str" cm="1">
        <f t="array" ref="F104">IF($B104&lt;&gt;"",IFERROR(IF(AND(COUNTIF(_Feries,F$7)&lt;&gt;1,WEEKDAY(F$7,2)&lt;=5),INDEX(t_Absence[Symbole],MATCH($B104,IF(F$7&gt;=t_Absence[Date début],IF(F$7&lt;=t_Absence[Date fin],t_Absence[Employé]),""),0)),""),""),"")</f>
        <v/>
      </c>
      <c r="G104" s="56" t="str" cm="1">
        <f t="array" ref="G104">IF($B104&lt;&gt;"",IFERROR(IF(AND(COUNTIF(_Feries,G$7)&lt;&gt;1,WEEKDAY(G$7,2)&lt;=5),INDEX(t_Absence[Symbole],MATCH($B104,IF(G$7&gt;=t_Absence[Date début],IF(G$7&lt;=t_Absence[Date fin],t_Absence[Employé]),""),0)),""),""),"")</f>
        <v/>
      </c>
      <c r="H104" s="56" t="str" cm="1">
        <f t="array" ref="H104">IF($B104&lt;&gt;"",IFERROR(IF(AND(COUNTIF(_Feries,H$7)&lt;&gt;1,WEEKDAY(H$7,2)&lt;=5),INDEX(t_Absence[Symbole],MATCH($B104,IF(H$7&gt;=t_Absence[Date début],IF(H$7&lt;=t_Absence[Date fin],t_Absence[Employé]),""),0)),""),""),"")</f>
        <v/>
      </c>
      <c r="I104" s="56" t="str" cm="1">
        <f t="array" ref="I104">IF($B104&lt;&gt;"",IFERROR(IF(AND(COUNTIF(_Feries,I$7)&lt;&gt;1,WEEKDAY(I$7,2)&lt;=5),INDEX(t_Absence[Symbole],MATCH($B104,IF(I$7&gt;=t_Absence[Date début],IF(I$7&lt;=t_Absence[Date fin],t_Absence[Employé]),""),0)),""),""),"")</f>
        <v/>
      </c>
      <c r="J104" s="56" t="str" cm="1">
        <f t="array" ref="J104">IF($B104&lt;&gt;"",IFERROR(IF(AND(COUNTIF(_Feries,J$7)&lt;&gt;1,WEEKDAY(J$7,2)&lt;=5),INDEX(t_Absence[Symbole],MATCH($B104,IF(J$7&gt;=t_Absence[Date début],IF(J$7&lt;=t_Absence[Date fin],t_Absence[Employé]),""),0)),""),""),"")</f>
        <v/>
      </c>
      <c r="K104" s="56" t="str" cm="1">
        <f t="array" ref="K104">IF($B104&lt;&gt;"",IFERROR(IF(AND(COUNTIF(_Feries,K$7)&lt;&gt;1,WEEKDAY(K$7,2)&lt;=5),INDEX(t_Absence[Symbole],MATCH($B104,IF(K$7&gt;=t_Absence[Date début],IF(K$7&lt;=t_Absence[Date fin],t_Absence[Employé]),""),0)),""),""),"")</f>
        <v/>
      </c>
      <c r="L104" s="56" t="str" cm="1">
        <f t="array" ref="L104">IF($B104&lt;&gt;"",IFERROR(IF(AND(COUNTIF(_Feries,L$7)&lt;&gt;1,WEEKDAY(L$7,2)&lt;=5),INDEX(t_Absence[Symbole],MATCH($B104,IF(L$7&gt;=t_Absence[Date début],IF(L$7&lt;=t_Absence[Date fin],t_Absence[Employé]),""),0)),""),""),"")</f>
        <v/>
      </c>
      <c r="M104" s="56" t="str" cm="1">
        <f t="array" ref="M104">IF($B104&lt;&gt;"",IFERROR(IF(AND(COUNTIF(_Feries,M$7)&lt;&gt;1,WEEKDAY(M$7,2)&lt;=5),INDEX(t_Absence[Symbole],MATCH($B104,IF(M$7&gt;=t_Absence[Date début],IF(M$7&lt;=t_Absence[Date fin],t_Absence[Employé]),""),0)),""),""),"")</f>
        <v/>
      </c>
      <c r="N104" s="56" t="str" cm="1">
        <f t="array" ref="N104">IF($B104&lt;&gt;"",IFERROR(IF(AND(COUNTIF(_Feries,N$7)&lt;&gt;1,WEEKDAY(N$7,2)&lt;=5),INDEX(t_Absence[Symbole],MATCH($B104,IF(N$7&gt;=t_Absence[Date début],IF(N$7&lt;=t_Absence[Date fin],t_Absence[Employé]),""),0)),""),""),"")</f>
        <v/>
      </c>
      <c r="O104" s="56" t="str" cm="1">
        <f t="array" ref="O104">IF($B104&lt;&gt;"",IFERROR(IF(AND(COUNTIF(_Feries,O$7)&lt;&gt;1,WEEKDAY(O$7,2)&lt;=5),INDEX(t_Absence[Symbole],MATCH($B104,IF(O$7&gt;=t_Absence[Date début],IF(O$7&lt;=t_Absence[Date fin],t_Absence[Employé]),""),0)),""),""),"")</f>
        <v/>
      </c>
      <c r="P104" s="56" t="str" cm="1">
        <f t="array" ref="P104">IF($B104&lt;&gt;"",IFERROR(IF(AND(COUNTIF(_Feries,P$7)&lt;&gt;1,WEEKDAY(P$7,2)&lt;=5),INDEX(t_Absence[Symbole],MATCH($B104,IF(P$7&gt;=t_Absence[Date début],IF(P$7&lt;=t_Absence[Date fin],t_Absence[Employé]),""),0)),""),""),"")</f>
        <v/>
      </c>
      <c r="Q104" s="56" t="str" cm="1">
        <f t="array" ref="Q104">IF($B104&lt;&gt;"",IFERROR(IF(AND(COUNTIF(_Feries,Q$7)&lt;&gt;1,WEEKDAY(Q$7,2)&lt;=5),INDEX(t_Absence[Symbole],MATCH($B104,IF(Q$7&gt;=t_Absence[Date début],IF(Q$7&lt;=t_Absence[Date fin],t_Absence[Employé]),""),0)),""),""),"")</f>
        <v/>
      </c>
      <c r="R104" s="56" t="str" cm="1">
        <f t="array" ref="R104">IF($B104&lt;&gt;"",IFERROR(IF(AND(COUNTIF(_Feries,R$7)&lt;&gt;1,WEEKDAY(R$7,2)&lt;=5),INDEX(t_Absence[Symbole],MATCH($B104,IF(R$7&gt;=t_Absence[Date début],IF(R$7&lt;=t_Absence[Date fin],t_Absence[Employé]),""),0)),""),""),"")</f>
        <v/>
      </c>
      <c r="S104" s="56" t="str" cm="1">
        <f t="array" ref="S104">IF($B104&lt;&gt;"",IFERROR(IF(AND(COUNTIF(_Feries,S$7)&lt;&gt;1,WEEKDAY(S$7,2)&lt;=5),INDEX(t_Absence[Symbole],MATCH($B104,IF(S$7&gt;=t_Absence[Date début],IF(S$7&lt;=t_Absence[Date fin],t_Absence[Employé]),""),0)),""),""),"")</f>
        <v/>
      </c>
      <c r="T104" s="56" t="str" cm="1">
        <f t="array" ref="T104">IF($B104&lt;&gt;"",IFERROR(IF(AND(COUNTIF(_Feries,T$7)&lt;&gt;1,WEEKDAY(T$7,2)&lt;=5),INDEX(t_Absence[Symbole],MATCH($B104,IF(T$7&gt;=t_Absence[Date début],IF(T$7&lt;=t_Absence[Date fin],t_Absence[Employé]),""),0)),""),""),"")</f>
        <v/>
      </c>
      <c r="U104" s="56" t="str" cm="1">
        <f t="array" ref="U104">IF($B104&lt;&gt;"",IFERROR(IF(AND(COUNTIF(_Feries,U$7)&lt;&gt;1,WEEKDAY(U$7,2)&lt;=5),INDEX(t_Absence[Symbole],MATCH($B104,IF(U$7&gt;=t_Absence[Date début],IF(U$7&lt;=t_Absence[Date fin],t_Absence[Employé]),""),0)),""),""),"")</f>
        <v/>
      </c>
      <c r="V104" s="56" t="str" cm="1">
        <f t="array" ref="V104">IF($B104&lt;&gt;"",IFERROR(IF(AND(COUNTIF(_Feries,V$7)&lt;&gt;1,WEEKDAY(V$7,2)&lt;=5),INDEX(t_Absence[Symbole],MATCH($B104,IF(V$7&gt;=t_Absence[Date début],IF(V$7&lt;=t_Absence[Date fin],t_Absence[Employé]),""),0)),""),""),"")</f>
        <v/>
      </c>
      <c r="W104" s="56" t="str" cm="1">
        <f t="array" ref="W104">IF($B104&lt;&gt;"",IFERROR(IF(AND(COUNTIF(_Feries,W$7)&lt;&gt;1,WEEKDAY(W$7,2)&lt;=5),INDEX(t_Absence[Symbole],MATCH($B104,IF(W$7&gt;=t_Absence[Date début],IF(W$7&lt;=t_Absence[Date fin],t_Absence[Employé]),""),0)),""),""),"")</f>
        <v/>
      </c>
      <c r="X104" s="56" t="str" cm="1">
        <f t="array" ref="X104">IF($B104&lt;&gt;"",IFERROR(IF(AND(COUNTIF(_Feries,X$7)&lt;&gt;1,WEEKDAY(X$7,2)&lt;=5),INDEX(t_Absence[Symbole],MATCH($B104,IF(X$7&gt;=t_Absence[Date début],IF(X$7&lt;=t_Absence[Date fin],t_Absence[Employé]),""),0)),""),""),"")</f>
        <v/>
      </c>
      <c r="Y104" s="56" t="str" cm="1">
        <f t="array" ref="Y104">IF($B104&lt;&gt;"",IFERROR(IF(AND(COUNTIF(_Feries,Y$7)&lt;&gt;1,WEEKDAY(Y$7,2)&lt;=5),INDEX(t_Absence[Symbole],MATCH($B104,IF(Y$7&gt;=t_Absence[Date début],IF(Y$7&lt;=t_Absence[Date fin],t_Absence[Employé]),""),0)),""),""),"")</f>
        <v/>
      </c>
      <c r="Z104" s="56" t="str" cm="1">
        <f t="array" ref="Z104">IF($B104&lt;&gt;"",IFERROR(IF(AND(COUNTIF(_Feries,Z$7)&lt;&gt;1,WEEKDAY(Z$7,2)&lt;=5),INDEX(t_Absence[Symbole],MATCH($B104,IF(Z$7&gt;=t_Absence[Date début],IF(Z$7&lt;=t_Absence[Date fin],t_Absence[Employé]),""),0)),""),""),"")</f>
        <v/>
      </c>
      <c r="AA104" s="56" t="str" cm="1">
        <f t="array" ref="AA104">IF($B104&lt;&gt;"",IFERROR(IF(AND(COUNTIF(_Feries,AA$7)&lt;&gt;1,WEEKDAY(AA$7,2)&lt;=5),INDEX(t_Absence[Symbole],MATCH($B104,IF(AA$7&gt;=t_Absence[Date début],IF(AA$7&lt;=t_Absence[Date fin],t_Absence[Employé]),""),0)),""),""),"")</f>
        <v/>
      </c>
      <c r="AB104" s="56" t="str" cm="1">
        <f t="array" ref="AB104">IF($B104&lt;&gt;"",IFERROR(IF(AND(COUNTIF(_Feries,AB$7)&lt;&gt;1,WEEKDAY(AB$7,2)&lt;=5),INDEX(t_Absence[Symbole],MATCH($B104,IF(AB$7&gt;=t_Absence[Date début],IF(AB$7&lt;=t_Absence[Date fin],t_Absence[Employé]),""),0)),""),""),"")</f>
        <v/>
      </c>
      <c r="AC104" s="56" t="str" cm="1">
        <f t="array" ref="AC104">IF($B104&lt;&gt;"",IFERROR(IF(AND(COUNTIF(_Feries,AC$7)&lt;&gt;1,WEEKDAY(AC$7,2)&lt;=5),INDEX(t_Absence[Symbole],MATCH($B104,IF(AC$7&gt;=t_Absence[Date début],IF(AC$7&lt;=t_Absence[Date fin],t_Absence[Employé]),""),0)),""),""),"")</f>
        <v/>
      </c>
      <c r="AD104" s="56" t="str" cm="1">
        <f t="array" ref="AD104">IF($B104&lt;&gt;"",IFERROR(IF(AND(COUNTIF(_Feries,AD$7)&lt;&gt;1,WEEKDAY(AD$7,2)&lt;=5),INDEX(t_Absence[Symbole],MATCH($B104,IF(AD$7&gt;=t_Absence[Date début],IF(AD$7&lt;=t_Absence[Date fin],t_Absence[Employé]),""),0)),""),""),"")</f>
        <v/>
      </c>
      <c r="AE104" s="56" t="str" cm="1">
        <f t="array" ref="AE104">IF($B104&lt;&gt;"",IFERROR(IF(AND(COUNTIF(_Feries,AE$7)&lt;&gt;1,WEEKDAY(AE$7,2)&lt;=5),INDEX(t_Absence[Symbole],MATCH($B104,IF(AE$7&gt;=t_Absence[Date début],IF(AE$7&lt;=t_Absence[Date fin],t_Absence[Employé]),""),0)),""),""),"")</f>
        <v/>
      </c>
      <c r="AF104" s="56" t="str" cm="1">
        <f t="array" ref="AF104">IF($B104&lt;&gt;"",IFERROR(IF(AND(COUNTIF(_Feries,AF$7)&lt;&gt;1,WEEKDAY(AF$7,2)&lt;=5),INDEX(t_Absence[Symbole],MATCH($B104,IF(AF$7&gt;=t_Absence[Date début],IF(AF$7&lt;=t_Absence[Date fin],t_Absence[Employé]),""),0)),""),""),"")</f>
        <v/>
      </c>
      <c r="AG104" s="56" t="str" cm="1">
        <f t="array" ref="AG104">IF($B104&lt;&gt;"",IFERROR(IF(AND(COUNTIF(_Feries,AG$7)&lt;&gt;1,WEEKDAY(AG$7,2)&lt;=5),INDEX(t_Absence[Symbole],MATCH($B104,IF(AG$7&gt;=t_Absence[Date début],IF(AG$7&lt;=t_Absence[Date fin],t_Absence[Employé]),""),0)),""),""),"")</f>
        <v/>
      </c>
      <c r="AH104" s="57" t="str" cm="1">
        <f t="array" ref="AH104">IF($B104&lt;&gt;"",IFERROR(IF(AND(COUNTIF(_Feries,AH$7)&lt;&gt;1,WEEKDAY(AH$7,2)&lt;=5),INDEX(t_Absence[Symbole],MATCH($B104,IF(AH$7&gt;=t_Absence[Date début],IF(AH$7&lt;=t_Absence[Date fin],t_Absence[Employé]),""),0)),""),""),"")</f>
        <v/>
      </c>
      <c r="AJ104" s="45">
        <f t="shared" si="8"/>
        <v>0</v>
      </c>
      <c r="AK104" s="46">
        <f t="shared" si="8"/>
        <v>0</v>
      </c>
      <c r="AL104" s="46">
        <f t="shared" si="8"/>
        <v>0</v>
      </c>
      <c r="AM104" s="46">
        <f t="shared" si="8"/>
        <v>0</v>
      </c>
      <c r="AN104" s="46">
        <f t="shared" si="8"/>
        <v>0</v>
      </c>
      <c r="AO104" s="46">
        <f t="shared" si="8"/>
        <v>0</v>
      </c>
      <c r="AP104" s="46">
        <f t="shared" si="8"/>
        <v>0</v>
      </c>
      <c r="AQ104" s="47">
        <f t="shared" si="8"/>
        <v>0</v>
      </c>
    </row>
    <row r="105" spans="2:43" ht="17.25" thickBot="1" x14ac:dyDescent="0.35">
      <c r="B105" s="35" t="str" cm="1">
        <f t="array" ref="B105">IFERROR(INDEX(t_Employé[Employé],MATCH(0,COUNTIF(t_Employé[Employé],"&lt;"&amp;t_Employé[Employé])-SUM(COUNTIF($B$7:B104,t_Employé[Employé])),0)),"")</f>
        <v/>
      </c>
      <c r="C105" s="35"/>
      <c r="D105" s="55" t="str" cm="1">
        <f t="array" ref="D105">IF($B105&lt;&gt;"",IFERROR(IF(AND(COUNTIF(_Feries,D$7)&lt;&gt;1,WEEKDAY(D$7,2)&lt;=5),INDEX(t_Absence[Symbole],MATCH($B105,IF(D$7&gt;=t_Absence[Date début],IF(D$7&lt;=t_Absence[Date fin],t_Absence[Employé]),""),0)),""),""),"")</f>
        <v/>
      </c>
      <c r="E105" s="56" t="str" cm="1">
        <f t="array" ref="E105">IF($B105&lt;&gt;"",IFERROR(IF(AND(COUNTIF(_Feries,E$7)&lt;&gt;1,WEEKDAY(E$7,2)&lt;=5),INDEX(t_Absence[Symbole],MATCH($B105,IF(E$7&gt;=t_Absence[Date début],IF(E$7&lt;=t_Absence[Date fin],t_Absence[Employé]),""),0)),""),""),"")</f>
        <v/>
      </c>
      <c r="F105" s="56" t="str" cm="1">
        <f t="array" ref="F105">IF($B105&lt;&gt;"",IFERROR(IF(AND(COUNTIF(_Feries,F$7)&lt;&gt;1,WEEKDAY(F$7,2)&lt;=5),INDEX(t_Absence[Symbole],MATCH($B105,IF(F$7&gt;=t_Absence[Date début],IF(F$7&lt;=t_Absence[Date fin],t_Absence[Employé]),""),0)),""),""),"")</f>
        <v/>
      </c>
      <c r="G105" s="56" t="str" cm="1">
        <f t="array" ref="G105">IF($B105&lt;&gt;"",IFERROR(IF(AND(COUNTIF(_Feries,G$7)&lt;&gt;1,WEEKDAY(G$7,2)&lt;=5),INDEX(t_Absence[Symbole],MATCH($B105,IF(G$7&gt;=t_Absence[Date début],IF(G$7&lt;=t_Absence[Date fin],t_Absence[Employé]),""),0)),""),""),"")</f>
        <v/>
      </c>
      <c r="H105" s="56" t="str" cm="1">
        <f t="array" ref="H105">IF($B105&lt;&gt;"",IFERROR(IF(AND(COUNTIF(_Feries,H$7)&lt;&gt;1,WEEKDAY(H$7,2)&lt;=5),INDEX(t_Absence[Symbole],MATCH($B105,IF(H$7&gt;=t_Absence[Date début],IF(H$7&lt;=t_Absence[Date fin],t_Absence[Employé]),""),0)),""),""),"")</f>
        <v/>
      </c>
      <c r="I105" s="56" t="str" cm="1">
        <f t="array" ref="I105">IF($B105&lt;&gt;"",IFERROR(IF(AND(COUNTIF(_Feries,I$7)&lt;&gt;1,WEEKDAY(I$7,2)&lt;=5),INDEX(t_Absence[Symbole],MATCH($B105,IF(I$7&gt;=t_Absence[Date début],IF(I$7&lt;=t_Absence[Date fin],t_Absence[Employé]),""),0)),""),""),"")</f>
        <v/>
      </c>
      <c r="J105" s="56" t="str" cm="1">
        <f t="array" ref="J105">IF($B105&lt;&gt;"",IFERROR(IF(AND(COUNTIF(_Feries,J$7)&lt;&gt;1,WEEKDAY(J$7,2)&lt;=5),INDEX(t_Absence[Symbole],MATCH($B105,IF(J$7&gt;=t_Absence[Date début],IF(J$7&lt;=t_Absence[Date fin],t_Absence[Employé]),""),0)),""),""),"")</f>
        <v/>
      </c>
      <c r="K105" s="56" t="str" cm="1">
        <f t="array" ref="K105">IF($B105&lt;&gt;"",IFERROR(IF(AND(COUNTIF(_Feries,K$7)&lt;&gt;1,WEEKDAY(K$7,2)&lt;=5),INDEX(t_Absence[Symbole],MATCH($B105,IF(K$7&gt;=t_Absence[Date début],IF(K$7&lt;=t_Absence[Date fin],t_Absence[Employé]),""),0)),""),""),"")</f>
        <v/>
      </c>
      <c r="L105" s="56" t="str" cm="1">
        <f t="array" ref="L105">IF($B105&lt;&gt;"",IFERROR(IF(AND(COUNTIF(_Feries,L$7)&lt;&gt;1,WEEKDAY(L$7,2)&lt;=5),INDEX(t_Absence[Symbole],MATCH($B105,IF(L$7&gt;=t_Absence[Date début],IF(L$7&lt;=t_Absence[Date fin],t_Absence[Employé]),""),0)),""),""),"")</f>
        <v/>
      </c>
      <c r="M105" s="56" t="str" cm="1">
        <f t="array" ref="M105">IF($B105&lt;&gt;"",IFERROR(IF(AND(COUNTIF(_Feries,M$7)&lt;&gt;1,WEEKDAY(M$7,2)&lt;=5),INDEX(t_Absence[Symbole],MATCH($B105,IF(M$7&gt;=t_Absence[Date début],IF(M$7&lt;=t_Absence[Date fin],t_Absence[Employé]),""),0)),""),""),"")</f>
        <v/>
      </c>
      <c r="N105" s="56" t="str" cm="1">
        <f t="array" ref="N105">IF($B105&lt;&gt;"",IFERROR(IF(AND(COUNTIF(_Feries,N$7)&lt;&gt;1,WEEKDAY(N$7,2)&lt;=5),INDEX(t_Absence[Symbole],MATCH($B105,IF(N$7&gt;=t_Absence[Date début],IF(N$7&lt;=t_Absence[Date fin],t_Absence[Employé]),""),0)),""),""),"")</f>
        <v/>
      </c>
      <c r="O105" s="56" t="str" cm="1">
        <f t="array" ref="O105">IF($B105&lt;&gt;"",IFERROR(IF(AND(COUNTIF(_Feries,O$7)&lt;&gt;1,WEEKDAY(O$7,2)&lt;=5),INDEX(t_Absence[Symbole],MATCH($B105,IF(O$7&gt;=t_Absence[Date début],IF(O$7&lt;=t_Absence[Date fin],t_Absence[Employé]),""),0)),""),""),"")</f>
        <v/>
      </c>
      <c r="P105" s="56" t="str" cm="1">
        <f t="array" ref="P105">IF($B105&lt;&gt;"",IFERROR(IF(AND(COUNTIF(_Feries,P$7)&lt;&gt;1,WEEKDAY(P$7,2)&lt;=5),INDEX(t_Absence[Symbole],MATCH($B105,IF(P$7&gt;=t_Absence[Date début],IF(P$7&lt;=t_Absence[Date fin],t_Absence[Employé]),""),0)),""),""),"")</f>
        <v/>
      </c>
      <c r="Q105" s="56" t="str" cm="1">
        <f t="array" ref="Q105">IF($B105&lt;&gt;"",IFERROR(IF(AND(COUNTIF(_Feries,Q$7)&lt;&gt;1,WEEKDAY(Q$7,2)&lt;=5),INDEX(t_Absence[Symbole],MATCH($B105,IF(Q$7&gt;=t_Absence[Date début],IF(Q$7&lt;=t_Absence[Date fin],t_Absence[Employé]),""),0)),""),""),"")</f>
        <v/>
      </c>
      <c r="R105" s="56" t="str" cm="1">
        <f t="array" ref="R105">IF($B105&lt;&gt;"",IFERROR(IF(AND(COUNTIF(_Feries,R$7)&lt;&gt;1,WEEKDAY(R$7,2)&lt;=5),INDEX(t_Absence[Symbole],MATCH($B105,IF(R$7&gt;=t_Absence[Date début],IF(R$7&lt;=t_Absence[Date fin],t_Absence[Employé]),""),0)),""),""),"")</f>
        <v/>
      </c>
      <c r="S105" s="56" t="str" cm="1">
        <f t="array" ref="S105">IF($B105&lt;&gt;"",IFERROR(IF(AND(COUNTIF(_Feries,S$7)&lt;&gt;1,WEEKDAY(S$7,2)&lt;=5),INDEX(t_Absence[Symbole],MATCH($B105,IF(S$7&gt;=t_Absence[Date début],IF(S$7&lt;=t_Absence[Date fin],t_Absence[Employé]),""),0)),""),""),"")</f>
        <v/>
      </c>
      <c r="T105" s="56" t="str" cm="1">
        <f t="array" ref="T105">IF($B105&lt;&gt;"",IFERROR(IF(AND(COUNTIF(_Feries,T$7)&lt;&gt;1,WEEKDAY(T$7,2)&lt;=5),INDEX(t_Absence[Symbole],MATCH($B105,IF(T$7&gt;=t_Absence[Date début],IF(T$7&lt;=t_Absence[Date fin],t_Absence[Employé]),""),0)),""),""),"")</f>
        <v/>
      </c>
      <c r="U105" s="56" t="str" cm="1">
        <f t="array" ref="U105">IF($B105&lt;&gt;"",IFERROR(IF(AND(COUNTIF(_Feries,U$7)&lt;&gt;1,WEEKDAY(U$7,2)&lt;=5),INDEX(t_Absence[Symbole],MATCH($B105,IF(U$7&gt;=t_Absence[Date début],IF(U$7&lt;=t_Absence[Date fin],t_Absence[Employé]),""),0)),""),""),"")</f>
        <v/>
      </c>
      <c r="V105" s="56" t="str" cm="1">
        <f t="array" ref="V105">IF($B105&lt;&gt;"",IFERROR(IF(AND(COUNTIF(_Feries,V$7)&lt;&gt;1,WEEKDAY(V$7,2)&lt;=5),INDEX(t_Absence[Symbole],MATCH($B105,IF(V$7&gt;=t_Absence[Date début],IF(V$7&lt;=t_Absence[Date fin],t_Absence[Employé]),""),0)),""),""),"")</f>
        <v/>
      </c>
      <c r="W105" s="56" t="str" cm="1">
        <f t="array" ref="W105">IF($B105&lt;&gt;"",IFERROR(IF(AND(COUNTIF(_Feries,W$7)&lt;&gt;1,WEEKDAY(W$7,2)&lt;=5),INDEX(t_Absence[Symbole],MATCH($B105,IF(W$7&gt;=t_Absence[Date début],IF(W$7&lt;=t_Absence[Date fin],t_Absence[Employé]),""),0)),""),""),"")</f>
        <v/>
      </c>
      <c r="X105" s="56" t="str" cm="1">
        <f t="array" ref="X105">IF($B105&lt;&gt;"",IFERROR(IF(AND(COUNTIF(_Feries,X$7)&lt;&gt;1,WEEKDAY(X$7,2)&lt;=5),INDEX(t_Absence[Symbole],MATCH($B105,IF(X$7&gt;=t_Absence[Date début],IF(X$7&lt;=t_Absence[Date fin],t_Absence[Employé]),""),0)),""),""),"")</f>
        <v/>
      </c>
      <c r="Y105" s="56" t="str" cm="1">
        <f t="array" ref="Y105">IF($B105&lt;&gt;"",IFERROR(IF(AND(COUNTIF(_Feries,Y$7)&lt;&gt;1,WEEKDAY(Y$7,2)&lt;=5),INDEX(t_Absence[Symbole],MATCH($B105,IF(Y$7&gt;=t_Absence[Date début],IF(Y$7&lt;=t_Absence[Date fin],t_Absence[Employé]),""),0)),""),""),"")</f>
        <v/>
      </c>
      <c r="Z105" s="56" t="str" cm="1">
        <f t="array" ref="Z105">IF($B105&lt;&gt;"",IFERROR(IF(AND(COUNTIF(_Feries,Z$7)&lt;&gt;1,WEEKDAY(Z$7,2)&lt;=5),INDEX(t_Absence[Symbole],MATCH($B105,IF(Z$7&gt;=t_Absence[Date début],IF(Z$7&lt;=t_Absence[Date fin],t_Absence[Employé]),""),0)),""),""),"")</f>
        <v/>
      </c>
      <c r="AA105" s="56" t="str" cm="1">
        <f t="array" ref="AA105">IF($B105&lt;&gt;"",IFERROR(IF(AND(COUNTIF(_Feries,AA$7)&lt;&gt;1,WEEKDAY(AA$7,2)&lt;=5),INDEX(t_Absence[Symbole],MATCH($B105,IF(AA$7&gt;=t_Absence[Date début],IF(AA$7&lt;=t_Absence[Date fin],t_Absence[Employé]),""),0)),""),""),"")</f>
        <v/>
      </c>
      <c r="AB105" s="56" t="str" cm="1">
        <f t="array" ref="AB105">IF($B105&lt;&gt;"",IFERROR(IF(AND(COUNTIF(_Feries,AB$7)&lt;&gt;1,WEEKDAY(AB$7,2)&lt;=5),INDEX(t_Absence[Symbole],MATCH($B105,IF(AB$7&gt;=t_Absence[Date début],IF(AB$7&lt;=t_Absence[Date fin],t_Absence[Employé]),""),0)),""),""),"")</f>
        <v/>
      </c>
      <c r="AC105" s="56" t="str" cm="1">
        <f t="array" ref="AC105">IF($B105&lt;&gt;"",IFERROR(IF(AND(COUNTIF(_Feries,AC$7)&lt;&gt;1,WEEKDAY(AC$7,2)&lt;=5),INDEX(t_Absence[Symbole],MATCH($B105,IF(AC$7&gt;=t_Absence[Date début],IF(AC$7&lt;=t_Absence[Date fin],t_Absence[Employé]),""),0)),""),""),"")</f>
        <v/>
      </c>
      <c r="AD105" s="56" t="str" cm="1">
        <f t="array" ref="AD105">IF($B105&lt;&gt;"",IFERROR(IF(AND(COUNTIF(_Feries,AD$7)&lt;&gt;1,WEEKDAY(AD$7,2)&lt;=5),INDEX(t_Absence[Symbole],MATCH($B105,IF(AD$7&gt;=t_Absence[Date début],IF(AD$7&lt;=t_Absence[Date fin],t_Absence[Employé]),""),0)),""),""),"")</f>
        <v/>
      </c>
      <c r="AE105" s="56" t="str" cm="1">
        <f t="array" ref="AE105">IF($B105&lt;&gt;"",IFERROR(IF(AND(COUNTIF(_Feries,AE$7)&lt;&gt;1,WEEKDAY(AE$7,2)&lt;=5),INDEX(t_Absence[Symbole],MATCH($B105,IF(AE$7&gt;=t_Absence[Date début],IF(AE$7&lt;=t_Absence[Date fin],t_Absence[Employé]),""),0)),""),""),"")</f>
        <v/>
      </c>
      <c r="AF105" s="56" t="str" cm="1">
        <f t="array" ref="AF105">IF($B105&lt;&gt;"",IFERROR(IF(AND(COUNTIF(_Feries,AF$7)&lt;&gt;1,WEEKDAY(AF$7,2)&lt;=5),INDEX(t_Absence[Symbole],MATCH($B105,IF(AF$7&gt;=t_Absence[Date début],IF(AF$7&lt;=t_Absence[Date fin],t_Absence[Employé]),""),0)),""),""),"")</f>
        <v/>
      </c>
      <c r="AG105" s="56" t="str" cm="1">
        <f t="array" ref="AG105">IF($B105&lt;&gt;"",IFERROR(IF(AND(COUNTIF(_Feries,AG$7)&lt;&gt;1,WEEKDAY(AG$7,2)&lt;=5),INDEX(t_Absence[Symbole],MATCH($B105,IF(AG$7&gt;=t_Absence[Date début],IF(AG$7&lt;=t_Absence[Date fin],t_Absence[Employé]),""),0)),""),""),"")</f>
        <v/>
      </c>
      <c r="AH105" s="57" t="str" cm="1">
        <f t="array" ref="AH105">IF($B105&lt;&gt;"",IFERROR(IF(AND(COUNTIF(_Feries,AH$7)&lt;&gt;1,WEEKDAY(AH$7,2)&lt;=5),INDEX(t_Absence[Symbole],MATCH($B105,IF(AH$7&gt;=t_Absence[Date début],IF(AH$7&lt;=t_Absence[Date fin],t_Absence[Employé]),""),0)),""),""),"")</f>
        <v/>
      </c>
      <c r="AJ105" s="45">
        <f t="shared" si="8"/>
        <v>0</v>
      </c>
      <c r="AK105" s="46">
        <f t="shared" si="8"/>
        <v>0</v>
      </c>
      <c r="AL105" s="46">
        <f t="shared" si="8"/>
        <v>0</v>
      </c>
      <c r="AM105" s="46">
        <f t="shared" si="8"/>
        <v>0</v>
      </c>
      <c r="AN105" s="46">
        <f t="shared" si="8"/>
        <v>0</v>
      </c>
      <c r="AO105" s="46">
        <f t="shared" si="8"/>
        <v>0</v>
      </c>
      <c r="AP105" s="46">
        <f t="shared" si="8"/>
        <v>0</v>
      </c>
      <c r="AQ105" s="47">
        <f t="shared" si="8"/>
        <v>0</v>
      </c>
    </row>
    <row r="106" spans="2:43" ht="17.25" thickBot="1" x14ac:dyDescent="0.35">
      <c r="B106" s="35" t="str" cm="1">
        <f t="array" ref="B106">IFERROR(INDEX(t_Employé[Employé],MATCH(0,COUNTIF(t_Employé[Employé],"&lt;"&amp;t_Employé[Employé])-SUM(COUNTIF($B$7:B105,t_Employé[Employé])),0)),"")</f>
        <v/>
      </c>
      <c r="C106" s="35"/>
      <c r="D106" s="55" t="str" cm="1">
        <f t="array" ref="D106">IF($B106&lt;&gt;"",IFERROR(IF(AND(COUNTIF(_Feries,D$7)&lt;&gt;1,WEEKDAY(D$7,2)&lt;=5),INDEX(t_Absence[Symbole],MATCH($B106,IF(D$7&gt;=t_Absence[Date début],IF(D$7&lt;=t_Absence[Date fin],t_Absence[Employé]),""),0)),""),""),"")</f>
        <v/>
      </c>
      <c r="E106" s="56" t="str" cm="1">
        <f t="array" ref="E106">IF($B106&lt;&gt;"",IFERROR(IF(AND(COUNTIF(_Feries,E$7)&lt;&gt;1,WEEKDAY(E$7,2)&lt;=5),INDEX(t_Absence[Symbole],MATCH($B106,IF(E$7&gt;=t_Absence[Date début],IF(E$7&lt;=t_Absence[Date fin],t_Absence[Employé]),""),0)),""),""),"")</f>
        <v/>
      </c>
      <c r="F106" s="56" t="str" cm="1">
        <f t="array" ref="F106">IF($B106&lt;&gt;"",IFERROR(IF(AND(COUNTIF(_Feries,F$7)&lt;&gt;1,WEEKDAY(F$7,2)&lt;=5),INDEX(t_Absence[Symbole],MATCH($B106,IF(F$7&gt;=t_Absence[Date début],IF(F$7&lt;=t_Absence[Date fin],t_Absence[Employé]),""),0)),""),""),"")</f>
        <v/>
      </c>
      <c r="G106" s="56" t="str" cm="1">
        <f t="array" ref="G106">IF($B106&lt;&gt;"",IFERROR(IF(AND(COUNTIF(_Feries,G$7)&lt;&gt;1,WEEKDAY(G$7,2)&lt;=5),INDEX(t_Absence[Symbole],MATCH($B106,IF(G$7&gt;=t_Absence[Date début],IF(G$7&lt;=t_Absence[Date fin],t_Absence[Employé]),""),0)),""),""),"")</f>
        <v/>
      </c>
      <c r="H106" s="56" t="str" cm="1">
        <f t="array" ref="H106">IF($B106&lt;&gt;"",IFERROR(IF(AND(COUNTIF(_Feries,H$7)&lt;&gt;1,WEEKDAY(H$7,2)&lt;=5),INDEX(t_Absence[Symbole],MATCH($B106,IF(H$7&gt;=t_Absence[Date début],IF(H$7&lt;=t_Absence[Date fin],t_Absence[Employé]),""),0)),""),""),"")</f>
        <v/>
      </c>
      <c r="I106" s="56" t="str" cm="1">
        <f t="array" ref="I106">IF($B106&lt;&gt;"",IFERROR(IF(AND(COUNTIF(_Feries,I$7)&lt;&gt;1,WEEKDAY(I$7,2)&lt;=5),INDEX(t_Absence[Symbole],MATCH($B106,IF(I$7&gt;=t_Absence[Date début],IF(I$7&lt;=t_Absence[Date fin],t_Absence[Employé]),""),0)),""),""),"")</f>
        <v/>
      </c>
      <c r="J106" s="56" t="str" cm="1">
        <f t="array" ref="J106">IF($B106&lt;&gt;"",IFERROR(IF(AND(COUNTIF(_Feries,J$7)&lt;&gt;1,WEEKDAY(J$7,2)&lt;=5),INDEX(t_Absence[Symbole],MATCH($B106,IF(J$7&gt;=t_Absence[Date début],IF(J$7&lt;=t_Absence[Date fin],t_Absence[Employé]),""),0)),""),""),"")</f>
        <v/>
      </c>
      <c r="K106" s="56" t="str" cm="1">
        <f t="array" ref="K106">IF($B106&lt;&gt;"",IFERROR(IF(AND(COUNTIF(_Feries,K$7)&lt;&gt;1,WEEKDAY(K$7,2)&lt;=5),INDEX(t_Absence[Symbole],MATCH($B106,IF(K$7&gt;=t_Absence[Date début],IF(K$7&lt;=t_Absence[Date fin],t_Absence[Employé]),""),0)),""),""),"")</f>
        <v/>
      </c>
      <c r="L106" s="56" t="str" cm="1">
        <f t="array" ref="L106">IF($B106&lt;&gt;"",IFERROR(IF(AND(COUNTIF(_Feries,L$7)&lt;&gt;1,WEEKDAY(L$7,2)&lt;=5),INDEX(t_Absence[Symbole],MATCH($B106,IF(L$7&gt;=t_Absence[Date début],IF(L$7&lt;=t_Absence[Date fin],t_Absence[Employé]),""),0)),""),""),"")</f>
        <v/>
      </c>
      <c r="M106" s="56" t="str" cm="1">
        <f t="array" ref="M106">IF($B106&lt;&gt;"",IFERROR(IF(AND(COUNTIF(_Feries,M$7)&lt;&gt;1,WEEKDAY(M$7,2)&lt;=5),INDEX(t_Absence[Symbole],MATCH($B106,IF(M$7&gt;=t_Absence[Date début],IF(M$7&lt;=t_Absence[Date fin],t_Absence[Employé]),""),0)),""),""),"")</f>
        <v/>
      </c>
      <c r="N106" s="56" t="str" cm="1">
        <f t="array" ref="N106">IF($B106&lt;&gt;"",IFERROR(IF(AND(COUNTIF(_Feries,N$7)&lt;&gt;1,WEEKDAY(N$7,2)&lt;=5),INDEX(t_Absence[Symbole],MATCH($B106,IF(N$7&gt;=t_Absence[Date début],IF(N$7&lt;=t_Absence[Date fin],t_Absence[Employé]),""),0)),""),""),"")</f>
        <v/>
      </c>
      <c r="O106" s="56" t="str" cm="1">
        <f t="array" ref="O106">IF($B106&lt;&gt;"",IFERROR(IF(AND(COUNTIF(_Feries,O$7)&lt;&gt;1,WEEKDAY(O$7,2)&lt;=5),INDEX(t_Absence[Symbole],MATCH($B106,IF(O$7&gt;=t_Absence[Date début],IF(O$7&lt;=t_Absence[Date fin],t_Absence[Employé]),""),0)),""),""),"")</f>
        <v/>
      </c>
      <c r="P106" s="56" t="str" cm="1">
        <f t="array" ref="P106">IF($B106&lt;&gt;"",IFERROR(IF(AND(COUNTIF(_Feries,P$7)&lt;&gt;1,WEEKDAY(P$7,2)&lt;=5),INDEX(t_Absence[Symbole],MATCH($B106,IF(P$7&gt;=t_Absence[Date début],IF(P$7&lt;=t_Absence[Date fin],t_Absence[Employé]),""),0)),""),""),"")</f>
        <v/>
      </c>
      <c r="Q106" s="56" t="str" cm="1">
        <f t="array" ref="Q106">IF($B106&lt;&gt;"",IFERROR(IF(AND(COUNTIF(_Feries,Q$7)&lt;&gt;1,WEEKDAY(Q$7,2)&lt;=5),INDEX(t_Absence[Symbole],MATCH($B106,IF(Q$7&gt;=t_Absence[Date début],IF(Q$7&lt;=t_Absence[Date fin],t_Absence[Employé]),""),0)),""),""),"")</f>
        <v/>
      </c>
      <c r="R106" s="56" t="str" cm="1">
        <f t="array" ref="R106">IF($B106&lt;&gt;"",IFERROR(IF(AND(COUNTIF(_Feries,R$7)&lt;&gt;1,WEEKDAY(R$7,2)&lt;=5),INDEX(t_Absence[Symbole],MATCH($B106,IF(R$7&gt;=t_Absence[Date début],IF(R$7&lt;=t_Absence[Date fin],t_Absence[Employé]),""),0)),""),""),"")</f>
        <v/>
      </c>
      <c r="S106" s="56" t="str" cm="1">
        <f t="array" ref="S106">IF($B106&lt;&gt;"",IFERROR(IF(AND(COUNTIF(_Feries,S$7)&lt;&gt;1,WEEKDAY(S$7,2)&lt;=5),INDEX(t_Absence[Symbole],MATCH($B106,IF(S$7&gt;=t_Absence[Date début],IF(S$7&lt;=t_Absence[Date fin],t_Absence[Employé]),""),0)),""),""),"")</f>
        <v/>
      </c>
      <c r="T106" s="56" t="str" cm="1">
        <f t="array" ref="T106">IF($B106&lt;&gt;"",IFERROR(IF(AND(COUNTIF(_Feries,T$7)&lt;&gt;1,WEEKDAY(T$7,2)&lt;=5),INDEX(t_Absence[Symbole],MATCH($B106,IF(T$7&gt;=t_Absence[Date début],IF(T$7&lt;=t_Absence[Date fin],t_Absence[Employé]),""),0)),""),""),"")</f>
        <v/>
      </c>
      <c r="U106" s="56" t="str" cm="1">
        <f t="array" ref="U106">IF($B106&lt;&gt;"",IFERROR(IF(AND(COUNTIF(_Feries,U$7)&lt;&gt;1,WEEKDAY(U$7,2)&lt;=5),INDEX(t_Absence[Symbole],MATCH($B106,IF(U$7&gt;=t_Absence[Date début],IF(U$7&lt;=t_Absence[Date fin],t_Absence[Employé]),""),0)),""),""),"")</f>
        <v/>
      </c>
      <c r="V106" s="56" t="str" cm="1">
        <f t="array" ref="V106">IF($B106&lt;&gt;"",IFERROR(IF(AND(COUNTIF(_Feries,V$7)&lt;&gt;1,WEEKDAY(V$7,2)&lt;=5),INDEX(t_Absence[Symbole],MATCH($B106,IF(V$7&gt;=t_Absence[Date début],IF(V$7&lt;=t_Absence[Date fin],t_Absence[Employé]),""),0)),""),""),"")</f>
        <v/>
      </c>
      <c r="W106" s="56" t="str" cm="1">
        <f t="array" ref="W106">IF($B106&lt;&gt;"",IFERROR(IF(AND(COUNTIF(_Feries,W$7)&lt;&gt;1,WEEKDAY(W$7,2)&lt;=5),INDEX(t_Absence[Symbole],MATCH($B106,IF(W$7&gt;=t_Absence[Date début],IF(W$7&lt;=t_Absence[Date fin],t_Absence[Employé]),""),0)),""),""),"")</f>
        <v/>
      </c>
      <c r="X106" s="56" t="str" cm="1">
        <f t="array" ref="X106">IF($B106&lt;&gt;"",IFERROR(IF(AND(COUNTIF(_Feries,X$7)&lt;&gt;1,WEEKDAY(X$7,2)&lt;=5),INDEX(t_Absence[Symbole],MATCH($B106,IF(X$7&gt;=t_Absence[Date début],IF(X$7&lt;=t_Absence[Date fin],t_Absence[Employé]),""),0)),""),""),"")</f>
        <v/>
      </c>
      <c r="Y106" s="56" t="str" cm="1">
        <f t="array" ref="Y106">IF($B106&lt;&gt;"",IFERROR(IF(AND(COUNTIF(_Feries,Y$7)&lt;&gt;1,WEEKDAY(Y$7,2)&lt;=5),INDEX(t_Absence[Symbole],MATCH($B106,IF(Y$7&gt;=t_Absence[Date début],IF(Y$7&lt;=t_Absence[Date fin],t_Absence[Employé]),""),0)),""),""),"")</f>
        <v/>
      </c>
      <c r="Z106" s="56" t="str" cm="1">
        <f t="array" ref="Z106">IF($B106&lt;&gt;"",IFERROR(IF(AND(COUNTIF(_Feries,Z$7)&lt;&gt;1,WEEKDAY(Z$7,2)&lt;=5),INDEX(t_Absence[Symbole],MATCH($B106,IF(Z$7&gt;=t_Absence[Date début],IF(Z$7&lt;=t_Absence[Date fin],t_Absence[Employé]),""),0)),""),""),"")</f>
        <v/>
      </c>
      <c r="AA106" s="56" t="str" cm="1">
        <f t="array" ref="AA106">IF($B106&lt;&gt;"",IFERROR(IF(AND(COUNTIF(_Feries,AA$7)&lt;&gt;1,WEEKDAY(AA$7,2)&lt;=5),INDEX(t_Absence[Symbole],MATCH($B106,IF(AA$7&gt;=t_Absence[Date début],IF(AA$7&lt;=t_Absence[Date fin],t_Absence[Employé]),""),0)),""),""),"")</f>
        <v/>
      </c>
      <c r="AB106" s="56" t="str" cm="1">
        <f t="array" ref="AB106">IF($B106&lt;&gt;"",IFERROR(IF(AND(COUNTIF(_Feries,AB$7)&lt;&gt;1,WEEKDAY(AB$7,2)&lt;=5),INDEX(t_Absence[Symbole],MATCH($B106,IF(AB$7&gt;=t_Absence[Date début],IF(AB$7&lt;=t_Absence[Date fin],t_Absence[Employé]),""),0)),""),""),"")</f>
        <v/>
      </c>
      <c r="AC106" s="56" t="str" cm="1">
        <f t="array" ref="AC106">IF($B106&lt;&gt;"",IFERROR(IF(AND(COUNTIF(_Feries,AC$7)&lt;&gt;1,WEEKDAY(AC$7,2)&lt;=5),INDEX(t_Absence[Symbole],MATCH($B106,IF(AC$7&gt;=t_Absence[Date début],IF(AC$7&lt;=t_Absence[Date fin],t_Absence[Employé]),""),0)),""),""),"")</f>
        <v/>
      </c>
      <c r="AD106" s="56" t="str" cm="1">
        <f t="array" ref="AD106">IF($B106&lt;&gt;"",IFERROR(IF(AND(COUNTIF(_Feries,AD$7)&lt;&gt;1,WEEKDAY(AD$7,2)&lt;=5),INDEX(t_Absence[Symbole],MATCH($B106,IF(AD$7&gt;=t_Absence[Date début],IF(AD$7&lt;=t_Absence[Date fin],t_Absence[Employé]),""),0)),""),""),"")</f>
        <v/>
      </c>
      <c r="AE106" s="56" t="str" cm="1">
        <f t="array" ref="AE106">IF($B106&lt;&gt;"",IFERROR(IF(AND(COUNTIF(_Feries,AE$7)&lt;&gt;1,WEEKDAY(AE$7,2)&lt;=5),INDEX(t_Absence[Symbole],MATCH($B106,IF(AE$7&gt;=t_Absence[Date début],IF(AE$7&lt;=t_Absence[Date fin],t_Absence[Employé]),""),0)),""),""),"")</f>
        <v/>
      </c>
      <c r="AF106" s="56" t="str" cm="1">
        <f t="array" ref="AF106">IF($B106&lt;&gt;"",IFERROR(IF(AND(COUNTIF(_Feries,AF$7)&lt;&gt;1,WEEKDAY(AF$7,2)&lt;=5),INDEX(t_Absence[Symbole],MATCH($B106,IF(AF$7&gt;=t_Absence[Date début],IF(AF$7&lt;=t_Absence[Date fin],t_Absence[Employé]),""),0)),""),""),"")</f>
        <v/>
      </c>
      <c r="AG106" s="56" t="str" cm="1">
        <f t="array" ref="AG106">IF($B106&lt;&gt;"",IFERROR(IF(AND(COUNTIF(_Feries,AG$7)&lt;&gt;1,WEEKDAY(AG$7,2)&lt;=5),INDEX(t_Absence[Symbole],MATCH($B106,IF(AG$7&gt;=t_Absence[Date début],IF(AG$7&lt;=t_Absence[Date fin],t_Absence[Employé]),""),0)),""),""),"")</f>
        <v/>
      </c>
      <c r="AH106" s="57" t="str" cm="1">
        <f t="array" ref="AH106">IF($B106&lt;&gt;"",IFERROR(IF(AND(COUNTIF(_Feries,AH$7)&lt;&gt;1,WEEKDAY(AH$7,2)&lt;=5),INDEX(t_Absence[Symbole],MATCH($B106,IF(AH$7&gt;=t_Absence[Date début],IF(AH$7&lt;=t_Absence[Date fin],t_Absence[Employé]),""),0)),""),""),"")</f>
        <v/>
      </c>
      <c r="AJ106" s="45">
        <f t="shared" si="8"/>
        <v>0</v>
      </c>
      <c r="AK106" s="46">
        <f t="shared" si="8"/>
        <v>0</v>
      </c>
      <c r="AL106" s="46">
        <f t="shared" si="8"/>
        <v>0</v>
      </c>
      <c r="AM106" s="46">
        <f t="shared" si="8"/>
        <v>0</v>
      </c>
      <c r="AN106" s="46">
        <f t="shared" si="8"/>
        <v>0</v>
      </c>
      <c r="AO106" s="46">
        <f t="shared" si="8"/>
        <v>0</v>
      </c>
      <c r="AP106" s="46">
        <f t="shared" si="8"/>
        <v>0</v>
      </c>
      <c r="AQ106" s="47">
        <f t="shared" si="8"/>
        <v>0</v>
      </c>
    </row>
    <row r="107" spans="2:43" ht="17.25" thickBot="1" x14ac:dyDescent="0.35">
      <c r="B107" s="35" t="str" cm="1">
        <f t="array" ref="B107">IFERROR(INDEX(t_Employé[Employé],MATCH(0,COUNTIF(t_Employé[Employé],"&lt;"&amp;t_Employé[Employé])-SUM(COUNTIF($B$7:B106,t_Employé[Employé])),0)),"")</f>
        <v/>
      </c>
      <c r="C107" s="35"/>
      <c r="D107" s="55" t="str" cm="1">
        <f t="array" ref="D107">IF($B107&lt;&gt;"",IFERROR(IF(AND(COUNTIF(_Feries,D$7)&lt;&gt;1,WEEKDAY(D$7,2)&lt;=5),INDEX(t_Absence[Symbole],MATCH($B107,IF(D$7&gt;=t_Absence[Date début],IF(D$7&lt;=t_Absence[Date fin],t_Absence[Employé]),""),0)),""),""),"")</f>
        <v/>
      </c>
      <c r="E107" s="56" t="str" cm="1">
        <f t="array" ref="E107">IF($B107&lt;&gt;"",IFERROR(IF(AND(COUNTIF(_Feries,E$7)&lt;&gt;1,WEEKDAY(E$7,2)&lt;=5),INDEX(t_Absence[Symbole],MATCH($B107,IF(E$7&gt;=t_Absence[Date début],IF(E$7&lt;=t_Absence[Date fin],t_Absence[Employé]),""),0)),""),""),"")</f>
        <v/>
      </c>
      <c r="F107" s="56" t="str" cm="1">
        <f t="array" ref="F107">IF($B107&lt;&gt;"",IFERROR(IF(AND(COUNTIF(_Feries,F$7)&lt;&gt;1,WEEKDAY(F$7,2)&lt;=5),INDEX(t_Absence[Symbole],MATCH($B107,IF(F$7&gt;=t_Absence[Date début],IF(F$7&lt;=t_Absence[Date fin],t_Absence[Employé]),""),0)),""),""),"")</f>
        <v/>
      </c>
      <c r="G107" s="56" t="str" cm="1">
        <f t="array" ref="G107">IF($B107&lt;&gt;"",IFERROR(IF(AND(COUNTIF(_Feries,G$7)&lt;&gt;1,WEEKDAY(G$7,2)&lt;=5),INDEX(t_Absence[Symbole],MATCH($B107,IF(G$7&gt;=t_Absence[Date début],IF(G$7&lt;=t_Absence[Date fin],t_Absence[Employé]),""),0)),""),""),"")</f>
        <v/>
      </c>
      <c r="H107" s="56" t="str" cm="1">
        <f t="array" ref="H107">IF($B107&lt;&gt;"",IFERROR(IF(AND(COUNTIF(_Feries,H$7)&lt;&gt;1,WEEKDAY(H$7,2)&lt;=5),INDEX(t_Absence[Symbole],MATCH($B107,IF(H$7&gt;=t_Absence[Date début],IF(H$7&lt;=t_Absence[Date fin],t_Absence[Employé]),""),0)),""),""),"")</f>
        <v/>
      </c>
      <c r="I107" s="56" t="str" cm="1">
        <f t="array" ref="I107">IF($B107&lt;&gt;"",IFERROR(IF(AND(COUNTIF(_Feries,I$7)&lt;&gt;1,WEEKDAY(I$7,2)&lt;=5),INDEX(t_Absence[Symbole],MATCH($B107,IF(I$7&gt;=t_Absence[Date début],IF(I$7&lt;=t_Absence[Date fin],t_Absence[Employé]),""),0)),""),""),"")</f>
        <v/>
      </c>
      <c r="J107" s="56" t="str" cm="1">
        <f t="array" ref="J107">IF($B107&lt;&gt;"",IFERROR(IF(AND(COUNTIF(_Feries,J$7)&lt;&gt;1,WEEKDAY(J$7,2)&lt;=5),INDEX(t_Absence[Symbole],MATCH($B107,IF(J$7&gt;=t_Absence[Date début],IF(J$7&lt;=t_Absence[Date fin],t_Absence[Employé]),""),0)),""),""),"")</f>
        <v/>
      </c>
      <c r="K107" s="56" t="str" cm="1">
        <f t="array" ref="K107">IF($B107&lt;&gt;"",IFERROR(IF(AND(COUNTIF(_Feries,K$7)&lt;&gt;1,WEEKDAY(K$7,2)&lt;=5),INDEX(t_Absence[Symbole],MATCH($B107,IF(K$7&gt;=t_Absence[Date début],IF(K$7&lt;=t_Absence[Date fin],t_Absence[Employé]),""),0)),""),""),"")</f>
        <v/>
      </c>
      <c r="L107" s="56" t="str" cm="1">
        <f t="array" ref="L107">IF($B107&lt;&gt;"",IFERROR(IF(AND(COUNTIF(_Feries,L$7)&lt;&gt;1,WEEKDAY(L$7,2)&lt;=5),INDEX(t_Absence[Symbole],MATCH($B107,IF(L$7&gt;=t_Absence[Date début],IF(L$7&lt;=t_Absence[Date fin],t_Absence[Employé]),""),0)),""),""),"")</f>
        <v/>
      </c>
      <c r="M107" s="56" t="str" cm="1">
        <f t="array" ref="M107">IF($B107&lt;&gt;"",IFERROR(IF(AND(COUNTIF(_Feries,M$7)&lt;&gt;1,WEEKDAY(M$7,2)&lt;=5),INDEX(t_Absence[Symbole],MATCH($B107,IF(M$7&gt;=t_Absence[Date début],IF(M$7&lt;=t_Absence[Date fin],t_Absence[Employé]),""),0)),""),""),"")</f>
        <v/>
      </c>
      <c r="N107" s="56" t="str" cm="1">
        <f t="array" ref="N107">IF($B107&lt;&gt;"",IFERROR(IF(AND(COUNTIF(_Feries,N$7)&lt;&gt;1,WEEKDAY(N$7,2)&lt;=5),INDEX(t_Absence[Symbole],MATCH($B107,IF(N$7&gt;=t_Absence[Date début],IF(N$7&lt;=t_Absence[Date fin],t_Absence[Employé]),""),0)),""),""),"")</f>
        <v/>
      </c>
      <c r="O107" s="56" t="str" cm="1">
        <f t="array" ref="O107">IF($B107&lt;&gt;"",IFERROR(IF(AND(COUNTIF(_Feries,O$7)&lt;&gt;1,WEEKDAY(O$7,2)&lt;=5),INDEX(t_Absence[Symbole],MATCH($B107,IF(O$7&gt;=t_Absence[Date début],IF(O$7&lt;=t_Absence[Date fin],t_Absence[Employé]),""),0)),""),""),"")</f>
        <v/>
      </c>
      <c r="P107" s="56" t="str" cm="1">
        <f t="array" ref="P107">IF($B107&lt;&gt;"",IFERROR(IF(AND(COUNTIF(_Feries,P$7)&lt;&gt;1,WEEKDAY(P$7,2)&lt;=5),INDEX(t_Absence[Symbole],MATCH($B107,IF(P$7&gt;=t_Absence[Date début],IF(P$7&lt;=t_Absence[Date fin],t_Absence[Employé]),""),0)),""),""),"")</f>
        <v/>
      </c>
      <c r="Q107" s="56" t="str" cm="1">
        <f t="array" ref="Q107">IF($B107&lt;&gt;"",IFERROR(IF(AND(COUNTIF(_Feries,Q$7)&lt;&gt;1,WEEKDAY(Q$7,2)&lt;=5),INDEX(t_Absence[Symbole],MATCH($B107,IF(Q$7&gt;=t_Absence[Date début],IF(Q$7&lt;=t_Absence[Date fin],t_Absence[Employé]),""),0)),""),""),"")</f>
        <v/>
      </c>
      <c r="R107" s="56" t="str" cm="1">
        <f t="array" ref="R107">IF($B107&lt;&gt;"",IFERROR(IF(AND(COUNTIF(_Feries,R$7)&lt;&gt;1,WEEKDAY(R$7,2)&lt;=5),INDEX(t_Absence[Symbole],MATCH($B107,IF(R$7&gt;=t_Absence[Date début],IF(R$7&lt;=t_Absence[Date fin],t_Absence[Employé]),""),0)),""),""),"")</f>
        <v/>
      </c>
      <c r="S107" s="56" t="str" cm="1">
        <f t="array" ref="S107">IF($B107&lt;&gt;"",IFERROR(IF(AND(COUNTIF(_Feries,S$7)&lt;&gt;1,WEEKDAY(S$7,2)&lt;=5),INDEX(t_Absence[Symbole],MATCH($B107,IF(S$7&gt;=t_Absence[Date début],IF(S$7&lt;=t_Absence[Date fin],t_Absence[Employé]),""),0)),""),""),"")</f>
        <v/>
      </c>
      <c r="T107" s="56" t="str" cm="1">
        <f t="array" ref="T107">IF($B107&lt;&gt;"",IFERROR(IF(AND(COUNTIF(_Feries,T$7)&lt;&gt;1,WEEKDAY(T$7,2)&lt;=5),INDEX(t_Absence[Symbole],MATCH($B107,IF(T$7&gt;=t_Absence[Date début],IF(T$7&lt;=t_Absence[Date fin],t_Absence[Employé]),""),0)),""),""),"")</f>
        <v/>
      </c>
      <c r="U107" s="56" t="str" cm="1">
        <f t="array" ref="U107">IF($B107&lt;&gt;"",IFERROR(IF(AND(COUNTIF(_Feries,U$7)&lt;&gt;1,WEEKDAY(U$7,2)&lt;=5),INDEX(t_Absence[Symbole],MATCH($B107,IF(U$7&gt;=t_Absence[Date début],IF(U$7&lt;=t_Absence[Date fin],t_Absence[Employé]),""),0)),""),""),"")</f>
        <v/>
      </c>
      <c r="V107" s="56" t="str" cm="1">
        <f t="array" ref="V107">IF($B107&lt;&gt;"",IFERROR(IF(AND(COUNTIF(_Feries,V$7)&lt;&gt;1,WEEKDAY(V$7,2)&lt;=5),INDEX(t_Absence[Symbole],MATCH($B107,IF(V$7&gt;=t_Absence[Date début],IF(V$7&lt;=t_Absence[Date fin],t_Absence[Employé]),""),0)),""),""),"")</f>
        <v/>
      </c>
      <c r="W107" s="56" t="str" cm="1">
        <f t="array" ref="W107">IF($B107&lt;&gt;"",IFERROR(IF(AND(COUNTIF(_Feries,W$7)&lt;&gt;1,WEEKDAY(W$7,2)&lt;=5),INDEX(t_Absence[Symbole],MATCH($B107,IF(W$7&gt;=t_Absence[Date début],IF(W$7&lt;=t_Absence[Date fin],t_Absence[Employé]),""),0)),""),""),"")</f>
        <v/>
      </c>
      <c r="X107" s="56" t="str" cm="1">
        <f t="array" ref="X107">IF($B107&lt;&gt;"",IFERROR(IF(AND(COUNTIF(_Feries,X$7)&lt;&gt;1,WEEKDAY(X$7,2)&lt;=5),INDEX(t_Absence[Symbole],MATCH($B107,IF(X$7&gt;=t_Absence[Date début],IF(X$7&lt;=t_Absence[Date fin],t_Absence[Employé]),""),0)),""),""),"")</f>
        <v/>
      </c>
      <c r="Y107" s="56" t="str" cm="1">
        <f t="array" ref="Y107">IF($B107&lt;&gt;"",IFERROR(IF(AND(COUNTIF(_Feries,Y$7)&lt;&gt;1,WEEKDAY(Y$7,2)&lt;=5),INDEX(t_Absence[Symbole],MATCH($B107,IF(Y$7&gt;=t_Absence[Date début],IF(Y$7&lt;=t_Absence[Date fin],t_Absence[Employé]),""),0)),""),""),"")</f>
        <v/>
      </c>
      <c r="Z107" s="56" t="str" cm="1">
        <f t="array" ref="Z107">IF($B107&lt;&gt;"",IFERROR(IF(AND(COUNTIF(_Feries,Z$7)&lt;&gt;1,WEEKDAY(Z$7,2)&lt;=5),INDEX(t_Absence[Symbole],MATCH($B107,IF(Z$7&gt;=t_Absence[Date début],IF(Z$7&lt;=t_Absence[Date fin],t_Absence[Employé]),""),0)),""),""),"")</f>
        <v/>
      </c>
      <c r="AA107" s="56" t="str" cm="1">
        <f t="array" ref="AA107">IF($B107&lt;&gt;"",IFERROR(IF(AND(COUNTIF(_Feries,AA$7)&lt;&gt;1,WEEKDAY(AA$7,2)&lt;=5),INDEX(t_Absence[Symbole],MATCH($B107,IF(AA$7&gt;=t_Absence[Date début],IF(AA$7&lt;=t_Absence[Date fin],t_Absence[Employé]),""),0)),""),""),"")</f>
        <v/>
      </c>
      <c r="AB107" s="56" t="str" cm="1">
        <f t="array" ref="AB107">IF($B107&lt;&gt;"",IFERROR(IF(AND(COUNTIF(_Feries,AB$7)&lt;&gt;1,WEEKDAY(AB$7,2)&lt;=5),INDEX(t_Absence[Symbole],MATCH($B107,IF(AB$7&gt;=t_Absence[Date début],IF(AB$7&lt;=t_Absence[Date fin],t_Absence[Employé]),""),0)),""),""),"")</f>
        <v/>
      </c>
      <c r="AC107" s="56" t="str" cm="1">
        <f t="array" ref="AC107">IF($B107&lt;&gt;"",IFERROR(IF(AND(COUNTIF(_Feries,AC$7)&lt;&gt;1,WEEKDAY(AC$7,2)&lt;=5),INDEX(t_Absence[Symbole],MATCH($B107,IF(AC$7&gt;=t_Absence[Date début],IF(AC$7&lt;=t_Absence[Date fin],t_Absence[Employé]),""),0)),""),""),"")</f>
        <v/>
      </c>
      <c r="AD107" s="56" t="str" cm="1">
        <f t="array" ref="AD107">IF($B107&lt;&gt;"",IFERROR(IF(AND(COUNTIF(_Feries,AD$7)&lt;&gt;1,WEEKDAY(AD$7,2)&lt;=5),INDEX(t_Absence[Symbole],MATCH($B107,IF(AD$7&gt;=t_Absence[Date début],IF(AD$7&lt;=t_Absence[Date fin],t_Absence[Employé]),""),0)),""),""),"")</f>
        <v/>
      </c>
      <c r="AE107" s="56" t="str" cm="1">
        <f t="array" ref="AE107">IF($B107&lt;&gt;"",IFERROR(IF(AND(COUNTIF(_Feries,AE$7)&lt;&gt;1,WEEKDAY(AE$7,2)&lt;=5),INDEX(t_Absence[Symbole],MATCH($B107,IF(AE$7&gt;=t_Absence[Date début],IF(AE$7&lt;=t_Absence[Date fin],t_Absence[Employé]),""),0)),""),""),"")</f>
        <v/>
      </c>
      <c r="AF107" s="56" t="str" cm="1">
        <f t="array" ref="AF107">IF($B107&lt;&gt;"",IFERROR(IF(AND(COUNTIF(_Feries,AF$7)&lt;&gt;1,WEEKDAY(AF$7,2)&lt;=5),INDEX(t_Absence[Symbole],MATCH($B107,IF(AF$7&gt;=t_Absence[Date début],IF(AF$7&lt;=t_Absence[Date fin],t_Absence[Employé]),""),0)),""),""),"")</f>
        <v/>
      </c>
      <c r="AG107" s="56" t="str" cm="1">
        <f t="array" ref="AG107">IF($B107&lt;&gt;"",IFERROR(IF(AND(COUNTIF(_Feries,AG$7)&lt;&gt;1,WEEKDAY(AG$7,2)&lt;=5),INDEX(t_Absence[Symbole],MATCH($B107,IF(AG$7&gt;=t_Absence[Date début],IF(AG$7&lt;=t_Absence[Date fin],t_Absence[Employé]),""),0)),""),""),"")</f>
        <v/>
      </c>
      <c r="AH107" s="57" t="str" cm="1">
        <f t="array" ref="AH107">IF($B107&lt;&gt;"",IFERROR(IF(AND(COUNTIF(_Feries,AH$7)&lt;&gt;1,WEEKDAY(AH$7,2)&lt;=5),INDEX(t_Absence[Symbole],MATCH($B107,IF(AH$7&gt;=t_Absence[Date début],IF(AH$7&lt;=t_Absence[Date fin],t_Absence[Employé]),""),0)),""),""),"")</f>
        <v/>
      </c>
      <c r="AJ107" s="45">
        <f t="shared" si="8"/>
        <v>0</v>
      </c>
      <c r="AK107" s="46">
        <f t="shared" si="8"/>
        <v>0</v>
      </c>
      <c r="AL107" s="46">
        <f t="shared" si="8"/>
        <v>0</v>
      </c>
      <c r="AM107" s="46">
        <f t="shared" si="8"/>
        <v>0</v>
      </c>
      <c r="AN107" s="46">
        <f t="shared" si="8"/>
        <v>0</v>
      </c>
      <c r="AO107" s="46">
        <f t="shared" si="8"/>
        <v>0</v>
      </c>
      <c r="AP107" s="46">
        <f t="shared" si="8"/>
        <v>0</v>
      </c>
      <c r="AQ107" s="47">
        <f t="shared" si="8"/>
        <v>0</v>
      </c>
    </row>
    <row r="108" spans="2:43" ht="17.25" thickBot="1" x14ac:dyDescent="0.35">
      <c r="B108" s="35" t="str" cm="1">
        <f t="array" ref="B108">IFERROR(INDEX(t_Employé[Employé],MATCH(0,COUNTIF(t_Employé[Employé],"&lt;"&amp;t_Employé[Employé])-SUM(COUNTIF($B$7:B107,t_Employé[Employé])),0)),"")</f>
        <v/>
      </c>
      <c r="C108" s="35"/>
      <c r="D108" s="55" t="str" cm="1">
        <f t="array" ref="D108">IF($B108&lt;&gt;"",IFERROR(IF(AND(COUNTIF(_Feries,D$7)&lt;&gt;1,WEEKDAY(D$7,2)&lt;=5),INDEX(t_Absence[Symbole],MATCH($B108,IF(D$7&gt;=t_Absence[Date début],IF(D$7&lt;=t_Absence[Date fin],t_Absence[Employé]),""),0)),""),""),"")</f>
        <v/>
      </c>
      <c r="E108" s="56" t="str" cm="1">
        <f t="array" ref="E108">IF($B108&lt;&gt;"",IFERROR(IF(AND(COUNTIF(_Feries,E$7)&lt;&gt;1,WEEKDAY(E$7,2)&lt;=5),INDEX(t_Absence[Symbole],MATCH($B108,IF(E$7&gt;=t_Absence[Date début],IF(E$7&lt;=t_Absence[Date fin],t_Absence[Employé]),""),0)),""),""),"")</f>
        <v/>
      </c>
      <c r="F108" s="56" t="str" cm="1">
        <f t="array" ref="F108">IF($B108&lt;&gt;"",IFERROR(IF(AND(COUNTIF(_Feries,F$7)&lt;&gt;1,WEEKDAY(F$7,2)&lt;=5),INDEX(t_Absence[Symbole],MATCH($B108,IF(F$7&gt;=t_Absence[Date début],IF(F$7&lt;=t_Absence[Date fin],t_Absence[Employé]),""),0)),""),""),"")</f>
        <v/>
      </c>
      <c r="G108" s="56" t="str" cm="1">
        <f t="array" ref="G108">IF($B108&lt;&gt;"",IFERROR(IF(AND(COUNTIF(_Feries,G$7)&lt;&gt;1,WEEKDAY(G$7,2)&lt;=5),INDEX(t_Absence[Symbole],MATCH($B108,IF(G$7&gt;=t_Absence[Date début],IF(G$7&lt;=t_Absence[Date fin],t_Absence[Employé]),""),0)),""),""),"")</f>
        <v/>
      </c>
      <c r="H108" s="56" t="str" cm="1">
        <f t="array" ref="H108">IF($B108&lt;&gt;"",IFERROR(IF(AND(COUNTIF(_Feries,H$7)&lt;&gt;1,WEEKDAY(H$7,2)&lt;=5),INDEX(t_Absence[Symbole],MATCH($B108,IF(H$7&gt;=t_Absence[Date début],IF(H$7&lt;=t_Absence[Date fin],t_Absence[Employé]),""),0)),""),""),"")</f>
        <v/>
      </c>
      <c r="I108" s="56" t="str" cm="1">
        <f t="array" ref="I108">IF($B108&lt;&gt;"",IFERROR(IF(AND(COUNTIF(_Feries,I$7)&lt;&gt;1,WEEKDAY(I$7,2)&lt;=5),INDEX(t_Absence[Symbole],MATCH($B108,IF(I$7&gt;=t_Absence[Date début],IF(I$7&lt;=t_Absence[Date fin],t_Absence[Employé]),""),0)),""),""),"")</f>
        <v/>
      </c>
      <c r="J108" s="56" t="str" cm="1">
        <f t="array" ref="J108">IF($B108&lt;&gt;"",IFERROR(IF(AND(COUNTIF(_Feries,J$7)&lt;&gt;1,WEEKDAY(J$7,2)&lt;=5),INDEX(t_Absence[Symbole],MATCH($B108,IF(J$7&gt;=t_Absence[Date début],IF(J$7&lt;=t_Absence[Date fin],t_Absence[Employé]),""),0)),""),""),"")</f>
        <v/>
      </c>
      <c r="K108" s="56" t="str" cm="1">
        <f t="array" ref="K108">IF($B108&lt;&gt;"",IFERROR(IF(AND(COUNTIF(_Feries,K$7)&lt;&gt;1,WEEKDAY(K$7,2)&lt;=5),INDEX(t_Absence[Symbole],MATCH($B108,IF(K$7&gt;=t_Absence[Date début],IF(K$7&lt;=t_Absence[Date fin],t_Absence[Employé]),""),0)),""),""),"")</f>
        <v/>
      </c>
      <c r="L108" s="56" t="str" cm="1">
        <f t="array" ref="L108">IF($B108&lt;&gt;"",IFERROR(IF(AND(COUNTIF(_Feries,L$7)&lt;&gt;1,WEEKDAY(L$7,2)&lt;=5),INDEX(t_Absence[Symbole],MATCH($B108,IF(L$7&gt;=t_Absence[Date début],IF(L$7&lt;=t_Absence[Date fin],t_Absence[Employé]),""),0)),""),""),"")</f>
        <v/>
      </c>
      <c r="M108" s="56" t="str" cm="1">
        <f t="array" ref="M108">IF($B108&lt;&gt;"",IFERROR(IF(AND(COUNTIF(_Feries,M$7)&lt;&gt;1,WEEKDAY(M$7,2)&lt;=5),INDEX(t_Absence[Symbole],MATCH($B108,IF(M$7&gt;=t_Absence[Date début],IF(M$7&lt;=t_Absence[Date fin],t_Absence[Employé]),""),0)),""),""),"")</f>
        <v/>
      </c>
      <c r="N108" s="56" t="str" cm="1">
        <f t="array" ref="N108">IF($B108&lt;&gt;"",IFERROR(IF(AND(COUNTIF(_Feries,N$7)&lt;&gt;1,WEEKDAY(N$7,2)&lt;=5),INDEX(t_Absence[Symbole],MATCH($B108,IF(N$7&gt;=t_Absence[Date début],IF(N$7&lt;=t_Absence[Date fin],t_Absence[Employé]),""),0)),""),""),"")</f>
        <v/>
      </c>
      <c r="O108" s="56" t="str" cm="1">
        <f t="array" ref="O108">IF($B108&lt;&gt;"",IFERROR(IF(AND(COUNTIF(_Feries,O$7)&lt;&gt;1,WEEKDAY(O$7,2)&lt;=5),INDEX(t_Absence[Symbole],MATCH($B108,IF(O$7&gt;=t_Absence[Date début],IF(O$7&lt;=t_Absence[Date fin],t_Absence[Employé]),""),0)),""),""),"")</f>
        <v/>
      </c>
      <c r="P108" s="56" t="str" cm="1">
        <f t="array" ref="P108">IF($B108&lt;&gt;"",IFERROR(IF(AND(COUNTIF(_Feries,P$7)&lt;&gt;1,WEEKDAY(P$7,2)&lt;=5),INDEX(t_Absence[Symbole],MATCH($B108,IF(P$7&gt;=t_Absence[Date début],IF(P$7&lt;=t_Absence[Date fin],t_Absence[Employé]),""),0)),""),""),"")</f>
        <v/>
      </c>
      <c r="Q108" s="56" t="str" cm="1">
        <f t="array" ref="Q108">IF($B108&lt;&gt;"",IFERROR(IF(AND(COUNTIF(_Feries,Q$7)&lt;&gt;1,WEEKDAY(Q$7,2)&lt;=5),INDEX(t_Absence[Symbole],MATCH($B108,IF(Q$7&gt;=t_Absence[Date début],IF(Q$7&lt;=t_Absence[Date fin],t_Absence[Employé]),""),0)),""),""),"")</f>
        <v/>
      </c>
      <c r="R108" s="56" t="str" cm="1">
        <f t="array" ref="R108">IF($B108&lt;&gt;"",IFERROR(IF(AND(COUNTIF(_Feries,R$7)&lt;&gt;1,WEEKDAY(R$7,2)&lt;=5),INDEX(t_Absence[Symbole],MATCH($B108,IF(R$7&gt;=t_Absence[Date début],IF(R$7&lt;=t_Absence[Date fin],t_Absence[Employé]),""),0)),""),""),"")</f>
        <v/>
      </c>
      <c r="S108" s="56" t="str" cm="1">
        <f t="array" ref="S108">IF($B108&lt;&gt;"",IFERROR(IF(AND(COUNTIF(_Feries,S$7)&lt;&gt;1,WEEKDAY(S$7,2)&lt;=5),INDEX(t_Absence[Symbole],MATCH($B108,IF(S$7&gt;=t_Absence[Date début],IF(S$7&lt;=t_Absence[Date fin],t_Absence[Employé]),""),0)),""),""),"")</f>
        <v/>
      </c>
      <c r="T108" s="56" t="str" cm="1">
        <f t="array" ref="T108">IF($B108&lt;&gt;"",IFERROR(IF(AND(COUNTIF(_Feries,T$7)&lt;&gt;1,WEEKDAY(T$7,2)&lt;=5),INDEX(t_Absence[Symbole],MATCH($B108,IF(T$7&gt;=t_Absence[Date début],IF(T$7&lt;=t_Absence[Date fin],t_Absence[Employé]),""),0)),""),""),"")</f>
        <v/>
      </c>
      <c r="U108" s="56" t="str" cm="1">
        <f t="array" ref="U108">IF($B108&lt;&gt;"",IFERROR(IF(AND(COUNTIF(_Feries,U$7)&lt;&gt;1,WEEKDAY(U$7,2)&lt;=5),INDEX(t_Absence[Symbole],MATCH($B108,IF(U$7&gt;=t_Absence[Date début],IF(U$7&lt;=t_Absence[Date fin],t_Absence[Employé]),""),0)),""),""),"")</f>
        <v/>
      </c>
      <c r="V108" s="56" t="str" cm="1">
        <f t="array" ref="V108">IF($B108&lt;&gt;"",IFERROR(IF(AND(COUNTIF(_Feries,V$7)&lt;&gt;1,WEEKDAY(V$7,2)&lt;=5),INDEX(t_Absence[Symbole],MATCH($B108,IF(V$7&gt;=t_Absence[Date début],IF(V$7&lt;=t_Absence[Date fin],t_Absence[Employé]),""),0)),""),""),"")</f>
        <v/>
      </c>
      <c r="W108" s="56" t="str" cm="1">
        <f t="array" ref="W108">IF($B108&lt;&gt;"",IFERROR(IF(AND(COUNTIF(_Feries,W$7)&lt;&gt;1,WEEKDAY(W$7,2)&lt;=5),INDEX(t_Absence[Symbole],MATCH($B108,IF(W$7&gt;=t_Absence[Date début],IF(W$7&lt;=t_Absence[Date fin],t_Absence[Employé]),""),0)),""),""),"")</f>
        <v/>
      </c>
      <c r="X108" s="56" t="str" cm="1">
        <f t="array" ref="X108">IF($B108&lt;&gt;"",IFERROR(IF(AND(COUNTIF(_Feries,X$7)&lt;&gt;1,WEEKDAY(X$7,2)&lt;=5),INDEX(t_Absence[Symbole],MATCH($B108,IF(X$7&gt;=t_Absence[Date début],IF(X$7&lt;=t_Absence[Date fin],t_Absence[Employé]),""),0)),""),""),"")</f>
        <v/>
      </c>
      <c r="Y108" s="56" t="str" cm="1">
        <f t="array" ref="Y108">IF($B108&lt;&gt;"",IFERROR(IF(AND(COUNTIF(_Feries,Y$7)&lt;&gt;1,WEEKDAY(Y$7,2)&lt;=5),INDEX(t_Absence[Symbole],MATCH($B108,IF(Y$7&gt;=t_Absence[Date début],IF(Y$7&lt;=t_Absence[Date fin],t_Absence[Employé]),""),0)),""),""),"")</f>
        <v/>
      </c>
      <c r="Z108" s="56" t="str" cm="1">
        <f t="array" ref="Z108">IF($B108&lt;&gt;"",IFERROR(IF(AND(COUNTIF(_Feries,Z$7)&lt;&gt;1,WEEKDAY(Z$7,2)&lt;=5),INDEX(t_Absence[Symbole],MATCH($B108,IF(Z$7&gt;=t_Absence[Date début],IF(Z$7&lt;=t_Absence[Date fin],t_Absence[Employé]),""),0)),""),""),"")</f>
        <v/>
      </c>
      <c r="AA108" s="56" t="str" cm="1">
        <f t="array" ref="AA108">IF($B108&lt;&gt;"",IFERROR(IF(AND(COUNTIF(_Feries,AA$7)&lt;&gt;1,WEEKDAY(AA$7,2)&lt;=5),INDEX(t_Absence[Symbole],MATCH($B108,IF(AA$7&gt;=t_Absence[Date début],IF(AA$7&lt;=t_Absence[Date fin],t_Absence[Employé]),""),0)),""),""),"")</f>
        <v/>
      </c>
      <c r="AB108" s="56" t="str" cm="1">
        <f t="array" ref="AB108">IF($B108&lt;&gt;"",IFERROR(IF(AND(COUNTIF(_Feries,AB$7)&lt;&gt;1,WEEKDAY(AB$7,2)&lt;=5),INDEX(t_Absence[Symbole],MATCH($B108,IF(AB$7&gt;=t_Absence[Date début],IF(AB$7&lt;=t_Absence[Date fin],t_Absence[Employé]),""),0)),""),""),"")</f>
        <v/>
      </c>
      <c r="AC108" s="56" t="str" cm="1">
        <f t="array" ref="AC108">IF($B108&lt;&gt;"",IFERROR(IF(AND(COUNTIF(_Feries,AC$7)&lt;&gt;1,WEEKDAY(AC$7,2)&lt;=5),INDEX(t_Absence[Symbole],MATCH($B108,IF(AC$7&gt;=t_Absence[Date début],IF(AC$7&lt;=t_Absence[Date fin],t_Absence[Employé]),""),0)),""),""),"")</f>
        <v/>
      </c>
      <c r="AD108" s="56" t="str" cm="1">
        <f t="array" ref="AD108">IF($B108&lt;&gt;"",IFERROR(IF(AND(COUNTIF(_Feries,AD$7)&lt;&gt;1,WEEKDAY(AD$7,2)&lt;=5),INDEX(t_Absence[Symbole],MATCH($B108,IF(AD$7&gt;=t_Absence[Date début],IF(AD$7&lt;=t_Absence[Date fin],t_Absence[Employé]),""),0)),""),""),"")</f>
        <v/>
      </c>
      <c r="AE108" s="56" t="str" cm="1">
        <f t="array" ref="AE108">IF($B108&lt;&gt;"",IFERROR(IF(AND(COUNTIF(_Feries,AE$7)&lt;&gt;1,WEEKDAY(AE$7,2)&lt;=5),INDEX(t_Absence[Symbole],MATCH($B108,IF(AE$7&gt;=t_Absence[Date début],IF(AE$7&lt;=t_Absence[Date fin],t_Absence[Employé]),""),0)),""),""),"")</f>
        <v/>
      </c>
      <c r="AF108" s="56" t="str" cm="1">
        <f t="array" ref="AF108">IF($B108&lt;&gt;"",IFERROR(IF(AND(COUNTIF(_Feries,AF$7)&lt;&gt;1,WEEKDAY(AF$7,2)&lt;=5),INDEX(t_Absence[Symbole],MATCH($B108,IF(AF$7&gt;=t_Absence[Date début],IF(AF$7&lt;=t_Absence[Date fin],t_Absence[Employé]),""),0)),""),""),"")</f>
        <v/>
      </c>
      <c r="AG108" s="56" t="str" cm="1">
        <f t="array" ref="AG108">IF($B108&lt;&gt;"",IFERROR(IF(AND(COUNTIF(_Feries,AG$7)&lt;&gt;1,WEEKDAY(AG$7,2)&lt;=5),INDEX(t_Absence[Symbole],MATCH($B108,IF(AG$7&gt;=t_Absence[Date début],IF(AG$7&lt;=t_Absence[Date fin],t_Absence[Employé]),""),0)),""),""),"")</f>
        <v/>
      </c>
      <c r="AH108" s="57" t="str" cm="1">
        <f t="array" ref="AH108">IF($B108&lt;&gt;"",IFERROR(IF(AND(COUNTIF(_Feries,AH$7)&lt;&gt;1,WEEKDAY(AH$7,2)&lt;=5),INDEX(t_Absence[Symbole],MATCH($B108,IF(AH$7&gt;=t_Absence[Date début],IF(AH$7&lt;=t_Absence[Date fin],t_Absence[Employé]),""),0)),""),""),"")</f>
        <v/>
      </c>
      <c r="AJ108" s="45">
        <f t="shared" si="8"/>
        <v>0</v>
      </c>
      <c r="AK108" s="46">
        <f t="shared" si="8"/>
        <v>0</v>
      </c>
      <c r="AL108" s="46">
        <f t="shared" si="8"/>
        <v>0</v>
      </c>
      <c r="AM108" s="46">
        <f t="shared" si="8"/>
        <v>0</v>
      </c>
      <c r="AN108" s="46">
        <f t="shared" si="8"/>
        <v>0</v>
      </c>
      <c r="AO108" s="46">
        <f t="shared" si="8"/>
        <v>0</v>
      </c>
      <c r="AP108" s="46">
        <f t="shared" si="8"/>
        <v>0</v>
      </c>
      <c r="AQ108" s="47">
        <f t="shared" si="8"/>
        <v>0</v>
      </c>
    </row>
    <row r="109" spans="2:43" ht="17.25" thickBot="1" x14ac:dyDescent="0.35">
      <c r="B109" s="35" t="str" cm="1">
        <f t="array" ref="B109">IFERROR(INDEX(t_Employé[Employé],MATCH(0,COUNTIF(t_Employé[Employé],"&lt;"&amp;t_Employé[Employé])-SUM(COUNTIF($B$7:B108,t_Employé[Employé])),0)),"")</f>
        <v/>
      </c>
      <c r="C109" s="35"/>
      <c r="D109" s="55" t="str" cm="1">
        <f t="array" ref="D109">IF($B109&lt;&gt;"",IFERROR(IF(AND(COUNTIF(_Feries,D$7)&lt;&gt;1,WEEKDAY(D$7,2)&lt;=5),INDEX(t_Absence[Symbole],MATCH($B109,IF(D$7&gt;=t_Absence[Date début],IF(D$7&lt;=t_Absence[Date fin],t_Absence[Employé]),""),0)),""),""),"")</f>
        <v/>
      </c>
      <c r="E109" s="56" t="str" cm="1">
        <f t="array" ref="E109">IF($B109&lt;&gt;"",IFERROR(IF(AND(COUNTIF(_Feries,E$7)&lt;&gt;1,WEEKDAY(E$7,2)&lt;=5),INDEX(t_Absence[Symbole],MATCH($B109,IF(E$7&gt;=t_Absence[Date début],IF(E$7&lt;=t_Absence[Date fin],t_Absence[Employé]),""),0)),""),""),"")</f>
        <v/>
      </c>
      <c r="F109" s="56" t="str" cm="1">
        <f t="array" ref="F109">IF($B109&lt;&gt;"",IFERROR(IF(AND(COUNTIF(_Feries,F$7)&lt;&gt;1,WEEKDAY(F$7,2)&lt;=5),INDEX(t_Absence[Symbole],MATCH($B109,IF(F$7&gt;=t_Absence[Date début],IF(F$7&lt;=t_Absence[Date fin],t_Absence[Employé]),""),0)),""),""),"")</f>
        <v/>
      </c>
      <c r="G109" s="56" t="str" cm="1">
        <f t="array" ref="G109">IF($B109&lt;&gt;"",IFERROR(IF(AND(COUNTIF(_Feries,G$7)&lt;&gt;1,WEEKDAY(G$7,2)&lt;=5),INDEX(t_Absence[Symbole],MATCH($B109,IF(G$7&gt;=t_Absence[Date début],IF(G$7&lt;=t_Absence[Date fin],t_Absence[Employé]),""),0)),""),""),"")</f>
        <v/>
      </c>
      <c r="H109" s="56" t="str" cm="1">
        <f t="array" ref="H109">IF($B109&lt;&gt;"",IFERROR(IF(AND(COUNTIF(_Feries,H$7)&lt;&gt;1,WEEKDAY(H$7,2)&lt;=5),INDEX(t_Absence[Symbole],MATCH($B109,IF(H$7&gt;=t_Absence[Date début],IF(H$7&lt;=t_Absence[Date fin],t_Absence[Employé]),""),0)),""),""),"")</f>
        <v/>
      </c>
      <c r="I109" s="56" t="str" cm="1">
        <f t="array" ref="I109">IF($B109&lt;&gt;"",IFERROR(IF(AND(COUNTIF(_Feries,I$7)&lt;&gt;1,WEEKDAY(I$7,2)&lt;=5),INDEX(t_Absence[Symbole],MATCH($B109,IF(I$7&gt;=t_Absence[Date début],IF(I$7&lt;=t_Absence[Date fin],t_Absence[Employé]),""),0)),""),""),"")</f>
        <v/>
      </c>
      <c r="J109" s="56" t="str" cm="1">
        <f t="array" ref="J109">IF($B109&lt;&gt;"",IFERROR(IF(AND(COUNTIF(_Feries,J$7)&lt;&gt;1,WEEKDAY(J$7,2)&lt;=5),INDEX(t_Absence[Symbole],MATCH($B109,IF(J$7&gt;=t_Absence[Date début],IF(J$7&lt;=t_Absence[Date fin],t_Absence[Employé]),""),0)),""),""),"")</f>
        <v/>
      </c>
      <c r="K109" s="56" t="str" cm="1">
        <f t="array" ref="K109">IF($B109&lt;&gt;"",IFERROR(IF(AND(COUNTIF(_Feries,K$7)&lt;&gt;1,WEEKDAY(K$7,2)&lt;=5),INDEX(t_Absence[Symbole],MATCH($B109,IF(K$7&gt;=t_Absence[Date début],IF(K$7&lt;=t_Absence[Date fin],t_Absence[Employé]),""),0)),""),""),"")</f>
        <v/>
      </c>
      <c r="L109" s="56" t="str" cm="1">
        <f t="array" ref="L109">IF($B109&lt;&gt;"",IFERROR(IF(AND(COUNTIF(_Feries,L$7)&lt;&gt;1,WEEKDAY(L$7,2)&lt;=5),INDEX(t_Absence[Symbole],MATCH($B109,IF(L$7&gt;=t_Absence[Date début],IF(L$7&lt;=t_Absence[Date fin],t_Absence[Employé]),""),0)),""),""),"")</f>
        <v/>
      </c>
      <c r="M109" s="56" t="str" cm="1">
        <f t="array" ref="M109">IF($B109&lt;&gt;"",IFERROR(IF(AND(COUNTIF(_Feries,M$7)&lt;&gt;1,WEEKDAY(M$7,2)&lt;=5),INDEX(t_Absence[Symbole],MATCH($B109,IF(M$7&gt;=t_Absence[Date début],IF(M$7&lt;=t_Absence[Date fin],t_Absence[Employé]),""),0)),""),""),"")</f>
        <v/>
      </c>
      <c r="N109" s="56" t="str" cm="1">
        <f t="array" ref="N109">IF($B109&lt;&gt;"",IFERROR(IF(AND(COUNTIF(_Feries,N$7)&lt;&gt;1,WEEKDAY(N$7,2)&lt;=5),INDEX(t_Absence[Symbole],MATCH($B109,IF(N$7&gt;=t_Absence[Date début],IF(N$7&lt;=t_Absence[Date fin],t_Absence[Employé]),""),0)),""),""),"")</f>
        <v/>
      </c>
      <c r="O109" s="56" t="str" cm="1">
        <f t="array" ref="O109">IF($B109&lt;&gt;"",IFERROR(IF(AND(COUNTIF(_Feries,O$7)&lt;&gt;1,WEEKDAY(O$7,2)&lt;=5),INDEX(t_Absence[Symbole],MATCH($B109,IF(O$7&gt;=t_Absence[Date début],IF(O$7&lt;=t_Absence[Date fin],t_Absence[Employé]),""),0)),""),""),"")</f>
        <v/>
      </c>
      <c r="P109" s="56" t="str" cm="1">
        <f t="array" ref="P109">IF($B109&lt;&gt;"",IFERROR(IF(AND(COUNTIF(_Feries,P$7)&lt;&gt;1,WEEKDAY(P$7,2)&lt;=5),INDEX(t_Absence[Symbole],MATCH($B109,IF(P$7&gt;=t_Absence[Date début],IF(P$7&lt;=t_Absence[Date fin],t_Absence[Employé]),""),0)),""),""),"")</f>
        <v/>
      </c>
      <c r="Q109" s="56" t="str" cm="1">
        <f t="array" ref="Q109">IF($B109&lt;&gt;"",IFERROR(IF(AND(COUNTIF(_Feries,Q$7)&lt;&gt;1,WEEKDAY(Q$7,2)&lt;=5),INDEX(t_Absence[Symbole],MATCH($B109,IF(Q$7&gt;=t_Absence[Date début],IF(Q$7&lt;=t_Absence[Date fin],t_Absence[Employé]),""),0)),""),""),"")</f>
        <v/>
      </c>
      <c r="R109" s="56" t="str" cm="1">
        <f t="array" ref="R109">IF($B109&lt;&gt;"",IFERROR(IF(AND(COUNTIF(_Feries,R$7)&lt;&gt;1,WEEKDAY(R$7,2)&lt;=5),INDEX(t_Absence[Symbole],MATCH($B109,IF(R$7&gt;=t_Absence[Date début],IF(R$7&lt;=t_Absence[Date fin],t_Absence[Employé]),""),0)),""),""),"")</f>
        <v/>
      </c>
      <c r="S109" s="56" t="str" cm="1">
        <f t="array" ref="S109">IF($B109&lt;&gt;"",IFERROR(IF(AND(COUNTIF(_Feries,S$7)&lt;&gt;1,WEEKDAY(S$7,2)&lt;=5),INDEX(t_Absence[Symbole],MATCH($B109,IF(S$7&gt;=t_Absence[Date début],IF(S$7&lt;=t_Absence[Date fin],t_Absence[Employé]),""),0)),""),""),"")</f>
        <v/>
      </c>
      <c r="T109" s="56" t="str" cm="1">
        <f t="array" ref="T109">IF($B109&lt;&gt;"",IFERROR(IF(AND(COUNTIF(_Feries,T$7)&lt;&gt;1,WEEKDAY(T$7,2)&lt;=5),INDEX(t_Absence[Symbole],MATCH($B109,IF(T$7&gt;=t_Absence[Date début],IF(T$7&lt;=t_Absence[Date fin],t_Absence[Employé]),""),0)),""),""),"")</f>
        <v/>
      </c>
      <c r="U109" s="56" t="str" cm="1">
        <f t="array" ref="U109">IF($B109&lt;&gt;"",IFERROR(IF(AND(COUNTIF(_Feries,U$7)&lt;&gt;1,WEEKDAY(U$7,2)&lt;=5),INDEX(t_Absence[Symbole],MATCH($B109,IF(U$7&gt;=t_Absence[Date début],IF(U$7&lt;=t_Absence[Date fin],t_Absence[Employé]),""),0)),""),""),"")</f>
        <v/>
      </c>
      <c r="V109" s="56" t="str" cm="1">
        <f t="array" ref="V109">IF($B109&lt;&gt;"",IFERROR(IF(AND(COUNTIF(_Feries,V$7)&lt;&gt;1,WEEKDAY(V$7,2)&lt;=5),INDEX(t_Absence[Symbole],MATCH($B109,IF(V$7&gt;=t_Absence[Date début],IF(V$7&lt;=t_Absence[Date fin],t_Absence[Employé]),""),0)),""),""),"")</f>
        <v/>
      </c>
      <c r="W109" s="56" t="str" cm="1">
        <f t="array" ref="W109">IF($B109&lt;&gt;"",IFERROR(IF(AND(COUNTIF(_Feries,W$7)&lt;&gt;1,WEEKDAY(W$7,2)&lt;=5),INDEX(t_Absence[Symbole],MATCH($B109,IF(W$7&gt;=t_Absence[Date début],IF(W$7&lt;=t_Absence[Date fin],t_Absence[Employé]),""),0)),""),""),"")</f>
        <v/>
      </c>
      <c r="X109" s="56" t="str" cm="1">
        <f t="array" ref="X109">IF($B109&lt;&gt;"",IFERROR(IF(AND(COUNTIF(_Feries,X$7)&lt;&gt;1,WEEKDAY(X$7,2)&lt;=5),INDEX(t_Absence[Symbole],MATCH($B109,IF(X$7&gt;=t_Absence[Date début],IF(X$7&lt;=t_Absence[Date fin],t_Absence[Employé]),""),0)),""),""),"")</f>
        <v/>
      </c>
      <c r="Y109" s="56" t="str" cm="1">
        <f t="array" ref="Y109">IF($B109&lt;&gt;"",IFERROR(IF(AND(COUNTIF(_Feries,Y$7)&lt;&gt;1,WEEKDAY(Y$7,2)&lt;=5),INDEX(t_Absence[Symbole],MATCH($B109,IF(Y$7&gt;=t_Absence[Date début],IF(Y$7&lt;=t_Absence[Date fin],t_Absence[Employé]),""),0)),""),""),"")</f>
        <v/>
      </c>
      <c r="Z109" s="56" t="str" cm="1">
        <f t="array" ref="Z109">IF($B109&lt;&gt;"",IFERROR(IF(AND(COUNTIF(_Feries,Z$7)&lt;&gt;1,WEEKDAY(Z$7,2)&lt;=5),INDEX(t_Absence[Symbole],MATCH($B109,IF(Z$7&gt;=t_Absence[Date début],IF(Z$7&lt;=t_Absence[Date fin],t_Absence[Employé]),""),0)),""),""),"")</f>
        <v/>
      </c>
      <c r="AA109" s="56" t="str" cm="1">
        <f t="array" ref="AA109">IF($B109&lt;&gt;"",IFERROR(IF(AND(COUNTIF(_Feries,AA$7)&lt;&gt;1,WEEKDAY(AA$7,2)&lt;=5),INDEX(t_Absence[Symbole],MATCH($B109,IF(AA$7&gt;=t_Absence[Date début],IF(AA$7&lt;=t_Absence[Date fin],t_Absence[Employé]),""),0)),""),""),"")</f>
        <v/>
      </c>
      <c r="AB109" s="56" t="str" cm="1">
        <f t="array" ref="AB109">IF($B109&lt;&gt;"",IFERROR(IF(AND(COUNTIF(_Feries,AB$7)&lt;&gt;1,WEEKDAY(AB$7,2)&lt;=5),INDEX(t_Absence[Symbole],MATCH($B109,IF(AB$7&gt;=t_Absence[Date début],IF(AB$7&lt;=t_Absence[Date fin],t_Absence[Employé]),""),0)),""),""),"")</f>
        <v/>
      </c>
      <c r="AC109" s="56" t="str" cm="1">
        <f t="array" ref="AC109">IF($B109&lt;&gt;"",IFERROR(IF(AND(COUNTIF(_Feries,AC$7)&lt;&gt;1,WEEKDAY(AC$7,2)&lt;=5),INDEX(t_Absence[Symbole],MATCH($B109,IF(AC$7&gt;=t_Absence[Date début],IF(AC$7&lt;=t_Absence[Date fin],t_Absence[Employé]),""),0)),""),""),"")</f>
        <v/>
      </c>
      <c r="AD109" s="56" t="str" cm="1">
        <f t="array" ref="AD109">IF($B109&lt;&gt;"",IFERROR(IF(AND(COUNTIF(_Feries,AD$7)&lt;&gt;1,WEEKDAY(AD$7,2)&lt;=5),INDEX(t_Absence[Symbole],MATCH($B109,IF(AD$7&gt;=t_Absence[Date début],IF(AD$7&lt;=t_Absence[Date fin],t_Absence[Employé]),""),0)),""),""),"")</f>
        <v/>
      </c>
      <c r="AE109" s="56" t="str" cm="1">
        <f t="array" ref="AE109">IF($B109&lt;&gt;"",IFERROR(IF(AND(COUNTIF(_Feries,AE$7)&lt;&gt;1,WEEKDAY(AE$7,2)&lt;=5),INDEX(t_Absence[Symbole],MATCH($B109,IF(AE$7&gt;=t_Absence[Date début],IF(AE$7&lt;=t_Absence[Date fin],t_Absence[Employé]),""),0)),""),""),"")</f>
        <v/>
      </c>
      <c r="AF109" s="56" t="str" cm="1">
        <f t="array" ref="AF109">IF($B109&lt;&gt;"",IFERROR(IF(AND(COUNTIF(_Feries,AF$7)&lt;&gt;1,WEEKDAY(AF$7,2)&lt;=5),INDEX(t_Absence[Symbole],MATCH($B109,IF(AF$7&gt;=t_Absence[Date début],IF(AF$7&lt;=t_Absence[Date fin],t_Absence[Employé]),""),0)),""),""),"")</f>
        <v/>
      </c>
      <c r="AG109" s="56" t="str" cm="1">
        <f t="array" ref="AG109">IF($B109&lt;&gt;"",IFERROR(IF(AND(COUNTIF(_Feries,AG$7)&lt;&gt;1,WEEKDAY(AG$7,2)&lt;=5),INDEX(t_Absence[Symbole],MATCH($B109,IF(AG$7&gt;=t_Absence[Date début],IF(AG$7&lt;=t_Absence[Date fin],t_Absence[Employé]),""),0)),""),""),"")</f>
        <v/>
      </c>
      <c r="AH109" s="57" t="str" cm="1">
        <f t="array" ref="AH109">IF($B109&lt;&gt;"",IFERROR(IF(AND(COUNTIF(_Feries,AH$7)&lt;&gt;1,WEEKDAY(AH$7,2)&lt;=5),INDEX(t_Absence[Symbole],MATCH($B109,IF(AH$7&gt;=t_Absence[Date début],IF(AH$7&lt;=t_Absence[Date fin],t_Absence[Employé]),""),0)),""),""),"")</f>
        <v/>
      </c>
      <c r="AJ109" s="45">
        <f t="shared" si="8"/>
        <v>0</v>
      </c>
      <c r="AK109" s="46">
        <f t="shared" si="8"/>
        <v>0</v>
      </c>
      <c r="AL109" s="46">
        <f t="shared" si="8"/>
        <v>0</v>
      </c>
      <c r="AM109" s="46">
        <f t="shared" si="8"/>
        <v>0</v>
      </c>
      <c r="AN109" s="46">
        <f t="shared" si="8"/>
        <v>0</v>
      </c>
      <c r="AO109" s="46">
        <f t="shared" si="8"/>
        <v>0</v>
      </c>
      <c r="AP109" s="46">
        <f t="shared" si="8"/>
        <v>0</v>
      </c>
      <c r="AQ109" s="47">
        <f t="shared" si="8"/>
        <v>0</v>
      </c>
    </row>
    <row r="110" spans="2:43" ht="17.25" thickBot="1" x14ac:dyDescent="0.35">
      <c r="B110" s="35" t="str" cm="1">
        <f t="array" ref="B110">IFERROR(INDEX(t_Employé[Employé],MATCH(0,COUNTIF(t_Employé[Employé],"&lt;"&amp;t_Employé[Employé])-SUM(COUNTIF($B$7:B109,t_Employé[Employé])),0)),"")</f>
        <v/>
      </c>
      <c r="C110" s="35"/>
      <c r="D110" s="55" t="str" cm="1">
        <f t="array" ref="D110">IF($B110&lt;&gt;"",IFERROR(IF(AND(COUNTIF(_Feries,D$7)&lt;&gt;1,WEEKDAY(D$7,2)&lt;=5),INDEX(t_Absence[Symbole],MATCH($B110,IF(D$7&gt;=t_Absence[Date début],IF(D$7&lt;=t_Absence[Date fin],t_Absence[Employé]),""),0)),""),""),"")</f>
        <v/>
      </c>
      <c r="E110" s="56" t="str" cm="1">
        <f t="array" ref="E110">IF($B110&lt;&gt;"",IFERROR(IF(AND(COUNTIF(_Feries,E$7)&lt;&gt;1,WEEKDAY(E$7,2)&lt;=5),INDEX(t_Absence[Symbole],MATCH($B110,IF(E$7&gt;=t_Absence[Date début],IF(E$7&lt;=t_Absence[Date fin],t_Absence[Employé]),""),0)),""),""),"")</f>
        <v/>
      </c>
      <c r="F110" s="56" t="str" cm="1">
        <f t="array" ref="F110">IF($B110&lt;&gt;"",IFERROR(IF(AND(COUNTIF(_Feries,F$7)&lt;&gt;1,WEEKDAY(F$7,2)&lt;=5),INDEX(t_Absence[Symbole],MATCH($B110,IF(F$7&gt;=t_Absence[Date début],IF(F$7&lt;=t_Absence[Date fin],t_Absence[Employé]),""),0)),""),""),"")</f>
        <v/>
      </c>
      <c r="G110" s="56" t="str" cm="1">
        <f t="array" ref="G110">IF($B110&lt;&gt;"",IFERROR(IF(AND(COUNTIF(_Feries,G$7)&lt;&gt;1,WEEKDAY(G$7,2)&lt;=5),INDEX(t_Absence[Symbole],MATCH($B110,IF(G$7&gt;=t_Absence[Date début],IF(G$7&lt;=t_Absence[Date fin],t_Absence[Employé]),""),0)),""),""),"")</f>
        <v/>
      </c>
      <c r="H110" s="56" t="str" cm="1">
        <f t="array" ref="H110">IF($B110&lt;&gt;"",IFERROR(IF(AND(COUNTIF(_Feries,H$7)&lt;&gt;1,WEEKDAY(H$7,2)&lt;=5),INDEX(t_Absence[Symbole],MATCH($B110,IF(H$7&gt;=t_Absence[Date début],IF(H$7&lt;=t_Absence[Date fin],t_Absence[Employé]),""),0)),""),""),"")</f>
        <v/>
      </c>
      <c r="I110" s="56" t="str" cm="1">
        <f t="array" ref="I110">IF($B110&lt;&gt;"",IFERROR(IF(AND(COUNTIF(_Feries,I$7)&lt;&gt;1,WEEKDAY(I$7,2)&lt;=5),INDEX(t_Absence[Symbole],MATCH($B110,IF(I$7&gt;=t_Absence[Date début],IF(I$7&lt;=t_Absence[Date fin],t_Absence[Employé]),""),0)),""),""),"")</f>
        <v/>
      </c>
      <c r="J110" s="56" t="str" cm="1">
        <f t="array" ref="J110">IF($B110&lt;&gt;"",IFERROR(IF(AND(COUNTIF(_Feries,J$7)&lt;&gt;1,WEEKDAY(J$7,2)&lt;=5),INDEX(t_Absence[Symbole],MATCH($B110,IF(J$7&gt;=t_Absence[Date début],IF(J$7&lt;=t_Absence[Date fin],t_Absence[Employé]),""),0)),""),""),"")</f>
        <v/>
      </c>
      <c r="K110" s="56" t="str" cm="1">
        <f t="array" ref="K110">IF($B110&lt;&gt;"",IFERROR(IF(AND(COUNTIF(_Feries,K$7)&lt;&gt;1,WEEKDAY(K$7,2)&lt;=5),INDEX(t_Absence[Symbole],MATCH($B110,IF(K$7&gt;=t_Absence[Date début],IF(K$7&lt;=t_Absence[Date fin],t_Absence[Employé]),""),0)),""),""),"")</f>
        <v/>
      </c>
      <c r="L110" s="56" t="str" cm="1">
        <f t="array" ref="L110">IF($B110&lt;&gt;"",IFERROR(IF(AND(COUNTIF(_Feries,L$7)&lt;&gt;1,WEEKDAY(L$7,2)&lt;=5),INDEX(t_Absence[Symbole],MATCH($B110,IF(L$7&gt;=t_Absence[Date début],IF(L$7&lt;=t_Absence[Date fin],t_Absence[Employé]),""),0)),""),""),"")</f>
        <v/>
      </c>
      <c r="M110" s="56" t="str" cm="1">
        <f t="array" ref="M110">IF($B110&lt;&gt;"",IFERROR(IF(AND(COUNTIF(_Feries,M$7)&lt;&gt;1,WEEKDAY(M$7,2)&lt;=5),INDEX(t_Absence[Symbole],MATCH($B110,IF(M$7&gt;=t_Absence[Date début],IF(M$7&lt;=t_Absence[Date fin],t_Absence[Employé]),""),0)),""),""),"")</f>
        <v/>
      </c>
      <c r="N110" s="56" t="str" cm="1">
        <f t="array" ref="N110">IF($B110&lt;&gt;"",IFERROR(IF(AND(COUNTIF(_Feries,N$7)&lt;&gt;1,WEEKDAY(N$7,2)&lt;=5),INDEX(t_Absence[Symbole],MATCH($B110,IF(N$7&gt;=t_Absence[Date début],IF(N$7&lt;=t_Absence[Date fin],t_Absence[Employé]),""),0)),""),""),"")</f>
        <v/>
      </c>
      <c r="O110" s="56" t="str" cm="1">
        <f t="array" ref="O110">IF($B110&lt;&gt;"",IFERROR(IF(AND(COUNTIF(_Feries,O$7)&lt;&gt;1,WEEKDAY(O$7,2)&lt;=5),INDEX(t_Absence[Symbole],MATCH($B110,IF(O$7&gt;=t_Absence[Date début],IF(O$7&lt;=t_Absence[Date fin],t_Absence[Employé]),""),0)),""),""),"")</f>
        <v/>
      </c>
      <c r="P110" s="56" t="str" cm="1">
        <f t="array" ref="P110">IF($B110&lt;&gt;"",IFERROR(IF(AND(COUNTIF(_Feries,P$7)&lt;&gt;1,WEEKDAY(P$7,2)&lt;=5),INDEX(t_Absence[Symbole],MATCH($B110,IF(P$7&gt;=t_Absence[Date début],IF(P$7&lt;=t_Absence[Date fin],t_Absence[Employé]),""),0)),""),""),"")</f>
        <v/>
      </c>
      <c r="Q110" s="56" t="str" cm="1">
        <f t="array" ref="Q110">IF($B110&lt;&gt;"",IFERROR(IF(AND(COUNTIF(_Feries,Q$7)&lt;&gt;1,WEEKDAY(Q$7,2)&lt;=5),INDEX(t_Absence[Symbole],MATCH($B110,IF(Q$7&gt;=t_Absence[Date début],IF(Q$7&lt;=t_Absence[Date fin],t_Absence[Employé]),""),0)),""),""),"")</f>
        <v/>
      </c>
      <c r="R110" s="56" t="str" cm="1">
        <f t="array" ref="R110">IF($B110&lt;&gt;"",IFERROR(IF(AND(COUNTIF(_Feries,R$7)&lt;&gt;1,WEEKDAY(R$7,2)&lt;=5),INDEX(t_Absence[Symbole],MATCH($B110,IF(R$7&gt;=t_Absence[Date début],IF(R$7&lt;=t_Absence[Date fin],t_Absence[Employé]),""),0)),""),""),"")</f>
        <v/>
      </c>
      <c r="S110" s="56" t="str" cm="1">
        <f t="array" ref="S110">IF($B110&lt;&gt;"",IFERROR(IF(AND(COUNTIF(_Feries,S$7)&lt;&gt;1,WEEKDAY(S$7,2)&lt;=5),INDEX(t_Absence[Symbole],MATCH($B110,IF(S$7&gt;=t_Absence[Date début],IF(S$7&lt;=t_Absence[Date fin],t_Absence[Employé]),""),0)),""),""),"")</f>
        <v/>
      </c>
      <c r="T110" s="56" t="str" cm="1">
        <f t="array" ref="T110">IF($B110&lt;&gt;"",IFERROR(IF(AND(COUNTIF(_Feries,T$7)&lt;&gt;1,WEEKDAY(T$7,2)&lt;=5),INDEX(t_Absence[Symbole],MATCH($B110,IF(T$7&gt;=t_Absence[Date début],IF(T$7&lt;=t_Absence[Date fin],t_Absence[Employé]),""),0)),""),""),"")</f>
        <v/>
      </c>
      <c r="U110" s="56" t="str" cm="1">
        <f t="array" ref="U110">IF($B110&lt;&gt;"",IFERROR(IF(AND(COUNTIF(_Feries,U$7)&lt;&gt;1,WEEKDAY(U$7,2)&lt;=5),INDEX(t_Absence[Symbole],MATCH($B110,IF(U$7&gt;=t_Absence[Date début],IF(U$7&lt;=t_Absence[Date fin],t_Absence[Employé]),""),0)),""),""),"")</f>
        <v/>
      </c>
      <c r="V110" s="56" t="str" cm="1">
        <f t="array" ref="V110">IF($B110&lt;&gt;"",IFERROR(IF(AND(COUNTIF(_Feries,V$7)&lt;&gt;1,WEEKDAY(V$7,2)&lt;=5),INDEX(t_Absence[Symbole],MATCH($B110,IF(V$7&gt;=t_Absence[Date début],IF(V$7&lt;=t_Absence[Date fin],t_Absence[Employé]),""),0)),""),""),"")</f>
        <v/>
      </c>
      <c r="W110" s="56" t="str" cm="1">
        <f t="array" ref="W110">IF($B110&lt;&gt;"",IFERROR(IF(AND(COUNTIF(_Feries,W$7)&lt;&gt;1,WEEKDAY(W$7,2)&lt;=5),INDEX(t_Absence[Symbole],MATCH($B110,IF(W$7&gt;=t_Absence[Date début],IF(W$7&lt;=t_Absence[Date fin],t_Absence[Employé]),""),0)),""),""),"")</f>
        <v/>
      </c>
      <c r="X110" s="56" t="str" cm="1">
        <f t="array" ref="X110">IF($B110&lt;&gt;"",IFERROR(IF(AND(COUNTIF(_Feries,X$7)&lt;&gt;1,WEEKDAY(X$7,2)&lt;=5),INDEX(t_Absence[Symbole],MATCH($B110,IF(X$7&gt;=t_Absence[Date début],IF(X$7&lt;=t_Absence[Date fin],t_Absence[Employé]),""),0)),""),""),"")</f>
        <v/>
      </c>
      <c r="Y110" s="56" t="str" cm="1">
        <f t="array" ref="Y110">IF($B110&lt;&gt;"",IFERROR(IF(AND(COUNTIF(_Feries,Y$7)&lt;&gt;1,WEEKDAY(Y$7,2)&lt;=5),INDEX(t_Absence[Symbole],MATCH($B110,IF(Y$7&gt;=t_Absence[Date début],IF(Y$7&lt;=t_Absence[Date fin],t_Absence[Employé]),""),0)),""),""),"")</f>
        <v/>
      </c>
      <c r="Z110" s="56" t="str" cm="1">
        <f t="array" ref="Z110">IF($B110&lt;&gt;"",IFERROR(IF(AND(COUNTIF(_Feries,Z$7)&lt;&gt;1,WEEKDAY(Z$7,2)&lt;=5),INDEX(t_Absence[Symbole],MATCH($B110,IF(Z$7&gt;=t_Absence[Date début],IF(Z$7&lt;=t_Absence[Date fin],t_Absence[Employé]),""),0)),""),""),"")</f>
        <v/>
      </c>
      <c r="AA110" s="56" t="str" cm="1">
        <f t="array" ref="AA110">IF($B110&lt;&gt;"",IFERROR(IF(AND(COUNTIF(_Feries,AA$7)&lt;&gt;1,WEEKDAY(AA$7,2)&lt;=5),INDEX(t_Absence[Symbole],MATCH($B110,IF(AA$7&gt;=t_Absence[Date début],IF(AA$7&lt;=t_Absence[Date fin],t_Absence[Employé]),""),0)),""),""),"")</f>
        <v/>
      </c>
      <c r="AB110" s="56" t="str" cm="1">
        <f t="array" ref="AB110">IF($B110&lt;&gt;"",IFERROR(IF(AND(COUNTIF(_Feries,AB$7)&lt;&gt;1,WEEKDAY(AB$7,2)&lt;=5),INDEX(t_Absence[Symbole],MATCH($B110,IF(AB$7&gt;=t_Absence[Date début],IF(AB$7&lt;=t_Absence[Date fin],t_Absence[Employé]),""),0)),""),""),"")</f>
        <v/>
      </c>
      <c r="AC110" s="56" t="str" cm="1">
        <f t="array" ref="AC110">IF($B110&lt;&gt;"",IFERROR(IF(AND(COUNTIF(_Feries,AC$7)&lt;&gt;1,WEEKDAY(AC$7,2)&lt;=5),INDEX(t_Absence[Symbole],MATCH($B110,IF(AC$7&gt;=t_Absence[Date début],IF(AC$7&lt;=t_Absence[Date fin],t_Absence[Employé]),""),0)),""),""),"")</f>
        <v/>
      </c>
      <c r="AD110" s="56" t="str" cm="1">
        <f t="array" ref="AD110">IF($B110&lt;&gt;"",IFERROR(IF(AND(COUNTIF(_Feries,AD$7)&lt;&gt;1,WEEKDAY(AD$7,2)&lt;=5),INDEX(t_Absence[Symbole],MATCH($B110,IF(AD$7&gt;=t_Absence[Date début],IF(AD$7&lt;=t_Absence[Date fin],t_Absence[Employé]),""),0)),""),""),"")</f>
        <v/>
      </c>
      <c r="AE110" s="56" t="str" cm="1">
        <f t="array" ref="AE110">IF($B110&lt;&gt;"",IFERROR(IF(AND(COUNTIF(_Feries,AE$7)&lt;&gt;1,WEEKDAY(AE$7,2)&lt;=5),INDEX(t_Absence[Symbole],MATCH($B110,IF(AE$7&gt;=t_Absence[Date début],IF(AE$7&lt;=t_Absence[Date fin],t_Absence[Employé]),""),0)),""),""),"")</f>
        <v/>
      </c>
      <c r="AF110" s="56" t="str" cm="1">
        <f t="array" ref="AF110">IF($B110&lt;&gt;"",IFERROR(IF(AND(COUNTIF(_Feries,AF$7)&lt;&gt;1,WEEKDAY(AF$7,2)&lt;=5),INDEX(t_Absence[Symbole],MATCH($B110,IF(AF$7&gt;=t_Absence[Date début],IF(AF$7&lt;=t_Absence[Date fin],t_Absence[Employé]),""),0)),""),""),"")</f>
        <v/>
      </c>
      <c r="AG110" s="56" t="str" cm="1">
        <f t="array" ref="AG110">IF($B110&lt;&gt;"",IFERROR(IF(AND(COUNTIF(_Feries,AG$7)&lt;&gt;1,WEEKDAY(AG$7,2)&lt;=5),INDEX(t_Absence[Symbole],MATCH($B110,IF(AG$7&gt;=t_Absence[Date début],IF(AG$7&lt;=t_Absence[Date fin],t_Absence[Employé]),""),0)),""),""),"")</f>
        <v/>
      </c>
      <c r="AH110" s="57" t="str" cm="1">
        <f t="array" ref="AH110">IF($B110&lt;&gt;"",IFERROR(IF(AND(COUNTIF(_Feries,AH$7)&lt;&gt;1,WEEKDAY(AH$7,2)&lt;=5),INDEX(t_Absence[Symbole],MATCH($B110,IF(AH$7&gt;=t_Absence[Date début],IF(AH$7&lt;=t_Absence[Date fin],t_Absence[Employé]),""),0)),""),""),"")</f>
        <v/>
      </c>
      <c r="AJ110" s="45">
        <f t="shared" si="8"/>
        <v>0</v>
      </c>
      <c r="AK110" s="46">
        <f t="shared" si="8"/>
        <v>0</v>
      </c>
      <c r="AL110" s="46">
        <f t="shared" si="8"/>
        <v>0</v>
      </c>
      <c r="AM110" s="46">
        <f t="shared" si="8"/>
        <v>0</v>
      </c>
      <c r="AN110" s="46">
        <f t="shared" si="8"/>
        <v>0</v>
      </c>
      <c r="AO110" s="46">
        <f t="shared" si="8"/>
        <v>0</v>
      </c>
      <c r="AP110" s="46">
        <f t="shared" si="8"/>
        <v>0</v>
      </c>
      <c r="AQ110" s="47">
        <f t="shared" si="8"/>
        <v>0</v>
      </c>
    </row>
    <row r="111" spans="2:43" ht="17.25" thickBot="1" x14ac:dyDescent="0.35">
      <c r="B111" s="35" t="str" cm="1">
        <f t="array" ref="B111">IFERROR(INDEX(t_Employé[Employé],MATCH(0,COUNTIF(t_Employé[Employé],"&lt;"&amp;t_Employé[Employé])-SUM(COUNTIF($B$7:B110,t_Employé[Employé])),0)),"")</f>
        <v/>
      </c>
      <c r="C111" s="35"/>
      <c r="D111" s="55" t="str" cm="1">
        <f t="array" ref="D111">IF($B111&lt;&gt;"",IFERROR(IF(AND(COUNTIF(_Feries,D$7)&lt;&gt;1,WEEKDAY(D$7,2)&lt;=5),INDEX(t_Absence[Symbole],MATCH($B111,IF(D$7&gt;=t_Absence[Date début],IF(D$7&lt;=t_Absence[Date fin],t_Absence[Employé]),""),0)),""),""),"")</f>
        <v/>
      </c>
      <c r="E111" s="56" t="str" cm="1">
        <f t="array" ref="E111">IF($B111&lt;&gt;"",IFERROR(IF(AND(COUNTIF(_Feries,E$7)&lt;&gt;1,WEEKDAY(E$7,2)&lt;=5),INDEX(t_Absence[Symbole],MATCH($B111,IF(E$7&gt;=t_Absence[Date début],IF(E$7&lt;=t_Absence[Date fin],t_Absence[Employé]),""),0)),""),""),"")</f>
        <v/>
      </c>
      <c r="F111" s="56" t="str" cm="1">
        <f t="array" ref="F111">IF($B111&lt;&gt;"",IFERROR(IF(AND(COUNTIF(_Feries,F$7)&lt;&gt;1,WEEKDAY(F$7,2)&lt;=5),INDEX(t_Absence[Symbole],MATCH($B111,IF(F$7&gt;=t_Absence[Date début],IF(F$7&lt;=t_Absence[Date fin],t_Absence[Employé]),""),0)),""),""),"")</f>
        <v/>
      </c>
      <c r="G111" s="56" t="str" cm="1">
        <f t="array" ref="G111">IF($B111&lt;&gt;"",IFERROR(IF(AND(COUNTIF(_Feries,G$7)&lt;&gt;1,WEEKDAY(G$7,2)&lt;=5),INDEX(t_Absence[Symbole],MATCH($B111,IF(G$7&gt;=t_Absence[Date début],IF(G$7&lt;=t_Absence[Date fin],t_Absence[Employé]),""),0)),""),""),"")</f>
        <v/>
      </c>
      <c r="H111" s="56" t="str" cm="1">
        <f t="array" ref="H111">IF($B111&lt;&gt;"",IFERROR(IF(AND(COUNTIF(_Feries,H$7)&lt;&gt;1,WEEKDAY(H$7,2)&lt;=5),INDEX(t_Absence[Symbole],MATCH($B111,IF(H$7&gt;=t_Absence[Date début],IF(H$7&lt;=t_Absence[Date fin],t_Absence[Employé]),""),0)),""),""),"")</f>
        <v/>
      </c>
      <c r="I111" s="56" t="str" cm="1">
        <f t="array" ref="I111">IF($B111&lt;&gt;"",IFERROR(IF(AND(COUNTIF(_Feries,I$7)&lt;&gt;1,WEEKDAY(I$7,2)&lt;=5),INDEX(t_Absence[Symbole],MATCH($B111,IF(I$7&gt;=t_Absence[Date début],IF(I$7&lt;=t_Absence[Date fin],t_Absence[Employé]),""),0)),""),""),"")</f>
        <v/>
      </c>
      <c r="J111" s="56" t="str" cm="1">
        <f t="array" ref="J111">IF($B111&lt;&gt;"",IFERROR(IF(AND(COUNTIF(_Feries,J$7)&lt;&gt;1,WEEKDAY(J$7,2)&lt;=5),INDEX(t_Absence[Symbole],MATCH($B111,IF(J$7&gt;=t_Absence[Date début],IF(J$7&lt;=t_Absence[Date fin],t_Absence[Employé]),""),0)),""),""),"")</f>
        <v/>
      </c>
      <c r="K111" s="56" t="str" cm="1">
        <f t="array" ref="K111">IF($B111&lt;&gt;"",IFERROR(IF(AND(COUNTIF(_Feries,K$7)&lt;&gt;1,WEEKDAY(K$7,2)&lt;=5),INDEX(t_Absence[Symbole],MATCH($B111,IF(K$7&gt;=t_Absence[Date début],IF(K$7&lt;=t_Absence[Date fin],t_Absence[Employé]),""),0)),""),""),"")</f>
        <v/>
      </c>
      <c r="L111" s="56" t="str" cm="1">
        <f t="array" ref="L111">IF($B111&lt;&gt;"",IFERROR(IF(AND(COUNTIF(_Feries,L$7)&lt;&gt;1,WEEKDAY(L$7,2)&lt;=5),INDEX(t_Absence[Symbole],MATCH($B111,IF(L$7&gt;=t_Absence[Date début],IF(L$7&lt;=t_Absence[Date fin],t_Absence[Employé]),""),0)),""),""),"")</f>
        <v/>
      </c>
      <c r="M111" s="56" t="str" cm="1">
        <f t="array" ref="M111">IF($B111&lt;&gt;"",IFERROR(IF(AND(COUNTIF(_Feries,M$7)&lt;&gt;1,WEEKDAY(M$7,2)&lt;=5),INDEX(t_Absence[Symbole],MATCH($B111,IF(M$7&gt;=t_Absence[Date début],IF(M$7&lt;=t_Absence[Date fin],t_Absence[Employé]),""),0)),""),""),"")</f>
        <v/>
      </c>
      <c r="N111" s="56" t="str" cm="1">
        <f t="array" ref="N111">IF($B111&lt;&gt;"",IFERROR(IF(AND(COUNTIF(_Feries,N$7)&lt;&gt;1,WEEKDAY(N$7,2)&lt;=5),INDEX(t_Absence[Symbole],MATCH($B111,IF(N$7&gt;=t_Absence[Date début],IF(N$7&lt;=t_Absence[Date fin],t_Absence[Employé]),""),0)),""),""),"")</f>
        <v/>
      </c>
      <c r="O111" s="56" t="str" cm="1">
        <f t="array" ref="O111">IF($B111&lt;&gt;"",IFERROR(IF(AND(COUNTIF(_Feries,O$7)&lt;&gt;1,WEEKDAY(O$7,2)&lt;=5),INDEX(t_Absence[Symbole],MATCH($B111,IF(O$7&gt;=t_Absence[Date début],IF(O$7&lt;=t_Absence[Date fin],t_Absence[Employé]),""),0)),""),""),"")</f>
        <v/>
      </c>
      <c r="P111" s="56" t="str" cm="1">
        <f t="array" ref="P111">IF($B111&lt;&gt;"",IFERROR(IF(AND(COUNTIF(_Feries,P$7)&lt;&gt;1,WEEKDAY(P$7,2)&lt;=5),INDEX(t_Absence[Symbole],MATCH($B111,IF(P$7&gt;=t_Absence[Date début],IF(P$7&lt;=t_Absence[Date fin],t_Absence[Employé]),""),0)),""),""),"")</f>
        <v/>
      </c>
      <c r="Q111" s="56" t="str" cm="1">
        <f t="array" ref="Q111">IF($B111&lt;&gt;"",IFERROR(IF(AND(COUNTIF(_Feries,Q$7)&lt;&gt;1,WEEKDAY(Q$7,2)&lt;=5),INDEX(t_Absence[Symbole],MATCH($B111,IF(Q$7&gt;=t_Absence[Date début],IF(Q$7&lt;=t_Absence[Date fin],t_Absence[Employé]),""),0)),""),""),"")</f>
        <v/>
      </c>
      <c r="R111" s="56" t="str" cm="1">
        <f t="array" ref="R111">IF($B111&lt;&gt;"",IFERROR(IF(AND(COUNTIF(_Feries,R$7)&lt;&gt;1,WEEKDAY(R$7,2)&lt;=5),INDEX(t_Absence[Symbole],MATCH($B111,IF(R$7&gt;=t_Absence[Date début],IF(R$7&lt;=t_Absence[Date fin],t_Absence[Employé]),""),0)),""),""),"")</f>
        <v/>
      </c>
      <c r="S111" s="56" t="str" cm="1">
        <f t="array" ref="S111">IF($B111&lt;&gt;"",IFERROR(IF(AND(COUNTIF(_Feries,S$7)&lt;&gt;1,WEEKDAY(S$7,2)&lt;=5),INDEX(t_Absence[Symbole],MATCH($B111,IF(S$7&gt;=t_Absence[Date début],IF(S$7&lt;=t_Absence[Date fin],t_Absence[Employé]),""),0)),""),""),"")</f>
        <v/>
      </c>
      <c r="T111" s="56" t="str" cm="1">
        <f t="array" ref="T111">IF($B111&lt;&gt;"",IFERROR(IF(AND(COUNTIF(_Feries,T$7)&lt;&gt;1,WEEKDAY(T$7,2)&lt;=5),INDEX(t_Absence[Symbole],MATCH($B111,IF(T$7&gt;=t_Absence[Date début],IF(T$7&lt;=t_Absence[Date fin],t_Absence[Employé]),""),0)),""),""),"")</f>
        <v/>
      </c>
      <c r="U111" s="56" t="str" cm="1">
        <f t="array" ref="U111">IF($B111&lt;&gt;"",IFERROR(IF(AND(COUNTIF(_Feries,U$7)&lt;&gt;1,WEEKDAY(U$7,2)&lt;=5),INDEX(t_Absence[Symbole],MATCH($B111,IF(U$7&gt;=t_Absence[Date début],IF(U$7&lt;=t_Absence[Date fin],t_Absence[Employé]),""),0)),""),""),"")</f>
        <v/>
      </c>
      <c r="V111" s="56" t="str" cm="1">
        <f t="array" ref="V111">IF($B111&lt;&gt;"",IFERROR(IF(AND(COUNTIF(_Feries,V$7)&lt;&gt;1,WEEKDAY(V$7,2)&lt;=5),INDEX(t_Absence[Symbole],MATCH($B111,IF(V$7&gt;=t_Absence[Date début],IF(V$7&lt;=t_Absence[Date fin],t_Absence[Employé]),""),0)),""),""),"")</f>
        <v/>
      </c>
      <c r="W111" s="56" t="str" cm="1">
        <f t="array" ref="W111">IF($B111&lt;&gt;"",IFERROR(IF(AND(COUNTIF(_Feries,W$7)&lt;&gt;1,WEEKDAY(W$7,2)&lt;=5),INDEX(t_Absence[Symbole],MATCH($B111,IF(W$7&gt;=t_Absence[Date début],IF(W$7&lt;=t_Absence[Date fin],t_Absence[Employé]),""),0)),""),""),"")</f>
        <v/>
      </c>
      <c r="X111" s="56" t="str" cm="1">
        <f t="array" ref="X111">IF($B111&lt;&gt;"",IFERROR(IF(AND(COUNTIF(_Feries,X$7)&lt;&gt;1,WEEKDAY(X$7,2)&lt;=5),INDEX(t_Absence[Symbole],MATCH($B111,IF(X$7&gt;=t_Absence[Date début],IF(X$7&lt;=t_Absence[Date fin],t_Absence[Employé]),""),0)),""),""),"")</f>
        <v/>
      </c>
      <c r="Y111" s="56" t="str" cm="1">
        <f t="array" ref="Y111">IF($B111&lt;&gt;"",IFERROR(IF(AND(COUNTIF(_Feries,Y$7)&lt;&gt;1,WEEKDAY(Y$7,2)&lt;=5),INDEX(t_Absence[Symbole],MATCH($B111,IF(Y$7&gt;=t_Absence[Date début],IF(Y$7&lt;=t_Absence[Date fin],t_Absence[Employé]),""),0)),""),""),"")</f>
        <v/>
      </c>
      <c r="Z111" s="56" t="str" cm="1">
        <f t="array" ref="Z111">IF($B111&lt;&gt;"",IFERROR(IF(AND(COUNTIF(_Feries,Z$7)&lt;&gt;1,WEEKDAY(Z$7,2)&lt;=5),INDEX(t_Absence[Symbole],MATCH($B111,IF(Z$7&gt;=t_Absence[Date début],IF(Z$7&lt;=t_Absence[Date fin],t_Absence[Employé]),""),0)),""),""),"")</f>
        <v/>
      </c>
      <c r="AA111" s="56" t="str" cm="1">
        <f t="array" ref="AA111">IF($B111&lt;&gt;"",IFERROR(IF(AND(COUNTIF(_Feries,AA$7)&lt;&gt;1,WEEKDAY(AA$7,2)&lt;=5),INDEX(t_Absence[Symbole],MATCH($B111,IF(AA$7&gt;=t_Absence[Date début],IF(AA$7&lt;=t_Absence[Date fin],t_Absence[Employé]),""),0)),""),""),"")</f>
        <v/>
      </c>
      <c r="AB111" s="56" t="str" cm="1">
        <f t="array" ref="AB111">IF($B111&lt;&gt;"",IFERROR(IF(AND(COUNTIF(_Feries,AB$7)&lt;&gt;1,WEEKDAY(AB$7,2)&lt;=5),INDEX(t_Absence[Symbole],MATCH($B111,IF(AB$7&gt;=t_Absence[Date début],IF(AB$7&lt;=t_Absence[Date fin],t_Absence[Employé]),""),0)),""),""),"")</f>
        <v/>
      </c>
      <c r="AC111" s="56" t="str" cm="1">
        <f t="array" ref="AC111">IF($B111&lt;&gt;"",IFERROR(IF(AND(COUNTIF(_Feries,AC$7)&lt;&gt;1,WEEKDAY(AC$7,2)&lt;=5),INDEX(t_Absence[Symbole],MATCH($B111,IF(AC$7&gt;=t_Absence[Date début],IF(AC$7&lt;=t_Absence[Date fin],t_Absence[Employé]),""),0)),""),""),"")</f>
        <v/>
      </c>
      <c r="AD111" s="56" t="str" cm="1">
        <f t="array" ref="AD111">IF($B111&lt;&gt;"",IFERROR(IF(AND(COUNTIF(_Feries,AD$7)&lt;&gt;1,WEEKDAY(AD$7,2)&lt;=5),INDEX(t_Absence[Symbole],MATCH($B111,IF(AD$7&gt;=t_Absence[Date début],IF(AD$7&lt;=t_Absence[Date fin],t_Absence[Employé]),""),0)),""),""),"")</f>
        <v/>
      </c>
      <c r="AE111" s="56" t="str" cm="1">
        <f t="array" ref="AE111">IF($B111&lt;&gt;"",IFERROR(IF(AND(COUNTIF(_Feries,AE$7)&lt;&gt;1,WEEKDAY(AE$7,2)&lt;=5),INDEX(t_Absence[Symbole],MATCH($B111,IF(AE$7&gt;=t_Absence[Date début],IF(AE$7&lt;=t_Absence[Date fin],t_Absence[Employé]),""),0)),""),""),"")</f>
        <v/>
      </c>
      <c r="AF111" s="56" t="str" cm="1">
        <f t="array" ref="AF111">IF($B111&lt;&gt;"",IFERROR(IF(AND(COUNTIF(_Feries,AF$7)&lt;&gt;1,WEEKDAY(AF$7,2)&lt;=5),INDEX(t_Absence[Symbole],MATCH($B111,IF(AF$7&gt;=t_Absence[Date début],IF(AF$7&lt;=t_Absence[Date fin],t_Absence[Employé]),""),0)),""),""),"")</f>
        <v/>
      </c>
      <c r="AG111" s="56" t="str" cm="1">
        <f t="array" ref="AG111">IF($B111&lt;&gt;"",IFERROR(IF(AND(COUNTIF(_Feries,AG$7)&lt;&gt;1,WEEKDAY(AG$7,2)&lt;=5),INDEX(t_Absence[Symbole],MATCH($B111,IF(AG$7&gt;=t_Absence[Date début],IF(AG$7&lt;=t_Absence[Date fin],t_Absence[Employé]),""),0)),""),""),"")</f>
        <v/>
      </c>
      <c r="AH111" s="57" t="str" cm="1">
        <f t="array" ref="AH111">IF($B111&lt;&gt;"",IFERROR(IF(AND(COUNTIF(_Feries,AH$7)&lt;&gt;1,WEEKDAY(AH$7,2)&lt;=5),INDEX(t_Absence[Symbole],MATCH($B111,IF(AH$7&gt;=t_Absence[Date début],IF(AH$7&lt;=t_Absence[Date fin],t_Absence[Employé]),""),0)),""),""),"")</f>
        <v/>
      </c>
      <c r="AJ111" s="45">
        <f t="shared" si="8"/>
        <v>0</v>
      </c>
      <c r="AK111" s="46">
        <f t="shared" si="8"/>
        <v>0</v>
      </c>
      <c r="AL111" s="46">
        <f t="shared" si="8"/>
        <v>0</v>
      </c>
      <c r="AM111" s="46">
        <f t="shared" si="8"/>
        <v>0</v>
      </c>
      <c r="AN111" s="46">
        <f t="shared" si="8"/>
        <v>0</v>
      </c>
      <c r="AO111" s="46">
        <f t="shared" si="8"/>
        <v>0</v>
      </c>
      <c r="AP111" s="46">
        <f t="shared" si="8"/>
        <v>0</v>
      </c>
      <c r="AQ111" s="47">
        <f t="shared" si="8"/>
        <v>0</v>
      </c>
    </row>
    <row r="112" spans="2:43" ht="17.25" thickBot="1" x14ac:dyDescent="0.35">
      <c r="B112" s="35" t="str" cm="1">
        <f t="array" ref="B112">IFERROR(INDEX(t_Employé[Employé],MATCH(0,COUNTIF(t_Employé[Employé],"&lt;"&amp;t_Employé[Employé])-SUM(COUNTIF($B$7:B111,t_Employé[Employé])),0)),"")</f>
        <v/>
      </c>
      <c r="C112" s="35"/>
      <c r="D112" s="55" t="str" cm="1">
        <f t="array" ref="D112">IF($B112&lt;&gt;"",IFERROR(IF(AND(COUNTIF(_Feries,D$7)&lt;&gt;1,WEEKDAY(D$7,2)&lt;=5),INDEX(t_Absence[Symbole],MATCH($B112,IF(D$7&gt;=t_Absence[Date début],IF(D$7&lt;=t_Absence[Date fin],t_Absence[Employé]),""),0)),""),""),"")</f>
        <v/>
      </c>
      <c r="E112" s="56" t="str" cm="1">
        <f t="array" ref="E112">IF($B112&lt;&gt;"",IFERROR(IF(AND(COUNTIF(_Feries,E$7)&lt;&gt;1,WEEKDAY(E$7,2)&lt;=5),INDEX(t_Absence[Symbole],MATCH($B112,IF(E$7&gt;=t_Absence[Date début],IF(E$7&lt;=t_Absence[Date fin],t_Absence[Employé]),""),0)),""),""),"")</f>
        <v/>
      </c>
      <c r="F112" s="56" t="str" cm="1">
        <f t="array" ref="F112">IF($B112&lt;&gt;"",IFERROR(IF(AND(COUNTIF(_Feries,F$7)&lt;&gt;1,WEEKDAY(F$7,2)&lt;=5),INDEX(t_Absence[Symbole],MATCH($B112,IF(F$7&gt;=t_Absence[Date début],IF(F$7&lt;=t_Absence[Date fin],t_Absence[Employé]),""),0)),""),""),"")</f>
        <v/>
      </c>
      <c r="G112" s="56" t="str" cm="1">
        <f t="array" ref="G112">IF($B112&lt;&gt;"",IFERROR(IF(AND(COUNTIF(_Feries,G$7)&lt;&gt;1,WEEKDAY(G$7,2)&lt;=5),INDEX(t_Absence[Symbole],MATCH($B112,IF(G$7&gt;=t_Absence[Date début],IF(G$7&lt;=t_Absence[Date fin],t_Absence[Employé]),""),0)),""),""),"")</f>
        <v/>
      </c>
      <c r="H112" s="56" t="str" cm="1">
        <f t="array" ref="H112">IF($B112&lt;&gt;"",IFERROR(IF(AND(COUNTIF(_Feries,H$7)&lt;&gt;1,WEEKDAY(H$7,2)&lt;=5),INDEX(t_Absence[Symbole],MATCH($B112,IF(H$7&gt;=t_Absence[Date début],IF(H$7&lt;=t_Absence[Date fin],t_Absence[Employé]),""),0)),""),""),"")</f>
        <v/>
      </c>
      <c r="I112" s="56" t="str" cm="1">
        <f t="array" ref="I112">IF($B112&lt;&gt;"",IFERROR(IF(AND(COUNTIF(_Feries,I$7)&lt;&gt;1,WEEKDAY(I$7,2)&lt;=5),INDEX(t_Absence[Symbole],MATCH($B112,IF(I$7&gt;=t_Absence[Date début],IF(I$7&lt;=t_Absence[Date fin],t_Absence[Employé]),""),0)),""),""),"")</f>
        <v/>
      </c>
      <c r="J112" s="56" t="str" cm="1">
        <f t="array" ref="J112">IF($B112&lt;&gt;"",IFERROR(IF(AND(COUNTIF(_Feries,J$7)&lt;&gt;1,WEEKDAY(J$7,2)&lt;=5),INDEX(t_Absence[Symbole],MATCH($B112,IF(J$7&gt;=t_Absence[Date début],IF(J$7&lt;=t_Absence[Date fin],t_Absence[Employé]),""),0)),""),""),"")</f>
        <v/>
      </c>
      <c r="K112" s="56" t="str" cm="1">
        <f t="array" ref="K112">IF($B112&lt;&gt;"",IFERROR(IF(AND(COUNTIF(_Feries,K$7)&lt;&gt;1,WEEKDAY(K$7,2)&lt;=5),INDEX(t_Absence[Symbole],MATCH($B112,IF(K$7&gt;=t_Absence[Date début],IF(K$7&lt;=t_Absence[Date fin],t_Absence[Employé]),""),0)),""),""),"")</f>
        <v/>
      </c>
      <c r="L112" s="56" t="str" cm="1">
        <f t="array" ref="L112">IF($B112&lt;&gt;"",IFERROR(IF(AND(COUNTIF(_Feries,L$7)&lt;&gt;1,WEEKDAY(L$7,2)&lt;=5),INDEX(t_Absence[Symbole],MATCH($B112,IF(L$7&gt;=t_Absence[Date début],IF(L$7&lt;=t_Absence[Date fin],t_Absence[Employé]),""),0)),""),""),"")</f>
        <v/>
      </c>
      <c r="M112" s="56" t="str" cm="1">
        <f t="array" ref="M112">IF($B112&lt;&gt;"",IFERROR(IF(AND(COUNTIF(_Feries,M$7)&lt;&gt;1,WEEKDAY(M$7,2)&lt;=5),INDEX(t_Absence[Symbole],MATCH($B112,IF(M$7&gt;=t_Absence[Date début],IF(M$7&lt;=t_Absence[Date fin],t_Absence[Employé]),""),0)),""),""),"")</f>
        <v/>
      </c>
      <c r="N112" s="56" t="str" cm="1">
        <f t="array" ref="N112">IF($B112&lt;&gt;"",IFERROR(IF(AND(COUNTIF(_Feries,N$7)&lt;&gt;1,WEEKDAY(N$7,2)&lt;=5),INDEX(t_Absence[Symbole],MATCH($B112,IF(N$7&gt;=t_Absence[Date début],IF(N$7&lt;=t_Absence[Date fin],t_Absence[Employé]),""),0)),""),""),"")</f>
        <v/>
      </c>
      <c r="O112" s="56" t="str" cm="1">
        <f t="array" ref="O112">IF($B112&lt;&gt;"",IFERROR(IF(AND(COUNTIF(_Feries,O$7)&lt;&gt;1,WEEKDAY(O$7,2)&lt;=5),INDEX(t_Absence[Symbole],MATCH($B112,IF(O$7&gt;=t_Absence[Date début],IF(O$7&lt;=t_Absence[Date fin],t_Absence[Employé]),""),0)),""),""),"")</f>
        <v/>
      </c>
      <c r="P112" s="56" t="str" cm="1">
        <f t="array" ref="P112">IF($B112&lt;&gt;"",IFERROR(IF(AND(COUNTIF(_Feries,P$7)&lt;&gt;1,WEEKDAY(P$7,2)&lt;=5),INDEX(t_Absence[Symbole],MATCH($B112,IF(P$7&gt;=t_Absence[Date début],IF(P$7&lt;=t_Absence[Date fin],t_Absence[Employé]),""),0)),""),""),"")</f>
        <v/>
      </c>
      <c r="Q112" s="56" t="str" cm="1">
        <f t="array" ref="Q112">IF($B112&lt;&gt;"",IFERROR(IF(AND(COUNTIF(_Feries,Q$7)&lt;&gt;1,WEEKDAY(Q$7,2)&lt;=5),INDEX(t_Absence[Symbole],MATCH($B112,IF(Q$7&gt;=t_Absence[Date début],IF(Q$7&lt;=t_Absence[Date fin],t_Absence[Employé]),""),0)),""),""),"")</f>
        <v/>
      </c>
      <c r="R112" s="56" t="str" cm="1">
        <f t="array" ref="R112">IF($B112&lt;&gt;"",IFERROR(IF(AND(COUNTIF(_Feries,R$7)&lt;&gt;1,WEEKDAY(R$7,2)&lt;=5),INDEX(t_Absence[Symbole],MATCH($B112,IF(R$7&gt;=t_Absence[Date début],IF(R$7&lt;=t_Absence[Date fin],t_Absence[Employé]),""),0)),""),""),"")</f>
        <v/>
      </c>
      <c r="S112" s="56" t="str" cm="1">
        <f t="array" ref="S112">IF($B112&lt;&gt;"",IFERROR(IF(AND(COUNTIF(_Feries,S$7)&lt;&gt;1,WEEKDAY(S$7,2)&lt;=5),INDEX(t_Absence[Symbole],MATCH($B112,IF(S$7&gt;=t_Absence[Date début],IF(S$7&lt;=t_Absence[Date fin],t_Absence[Employé]),""),0)),""),""),"")</f>
        <v/>
      </c>
      <c r="T112" s="56" t="str" cm="1">
        <f t="array" ref="T112">IF($B112&lt;&gt;"",IFERROR(IF(AND(COUNTIF(_Feries,T$7)&lt;&gt;1,WEEKDAY(T$7,2)&lt;=5),INDEX(t_Absence[Symbole],MATCH($B112,IF(T$7&gt;=t_Absence[Date début],IF(T$7&lt;=t_Absence[Date fin],t_Absence[Employé]),""),0)),""),""),"")</f>
        <v/>
      </c>
      <c r="U112" s="56" t="str" cm="1">
        <f t="array" ref="U112">IF($B112&lt;&gt;"",IFERROR(IF(AND(COUNTIF(_Feries,U$7)&lt;&gt;1,WEEKDAY(U$7,2)&lt;=5),INDEX(t_Absence[Symbole],MATCH($B112,IF(U$7&gt;=t_Absence[Date début],IF(U$7&lt;=t_Absence[Date fin],t_Absence[Employé]),""),0)),""),""),"")</f>
        <v/>
      </c>
      <c r="V112" s="56" t="str" cm="1">
        <f t="array" ref="V112">IF($B112&lt;&gt;"",IFERROR(IF(AND(COUNTIF(_Feries,V$7)&lt;&gt;1,WEEKDAY(V$7,2)&lt;=5),INDEX(t_Absence[Symbole],MATCH($B112,IF(V$7&gt;=t_Absence[Date début],IF(V$7&lt;=t_Absence[Date fin],t_Absence[Employé]),""),0)),""),""),"")</f>
        <v/>
      </c>
      <c r="W112" s="56" t="str" cm="1">
        <f t="array" ref="W112">IF($B112&lt;&gt;"",IFERROR(IF(AND(COUNTIF(_Feries,W$7)&lt;&gt;1,WEEKDAY(W$7,2)&lt;=5),INDEX(t_Absence[Symbole],MATCH($B112,IF(W$7&gt;=t_Absence[Date début],IF(W$7&lt;=t_Absence[Date fin],t_Absence[Employé]),""),0)),""),""),"")</f>
        <v/>
      </c>
      <c r="X112" s="56" t="str" cm="1">
        <f t="array" ref="X112">IF($B112&lt;&gt;"",IFERROR(IF(AND(COUNTIF(_Feries,X$7)&lt;&gt;1,WEEKDAY(X$7,2)&lt;=5),INDEX(t_Absence[Symbole],MATCH($B112,IF(X$7&gt;=t_Absence[Date début],IF(X$7&lt;=t_Absence[Date fin],t_Absence[Employé]),""),0)),""),""),"")</f>
        <v/>
      </c>
      <c r="Y112" s="56" t="str" cm="1">
        <f t="array" ref="Y112">IF($B112&lt;&gt;"",IFERROR(IF(AND(COUNTIF(_Feries,Y$7)&lt;&gt;1,WEEKDAY(Y$7,2)&lt;=5),INDEX(t_Absence[Symbole],MATCH($B112,IF(Y$7&gt;=t_Absence[Date début],IF(Y$7&lt;=t_Absence[Date fin],t_Absence[Employé]),""),0)),""),""),"")</f>
        <v/>
      </c>
      <c r="Z112" s="56" t="str" cm="1">
        <f t="array" ref="Z112">IF($B112&lt;&gt;"",IFERROR(IF(AND(COUNTIF(_Feries,Z$7)&lt;&gt;1,WEEKDAY(Z$7,2)&lt;=5),INDEX(t_Absence[Symbole],MATCH($B112,IF(Z$7&gt;=t_Absence[Date début],IF(Z$7&lt;=t_Absence[Date fin],t_Absence[Employé]),""),0)),""),""),"")</f>
        <v/>
      </c>
      <c r="AA112" s="56" t="str" cm="1">
        <f t="array" ref="AA112">IF($B112&lt;&gt;"",IFERROR(IF(AND(COUNTIF(_Feries,AA$7)&lt;&gt;1,WEEKDAY(AA$7,2)&lt;=5),INDEX(t_Absence[Symbole],MATCH($B112,IF(AA$7&gt;=t_Absence[Date début],IF(AA$7&lt;=t_Absence[Date fin],t_Absence[Employé]),""),0)),""),""),"")</f>
        <v/>
      </c>
      <c r="AB112" s="56" t="str" cm="1">
        <f t="array" ref="AB112">IF($B112&lt;&gt;"",IFERROR(IF(AND(COUNTIF(_Feries,AB$7)&lt;&gt;1,WEEKDAY(AB$7,2)&lt;=5),INDEX(t_Absence[Symbole],MATCH($B112,IF(AB$7&gt;=t_Absence[Date début],IF(AB$7&lt;=t_Absence[Date fin],t_Absence[Employé]),""),0)),""),""),"")</f>
        <v/>
      </c>
      <c r="AC112" s="56" t="str" cm="1">
        <f t="array" ref="AC112">IF($B112&lt;&gt;"",IFERROR(IF(AND(COUNTIF(_Feries,AC$7)&lt;&gt;1,WEEKDAY(AC$7,2)&lt;=5),INDEX(t_Absence[Symbole],MATCH($B112,IF(AC$7&gt;=t_Absence[Date début],IF(AC$7&lt;=t_Absence[Date fin],t_Absence[Employé]),""),0)),""),""),"")</f>
        <v/>
      </c>
      <c r="AD112" s="56" t="str" cm="1">
        <f t="array" ref="AD112">IF($B112&lt;&gt;"",IFERROR(IF(AND(COUNTIF(_Feries,AD$7)&lt;&gt;1,WEEKDAY(AD$7,2)&lt;=5),INDEX(t_Absence[Symbole],MATCH($B112,IF(AD$7&gt;=t_Absence[Date début],IF(AD$7&lt;=t_Absence[Date fin],t_Absence[Employé]),""),0)),""),""),"")</f>
        <v/>
      </c>
      <c r="AE112" s="56" t="str" cm="1">
        <f t="array" ref="AE112">IF($B112&lt;&gt;"",IFERROR(IF(AND(COUNTIF(_Feries,AE$7)&lt;&gt;1,WEEKDAY(AE$7,2)&lt;=5),INDEX(t_Absence[Symbole],MATCH($B112,IF(AE$7&gt;=t_Absence[Date début],IF(AE$7&lt;=t_Absence[Date fin],t_Absence[Employé]),""),0)),""),""),"")</f>
        <v/>
      </c>
      <c r="AF112" s="56" t="str" cm="1">
        <f t="array" ref="AF112">IF($B112&lt;&gt;"",IFERROR(IF(AND(COUNTIF(_Feries,AF$7)&lt;&gt;1,WEEKDAY(AF$7,2)&lt;=5),INDEX(t_Absence[Symbole],MATCH($B112,IF(AF$7&gt;=t_Absence[Date début],IF(AF$7&lt;=t_Absence[Date fin],t_Absence[Employé]),""),0)),""),""),"")</f>
        <v/>
      </c>
      <c r="AG112" s="56" t="str" cm="1">
        <f t="array" ref="AG112">IF($B112&lt;&gt;"",IFERROR(IF(AND(COUNTIF(_Feries,AG$7)&lt;&gt;1,WEEKDAY(AG$7,2)&lt;=5),INDEX(t_Absence[Symbole],MATCH($B112,IF(AG$7&gt;=t_Absence[Date début],IF(AG$7&lt;=t_Absence[Date fin],t_Absence[Employé]),""),0)),""),""),"")</f>
        <v/>
      </c>
      <c r="AH112" s="57" t="str" cm="1">
        <f t="array" ref="AH112">IF($B112&lt;&gt;"",IFERROR(IF(AND(COUNTIF(_Feries,AH$7)&lt;&gt;1,WEEKDAY(AH$7,2)&lt;=5),INDEX(t_Absence[Symbole],MATCH($B112,IF(AH$7&gt;=t_Absence[Date début],IF(AH$7&lt;=t_Absence[Date fin],t_Absence[Employé]),""),0)),""),""),"")</f>
        <v/>
      </c>
      <c r="AJ112" s="45">
        <f t="shared" si="8"/>
        <v>0</v>
      </c>
      <c r="AK112" s="46">
        <f t="shared" si="8"/>
        <v>0</v>
      </c>
      <c r="AL112" s="46">
        <f t="shared" si="8"/>
        <v>0</v>
      </c>
      <c r="AM112" s="46">
        <f t="shared" si="8"/>
        <v>0</v>
      </c>
      <c r="AN112" s="46">
        <f t="shared" si="8"/>
        <v>0</v>
      </c>
      <c r="AO112" s="46">
        <f t="shared" si="8"/>
        <v>0</v>
      </c>
      <c r="AP112" s="46">
        <f t="shared" si="8"/>
        <v>0</v>
      </c>
      <c r="AQ112" s="47">
        <f t="shared" si="8"/>
        <v>0</v>
      </c>
    </row>
    <row r="113" spans="2:43" ht="17.25" thickBot="1" x14ac:dyDescent="0.35">
      <c r="B113" s="35" t="str" cm="1">
        <f t="array" ref="B113">IFERROR(INDEX(t_Employé[Employé],MATCH(0,COUNTIF(t_Employé[Employé],"&lt;"&amp;t_Employé[Employé])-SUM(COUNTIF($B$7:B112,t_Employé[Employé])),0)),"")</f>
        <v/>
      </c>
      <c r="C113" s="35"/>
      <c r="D113" s="55" t="str" cm="1">
        <f t="array" ref="D113">IF($B113&lt;&gt;"",IFERROR(IF(AND(COUNTIF(_Feries,D$7)&lt;&gt;1,WEEKDAY(D$7,2)&lt;=5),INDEX(t_Absence[Symbole],MATCH($B113,IF(D$7&gt;=t_Absence[Date début],IF(D$7&lt;=t_Absence[Date fin],t_Absence[Employé]),""),0)),""),""),"")</f>
        <v/>
      </c>
      <c r="E113" s="56" t="str" cm="1">
        <f t="array" ref="E113">IF($B113&lt;&gt;"",IFERROR(IF(AND(COUNTIF(_Feries,E$7)&lt;&gt;1,WEEKDAY(E$7,2)&lt;=5),INDEX(t_Absence[Symbole],MATCH($B113,IF(E$7&gt;=t_Absence[Date début],IF(E$7&lt;=t_Absence[Date fin],t_Absence[Employé]),""),0)),""),""),"")</f>
        <v/>
      </c>
      <c r="F113" s="56" t="str" cm="1">
        <f t="array" ref="F113">IF($B113&lt;&gt;"",IFERROR(IF(AND(COUNTIF(_Feries,F$7)&lt;&gt;1,WEEKDAY(F$7,2)&lt;=5),INDEX(t_Absence[Symbole],MATCH($B113,IF(F$7&gt;=t_Absence[Date début],IF(F$7&lt;=t_Absence[Date fin],t_Absence[Employé]),""),0)),""),""),"")</f>
        <v/>
      </c>
      <c r="G113" s="56" t="str" cm="1">
        <f t="array" ref="G113">IF($B113&lt;&gt;"",IFERROR(IF(AND(COUNTIF(_Feries,G$7)&lt;&gt;1,WEEKDAY(G$7,2)&lt;=5),INDEX(t_Absence[Symbole],MATCH($B113,IF(G$7&gt;=t_Absence[Date début],IF(G$7&lt;=t_Absence[Date fin],t_Absence[Employé]),""),0)),""),""),"")</f>
        <v/>
      </c>
      <c r="H113" s="56" t="str" cm="1">
        <f t="array" ref="H113">IF($B113&lt;&gt;"",IFERROR(IF(AND(COUNTIF(_Feries,H$7)&lt;&gt;1,WEEKDAY(H$7,2)&lt;=5),INDEX(t_Absence[Symbole],MATCH($B113,IF(H$7&gt;=t_Absence[Date début],IF(H$7&lt;=t_Absence[Date fin],t_Absence[Employé]),""),0)),""),""),"")</f>
        <v/>
      </c>
      <c r="I113" s="56" t="str" cm="1">
        <f t="array" ref="I113">IF($B113&lt;&gt;"",IFERROR(IF(AND(COUNTIF(_Feries,I$7)&lt;&gt;1,WEEKDAY(I$7,2)&lt;=5),INDEX(t_Absence[Symbole],MATCH($B113,IF(I$7&gt;=t_Absence[Date début],IF(I$7&lt;=t_Absence[Date fin],t_Absence[Employé]),""),0)),""),""),"")</f>
        <v/>
      </c>
      <c r="J113" s="56" t="str" cm="1">
        <f t="array" ref="J113">IF($B113&lt;&gt;"",IFERROR(IF(AND(COUNTIF(_Feries,J$7)&lt;&gt;1,WEEKDAY(J$7,2)&lt;=5),INDEX(t_Absence[Symbole],MATCH($B113,IF(J$7&gt;=t_Absence[Date début],IF(J$7&lt;=t_Absence[Date fin],t_Absence[Employé]),""),0)),""),""),"")</f>
        <v/>
      </c>
      <c r="K113" s="56" t="str" cm="1">
        <f t="array" ref="K113">IF($B113&lt;&gt;"",IFERROR(IF(AND(COUNTIF(_Feries,K$7)&lt;&gt;1,WEEKDAY(K$7,2)&lt;=5),INDEX(t_Absence[Symbole],MATCH($B113,IF(K$7&gt;=t_Absence[Date début],IF(K$7&lt;=t_Absence[Date fin],t_Absence[Employé]),""),0)),""),""),"")</f>
        <v/>
      </c>
      <c r="L113" s="56" t="str" cm="1">
        <f t="array" ref="L113">IF($B113&lt;&gt;"",IFERROR(IF(AND(COUNTIF(_Feries,L$7)&lt;&gt;1,WEEKDAY(L$7,2)&lt;=5),INDEX(t_Absence[Symbole],MATCH($B113,IF(L$7&gt;=t_Absence[Date début],IF(L$7&lt;=t_Absence[Date fin],t_Absence[Employé]),""),0)),""),""),"")</f>
        <v/>
      </c>
      <c r="M113" s="56" t="str" cm="1">
        <f t="array" ref="M113">IF($B113&lt;&gt;"",IFERROR(IF(AND(COUNTIF(_Feries,M$7)&lt;&gt;1,WEEKDAY(M$7,2)&lt;=5),INDEX(t_Absence[Symbole],MATCH($B113,IF(M$7&gt;=t_Absence[Date début],IF(M$7&lt;=t_Absence[Date fin],t_Absence[Employé]),""),0)),""),""),"")</f>
        <v/>
      </c>
      <c r="N113" s="56" t="str" cm="1">
        <f t="array" ref="N113">IF($B113&lt;&gt;"",IFERROR(IF(AND(COUNTIF(_Feries,N$7)&lt;&gt;1,WEEKDAY(N$7,2)&lt;=5),INDEX(t_Absence[Symbole],MATCH($B113,IF(N$7&gt;=t_Absence[Date début],IF(N$7&lt;=t_Absence[Date fin],t_Absence[Employé]),""),0)),""),""),"")</f>
        <v/>
      </c>
      <c r="O113" s="56" t="str" cm="1">
        <f t="array" ref="O113">IF($B113&lt;&gt;"",IFERROR(IF(AND(COUNTIF(_Feries,O$7)&lt;&gt;1,WEEKDAY(O$7,2)&lt;=5),INDEX(t_Absence[Symbole],MATCH($B113,IF(O$7&gt;=t_Absence[Date début],IF(O$7&lt;=t_Absence[Date fin],t_Absence[Employé]),""),0)),""),""),"")</f>
        <v/>
      </c>
      <c r="P113" s="56" t="str" cm="1">
        <f t="array" ref="P113">IF($B113&lt;&gt;"",IFERROR(IF(AND(COUNTIF(_Feries,P$7)&lt;&gt;1,WEEKDAY(P$7,2)&lt;=5),INDEX(t_Absence[Symbole],MATCH($B113,IF(P$7&gt;=t_Absence[Date début],IF(P$7&lt;=t_Absence[Date fin],t_Absence[Employé]),""),0)),""),""),"")</f>
        <v/>
      </c>
      <c r="Q113" s="56" t="str" cm="1">
        <f t="array" ref="Q113">IF($B113&lt;&gt;"",IFERROR(IF(AND(COUNTIF(_Feries,Q$7)&lt;&gt;1,WEEKDAY(Q$7,2)&lt;=5),INDEX(t_Absence[Symbole],MATCH($B113,IF(Q$7&gt;=t_Absence[Date début],IF(Q$7&lt;=t_Absence[Date fin],t_Absence[Employé]),""),0)),""),""),"")</f>
        <v/>
      </c>
      <c r="R113" s="56" t="str" cm="1">
        <f t="array" ref="R113">IF($B113&lt;&gt;"",IFERROR(IF(AND(COUNTIF(_Feries,R$7)&lt;&gt;1,WEEKDAY(R$7,2)&lt;=5),INDEX(t_Absence[Symbole],MATCH($B113,IF(R$7&gt;=t_Absence[Date début],IF(R$7&lt;=t_Absence[Date fin],t_Absence[Employé]),""),0)),""),""),"")</f>
        <v/>
      </c>
      <c r="S113" s="56" t="str" cm="1">
        <f t="array" ref="S113">IF($B113&lt;&gt;"",IFERROR(IF(AND(COUNTIF(_Feries,S$7)&lt;&gt;1,WEEKDAY(S$7,2)&lt;=5),INDEX(t_Absence[Symbole],MATCH($B113,IF(S$7&gt;=t_Absence[Date début],IF(S$7&lt;=t_Absence[Date fin],t_Absence[Employé]),""),0)),""),""),"")</f>
        <v/>
      </c>
      <c r="T113" s="56" t="str" cm="1">
        <f t="array" ref="T113">IF($B113&lt;&gt;"",IFERROR(IF(AND(COUNTIF(_Feries,T$7)&lt;&gt;1,WEEKDAY(T$7,2)&lt;=5),INDEX(t_Absence[Symbole],MATCH($B113,IF(T$7&gt;=t_Absence[Date début],IF(T$7&lt;=t_Absence[Date fin],t_Absence[Employé]),""),0)),""),""),"")</f>
        <v/>
      </c>
      <c r="U113" s="56" t="str" cm="1">
        <f t="array" ref="U113">IF($B113&lt;&gt;"",IFERROR(IF(AND(COUNTIF(_Feries,U$7)&lt;&gt;1,WEEKDAY(U$7,2)&lt;=5),INDEX(t_Absence[Symbole],MATCH($B113,IF(U$7&gt;=t_Absence[Date début],IF(U$7&lt;=t_Absence[Date fin],t_Absence[Employé]),""),0)),""),""),"")</f>
        <v/>
      </c>
      <c r="V113" s="56" t="str" cm="1">
        <f t="array" ref="V113">IF($B113&lt;&gt;"",IFERROR(IF(AND(COUNTIF(_Feries,V$7)&lt;&gt;1,WEEKDAY(V$7,2)&lt;=5),INDEX(t_Absence[Symbole],MATCH($B113,IF(V$7&gt;=t_Absence[Date début],IF(V$7&lt;=t_Absence[Date fin],t_Absence[Employé]),""),0)),""),""),"")</f>
        <v/>
      </c>
      <c r="W113" s="56" t="str" cm="1">
        <f t="array" ref="W113">IF($B113&lt;&gt;"",IFERROR(IF(AND(COUNTIF(_Feries,W$7)&lt;&gt;1,WEEKDAY(W$7,2)&lt;=5),INDEX(t_Absence[Symbole],MATCH($B113,IF(W$7&gt;=t_Absence[Date début],IF(W$7&lt;=t_Absence[Date fin],t_Absence[Employé]),""),0)),""),""),"")</f>
        <v/>
      </c>
      <c r="X113" s="56" t="str" cm="1">
        <f t="array" ref="X113">IF($B113&lt;&gt;"",IFERROR(IF(AND(COUNTIF(_Feries,X$7)&lt;&gt;1,WEEKDAY(X$7,2)&lt;=5),INDEX(t_Absence[Symbole],MATCH($B113,IF(X$7&gt;=t_Absence[Date début],IF(X$7&lt;=t_Absence[Date fin],t_Absence[Employé]),""),0)),""),""),"")</f>
        <v/>
      </c>
      <c r="Y113" s="56" t="str" cm="1">
        <f t="array" ref="Y113">IF($B113&lt;&gt;"",IFERROR(IF(AND(COUNTIF(_Feries,Y$7)&lt;&gt;1,WEEKDAY(Y$7,2)&lt;=5),INDEX(t_Absence[Symbole],MATCH($B113,IF(Y$7&gt;=t_Absence[Date début],IF(Y$7&lt;=t_Absence[Date fin],t_Absence[Employé]),""),0)),""),""),"")</f>
        <v/>
      </c>
      <c r="Z113" s="56" t="str" cm="1">
        <f t="array" ref="Z113">IF($B113&lt;&gt;"",IFERROR(IF(AND(COUNTIF(_Feries,Z$7)&lt;&gt;1,WEEKDAY(Z$7,2)&lt;=5),INDEX(t_Absence[Symbole],MATCH($B113,IF(Z$7&gt;=t_Absence[Date début],IF(Z$7&lt;=t_Absence[Date fin],t_Absence[Employé]),""),0)),""),""),"")</f>
        <v/>
      </c>
      <c r="AA113" s="56" t="str" cm="1">
        <f t="array" ref="AA113">IF($B113&lt;&gt;"",IFERROR(IF(AND(COUNTIF(_Feries,AA$7)&lt;&gt;1,WEEKDAY(AA$7,2)&lt;=5),INDEX(t_Absence[Symbole],MATCH($B113,IF(AA$7&gt;=t_Absence[Date début],IF(AA$7&lt;=t_Absence[Date fin],t_Absence[Employé]),""),0)),""),""),"")</f>
        <v/>
      </c>
      <c r="AB113" s="56" t="str" cm="1">
        <f t="array" ref="AB113">IF($B113&lt;&gt;"",IFERROR(IF(AND(COUNTIF(_Feries,AB$7)&lt;&gt;1,WEEKDAY(AB$7,2)&lt;=5),INDEX(t_Absence[Symbole],MATCH($B113,IF(AB$7&gt;=t_Absence[Date début],IF(AB$7&lt;=t_Absence[Date fin],t_Absence[Employé]),""),0)),""),""),"")</f>
        <v/>
      </c>
      <c r="AC113" s="56" t="str" cm="1">
        <f t="array" ref="AC113">IF($B113&lt;&gt;"",IFERROR(IF(AND(COUNTIF(_Feries,AC$7)&lt;&gt;1,WEEKDAY(AC$7,2)&lt;=5),INDEX(t_Absence[Symbole],MATCH($B113,IF(AC$7&gt;=t_Absence[Date début],IF(AC$7&lt;=t_Absence[Date fin],t_Absence[Employé]),""),0)),""),""),"")</f>
        <v/>
      </c>
      <c r="AD113" s="56" t="str" cm="1">
        <f t="array" ref="AD113">IF($B113&lt;&gt;"",IFERROR(IF(AND(COUNTIF(_Feries,AD$7)&lt;&gt;1,WEEKDAY(AD$7,2)&lt;=5),INDEX(t_Absence[Symbole],MATCH($B113,IF(AD$7&gt;=t_Absence[Date début],IF(AD$7&lt;=t_Absence[Date fin],t_Absence[Employé]),""),0)),""),""),"")</f>
        <v/>
      </c>
      <c r="AE113" s="56" t="str" cm="1">
        <f t="array" ref="AE113">IF($B113&lt;&gt;"",IFERROR(IF(AND(COUNTIF(_Feries,AE$7)&lt;&gt;1,WEEKDAY(AE$7,2)&lt;=5),INDEX(t_Absence[Symbole],MATCH($B113,IF(AE$7&gt;=t_Absence[Date début],IF(AE$7&lt;=t_Absence[Date fin],t_Absence[Employé]),""),0)),""),""),"")</f>
        <v/>
      </c>
      <c r="AF113" s="56" t="str" cm="1">
        <f t="array" ref="AF113">IF($B113&lt;&gt;"",IFERROR(IF(AND(COUNTIF(_Feries,AF$7)&lt;&gt;1,WEEKDAY(AF$7,2)&lt;=5),INDEX(t_Absence[Symbole],MATCH($B113,IF(AF$7&gt;=t_Absence[Date début],IF(AF$7&lt;=t_Absence[Date fin],t_Absence[Employé]),""),0)),""),""),"")</f>
        <v/>
      </c>
      <c r="AG113" s="56" t="str" cm="1">
        <f t="array" ref="AG113">IF($B113&lt;&gt;"",IFERROR(IF(AND(COUNTIF(_Feries,AG$7)&lt;&gt;1,WEEKDAY(AG$7,2)&lt;=5),INDEX(t_Absence[Symbole],MATCH($B113,IF(AG$7&gt;=t_Absence[Date début],IF(AG$7&lt;=t_Absence[Date fin],t_Absence[Employé]),""),0)),""),""),"")</f>
        <v/>
      </c>
      <c r="AH113" s="57" t="str" cm="1">
        <f t="array" ref="AH113">IF($B113&lt;&gt;"",IFERROR(IF(AND(COUNTIF(_Feries,AH$7)&lt;&gt;1,WEEKDAY(AH$7,2)&lt;=5),INDEX(t_Absence[Symbole],MATCH($B113,IF(AH$7&gt;=t_Absence[Date début],IF(AH$7&lt;=t_Absence[Date fin],t_Absence[Employé]),""),0)),""),""),"")</f>
        <v/>
      </c>
      <c r="AJ113" s="45">
        <f t="shared" si="8"/>
        <v>0</v>
      </c>
      <c r="AK113" s="46">
        <f t="shared" si="8"/>
        <v>0</v>
      </c>
      <c r="AL113" s="46">
        <f t="shared" si="8"/>
        <v>0</v>
      </c>
      <c r="AM113" s="46">
        <f t="shared" si="8"/>
        <v>0</v>
      </c>
      <c r="AN113" s="46">
        <f t="shared" si="8"/>
        <v>0</v>
      </c>
      <c r="AO113" s="46">
        <f t="shared" si="8"/>
        <v>0</v>
      </c>
      <c r="AP113" s="46">
        <f t="shared" si="8"/>
        <v>0</v>
      </c>
      <c r="AQ113" s="47">
        <f t="shared" ref="AQ113" si="9">COUNTIF($D113:$AH113,AQ$6)</f>
        <v>0</v>
      </c>
    </row>
    <row r="114" spans="2:43" ht="17.25" thickTop="1" x14ac:dyDescent="0.3">
      <c r="B114" s="64" t="s">
        <v>52</v>
      </c>
      <c r="C114" s="61"/>
      <c r="D114" s="118" t="s">
        <v>53</v>
      </c>
      <c r="E114" s="119"/>
    </row>
    <row r="115" spans="2:43" x14ac:dyDescent="0.3">
      <c r="B115" s="65" t="s">
        <v>42</v>
      </c>
      <c r="C115" s="62"/>
      <c r="D115" s="100" t="s">
        <v>47</v>
      </c>
      <c r="E115" s="101"/>
    </row>
    <row r="116" spans="2:43" x14ac:dyDescent="0.3">
      <c r="B116" s="65" t="s">
        <v>43</v>
      </c>
      <c r="C116" s="62"/>
      <c r="D116" s="102" t="s">
        <v>48</v>
      </c>
      <c r="E116" s="103"/>
    </row>
    <row r="117" spans="2:43" x14ac:dyDescent="0.3">
      <c r="B117" s="65" t="s">
        <v>68</v>
      </c>
      <c r="C117" s="62"/>
      <c r="D117" s="104" t="s">
        <v>69</v>
      </c>
      <c r="E117" s="105"/>
    </row>
    <row r="118" spans="2:43" x14ac:dyDescent="0.3">
      <c r="B118" s="65" t="s">
        <v>44</v>
      </c>
      <c r="C118" s="62"/>
      <c r="D118" s="106" t="s">
        <v>49</v>
      </c>
      <c r="E118" s="107"/>
    </row>
    <row r="119" spans="2:43" x14ac:dyDescent="0.3">
      <c r="B119" s="65" t="s">
        <v>50</v>
      </c>
      <c r="C119" s="62"/>
      <c r="D119" s="108" t="s">
        <v>51</v>
      </c>
      <c r="E119" s="109"/>
    </row>
    <row r="120" spans="2:43" x14ac:dyDescent="0.3">
      <c r="B120" s="65" t="s">
        <v>41</v>
      </c>
      <c r="C120" s="62"/>
      <c r="D120" s="98" t="s">
        <v>45</v>
      </c>
      <c r="E120" s="99"/>
    </row>
    <row r="121" spans="2:43" ht="17.25" thickBot="1" x14ac:dyDescent="0.35">
      <c r="B121" s="66" t="s">
        <v>61</v>
      </c>
      <c r="C121" s="63"/>
      <c r="D121" s="88" t="s">
        <v>46</v>
      </c>
      <c r="E121" s="89"/>
    </row>
    <row r="122" spans="2:43" ht="18" thickTop="1" thickBot="1" x14ac:dyDescent="0.35">
      <c r="B122" s="78" t="s">
        <v>70</v>
      </c>
      <c r="C122" s="79"/>
      <c r="D122" s="84" t="s">
        <v>75</v>
      </c>
      <c r="E122" s="85"/>
    </row>
    <row r="123" spans="2:43" ht="18" thickTop="1" thickBot="1" x14ac:dyDescent="0.35">
      <c r="B123" s="78" t="s">
        <v>74</v>
      </c>
      <c r="C123" s="79"/>
      <c r="D123" s="86" t="s">
        <v>74</v>
      </c>
      <c r="E123" s="87"/>
    </row>
    <row r="124" spans="2:43" ht="18" thickTop="1" thickBot="1" x14ac:dyDescent="0.35">
      <c r="B124" s="78" t="s">
        <v>76</v>
      </c>
      <c r="C124" s="79"/>
      <c r="D124" s="80" t="s">
        <v>78</v>
      </c>
      <c r="E124" s="81"/>
    </row>
    <row r="125" spans="2:43" ht="18" thickTop="1" thickBot="1" x14ac:dyDescent="0.35">
      <c r="B125" s="78" t="s">
        <v>81</v>
      </c>
      <c r="C125" s="79"/>
      <c r="D125" s="82" t="s">
        <v>80</v>
      </c>
      <c r="E125" s="83"/>
    </row>
    <row r="126" spans="2:43" ht="17.25" thickTop="1" x14ac:dyDescent="0.3"/>
  </sheetData>
  <mergeCells count="24">
    <mergeCell ref="D121:E121"/>
    <mergeCell ref="AN6:AN7"/>
    <mergeCell ref="AO6:AO7"/>
    <mergeCell ref="AP6:AP7"/>
    <mergeCell ref="AQ6:AQ7"/>
    <mergeCell ref="D120:E120"/>
    <mergeCell ref="D115:E115"/>
    <mergeCell ref="D116:E116"/>
    <mergeCell ref="D117:E117"/>
    <mergeCell ref="D118:E118"/>
    <mergeCell ref="D119:E119"/>
    <mergeCell ref="AJ6:AJ7"/>
    <mergeCell ref="AK6:AK7"/>
    <mergeCell ref="AL6:AL7"/>
    <mergeCell ref="AM6:AM7"/>
    <mergeCell ref="D114:E114"/>
    <mergeCell ref="B124:C124"/>
    <mergeCell ref="D124:E124"/>
    <mergeCell ref="B125:C125"/>
    <mergeCell ref="D125:E125"/>
    <mergeCell ref="B122:C122"/>
    <mergeCell ref="D122:E122"/>
    <mergeCell ref="B123:C123"/>
    <mergeCell ref="D123:E123"/>
  </mergeCells>
  <phoneticPr fontId="3" type="noConversion"/>
  <conditionalFormatting sqref="D6:AH113">
    <cfRule type="expression" dxfId="20" priority="1">
      <formula>D$7=TODAY()</formula>
    </cfRule>
    <cfRule type="expression" dxfId="19" priority="15">
      <formula>COUNTIF(_Feries,D$7)</formula>
    </cfRule>
    <cfRule type="expression" dxfId="18" priority="16">
      <formula>WEEKDAY(D$7,2)&gt;5</formula>
    </cfRule>
  </conditionalFormatting>
  <conditionalFormatting sqref="D5:AH5">
    <cfRule type="expression" dxfId="17" priority="14">
      <formula>WEEKDAY(D$7,2)=1</formula>
    </cfRule>
  </conditionalFormatting>
  <conditionalFormatting sqref="AJ8:AQ113">
    <cfRule type="expression" dxfId="16" priority="13">
      <formula>AJ8=0</formula>
    </cfRule>
  </conditionalFormatting>
  <conditionalFormatting sqref="D8:AH113">
    <cfRule type="cellIs" dxfId="15" priority="2" operator="equal">
      <formula>"Rec"</formula>
    </cfRule>
    <cfRule type="cellIs" dxfId="14" priority="3" operator="equal">
      <formula>"Mal"</formula>
    </cfRule>
    <cfRule type="cellIs" dxfId="13" priority="4" operator="equal">
      <formula>"Form"</formula>
    </cfRule>
    <cfRule type="cellIs" dxfId="12" priority="5" operator="equal">
      <formula>"EvFam"</formula>
    </cfRule>
    <cfRule type="cellIs" dxfId="11" priority="6" operator="equal">
      <formula>"CP"</formula>
    </cfRule>
    <cfRule type="cellIs" dxfId="10" priority="7" operator="equal">
      <formula>"Cpat"</formula>
    </cfRule>
    <cfRule type="cellIs" dxfId="9" priority="8" operator="equal">
      <formula>"CMat"</formula>
    </cfRule>
    <cfRule type="cellIs" dxfId="8" priority="9" operator="equal">
      <formula>"AT"</formula>
    </cfRule>
  </conditionalFormatting>
  <dataValidations count="1">
    <dataValidation type="list" allowBlank="1" showInputMessage="1" showErrorMessage="1" sqref="C3" xr:uid="{2B33D549-2E24-423C-B52A-1BA89DA6755B}">
      <formula1>l_Mois</formula1>
    </dataValidation>
  </dataValidations>
  <printOptions horizontalCentered="1"/>
  <pageMargins left="0" right="0" top="0" bottom="0" header="0" footer="0"/>
  <pageSetup paperSize="9" scale="63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print="0" autoPict="0">
                <anchor moveWithCells="1">
                  <from>
                    <xdr:col>3</xdr:col>
                    <xdr:colOff>9525</xdr:colOff>
                    <xdr:row>0</xdr:row>
                    <xdr:rowOff>209550</xdr:rowOff>
                  </from>
                  <to>
                    <xdr:col>3</xdr:col>
                    <xdr:colOff>219075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97CDA-1C54-49D4-B8FF-4C685BAFA6F9}">
  <sheetPr codeName="Feuil2">
    <pageSetUpPr fitToPage="1"/>
  </sheetPr>
  <dimension ref="B2:AO32"/>
  <sheetViews>
    <sheetView showGridLines="0" zoomScale="81" zoomScaleNormal="81" workbookViewId="0">
      <selection activeCell="C3" sqref="C3"/>
    </sheetView>
  </sheetViews>
  <sheetFormatPr baseColWidth="10" defaultColWidth="11.25" defaultRowHeight="16.5" x14ac:dyDescent="0.3"/>
  <cols>
    <col min="1" max="1" width="2.75" style="1" customWidth="1"/>
    <col min="2" max="2" width="11.25" style="1"/>
    <col min="3" max="3" width="16.625" style="1" bestFit="1" customWidth="1"/>
    <col min="4" max="4" width="5.5" style="1" bestFit="1" customWidth="1"/>
    <col min="5" max="41" width="4.75" style="1" customWidth="1"/>
    <col min="42" max="42" width="1.75" style="1" customWidth="1"/>
    <col min="43" max="16384" width="11.25" style="1"/>
  </cols>
  <sheetData>
    <row r="2" spans="2:41" ht="20.25" x14ac:dyDescent="0.3">
      <c r="B2" s="120" t="s">
        <v>30</v>
      </c>
      <c r="C2" s="120"/>
    </row>
    <row r="3" spans="2:41" x14ac:dyDescent="0.3">
      <c r="B3" s="22" t="s">
        <v>29</v>
      </c>
      <c r="C3" s="23" t="s">
        <v>64</v>
      </c>
    </row>
    <row r="4" spans="2:41" x14ac:dyDescent="0.3">
      <c r="B4" s="22" t="s">
        <v>0</v>
      </c>
      <c r="C4" s="23">
        <f>_Annee</f>
        <v>2026</v>
      </c>
    </row>
    <row r="5" spans="2:41" ht="17.25" thickBot="1" x14ac:dyDescent="0.35"/>
    <row r="6" spans="2:41" ht="17.25" thickBot="1" x14ac:dyDescent="0.35">
      <c r="C6" s="68"/>
      <c r="D6" s="18" t="s">
        <v>31</v>
      </c>
      <c r="E6" s="19" t="s">
        <v>32</v>
      </c>
      <c r="F6" s="19" t="s">
        <v>33</v>
      </c>
      <c r="G6" s="19" t="s">
        <v>34</v>
      </c>
      <c r="H6" s="19" t="s">
        <v>35</v>
      </c>
      <c r="I6" s="19" t="s">
        <v>37</v>
      </c>
      <c r="J6" s="19" t="s">
        <v>36</v>
      </c>
      <c r="K6" s="19" t="s">
        <v>31</v>
      </c>
      <c r="L6" s="19" t="s">
        <v>32</v>
      </c>
      <c r="M6" s="19" t="s">
        <v>33</v>
      </c>
      <c r="N6" s="19" t="s">
        <v>34</v>
      </c>
      <c r="O6" s="19" t="s">
        <v>35</v>
      </c>
      <c r="P6" s="19" t="s">
        <v>37</v>
      </c>
      <c r="Q6" s="19" t="s">
        <v>36</v>
      </c>
      <c r="R6" s="19" t="s">
        <v>31</v>
      </c>
      <c r="S6" s="19" t="s">
        <v>32</v>
      </c>
      <c r="T6" s="19" t="s">
        <v>33</v>
      </c>
      <c r="U6" s="19" t="s">
        <v>34</v>
      </c>
      <c r="V6" s="19" t="s">
        <v>35</v>
      </c>
      <c r="W6" s="19" t="s">
        <v>37</v>
      </c>
      <c r="X6" s="19" t="s">
        <v>36</v>
      </c>
      <c r="Y6" s="19" t="s">
        <v>31</v>
      </c>
      <c r="Z6" s="19" t="s">
        <v>32</v>
      </c>
      <c r="AA6" s="19" t="s">
        <v>33</v>
      </c>
      <c r="AB6" s="19" t="s">
        <v>34</v>
      </c>
      <c r="AC6" s="19" t="s">
        <v>35</v>
      </c>
      <c r="AD6" s="19" t="s">
        <v>37</v>
      </c>
      <c r="AE6" s="19" t="s">
        <v>36</v>
      </c>
      <c r="AF6" s="19" t="s">
        <v>31</v>
      </c>
      <c r="AG6" s="19" t="s">
        <v>32</v>
      </c>
      <c r="AH6" s="19" t="s">
        <v>33</v>
      </c>
      <c r="AI6" s="19" t="s">
        <v>34</v>
      </c>
      <c r="AJ6" s="19" t="s">
        <v>35</v>
      </c>
      <c r="AK6" s="19" t="s">
        <v>37</v>
      </c>
      <c r="AL6" s="19" t="s">
        <v>36</v>
      </c>
      <c r="AM6" s="19" t="s">
        <v>31</v>
      </c>
      <c r="AN6" s="19" t="s">
        <v>32</v>
      </c>
      <c r="AO6" s="20" t="s">
        <v>33</v>
      </c>
    </row>
    <row r="7" spans="2:41" x14ac:dyDescent="0.3">
      <c r="B7" s="121" t="s">
        <v>2</v>
      </c>
      <c r="C7" s="122"/>
      <c r="D7" s="9" t="str">
        <f t="shared" ref="D7:D18" si="0">IF(WEEKDAY(DATE(_Annee,MONTH($B7&amp;1),1),2)=COLUMN()-3,DATE(_Annee,MONTH($B7&amp;1),1),"")</f>
        <v/>
      </c>
      <c r="E7" s="10" t="str">
        <f t="shared" ref="E7:J18" si="1">IF(WEEKDAY(DATE(_Annee,MONTH($B7&amp;1),1),2)=COLUMN()-3,DATE(_Annee,MONTH($B7&amp;1),1),IF(ISNUMBER(D7),D7+1,""))</f>
        <v/>
      </c>
      <c r="F7" s="10" t="str">
        <f t="shared" si="1"/>
        <v/>
      </c>
      <c r="G7" s="10">
        <f t="shared" si="1"/>
        <v>46023</v>
      </c>
      <c r="H7" s="10">
        <f t="shared" si="1"/>
        <v>46024</v>
      </c>
      <c r="I7" s="11">
        <f t="shared" si="1"/>
        <v>46025</v>
      </c>
      <c r="J7" s="11">
        <f t="shared" si="1"/>
        <v>46026</v>
      </c>
      <c r="K7" s="10">
        <f>J7+1</f>
        <v>46027</v>
      </c>
      <c r="L7" s="10">
        <f t="shared" ref="L7:Z7" si="2">K7+1</f>
        <v>46028</v>
      </c>
      <c r="M7" s="10">
        <f t="shared" si="2"/>
        <v>46029</v>
      </c>
      <c r="N7" s="10">
        <f t="shared" si="2"/>
        <v>46030</v>
      </c>
      <c r="O7" s="10">
        <f t="shared" si="2"/>
        <v>46031</v>
      </c>
      <c r="P7" s="11">
        <f t="shared" si="2"/>
        <v>46032</v>
      </c>
      <c r="Q7" s="11">
        <f t="shared" si="2"/>
        <v>46033</v>
      </c>
      <c r="R7" s="10">
        <f t="shared" si="2"/>
        <v>46034</v>
      </c>
      <c r="S7" s="10">
        <f t="shared" si="2"/>
        <v>46035</v>
      </c>
      <c r="T7" s="10">
        <f t="shared" si="2"/>
        <v>46036</v>
      </c>
      <c r="U7" s="10">
        <f t="shared" si="2"/>
        <v>46037</v>
      </c>
      <c r="V7" s="10">
        <f t="shared" si="2"/>
        <v>46038</v>
      </c>
      <c r="W7" s="11">
        <f t="shared" si="2"/>
        <v>46039</v>
      </c>
      <c r="X7" s="11">
        <f t="shared" si="2"/>
        <v>46040</v>
      </c>
      <c r="Y7" s="10">
        <f t="shared" si="2"/>
        <v>46041</v>
      </c>
      <c r="Z7" s="10">
        <f t="shared" si="2"/>
        <v>46042</v>
      </c>
      <c r="AA7" s="10">
        <f>Z7+1</f>
        <v>46043</v>
      </c>
      <c r="AB7" s="10">
        <f t="shared" ref="AB7:AE7" si="3">AA7+1</f>
        <v>46044</v>
      </c>
      <c r="AC7" s="10">
        <f t="shared" si="3"/>
        <v>46045</v>
      </c>
      <c r="AD7" s="11">
        <f t="shared" si="3"/>
        <v>46046</v>
      </c>
      <c r="AE7" s="11">
        <f t="shared" si="3"/>
        <v>46047</v>
      </c>
      <c r="AF7" s="10">
        <f t="shared" ref="AF7:AN7" si="4">IFERROR(IF(MONTH($B7&amp;1)=MONTH(AE7+1),AE7+1,""),"")</f>
        <v>46048</v>
      </c>
      <c r="AG7" s="10">
        <f t="shared" si="4"/>
        <v>46049</v>
      </c>
      <c r="AH7" s="10">
        <f t="shared" si="4"/>
        <v>46050</v>
      </c>
      <c r="AI7" s="10">
        <f t="shared" si="4"/>
        <v>46051</v>
      </c>
      <c r="AJ7" s="10">
        <f t="shared" si="4"/>
        <v>46052</v>
      </c>
      <c r="AK7" s="11">
        <f t="shared" si="4"/>
        <v>46053</v>
      </c>
      <c r="AL7" s="11" t="str">
        <f t="shared" si="4"/>
        <v/>
      </c>
      <c r="AM7" s="10" t="str">
        <f t="shared" si="4"/>
        <v/>
      </c>
      <c r="AN7" s="10" t="str">
        <f t="shared" si="4"/>
        <v/>
      </c>
      <c r="AO7" s="12"/>
    </row>
    <row r="8" spans="2:41" x14ac:dyDescent="0.3">
      <c r="B8" s="123" t="s">
        <v>3</v>
      </c>
      <c r="C8" s="124"/>
      <c r="D8" s="6" t="str">
        <f t="shared" si="0"/>
        <v/>
      </c>
      <c r="E8" s="5" t="str">
        <f t="shared" si="1"/>
        <v/>
      </c>
      <c r="F8" s="5" t="str">
        <f t="shared" si="1"/>
        <v/>
      </c>
      <c r="G8" s="5" t="str">
        <f t="shared" si="1"/>
        <v/>
      </c>
      <c r="H8" s="5" t="str">
        <f t="shared" si="1"/>
        <v/>
      </c>
      <c r="I8" s="13" t="str">
        <f t="shared" si="1"/>
        <v/>
      </c>
      <c r="J8" s="13">
        <f t="shared" si="1"/>
        <v>46054</v>
      </c>
      <c r="K8" s="5">
        <f t="shared" ref="K8:Z18" si="5">J8+1</f>
        <v>46055</v>
      </c>
      <c r="L8" s="5">
        <f t="shared" si="5"/>
        <v>46056</v>
      </c>
      <c r="M8" s="5">
        <f t="shared" si="5"/>
        <v>46057</v>
      </c>
      <c r="N8" s="5">
        <f t="shared" si="5"/>
        <v>46058</v>
      </c>
      <c r="O8" s="5">
        <f t="shared" si="5"/>
        <v>46059</v>
      </c>
      <c r="P8" s="13">
        <f t="shared" si="5"/>
        <v>46060</v>
      </c>
      <c r="Q8" s="13">
        <f t="shared" si="5"/>
        <v>46061</v>
      </c>
      <c r="R8" s="5">
        <f t="shared" si="5"/>
        <v>46062</v>
      </c>
      <c r="S8" s="5">
        <f t="shared" si="5"/>
        <v>46063</v>
      </c>
      <c r="T8" s="5">
        <f t="shared" si="5"/>
        <v>46064</v>
      </c>
      <c r="U8" s="5">
        <f t="shared" si="5"/>
        <v>46065</v>
      </c>
      <c r="V8" s="5">
        <f t="shared" si="5"/>
        <v>46066</v>
      </c>
      <c r="W8" s="13">
        <f t="shared" si="5"/>
        <v>46067</v>
      </c>
      <c r="X8" s="13">
        <f t="shared" si="5"/>
        <v>46068</v>
      </c>
      <c r="Y8" s="5">
        <f t="shared" si="5"/>
        <v>46069</v>
      </c>
      <c r="Z8" s="5">
        <f t="shared" si="5"/>
        <v>46070</v>
      </c>
      <c r="AA8" s="5">
        <f t="shared" ref="AA8:AE8" si="6">Z8+1</f>
        <v>46071</v>
      </c>
      <c r="AB8" s="5">
        <f t="shared" si="6"/>
        <v>46072</v>
      </c>
      <c r="AC8" s="5">
        <f t="shared" si="6"/>
        <v>46073</v>
      </c>
      <c r="AD8" s="13">
        <f t="shared" si="6"/>
        <v>46074</v>
      </c>
      <c r="AE8" s="13">
        <f t="shared" si="6"/>
        <v>46075</v>
      </c>
      <c r="AF8" s="5">
        <f t="shared" ref="AF8:AN8" si="7">IFERROR(IF(MONTH($B8&amp;1)=MONTH(AE8+1),AE8+1,""),"")</f>
        <v>46076</v>
      </c>
      <c r="AG8" s="5">
        <f t="shared" si="7"/>
        <v>46077</v>
      </c>
      <c r="AH8" s="5">
        <f t="shared" si="7"/>
        <v>46078</v>
      </c>
      <c r="AI8" s="5">
        <f t="shared" si="7"/>
        <v>46079</v>
      </c>
      <c r="AJ8" s="5">
        <f t="shared" si="7"/>
        <v>46080</v>
      </c>
      <c r="AK8" s="13">
        <f t="shared" si="7"/>
        <v>46081</v>
      </c>
      <c r="AL8" s="13" t="str">
        <f t="shared" si="7"/>
        <v/>
      </c>
      <c r="AM8" s="5" t="str">
        <f t="shared" si="7"/>
        <v/>
      </c>
      <c r="AN8" s="5" t="str">
        <f t="shared" si="7"/>
        <v/>
      </c>
      <c r="AO8" s="14"/>
    </row>
    <row r="9" spans="2:41" x14ac:dyDescent="0.3">
      <c r="B9" s="123" t="s">
        <v>4</v>
      </c>
      <c r="C9" s="124"/>
      <c r="D9" s="6" t="str">
        <f t="shared" si="0"/>
        <v/>
      </c>
      <c r="E9" s="5" t="str">
        <f t="shared" si="1"/>
        <v/>
      </c>
      <c r="F9" s="5" t="str">
        <f t="shared" si="1"/>
        <v/>
      </c>
      <c r="G9" s="5" t="str">
        <f t="shared" si="1"/>
        <v/>
      </c>
      <c r="H9" s="5" t="str">
        <f t="shared" si="1"/>
        <v/>
      </c>
      <c r="I9" s="13" t="str">
        <f t="shared" si="1"/>
        <v/>
      </c>
      <c r="J9" s="13">
        <f t="shared" si="1"/>
        <v>46082</v>
      </c>
      <c r="K9" s="5">
        <f t="shared" si="5"/>
        <v>46083</v>
      </c>
      <c r="L9" s="5">
        <f t="shared" si="5"/>
        <v>46084</v>
      </c>
      <c r="M9" s="5">
        <f t="shared" si="5"/>
        <v>46085</v>
      </c>
      <c r="N9" s="5">
        <f t="shared" si="5"/>
        <v>46086</v>
      </c>
      <c r="O9" s="5">
        <f t="shared" si="5"/>
        <v>46087</v>
      </c>
      <c r="P9" s="13">
        <f t="shared" si="5"/>
        <v>46088</v>
      </c>
      <c r="Q9" s="13">
        <f t="shared" si="5"/>
        <v>46089</v>
      </c>
      <c r="R9" s="5">
        <f t="shared" si="5"/>
        <v>46090</v>
      </c>
      <c r="S9" s="5">
        <f t="shared" si="5"/>
        <v>46091</v>
      </c>
      <c r="T9" s="5">
        <f t="shared" si="5"/>
        <v>46092</v>
      </c>
      <c r="U9" s="5">
        <f t="shared" si="5"/>
        <v>46093</v>
      </c>
      <c r="V9" s="5">
        <f t="shared" si="5"/>
        <v>46094</v>
      </c>
      <c r="W9" s="13">
        <f t="shared" si="5"/>
        <v>46095</v>
      </c>
      <c r="X9" s="13">
        <f t="shared" si="5"/>
        <v>46096</v>
      </c>
      <c r="Y9" s="5">
        <f t="shared" si="5"/>
        <v>46097</v>
      </c>
      <c r="Z9" s="5">
        <f t="shared" si="5"/>
        <v>46098</v>
      </c>
      <c r="AA9" s="5">
        <f t="shared" ref="AA9:AE9" si="8">Z9+1</f>
        <v>46099</v>
      </c>
      <c r="AB9" s="5">
        <f t="shared" si="8"/>
        <v>46100</v>
      </c>
      <c r="AC9" s="5">
        <f t="shared" si="8"/>
        <v>46101</v>
      </c>
      <c r="AD9" s="13">
        <f t="shared" si="8"/>
        <v>46102</v>
      </c>
      <c r="AE9" s="13">
        <f t="shared" si="8"/>
        <v>46103</v>
      </c>
      <c r="AF9" s="5">
        <f t="shared" ref="AF9:AN9" si="9">IFERROR(IF(MONTH($B9&amp;1)=MONTH(AE9+1),AE9+1,""),"")</f>
        <v>46104</v>
      </c>
      <c r="AG9" s="5">
        <f t="shared" si="9"/>
        <v>46105</v>
      </c>
      <c r="AH9" s="5">
        <f t="shared" si="9"/>
        <v>46106</v>
      </c>
      <c r="AI9" s="5">
        <f t="shared" si="9"/>
        <v>46107</v>
      </c>
      <c r="AJ9" s="5">
        <f t="shared" si="9"/>
        <v>46108</v>
      </c>
      <c r="AK9" s="13">
        <f t="shared" si="9"/>
        <v>46109</v>
      </c>
      <c r="AL9" s="13">
        <f t="shared" si="9"/>
        <v>46110</v>
      </c>
      <c r="AM9" s="5">
        <f t="shared" si="9"/>
        <v>46111</v>
      </c>
      <c r="AN9" s="5">
        <f t="shared" si="9"/>
        <v>46112</v>
      </c>
      <c r="AO9" s="14"/>
    </row>
    <row r="10" spans="2:41" x14ac:dyDescent="0.3">
      <c r="B10" s="123" t="s">
        <v>5</v>
      </c>
      <c r="C10" s="124"/>
      <c r="D10" s="6" t="str">
        <f t="shared" si="0"/>
        <v/>
      </c>
      <c r="E10" s="5" t="str">
        <f t="shared" si="1"/>
        <v/>
      </c>
      <c r="F10" s="5">
        <f t="shared" si="1"/>
        <v>46113</v>
      </c>
      <c r="G10" s="5">
        <f t="shared" si="1"/>
        <v>46114</v>
      </c>
      <c r="H10" s="5">
        <f t="shared" si="1"/>
        <v>46115</v>
      </c>
      <c r="I10" s="13">
        <f t="shared" si="1"/>
        <v>46116</v>
      </c>
      <c r="J10" s="13">
        <f t="shared" si="1"/>
        <v>46117</v>
      </c>
      <c r="K10" s="5">
        <f t="shared" si="5"/>
        <v>46118</v>
      </c>
      <c r="L10" s="5">
        <f t="shared" si="5"/>
        <v>46119</v>
      </c>
      <c r="M10" s="5">
        <f t="shared" si="5"/>
        <v>46120</v>
      </c>
      <c r="N10" s="5">
        <f t="shared" si="5"/>
        <v>46121</v>
      </c>
      <c r="O10" s="5">
        <f t="shared" si="5"/>
        <v>46122</v>
      </c>
      <c r="P10" s="13">
        <f t="shared" si="5"/>
        <v>46123</v>
      </c>
      <c r="Q10" s="13">
        <f t="shared" si="5"/>
        <v>46124</v>
      </c>
      <c r="R10" s="5">
        <f t="shared" si="5"/>
        <v>46125</v>
      </c>
      <c r="S10" s="5">
        <f t="shared" si="5"/>
        <v>46126</v>
      </c>
      <c r="T10" s="5">
        <f t="shared" si="5"/>
        <v>46127</v>
      </c>
      <c r="U10" s="5">
        <f t="shared" si="5"/>
        <v>46128</v>
      </c>
      <c r="V10" s="5">
        <f t="shared" si="5"/>
        <v>46129</v>
      </c>
      <c r="W10" s="13">
        <f t="shared" si="5"/>
        <v>46130</v>
      </c>
      <c r="X10" s="13">
        <f t="shared" si="5"/>
        <v>46131</v>
      </c>
      <c r="Y10" s="5">
        <f t="shared" si="5"/>
        <v>46132</v>
      </c>
      <c r="Z10" s="5">
        <f t="shared" si="5"/>
        <v>46133</v>
      </c>
      <c r="AA10" s="5">
        <f t="shared" ref="AA10:AE10" si="10">Z10+1</f>
        <v>46134</v>
      </c>
      <c r="AB10" s="5">
        <f t="shared" si="10"/>
        <v>46135</v>
      </c>
      <c r="AC10" s="5">
        <f t="shared" si="10"/>
        <v>46136</v>
      </c>
      <c r="AD10" s="13">
        <f t="shared" si="10"/>
        <v>46137</v>
      </c>
      <c r="AE10" s="13">
        <f t="shared" si="10"/>
        <v>46138</v>
      </c>
      <c r="AF10" s="5">
        <f t="shared" ref="AF10:AN10" si="11">IFERROR(IF(MONTH($B10&amp;1)=MONTH(AE10+1),AE10+1,""),"")</f>
        <v>46139</v>
      </c>
      <c r="AG10" s="5">
        <f t="shared" si="11"/>
        <v>46140</v>
      </c>
      <c r="AH10" s="5">
        <f t="shared" si="11"/>
        <v>46141</v>
      </c>
      <c r="AI10" s="5">
        <f t="shared" si="11"/>
        <v>46142</v>
      </c>
      <c r="AJ10" s="5" t="str">
        <f t="shared" si="11"/>
        <v/>
      </c>
      <c r="AK10" s="13" t="str">
        <f t="shared" si="11"/>
        <v/>
      </c>
      <c r="AL10" s="13" t="str">
        <f t="shared" si="11"/>
        <v/>
      </c>
      <c r="AM10" s="5" t="str">
        <f t="shared" si="11"/>
        <v/>
      </c>
      <c r="AN10" s="5" t="str">
        <f t="shared" si="11"/>
        <v/>
      </c>
      <c r="AO10" s="14"/>
    </row>
    <row r="11" spans="2:41" x14ac:dyDescent="0.3">
      <c r="B11" s="123" t="s">
        <v>6</v>
      </c>
      <c r="C11" s="124"/>
      <c r="D11" s="6" t="str">
        <f t="shared" si="0"/>
        <v/>
      </c>
      <c r="E11" s="5" t="str">
        <f t="shared" si="1"/>
        <v/>
      </c>
      <c r="F11" s="5" t="str">
        <f t="shared" si="1"/>
        <v/>
      </c>
      <c r="G11" s="5" t="str">
        <f t="shared" si="1"/>
        <v/>
      </c>
      <c r="H11" s="5">
        <f t="shared" si="1"/>
        <v>46143</v>
      </c>
      <c r="I11" s="13">
        <f t="shared" si="1"/>
        <v>46144</v>
      </c>
      <c r="J11" s="13">
        <f t="shared" si="1"/>
        <v>46145</v>
      </c>
      <c r="K11" s="5">
        <f t="shared" si="5"/>
        <v>46146</v>
      </c>
      <c r="L11" s="5">
        <f t="shared" si="5"/>
        <v>46147</v>
      </c>
      <c r="M11" s="5">
        <f t="shared" si="5"/>
        <v>46148</v>
      </c>
      <c r="N11" s="5">
        <f t="shared" si="5"/>
        <v>46149</v>
      </c>
      <c r="O11" s="5">
        <f t="shared" si="5"/>
        <v>46150</v>
      </c>
      <c r="P11" s="13">
        <f t="shared" si="5"/>
        <v>46151</v>
      </c>
      <c r="Q11" s="13">
        <f t="shared" si="5"/>
        <v>46152</v>
      </c>
      <c r="R11" s="5">
        <f t="shared" si="5"/>
        <v>46153</v>
      </c>
      <c r="S11" s="5">
        <f t="shared" si="5"/>
        <v>46154</v>
      </c>
      <c r="T11" s="5">
        <f t="shared" si="5"/>
        <v>46155</v>
      </c>
      <c r="U11" s="5">
        <f t="shared" si="5"/>
        <v>46156</v>
      </c>
      <c r="V11" s="5">
        <f t="shared" si="5"/>
        <v>46157</v>
      </c>
      <c r="W11" s="13">
        <f t="shared" si="5"/>
        <v>46158</v>
      </c>
      <c r="X11" s="13">
        <f t="shared" si="5"/>
        <v>46159</v>
      </c>
      <c r="Y11" s="5">
        <f t="shared" si="5"/>
        <v>46160</v>
      </c>
      <c r="Z11" s="5">
        <f t="shared" si="5"/>
        <v>46161</v>
      </c>
      <c r="AA11" s="5">
        <f t="shared" ref="AA11:AE11" si="12">Z11+1</f>
        <v>46162</v>
      </c>
      <c r="AB11" s="5">
        <f t="shared" si="12"/>
        <v>46163</v>
      </c>
      <c r="AC11" s="5">
        <f t="shared" si="12"/>
        <v>46164</v>
      </c>
      <c r="AD11" s="13">
        <f t="shared" si="12"/>
        <v>46165</v>
      </c>
      <c r="AE11" s="13">
        <f t="shared" si="12"/>
        <v>46166</v>
      </c>
      <c r="AF11" s="5">
        <f t="shared" ref="AF11:AN11" si="13">IFERROR(IF(MONTH($B11&amp;1)=MONTH(AE11+1),AE11+1,""),"")</f>
        <v>46167</v>
      </c>
      <c r="AG11" s="5">
        <f t="shared" si="13"/>
        <v>46168</v>
      </c>
      <c r="AH11" s="5">
        <f t="shared" si="13"/>
        <v>46169</v>
      </c>
      <c r="AI11" s="5">
        <f t="shared" si="13"/>
        <v>46170</v>
      </c>
      <c r="AJ11" s="5">
        <f t="shared" si="13"/>
        <v>46171</v>
      </c>
      <c r="AK11" s="13">
        <f t="shared" si="13"/>
        <v>46172</v>
      </c>
      <c r="AL11" s="13">
        <f t="shared" si="13"/>
        <v>46173</v>
      </c>
      <c r="AM11" s="5" t="str">
        <f t="shared" si="13"/>
        <v/>
      </c>
      <c r="AN11" s="5" t="str">
        <f t="shared" si="13"/>
        <v/>
      </c>
      <c r="AO11" s="14"/>
    </row>
    <row r="12" spans="2:41" x14ac:dyDescent="0.3">
      <c r="B12" s="123" t="s">
        <v>7</v>
      </c>
      <c r="C12" s="124"/>
      <c r="D12" s="6">
        <f t="shared" si="0"/>
        <v>46174</v>
      </c>
      <c r="E12" s="5">
        <f t="shared" si="1"/>
        <v>46175</v>
      </c>
      <c r="F12" s="5">
        <f t="shared" si="1"/>
        <v>46176</v>
      </c>
      <c r="G12" s="5">
        <f t="shared" si="1"/>
        <v>46177</v>
      </c>
      <c r="H12" s="5">
        <f t="shared" si="1"/>
        <v>46178</v>
      </c>
      <c r="I12" s="13">
        <f t="shared" si="1"/>
        <v>46179</v>
      </c>
      <c r="J12" s="13">
        <f t="shared" si="1"/>
        <v>46180</v>
      </c>
      <c r="K12" s="5">
        <f t="shared" si="5"/>
        <v>46181</v>
      </c>
      <c r="L12" s="5">
        <f t="shared" si="5"/>
        <v>46182</v>
      </c>
      <c r="M12" s="5">
        <f t="shared" si="5"/>
        <v>46183</v>
      </c>
      <c r="N12" s="5">
        <f t="shared" si="5"/>
        <v>46184</v>
      </c>
      <c r="O12" s="5">
        <f t="shared" si="5"/>
        <v>46185</v>
      </c>
      <c r="P12" s="13">
        <f t="shared" si="5"/>
        <v>46186</v>
      </c>
      <c r="Q12" s="13">
        <f t="shared" si="5"/>
        <v>46187</v>
      </c>
      <c r="R12" s="5">
        <f t="shared" si="5"/>
        <v>46188</v>
      </c>
      <c r="S12" s="5">
        <f t="shared" si="5"/>
        <v>46189</v>
      </c>
      <c r="T12" s="5">
        <f t="shared" si="5"/>
        <v>46190</v>
      </c>
      <c r="U12" s="5">
        <f t="shared" si="5"/>
        <v>46191</v>
      </c>
      <c r="V12" s="5">
        <f t="shared" si="5"/>
        <v>46192</v>
      </c>
      <c r="W12" s="13">
        <f t="shared" si="5"/>
        <v>46193</v>
      </c>
      <c r="X12" s="13">
        <f t="shared" si="5"/>
        <v>46194</v>
      </c>
      <c r="Y12" s="5">
        <f t="shared" si="5"/>
        <v>46195</v>
      </c>
      <c r="Z12" s="5">
        <f t="shared" si="5"/>
        <v>46196</v>
      </c>
      <c r="AA12" s="5">
        <f t="shared" ref="AA12:AE12" si="14">Z12+1</f>
        <v>46197</v>
      </c>
      <c r="AB12" s="5">
        <f t="shared" si="14"/>
        <v>46198</v>
      </c>
      <c r="AC12" s="5">
        <f t="shared" si="14"/>
        <v>46199</v>
      </c>
      <c r="AD12" s="13">
        <f t="shared" si="14"/>
        <v>46200</v>
      </c>
      <c r="AE12" s="13">
        <f t="shared" si="14"/>
        <v>46201</v>
      </c>
      <c r="AF12" s="5">
        <f t="shared" ref="AF12:AN12" si="15">IFERROR(IF(MONTH($B12&amp;1)=MONTH(AE12+1),AE12+1,""),"")</f>
        <v>46202</v>
      </c>
      <c r="AG12" s="5">
        <f t="shared" si="15"/>
        <v>46203</v>
      </c>
      <c r="AH12" s="5" t="str">
        <f t="shared" si="15"/>
        <v/>
      </c>
      <c r="AI12" s="5" t="str">
        <f t="shared" si="15"/>
        <v/>
      </c>
      <c r="AJ12" s="5" t="str">
        <f t="shared" si="15"/>
        <v/>
      </c>
      <c r="AK12" s="13" t="str">
        <f t="shared" si="15"/>
        <v/>
      </c>
      <c r="AL12" s="13" t="str">
        <f t="shared" si="15"/>
        <v/>
      </c>
      <c r="AM12" s="5" t="str">
        <f t="shared" si="15"/>
        <v/>
      </c>
      <c r="AN12" s="5" t="str">
        <f t="shared" si="15"/>
        <v/>
      </c>
      <c r="AO12" s="14"/>
    </row>
    <row r="13" spans="2:41" x14ac:dyDescent="0.3">
      <c r="B13" s="123" t="s">
        <v>8</v>
      </c>
      <c r="C13" s="124"/>
      <c r="D13" s="6" t="str">
        <f t="shared" si="0"/>
        <v/>
      </c>
      <c r="E13" s="5" t="str">
        <f t="shared" si="1"/>
        <v/>
      </c>
      <c r="F13" s="5">
        <f t="shared" si="1"/>
        <v>46204</v>
      </c>
      <c r="G13" s="5">
        <f t="shared" si="1"/>
        <v>46205</v>
      </c>
      <c r="H13" s="5">
        <f t="shared" si="1"/>
        <v>46206</v>
      </c>
      <c r="I13" s="13">
        <f t="shared" si="1"/>
        <v>46207</v>
      </c>
      <c r="J13" s="13">
        <f t="shared" si="1"/>
        <v>46208</v>
      </c>
      <c r="K13" s="5">
        <f t="shared" si="5"/>
        <v>46209</v>
      </c>
      <c r="L13" s="5">
        <f t="shared" si="5"/>
        <v>46210</v>
      </c>
      <c r="M13" s="5">
        <f t="shared" si="5"/>
        <v>46211</v>
      </c>
      <c r="N13" s="5">
        <f t="shared" si="5"/>
        <v>46212</v>
      </c>
      <c r="O13" s="5">
        <f t="shared" si="5"/>
        <v>46213</v>
      </c>
      <c r="P13" s="13">
        <f t="shared" si="5"/>
        <v>46214</v>
      </c>
      <c r="Q13" s="13">
        <f t="shared" si="5"/>
        <v>46215</v>
      </c>
      <c r="R13" s="5">
        <f t="shared" si="5"/>
        <v>46216</v>
      </c>
      <c r="S13" s="5">
        <f t="shared" si="5"/>
        <v>46217</v>
      </c>
      <c r="T13" s="5">
        <f t="shared" si="5"/>
        <v>46218</v>
      </c>
      <c r="U13" s="5">
        <f t="shared" si="5"/>
        <v>46219</v>
      </c>
      <c r="V13" s="5">
        <f t="shared" si="5"/>
        <v>46220</v>
      </c>
      <c r="W13" s="13">
        <f t="shared" si="5"/>
        <v>46221</v>
      </c>
      <c r="X13" s="13">
        <f t="shared" si="5"/>
        <v>46222</v>
      </c>
      <c r="Y13" s="5">
        <f t="shared" si="5"/>
        <v>46223</v>
      </c>
      <c r="Z13" s="5">
        <f t="shared" si="5"/>
        <v>46224</v>
      </c>
      <c r="AA13" s="5">
        <f t="shared" ref="AA13:AE13" si="16">Z13+1</f>
        <v>46225</v>
      </c>
      <c r="AB13" s="5">
        <f t="shared" si="16"/>
        <v>46226</v>
      </c>
      <c r="AC13" s="5">
        <f t="shared" si="16"/>
        <v>46227</v>
      </c>
      <c r="AD13" s="13">
        <f t="shared" si="16"/>
        <v>46228</v>
      </c>
      <c r="AE13" s="13">
        <f t="shared" si="16"/>
        <v>46229</v>
      </c>
      <c r="AF13" s="5">
        <f t="shared" ref="AF13:AN13" si="17">IFERROR(IF(MONTH($B13&amp;1)=MONTH(AE13+1),AE13+1,""),"")</f>
        <v>46230</v>
      </c>
      <c r="AG13" s="5">
        <f t="shared" si="17"/>
        <v>46231</v>
      </c>
      <c r="AH13" s="5">
        <f t="shared" si="17"/>
        <v>46232</v>
      </c>
      <c r="AI13" s="5">
        <f t="shared" si="17"/>
        <v>46233</v>
      </c>
      <c r="AJ13" s="5">
        <f t="shared" si="17"/>
        <v>46234</v>
      </c>
      <c r="AK13" s="13" t="str">
        <f t="shared" si="17"/>
        <v/>
      </c>
      <c r="AL13" s="13" t="str">
        <f t="shared" si="17"/>
        <v/>
      </c>
      <c r="AM13" s="5" t="str">
        <f t="shared" si="17"/>
        <v/>
      </c>
      <c r="AN13" s="5" t="str">
        <f t="shared" si="17"/>
        <v/>
      </c>
      <c r="AO13" s="14"/>
    </row>
    <row r="14" spans="2:41" x14ac:dyDescent="0.3">
      <c r="B14" s="123" t="s">
        <v>9</v>
      </c>
      <c r="C14" s="124"/>
      <c r="D14" s="6" t="str">
        <f t="shared" si="0"/>
        <v/>
      </c>
      <c r="E14" s="5" t="str">
        <f t="shared" si="1"/>
        <v/>
      </c>
      <c r="F14" s="5" t="str">
        <f t="shared" si="1"/>
        <v/>
      </c>
      <c r="G14" s="5" t="str">
        <f t="shared" si="1"/>
        <v/>
      </c>
      <c r="H14" s="5" t="str">
        <f t="shared" si="1"/>
        <v/>
      </c>
      <c r="I14" s="13">
        <f t="shared" si="1"/>
        <v>46235</v>
      </c>
      <c r="J14" s="13">
        <f t="shared" si="1"/>
        <v>46236</v>
      </c>
      <c r="K14" s="5">
        <f t="shared" si="5"/>
        <v>46237</v>
      </c>
      <c r="L14" s="5">
        <f t="shared" si="5"/>
        <v>46238</v>
      </c>
      <c r="M14" s="5">
        <f t="shared" si="5"/>
        <v>46239</v>
      </c>
      <c r="N14" s="5">
        <f t="shared" si="5"/>
        <v>46240</v>
      </c>
      <c r="O14" s="5">
        <f t="shared" si="5"/>
        <v>46241</v>
      </c>
      <c r="P14" s="13">
        <f t="shared" si="5"/>
        <v>46242</v>
      </c>
      <c r="Q14" s="13">
        <f t="shared" si="5"/>
        <v>46243</v>
      </c>
      <c r="R14" s="5">
        <f t="shared" si="5"/>
        <v>46244</v>
      </c>
      <c r="S14" s="5">
        <f t="shared" si="5"/>
        <v>46245</v>
      </c>
      <c r="T14" s="5">
        <f t="shared" si="5"/>
        <v>46246</v>
      </c>
      <c r="U14" s="5">
        <f t="shared" si="5"/>
        <v>46247</v>
      </c>
      <c r="V14" s="5">
        <f t="shared" si="5"/>
        <v>46248</v>
      </c>
      <c r="W14" s="13">
        <f t="shared" si="5"/>
        <v>46249</v>
      </c>
      <c r="X14" s="13">
        <f t="shared" si="5"/>
        <v>46250</v>
      </c>
      <c r="Y14" s="5">
        <f t="shared" si="5"/>
        <v>46251</v>
      </c>
      <c r="Z14" s="5">
        <f t="shared" si="5"/>
        <v>46252</v>
      </c>
      <c r="AA14" s="5">
        <f t="shared" ref="AA14:AE14" si="18">Z14+1</f>
        <v>46253</v>
      </c>
      <c r="AB14" s="5">
        <f t="shared" si="18"/>
        <v>46254</v>
      </c>
      <c r="AC14" s="5">
        <f t="shared" si="18"/>
        <v>46255</v>
      </c>
      <c r="AD14" s="13">
        <f t="shared" si="18"/>
        <v>46256</v>
      </c>
      <c r="AE14" s="13">
        <f t="shared" si="18"/>
        <v>46257</v>
      </c>
      <c r="AF14" s="5">
        <f t="shared" ref="AF14:AN14" si="19">IFERROR(IF(MONTH($B14&amp;1)=MONTH(AE14+1),AE14+1,""),"")</f>
        <v>46258</v>
      </c>
      <c r="AG14" s="5">
        <f t="shared" si="19"/>
        <v>46259</v>
      </c>
      <c r="AH14" s="5">
        <f t="shared" si="19"/>
        <v>46260</v>
      </c>
      <c r="AI14" s="5">
        <f t="shared" si="19"/>
        <v>46261</v>
      </c>
      <c r="AJ14" s="5">
        <f t="shared" si="19"/>
        <v>46262</v>
      </c>
      <c r="AK14" s="13">
        <f t="shared" si="19"/>
        <v>46263</v>
      </c>
      <c r="AL14" s="13">
        <f t="shared" si="19"/>
        <v>46264</v>
      </c>
      <c r="AM14" s="5">
        <f t="shared" si="19"/>
        <v>46265</v>
      </c>
      <c r="AN14" s="5" t="str">
        <f t="shared" si="19"/>
        <v/>
      </c>
      <c r="AO14" s="14"/>
    </row>
    <row r="15" spans="2:41" x14ac:dyDescent="0.3">
      <c r="B15" s="123" t="s">
        <v>10</v>
      </c>
      <c r="C15" s="124"/>
      <c r="D15" s="6" t="str">
        <f t="shared" si="0"/>
        <v/>
      </c>
      <c r="E15" s="5">
        <f t="shared" si="1"/>
        <v>46266</v>
      </c>
      <c r="F15" s="5">
        <f t="shared" si="1"/>
        <v>46267</v>
      </c>
      <c r="G15" s="5">
        <f t="shared" si="1"/>
        <v>46268</v>
      </c>
      <c r="H15" s="5">
        <f t="shared" si="1"/>
        <v>46269</v>
      </c>
      <c r="I15" s="13">
        <f t="shared" si="1"/>
        <v>46270</v>
      </c>
      <c r="J15" s="13">
        <f t="shared" si="1"/>
        <v>46271</v>
      </c>
      <c r="K15" s="5">
        <f t="shared" si="5"/>
        <v>46272</v>
      </c>
      <c r="L15" s="5">
        <f t="shared" si="5"/>
        <v>46273</v>
      </c>
      <c r="M15" s="5">
        <f t="shared" si="5"/>
        <v>46274</v>
      </c>
      <c r="N15" s="5">
        <f t="shared" si="5"/>
        <v>46275</v>
      </c>
      <c r="O15" s="5">
        <f t="shared" si="5"/>
        <v>46276</v>
      </c>
      <c r="P15" s="13">
        <f t="shared" si="5"/>
        <v>46277</v>
      </c>
      <c r="Q15" s="13">
        <f t="shared" si="5"/>
        <v>46278</v>
      </c>
      <c r="R15" s="5">
        <f t="shared" si="5"/>
        <v>46279</v>
      </c>
      <c r="S15" s="5">
        <f t="shared" si="5"/>
        <v>46280</v>
      </c>
      <c r="T15" s="5">
        <f t="shared" si="5"/>
        <v>46281</v>
      </c>
      <c r="U15" s="5">
        <f t="shared" si="5"/>
        <v>46282</v>
      </c>
      <c r="V15" s="5">
        <f t="shared" si="5"/>
        <v>46283</v>
      </c>
      <c r="W15" s="13">
        <f t="shared" si="5"/>
        <v>46284</v>
      </c>
      <c r="X15" s="13">
        <f t="shared" si="5"/>
        <v>46285</v>
      </c>
      <c r="Y15" s="5">
        <f t="shared" si="5"/>
        <v>46286</v>
      </c>
      <c r="Z15" s="5">
        <f t="shared" si="5"/>
        <v>46287</v>
      </c>
      <c r="AA15" s="5">
        <f t="shared" ref="AA15:AE15" si="20">Z15+1</f>
        <v>46288</v>
      </c>
      <c r="AB15" s="5">
        <f t="shared" si="20"/>
        <v>46289</v>
      </c>
      <c r="AC15" s="5">
        <f t="shared" si="20"/>
        <v>46290</v>
      </c>
      <c r="AD15" s="13">
        <f t="shared" si="20"/>
        <v>46291</v>
      </c>
      <c r="AE15" s="13">
        <f t="shared" si="20"/>
        <v>46292</v>
      </c>
      <c r="AF15" s="5">
        <f t="shared" ref="AF15:AN15" si="21">IFERROR(IF(MONTH($B15&amp;1)=MONTH(AE15+1),AE15+1,""),"")</f>
        <v>46293</v>
      </c>
      <c r="AG15" s="5">
        <f t="shared" si="21"/>
        <v>46294</v>
      </c>
      <c r="AH15" s="5">
        <f t="shared" si="21"/>
        <v>46295</v>
      </c>
      <c r="AI15" s="5" t="str">
        <f t="shared" si="21"/>
        <v/>
      </c>
      <c r="AJ15" s="5" t="str">
        <f t="shared" si="21"/>
        <v/>
      </c>
      <c r="AK15" s="13" t="str">
        <f t="shared" si="21"/>
        <v/>
      </c>
      <c r="AL15" s="13" t="str">
        <f t="shared" si="21"/>
        <v/>
      </c>
      <c r="AM15" s="5" t="str">
        <f t="shared" si="21"/>
        <v/>
      </c>
      <c r="AN15" s="5" t="str">
        <f t="shared" si="21"/>
        <v/>
      </c>
      <c r="AO15" s="14"/>
    </row>
    <row r="16" spans="2:41" x14ac:dyDescent="0.3">
      <c r="B16" s="123" t="s">
        <v>11</v>
      </c>
      <c r="C16" s="124"/>
      <c r="D16" s="6" t="str">
        <f t="shared" si="0"/>
        <v/>
      </c>
      <c r="E16" s="5" t="str">
        <f t="shared" si="1"/>
        <v/>
      </c>
      <c r="F16" s="5" t="str">
        <f t="shared" si="1"/>
        <v/>
      </c>
      <c r="G16" s="5">
        <f t="shared" si="1"/>
        <v>46296</v>
      </c>
      <c r="H16" s="5">
        <f t="shared" si="1"/>
        <v>46297</v>
      </c>
      <c r="I16" s="13">
        <f t="shared" si="1"/>
        <v>46298</v>
      </c>
      <c r="J16" s="13">
        <f t="shared" si="1"/>
        <v>46299</v>
      </c>
      <c r="K16" s="5">
        <f t="shared" si="5"/>
        <v>46300</v>
      </c>
      <c r="L16" s="5">
        <f t="shared" si="5"/>
        <v>46301</v>
      </c>
      <c r="M16" s="5">
        <f t="shared" si="5"/>
        <v>46302</v>
      </c>
      <c r="N16" s="5">
        <f t="shared" si="5"/>
        <v>46303</v>
      </c>
      <c r="O16" s="5">
        <f t="shared" si="5"/>
        <v>46304</v>
      </c>
      <c r="P16" s="13">
        <f t="shared" si="5"/>
        <v>46305</v>
      </c>
      <c r="Q16" s="13">
        <f t="shared" si="5"/>
        <v>46306</v>
      </c>
      <c r="R16" s="5">
        <f t="shared" si="5"/>
        <v>46307</v>
      </c>
      <c r="S16" s="5">
        <f t="shared" si="5"/>
        <v>46308</v>
      </c>
      <c r="T16" s="5">
        <f t="shared" si="5"/>
        <v>46309</v>
      </c>
      <c r="U16" s="5">
        <f t="shared" si="5"/>
        <v>46310</v>
      </c>
      <c r="V16" s="5">
        <f t="shared" si="5"/>
        <v>46311</v>
      </c>
      <c r="W16" s="13">
        <f t="shared" si="5"/>
        <v>46312</v>
      </c>
      <c r="X16" s="13">
        <f t="shared" si="5"/>
        <v>46313</v>
      </c>
      <c r="Y16" s="5">
        <f t="shared" si="5"/>
        <v>46314</v>
      </c>
      <c r="Z16" s="5">
        <f t="shared" si="5"/>
        <v>46315</v>
      </c>
      <c r="AA16" s="5">
        <f t="shared" ref="AA16:AE16" si="22">Z16+1</f>
        <v>46316</v>
      </c>
      <c r="AB16" s="5">
        <f t="shared" si="22"/>
        <v>46317</v>
      </c>
      <c r="AC16" s="5">
        <f t="shared" si="22"/>
        <v>46318</v>
      </c>
      <c r="AD16" s="13">
        <f t="shared" si="22"/>
        <v>46319</v>
      </c>
      <c r="AE16" s="13">
        <f t="shared" si="22"/>
        <v>46320</v>
      </c>
      <c r="AF16" s="5">
        <f t="shared" ref="AF16:AN16" si="23">IFERROR(IF(MONTH($B16&amp;1)=MONTH(AE16+1),AE16+1,""),"")</f>
        <v>46321</v>
      </c>
      <c r="AG16" s="5">
        <f t="shared" si="23"/>
        <v>46322</v>
      </c>
      <c r="AH16" s="5">
        <f t="shared" si="23"/>
        <v>46323</v>
      </c>
      <c r="AI16" s="5">
        <f t="shared" si="23"/>
        <v>46324</v>
      </c>
      <c r="AJ16" s="5">
        <f t="shared" si="23"/>
        <v>46325</v>
      </c>
      <c r="AK16" s="13">
        <f t="shared" si="23"/>
        <v>46326</v>
      </c>
      <c r="AL16" s="13" t="str">
        <f t="shared" si="23"/>
        <v/>
      </c>
      <c r="AM16" s="5" t="str">
        <f t="shared" si="23"/>
        <v/>
      </c>
      <c r="AN16" s="5" t="str">
        <f t="shared" si="23"/>
        <v/>
      </c>
      <c r="AO16" s="14"/>
    </row>
    <row r="17" spans="2:41" x14ac:dyDescent="0.3">
      <c r="B17" s="123" t="s">
        <v>12</v>
      </c>
      <c r="C17" s="124"/>
      <c r="D17" s="6" t="str">
        <f t="shared" si="0"/>
        <v/>
      </c>
      <c r="E17" s="5" t="str">
        <f t="shared" si="1"/>
        <v/>
      </c>
      <c r="F17" s="5" t="str">
        <f t="shared" si="1"/>
        <v/>
      </c>
      <c r="G17" s="5" t="str">
        <f t="shared" si="1"/>
        <v/>
      </c>
      <c r="H17" s="5" t="str">
        <f t="shared" si="1"/>
        <v/>
      </c>
      <c r="I17" s="13" t="str">
        <f t="shared" si="1"/>
        <v/>
      </c>
      <c r="J17" s="13">
        <f t="shared" si="1"/>
        <v>46327</v>
      </c>
      <c r="K17" s="5">
        <f t="shared" si="5"/>
        <v>46328</v>
      </c>
      <c r="L17" s="5">
        <f t="shared" si="5"/>
        <v>46329</v>
      </c>
      <c r="M17" s="5">
        <f t="shared" si="5"/>
        <v>46330</v>
      </c>
      <c r="N17" s="5">
        <f t="shared" si="5"/>
        <v>46331</v>
      </c>
      <c r="O17" s="5">
        <f t="shared" si="5"/>
        <v>46332</v>
      </c>
      <c r="P17" s="13">
        <f t="shared" si="5"/>
        <v>46333</v>
      </c>
      <c r="Q17" s="13">
        <f t="shared" si="5"/>
        <v>46334</v>
      </c>
      <c r="R17" s="5">
        <f t="shared" si="5"/>
        <v>46335</v>
      </c>
      <c r="S17" s="5">
        <f t="shared" si="5"/>
        <v>46336</v>
      </c>
      <c r="T17" s="5">
        <f t="shared" si="5"/>
        <v>46337</v>
      </c>
      <c r="U17" s="5">
        <f t="shared" si="5"/>
        <v>46338</v>
      </c>
      <c r="V17" s="5">
        <f t="shared" si="5"/>
        <v>46339</v>
      </c>
      <c r="W17" s="13">
        <f t="shared" si="5"/>
        <v>46340</v>
      </c>
      <c r="X17" s="13">
        <f t="shared" si="5"/>
        <v>46341</v>
      </c>
      <c r="Y17" s="5">
        <f t="shared" si="5"/>
        <v>46342</v>
      </c>
      <c r="Z17" s="5">
        <f t="shared" si="5"/>
        <v>46343</v>
      </c>
      <c r="AA17" s="5">
        <f t="shared" ref="AA17:AE17" si="24">Z17+1</f>
        <v>46344</v>
      </c>
      <c r="AB17" s="5">
        <f t="shared" si="24"/>
        <v>46345</v>
      </c>
      <c r="AC17" s="5">
        <f t="shared" si="24"/>
        <v>46346</v>
      </c>
      <c r="AD17" s="13">
        <f t="shared" si="24"/>
        <v>46347</v>
      </c>
      <c r="AE17" s="13">
        <f t="shared" si="24"/>
        <v>46348</v>
      </c>
      <c r="AF17" s="5">
        <f t="shared" ref="AF17:AN17" si="25">IFERROR(IF(MONTH($B17&amp;1)=MONTH(AE17+1),AE17+1,""),"")</f>
        <v>46349</v>
      </c>
      <c r="AG17" s="5">
        <f t="shared" si="25"/>
        <v>46350</v>
      </c>
      <c r="AH17" s="5">
        <f t="shared" si="25"/>
        <v>46351</v>
      </c>
      <c r="AI17" s="5">
        <f t="shared" si="25"/>
        <v>46352</v>
      </c>
      <c r="AJ17" s="5">
        <f t="shared" si="25"/>
        <v>46353</v>
      </c>
      <c r="AK17" s="13">
        <f t="shared" si="25"/>
        <v>46354</v>
      </c>
      <c r="AL17" s="13">
        <f t="shared" si="25"/>
        <v>46355</v>
      </c>
      <c r="AM17" s="5">
        <f t="shared" si="25"/>
        <v>46356</v>
      </c>
      <c r="AN17" s="5" t="str">
        <f t="shared" si="25"/>
        <v/>
      </c>
      <c r="AO17" s="14"/>
    </row>
    <row r="18" spans="2:41" ht="17.25" thickBot="1" x14ac:dyDescent="0.35">
      <c r="B18" s="127" t="s">
        <v>13</v>
      </c>
      <c r="C18" s="128"/>
      <c r="D18" s="15" t="str">
        <f t="shared" si="0"/>
        <v/>
      </c>
      <c r="E18" s="7">
        <f t="shared" si="1"/>
        <v>46357</v>
      </c>
      <c r="F18" s="7">
        <f t="shared" si="1"/>
        <v>46358</v>
      </c>
      <c r="G18" s="7">
        <f t="shared" si="1"/>
        <v>46359</v>
      </c>
      <c r="H18" s="7">
        <f t="shared" si="1"/>
        <v>46360</v>
      </c>
      <c r="I18" s="16">
        <f t="shared" si="1"/>
        <v>46361</v>
      </c>
      <c r="J18" s="16">
        <f t="shared" si="1"/>
        <v>46362</v>
      </c>
      <c r="K18" s="7">
        <f t="shared" si="5"/>
        <v>46363</v>
      </c>
      <c r="L18" s="7">
        <f t="shared" si="5"/>
        <v>46364</v>
      </c>
      <c r="M18" s="7">
        <f t="shared" si="5"/>
        <v>46365</v>
      </c>
      <c r="N18" s="7">
        <f t="shared" si="5"/>
        <v>46366</v>
      </c>
      <c r="O18" s="7">
        <f t="shared" si="5"/>
        <v>46367</v>
      </c>
      <c r="P18" s="16">
        <f t="shared" si="5"/>
        <v>46368</v>
      </c>
      <c r="Q18" s="16">
        <f t="shared" si="5"/>
        <v>46369</v>
      </c>
      <c r="R18" s="7">
        <f t="shared" si="5"/>
        <v>46370</v>
      </c>
      <c r="S18" s="7">
        <f t="shared" si="5"/>
        <v>46371</v>
      </c>
      <c r="T18" s="7">
        <f t="shared" si="5"/>
        <v>46372</v>
      </c>
      <c r="U18" s="7">
        <f t="shared" si="5"/>
        <v>46373</v>
      </c>
      <c r="V18" s="7">
        <f t="shared" si="5"/>
        <v>46374</v>
      </c>
      <c r="W18" s="16">
        <f t="shared" si="5"/>
        <v>46375</v>
      </c>
      <c r="X18" s="16">
        <f t="shared" si="5"/>
        <v>46376</v>
      </c>
      <c r="Y18" s="7">
        <f t="shared" si="5"/>
        <v>46377</v>
      </c>
      <c r="Z18" s="7">
        <f t="shared" si="5"/>
        <v>46378</v>
      </c>
      <c r="AA18" s="7">
        <f t="shared" ref="AA18:AE18" si="26">Z18+1</f>
        <v>46379</v>
      </c>
      <c r="AB18" s="7">
        <f t="shared" si="26"/>
        <v>46380</v>
      </c>
      <c r="AC18" s="7">
        <f t="shared" si="26"/>
        <v>46381</v>
      </c>
      <c r="AD18" s="16">
        <f t="shared" si="26"/>
        <v>46382</v>
      </c>
      <c r="AE18" s="16">
        <f t="shared" si="26"/>
        <v>46383</v>
      </c>
      <c r="AF18" s="7">
        <f t="shared" ref="AF18:AN18" si="27">IFERROR(IF(MONTH($B18&amp;1)=MONTH(AE18+1),AE18+1,""),"")</f>
        <v>46384</v>
      </c>
      <c r="AG18" s="7">
        <f t="shared" si="27"/>
        <v>46385</v>
      </c>
      <c r="AH18" s="7">
        <f t="shared" si="27"/>
        <v>46386</v>
      </c>
      <c r="AI18" s="7">
        <f t="shared" si="27"/>
        <v>46387</v>
      </c>
      <c r="AJ18" s="7" t="str">
        <f t="shared" si="27"/>
        <v/>
      </c>
      <c r="AK18" s="16" t="str">
        <f t="shared" si="27"/>
        <v/>
      </c>
      <c r="AL18" s="16" t="str">
        <f t="shared" si="27"/>
        <v/>
      </c>
      <c r="AM18" s="7" t="str">
        <f t="shared" si="27"/>
        <v/>
      </c>
      <c r="AN18" s="7" t="str">
        <f t="shared" si="27"/>
        <v/>
      </c>
      <c r="AO18" s="17"/>
    </row>
    <row r="19" spans="2:41" ht="17.25" thickBot="1" x14ac:dyDescent="0.35"/>
    <row r="20" spans="2:41" ht="17.25" thickTop="1" x14ac:dyDescent="0.3">
      <c r="B20" s="129" t="s">
        <v>52</v>
      </c>
      <c r="C20" s="130"/>
      <c r="D20" s="118" t="s">
        <v>53</v>
      </c>
      <c r="E20" s="119"/>
    </row>
    <row r="21" spans="2:41" x14ac:dyDescent="0.3">
      <c r="B21" s="125" t="s">
        <v>42</v>
      </c>
      <c r="C21" s="126"/>
      <c r="D21" s="100" t="s">
        <v>47</v>
      </c>
      <c r="E21" s="101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</row>
    <row r="22" spans="2:41" x14ac:dyDescent="0.3">
      <c r="B22" s="125" t="s">
        <v>43</v>
      </c>
      <c r="C22" s="126"/>
      <c r="D22" s="102" t="s">
        <v>48</v>
      </c>
      <c r="E22" s="103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</row>
    <row r="23" spans="2:41" x14ac:dyDescent="0.3">
      <c r="B23" s="125" t="s">
        <v>66</v>
      </c>
      <c r="C23" s="126"/>
      <c r="D23" s="104" t="s">
        <v>67</v>
      </c>
      <c r="E23" s="105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</row>
    <row r="24" spans="2:41" x14ac:dyDescent="0.3">
      <c r="B24" s="125" t="s">
        <v>44</v>
      </c>
      <c r="C24" s="126"/>
      <c r="D24" s="106" t="s">
        <v>49</v>
      </c>
      <c r="E24" s="107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</row>
    <row r="25" spans="2:41" x14ac:dyDescent="0.3">
      <c r="B25" s="125" t="s">
        <v>50</v>
      </c>
      <c r="C25" s="126"/>
      <c r="D25" s="108" t="s">
        <v>51</v>
      </c>
      <c r="E25" s="109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</row>
    <row r="26" spans="2:41" x14ac:dyDescent="0.3">
      <c r="B26" s="125" t="s">
        <v>41</v>
      </c>
      <c r="C26" s="126"/>
      <c r="D26" s="98" t="s">
        <v>45</v>
      </c>
      <c r="E26" s="99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</row>
    <row r="27" spans="2:41" ht="17.25" thickBot="1" x14ac:dyDescent="0.35">
      <c r="B27" s="78" t="s">
        <v>61</v>
      </c>
      <c r="C27" s="79"/>
      <c r="D27" s="88" t="s">
        <v>46</v>
      </c>
      <c r="E27" s="89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</row>
    <row r="28" spans="2:41" ht="18" thickTop="1" thickBot="1" x14ac:dyDescent="0.35">
      <c r="B28" s="78" t="s">
        <v>70</v>
      </c>
      <c r="C28" s="79"/>
      <c r="D28" s="84" t="s">
        <v>75</v>
      </c>
      <c r="E28" s="85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</row>
    <row r="29" spans="2:41" ht="18" thickTop="1" thickBot="1" x14ac:dyDescent="0.35">
      <c r="B29" s="78" t="s">
        <v>74</v>
      </c>
      <c r="C29" s="79"/>
      <c r="D29" s="86" t="s">
        <v>74</v>
      </c>
      <c r="E29" s="87"/>
    </row>
    <row r="30" spans="2:41" ht="18" thickTop="1" thickBot="1" x14ac:dyDescent="0.35">
      <c r="B30" s="78" t="s">
        <v>76</v>
      </c>
      <c r="C30" s="79"/>
      <c r="D30" s="80" t="s">
        <v>78</v>
      </c>
      <c r="E30" s="81"/>
    </row>
    <row r="31" spans="2:41" ht="18" thickTop="1" thickBot="1" x14ac:dyDescent="0.35">
      <c r="B31" s="78" t="s">
        <v>81</v>
      </c>
      <c r="C31" s="79"/>
      <c r="D31" s="82" t="s">
        <v>80</v>
      </c>
      <c r="E31" s="83"/>
    </row>
    <row r="32" spans="2:41" ht="17.25" thickTop="1" x14ac:dyDescent="0.3"/>
  </sheetData>
  <mergeCells count="37">
    <mergeCell ref="B20:C20"/>
    <mergeCell ref="B21:C21"/>
    <mergeCell ref="B27:C27"/>
    <mergeCell ref="B16:C16"/>
    <mergeCell ref="B17:C17"/>
    <mergeCell ref="D25:E25"/>
    <mergeCell ref="D26:E26"/>
    <mergeCell ref="D27:E27"/>
    <mergeCell ref="B22:C22"/>
    <mergeCell ref="B23:C23"/>
    <mergeCell ref="B24:C24"/>
    <mergeCell ref="B25:C25"/>
    <mergeCell ref="D20:E20"/>
    <mergeCell ref="D21:E21"/>
    <mergeCell ref="D22:E22"/>
    <mergeCell ref="D23:E23"/>
    <mergeCell ref="D24:E24"/>
    <mergeCell ref="B26:C26"/>
    <mergeCell ref="B18:C18"/>
    <mergeCell ref="B11:C11"/>
    <mergeCell ref="B12:C12"/>
    <mergeCell ref="B13:C13"/>
    <mergeCell ref="B14:C14"/>
    <mergeCell ref="B15:C15"/>
    <mergeCell ref="B2:C2"/>
    <mergeCell ref="B7:C7"/>
    <mergeCell ref="B8:C8"/>
    <mergeCell ref="B9:C9"/>
    <mergeCell ref="B10:C10"/>
    <mergeCell ref="B30:C30"/>
    <mergeCell ref="D30:E30"/>
    <mergeCell ref="B31:C31"/>
    <mergeCell ref="D31:E31"/>
    <mergeCell ref="B28:C28"/>
    <mergeCell ref="D28:E28"/>
    <mergeCell ref="B29:C29"/>
    <mergeCell ref="D29:E29"/>
  </mergeCells>
  <dataValidations count="1">
    <dataValidation type="list" allowBlank="1" showInputMessage="1" showErrorMessage="1" sqref="C3" xr:uid="{38129627-81DD-438E-BA17-6C2F3AFA7559}">
      <formula1>l_Employé</formula1>
    </dataValidation>
  </dataValidations>
  <printOptions horizontalCentered="1" verticalCentered="1"/>
  <pageMargins left="0" right="0" top="0" bottom="0" header="0" footer="0"/>
  <pageSetup paperSize="9" scale="64" orientation="landscape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4A346E5-7450-4331-A148-4360EA090AE3}">
            <xm:f>COUNTIFS(LstEmpl,_Empl,lstDD,"&lt;="&amp;D7,lstDF,"&gt;="&amp;D7,lstAbs,Paramètres!$J$10)&gt;0</xm:f>
            <x14:dxf>
              <fill>
                <patternFill>
                  <bgColor rgb="FFFFFF00"/>
                </patternFill>
              </fill>
            </x14:dxf>
          </x14:cfRule>
          <x14:cfRule type="expression" priority="2" id="{6D748954-D423-47DA-8E2D-F4660841A98A}">
            <xm:f>COUNTIFS(LstEmpl,_Empl,lstDD,"&lt;="&amp;D7,lstDF,"&gt;="&amp;D7,lstAbs,Paramètres!$J$9)&gt;0</xm:f>
            <x14:dxf>
              <fill>
                <patternFill>
                  <bgColor rgb="FFC00000"/>
                </patternFill>
              </fill>
            </x14:dxf>
          </x14:cfRule>
          <x14:cfRule type="expression" priority="3" id="{488AE4A6-8CF9-4EAA-AC62-558027DD19E9}">
            <xm:f>COUNTIFS(LstEmpl,_Empl,lstDD,"&lt;="&amp;D7,lstDF,"&gt;="&amp;D7,lstAbs,Paramètres!$J$8)&gt;0</xm:f>
            <x14:dxf>
              <fill>
                <patternFill>
                  <bgColor rgb="FFFFC000"/>
                </patternFill>
              </fill>
            </x14:dxf>
          </x14:cfRule>
          <x14:cfRule type="expression" priority="4" id="{0B6C91A4-A793-49A4-886F-B8853BC61935}">
            <xm:f>COUNTIFS(LstEmpl,_Empl,lstDD,"&lt;="&amp;D7,lstDF,"&gt;="&amp;D7,lstAbs,Paramètres!$J$7)&gt;0</xm:f>
            <x14:dxf>
              <fill>
                <patternFill>
                  <bgColor rgb="FF00B0F0"/>
                </patternFill>
              </fill>
            </x14:dxf>
          </x14:cfRule>
          <x14:cfRule type="expression" priority="5" id="{351175BB-88D4-40BD-A33D-42052A88CE00}">
            <xm:f>COUNTIFS(LstEmpl,_Empl,lstDD,"&lt;="&amp;D7,lstDF,"&gt;="&amp;D7,lstAbs,Paramètres!$J$6)&gt;0</xm:f>
            <x14:dxf>
              <fill>
                <patternFill>
                  <bgColor rgb="FF00B050"/>
                </patternFill>
              </fill>
            </x14:dxf>
          </x14:cfRule>
          <x14:cfRule type="expression" priority="6" id="{28D2A3A3-3A69-4135-8360-49CD886BAB89}">
            <xm:f>COUNTIFS(LstEmpl,_Empl,lstDD,"&lt;="&amp;D7,lstDF,"&gt;="&amp;D7,lstAbs,Paramètres!$J$5)&gt;0</xm:f>
            <x14:dxf>
              <fill>
                <patternFill>
                  <bgColor rgb="FF0070C0"/>
                </patternFill>
              </fill>
            </x14:dxf>
          </x14:cfRule>
          <x14:cfRule type="expression" priority="7" id="{A3B0EFA7-9476-44B1-955F-0920BEB34DFC}">
            <xm:f>COUNTIFS(LstEmpl,_Empl,lstDD,"&lt;="&amp;D7,lstDF,"&gt;="&amp;D7,lstAbs,Paramètres!$J$4)&gt;0</xm:f>
            <x14:dxf>
              <font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8" id="{698AA0DA-978D-4B51-8D4C-BFEAF6F44170}">
            <xm:f>COUNTIFS(LstEmpl,_Empl,lstDD,"&lt;="&amp;D7,lstDF,"&gt;="&amp;D7,lstAbs,Paramètres!$J$3)&gt;0</xm:f>
            <x14:dxf>
              <fill>
                <patternFill>
                  <bgColor rgb="FF002060"/>
                </patternFill>
              </fill>
            </x14:dxf>
          </x14:cfRule>
          <xm:sqref>D7:AO18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B028D-DFF9-4A93-94AB-534CB76A7D85}">
  <sheetPr codeName="Feuil3"/>
  <dimension ref="B2:J99"/>
  <sheetViews>
    <sheetView showGridLines="0" workbookViewId="0">
      <selection activeCell="I99" sqref="I99"/>
    </sheetView>
  </sheetViews>
  <sheetFormatPr baseColWidth="10" defaultColWidth="11.25" defaultRowHeight="16.5" x14ac:dyDescent="0.3"/>
  <cols>
    <col min="1" max="1" width="2.75" style="1" customWidth="1"/>
    <col min="2" max="2" width="12.75" style="1" customWidth="1"/>
    <col min="3" max="3" width="2.75" style="1" customWidth="1"/>
    <col min="4" max="4" width="18.75" style="1" customWidth="1"/>
    <col min="5" max="5" width="11.75" style="1" customWidth="1"/>
    <col min="6" max="6" width="2.75" style="1" customWidth="1"/>
    <col min="7" max="7" width="18.125" style="1" bestFit="1" customWidth="1"/>
    <col min="8" max="8" width="2.75" style="1" customWidth="1"/>
    <col min="9" max="9" width="29.125" style="1" customWidth="1"/>
    <col min="10" max="10" width="10.75" style="1" customWidth="1"/>
    <col min="11" max="11" width="2.75" style="1" customWidth="1"/>
    <col min="12" max="16384" width="11.25" style="1"/>
  </cols>
  <sheetData>
    <row r="2" spans="2:10" x14ac:dyDescent="0.3">
      <c r="B2" s="4" t="s">
        <v>1</v>
      </c>
      <c r="D2" s="4" t="s">
        <v>14</v>
      </c>
      <c r="E2" s="2" t="s">
        <v>28</v>
      </c>
      <c r="G2" s="4" t="s">
        <v>29</v>
      </c>
      <c r="H2" s="4" t="s">
        <v>63</v>
      </c>
      <c r="I2" s="4" t="s">
        <v>38</v>
      </c>
      <c r="J2" s="4" t="s">
        <v>39</v>
      </c>
    </row>
    <row r="3" spans="2:10" x14ac:dyDescent="0.2">
      <c r="B3" s="4" t="s">
        <v>2</v>
      </c>
      <c r="D3" s="4" t="s">
        <v>15</v>
      </c>
      <c r="E3" s="3">
        <f>DATE(_Annee,1,1)</f>
        <v>46023</v>
      </c>
      <c r="G3" s="76">
        <v>1</v>
      </c>
      <c r="H3" s="4"/>
      <c r="I3" s="4" t="s">
        <v>52</v>
      </c>
      <c r="J3" s="4" t="s">
        <v>53</v>
      </c>
    </row>
    <row r="4" spans="2:10" x14ac:dyDescent="0.2">
      <c r="B4" s="4" t="s">
        <v>3</v>
      </c>
      <c r="D4" s="4" t="s">
        <v>16</v>
      </c>
      <c r="E4" s="3">
        <f>FLOOR(DAY(MINUTE(_Annee/38)/2+56)&amp;"/5/"&amp;_Annee,7)-34</f>
        <v>46117</v>
      </c>
      <c r="G4" s="76">
        <v>2</v>
      </c>
      <c r="H4" s="77"/>
      <c r="I4" s="4" t="s">
        <v>42</v>
      </c>
      <c r="J4" s="4" t="s">
        <v>47</v>
      </c>
    </row>
    <row r="5" spans="2:10" x14ac:dyDescent="0.2">
      <c r="B5" s="4" t="s">
        <v>4</v>
      </c>
      <c r="D5" s="4" t="s">
        <v>17</v>
      </c>
      <c r="E5" s="3">
        <f>E4+1</f>
        <v>46118</v>
      </c>
      <c r="G5" s="76">
        <v>3</v>
      </c>
      <c r="H5" s="4"/>
      <c r="I5" s="4" t="s">
        <v>43</v>
      </c>
      <c r="J5" s="4" t="s">
        <v>59</v>
      </c>
    </row>
    <row r="6" spans="2:10" x14ac:dyDescent="0.2">
      <c r="B6" s="4" t="s">
        <v>5</v>
      </c>
      <c r="D6" s="4" t="s">
        <v>18</v>
      </c>
      <c r="E6" s="3">
        <f>DATE(_Annee,5,1)</f>
        <v>46143</v>
      </c>
      <c r="G6" s="76">
        <v>4</v>
      </c>
      <c r="H6" s="4"/>
      <c r="I6" s="4" t="s">
        <v>72</v>
      </c>
      <c r="J6" s="4" t="s">
        <v>65</v>
      </c>
    </row>
    <row r="7" spans="2:10" x14ac:dyDescent="0.2">
      <c r="B7" s="4" t="s">
        <v>6</v>
      </c>
      <c r="D7" s="4" t="s">
        <v>19</v>
      </c>
      <c r="E7" s="3">
        <f>DATE(_Annee,5,8)</f>
        <v>46150</v>
      </c>
      <c r="G7" s="76">
        <v>5</v>
      </c>
      <c r="H7" s="4"/>
      <c r="I7" s="4" t="s">
        <v>44</v>
      </c>
      <c r="J7" s="4" t="s">
        <v>49</v>
      </c>
    </row>
    <row r="8" spans="2:10" x14ac:dyDescent="0.2">
      <c r="B8" s="4" t="s">
        <v>7</v>
      </c>
      <c r="D8" s="4" t="s">
        <v>20</v>
      </c>
      <c r="E8" s="3">
        <f>E4+39</f>
        <v>46156</v>
      </c>
      <c r="G8" s="76">
        <v>6</v>
      </c>
      <c r="H8" s="4"/>
      <c r="I8" s="4" t="s">
        <v>50</v>
      </c>
      <c r="J8" s="4" t="s">
        <v>51</v>
      </c>
    </row>
    <row r="9" spans="2:10" x14ac:dyDescent="0.2">
      <c r="B9" s="4" t="s">
        <v>8</v>
      </c>
      <c r="D9" s="4" t="s">
        <v>21</v>
      </c>
      <c r="E9" s="3">
        <f>E4+49</f>
        <v>46166</v>
      </c>
      <c r="G9" s="76">
        <v>7</v>
      </c>
      <c r="H9" s="4"/>
      <c r="I9" s="4" t="s">
        <v>41</v>
      </c>
      <c r="J9" s="4" t="s">
        <v>45</v>
      </c>
    </row>
    <row r="10" spans="2:10" x14ac:dyDescent="0.2">
      <c r="B10" s="4" t="s">
        <v>9</v>
      </c>
      <c r="D10" s="4" t="s">
        <v>22</v>
      </c>
      <c r="E10" s="3">
        <f>E4+50</f>
        <v>46167</v>
      </c>
      <c r="G10" s="76">
        <v>8</v>
      </c>
      <c r="H10" s="4"/>
      <c r="I10" s="4" t="s">
        <v>60</v>
      </c>
      <c r="J10" s="4" t="s">
        <v>62</v>
      </c>
    </row>
    <row r="11" spans="2:10" x14ac:dyDescent="0.2">
      <c r="B11" s="4" t="s">
        <v>10</v>
      </c>
      <c r="D11" s="4" t="s">
        <v>23</v>
      </c>
      <c r="E11" s="3">
        <f>DATE(_Annee,7,14)</f>
        <v>46217</v>
      </c>
      <c r="G11" s="76">
        <v>9</v>
      </c>
      <c r="H11" s="4"/>
      <c r="I11" s="4" t="s">
        <v>70</v>
      </c>
      <c r="J11" s="4" t="s">
        <v>71</v>
      </c>
    </row>
    <row r="12" spans="2:10" x14ac:dyDescent="0.2">
      <c r="B12" s="4" t="s">
        <v>11</v>
      </c>
      <c r="D12" s="4" t="s">
        <v>24</v>
      </c>
      <c r="E12" s="3">
        <f>DATE(_Annee,8,15)</f>
        <v>46249</v>
      </c>
      <c r="G12" s="76">
        <v>10</v>
      </c>
      <c r="H12" s="4"/>
      <c r="I12" s="4" t="s">
        <v>73</v>
      </c>
      <c r="J12" s="4" t="s">
        <v>74</v>
      </c>
    </row>
    <row r="13" spans="2:10" x14ac:dyDescent="0.2">
      <c r="B13" s="4" t="s">
        <v>12</v>
      </c>
      <c r="D13" s="4" t="s">
        <v>25</v>
      </c>
      <c r="E13" s="3">
        <f>DATE(_Annee,11,1)</f>
        <v>46327</v>
      </c>
      <c r="G13" s="76">
        <v>11</v>
      </c>
      <c r="H13" s="4"/>
      <c r="I13" s="4" t="s">
        <v>76</v>
      </c>
      <c r="J13" s="4" t="s">
        <v>77</v>
      </c>
    </row>
    <row r="14" spans="2:10" x14ac:dyDescent="0.2">
      <c r="B14" s="4" t="s">
        <v>13</v>
      </c>
      <c r="D14" s="4" t="s">
        <v>26</v>
      </c>
      <c r="E14" s="3">
        <f>DATE(_Annee,11,11)</f>
        <v>46337</v>
      </c>
      <c r="G14" s="76">
        <v>12</v>
      </c>
      <c r="H14" s="4"/>
      <c r="I14" s="4" t="s">
        <v>79</v>
      </c>
      <c r="J14" s="4" t="s">
        <v>80</v>
      </c>
    </row>
    <row r="15" spans="2:10" x14ac:dyDescent="0.2">
      <c r="D15" s="4" t="s">
        <v>27</v>
      </c>
      <c r="E15" s="3">
        <f>DATE(_Annee,12,25)</f>
        <v>46381</v>
      </c>
      <c r="G15" s="76">
        <v>13</v>
      </c>
      <c r="H15" s="4"/>
    </row>
    <row r="16" spans="2:10" x14ac:dyDescent="0.2">
      <c r="G16" s="76">
        <v>14</v>
      </c>
      <c r="H16" s="4"/>
    </row>
    <row r="17" spans="7:8" x14ac:dyDescent="0.2">
      <c r="G17" s="76">
        <v>15</v>
      </c>
      <c r="H17" s="4"/>
    </row>
    <row r="18" spans="7:8" x14ac:dyDescent="0.2">
      <c r="G18" s="76">
        <v>16</v>
      </c>
      <c r="H18" s="4"/>
    </row>
    <row r="19" spans="7:8" x14ac:dyDescent="0.2">
      <c r="G19" s="76">
        <v>17</v>
      </c>
      <c r="H19" s="4"/>
    </row>
    <row r="20" spans="7:8" x14ac:dyDescent="0.2">
      <c r="G20" s="76">
        <v>18</v>
      </c>
      <c r="H20" s="4"/>
    </row>
    <row r="21" spans="7:8" x14ac:dyDescent="0.2">
      <c r="G21" s="76">
        <v>19</v>
      </c>
      <c r="H21" s="4"/>
    </row>
    <row r="22" spans="7:8" x14ac:dyDescent="0.2">
      <c r="G22" s="76">
        <v>20</v>
      </c>
      <c r="H22" s="4"/>
    </row>
    <row r="23" spans="7:8" x14ac:dyDescent="0.2">
      <c r="G23" s="76">
        <v>21</v>
      </c>
      <c r="H23" s="4"/>
    </row>
    <row r="24" spans="7:8" x14ac:dyDescent="0.2">
      <c r="G24" s="76">
        <v>22</v>
      </c>
      <c r="H24" s="4"/>
    </row>
    <row r="25" spans="7:8" x14ac:dyDescent="0.2">
      <c r="G25" s="76">
        <v>23</v>
      </c>
      <c r="H25" s="4"/>
    </row>
    <row r="26" spans="7:8" x14ac:dyDescent="0.2">
      <c r="G26" s="76">
        <v>24</v>
      </c>
      <c r="H26" s="4"/>
    </row>
    <row r="27" spans="7:8" x14ac:dyDescent="0.2">
      <c r="G27" s="76">
        <v>25</v>
      </c>
      <c r="H27" s="4"/>
    </row>
    <row r="28" spans="7:8" x14ac:dyDescent="0.2">
      <c r="G28" s="76">
        <v>26</v>
      </c>
      <c r="H28" s="4"/>
    </row>
    <row r="29" spans="7:8" x14ac:dyDescent="0.2">
      <c r="G29" s="76">
        <v>27</v>
      </c>
      <c r="H29" s="4"/>
    </row>
    <row r="30" spans="7:8" x14ac:dyDescent="0.2">
      <c r="G30" s="76">
        <v>28</v>
      </c>
      <c r="H30" s="4"/>
    </row>
    <row r="31" spans="7:8" x14ac:dyDescent="0.2">
      <c r="G31" s="76">
        <v>29</v>
      </c>
      <c r="H31" s="4"/>
    </row>
    <row r="32" spans="7:8" x14ac:dyDescent="0.2">
      <c r="G32" s="76">
        <v>30</v>
      </c>
      <c r="H32" s="4"/>
    </row>
    <row r="33" spans="7:8" x14ac:dyDescent="0.2">
      <c r="G33" s="76">
        <v>31</v>
      </c>
      <c r="H33" s="4"/>
    </row>
    <row r="34" spans="7:8" x14ac:dyDescent="0.2">
      <c r="G34" s="76">
        <v>32</v>
      </c>
      <c r="H34" s="4"/>
    </row>
    <row r="35" spans="7:8" x14ac:dyDescent="0.2">
      <c r="G35" s="76">
        <v>33</v>
      </c>
      <c r="H35" s="4"/>
    </row>
    <row r="36" spans="7:8" x14ac:dyDescent="0.2">
      <c r="G36" s="76">
        <v>34</v>
      </c>
      <c r="H36" s="4"/>
    </row>
    <row r="37" spans="7:8" x14ac:dyDescent="0.2">
      <c r="G37" s="76">
        <v>35</v>
      </c>
      <c r="H37" s="4"/>
    </row>
    <row r="38" spans="7:8" x14ac:dyDescent="0.2">
      <c r="G38" s="76">
        <v>36</v>
      </c>
      <c r="H38" s="4"/>
    </row>
    <row r="39" spans="7:8" x14ac:dyDescent="0.2">
      <c r="G39" s="76">
        <v>37</v>
      </c>
      <c r="H39" s="4"/>
    </row>
    <row r="40" spans="7:8" x14ac:dyDescent="0.2">
      <c r="G40" s="76">
        <v>38</v>
      </c>
      <c r="H40" s="4"/>
    </row>
    <row r="41" spans="7:8" x14ac:dyDescent="0.2">
      <c r="G41" s="76">
        <v>39</v>
      </c>
      <c r="H41" s="4"/>
    </row>
    <row r="42" spans="7:8" x14ac:dyDescent="0.2">
      <c r="G42" s="76">
        <v>40</v>
      </c>
      <c r="H42" s="4"/>
    </row>
    <row r="43" spans="7:8" x14ac:dyDescent="0.2">
      <c r="G43" s="76">
        <v>41</v>
      </c>
      <c r="H43" s="4"/>
    </row>
    <row r="44" spans="7:8" x14ac:dyDescent="0.2">
      <c r="G44" s="76">
        <v>42</v>
      </c>
      <c r="H44" s="4"/>
    </row>
    <row r="45" spans="7:8" x14ac:dyDescent="0.2">
      <c r="G45" s="76">
        <v>43</v>
      </c>
      <c r="H45" s="4"/>
    </row>
    <row r="46" spans="7:8" x14ac:dyDescent="0.2">
      <c r="G46" s="76">
        <v>44</v>
      </c>
      <c r="H46" s="4"/>
    </row>
    <row r="47" spans="7:8" x14ac:dyDescent="0.2">
      <c r="G47" s="76">
        <v>45</v>
      </c>
      <c r="H47" s="4"/>
    </row>
    <row r="48" spans="7:8" x14ac:dyDescent="0.2">
      <c r="G48" s="76">
        <v>46</v>
      </c>
      <c r="H48" s="4"/>
    </row>
    <row r="49" spans="7:8" x14ac:dyDescent="0.2">
      <c r="G49" s="76">
        <v>47</v>
      </c>
      <c r="H49" s="4"/>
    </row>
    <row r="50" spans="7:8" x14ac:dyDescent="0.2">
      <c r="G50" s="76">
        <v>48</v>
      </c>
      <c r="H50" s="4"/>
    </row>
    <row r="51" spans="7:8" x14ac:dyDescent="0.2">
      <c r="G51" s="76">
        <v>49</v>
      </c>
      <c r="H51" s="4"/>
    </row>
    <row r="52" spans="7:8" x14ac:dyDescent="0.2">
      <c r="G52" s="76">
        <v>50</v>
      </c>
      <c r="H52" s="4"/>
    </row>
    <row r="53" spans="7:8" x14ac:dyDescent="0.2">
      <c r="G53" s="76">
        <v>51</v>
      </c>
      <c r="H53" s="4"/>
    </row>
    <row r="54" spans="7:8" x14ac:dyDescent="0.2">
      <c r="G54" s="76">
        <v>52</v>
      </c>
      <c r="H54" s="4"/>
    </row>
    <row r="55" spans="7:8" x14ac:dyDescent="0.2">
      <c r="G55" s="76">
        <v>53</v>
      </c>
      <c r="H55" s="4"/>
    </row>
    <row r="56" spans="7:8" x14ac:dyDescent="0.2">
      <c r="G56" s="76">
        <v>54</v>
      </c>
      <c r="H56" s="4"/>
    </row>
    <row r="57" spans="7:8" x14ac:dyDescent="0.2">
      <c r="G57" s="76">
        <v>55</v>
      </c>
      <c r="H57" s="4"/>
    </row>
    <row r="58" spans="7:8" x14ac:dyDescent="0.2">
      <c r="G58" s="76">
        <v>56</v>
      </c>
      <c r="H58" s="4"/>
    </row>
    <row r="59" spans="7:8" x14ac:dyDescent="0.2">
      <c r="G59" s="76">
        <v>57</v>
      </c>
      <c r="H59" s="4"/>
    </row>
    <row r="60" spans="7:8" x14ac:dyDescent="0.2">
      <c r="G60" s="76">
        <v>58</v>
      </c>
      <c r="H60" s="4"/>
    </row>
    <row r="61" spans="7:8" x14ac:dyDescent="0.2">
      <c r="G61" s="76">
        <v>59</v>
      </c>
      <c r="H61" s="4"/>
    </row>
    <row r="62" spans="7:8" x14ac:dyDescent="0.2">
      <c r="G62" s="76">
        <v>60</v>
      </c>
      <c r="H62" s="4"/>
    </row>
    <row r="63" spans="7:8" x14ac:dyDescent="0.2">
      <c r="G63" s="76">
        <v>61</v>
      </c>
      <c r="H63" s="4"/>
    </row>
    <row r="64" spans="7:8" x14ac:dyDescent="0.2">
      <c r="G64" s="76">
        <v>62</v>
      </c>
      <c r="H64" s="4"/>
    </row>
    <row r="65" spans="7:8" x14ac:dyDescent="0.2">
      <c r="G65" s="76">
        <v>63</v>
      </c>
      <c r="H65" s="4"/>
    </row>
    <row r="66" spans="7:8" x14ac:dyDescent="0.2">
      <c r="G66" s="76">
        <v>64</v>
      </c>
      <c r="H66" s="4"/>
    </row>
    <row r="67" spans="7:8" x14ac:dyDescent="0.2">
      <c r="G67" s="76">
        <v>65</v>
      </c>
      <c r="H67" s="4"/>
    </row>
    <row r="68" spans="7:8" x14ac:dyDescent="0.2">
      <c r="G68" s="76">
        <v>66</v>
      </c>
      <c r="H68" s="4"/>
    </row>
    <row r="69" spans="7:8" x14ac:dyDescent="0.2">
      <c r="G69" s="76">
        <v>67</v>
      </c>
      <c r="H69" s="4"/>
    </row>
    <row r="70" spans="7:8" x14ac:dyDescent="0.2">
      <c r="G70" s="76">
        <v>68</v>
      </c>
      <c r="H70" s="4"/>
    </row>
    <row r="71" spans="7:8" x14ac:dyDescent="0.2">
      <c r="G71" s="76">
        <v>69</v>
      </c>
      <c r="H71" s="4"/>
    </row>
    <row r="72" spans="7:8" x14ac:dyDescent="0.2">
      <c r="G72" s="76">
        <v>70</v>
      </c>
      <c r="H72" s="4"/>
    </row>
    <row r="73" spans="7:8" x14ac:dyDescent="0.2">
      <c r="G73" s="76">
        <v>71</v>
      </c>
      <c r="H73" s="4"/>
    </row>
    <row r="74" spans="7:8" x14ac:dyDescent="0.2">
      <c r="G74" s="76">
        <v>72</v>
      </c>
      <c r="H74" s="4"/>
    </row>
    <row r="75" spans="7:8" x14ac:dyDescent="0.2">
      <c r="G75" s="76">
        <v>73</v>
      </c>
      <c r="H75" s="4"/>
    </row>
    <row r="76" spans="7:8" x14ac:dyDescent="0.2">
      <c r="G76" s="76">
        <v>74</v>
      </c>
      <c r="H76" s="4"/>
    </row>
    <row r="77" spans="7:8" x14ac:dyDescent="0.2">
      <c r="G77" s="76">
        <v>75</v>
      </c>
      <c r="H77" s="4"/>
    </row>
    <row r="78" spans="7:8" x14ac:dyDescent="0.2">
      <c r="G78" s="76">
        <v>76</v>
      </c>
      <c r="H78" s="4"/>
    </row>
    <row r="79" spans="7:8" x14ac:dyDescent="0.2">
      <c r="G79" s="76">
        <v>77</v>
      </c>
      <c r="H79" s="4"/>
    </row>
    <row r="80" spans="7:8" x14ac:dyDescent="0.2">
      <c r="G80" s="76">
        <v>78</v>
      </c>
      <c r="H80" s="4"/>
    </row>
    <row r="81" spans="7:8" x14ac:dyDescent="0.2">
      <c r="G81" s="76">
        <v>79</v>
      </c>
      <c r="H81" s="4"/>
    </row>
    <row r="82" spans="7:8" x14ac:dyDescent="0.2">
      <c r="G82" s="76">
        <v>80</v>
      </c>
      <c r="H82" s="4"/>
    </row>
    <row r="83" spans="7:8" x14ac:dyDescent="0.2">
      <c r="G83" s="76">
        <v>81</v>
      </c>
      <c r="H83" s="4"/>
    </row>
    <row r="84" spans="7:8" x14ac:dyDescent="0.2">
      <c r="G84" s="76">
        <v>82</v>
      </c>
      <c r="H84" s="4"/>
    </row>
    <row r="85" spans="7:8" x14ac:dyDescent="0.2">
      <c r="G85" s="76">
        <v>83</v>
      </c>
      <c r="H85" s="4"/>
    </row>
    <row r="86" spans="7:8" x14ac:dyDescent="0.2">
      <c r="G86" s="76">
        <v>84</v>
      </c>
      <c r="H86" s="4"/>
    </row>
    <row r="87" spans="7:8" x14ac:dyDescent="0.2">
      <c r="G87" s="76">
        <v>85</v>
      </c>
      <c r="H87" s="4"/>
    </row>
    <row r="88" spans="7:8" x14ac:dyDescent="0.2">
      <c r="G88" s="76">
        <v>86</v>
      </c>
      <c r="H88" s="4"/>
    </row>
    <row r="89" spans="7:8" x14ac:dyDescent="0.2">
      <c r="G89" s="76">
        <v>87</v>
      </c>
      <c r="H89" s="4"/>
    </row>
    <row r="90" spans="7:8" x14ac:dyDescent="0.2">
      <c r="G90" s="76">
        <v>88</v>
      </c>
      <c r="H90" s="4"/>
    </row>
    <row r="91" spans="7:8" x14ac:dyDescent="0.2">
      <c r="G91" s="76">
        <v>89</v>
      </c>
      <c r="H91" s="4"/>
    </row>
    <row r="92" spans="7:8" x14ac:dyDescent="0.2">
      <c r="G92" s="76">
        <v>90</v>
      </c>
      <c r="H92" s="4"/>
    </row>
    <row r="93" spans="7:8" x14ac:dyDescent="0.2">
      <c r="G93" s="76">
        <v>91</v>
      </c>
      <c r="H93" s="4"/>
    </row>
    <row r="94" spans="7:8" x14ac:dyDescent="0.2">
      <c r="G94" s="76">
        <v>92</v>
      </c>
      <c r="H94" s="4"/>
    </row>
    <row r="95" spans="7:8" x14ac:dyDescent="0.2">
      <c r="G95" s="76">
        <v>93</v>
      </c>
      <c r="H95" s="4"/>
    </row>
    <row r="96" spans="7:8" x14ac:dyDescent="0.2">
      <c r="G96" s="76">
        <v>94</v>
      </c>
      <c r="H96" s="4"/>
    </row>
    <row r="97" spans="7:8" x14ac:dyDescent="0.2">
      <c r="G97" s="76">
        <v>95</v>
      </c>
      <c r="H97" s="4"/>
    </row>
    <row r="98" spans="7:8" x14ac:dyDescent="0.2">
      <c r="G98" s="76">
        <v>96</v>
      </c>
      <c r="H98" s="4"/>
    </row>
    <row r="99" spans="7:8" x14ac:dyDescent="0.2">
      <c r="G99" s="76">
        <v>97</v>
      </c>
      <c r="H99" s="4"/>
    </row>
  </sheetData>
  <sortState xmlns:xlrd2="http://schemas.microsoft.com/office/spreadsheetml/2017/richdata2" ref="I3:J10">
    <sortCondition ref="I3:I10"/>
  </sortState>
  <phoneticPr fontId="3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Absences</vt:lpstr>
      <vt:lpstr>Planning</vt:lpstr>
      <vt:lpstr>Récap individuel</vt:lpstr>
      <vt:lpstr>Paramètres</vt:lpstr>
      <vt:lpstr>_Annee</vt:lpstr>
      <vt:lpstr>_Empl</vt:lpstr>
      <vt:lpstr>_Feries</vt:lpstr>
      <vt:lpstr>_Mois</vt:lpstr>
      <vt:lpstr>fc_Absence</vt:lpstr>
      <vt:lpstr>fc_Code</vt:lpstr>
      <vt:lpstr>fc_DD</vt:lpstr>
      <vt:lpstr>fc_DF</vt:lpstr>
      <vt:lpstr>fc_Employe</vt:lpstr>
      <vt:lpstr>l_Absence</vt:lpstr>
      <vt:lpstr>l_Employé</vt:lpstr>
      <vt:lpstr>l_Mois</vt:lpstr>
      <vt:lpstr>lstAbs</vt:lpstr>
      <vt:lpstr>lstDD</vt:lpstr>
      <vt:lpstr>lstDF</vt:lpstr>
      <vt:lpstr>LstEmpl</vt:lpstr>
      <vt:lpstr>Verif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Sophie CABAJ</cp:lastModifiedBy>
  <cp:lastPrinted>2024-02-03T16:45:03Z</cp:lastPrinted>
  <dcterms:created xsi:type="dcterms:W3CDTF">2022-04-13T22:38:30Z</dcterms:created>
  <dcterms:modified xsi:type="dcterms:W3CDTF">2026-02-13T09:12:52Z</dcterms:modified>
</cp:coreProperties>
</file>