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.haocas\Desktop\"/>
    </mc:Choice>
  </mc:AlternateContent>
  <xr:revisionPtr revIDLastSave="0" documentId="8_{0E193050-CB00-4AF8-B0DC-9FC1225E5AE9}" xr6:coauthVersionLast="38" xr6:coauthVersionMax="38" xr10:uidLastSave="{00000000-0000-0000-0000-000000000000}"/>
  <bookViews>
    <workbookView xWindow="0" yWindow="0" windowWidth="28800" windowHeight="12165" xr2:uid="{EF926B1D-7F8A-494A-A263-525056A22824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8" i="1" l="1"/>
  <c r="N27" i="1"/>
  <c r="N26" i="1"/>
  <c r="N25" i="1"/>
  <c r="N24" i="1"/>
  <c r="N23" i="1"/>
  <c r="N22" i="1"/>
  <c r="N20" i="1"/>
  <c r="N19" i="1"/>
  <c r="N18" i="1"/>
  <c r="N17" i="1"/>
  <c r="N16" i="1"/>
  <c r="N15" i="1"/>
  <c r="N14" i="1"/>
  <c r="N13" i="1"/>
  <c r="M13" i="1"/>
  <c r="N12" i="1"/>
  <c r="N11" i="1"/>
  <c r="N10" i="1"/>
  <c r="N9" i="1"/>
  <c r="N8" i="1"/>
  <c r="N7" i="1"/>
  <c r="N6" i="1"/>
  <c r="N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p.mafutuna</author>
  </authors>
  <commentList>
    <comment ref="F4" authorId="0" shapeId="0" xr:uid="{303C8740-A439-471E-ABCF-4BEE0E0A7797}">
      <text>
        <r>
          <rPr>
            <b/>
            <sz val="9"/>
            <color indexed="81"/>
            <rFont val="Tahoma"/>
            <family val="2"/>
          </rPr>
          <t>MVT
REF MODIFIEE LE 05/11/18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<sst xmlns="http://schemas.openxmlformats.org/spreadsheetml/2006/main" count="333" uniqueCount="142">
  <si>
    <t>RECENSEMENT BDP VDN 2018</t>
  </si>
  <si>
    <t xml:space="preserve">ANOMALIES </t>
  </si>
  <si>
    <t>BDP</t>
  </si>
  <si>
    <t>COUVERCLE</t>
  </si>
  <si>
    <t>PANIER</t>
  </si>
  <si>
    <t>LIEUX</t>
  </si>
  <si>
    <t>COMPLEMEN</t>
  </si>
  <si>
    <t>QUARTIERS</t>
  </si>
  <si>
    <t>Rue</t>
  </si>
  <si>
    <t>Précision</t>
  </si>
  <si>
    <t>Référence</t>
  </si>
  <si>
    <t>ANOM 1</t>
  </si>
  <si>
    <t>ANOM 2</t>
  </si>
  <si>
    <t>ETAT GENERAL DE LA BDP</t>
  </si>
  <si>
    <t>DATE INTER</t>
  </si>
  <si>
    <t>INTER</t>
  </si>
  <si>
    <t>ELEMENT</t>
  </si>
  <si>
    <t xml:space="preserve">MOTIF INTER </t>
  </si>
  <si>
    <t>Commentaires</t>
  </si>
  <si>
    <t xml:space="preserve">DATE AUDIT </t>
  </si>
  <si>
    <t>Observation</t>
  </si>
  <si>
    <t xml:space="preserve">LATITUDE </t>
  </si>
  <si>
    <t>LONGITUDE</t>
  </si>
  <si>
    <t>VOIRIE</t>
  </si>
  <si>
    <t>AB</t>
  </si>
  <si>
    <t>ANSE-VATA</t>
  </si>
  <si>
    <t>Rue Pierre Sauvan</t>
  </si>
  <si>
    <t>Arrêt de bus Amical Basque</t>
  </si>
  <si>
    <t>VN52-2</t>
  </si>
  <si>
    <t>RAS</t>
  </si>
  <si>
    <t>Rouillé</t>
  </si>
  <si>
    <t>Absent</t>
  </si>
  <si>
    <t>PANIER ABSENT</t>
  </si>
  <si>
    <t>Prévoir inter</t>
  </si>
  <si>
    <t>Autres réparations*</t>
  </si>
  <si>
    <t>DEMANDE MAIRIE</t>
  </si>
  <si>
    <t>-22.296219</t>
  </si>
  <si>
    <t>166.449451</t>
  </si>
  <si>
    <t xml:space="preserve">Route de l'Anse vata </t>
  </si>
  <si>
    <t>Arrêt de bus Espace vert face au stade</t>
  </si>
  <si>
    <t>VN50-530</t>
  </si>
  <si>
    <t>Autres*</t>
  </si>
  <si>
    <t>ANSE DE PANIER DEF/ABS</t>
  </si>
  <si>
    <t>-22.2972693</t>
  </si>
  <si>
    <t>166.4450512</t>
  </si>
  <si>
    <t>ECOLE</t>
  </si>
  <si>
    <t>ELOI FRANC</t>
  </si>
  <si>
    <t xml:space="preserve">10 rue Pierre Sauvan </t>
  </si>
  <si>
    <t>BL85-021</t>
  </si>
  <si>
    <t xml:space="preserve">CVC A CHANGER </t>
  </si>
  <si>
    <t>-22.297488333333</t>
  </si>
  <si>
    <t>166.44779972222</t>
  </si>
  <si>
    <t>BL85-022</t>
  </si>
  <si>
    <t>INTACT</t>
  </si>
  <si>
    <t>-22.297469722222</t>
  </si>
  <si>
    <t>166.44757398148</t>
  </si>
  <si>
    <t>FERNANDE LERICHE</t>
  </si>
  <si>
    <t xml:space="preserve">13 rue Pierre Sauvan </t>
  </si>
  <si>
    <t>BL85-026</t>
  </si>
  <si>
    <t>-22.298332685185</t>
  </si>
  <si>
    <t>166.44831731481</t>
  </si>
  <si>
    <t>LES LYS</t>
  </si>
  <si>
    <t xml:space="preserve">18 rue Blaise Pascal </t>
  </si>
  <si>
    <t>BL85-042</t>
  </si>
  <si>
    <t>-22.300085925926</t>
  </si>
  <si>
    <t>166.44198564815</t>
  </si>
  <si>
    <t>BL85-043</t>
  </si>
  <si>
    <t>-22.300202407407</t>
  </si>
  <si>
    <t>166.44211981481</t>
  </si>
  <si>
    <t>PLAGE</t>
  </si>
  <si>
    <t xml:space="preserve">Promenade Roger Laroque </t>
  </si>
  <si>
    <t>VN120-100</t>
  </si>
  <si>
    <t>-22.302697407407</t>
  </si>
  <si>
    <t>166.4440262037</t>
  </si>
  <si>
    <t>Ilot koko</t>
  </si>
  <si>
    <t>VN120-152</t>
  </si>
  <si>
    <t>REDRESSEMENT PANIER</t>
  </si>
  <si>
    <t>-22.304799074074</t>
  </si>
  <si>
    <t>166.44765768519</t>
  </si>
  <si>
    <t>VN120-254</t>
  </si>
  <si>
    <t>-22.302716203704</t>
  </si>
  <si>
    <t>166.44462888889</t>
  </si>
  <si>
    <t>VN120-256</t>
  </si>
  <si>
    <t>-22.302653148148</t>
  </si>
  <si>
    <t>166.44309916667</t>
  </si>
  <si>
    <t>VN120-257</t>
  </si>
  <si>
    <t>-22.302549537037</t>
  </si>
  <si>
    <t>166.44213944444</t>
  </si>
  <si>
    <t>VN120-258</t>
  </si>
  <si>
    <t>-22.302436018519</t>
  </si>
  <si>
    <t>166.44130564815</t>
  </si>
  <si>
    <t>VN120-262</t>
  </si>
  <si>
    <t>-22.302931018519</t>
  </si>
  <si>
    <t>166.43789712963</t>
  </si>
  <si>
    <t>VN120-263</t>
  </si>
  <si>
    <t>-22.303040555556</t>
  </si>
  <si>
    <t>166.43742944444</t>
  </si>
  <si>
    <t>VN120-264</t>
  </si>
  <si>
    <t>-22.303048796296</t>
  </si>
  <si>
    <t>166.43636537037</t>
  </si>
  <si>
    <t xml:space="preserve">Rocher à la voile </t>
  </si>
  <si>
    <t>VN120-267</t>
  </si>
  <si>
    <t>Abîmé</t>
  </si>
  <si>
    <t xml:space="preserve">PANIER HS </t>
  </si>
  <si>
    <t>-22.303555925926</t>
  </si>
  <si>
    <t>166.43481138889</t>
  </si>
  <si>
    <t>VN120-268</t>
  </si>
  <si>
    <t>PEINTURE</t>
  </si>
  <si>
    <t>MARATHON</t>
  </si>
  <si>
    <t>-22.303596481481</t>
  </si>
  <si>
    <t>166.43501425926</t>
  </si>
  <si>
    <t>VN120-269</t>
  </si>
  <si>
    <t>-22.30329462963</t>
  </si>
  <si>
    <t>166.4358437963</t>
  </si>
  <si>
    <t>VN120-270</t>
  </si>
  <si>
    <t>-22.303292962963</t>
  </si>
  <si>
    <t>166.43664037037</t>
  </si>
  <si>
    <t>VN120-271</t>
  </si>
  <si>
    <t>-22.303324814815</t>
  </si>
  <si>
    <t>166.43736092593</t>
  </si>
  <si>
    <t>VN120-272</t>
  </si>
  <si>
    <t>-22.303228888889</t>
  </si>
  <si>
    <t>166.43764685185</t>
  </si>
  <si>
    <t>VN120-273</t>
  </si>
  <si>
    <t>-22.303101018519</t>
  </si>
  <si>
    <t>166.43807222222</t>
  </si>
  <si>
    <t>VN120-274</t>
  </si>
  <si>
    <t>-22.302991018519</t>
  </si>
  <si>
    <t>166.43841231481</t>
  </si>
  <si>
    <t>VN120-275</t>
  </si>
  <si>
    <t>-22.302920833333</t>
  </si>
  <si>
    <t>166.43874851852</t>
  </si>
  <si>
    <t>Face CASA DEL SOL</t>
  </si>
  <si>
    <t>VN120-276</t>
  </si>
  <si>
    <t>REMPLACEMENT</t>
  </si>
  <si>
    <t xml:space="preserve">TRIATHLON - REDRESSEMENT PANIER </t>
  </si>
  <si>
    <t>-22.302774074074</t>
  </si>
  <si>
    <t>166.43919416667</t>
  </si>
  <si>
    <t>VN120-277</t>
  </si>
  <si>
    <t>TRIATHLON</t>
  </si>
  <si>
    <t>-22.302656759259</t>
  </si>
  <si>
    <t>166.43962296296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</si>
</sst>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/>
      <name val="Calibri"/>
      <family val="2"/>
      <scheme val="minor"/>
    </font>
    <font>
      <sz val="12"/>
      <color rgb="FF30303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24"/>
      <color theme="1"/>
      <name val="Abad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vertical="center" wrapText="1"/>
    </xf>
    <xf numFmtId="0" fontId="4" fillId="5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wrapText="1"/>
    </xf>
    <xf numFmtId="0" fontId="5" fillId="7" borderId="5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 wrapText="1"/>
    </xf>
    <xf numFmtId="49" fontId="5" fillId="7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ocabennes.sharepoint.com/Documents%20partages/COMMUN/AUDIT%20BDP/04-RECENSEMENT%20DES%20BORNES/Copie%20de%20TABLEUR%20DE%20RECENS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ETAT BDP"/>
      <sheetName val="Historique VIE BDP"/>
      <sheetName val="SUIVI ANNUEL"/>
      <sheetName val="QUARTIER AUDITE"/>
      <sheetName val="Nomenclature BDP"/>
      <sheetName val="COD MAINTENANCE"/>
      <sheetName val="FEUILLE MAINTENANCE"/>
      <sheetName val="TEST"/>
      <sheetName val="NLLE N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50831-9337-4175-B7FA-3CAA691B82FB}">
  <dimension ref="A1:V30"/>
  <sheetViews>
    <sheetView tabSelected="1" zoomScale="70" zoomScaleNormal="70" workbookViewId="0">
      <selection activeCell="I40" sqref="I40"/>
    </sheetView>
  </sheetViews>
  <sheetFormatPr baseColWidth="10" defaultRowHeight="15" x14ac:dyDescent="0.25"/>
  <cols>
    <col min="3" max="3" width="18.5703125" customWidth="1"/>
    <col min="4" max="4" width="27.7109375" bestFit="1" customWidth="1"/>
    <col min="5" max="5" width="34.85546875" bestFit="1" customWidth="1"/>
    <col min="6" max="6" width="19.28515625" customWidth="1"/>
    <col min="12" max="12" width="11" bestFit="1" customWidth="1"/>
    <col min="13" max="13" width="23.7109375" bestFit="1" customWidth="1"/>
    <col min="14" max="14" width="12.140625" bestFit="1" customWidth="1"/>
    <col min="15" max="15" width="18.5703125" bestFit="1" customWidth="1"/>
    <col min="17" max="17" width="18.140625" bestFit="1" customWidth="1"/>
    <col min="19" max="19" width="12" bestFit="1" customWidth="1"/>
    <col min="21" max="21" width="20.28515625" bestFit="1" customWidth="1"/>
    <col min="22" max="22" width="18.85546875" bestFit="1" customWidth="1"/>
  </cols>
  <sheetData>
    <row r="1" spans="1:22" ht="63.75" customHeight="1" thickBot="1" x14ac:dyDescent="0.3">
      <c r="A1" s="30" t="s">
        <v>0</v>
      </c>
      <c r="B1" s="30"/>
      <c r="C1" s="30"/>
      <c r="D1" s="30"/>
      <c r="E1" s="30"/>
      <c r="F1" s="30"/>
      <c r="G1" s="1" t="s">
        <v>1</v>
      </c>
      <c r="H1" s="1"/>
      <c r="I1" s="1"/>
      <c r="J1" s="1"/>
      <c r="K1" s="1"/>
      <c r="L1" s="2"/>
      <c r="M1" s="3"/>
      <c r="N1" s="4"/>
      <c r="O1" s="4"/>
      <c r="P1" s="4"/>
      <c r="Q1" s="4"/>
      <c r="R1" s="4"/>
      <c r="S1" s="4"/>
      <c r="T1" s="4"/>
      <c r="U1" s="4"/>
      <c r="V1" s="4"/>
    </row>
    <row r="2" spans="1:22" ht="92.25" x14ac:dyDescent="0.25">
      <c r="A2" s="30"/>
      <c r="B2" s="30"/>
      <c r="C2" s="30"/>
      <c r="D2" s="30"/>
      <c r="E2" s="30"/>
      <c r="F2" s="30"/>
      <c r="G2" s="5" t="s">
        <v>2</v>
      </c>
      <c r="H2" s="6"/>
      <c r="I2" s="6" t="s">
        <v>3</v>
      </c>
      <c r="J2" s="6"/>
      <c r="K2" s="7" t="s">
        <v>4</v>
      </c>
      <c r="L2" s="5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ht="19.5" customHeight="1" x14ac:dyDescent="0.35">
      <c r="A3" s="8" t="s">
        <v>5</v>
      </c>
      <c r="B3" s="8" t="s">
        <v>6</v>
      </c>
      <c r="C3" s="9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11</v>
      </c>
      <c r="J3" s="10" t="s">
        <v>12</v>
      </c>
      <c r="K3" s="10" t="s">
        <v>11</v>
      </c>
      <c r="L3" s="10" t="s">
        <v>12</v>
      </c>
      <c r="M3" s="9" t="s">
        <v>13</v>
      </c>
      <c r="N3" s="9" t="s">
        <v>14</v>
      </c>
      <c r="O3" s="9" t="s">
        <v>15</v>
      </c>
      <c r="P3" s="9" t="s">
        <v>16</v>
      </c>
      <c r="Q3" s="9" t="s">
        <v>17</v>
      </c>
      <c r="R3" s="9" t="s">
        <v>18</v>
      </c>
      <c r="S3" s="11" t="s">
        <v>19</v>
      </c>
      <c r="T3" s="12" t="s">
        <v>20</v>
      </c>
      <c r="U3" s="13" t="s">
        <v>21</v>
      </c>
      <c r="V3" s="13" t="s">
        <v>22</v>
      </c>
    </row>
    <row r="4" spans="1:22" x14ac:dyDescent="0.25">
      <c r="A4" s="14" t="s">
        <v>23</v>
      </c>
      <c r="B4" s="14" t="s">
        <v>24</v>
      </c>
      <c r="C4" s="15" t="s">
        <v>25</v>
      </c>
      <c r="D4" s="15" t="s">
        <v>26</v>
      </c>
      <c r="E4" s="15" t="s">
        <v>27</v>
      </c>
      <c r="F4" s="16" t="s">
        <v>28</v>
      </c>
      <c r="G4" s="15" t="s">
        <v>29</v>
      </c>
      <c r="H4" s="15"/>
      <c r="I4" s="15" t="s">
        <v>30</v>
      </c>
      <c r="J4" s="15"/>
      <c r="K4" s="15" t="s">
        <v>31</v>
      </c>
      <c r="L4" s="15"/>
      <c r="M4" s="17" t="s">
        <v>32</v>
      </c>
      <c r="N4" s="18" t="s">
        <v>33</v>
      </c>
      <c r="O4" s="17" t="s">
        <v>34</v>
      </c>
      <c r="P4" s="17" t="s">
        <v>4</v>
      </c>
      <c r="Q4" s="17" t="s">
        <v>35</v>
      </c>
      <c r="R4" s="17"/>
      <c r="S4" s="19"/>
      <c r="T4" s="20"/>
      <c r="U4" s="21" t="s">
        <v>36</v>
      </c>
      <c r="V4" s="21" t="s">
        <v>37</v>
      </c>
    </row>
    <row r="5" spans="1:22" x14ac:dyDescent="0.25">
      <c r="A5" s="14" t="s">
        <v>23</v>
      </c>
      <c r="B5" s="14" t="s">
        <v>24</v>
      </c>
      <c r="C5" s="17" t="s">
        <v>25</v>
      </c>
      <c r="D5" s="17" t="s">
        <v>38</v>
      </c>
      <c r="E5" s="17" t="s">
        <v>39</v>
      </c>
      <c r="F5" s="22" t="s">
        <v>40</v>
      </c>
      <c r="G5" s="17" t="s">
        <v>29</v>
      </c>
      <c r="H5" s="17"/>
      <c r="I5" s="17" t="s">
        <v>29</v>
      </c>
      <c r="J5" s="17"/>
      <c r="K5" s="17" t="s">
        <v>41</v>
      </c>
      <c r="L5" s="17"/>
      <c r="M5" s="17" t="s">
        <v>42</v>
      </c>
      <c r="N5" s="17" t="str">
        <f>IF(AND(M5:M933="INTACT"),"OK","Prévoir inter")</f>
        <v>Prévoir inter</v>
      </c>
      <c r="O5" s="17" t="s">
        <v>34</v>
      </c>
      <c r="P5" s="17" t="s">
        <v>4</v>
      </c>
      <c r="Q5" s="17" t="s">
        <v>35</v>
      </c>
      <c r="R5" s="17"/>
      <c r="S5" s="19"/>
      <c r="T5" s="20"/>
      <c r="U5" s="21" t="s">
        <v>43</v>
      </c>
      <c r="V5" s="21" t="s">
        <v>44</v>
      </c>
    </row>
    <row r="6" spans="1:22" x14ac:dyDescent="0.25">
      <c r="A6" s="14" t="s">
        <v>45</v>
      </c>
      <c r="B6" s="14"/>
      <c r="C6" s="20" t="s">
        <v>25</v>
      </c>
      <c r="D6" s="23" t="s">
        <v>46</v>
      </c>
      <c r="E6" s="15" t="s">
        <v>47</v>
      </c>
      <c r="F6" s="15" t="s">
        <v>48</v>
      </c>
      <c r="G6" s="15" t="s">
        <v>29</v>
      </c>
      <c r="H6" s="15"/>
      <c r="I6" s="17" t="s">
        <v>41</v>
      </c>
      <c r="J6" s="15"/>
      <c r="K6" s="15" t="s">
        <v>29</v>
      </c>
      <c r="L6" s="15"/>
      <c r="M6" s="24" t="s">
        <v>49</v>
      </c>
      <c r="N6" s="25" t="str">
        <f>IF(AND(M6:M922="INTACT"),"NP","Prévoir inter")</f>
        <v>Prévoir inter</v>
      </c>
      <c r="O6" s="25"/>
      <c r="P6" s="25"/>
      <c r="Q6" s="25"/>
      <c r="R6" s="17"/>
      <c r="S6" s="26">
        <v>43278</v>
      </c>
      <c r="T6" s="15"/>
      <c r="U6" s="27" t="s">
        <v>50</v>
      </c>
      <c r="V6" s="27" t="s">
        <v>51</v>
      </c>
    </row>
    <row r="7" spans="1:22" x14ac:dyDescent="0.25">
      <c r="A7" s="14" t="s">
        <v>45</v>
      </c>
      <c r="B7" s="14"/>
      <c r="C7" s="20" t="s">
        <v>25</v>
      </c>
      <c r="D7" s="23" t="s">
        <v>46</v>
      </c>
      <c r="E7" s="15" t="s">
        <v>47</v>
      </c>
      <c r="F7" s="15" t="s">
        <v>52</v>
      </c>
      <c r="G7" s="15" t="s">
        <v>29</v>
      </c>
      <c r="H7" s="15"/>
      <c r="I7" s="15" t="s">
        <v>29</v>
      </c>
      <c r="J7" s="15"/>
      <c r="K7" s="15" t="s">
        <v>29</v>
      </c>
      <c r="L7" s="15"/>
      <c r="M7" s="24" t="s">
        <v>53</v>
      </c>
      <c r="N7" s="25" t="str">
        <f>IF(AND(M7:M922="INTACT"),"OK","Prévoir inter")</f>
        <v>OK</v>
      </c>
      <c r="O7" s="25"/>
      <c r="P7" s="25"/>
      <c r="Q7" s="25"/>
      <c r="R7" s="17"/>
      <c r="S7" s="26">
        <v>43278</v>
      </c>
      <c r="T7" s="28"/>
      <c r="U7" s="27" t="s">
        <v>54</v>
      </c>
      <c r="V7" s="27" t="s">
        <v>55</v>
      </c>
    </row>
    <row r="8" spans="1:22" x14ac:dyDescent="0.25">
      <c r="A8" s="14" t="s">
        <v>45</v>
      </c>
      <c r="B8" s="14"/>
      <c r="C8" s="20" t="s">
        <v>25</v>
      </c>
      <c r="D8" s="23" t="s">
        <v>56</v>
      </c>
      <c r="E8" s="15" t="s">
        <v>57</v>
      </c>
      <c r="F8" s="15" t="s">
        <v>58</v>
      </c>
      <c r="G8" s="15" t="s">
        <v>29</v>
      </c>
      <c r="H8" s="15"/>
      <c r="I8" s="15" t="s">
        <v>29</v>
      </c>
      <c r="J8" s="15"/>
      <c r="K8" s="15" t="s">
        <v>29</v>
      </c>
      <c r="L8" s="15"/>
      <c r="M8" s="24" t="s">
        <v>53</v>
      </c>
      <c r="N8" s="25" t="str">
        <f>IF(AND(M8:M922="INTACT"),"OK","Prévoir inter")</f>
        <v>OK</v>
      </c>
      <c r="O8" s="25"/>
      <c r="P8" s="25"/>
      <c r="Q8" s="25"/>
      <c r="R8" s="17"/>
      <c r="S8" s="19"/>
      <c r="T8" s="28"/>
      <c r="U8" s="27" t="s">
        <v>59</v>
      </c>
      <c r="V8" s="27" t="s">
        <v>60</v>
      </c>
    </row>
    <row r="9" spans="1:22" x14ac:dyDescent="0.25">
      <c r="A9" s="14" t="s">
        <v>45</v>
      </c>
      <c r="B9" s="14"/>
      <c r="C9" s="20" t="s">
        <v>25</v>
      </c>
      <c r="D9" s="23" t="s">
        <v>61</v>
      </c>
      <c r="E9" s="15" t="s">
        <v>62</v>
      </c>
      <c r="F9" s="15" t="s">
        <v>63</v>
      </c>
      <c r="G9" s="15" t="s">
        <v>29</v>
      </c>
      <c r="H9" s="15"/>
      <c r="I9" s="15" t="s">
        <v>29</v>
      </c>
      <c r="J9" s="15"/>
      <c r="K9" s="15" t="s">
        <v>29</v>
      </c>
      <c r="L9" s="15"/>
      <c r="M9" s="24" t="s">
        <v>53</v>
      </c>
      <c r="N9" s="25" t="str">
        <f>IF(AND(M9:M921="INTACT"),"OK","Prévoir inter")</f>
        <v>OK</v>
      </c>
      <c r="O9" s="25"/>
      <c r="P9" s="25"/>
      <c r="Q9" s="25"/>
      <c r="R9" s="17"/>
      <c r="S9" s="26">
        <v>43278</v>
      </c>
      <c r="T9" s="29"/>
      <c r="U9" s="27" t="s">
        <v>64</v>
      </c>
      <c r="V9" s="27" t="s">
        <v>65</v>
      </c>
    </row>
    <row r="10" spans="1:22" x14ac:dyDescent="0.25">
      <c r="A10" s="14" t="s">
        <v>45</v>
      </c>
      <c r="B10" s="14"/>
      <c r="C10" s="20" t="s">
        <v>25</v>
      </c>
      <c r="D10" s="23" t="s">
        <v>61</v>
      </c>
      <c r="E10" s="15" t="s">
        <v>62</v>
      </c>
      <c r="F10" s="15" t="s">
        <v>66</v>
      </c>
      <c r="G10" s="15" t="s">
        <v>29</v>
      </c>
      <c r="H10" s="15"/>
      <c r="I10" s="15" t="s">
        <v>29</v>
      </c>
      <c r="J10" s="15"/>
      <c r="K10" s="15" t="s">
        <v>29</v>
      </c>
      <c r="L10" s="15"/>
      <c r="M10" s="24" t="s">
        <v>53</v>
      </c>
      <c r="N10" s="25" t="str">
        <f>IF(AND(M10:M921="INTACT"),"OK","Prévoir inter")</f>
        <v>OK</v>
      </c>
      <c r="O10" s="25"/>
      <c r="P10" s="25"/>
      <c r="Q10" s="25"/>
      <c r="R10" s="17"/>
      <c r="S10" s="26">
        <v>43278</v>
      </c>
      <c r="T10" s="28"/>
      <c r="U10" s="27" t="s">
        <v>67</v>
      </c>
      <c r="V10" s="27" t="s">
        <v>68</v>
      </c>
    </row>
    <row r="11" spans="1:22" x14ac:dyDescent="0.25">
      <c r="A11" s="14" t="s">
        <v>23</v>
      </c>
      <c r="B11" s="14" t="s">
        <v>69</v>
      </c>
      <c r="C11" s="17" t="s">
        <v>25</v>
      </c>
      <c r="D11" s="17" t="s">
        <v>70</v>
      </c>
      <c r="E11" s="17"/>
      <c r="F11" s="17" t="s">
        <v>71</v>
      </c>
      <c r="G11" s="17" t="s">
        <v>29</v>
      </c>
      <c r="H11" s="17"/>
      <c r="I11" s="17" t="s">
        <v>31</v>
      </c>
      <c r="J11" s="17"/>
      <c r="K11" s="17" t="s">
        <v>31</v>
      </c>
      <c r="L11" s="17"/>
      <c r="M11" s="17" t="s">
        <v>32</v>
      </c>
      <c r="N11" s="17" t="str">
        <f>IF(AND(U11:U925="INTACT"),"OK","Prévoir inter")</f>
        <v>Prévoir inter</v>
      </c>
      <c r="O11" s="17"/>
      <c r="P11" s="17"/>
      <c r="Q11" s="17"/>
      <c r="R11" s="17"/>
      <c r="S11" s="19"/>
      <c r="T11" s="15"/>
      <c r="U11" s="21" t="s">
        <v>72</v>
      </c>
      <c r="V11" s="21" t="s">
        <v>73</v>
      </c>
    </row>
    <row r="12" spans="1:22" x14ac:dyDescent="0.25">
      <c r="A12" s="14" t="s">
        <v>23</v>
      </c>
      <c r="B12" s="14" t="s">
        <v>69</v>
      </c>
      <c r="C12" s="17" t="s">
        <v>25</v>
      </c>
      <c r="D12" s="17" t="s">
        <v>70</v>
      </c>
      <c r="E12" s="17" t="s">
        <v>74</v>
      </c>
      <c r="F12" s="17" t="s">
        <v>75</v>
      </c>
      <c r="G12" s="17" t="s">
        <v>29</v>
      </c>
      <c r="H12" s="17"/>
      <c r="I12" s="17" t="s">
        <v>29</v>
      </c>
      <c r="J12" s="17"/>
      <c r="K12" s="17" t="s">
        <v>31</v>
      </c>
      <c r="L12" s="17"/>
      <c r="M12" s="17" t="s">
        <v>32</v>
      </c>
      <c r="N12" s="17" t="str">
        <f>IF(AND(U12:U926="RAS"),"OK","Prévoir inter")</f>
        <v>Prévoir inter</v>
      </c>
      <c r="O12" s="17"/>
      <c r="P12" s="17"/>
      <c r="Q12" s="17"/>
      <c r="R12" s="17" t="s">
        <v>76</v>
      </c>
      <c r="S12" s="26">
        <v>43383</v>
      </c>
      <c r="T12" s="28"/>
      <c r="U12" s="21" t="s">
        <v>77</v>
      </c>
      <c r="V12" s="21" t="s">
        <v>78</v>
      </c>
    </row>
    <row r="13" spans="1:22" x14ac:dyDescent="0.25">
      <c r="A13" s="14" t="s">
        <v>23</v>
      </c>
      <c r="B13" s="14"/>
      <c r="C13" s="17" t="s">
        <v>25</v>
      </c>
      <c r="D13" s="17" t="s">
        <v>70</v>
      </c>
      <c r="E13" s="17"/>
      <c r="F13" s="17" t="s">
        <v>79</v>
      </c>
      <c r="G13" s="17" t="s">
        <v>29</v>
      </c>
      <c r="H13" s="17"/>
      <c r="I13" s="17" t="s">
        <v>29</v>
      </c>
      <c r="J13" s="17"/>
      <c r="K13" s="17" t="s">
        <v>29</v>
      </c>
      <c r="L13" s="17"/>
      <c r="M13" s="17" t="str">
        <f>IF(AND(G13="RAS",I13="RAS",K13="RAS"),"RAS","0")</f>
        <v>RAS</v>
      </c>
      <c r="N13" s="17" t="str">
        <f>IF(AND(U13:U926="RAS"),"OK","Prévoir inter")</f>
        <v>Prévoir inter</v>
      </c>
      <c r="O13" s="17"/>
      <c r="P13" s="17"/>
      <c r="Q13" s="17"/>
      <c r="R13" s="17"/>
      <c r="S13" s="19"/>
      <c r="T13" s="20"/>
      <c r="U13" s="21" t="s">
        <v>80</v>
      </c>
      <c r="V13" s="21" t="s">
        <v>81</v>
      </c>
    </row>
    <row r="14" spans="1:22" x14ac:dyDescent="0.25">
      <c r="A14" s="14" t="s">
        <v>23</v>
      </c>
      <c r="B14" s="14"/>
      <c r="C14" s="17" t="s">
        <v>25</v>
      </c>
      <c r="D14" s="17" t="s">
        <v>70</v>
      </c>
      <c r="E14" s="17"/>
      <c r="F14" s="17" t="s">
        <v>82</v>
      </c>
      <c r="G14" s="17" t="s">
        <v>29</v>
      </c>
      <c r="H14" s="17"/>
      <c r="I14" s="17" t="s">
        <v>31</v>
      </c>
      <c r="J14" s="17"/>
      <c r="K14" s="17" t="s">
        <v>31</v>
      </c>
      <c r="L14" s="17"/>
      <c r="M14" s="17" t="s">
        <v>32</v>
      </c>
      <c r="N14" s="17" t="str">
        <f>IF(AND(U14:U926="RAS"),"OK","Prévoir inter")</f>
        <v>Prévoir inter</v>
      </c>
      <c r="O14" s="17"/>
      <c r="P14" s="17"/>
      <c r="Q14" s="17"/>
      <c r="R14" s="17"/>
      <c r="S14" s="19"/>
      <c r="T14" s="20"/>
      <c r="U14" s="21" t="s">
        <v>83</v>
      </c>
      <c r="V14" s="21" t="s">
        <v>84</v>
      </c>
    </row>
    <row r="15" spans="1:22" x14ac:dyDescent="0.25">
      <c r="A15" s="14" t="s">
        <v>23</v>
      </c>
      <c r="B15" s="14"/>
      <c r="C15" s="17" t="s">
        <v>25</v>
      </c>
      <c r="D15" s="17" t="s">
        <v>70</v>
      </c>
      <c r="E15" s="17"/>
      <c r="F15" s="17" t="s">
        <v>85</v>
      </c>
      <c r="G15" s="17" t="s">
        <v>29</v>
      </c>
      <c r="H15" s="17"/>
      <c r="I15" s="17" t="s">
        <v>29</v>
      </c>
      <c r="J15" s="17"/>
      <c r="K15" s="17" t="s">
        <v>31</v>
      </c>
      <c r="L15" s="17"/>
      <c r="M15" s="17" t="s">
        <v>32</v>
      </c>
      <c r="N15" s="17" t="str">
        <f>IF(AND(U15:U926="RAS"),"OK","Prévoir inter")</f>
        <v>Prévoir inter</v>
      </c>
      <c r="O15" s="17"/>
      <c r="P15" s="17"/>
      <c r="Q15" s="17"/>
      <c r="R15" s="17"/>
      <c r="S15" s="19"/>
      <c r="T15" s="15"/>
      <c r="U15" s="21" t="s">
        <v>86</v>
      </c>
      <c r="V15" s="21" t="s">
        <v>87</v>
      </c>
    </row>
    <row r="16" spans="1:22" x14ac:dyDescent="0.25">
      <c r="A16" s="14" t="s">
        <v>23</v>
      </c>
      <c r="B16" s="14"/>
      <c r="C16" s="17" t="s">
        <v>25</v>
      </c>
      <c r="D16" s="17" t="s">
        <v>70</v>
      </c>
      <c r="E16" s="17"/>
      <c r="F16" s="17" t="s">
        <v>88</v>
      </c>
      <c r="G16" s="17" t="s">
        <v>29</v>
      </c>
      <c r="H16" s="17"/>
      <c r="I16" s="17" t="s">
        <v>29</v>
      </c>
      <c r="J16" s="17"/>
      <c r="K16" s="17" t="s">
        <v>31</v>
      </c>
      <c r="L16" s="17"/>
      <c r="M16" s="17" t="s">
        <v>32</v>
      </c>
      <c r="N16" s="17" t="str">
        <f>IF(AND(U16:U926="RAS"),"OK","Prévoir inter")</f>
        <v>Prévoir inter</v>
      </c>
      <c r="O16" s="17"/>
      <c r="P16" s="17"/>
      <c r="Q16" s="17"/>
      <c r="R16" s="17"/>
      <c r="S16" s="19"/>
      <c r="T16" s="20"/>
      <c r="U16" s="21" t="s">
        <v>89</v>
      </c>
      <c r="V16" s="21" t="s">
        <v>90</v>
      </c>
    </row>
    <row r="17" spans="1:22" x14ac:dyDescent="0.25">
      <c r="A17" s="14" t="s">
        <v>23</v>
      </c>
      <c r="B17" s="14"/>
      <c r="C17" s="17" t="s">
        <v>25</v>
      </c>
      <c r="D17" s="17" t="s">
        <v>70</v>
      </c>
      <c r="E17" s="17"/>
      <c r="F17" s="17" t="s">
        <v>91</v>
      </c>
      <c r="G17" s="17" t="s">
        <v>29</v>
      </c>
      <c r="H17" s="17"/>
      <c r="I17" s="17" t="s">
        <v>29</v>
      </c>
      <c r="J17" s="17"/>
      <c r="K17" s="17" t="s">
        <v>31</v>
      </c>
      <c r="L17" s="17"/>
      <c r="M17" s="17" t="s">
        <v>32</v>
      </c>
      <c r="N17" s="17" t="str">
        <f>IF(AND(U17:U926="RAS"),"OK","Prévoir inter")</f>
        <v>Prévoir inter</v>
      </c>
      <c r="O17" s="17"/>
      <c r="P17" s="17"/>
      <c r="Q17" s="17"/>
      <c r="R17" s="17"/>
      <c r="S17" s="19"/>
      <c r="T17" s="20"/>
      <c r="U17" s="21" t="s">
        <v>92</v>
      </c>
      <c r="V17" s="21" t="s">
        <v>93</v>
      </c>
    </row>
    <row r="18" spans="1:22" x14ac:dyDescent="0.25">
      <c r="A18" s="14" t="s">
        <v>23</v>
      </c>
      <c r="B18" s="14"/>
      <c r="C18" s="17" t="s">
        <v>25</v>
      </c>
      <c r="D18" s="17" t="s">
        <v>70</v>
      </c>
      <c r="E18" s="17"/>
      <c r="F18" s="17" t="s">
        <v>94</v>
      </c>
      <c r="G18" s="17" t="s">
        <v>29</v>
      </c>
      <c r="H18" s="17"/>
      <c r="I18" s="17" t="s">
        <v>29</v>
      </c>
      <c r="J18" s="17"/>
      <c r="K18" s="17" t="s">
        <v>29</v>
      </c>
      <c r="L18" s="17"/>
      <c r="M18" s="17" t="s">
        <v>53</v>
      </c>
      <c r="N18" s="17" t="str">
        <f>IF(AND(U18:U926="INTACT"),"OK","Prévoir inter")</f>
        <v>Prévoir inter</v>
      </c>
      <c r="O18" s="17"/>
      <c r="P18" s="17"/>
      <c r="Q18" s="17"/>
      <c r="R18" s="17"/>
      <c r="S18" s="19"/>
      <c r="T18" s="20"/>
      <c r="U18" s="21" t="s">
        <v>95</v>
      </c>
      <c r="V18" s="21" t="s">
        <v>96</v>
      </c>
    </row>
    <row r="19" spans="1:22" x14ac:dyDescent="0.25">
      <c r="A19" s="14" t="s">
        <v>23</v>
      </c>
      <c r="B19" s="14"/>
      <c r="C19" s="17" t="s">
        <v>25</v>
      </c>
      <c r="D19" s="17" t="s">
        <v>70</v>
      </c>
      <c r="E19" s="17"/>
      <c r="F19" s="17" t="s">
        <v>97</v>
      </c>
      <c r="G19" s="17" t="s">
        <v>29</v>
      </c>
      <c r="H19" s="17"/>
      <c r="I19" s="17" t="s">
        <v>29</v>
      </c>
      <c r="J19" s="17"/>
      <c r="K19" s="17" t="s">
        <v>31</v>
      </c>
      <c r="L19" s="17"/>
      <c r="M19" s="17" t="s">
        <v>32</v>
      </c>
      <c r="N19" s="17" t="str">
        <f>IF(AND(U19:U926="INTACT"),"OK","Prévoir inter")</f>
        <v>Prévoir inter</v>
      </c>
      <c r="O19" s="17"/>
      <c r="P19" s="17"/>
      <c r="Q19" s="17"/>
      <c r="R19" s="17"/>
      <c r="S19" s="19"/>
      <c r="T19" s="20"/>
      <c r="U19" s="21" t="s">
        <v>98</v>
      </c>
      <c r="V19" s="21" t="s">
        <v>99</v>
      </c>
    </row>
    <row r="20" spans="1:22" x14ac:dyDescent="0.25">
      <c r="A20" s="14" t="s">
        <v>23</v>
      </c>
      <c r="B20" s="14"/>
      <c r="C20" s="17" t="s">
        <v>25</v>
      </c>
      <c r="D20" s="17" t="s">
        <v>70</v>
      </c>
      <c r="E20" s="17" t="s">
        <v>100</v>
      </c>
      <c r="F20" s="17" t="s">
        <v>101</v>
      </c>
      <c r="G20" s="17" t="s">
        <v>29</v>
      </c>
      <c r="H20" s="17"/>
      <c r="I20" s="17" t="s">
        <v>102</v>
      </c>
      <c r="J20" s="17"/>
      <c r="K20" s="17" t="s">
        <v>29</v>
      </c>
      <c r="L20" s="17"/>
      <c r="M20" s="17" t="s">
        <v>49</v>
      </c>
      <c r="N20" s="17" t="str">
        <f>IF(AND(U20:U926="INTACT"),"OK","Prévoir inter")</f>
        <v>Prévoir inter</v>
      </c>
      <c r="O20" s="17"/>
      <c r="P20" s="17"/>
      <c r="Q20" s="17"/>
      <c r="R20" s="17" t="s">
        <v>103</v>
      </c>
      <c r="S20" s="19"/>
      <c r="T20" s="20"/>
      <c r="U20" s="21" t="s">
        <v>104</v>
      </c>
      <c r="V20" s="21" t="s">
        <v>105</v>
      </c>
    </row>
    <row r="21" spans="1:22" x14ac:dyDescent="0.25">
      <c r="A21" s="14" t="s">
        <v>23</v>
      </c>
      <c r="B21" s="14"/>
      <c r="C21" s="17" t="s">
        <v>25</v>
      </c>
      <c r="D21" s="17" t="s">
        <v>70</v>
      </c>
      <c r="E21" s="17" t="s">
        <v>100</v>
      </c>
      <c r="F21" s="17" t="s">
        <v>106</v>
      </c>
      <c r="G21" s="17" t="s">
        <v>29</v>
      </c>
      <c r="H21" s="17"/>
      <c r="I21" s="15" t="s">
        <v>30</v>
      </c>
      <c r="J21" s="17" t="s">
        <v>41</v>
      </c>
      <c r="K21" s="17" t="s">
        <v>29</v>
      </c>
      <c r="L21" s="17"/>
      <c r="M21" s="17" t="s">
        <v>107</v>
      </c>
      <c r="N21" s="18">
        <v>43336</v>
      </c>
      <c r="O21" s="17" t="s">
        <v>107</v>
      </c>
      <c r="P21" s="17" t="s">
        <v>2</v>
      </c>
      <c r="Q21" s="17" t="s">
        <v>108</v>
      </c>
      <c r="R21" s="17" t="s">
        <v>76</v>
      </c>
      <c r="S21" s="19"/>
      <c r="T21" s="20"/>
      <c r="U21" s="21" t="s">
        <v>109</v>
      </c>
      <c r="V21" s="21" t="s">
        <v>110</v>
      </c>
    </row>
    <row r="22" spans="1:22" x14ac:dyDescent="0.25">
      <c r="A22" s="14" t="s">
        <v>23</v>
      </c>
      <c r="B22" s="14"/>
      <c r="C22" s="17" t="s">
        <v>25</v>
      </c>
      <c r="D22" s="17" t="s">
        <v>70</v>
      </c>
      <c r="E22" s="17"/>
      <c r="F22" s="17" t="s">
        <v>111</v>
      </c>
      <c r="G22" s="17" t="s">
        <v>29</v>
      </c>
      <c r="H22" s="17"/>
      <c r="I22" s="17" t="s">
        <v>29</v>
      </c>
      <c r="J22" s="17"/>
      <c r="K22" s="17" t="s">
        <v>29</v>
      </c>
      <c r="L22" s="17"/>
      <c r="M22" s="17" t="s">
        <v>53</v>
      </c>
      <c r="N22" s="17" t="str">
        <f>IF(AND(U22:U926="INTACT"),"OK","Prévoir inter")</f>
        <v>Prévoir inter</v>
      </c>
      <c r="O22" s="17"/>
      <c r="P22" s="17"/>
      <c r="Q22" s="17"/>
      <c r="R22" s="17"/>
      <c r="S22" s="19"/>
      <c r="T22" s="20"/>
      <c r="U22" s="21" t="s">
        <v>112</v>
      </c>
      <c r="V22" s="21" t="s">
        <v>113</v>
      </c>
    </row>
    <row r="23" spans="1:22" x14ac:dyDescent="0.25">
      <c r="A23" s="14" t="s">
        <v>23</v>
      </c>
      <c r="B23" s="14"/>
      <c r="C23" s="17" t="s">
        <v>25</v>
      </c>
      <c r="D23" s="17" t="s">
        <v>70</v>
      </c>
      <c r="E23" s="17"/>
      <c r="F23" s="17" t="s">
        <v>114</v>
      </c>
      <c r="G23" s="17" t="s">
        <v>29</v>
      </c>
      <c r="H23" s="17"/>
      <c r="I23" s="17" t="s">
        <v>29</v>
      </c>
      <c r="J23" s="17"/>
      <c r="K23" s="17" t="s">
        <v>29</v>
      </c>
      <c r="L23" s="17"/>
      <c r="M23" s="17" t="s">
        <v>53</v>
      </c>
      <c r="N23" s="17" t="str">
        <f>IF(AND(U23:U926="INTACT"),"OK","Prévoir inter")</f>
        <v>Prévoir inter</v>
      </c>
      <c r="O23" s="17"/>
      <c r="P23" s="17"/>
      <c r="Q23" s="17"/>
      <c r="R23" s="17"/>
      <c r="S23" s="19"/>
      <c r="T23" s="20"/>
      <c r="U23" s="21" t="s">
        <v>115</v>
      </c>
      <c r="V23" s="21" t="s">
        <v>116</v>
      </c>
    </row>
    <row r="24" spans="1:22" x14ac:dyDescent="0.25">
      <c r="A24" s="14" t="s">
        <v>23</v>
      </c>
      <c r="B24" s="14"/>
      <c r="C24" s="17" t="s">
        <v>25</v>
      </c>
      <c r="D24" s="17" t="s">
        <v>70</v>
      </c>
      <c r="E24" s="17"/>
      <c r="F24" s="17" t="s">
        <v>117</v>
      </c>
      <c r="G24" s="17" t="s">
        <v>29</v>
      </c>
      <c r="H24" s="17"/>
      <c r="I24" s="17" t="s">
        <v>29</v>
      </c>
      <c r="J24" s="17"/>
      <c r="K24" s="17" t="s">
        <v>31</v>
      </c>
      <c r="L24" s="17"/>
      <c r="M24" s="17" t="s">
        <v>32</v>
      </c>
      <c r="N24" s="17" t="str">
        <f>IF(AND(U24:U926="INTACT"),"OK","Prévoir inter")</f>
        <v>Prévoir inter</v>
      </c>
      <c r="O24" s="17"/>
      <c r="P24" s="17"/>
      <c r="Q24" s="17"/>
      <c r="R24" s="17"/>
      <c r="S24" s="19"/>
      <c r="T24" s="20"/>
      <c r="U24" s="21" t="s">
        <v>118</v>
      </c>
      <c r="V24" s="21" t="s">
        <v>119</v>
      </c>
    </row>
    <row r="25" spans="1:22" x14ac:dyDescent="0.25">
      <c r="A25" s="14" t="s">
        <v>23</v>
      </c>
      <c r="B25" s="14"/>
      <c r="C25" s="17" t="s">
        <v>25</v>
      </c>
      <c r="D25" s="17" t="s">
        <v>70</v>
      </c>
      <c r="E25" s="17"/>
      <c r="F25" s="17" t="s">
        <v>120</v>
      </c>
      <c r="G25" s="17" t="s">
        <v>29</v>
      </c>
      <c r="H25" s="17"/>
      <c r="I25" s="17" t="s">
        <v>29</v>
      </c>
      <c r="J25" s="17"/>
      <c r="K25" s="17" t="s">
        <v>29</v>
      </c>
      <c r="L25" s="17"/>
      <c r="M25" s="17" t="s">
        <v>53</v>
      </c>
      <c r="N25" s="17" t="str">
        <f>IF(AND(U25:U926="INTACT"),"OK","Prévoir inter")</f>
        <v>Prévoir inter</v>
      </c>
      <c r="O25" s="17"/>
      <c r="P25" s="17"/>
      <c r="Q25" s="17"/>
      <c r="R25" s="17"/>
      <c r="S25" s="19"/>
      <c r="T25" s="20"/>
      <c r="U25" s="21" t="s">
        <v>121</v>
      </c>
      <c r="V25" s="21" t="s">
        <v>122</v>
      </c>
    </row>
    <row r="26" spans="1:22" x14ac:dyDescent="0.25">
      <c r="A26" s="14" t="s">
        <v>23</v>
      </c>
      <c r="B26" s="14"/>
      <c r="C26" s="17" t="s">
        <v>25</v>
      </c>
      <c r="D26" s="17" t="s">
        <v>70</v>
      </c>
      <c r="E26" s="17"/>
      <c r="F26" s="17" t="s">
        <v>123</v>
      </c>
      <c r="G26" s="17" t="s">
        <v>29</v>
      </c>
      <c r="H26" s="17"/>
      <c r="I26" s="17" t="s">
        <v>29</v>
      </c>
      <c r="J26" s="17"/>
      <c r="K26" s="17" t="s">
        <v>29</v>
      </c>
      <c r="L26" s="17"/>
      <c r="M26" s="17" t="s">
        <v>53</v>
      </c>
      <c r="N26" s="17" t="str">
        <f>IF(AND(U26:U926="INTACT"),"OK","Prévoir inter")</f>
        <v>Prévoir inter</v>
      </c>
      <c r="O26" s="17"/>
      <c r="P26" s="17"/>
      <c r="Q26" s="17"/>
      <c r="R26" s="17"/>
      <c r="S26" s="19"/>
      <c r="T26" s="20"/>
      <c r="U26" s="21" t="s">
        <v>124</v>
      </c>
      <c r="V26" s="21" t="s">
        <v>125</v>
      </c>
    </row>
    <row r="27" spans="1:22" x14ac:dyDescent="0.25">
      <c r="A27" s="14" t="s">
        <v>23</v>
      </c>
      <c r="B27" s="14"/>
      <c r="C27" s="17" t="s">
        <v>25</v>
      </c>
      <c r="D27" s="17" t="s">
        <v>70</v>
      </c>
      <c r="E27" s="17"/>
      <c r="F27" s="17" t="s">
        <v>126</v>
      </c>
      <c r="G27" s="17" t="s">
        <v>29</v>
      </c>
      <c r="H27" s="17"/>
      <c r="I27" s="17" t="s">
        <v>29</v>
      </c>
      <c r="J27" s="17"/>
      <c r="K27" s="17" t="s">
        <v>29</v>
      </c>
      <c r="L27" s="17"/>
      <c r="M27" s="17" t="s">
        <v>53</v>
      </c>
      <c r="N27" s="17" t="str">
        <f>IF(AND(U27:U926="INTACT"),"OK","Prévoir inter")</f>
        <v>Prévoir inter</v>
      </c>
      <c r="O27" s="17"/>
      <c r="P27" s="17"/>
      <c r="Q27" s="17"/>
      <c r="R27" s="17"/>
      <c r="S27" s="19"/>
      <c r="T27" s="20"/>
      <c r="U27" s="21" t="s">
        <v>127</v>
      </c>
      <c r="V27" s="21" t="s">
        <v>128</v>
      </c>
    </row>
    <row r="28" spans="1:22" x14ac:dyDescent="0.25">
      <c r="A28" s="14" t="s">
        <v>23</v>
      </c>
      <c r="B28" s="14"/>
      <c r="C28" s="17" t="s">
        <v>25</v>
      </c>
      <c r="D28" s="17" t="s">
        <v>70</v>
      </c>
      <c r="E28" s="17"/>
      <c r="F28" s="17" t="s">
        <v>129</v>
      </c>
      <c r="G28" s="17" t="s">
        <v>29</v>
      </c>
      <c r="H28" s="17"/>
      <c r="I28" s="17" t="s">
        <v>29</v>
      </c>
      <c r="J28" s="17"/>
      <c r="K28" s="17" t="s">
        <v>31</v>
      </c>
      <c r="L28" s="17"/>
      <c r="M28" s="17" t="s">
        <v>32</v>
      </c>
      <c r="N28" s="17" t="str">
        <f>IF(AND(U28:U926="INTACT"),"OK","Prévoir inter")</f>
        <v>Prévoir inter</v>
      </c>
      <c r="O28" s="17"/>
      <c r="P28" s="17"/>
      <c r="Q28" s="17"/>
      <c r="R28" s="17"/>
      <c r="S28" s="26">
        <v>43382</v>
      </c>
      <c r="T28" s="20"/>
      <c r="U28" s="21" t="s">
        <v>130</v>
      </c>
      <c r="V28" s="21" t="s">
        <v>131</v>
      </c>
    </row>
    <row r="29" spans="1:22" x14ac:dyDescent="0.25">
      <c r="A29" s="14" t="s">
        <v>23</v>
      </c>
      <c r="B29" s="14"/>
      <c r="C29" s="17" t="s">
        <v>25</v>
      </c>
      <c r="D29" s="17" t="s">
        <v>70</v>
      </c>
      <c r="E29" s="17" t="s">
        <v>132</v>
      </c>
      <c r="F29" s="17" t="s">
        <v>133</v>
      </c>
      <c r="G29" s="17" t="s">
        <v>29</v>
      </c>
      <c r="H29" s="17"/>
      <c r="I29" s="17" t="s">
        <v>29</v>
      </c>
      <c r="J29" s="17"/>
      <c r="K29" s="17" t="s">
        <v>29</v>
      </c>
      <c r="L29" s="17"/>
      <c r="M29" s="17" t="s">
        <v>53</v>
      </c>
      <c r="N29" s="18">
        <v>43209</v>
      </c>
      <c r="O29" s="17" t="s">
        <v>134</v>
      </c>
      <c r="P29" s="17" t="s">
        <v>2</v>
      </c>
      <c r="Q29" s="17" t="s">
        <v>35</v>
      </c>
      <c r="R29" s="17" t="s">
        <v>135</v>
      </c>
      <c r="S29" s="26">
        <v>43285</v>
      </c>
      <c r="T29" s="20"/>
      <c r="U29" s="21" t="s">
        <v>136</v>
      </c>
      <c r="V29" s="21" t="s">
        <v>137</v>
      </c>
    </row>
    <row r="30" spans="1:22" x14ac:dyDescent="0.25">
      <c r="A30" s="14" t="s">
        <v>23</v>
      </c>
      <c r="B30" s="14"/>
      <c r="C30" s="17" t="s">
        <v>25</v>
      </c>
      <c r="D30" s="17" t="s">
        <v>70</v>
      </c>
      <c r="E30" s="17"/>
      <c r="F30" s="17" t="s">
        <v>138</v>
      </c>
      <c r="G30" s="17" t="s">
        <v>29</v>
      </c>
      <c r="H30" s="17"/>
      <c r="I30" s="17" t="s">
        <v>29</v>
      </c>
      <c r="J30" s="17"/>
      <c r="K30" s="17" t="s">
        <v>31</v>
      </c>
      <c r="L30" s="17"/>
      <c r="M30" s="17" t="s">
        <v>32</v>
      </c>
      <c r="N30" s="18">
        <v>43209</v>
      </c>
      <c r="O30" s="17" t="s">
        <v>134</v>
      </c>
      <c r="P30" s="17" t="s">
        <v>2</v>
      </c>
      <c r="Q30" s="17" t="s">
        <v>35</v>
      </c>
      <c r="R30" s="17" t="s">
        <v>139</v>
      </c>
      <c r="S30" s="26">
        <v>43285</v>
      </c>
      <c r="T30" s="20"/>
      <c r="U30" s="21" t="s">
        <v>140</v>
      </c>
      <c r="V30" s="21" t="s">
        <v>141</v>
      </c>
    </row>
  </sheetData>
  <mergeCells count="5">
    <mergeCell ref="G1:L1"/>
    <mergeCell ref="G2:H2"/>
    <mergeCell ref="I2:J2"/>
    <mergeCell ref="K2:L2"/>
    <mergeCell ref="A1:F2"/>
  </mergeCells>
  <conditionalFormatting sqref="G1 G2:K2 G3:M3">
    <cfRule type="containsText" dxfId="12" priority="9" operator="containsText" text="RAS">
      <formula>NOT(ISERROR(SEARCH("RAS",G1)))</formula>
    </cfRule>
  </conditionalFormatting>
  <conditionalFormatting sqref="M3">
    <cfRule type="containsText" dxfId="11" priority="7" operator="containsText" text="INTACT">
      <formula>NOT(ISERROR(SEARCH("INTACT",M3)))</formula>
    </cfRule>
    <cfRule type="containsText" dxfId="10" priority="8" operator="containsText" text="HS">
      <formula>NOT(ISERROR(SEARCH("HS",M3)))</formula>
    </cfRule>
  </conditionalFormatting>
  <conditionalFormatting sqref="N3">
    <cfRule type="containsText" dxfId="9" priority="6" operator="containsText" text="A prévoir">
      <formula>NOT(ISERROR(SEARCH("A prévoir",N3)))</formula>
    </cfRule>
  </conditionalFormatting>
  <conditionalFormatting sqref="Q3:R3">
    <cfRule type="containsText" dxfId="8" priority="5" operator="containsText" text="DEMANDE MAIRIE">
      <formula>NOT(ISERROR(SEARCH("DEMANDE MAIRIE",Q3)))</formula>
    </cfRule>
  </conditionalFormatting>
  <conditionalFormatting sqref="A3:B3">
    <cfRule type="containsText" dxfId="7" priority="4" operator="containsText" text="ECOLE">
      <formula>NOT(ISERROR(SEARCH("ECOLE",A3)))</formula>
    </cfRule>
  </conditionalFormatting>
  <conditionalFormatting sqref="F3">
    <cfRule type="duplicateValues" dxfId="6" priority="10"/>
  </conditionalFormatting>
  <conditionalFormatting sqref="F3">
    <cfRule type="duplicateValues" dxfId="5" priority="11"/>
    <cfRule type="duplicateValues" dxfId="4" priority="12"/>
  </conditionalFormatting>
  <conditionalFormatting sqref="U3:V3">
    <cfRule type="duplicateValues" dxfId="3" priority="1"/>
  </conditionalFormatting>
  <conditionalFormatting sqref="U3:V3">
    <cfRule type="duplicateValues" dxfId="2" priority="2"/>
    <cfRule type="duplicateValues" dxfId="1" priority="3"/>
  </conditionalFormatting>
  <conditionalFormatting sqref="U4:V30">
    <cfRule type="duplicateValues" dxfId="0" priority="13"/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06E8788-2ABD-4EBB-B014-43EE389E5D5D}">
          <x14:formula1>
            <xm:f>'[Copie de TABLEUR DE RECENSEMENT.xlsx]COD MAINTENANCE'!#REF!</xm:f>
          </x14:formula1>
          <xm:sqref>O4:O30 G4:M30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g.haocas</dc:creator>
  <cp:lastModifiedBy>g.haocas</cp:lastModifiedBy>
  <dcterms:created xsi:type="dcterms:W3CDTF">2018-11-19T04:39:25Z</dcterms:created>
  <dcterms:modified xsi:type="dcterms:W3CDTF">2018-11-19T04:45:04Z</dcterms:modified>
</cp:coreProperties>
</file>