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exandre\Dropbox\Alexandre\Pratique\"/>
    </mc:Choice>
  </mc:AlternateContent>
  <bookViews>
    <workbookView xWindow="0" yWindow="0" windowWidth="21720" windowHeight="12048"/>
  </bookViews>
  <sheets>
    <sheet name="BASE" sheetId="1" r:id="rId1"/>
    <sheet name="Liste" sheetId="2" r:id="rId2"/>
  </sheets>
  <functionGroups builtInGroupCount="18"/>
  <definedNames>
    <definedName name="stades">Liste!$B$2:$B$5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  <c r="R2" i="1" l="1"/>
  <c r="K2" i="1"/>
  <c r="D2" i="1"/>
  <c r="H2" i="1"/>
  <c r="S2" i="1"/>
</calcChain>
</file>

<file path=xl/sharedStrings.xml><?xml version="1.0" encoding="utf-8"?>
<sst xmlns="http://schemas.openxmlformats.org/spreadsheetml/2006/main" count="31" uniqueCount="27">
  <si>
    <t>Date de Réception</t>
  </si>
  <si>
    <t>Numéro de dossier</t>
  </si>
  <si>
    <t>Date de livraison théorique</t>
  </si>
  <si>
    <t>Nb jours pour traiter</t>
  </si>
  <si>
    <t>Rédaction</t>
  </si>
  <si>
    <t>Contrôle</t>
  </si>
  <si>
    <t>Observations</t>
  </si>
  <si>
    <t>Prise en charge du projet</t>
  </si>
  <si>
    <t>Avancement du Travail</t>
  </si>
  <si>
    <t>Non Traité</t>
  </si>
  <si>
    <t>En cours</t>
  </si>
  <si>
    <t>En attente</t>
  </si>
  <si>
    <t>Terminé</t>
  </si>
  <si>
    <t>Opérations</t>
  </si>
  <si>
    <t>Questions  1</t>
  </si>
  <si>
    <t>Réponses 1</t>
  </si>
  <si>
    <t>Questions  2</t>
  </si>
  <si>
    <t>Réponses 2</t>
  </si>
  <si>
    <t>Temps vérouillé 2</t>
  </si>
  <si>
    <t>Temps vérouillé 1</t>
  </si>
  <si>
    <t>Temps de traitement</t>
  </si>
  <si>
    <t>X Jours avant livraison</t>
  </si>
  <si>
    <t xml:space="preserve"> </t>
  </si>
  <si>
    <t>Date de livraison finale</t>
  </si>
  <si>
    <t>Analyse d'impact</t>
  </si>
  <si>
    <t>Illustation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</si>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</sst>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0" fontId="5" fillId="10" borderId="0" xfId="0" applyFont="1" applyFill="1" applyBorder="1"/>
    <xf numFmtId="0" fontId="6" fillId="0" borderId="6" xfId="0" applyFont="1" applyBorder="1"/>
    <xf numFmtId="0" fontId="6" fillId="0" borderId="0" xfId="0" applyFont="1" applyBorder="1"/>
    <xf numFmtId="0" fontId="7" fillId="10" borderId="5" xfId="0" applyFont="1" applyFill="1" applyBorder="1"/>
    <xf numFmtId="9" fontId="0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58">
    <dxf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  <dxf>
      <fill>
        <gradientFill degree="18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  <dxf>
      <fill>
        <gradientFill degree="18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T2" totalsRowShown="0" headerRowDxfId="57" dataDxfId="55" headerRowBorderDxfId="56">
  <tableColumns count="20">
    <tableColumn id="1" name="Numéro de dossier" dataDxfId="54"/>
    <tableColumn id="2" name="Date de Réception" dataDxfId="53"/>
    <tableColumn id="3" name="Date de livraison théorique" dataDxfId="52"/>
    <tableColumn id="4" name="Nb jours pour traiter" dataDxfId="51">
      <calculatedColumnFormula>nb_jours_ouvrés(B2,C2)</calculatedColumnFormula>
    </tableColumn>
    <tableColumn id="5" name="Prise en charge du projet" dataDxfId="50"/>
    <tableColumn id="6" name="Questions  1" dataDxfId="49"/>
    <tableColumn id="7" name="Réponses 1" dataDxfId="48"/>
    <tableColumn id="8" name="Temps vérouillé 1" dataDxfId="47">
      <calculatedColumnFormula>nb_jours_ouvrés(F2,G2)</calculatedColumnFormula>
    </tableColumn>
    <tableColumn id="19" name="Questions  2" dataDxfId="46"/>
    <tableColumn id="18" name="Réponses 2" dataDxfId="45"/>
    <tableColumn id="17" name="Temps vérouillé 2" dataDxfId="44">
      <calculatedColumnFormula>nb_jours_ouvrés(I2,J2)</calculatedColumnFormula>
    </tableColumn>
    <tableColumn id="9" name="Analyse d'impact" dataDxfId="43"/>
    <tableColumn id="10" name="Illustation" dataDxfId="42"/>
    <tableColumn id="11" name="Rédaction" dataDxfId="41"/>
    <tableColumn id="12" name="Contrôle" dataDxfId="40"/>
    <tableColumn id="15" name="Avancement du Travail" dataDxfId="39">
      <calculatedColumnFormula>SUMPRODUCT(COUNTIF(L2:O2,stades)*(Liste!C$2:C$5))/16</calculatedColumnFormula>
    </tableColumn>
    <tableColumn id="13" name="Date de livraison finale" dataDxfId="38"/>
    <tableColumn id="20" name="X Jours avant livraison" dataDxfId="37">
      <calculatedColumnFormula>Tableau1[Date de livraison théorique]-TODAY()</calculatedColumnFormula>
    </tableColumn>
    <tableColumn id="14" name="Temps de traitement" dataDxfId="36">
      <calculatedColumnFormula>nb_jours_ouvrés(B2,Q2)-H2-K2</calculatedColumnFormula>
    </tableColumn>
    <tableColumn id="16" name="Observations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C5" totalsRowShown="0" headerRowDxfId="34" dataDxfId="33" tableBorderDxfId="32">
  <autoFilter ref="B1:C5"/>
  <tableColumns count="2">
    <tableColumn id="1" name="Opérations" dataDxfId="31"/>
    <tableColumn id="2" name="Note" dataDxfId="3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8"/>
  <sheetViews>
    <sheetView tabSelected="1" workbookViewId="0">
      <selection activeCell="O13" sqref="O13"/>
    </sheetView>
  </sheetViews>
  <sheetFormatPr baseColWidth="10" defaultColWidth="11.44140625" defaultRowHeight="14.4" x14ac:dyDescent="0.3"/>
  <cols>
    <col min="1" max="1" width="11.88671875" customWidth="1"/>
    <col min="2" max="2" width="10.88671875" customWidth="1"/>
    <col min="3" max="3" width="14.6640625" customWidth="1"/>
    <col min="4" max="4" width="9.6640625" style="1" customWidth="1"/>
    <col min="5" max="5" width="12.33203125" style="1" customWidth="1"/>
    <col min="6" max="7" width="10.6640625" style="1" customWidth="1"/>
    <col min="8" max="8" width="10" style="1" customWidth="1"/>
    <col min="9" max="10" width="10.6640625" style="1" customWidth="1"/>
    <col min="11" max="11" width="10" style="1" customWidth="1"/>
    <col min="12" max="12" width="13.6640625" bestFit="1" customWidth="1"/>
    <col min="13" max="13" width="9.88671875" bestFit="1" customWidth="1"/>
    <col min="14" max="15" width="13.33203125" bestFit="1" customWidth="1"/>
    <col min="16" max="16" width="12.5546875" customWidth="1"/>
    <col min="18" max="18" width="12.5546875" customWidth="1"/>
    <col min="20" max="20" width="40.44140625" customWidth="1"/>
    <col min="21" max="21" width="9.44140625" customWidth="1"/>
    <col min="22" max="22" width="11.44140625" customWidth="1"/>
  </cols>
  <sheetData>
    <row r="1" spans="1:20" ht="43.95" customHeight="1" x14ac:dyDescent="0.3">
      <c r="A1" s="4" t="s">
        <v>1</v>
      </c>
      <c r="B1" s="5" t="s">
        <v>0</v>
      </c>
      <c r="C1" s="5" t="s">
        <v>2</v>
      </c>
      <c r="D1" s="6" t="s">
        <v>3</v>
      </c>
      <c r="E1" s="7" t="s">
        <v>7</v>
      </c>
      <c r="F1" s="8" t="s">
        <v>14</v>
      </c>
      <c r="G1" s="8" t="s">
        <v>15</v>
      </c>
      <c r="H1" s="9" t="s">
        <v>19</v>
      </c>
      <c r="I1" s="17" t="s">
        <v>16</v>
      </c>
      <c r="J1" s="17" t="s">
        <v>17</v>
      </c>
      <c r="K1" s="18" t="s">
        <v>18</v>
      </c>
      <c r="L1" s="10" t="s">
        <v>24</v>
      </c>
      <c r="M1" s="11" t="s">
        <v>25</v>
      </c>
      <c r="N1" s="11" t="s">
        <v>4</v>
      </c>
      <c r="O1" s="12" t="s">
        <v>5</v>
      </c>
      <c r="P1" s="10" t="s">
        <v>8</v>
      </c>
      <c r="Q1" s="13" t="s">
        <v>23</v>
      </c>
      <c r="R1" s="13" t="s">
        <v>21</v>
      </c>
      <c r="S1" s="14" t="s">
        <v>20</v>
      </c>
      <c r="T1" s="12" t="s">
        <v>6</v>
      </c>
    </row>
    <row r="2" spans="1:20" x14ac:dyDescent="0.3">
      <c r="A2" s="15">
        <v>1</v>
      </c>
      <c r="B2" s="19">
        <v>43570</v>
      </c>
      <c r="C2" s="19">
        <v>43585</v>
      </c>
      <c r="D2" s="21">
        <f>nb_jours_ouvrés(B2,C2)</f>
        <v>10</v>
      </c>
      <c r="E2" s="3">
        <v>43570</v>
      </c>
      <c r="F2" s="16">
        <v>43571</v>
      </c>
      <c r="G2" s="16">
        <v>43579</v>
      </c>
      <c r="H2" s="20">
        <f>nb_jours_ouvrés(F2,G2)</f>
        <v>5</v>
      </c>
      <c r="I2" s="3">
        <v>43581</v>
      </c>
      <c r="J2" s="3">
        <v>43578</v>
      </c>
      <c r="K2" s="20">
        <f>nb_jours_ouvrés(I2,J2)</f>
        <v>0</v>
      </c>
      <c r="L2" s="2" t="s">
        <v>9</v>
      </c>
      <c r="M2" s="2" t="s">
        <v>9</v>
      </c>
      <c r="N2" s="2" t="s">
        <v>9</v>
      </c>
      <c r="O2" s="2" t="s">
        <v>9</v>
      </c>
      <c r="P2" s="28">
        <f>SUMPRODUCT(COUNTIF(L2:O2,stades)*(Liste!C$2:C$5))/16</f>
        <v>0</v>
      </c>
      <c r="Q2" s="3" t="s">
        <v>22</v>
      </c>
      <c r="R2" s="22">
        <f ca="1">Tableau1[Date de livraison théorique]-TODAY()</f>
        <v>-35</v>
      </c>
      <c r="S2" s="21">
        <f>nb_jours_ouvrés(B2,Q2)-H2-K2</f>
        <v>-5</v>
      </c>
      <c r="T2" s="2"/>
    </row>
    <row r="18" ht="12.6" customHeight="1" x14ac:dyDescent="0.3"/>
  </sheetData>
  <conditionalFormatting sqref="L2:O2">
    <cfRule type="cellIs" dxfId="14" priority="20" operator="equal">
      <formula>"Terminé"</formula>
    </cfRule>
    <cfRule type="cellIs" dxfId="13" priority="21" operator="equal">
      <formula>"En attente"</formula>
    </cfRule>
    <cfRule type="cellIs" dxfId="12" priority="22" operator="equal">
      <formula>"En cours"</formula>
    </cfRule>
    <cfRule type="cellIs" dxfId="11" priority="23" operator="equal">
      <formula>"Non Traité"</formula>
    </cfRule>
  </conditionalFormatting>
  <conditionalFormatting sqref="R2">
    <cfRule type="cellIs" dxfId="10" priority="14" operator="between">
      <formula>1</formula>
      <formula>-10</formula>
    </cfRule>
    <cfRule type="cellIs" dxfId="9" priority="15" operator="between">
      <formula>3</formula>
      <formula>2</formula>
    </cfRule>
    <cfRule type="cellIs" dxfId="8" priority="16" operator="between">
      <formula>7</formula>
      <formula>4</formula>
    </cfRule>
    <cfRule type="cellIs" dxfId="7" priority="17" operator="greaterThan">
      <formula>7</formula>
    </cfRule>
    <cfRule type="dataBar" priority="18">
      <dataBar>
        <cfvo type="num" val="0"/>
        <cfvo type="num" val="20"/>
        <color theme="9" tint="-0.249977111117893"/>
      </dataBar>
    </cfRule>
  </conditionalFormatting>
  <conditionalFormatting sqref="Q2">
    <cfRule type="cellIs" dxfId="6" priority="6" operator="lessThan">
      <formula>$C$2</formula>
    </cfRule>
    <cfRule type="cellIs" dxfId="5" priority="7" operator="greaterThan">
      <formula>$C$2</formula>
    </cfRule>
  </conditionalFormatting>
  <conditionalFormatting sqref="P2">
    <cfRule type="cellIs" dxfId="4" priority="1" operator="equal">
      <formula>1</formula>
    </cfRule>
    <cfRule type="cellIs" dxfId="3" priority="2" operator="between">
      <formula>0.71</formula>
      <formula>0.99</formula>
    </cfRule>
    <cfRule type="cellIs" dxfId="2" priority="3" operator="between">
      <formula>0.51</formula>
      <formula>70%</formula>
    </cfRule>
    <cfRule type="cellIs" dxfId="1" priority="4" operator="between">
      <formula>0.21</formula>
      <formula>50%</formula>
    </cfRule>
    <cfRule type="cellIs" dxfId="0" priority="5" operator="between">
      <formula>0</formula>
      <formula>0.2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Liste!$B$2:$B$5</xm:f>
          </x14:formula1>
          <xm:sqref>L2:O2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5"/>
  <sheetViews>
    <sheetView workbookViewId="0">
      <selection activeCell="E8" sqref="E8"/>
    </sheetView>
  </sheetViews>
  <sheetFormatPr baseColWidth="10" defaultColWidth="11.44140625" defaultRowHeight="14.4" x14ac:dyDescent="0.3"/>
  <cols>
    <col min="1" max="1" width="2.44140625" customWidth="1"/>
    <col min="2" max="2" width="11.88671875" customWidth="1"/>
  </cols>
  <sheetData>
    <row r="1" spans="2:3" x14ac:dyDescent="0.3">
      <c r="B1" s="24" t="s">
        <v>13</v>
      </c>
      <c r="C1" s="27" t="s">
        <v>26</v>
      </c>
    </row>
    <row r="2" spans="2:3" x14ac:dyDescent="0.3">
      <c r="B2" s="23" t="s">
        <v>9</v>
      </c>
      <c r="C2" s="26">
        <v>0</v>
      </c>
    </row>
    <row r="3" spans="2:3" x14ac:dyDescent="0.3">
      <c r="B3" s="23" t="s">
        <v>11</v>
      </c>
      <c r="C3" s="25">
        <v>1</v>
      </c>
    </row>
    <row r="4" spans="2:3" x14ac:dyDescent="0.3">
      <c r="B4" s="23" t="s">
        <v>10</v>
      </c>
      <c r="C4" s="25">
        <v>2</v>
      </c>
    </row>
    <row r="5" spans="2:3" x14ac:dyDescent="0.3">
      <c r="B5" s="23" t="s">
        <v>12</v>
      </c>
      <c r="C5" s="25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Liste</vt:lpstr>
      <vt:lpstr>stades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depau</dc:creator>
  <cp:lastModifiedBy>Alexandre</cp:lastModifiedBy>
  <dcterms:created xsi:type="dcterms:W3CDTF">2016-11-26T15:07:22Z</dcterms:created>
  <dcterms:modified xsi:type="dcterms:W3CDTF">2019-06-04T00:54:02Z</dcterms:modified>
</cp:coreProperties>
</file>