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51196F13-6AD0-C1B8-E2B4-A1F9AE17003E}"/>
  <workbookPr defaultThemeVersion="166925"/>
  <mc:AlternateContent xmlns:mc="http://schemas.openxmlformats.org/markup-compatibility/2006">
    <mc:Choice Requires="x15">
      <x15ac:absPath xmlns:x15ac="http://schemas.microsoft.com/office/spreadsheetml/2010/11/ac" url="https://allsoftkeys2-my.sharepoint.com/personal/alexandregirard_allsoftkeys2_onmicrosoft_com/Documents/Bureau/"/>
    </mc:Choice>
  </mc:AlternateContent>
  <xr:revisionPtr revIDLastSave="20" documentId="8_{2BC080E7-AD55-4B4B-BC66-8DBB3FED8CAB}" xr6:coauthVersionLast="47" xr6:coauthVersionMax="47" xr10:uidLastSave="{D6CE7F7D-2C77-4285-BBDD-C350795321FB}"/>
  <bookViews>
    <workbookView xWindow="-120" yWindow="-120" windowWidth="24240" windowHeight="13140" xr2:uid="{00000000-000D-0000-FFFF-FFFF00000000}"/>
  </bookViews>
  <sheets>
    <sheet name="2- Questionnaire" sheetId="1" r:id="rId1"/>
  </sheets>
  <externalReferences>
    <externalReference r:id="rId2"/>
  </externalReferences>
  <definedNames>
    <definedName name="ETQ_AUDITS_CHECKLIST_DOCUMENT_NAME">#REF!</definedName>
    <definedName name="ETQ_AUDITS_CHECKLIST_TYPE">#REF!</definedName>
    <definedName name="ETQ_CHECKLIST_QUESTIONS.ETQ_CHECKLIST_QUESTION_CLASSIFICATION">#REF!</definedName>
    <definedName name="ETQ_CHECKLIST_QUESTIONS.ETQ_CHECKLIST_QUESTION_CLASSIFICATION.END">#REF!</definedName>
    <definedName name="ETQ_CHECKLIST_QUESTIONS.ETQ_CHECKLIST_QUESTION_COMMENTS">#REF!</definedName>
    <definedName name="ETQ_CHECKLIST_QUESTIONS.ETQ_CHECKLIST_QUESTION_COMMENTS.END">#REF!</definedName>
    <definedName name="ETQ_CHECKLIST_QUESTIONS.ETQ_CHECKLIST_QUESTION_COUNT_TERMS">#REF!</definedName>
    <definedName name="ETQ_CHECKLIST_QUESTIONS.ETQ_CHECKLIST_QUESTION_HINT">#REF!</definedName>
    <definedName name="ETQ_CHECKLIST_QUESTIONS.ETQ_CHECKLIST_QUESTION_HINT.END">#REF!</definedName>
    <definedName name="ETQ_CHECKLIST_QUESTIONS.ETQ_CHECKLIST_QUESTION_PREVIOUS_COMMENTS">#REF!</definedName>
    <definedName name="ETQ_CHECKLIST_QUESTIONS.ETQ_CHECKLIST_QUESTION_PREVIOUS_COMMENTS.END">#REF!</definedName>
    <definedName name="ETQ_CHECKLIST_QUESTIONS.ETQ_CHECKLIST_QUESTION_QUESTION">#REF!</definedName>
    <definedName name="ETQ_CHECKLIST_QUESTIONS.ETQ_CHECKLIST_QUESTION_QUESTION.END">#REF!</definedName>
    <definedName name="ETQASSIGNED">#REF!</definedName>
    <definedName name="ETQDUE_DATE">#REF!</definedName>
    <definedName name="_xlnm.Print_Titles" localSheetId="0">'2- Questionnaire'!$2:$11</definedName>
    <definedName name="Langue">IF('[1]1-Synthese et Resultats'!$AE$1:$AG$1="English",1,0)</definedName>
    <definedName name="scorerange">#N/A</definedName>
    <definedName name="Traduction">[1]!Tableau1[#All]</definedName>
    <definedName name="_xlnm.Print_Area" localSheetId="0">'2- Questionnaire'!$B$2:$U$315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14" i="1" l="1"/>
  <c r="B100" i="1"/>
  <c r="B95" i="1"/>
  <c r="AA315" i="1" l="1"/>
  <c r="R315" i="1"/>
  <c r="AH314" i="1"/>
  <c r="AG314" i="1"/>
  <c r="AF314" i="1"/>
  <c r="AE314" i="1"/>
  <c r="AD314" i="1"/>
  <c r="AC314" i="1"/>
  <c r="AB314" i="1"/>
  <c r="AA314" i="1"/>
  <c r="Y314" i="1"/>
  <c r="X314" i="1"/>
  <c r="AA313" i="1"/>
  <c r="R313" i="1"/>
  <c r="AA312" i="1"/>
  <c r="R312" i="1"/>
  <c r="AH311" i="1"/>
  <c r="AG311" i="1"/>
  <c r="AF311" i="1"/>
  <c r="AE311" i="1"/>
  <c r="AD311" i="1"/>
  <c r="AC311" i="1"/>
  <c r="AB311" i="1"/>
  <c r="AA311" i="1"/>
  <c r="Y311" i="1"/>
  <c r="X311" i="1"/>
  <c r="AA310" i="1"/>
  <c r="R310" i="1"/>
  <c r="AH309" i="1"/>
  <c r="AG309" i="1"/>
  <c r="AF309" i="1"/>
  <c r="AE309" i="1"/>
  <c r="AD309" i="1"/>
  <c r="AC309" i="1"/>
  <c r="AB309" i="1"/>
  <c r="Y309" i="1"/>
  <c r="X309" i="1"/>
  <c r="B309" i="1"/>
  <c r="AA309" i="1" s="1"/>
  <c r="AA308" i="1"/>
  <c r="R308" i="1"/>
  <c r="AH307" i="1"/>
  <c r="AG307" i="1"/>
  <c r="AF307" i="1"/>
  <c r="AE307" i="1"/>
  <c r="AD307" i="1"/>
  <c r="AC307" i="1"/>
  <c r="AB307" i="1"/>
  <c r="AA307" i="1"/>
  <c r="Y307" i="1"/>
  <c r="X307" i="1"/>
  <c r="AA306" i="1"/>
  <c r="R306" i="1"/>
  <c r="AH305" i="1"/>
  <c r="AG305" i="1"/>
  <c r="AF305" i="1"/>
  <c r="AE305" i="1"/>
  <c r="AD305" i="1"/>
  <c r="AC305" i="1"/>
  <c r="AB305" i="1"/>
  <c r="AA305" i="1"/>
  <c r="Y305" i="1"/>
  <c r="X305" i="1"/>
  <c r="AA304" i="1"/>
  <c r="R304" i="1"/>
  <c r="AH303" i="1"/>
  <c r="AG303" i="1"/>
  <c r="AF303" i="1"/>
  <c r="AE303" i="1"/>
  <c r="AD303" i="1"/>
  <c r="AC303" i="1"/>
  <c r="AB303" i="1"/>
  <c r="Y303" i="1"/>
  <c r="X303" i="1"/>
  <c r="B303" i="1"/>
  <c r="AA303" i="1" s="1"/>
  <c r="AH302" i="1"/>
  <c r="AG302" i="1"/>
  <c r="AF302" i="1"/>
  <c r="AE302" i="1"/>
  <c r="AD302" i="1"/>
  <c r="AC302" i="1"/>
  <c r="AB302" i="1"/>
  <c r="AA302" i="1"/>
  <c r="Y302" i="1"/>
  <c r="X302" i="1"/>
  <c r="AA301" i="1"/>
  <c r="R301" i="1"/>
  <c r="AH300" i="1"/>
  <c r="AG300" i="1"/>
  <c r="AF300" i="1"/>
  <c r="AE300" i="1"/>
  <c r="AD300" i="1"/>
  <c r="AC300" i="1"/>
  <c r="AB300" i="1"/>
  <c r="AA300" i="1"/>
  <c r="Y300" i="1"/>
  <c r="X300" i="1"/>
  <c r="AA299" i="1"/>
  <c r="R299" i="1"/>
  <c r="AH298" i="1"/>
  <c r="AG298" i="1"/>
  <c r="AF298" i="1"/>
  <c r="AE298" i="1"/>
  <c r="AD298" i="1"/>
  <c r="AC298" i="1"/>
  <c r="AB298" i="1"/>
  <c r="AA298" i="1"/>
  <c r="Y298" i="1"/>
  <c r="X298" i="1"/>
  <c r="AA297" i="1"/>
  <c r="R297" i="1"/>
  <c r="AH296" i="1"/>
  <c r="AG296" i="1"/>
  <c r="AF296" i="1"/>
  <c r="AE296" i="1"/>
  <c r="AD296" i="1"/>
  <c r="AC296" i="1"/>
  <c r="AB296" i="1"/>
  <c r="AA296" i="1"/>
  <c r="Y296" i="1"/>
  <c r="X296" i="1"/>
  <c r="AA295" i="1"/>
  <c r="R295" i="1"/>
  <c r="AH294" i="1"/>
  <c r="AG294" i="1"/>
  <c r="AF294" i="1"/>
  <c r="AE294" i="1"/>
  <c r="AD294" i="1"/>
  <c r="AC294" i="1"/>
  <c r="AB294" i="1"/>
  <c r="Y294" i="1"/>
  <c r="X294" i="1"/>
  <c r="B294" i="1"/>
  <c r="AA294" i="1" s="1"/>
  <c r="Y293" i="1"/>
  <c r="X293" i="1"/>
  <c r="B293" i="1"/>
  <c r="AA293" i="1" s="1"/>
  <c r="AA292" i="1"/>
  <c r="R292" i="1"/>
  <c r="AH291" i="1"/>
  <c r="AG291" i="1"/>
  <c r="AF291" i="1"/>
  <c r="AE291" i="1"/>
  <c r="AD291" i="1"/>
  <c r="AC291" i="1"/>
  <c r="AB291" i="1"/>
  <c r="AA291" i="1"/>
  <c r="Y291" i="1"/>
  <c r="X291" i="1"/>
  <c r="AA290" i="1"/>
  <c r="R290" i="1"/>
  <c r="AA289" i="1"/>
  <c r="R289" i="1"/>
  <c r="AH288" i="1"/>
  <c r="AG288" i="1"/>
  <c r="AF288" i="1"/>
  <c r="AE288" i="1"/>
  <c r="AD288" i="1"/>
  <c r="AC288" i="1"/>
  <c r="AB288" i="1"/>
  <c r="AA288" i="1"/>
  <c r="Y288" i="1"/>
  <c r="X288" i="1"/>
  <c r="AA287" i="1"/>
  <c r="R287" i="1"/>
  <c r="AH286" i="1"/>
  <c r="AG286" i="1"/>
  <c r="AF286" i="1"/>
  <c r="AE286" i="1"/>
  <c r="AD286" i="1"/>
  <c r="AC286" i="1"/>
  <c r="AB286" i="1"/>
  <c r="Y286" i="1"/>
  <c r="X286" i="1"/>
  <c r="B286" i="1"/>
  <c r="AA286" i="1" s="1"/>
  <c r="AA285" i="1"/>
  <c r="R285" i="1"/>
  <c r="AH284" i="1"/>
  <c r="AG284" i="1"/>
  <c r="AF284" i="1"/>
  <c r="AE284" i="1"/>
  <c r="AD284" i="1"/>
  <c r="AC284" i="1"/>
  <c r="AB284" i="1"/>
  <c r="AA284" i="1"/>
  <c r="Y284" i="1"/>
  <c r="X284" i="1"/>
  <c r="AA283" i="1"/>
  <c r="R283" i="1"/>
  <c r="AH282" i="1"/>
  <c r="AG282" i="1"/>
  <c r="AF282" i="1"/>
  <c r="AE282" i="1"/>
  <c r="AD282" i="1"/>
  <c r="AC282" i="1"/>
  <c r="AB282" i="1"/>
  <c r="AA282" i="1"/>
  <c r="Y282" i="1"/>
  <c r="X282" i="1"/>
  <c r="AA281" i="1"/>
  <c r="R281" i="1"/>
  <c r="AH280" i="1"/>
  <c r="AG280" i="1"/>
  <c r="AF280" i="1"/>
  <c r="AE280" i="1"/>
  <c r="AD280" i="1"/>
  <c r="AC280" i="1"/>
  <c r="AB280" i="1"/>
  <c r="AA280" i="1"/>
  <c r="Y280" i="1"/>
  <c r="X280" i="1"/>
  <c r="AA279" i="1"/>
  <c r="R279" i="1"/>
  <c r="AH278" i="1"/>
  <c r="AG278" i="1"/>
  <c r="AF278" i="1"/>
  <c r="AE278" i="1"/>
  <c r="AD278" i="1"/>
  <c r="AC278" i="1"/>
  <c r="AB278" i="1"/>
  <c r="Y278" i="1"/>
  <c r="X278" i="1"/>
  <c r="B278" i="1"/>
  <c r="AA278" i="1" s="1"/>
  <c r="AH277" i="1"/>
  <c r="AG277" i="1"/>
  <c r="AF277" i="1"/>
  <c r="AE277" i="1"/>
  <c r="AD277" i="1"/>
  <c r="AC277" i="1"/>
  <c r="AB277" i="1"/>
  <c r="AA277" i="1"/>
  <c r="Y277" i="1"/>
  <c r="X277" i="1"/>
  <c r="AA276" i="1"/>
  <c r="R276" i="1"/>
  <c r="AH275" i="1"/>
  <c r="AG275" i="1"/>
  <c r="AF275" i="1"/>
  <c r="AE275" i="1"/>
  <c r="AD275" i="1"/>
  <c r="AC275" i="1"/>
  <c r="AB275" i="1"/>
  <c r="AA275" i="1"/>
  <c r="Y275" i="1"/>
  <c r="X275" i="1"/>
  <c r="AA274" i="1"/>
  <c r="R274" i="1"/>
  <c r="AH273" i="1"/>
  <c r="AG273" i="1"/>
  <c r="AF273" i="1"/>
  <c r="AE273" i="1"/>
  <c r="AD273" i="1"/>
  <c r="AC273" i="1"/>
  <c r="AB273" i="1"/>
  <c r="AA273" i="1"/>
  <c r="Y273" i="1"/>
  <c r="X273" i="1"/>
  <c r="AA272" i="1"/>
  <c r="R272" i="1"/>
  <c r="AH271" i="1"/>
  <c r="AG271" i="1"/>
  <c r="AF271" i="1"/>
  <c r="AE271" i="1"/>
  <c r="AD271" i="1"/>
  <c r="AC271" i="1"/>
  <c r="AB271" i="1"/>
  <c r="Y271" i="1"/>
  <c r="X271" i="1"/>
  <c r="B271" i="1"/>
  <c r="AA271" i="1" s="1"/>
  <c r="AH270" i="1"/>
  <c r="AG270" i="1"/>
  <c r="AF270" i="1"/>
  <c r="AE270" i="1"/>
  <c r="AD270" i="1"/>
  <c r="AC270" i="1"/>
  <c r="AB270" i="1"/>
  <c r="AA270" i="1"/>
  <c r="Y270" i="1"/>
  <c r="X270" i="1"/>
  <c r="AA269" i="1"/>
  <c r="R269" i="1"/>
  <c r="AH268" i="1"/>
  <c r="AG268" i="1"/>
  <c r="AF268" i="1"/>
  <c r="AE268" i="1"/>
  <c r="AD268" i="1"/>
  <c r="AC268" i="1"/>
  <c r="AB268" i="1"/>
  <c r="AA268" i="1"/>
  <c r="Y268" i="1"/>
  <c r="X268" i="1"/>
  <c r="AA267" i="1"/>
  <c r="R267" i="1"/>
  <c r="AH266" i="1"/>
  <c r="AG266" i="1"/>
  <c r="AF266" i="1"/>
  <c r="AE266" i="1"/>
  <c r="AD266" i="1"/>
  <c r="AC266" i="1"/>
  <c r="AB266" i="1"/>
  <c r="AA266" i="1"/>
  <c r="Y266" i="1"/>
  <c r="X266" i="1"/>
  <c r="AA265" i="1"/>
  <c r="R265" i="1"/>
  <c r="AH264" i="1"/>
  <c r="AG264" i="1"/>
  <c r="AF264" i="1"/>
  <c r="AE264" i="1"/>
  <c r="AD264" i="1"/>
  <c r="AC264" i="1"/>
  <c r="AB264" i="1"/>
  <c r="AA264" i="1"/>
  <c r="Y264" i="1"/>
  <c r="X264" i="1"/>
  <c r="AA263" i="1"/>
  <c r="R263" i="1"/>
  <c r="AH262" i="1"/>
  <c r="AG262" i="1"/>
  <c r="AF262" i="1"/>
  <c r="AE262" i="1"/>
  <c r="AD262" i="1"/>
  <c r="AC262" i="1"/>
  <c r="AB262" i="1"/>
  <c r="AA262" i="1"/>
  <c r="Y262" i="1"/>
  <c r="X262" i="1"/>
  <c r="AA261" i="1"/>
  <c r="R261" i="1"/>
  <c r="AH260" i="1"/>
  <c r="AG260" i="1"/>
  <c r="AF260" i="1"/>
  <c r="AE260" i="1"/>
  <c r="AD260" i="1"/>
  <c r="AC260" i="1"/>
  <c r="AB260" i="1"/>
  <c r="Y260" i="1"/>
  <c r="X260" i="1"/>
  <c r="B260" i="1"/>
  <c r="AA260" i="1" s="1"/>
  <c r="AH259" i="1"/>
  <c r="AG259" i="1"/>
  <c r="AF259" i="1"/>
  <c r="AE259" i="1"/>
  <c r="AD259" i="1"/>
  <c r="AC259" i="1"/>
  <c r="AB259" i="1"/>
  <c r="AA259" i="1"/>
  <c r="Y259" i="1"/>
  <c r="X259" i="1"/>
  <c r="AA258" i="1"/>
  <c r="R258" i="1"/>
  <c r="AH257" i="1"/>
  <c r="AG257" i="1"/>
  <c r="AF257" i="1"/>
  <c r="AE257" i="1"/>
  <c r="AD257" i="1"/>
  <c r="AC257" i="1"/>
  <c r="AB257" i="1"/>
  <c r="AA257" i="1"/>
  <c r="Y257" i="1"/>
  <c r="X257" i="1"/>
  <c r="AA256" i="1"/>
  <c r="R256" i="1"/>
  <c r="AH255" i="1"/>
  <c r="AG255" i="1"/>
  <c r="AF255" i="1"/>
  <c r="AE255" i="1"/>
  <c r="AD255" i="1"/>
  <c r="AC255" i="1"/>
  <c r="AB255" i="1"/>
  <c r="Y255" i="1"/>
  <c r="X255" i="1"/>
  <c r="B255" i="1"/>
  <c r="AA255" i="1" s="1"/>
  <c r="AH254" i="1"/>
  <c r="AG254" i="1"/>
  <c r="AF254" i="1"/>
  <c r="AE254" i="1"/>
  <c r="AD254" i="1"/>
  <c r="AC254" i="1"/>
  <c r="AB254" i="1"/>
  <c r="AA254" i="1"/>
  <c r="Y254" i="1"/>
  <c r="X254" i="1"/>
  <c r="AA253" i="1"/>
  <c r="R253" i="1"/>
  <c r="AH252" i="1"/>
  <c r="AG252" i="1"/>
  <c r="AF252" i="1"/>
  <c r="AE252" i="1"/>
  <c r="AD252" i="1"/>
  <c r="AC252" i="1"/>
  <c r="AB252" i="1"/>
  <c r="Y252" i="1"/>
  <c r="X252" i="1"/>
  <c r="B252" i="1"/>
  <c r="AA252" i="1" s="1"/>
  <c r="Y251" i="1"/>
  <c r="X251" i="1"/>
  <c r="B251" i="1"/>
  <c r="AA251" i="1" s="1"/>
  <c r="AA250" i="1"/>
  <c r="R250" i="1"/>
  <c r="AH249" i="1"/>
  <c r="AG249" i="1"/>
  <c r="AF249" i="1"/>
  <c r="AE249" i="1"/>
  <c r="AD249" i="1"/>
  <c r="AC249" i="1"/>
  <c r="AB249" i="1"/>
  <c r="AA249" i="1"/>
  <c r="Y249" i="1"/>
  <c r="X249" i="1"/>
  <c r="AA248" i="1"/>
  <c r="R248" i="1"/>
  <c r="AA247" i="1"/>
  <c r="R247" i="1"/>
  <c r="AH246" i="1"/>
  <c r="AG246" i="1"/>
  <c r="AF246" i="1"/>
  <c r="AE246" i="1"/>
  <c r="AD246" i="1"/>
  <c r="AC246" i="1"/>
  <c r="AB246" i="1"/>
  <c r="AA246" i="1"/>
  <c r="Y246" i="1"/>
  <c r="X246" i="1"/>
  <c r="AA245" i="1"/>
  <c r="R245" i="1"/>
  <c r="AA244" i="1"/>
  <c r="R244" i="1"/>
  <c r="AH243" i="1"/>
  <c r="AG243" i="1"/>
  <c r="AF243" i="1"/>
  <c r="AE243" i="1"/>
  <c r="AD243" i="1"/>
  <c r="AC243" i="1"/>
  <c r="AB243" i="1"/>
  <c r="Y243" i="1"/>
  <c r="X243" i="1"/>
  <c r="B243" i="1"/>
  <c r="AA243" i="1" s="1"/>
  <c r="AA242" i="1"/>
  <c r="R242" i="1"/>
  <c r="AH241" i="1"/>
  <c r="AG241" i="1"/>
  <c r="AF241" i="1"/>
  <c r="AE241" i="1"/>
  <c r="AD241" i="1"/>
  <c r="AC241" i="1"/>
  <c r="AB241" i="1"/>
  <c r="AA241" i="1"/>
  <c r="Y241" i="1"/>
  <c r="X241" i="1"/>
  <c r="AA240" i="1"/>
  <c r="R240" i="1"/>
  <c r="AH239" i="1"/>
  <c r="AG239" i="1"/>
  <c r="AF239" i="1"/>
  <c r="AE239" i="1"/>
  <c r="AD239" i="1"/>
  <c r="AC239" i="1"/>
  <c r="AB239" i="1"/>
  <c r="AA239" i="1"/>
  <c r="Y239" i="1"/>
  <c r="X239" i="1"/>
  <c r="AA238" i="1"/>
  <c r="R238" i="1"/>
  <c r="AH237" i="1"/>
  <c r="AG237" i="1"/>
  <c r="AF237" i="1"/>
  <c r="AE237" i="1"/>
  <c r="AD237" i="1"/>
  <c r="AC237" i="1"/>
  <c r="AB237" i="1"/>
  <c r="Y237" i="1"/>
  <c r="X237" i="1"/>
  <c r="B237" i="1"/>
  <c r="AA237" i="1" s="1"/>
  <c r="AH236" i="1"/>
  <c r="AG236" i="1"/>
  <c r="AF236" i="1"/>
  <c r="AE236" i="1"/>
  <c r="AD236" i="1"/>
  <c r="AC236" i="1"/>
  <c r="AB236" i="1"/>
  <c r="AA236" i="1"/>
  <c r="Y236" i="1"/>
  <c r="X236" i="1"/>
  <c r="AA235" i="1"/>
  <c r="R235" i="1"/>
  <c r="AH234" i="1"/>
  <c r="AG234" i="1"/>
  <c r="AF234" i="1"/>
  <c r="AE234" i="1"/>
  <c r="AD234" i="1"/>
  <c r="AC234" i="1"/>
  <c r="AB234" i="1"/>
  <c r="Y234" i="1"/>
  <c r="X234" i="1"/>
  <c r="B234" i="1"/>
  <c r="AA234" i="1" s="1"/>
  <c r="AH233" i="1"/>
  <c r="AG233" i="1"/>
  <c r="AF233" i="1"/>
  <c r="AE233" i="1"/>
  <c r="AD233" i="1"/>
  <c r="AC233" i="1"/>
  <c r="AB233" i="1"/>
  <c r="AA233" i="1"/>
  <c r="Y233" i="1"/>
  <c r="X233" i="1"/>
  <c r="AA232" i="1"/>
  <c r="R232" i="1"/>
  <c r="AH231" i="1"/>
  <c r="AG231" i="1"/>
  <c r="AF231" i="1"/>
  <c r="AE231" i="1"/>
  <c r="AD231" i="1"/>
  <c r="AC231" i="1"/>
  <c r="AB231" i="1"/>
  <c r="AA231" i="1"/>
  <c r="Y231" i="1"/>
  <c r="X231" i="1"/>
  <c r="AA230" i="1"/>
  <c r="R230" i="1"/>
  <c r="AH229" i="1"/>
  <c r="AG229" i="1"/>
  <c r="AF229" i="1"/>
  <c r="AE229" i="1"/>
  <c r="AD229" i="1"/>
  <c r="AC229" i="1"/>
  <c r="AB229" i="1"/>
  <c r="AA229" i="1"/>
  <c r="Y229" i="1"/>
  <c r="X229" i="1"/>
  <c r="AA228" i="1"/>
  <c r="R228" i="1"/>
  <c r="AH227" i="1"/>
  <c r="AG227" i="1"/>
  <c r="AF227" i="1"/>
  <c r="AE227" i="1"/>
  <c r="AD227" i="1"/>
  <c r="AC227" i="1"/>
  <c r="AB227" i="1"/>
  <c r="AA227" i="1"/>
  <c r="Y227" i="1"/>
  <c r="X227" i="1"/>
  <c r="AA226" i="1"/>
  <c r="R226" i="1"/>
  <c r="AH225" i="1"/>
  <c r="AG225" i="1"/>
  <c r="AF225" i="1"/>
  <c r="AE225" i="1"/>
  <c r="AD225" i="1"/>
  <c r="AC225" i="1"/>
  <c r="AB225" i="1"/>
  <c r="AA225" i="1"/>
  <c r="Y225" i="1"/>
  <c r="X225" i="1"/>
  <c r="AA224" i="1"/>
  <c r="R224" i="1"/>
  <c r="AH223" i="1"/>
  <c r="AG223" i="1"/>
  <c r="AF223" i="1"/>
  <c r="AE223" i="1"/>
  <c r="AD223" i="1"/>
  <c r="AC223" i="1"/>
  <c r="AB223" i="1"/>
  <c r="Y223" i="1"/>
  <c r="X223" i="1"/>
  <c r="B223" i="1"/>
  <c r="AA223" i="1" s="1"/>
  <c r="AH222" i="1"/>
  <c r="AG222" i="1"/>
  <c r="AF222" i="1"/>
  <c r="AE222" i="1"/>
  <c r="AD222" i="1"/>
  <c r="AC222" i="1"/>
  <c r="AB222" i="1"/>
  <c r="AA222" i="1"/>
  <c r="Y222" i="1"/>
  <c r="X222" i="1"/>
  <c r="AA221" i="1"/>
  <c r="R221" i="1"/>
  <c r="AH220" i="1"/>
  <c r="AG220" i="1"/>
  <c r="AF220" i="1"/>
  <c r="AE220" i="1"/>
  <c r="AD220" i="1"/>
  <c r="AC220" i="1"/>
  <c r="AB220" i="1"/>
  <c r="AA220" i="1"/>
  <c r="Y220" i="1"/>
  <c r="X220" i="1"/>
  <c r="AA219" i="1"/>
  <c r="R219" i="1"/>
  <c r="AH218" i="1"/>
  <c r="AG218" i="1"/>
  <c r="AF218" i="1"/>
  <c r="AE218" i="1"/>
  <c r="AD218" i="1"/>
  <c r="AC218" i="1"/>
  <c r="AB218" i="1"/>
  <c r="Y218" i="1"/>
  <c r="X218" i="1"/>
  <c r="AA218" i="1"/>
  <c r="AH217" i="1"/>
  <c r="AG217" i="1"/>
  <c r="AF217" i="1"/>
  <c r="AE217" i="1"/>
  <c r="AD217" i="1"/>
  <c r="AC217" i="1"/>
  <c r="AB217" i="1"/>
  <c r="AA217" i="1"/>
  <c r="Y217" i="1"/>
  <c r="X217" i="1"/>
  <c r="AA216" i="1"/>
  <c r="R216" i="1"/>
  <c r="AH215" i="1"/>
  <c r="AG215" i="1"/>
  <c r="AF215" i="1"/>
  <c r="AE215" i="1"/>
  <c r="AD215" i="1"/>
  <c r="AC215" i="1"/>
  <c r="AB215" i="1"/>
  <c r="Y215" i="1"/>
  <c r="X215" i="1"/>
  <c r="B215" i="1"/>
  <c r="AA215" i="1" s="1"/>
  <c r="AH214" i="1"/>
  <c r="AG214" i="1"/>
  <c r="AF214" i="1"/>
  <c r="AE214" i="1"/>
  <c r="AD214" i="1"/>
  <c r="AC214" i="1"/>
  <c r="AB214" i="1"/>
  <c r="Y214" i="1"/>
  <c r="X214" i="1"/>
  <c r="AA214" i="1"/>
  <c r="AH213" i="1"/>
  <c r="AG213" i="1"/>
  <c r="AF213" i="1"/>
  <c r="AE213" i="1"/>
  <c r="AD213" i="1"/>
  <c r="AC213" i="1"/>
  <c r="AB213" i="1"/>
  <c r="AA213" i="1"/>
  <c r="Y213" i="1"/>
  <c r="X213" i="1"/>
  <c r="AA212" i="1"/>
  <c r="R212" i="1"/>
  <c r="AH211" i="1"/>
  <c r="AG211" i="1"/>
  <c r="AF211" i="1"/>
  <c r="AE211" i="1"/>
  <c r="AD211" i="1"/>
  <c r="AC211" i="1"/>
  <c r="AB211" i="1"/>
  <c r="AA211" i="1"/>
  <c r="Y211" i="1"/>
  <c r="X211" i="1"/>
  <c r="AA210" i="1"/>
  <c r="R210" i="1"/>
  <c r="AH209" i="1"/>
  <c r="AG209" i="1"/>
  <c r="AF209" i="1"/>
  <c r="AE209" i="1"/>
  <c r="AD209" i="1"/>
  <c r="AC209" i="1"/>
  <c r="AB209" i="1"/>
  <c r="Y209" i="1"/>
  <c r="X209" i="1"/>
  <c r="B209" i="1"/>
  <c r="AA209" i="1" s="1"/>
  <c r="AH208" i="1"/>
  <c r="AG208" i="1"/>
  <c r="AF208" i="1"/>
  <c r="AE208" i="1"/>
  <c r="AD208" i="1"/>
  <c r="AC208" i="1"/>
  <c r="AB208" i="1"/>
  <c r="AA208" i="1"/>
  <c r="Y208" i="1"/>
  <c r="X208" i="1"/>
  <c r="AA207" i="1"/>
  <c r="R207" i="1"/>
  <c r="AH206" i="1"/>
  <c r="AG206" i="1"/>
  <c r="AF206" i="1"/>
  <c r="AE206" i="1"/>
  <c r="AD206" i="1"/>
  <c r="AC206" i="1"/>
  <c r="AB206" i="1"/>
  <c r="AA206" i="1"/>
  <c r="Y206" i="1"/>
  <c r="X206" i="1"/>
  <c r="AA205" i="1"/>
  <c r="R205" i="1"/>
  <c r="AH204" i="1"/>
  <c r="AG204" i="1"/>
  <c r="AF204" i="1"/>
  <c r="AE204" i="1"/>
  <c r="AD204" i="1"/>
  <c r="AC204" i="1"/>
  <c r="AB204" i="1"/>
  <c r="AA204" i="1"/>
  <c r="Y204" i="1"/>
  <c r="X204" i="1"/>
  <c r="AA203" i="1"/>
  <c r="R203" i="1"/>
  <c r="AH202" i="1"/>
  <c r="AG202" i="1"/>
  <c r="AF202" i="1"/>
  <c r="AE202" i="1"/>
  <c r="AD202" i="1"/>
  <c r="AC202" i="1"/>
  <c r="AB202" i="1"/>
  <c r="AA202" i="1"/>
  <c r="Y202" i="1"/>
  <c r="X202" i="1"/>
  <c r="AA201" i="1"/>
  <c r="R201" i="1"/>
  <c r="AH200" i="1"/>
  <c r="AG200" i="1"/>
  <c r="AF200" i="1"/>
  <c r="AE200" i="1"/>
  <c r="AD200" i="1"/>
  <c r="AC200" i="1"/>
  <c r="AB200" i="1"/>
  <c r="AA200" i="1"/>
  <c r="Y200" i="1"/>
  <c r="X200" i="1"/>
  <c r="AA199" i="1"/>
  <c r="R199" i="1"/>
  <c r="AH198" i="1"/>
  <c r="AG198" i="1"/>
  <c r="AF198" i="1"/>
  <c r="AE198" i="1"/>
  <c r="AD198" i="1"/>
  <c r="AC198" i="1"/>
  <c r="AB198" i="1"/>
  <c r="Y198" i="1"/>
  <c r="X198" i="1"/>
  <c r="B198" i="1"/>
  <c r="AA198" i="1" s="1"/>
  <c r="AH197" i="1"/>
  <c r="AG197" i="1"/>
  <c r="AF197" i="1"/>
  <c r="AE197" i="1"/>
  <c r="AD197" i="1"/>
  <c r="AC197" i="1"/>
  <c r="AB197" i="1"/>
  <c r="AA197" i="1"/>
  <c r="Y197" i="1"/>
  <c r="X197" i="1"/>
  <c r="AA196" i="1"/>
  <c r="R196" i="1"/>
  <c r="AH195" i="1"/>
  <c r="AG195" i="1"/>
  <c r="AF195" i="1"/>
  <c r="AE195" i="1"/>
  <c r="AD195" i="1"/>
  <c r="AC195" i="1"/>
  <c r="AB195" i="1"/>
  <c r="AA195" i="1"/>
  <c r="Y195" i="1"/>
  <c r="X195" i="1"/>
  <c r="AA194" i="1"/>
  <c r="R194" i="1"/>
  <c r="AH193" i="1"/>
  <c r="AG193" i="1"/>
  <c r="AF193" i="1"/>
  <c r="AE193" i="1"/>
  <c r="AD193" i="1"/>
  <c r="AC193" i="1"/>
  <c r="AB193" i="1"/>
  <c r="AA193" i="1"/>
  <c r="Y193" i="1"/>
  <c r="X193" i="1"/>
  <c r="AA192" i="1"/>
  <c r="R192" i="1"/>
  <c r="AH191" i="1"/>
  <c r="AG191" i="1"/>
  <c r="AF191" i="1"/>
  <c r="AE191" i="1"/>
  <c r="AD191" i="1"/>
  <c r="AC191" i="1"/>
  <c r="AB191" i="1"/>
  <c r="AA191" i="1"/>
  <c r="Y191" i="1"/>
  <c r="X191" i="1"/>
  <c r="AA190" i="1"/>
  <c r="R190" i="1"/>
  <c r="AH189" i="1"/>
  <c r="AG189" i="1"/>
  <c r="AF189" i="1"/>
  <c r="AE189" i="1"/>
  <c r="AD189" i="1"/>
  <c r="AC189" i="1"/>
  <c r="AB189" i="1"/>
  <c r="AA189" i="1"/>
  <c r="Y189" i="1"/>
  <c r="X189" i="1"/>
  <c r="AA188" i="1"/>
  <c r="R188" i="1"/>
  <c r="AH187" i="1"/>
  <c r="AG187" i="1"/>
  <c r="AF187" i="1"/>
  <c r="AE187" i="1"/>
  <c r="AD187" i="1"/>
  <c r="AC187" i="1"/>
  <c r="AB187" i="1"/>
  <c r="AA187" i="1"/>
  <c r="Y187" i="1"/>
  <c r="X187" i="1"/>
  <c r="AA186" i="1"/>
  <c r="R186" i="1"/>
  <c r="AH185" i="1"/>
  <c r="AG185" i="1"/>
  <c r="AF185" i="1"/>
  <c r="AE185" i="1"/>
  <c r="AD185" i="1"/>
  <c r="AC185" i="1"/>
  <c r="AB185" i="1"/>
  <c r="AA185" i="1"/>
  <c r="Y185" i="1"/>
  <c r="X185" i="1"/>
  <c r="AA184" i="1"/>
  <c r="R184" i="1"/>
  <c r="AH183" i="1"/>
  <c r="AG183" i="1"/>
  <c r="AF183" i="1"/>
  <c r="AE183" i="1"/>
  <c r="AD183" i="1"/>
  <c r="AC183" i="1"/>
  <c r="AB183" i="1"/>
  <c r="Y183" i="1"/>
  <c r="X183" i="1"/>
  <c r="B183" i="1"/>
  <c r="AA183" i="1" s="1"/>
  <c r="AH182" i="1"/>
  <c r="AG182" i="1"/>
  <c r="AF182" i="1"/>
  <c r="AE182" i="1"/>
  <c r="AD182" i="1"/>
  <c r="AC182" i="1"/>
  <c r="AB182" i="1"/>
  <c r="AA182" i="1"/>
  <c r="Y182" i="1"/>
  <c r="X182" i="1"/>
  <c r="AA181" i="1"/>
  <c r="R181" i="1"/>
  <c r="AH180" i="1"/>
  <c r="AG180" i="1"/>
  <c r="AF180" i="1"/>
  <c r="AE180" i="1"/>
  <c r="AD180" i="1"/>
  <c r="AC180" i="1"/>
  <c r="AB180" i="1"/>
  <c r="AA180" i="1"/>
  <c r="Y180" i="1"/>
  <c r="X180" i="1"/>
  <c r="AA179" i="1"/>
  <c r="R179" i="1"/>
  <c r="AH178" i="1"/>
  <c r="AG178" i="1"/>
  <c r="AF178" i="1"/>
  <c r="AE178" i="1"/>
  <c r="AD178" i="1"/>
  <c r="AC178" i="1"/>
  <c r="AB178" i="1"/>
  <c r="Y178" i="1"/>
  <c r="X178" i="1"/>
  <c r="B178" i="1"/>
  <c r="AA178" i="1" s="1"/>
  <c r="AH177" i="1"/>
  <c r="AG177" i="1"/>
  <c r="AF177" i="1"/>
  <c r="AE177" i="1"/>
  <c r="AD177" i="1"/>
  <c r="AC177" i="1"/>
  <c r="AB177" i="1"/>
  <c r="AA177" i="1"/>
  <c r="Y177" i="1"/>
  <c r="X177" i="1"/>
  <c r="AA176" i="1"/>
  <c r="R176" i="1"/>
  <c r="AA175" i="1"/>
  <c r="R175" i="1"/>
  <c r="AH174" i="1"/>
  <c r="AG174" i="1"/>
  <c r="AF174" i="1"/>
  <c r="AE174" i="1"/>
  <c r="AD174" i="1"/>
  <c r="AC174" i="1"/>
  <c r="AB174" i="1"/>
  <c r="AA174" i="1"/>
  <c r="Y174" i="1"/>
  <c r="X174" i="1"/>
  <c r="AA173" i="1"/>
  <c r="R173" i="1"/>
  <c r="AH172" i="1"/>
  <c r="AG172" i="1"/>
  <c r="AF172" i="1"/>
  <c r="AE172" i="1"/>
  <c r="AD172" i="1"/>
  <c r="AC172" i="1"/>
  <c r="AB172" i="1"/>
  <c r="Y172" i="1"/>
  <c r="X172" i="1"/>
  <c r="B172" i="1"/>
  <c r="AA172" i="1" s="1"/>
  <c r="AH171" i="1"/>
  <c r="AG171" i="1"/>
  <c r="AF171" i="1"/>
  <c r="AE171" i="1"/>
  <c r="AD171" i="1"/>
  <c r="AC171" i="1"/>
  <c r="AB171" i="1"/>
  <c r="AA171" i="1"/>
  <c r="Y171" i="1"/>
  <c r="X171" i="1"/>
  <c r="AA170" i="1"/>
  <c r="R170" i="1"/>
  <c r="AH169" i="1"/>
  <c r="AG169" i="1"/>
  <c r="AF169" i="1"/>
  <c r="AE169" i="1"/>
  <c r="AD169" i="1"/>
  <c r="AC169" i="1"/>
  <c r="AB169" i="1"/>
  <c r="AA169" i="1"/>
  <c r="Y169" i="1"/>
  <c r="X169" i="1"/>
  <c r="AA168" i="1"/>
  <c r="R168" i="1"/>
  <c r="AH167" i="1"/>
  <c r="AG167" i="1"/>
  <c r="AF167" i="1"/>
  <c r="AE167" i="1"/>
  <c r="AD167" i="1"/>
  <c r="AC167" i="1"/>
  <c r="AB167" i="1"/>
  <c r="AA167" i="1"/>
  <c r="Y167" i="1"/>
  <c r="X167" i="1"/>
  <c r="AA166" i="1"/>
  <c r="R166" i="1"/>
  <c r="AH165" i="1"/>
  <c r="AG165" i="1"/>
  <c r="AF165" i="1"/>
  <c r="AE165" i="1"/>
  <c r="AD165" i="1"/>
  <c r="AC165" i="1"/>
  <c r="AB165" i="1"/>
  <c r="AA165" i="1"/>
  <c r="Y165" i="1"/>
  <c r="X165" i="1"/>
  <c r="AA164" i="1"/>
  <c r="R164" i="1"/>
  <c r="AH163" i="1"/>
  <c r="AG163" i="1"/>
  <c r="AF163" i="1"/>
  <c r="AE163" i="1"/>
  <c r="AD163" i="1"/>
  <c r="AC163" i="1"/>
  <c r="AB163" i="1"/>
  <c r="AA163" i="1"/>
  <c r="Y163" i="1"/>
  <c r="X163" i="1"/>
  <c r="AA162" i="1"/>
  <c r="R162" i="1"/>
  <c r="AH161" i="1"/>
  <c r="AG161" i="1"/>
  <c r="AF161" i="1"/>
  <c r="AE161" i="1"/>
  <c r="AD161" i="1"/>
  <c r="AC161" i="1"/>
  <c r="AB161" i="1"/>
  <c r="Y161" i="1"/>
  <c r="X161" i="1"/>
  <c r="B161" i="1"/>
  <c r="AA161" i="1" s="1"/>
  <c r="AA160" i="1"/>
  <c r="R160" i="1"/>
  <c r="AA159" i="1"/>
  <c r="R159" i="1"/>
  <c r="Y158" i="1"/>
  <c r="X158" i="1"/>
  <c r="B158" i="1"/>
  <c r="AA158" i="1" s="1"/>
  <c r="AA157" i="1"/>
  <c r="R157" i="1"/>
  <c r="AH156" i="1"/>
  <c r="AG156" i="1"/>
  <c r="AF156" i="1"/>
  <c r="AE156" i="1"/>
  <c r="AD156" i="1"/>
  <c r="AC156" i="1"/>
  <c r="AB156" i="1"/>
  <c r="AA156" i="1"/>
  <c r="Y156" i="1"/>
  <c r="X156" i="1"/>
  <c r="AA155" i="1"/>
  <c r="R155" i="1"/>
  <c r="AA154" i="1"/>
  <c r="R154" i="1"/>
  <c r="AH153" i="1"/>
  <c r="AG153" i="1"/>
  <c r="AF153" i="1"/>
  <c r="AE153" i="1"/>
  <c r="AD153" i="1"/>
  <c r="AC153" i="1"/>
  <c r="AB153" i="1"/>
  <c r="AA153" i="1"/>
  <c r="Y153" i="1"/>
  <c r="X153" i="1"/>
  <c r="AA152" i="1"/>
  <c r="R152" i="1"/>
  <c r="AH151" i="1"/>
  <c r="AG151" i="1"/>
  <c r="AF151" i="1"/>
  <c r="AE151" i="1"/>
  <c r="AD151" i="1"/>
  <c r="AC151" i="1"/>
  <c r="AB151" i="1"/>
  <c r="Y151" i="1"/>
  <c r="X151" i="1"/>
  <c r="B151" i="1"/>
  <c r="AA151" i="1" s="1"/>
  <c r="AA150" i="1"/>
  <c r="R150" i="1"/>
  <c r="AH149" i="1"/>
  <c r="AG149" i="1"/>
  <c r="AF149" i="1"/>
  <c r="AE149" i="1"/>
  <c r="AD149" i="1"/>
  <c r="AC149" i="1"/>
  <c r="AB149" i="1"/>
  <c r="AA149" i="1"/>
  <c r="Y149" i="1"/>
  <c r="X149" i="1"/>
  <c r="AA148" i="1"/>
  <c r="R148" i="1"/>
  <c r="AH147" i="1"/>
  <c r="AG147" i="1"/>
  <c r="AF147" i="1"/>
  <c r="AE147" i="1"/>
  <c r="AD147" i="1"/>
  <c r="AC147" i="1"/>
  <c r="AB147" i="1"/>
  <c r="AA147" i="1"/>
  <c r="Y147" i="1"/>
  <c r="X147" i="1"/>
  <c r="AA146" i="1"/>
  <c r="R146" i="1"/>
  <c r="AH145" i="1"/>
  <c r="AG145" i="1"/>
  <c r="AF145" i="1"/>
  <c r="AE145" i="1"/>
  <c r="AD145" i="1"/>
  <c r="AC145" i="1"/>
  <c r="AB145" i="1"/>
  <c r="Y145" i="1"/>
  <c r="X145" i="1"/>
  <c r="B145" i="1"/>
  <c r="AA145" i="1" s="1"/>
  <c r="AH144" i="1"/>
  <c r="AG144" i="1"/>
  <c r="AF144" i="1"/>
  <c r="AE144" i="1"/>
  <c r="AD144" i="1"/>
  <c r="AC144" i="1"/>
  <c r="AB144" i="1"/>
  <c r="AA144" i="1"/>
  <c r="Y144" i="1"/>
  <c r="X144" i="1"/>
  <c r="AA143" i="1"/>
  <c r="R143" i="1"/>
  <c r="AA142" i="1"/>
  <c r="R142" i="1"/>
  <c r="AH141" i="1"/>
  <c r="AG141" i="1"/>
  <c r="AF141" i="1"/>
  <c r="AE141" i="1"/>
  <c r="AD141" i="1"/>
  <c r="AC141" i="1"/>
  <c r="AB141" i="1"/>
  <c r="AA141" i="1"/>
  <c r="Y141" i="1"/>
  <c r="X141" i="1"/>
  <c r="AA140" i="1"/>
  <c r="R140" i="1"/>
  <c r="AH139" i="1"/>
  <c r="AG139" i="1"/>
  <c r="AF139" i="1"/>
  <c r="AE139" i="1"/>
  <c r="AD139" i="1"/>
  <c r="AC139" i="1"/>
  <c r="AB139" i="1"/>
  <c r="Y139" i="1"/>
  <c r="X139" i="1"/>
  <c r="B139" i="1"/>
  <c r="AA139" i="1" s="1"/>
  <c r="AH138" i="1"/>
  <c r="AG138" i="1"/>
  <c r="AF138" i="1"/>
  <c r="AE138" i="1"/>
  <c r="AD138" i="1"/>
  <c r="AC138" i="1"/>
  <c r="AB138" i="1"/>
  <c r="AA138" i="1"/>
  <c r="Y138" i="1"/>
  <c r="X138" i="1"/>
  <c r="AA137" i="1"/>
  <c r="R137" i="1"/>
  <c r="AH136" i="1"/>
  <c r="AG136" i="1"/>
  <c r="AF136" i="1"/>
  <c r="AE136" i="1"/>
  <c r="AD136" i="1"/>
  <c r="AC136" i="1"/>
  <c r="AB136" i="1"/>
  <c r="AA136" i="1"/>
  <c r="Y136" i="1"/>
  <c r="X136" i="1"/>
  <c r="AA135" i="1"/>
  <c r="R135" i="1"/>
  <c r="AH134" i="1"/>
  <c r="AG134" i="1"/>
  <c r="AF134" i="1"/>
  <c r="AE134" i="1"/>
  <c r="AD134" i="1"/>
  <c r="AC134" i="1"/>
  <c r="AB134" i="1"/>
  <c r="Y134" i="1"/>
  <c r="X134" i="1"/>
  <c r="B134" i="1"/>
  <c r="AA134" i="1" s="1"/>
  <c r="AH133" i="1"/>
  <c r="AG133" i="1"/>
  <c r="AF133" i="1"/>
  <c r="AE133" i="1"/>
  <c r="AD133" i="1"/>
  <c r="AC133" i="1"/>
  <c r="AB133" i="1"/>
  <c r="Y133" i="1"/>
  <c r="X133" i="1"/>
  <c r="B133" i="1"/>
  <c r="AA133" i="1" s="1"/>
  <c r="AH132" i="1"/>
  <c r="AG132" i="1"/>
  <c r="AF132" i="1"/>
  <c r="AE132" i="1"/>
  <c r="AD132" i="1"/>
  <c r="AC132" i="1"/>
  <c r="AB132" i="1"/>
  <c r="Y132" i="1"/>
  <c r="X132" i="1"/>
  <c r="B132" i="1"/>
  <c r="AA132" i="1" s="1"/>
  <c r="AH131" i="1"/>
  <c r="AG131" i="1"/>
  <c r="AF131" i="1"/>
  <c r="AE131" i="1"/>
  <c r="AD131" i="1"/>
  <c r="AC131" i="1"/>
  <c r="AB131" i="1"/>
  <c r="AA131" i="1"/>
  <c r="Y131" i="1"/>
  <c r="X131" i="1"/>
  <c r="AA130" i="1"/>
  <c r="R130" i="1"/>
  <c r="AH129" i="1"/>
  <c r="AG129" i="1"/>
  <c r="AF129" i="1"/>
  <c r="AE129" i="1"/>
  <c r="AD129" i="1"/>
  <c r="AC129" i="1"/>
  <c r="AB129" i="1"/>
  <c r="Y129" i="1"/>
  <c r="X129" i="1"/>
  <c r="B129" i="1"/>
  <c r="AA129" i="1" s="1"/>
  <c r="AH128" i="1"/>
  <c r="AG128" i="1"/>
  <c r="AF128" i="1"/>
  <c r="AE128" i="1"/>
  <c r="AD128" i="1"/>
  <c r="AC128" i="1"/>
  <c r="AB128" i="1"/>
  <c r="AA128" i="1"/>
  <c r="Y128" i="1"/>
  <c r="X128" i="1"/>
  <c r="AA127" i="1"/>
  <c r="R127" i="1"/>
  <c r="AH126" i="1"/>
  <c r="AG126" i="1"/>
  <c r="AF126" i="1"/>
  <c r="AE126" i="1"/>
  <c r="AD126" i="1"/>
  <c r="AC126" i="1"/>
  <c r="AB126" i="1"/>
  <c r="Y126" i="1"/>
  <c r="X126" i="1"/>
  <c r="B126" i="1"/>
  <c r="AA126" i="1" s="1"/>
  <c r="AH125" i="1"/>
  <c r="AG125" i="1"/>
  <c r="AF125" i="1"/>
  <c r="AE125" i="1"/>
  <c r="AD125" i="1"/>
  <c r="AC125" i="1"/>
  <c r="AB125" i="1"/>
  <c r="AA125" i="1"/>
  <c r="Y125" i="1"/>
  <c r="X125" i="1"/>
  <c r="AA124" i="1"/>
  <c r="R124" i="1"/>
  <c r="AH123" i="1"/>
  <c r="AG123" i="1"/>
  <c r="AF123" i="1"/>
  <c r="AE123" i="1"/>
  <c r="AD123" i="1"/>
  <c r="AC123" i="1"/>
  <c r="AB123" i="1"/>
  <c r="AA123" i="1"/>
  <c r="Y123" i="1"/>
  <c r="X123" i="1"/>
  <c r="AA122" i="1"/>
  <c r="R122" i="1"/>
  <c r="AH121" i="1"/>
  <c r="AG121" i="1"/>
  <c r="AF121" i="1"/>
  <c r="AE121" i="1"/>
  <c r="AD121" i="1"/>
  <c r="AC121" i="1"/>
  <c r="AB121" i="1"/>
  <c r="Y121" i="1"/>
  <c r="X121" i="1"/>
  <c r="B121" i="1"/>
  <c r="AA121" i="1" s="1"/>
  <c r="AH120" i="1"/>
  <c r="AG120" i="1"/>
  <c r="AF120" i="1"/>
  <c r="AE120" i="1"/>
  <c r="AD120" i="1"/>
  <c r="AC120" i="1"/>
  <c r="AB120" i="1"/>
  <c r="Y120" i="1"/>
  <c r="X120" i="1"/>
  <c r="B120" i="1"/>
  <c r="AA120" i="1" s="1"/>
  <c r="AH119" i="1"/>
  <c r="AG119" i="1"/>
  <c r="AF119" i="1"/>
  <c r="AE119" i="1"/>
  <c r="AD119" i="1"/>
  <c r="AC119" i="1"/>
  <c r="AB119" i="1"/>
  <c r="AA119" i="1"/>
  <c r="Y119" i="1"/>
  <c r="X119" i="1"/>
  <c r="AA118" i="1"/>
  <c r="R118" i="1"/>
  <c r="AH117" i="1"/>
  <c r="AG117" i="1"/>
  <c r="AF117" i="1"/>
  <c r="AE117" i="1"/>
  <c r="AD117" i="1"/>
  <c r="AC117" i="1"/>
  <c r="AB117" i="1"/>
  <c r="AA117" i="1"/>
  <c r="Y117" i="1"/>
  <c r="X117" i="1"/>
  <c r="AA116" i="1"/>
  <c r="R116" i="1"/>
  <c r="AH115" i="1"/>
  <c r="AG115" i="1"/>
  <c r="AF115" i="1"/>
  <c r="AE115" i="1"/>
  <c r="AD115" i="1"/>
  <c r="AC115" i="1"/>
  <c r="AB115" i="1"/>
  <c r="Y115" i="1"/>
  <c r="X115" i="1"/>
  <c r="B115" i="1"/>
  <c r="AA115" i="1" s="1"/>
  <c r="AH114" i="1"/>
  <c r="AG114" i="1"/>
  <c r="AF114" i="1"/>
  <c r="AE114" i="1"/>
  <c r="AD114" i="1"/>
  <c r="AC114" i="1"/>
  <c r="AB114" i="1"/>
  <c r="AA114" i="1"/>
  <c r="Y114" i="1"/>
  <c r="X114" i="1"/>
  <c r="AA113" i="1"/>
  <c r="R113" i="1"/>
  <c r="AH112" i="1"/>
  <c r="AG112" i="1"/>
  <c r="AF112" i="1"/>
  <c r="AE112" i="1"/>
  <c r="AD112" i="1"/>
  <c r="AC112" i="1"/>
  <c r="AB112" i="1"/>
  <c r="Y112" i="1"/>
  <c r="X112" i="1"/>
  <c r="B112" i="1"/>
  <c r="AA112" i="1" s="1"/>
  <c r="AH111" i="1"/>
  <c r="AG111" i="1"/>
  <c r="AF111" i="1"/>
  <c r="AE111" i="1"/>
  <c r="AD111" i="1"/>
  <c r="AC111" i="1"/>
  <c r="AB111" i="1"/>
  <c r="AA111" i="1"/>
  <c r="Y111" i="1"/>
  <c r="X111" i="1"/>
  <c r="AA110" i="1"/>
  <c r="R110" i="1"/>
  <c r="AH109" i="1"/>
  <c r="AG109" i="1"/>
  <c r="AF109" i="1"/>
  <c r="AE109" i="1"/>
  <c r="AD109" i="1"/>
  <c r="AC109" i="1"/>
  <c r="AB109" i="1"/>
  <c r="Y109" i="1"/>
  <c r="X109" i="1"/>
  <c r="B109" i="1"/>
  <c r="AA109" i="1" s="1"/>
  <c r="AH108" i="1"/>
  <c r="AG108" i="1"/>
  <c r="AF108" i="1"/>
  <c r="AE108" i="1"/>
  <c r="AD108" i="1"/>
  <c r="AC108" i="1"/>
  <c r="AB108" i="1"/>
  <c r="Y108" i="1"/>
  <c r="X108" i="1"/>
  <c r="B108" i="1"/>
  <c r="AA108" i="1" s="1"/>
  <c r="AH107" i="1"/>
  <c r="AG107" i="1"/>
  <c r="AF107" i="1"/>
  <c r="AE107" i="1"/>
  <c r="AD107" i="1"/>
  <c r="AC107" i="1"/>
  <c r="AB107" i="1"/>
  <c r="AA107" i="1"/>
  <c r="Y107" i="1"/>
  <c r="X107" i="1"/>
  <c r="AA106" i="1"/>
  <c r="R106" i="1"/>
  <c r="AH105" i="1"/>
  <c r="AG105" i="1"/>
  <c r="AF105" i="1"/>
  <c r="AE105" i="1"/>
  <c r="AD105" i="1"/>
  <c r="AC105" i="1"/>
  <c r="AB105" i="1"/>
  <c r="Y105" i="1"/>
  <c r="X105" i="1"/>
  <c r="B105" i="1"/>
  <c r="AA105" i="1" s="1"/>
  <c r="AH104" i="1"/>
  <c r="AG104" i="1"/>
  <c r="AF104" i="1"/>
  <c r="AE104" i="1"/>
  <c r="AD104" i="1"/>
  <c r="AC104" i="1"/>
  <c r="AB104" i="1"/>
  <c r="AA104" i="1"/>
  <c r="Y104" i="1"/>
  <c r="X104" i="1"/>
  <c r="AA103" i="1"/>
  <c r="R103" i="1"/>
  <c r="AH102" i="1"/>
  <c r="AG102" i="1"/>
  <c r="AF102" i="1"/>
  <c r="AE102" i="1"/>
  <c r="AD102" i="1"/>
  <c r="AC102" i="1"/>
  <c r="AB102" i="1"/>
  <c r="AA102" i="1"/>
  <c r="Y102" i="1"/>
  <c r="X102" i="1"/>
  <c r="AA101" i="1"/>
  <c r="R101" i="1"/>
  <c r="AH100" i="1"/>
  <c r="AG100" i="1"/>
  <c r="AF100" i="1"/>
  <c r="AE100" i="1"/>
  <c r="AD100" i="1"/>
  <c r="AC100" i="1"/>
  <c r="AB100" i="1"/>
  <c r="Y100" i="1"/>
  <c r="X100" i="1"/>
  <c r="AA100" i="1"/>
  <c r="AH99" i="1"/>
  <c r="AG99" i="1"/>
  <c r="AF99" i="1"/>
  <c r="AE99" i="1"/>
  <c r="AD99" i="1"/>
  <c r="AC99" i="1"/>
  <c r="AB99" i="1"/>
  <c r="AA99" i="1"/>
  <c r="Y99" i="1"/>
  <c r="X99" i="1"/>
  <c r="AA98" i="1"/>
  <c r="R98" i="1"/>
  <c r="AH97" i="1"/>
  <c r="AG97" i="1"/>
  <c r="AF97" i="1"/>
  <c r="AE97" i="1"/>
  <c r="AD97" i="1"/>
  <c r="AC97" i="1"/>
  <c r="AB97" i="1"/>
  <c r="AA97" i="1"/>
  <c r="Y97" i="1"/>
  <c r="X97" i="1"/>
  <c r="AA96" i="1"/>
  <c r="R96" i="1"/>
  <c r="AH95" i="1"/>
  <c r="AG95" i="1"/>
  <c r="AF95" i="1"/>
  <c r="AE95" i="1"/>
  <c r="AD95" i="1"/>
  <c r="AC95" i="1"/>
  <c r="AB95" i="1"/>
  <c r="Y95" i="1"/>
  <c r="X95" i="1"/>
  <c r="AA95" i="1"/>
  <c r="AH94" i="1"/>
  <c r="AG94" i="1"/>
  <c r="AF94" i="1"/>
  <c r="AE94" i="1"/>
  <c r="AD94" i="1"/>
  <c r="AC94" i="1"/>
  <c r="AB94" i="1"/>
  <c r="AA94" i="1"/>
  <c r="Y94" i="1"/>
  <c r="X94" i="1"/>
  <c r="AA93" i="1"/>
  <c r="R93" i="1"/>
  <c r="AH92" i="1"/>
  <c r="AG92" i="1"/>
  <c r="AF92" i="1"/>
  <c r="AE92" i="1"/>
  <c r="AD92" i="1"/>
  <c r="AC92" i="1"/>
  <c r="AB92" i="1"/>
  <c r="AA92" i="1"/>
  <c r="Y92" i="1"/>
  <c r="X92" i="1"/>
  <c r="AA91" i="1"/>
  <c r="R91" i="1"/>
  <c r="AH90" i="1"/>
  <c r="AG90" i="1"/>
  <c r="AF90" i="1"/>
  <c r="AE90" i="1"/>
  <c r="AD90" i="1"/>
  <c r="AC90" i="1"/>
  <c r="AB90" i="1"/>
  <c r="Y90" i="1"/>
  <c r="X90" i="1"/>
  <c r="B90" i="1"/>
  <c r="AA90" i="1" s="1"/>
  <c r="AH89" i="1"/>
  <c r="AG89" i="1"/>
  <c r="AF89" i="1"/>
  <c r="AE89" i="1"/>
  <c r="AD89" i="1"/>
  <c r="AC89" i="1"/>
  <c r="AB89" i="1"/>
  <c r="AA89" i="1"/>
  <c r="Y89" i="1"/>
  <c r="X89" i="1"/>
  <c r="AA88" i="1"/>
  <c r="R88" i="1"/>
  <c r="AH87" i="1"/>
  <c r="AG87" i="1"/>
  <c r="AF87" i="1"/>
  <c r="AE87" i="1"/>
  <c r="AD87" i="1"/>
  <c r="AC87" i="1"/>
  <c r="AB87" i="1"/>
  <c r="AA87" i="1"/>
  <c r="Y87" i="1"/>
  <c r="X87" i="1"/>
  <c r="AA86" i="1"/>
  <c r="R86" i="1"/>
  <c r="AH85" i="1"/>
  <c r="AG85" i="1"/>
  <c r="AF85" i="1"/>
  <c r="AE85" i="1"/>
  <c r="AD85" i="1"/>
  <c r="AC85" i="1"/>
  <c r="AB85" i="1"/>
  <c r="AA85" i="1"/>
  <c r="Y85" i="1"/>
  <c r="X85" i="1"/>
  <c r="AA84" i="1"/>
  <c r="R84" i="1"/>
  <c r="AH83" i="1"/>
  <c r="AG83" i="1"/>
  <c r="AF83" i="1"/>
  <c r="AE83" i="1"/>
  <c r="AD83" i="1"/>
  <c r="AC83" i="1"/>
  <c r="AB83" i="1"/>
  <c r="AA83" i="1"/>
  <c r="Y83" i="1"/>
  <c r="X83" i="1"/>
  <c r="AA82" i="1"/>
  <c r="R82" i="1"/>
  <c r="AH81" i="1"/>
  <c r="AG81" i="1"/>
  <c r="AF81" i="1"/>
  <c r="AE81" i="1"/>
  <c r="AD81" i="1"/>
  <c r="AC81" i="1"/>
  <c r="AB81" i="1"/>
  <c r="Y81" i="1"/>
  <c r="X81" i="1"/>
  <c r="B81" i="1"/>
  <c r="AA81" i="1" s="1"/>
  <c r="AH80" i="1"/>
  <c r="AG80" i="1"/>
  <c r="AF80" i="1"/>
  <c r="AE80" i="1"/>
  <c r="AD80" i="1"/>
  <c r="AC80" i="1"/>
  <c r="AB80" i="1"/>
  <c r="Y80" i="1"/>
  <c r="X80" i="1"/>
  <c r="B80" i="1"/>
  <c r="AA80" i="1" s="1"/>
  <c r="AH79" i="1"/>
  <c r="AG79" i="1"/>
  <c r="AF79" i="1"/>
  <c r="AE79" i="1"/>
  <c r="AD79" i="1"/>
  <c r="AC79" i="1"/>
  <c r="AB79" i="1"/>
  <c r="AA79" i="1"/>
  <c r="Y79" i="1"/>
  <c r="X79" i="1"/>
  <c r="AA78" i="1"/>
  <c r="R78" i="1"/>
  <c r="AH77" i="1"/>
  <c r="AG77" i="1"/>
  <c r="AF77" i="1"/>
  <c r="AE77" i="1"/>
  <c r="AD77" i="1"/>
  <c r="AC77" i="1"/>
  <c r="AB77" i="1"/>
  <c r="AA77" i="1"/>
  <c r="Y77" i="1"/>
  <c r="X77" i="1"/>
  <c r="AA76" i="1"/>
  <c r="R76" i="1"/>
  <c r="AH75" i="1"/>
  <c r="AG75" i="1"/>
  <c r="AF75" i="1"/>
  <c r="AE75" i="1"/>
  <c r="AD75" i="1"/>
  <c r="AC75" i="1"/>
  <c r="AB75" i="1"/>
  <c r="Y75" i="1"/>
  <c r="X75" i="1"/>
  <c r="B75" i="1"/>
  <c r="AA75" i="1" s="1"/>
  <c r="AH74" i="1"/>
  <c r="AG74" i="1"/>
  <c r="AF74" i="1"/>
  <c r="AE74" i="1"/>
  <c r="AD74" i="1"/>
  <c r="AC74" i="1"/>
  <c r="AB74" i="1"/>
  <c r="Y74" i="1"/>
  <c r="X74" i="1"/>
  <c r="B74" i="1"/>
  <c r="AA74" i="1" s="1"/>
  <c r="AA73" i="1"/>
  <c r="R73" i="1"/>
  <c r="AA72" i="1"/>
  <c r="R72" i="1"/>
  <c r="AA71" i="1"/>
  <c r="R71" i="1"/>
  <c r="AH70" i="1"/>
  <c r="AG70" i="1"/>
  <c r="AF70" i="1"/>
  <c r="AE70" i="1"/>
  <c r="AD70" i="1"/>
  <c r="AC70" i="1"/>
  <c r="AB70" i="1"/>
  <c r="AA70" i="1"/>
  <c r="Y70" i="1"/>
  <c r="X70" i="1"/>
  <c r="AA69" i="1"/>
  <c r="R69" i="1"/>
  <c r="AH68" i="1"/>
  <c r="AG68" i="1"/>
  <c r="AF68" i="1"/>
  <c r="AE68" i="1"/>
  <c r="AD68" i="1"/>
  <c r="AC68" i="1"/>
  <c r="AB68" i="1"/>
  <c r="AA68" i="1"/>
  <c r="Y68" i="1"/>
  <c r="X68" i="1"/>
  <c r="AA67" i="1"/>
  <c r="R67" i="1"/>
  <c r="AH66" i="1"/>
  <c r="AG66" i="1"/>
  <c r="AF66" i="1"/>
  <c r="AE66" i="1"/>
  <c r="AD66" i="1"/>
  <c r="AC66" i="1"/>
  <c r="AB66" i="1"/>
  <c r="AA66" i="1"/>
  <c r="Y66" i="1"/>
  <c r="X66" i="1"/>
  <c r="AA65" i="1"/>
  <c r="R65" i="1"/>
  <c r="AA64" i="1"/>
  <c r="R64" i="1"/>
  <c r="AH63" i="1"/>
  <c r="AG63" i="1"/>
  <c r="AF63" i="1"/>
  <c r="AE63" i="1"/>
  <c r="AD63" i="1"/>
  <c r="AC63" i="1"/>
  <c r="AB63" i="1"/>
  <c r="Y63" i="1"/>
  <c r="X63" i="1"/>
  <c r="B63" i="1"/>
  <c r="AA63" i="1" s="1"/>
  <c r="Y62" i="1"/>
  <c r="X62" i="1"/>
  <c r="B62" i="1"/>
  <c r="AA62" i="1" s="1"/>
  <c r="AA61" i="1"/>
  <c r="R61" i="1"/>
  <c r="AH60" i="1"/>
  <c r="AG60" i="1"/>
  <c r="AF60" i="1"/>
  <c r="AE60" i="1"/>
  <c r="AD60" i="1"/>
  <c r="AC60" i="1"/>
  <c r="AB60" i="1"/>
  <c r="AA60" i="1"/>
  <c r="Y60" i="1"/>
  <c r="X60" i="1"/>
  <c r="AA59" i="1"/>
  <c r="R59" i="1"/>
  <c r="AA58" i="1"/>
  <c r="R58" i="1"/>
  <c r="AH57" i="1"/>
  <c r="AG57" i="1"/>
  <c r="AF57" i="1"/>
  <c r="AE57" i="1"/>
  <c r="AD57" i="1"/>
  <c r="AC57" i="1"/>
  <c r="AB57" i="1"/>
  <c r="Y57" i="1"/>
  <c r="X57" i="1"/>
  <c r="B57" i="1"/>
  <c r="AA57" i="1" s="1"/>
  <c r="AH56" i="1"/>
  <c r="AG56" i="1"/>
  <c r="AF56" i="1"/>
  <c r="AE56" i="1"/>
  <c r="AD56" i="1"/>
  <c r="AC56" i="1"/>
  <c r="AB56" i="1"/>
  <c r="AA56" i="1"/>
  <c r="Y56" i="1"/>
  <c r="X56" i="1"/>
  <c r="AA55" i="1"/>
  <c r="R55" i="1"/>
  <c r="AA54" i="1"/>
  <c r="R54" i="1"/>
  <c r="AA53" i="1"/>
  <c r="R53" i="1"/>
  <c r="AA52" i="1"/>
  <c r="R52" i="1"/>
  <c r="AH51" i="1"/>
  <c r="AG51" i="1"/>
  <c r="AF51" i="1"/>
  <c r="AE51" i="1"/>
  <c r="AD51" i="1"/>
  <c r="AC51" i="1"/>
  <c r="AB51" i="1"/>
  <c r="AA51" i="1"/>
  <c r="Y51" i="1"/>
  <c r="X51" i="1"/>
  <c r="AA50" i="1"/>
  <c r="R50" i="1"/>
  <c r="AH49" i="1"/>
  <c r="AG49" i="1"/>
  <c r="AF49" i="1"/>
  <c r="AE49" i="1"/>
  <c r="AD49" i="1"/>
  <c r="AC49" i="1"/>
  <c r="AB49" i="1"/>
  <c r="AA49" i="1"/>
  <c r="Y49" i="1"/>
  <c r="X49" i="1"/>
  <c r="AA48" i="1"/>
  <c r="R48" i="1"/>
  <c r="AH47" i="1"/>
  <c r="AG47" i="1"/>
  <c r="AF47" i="1"/>
  <c r="AE47" i="1"/>
  <c r="AD47" i="1"/>
  <c r="AC47" i="1"/>
  <c r="AB47" i="1"/>
  <c r="Y47" i="1"/>
  <c r="X47" i="1"/>
  <c r="B47" i="1"/>
  <c r="AA47" i="1" s="1"/>
  <c r="AA46" i="1"/>
  <c r="R46" i="1"/>
  <c r="AA45" i="1"/>
  <c r="R45" i="1"/>
  <c r="AH44" i="1"/>
  <c r="AG44" i="1"/>
  <c r="AF44" i="1"/>
  <c r="AE44" i="1"/>
  <c r="AD44" i="1"/>
  <c r="AC44" i="1"/>
  <c r="AB44" i="1"/>
  <c r="AA44" i="1"/>
  <c r="Y44" i="1"/>
  <c r="X44" i="1"/>
  <c r="AA43" i="1"/>
  <c r="R43" i="1"/>
  <c r="AH42" i="1"/>
  <c r="AG42" i="1"/>
  <c r="AF42" i="1"/>
  <c r="AE42" i="1"/>
  <c r="AD42" i="1"/>
  <c r="AC42" i="1"/>
  <c r="AB42" i="1"/>
  <c r="AA42" i="1"/>
  <c r="Y42" i="1"/>
  <c r="X42" i="1"/>
  <c r="AA41" i="1"/>
  <c r="R41" i="1"/>
  <c r="AH40" i="1"/>
  <c r="AG40" i="1"/>
  <c r="AF40" i="1"/>
  <c r="AE40" i="1"/>
  <c r="AD40" i="1"/>
  <c r="AC40" i="1"/>
  <c r="AB40" i="1"/>
  <c r="Y40" i="1"/>
  <c r="X40" i="1"/>
  <c r="B40" i="1"/>
  <c r="AA40" i="1" s="1"/>
  <c r="AH39" i="1"/>
  <c r="AG39" i="1"/>
  <c r="AF39" i="1"/>
  <c r="AE39" i="1"/>
  <c r="AD39" i="1"/>
  <c r="AC39" i="1"/>
  <c r="AB39" i="1"/>
  <c r="AA39" i="1"/>
  <c r="Y39" i="1"/>
  <c r="X39" i="1"/>
  <c r="AA38" i="1"/>
  <c r="R38" i="1"/>
  <c r="AH37" i="1"/>
  <c r="AG37" i="1"/>
  <c r="AF37" i="1"/>
  <c r="AE37" i="1"/>
  <c r="AD37" i="1"/>
  <c r="AC37" i="1"/>
  <c r="AB37" i="1"/>
  <c r="AA37" i="1"/>
  <c r="Y37" i="1"/>
  <c r="X37" i="1"/>
  <c r="AA36" i="1"/>
  <c r="R36" i="1"/>
  <c r="AH35" i="1"/>
  <c r="AG35" i="1"/>
  <c r="AF35" i="1"/>
  <c r="AE35" i="1"/>
  <c r="AD35" i="1"/>
  <c r="AC35" i="1"/>
  <c r="AB35" i="1"/>
  <c r="Y35" i="1"/>
  <c r="X35" i="1"/>
  <c r="B35" i="1"/>
  <c r="AA35" i="1" s="1"/>
  <c r="AA34" i="1"/>
  <c r="R34" i="1"/>
  <c r="AA33" i="1"/>
  <c r="R33" i="1"/>
  <c r="AH32" i="1"/>
  <c r="AG32" i="1"/>
  <c r="AF32" i="1"/>
  <c r="AE32" i="1"/>
  <c r="AD32" i="1"/>
  <c r="AC32" i="1"/>
  <c r="AB32" i="1"/>
  <c r="AA32" i="1"/>
  <c r="Y32" i="1"/>
  <c r="X32" i="1"/>
  <c r="AA31" i="1"/>
  <c r="R31" i="1"/>
  <c r="AA30" i="1"/>
  <c r="R30" i="1"/>
  <c r="AH29" i="1"/>
  <c r="AG29" i="1"/>
  <c r="AF29" i="1"/>
  <c r="AE29" i="1"/>
  <c r="AD29" i="1"/>
  <c r="AC29" i="1"/>
  <c r="AB29" i="1"/>
  <c r="AA29" i="1"/>
  <c r="Y29" i="1"/>
  <c r="X29" i="1"/>
  <c r="AA28" i="1"/>
  <c r="R28" i="1"/>
  <c r="AH27" i="1"/>
  <c r="AG27" i="1"/>
  <c r="AF27" i="1"/>
  <c r="AE27" i="1"/>
  <c r="AD27" i="1"/>
  <c r="AC27" i="1"/>
  <c r="AB27" i="1"/>
  <c r="Y27" i="1"/>
  <c r="X27" i="1"/>
  <c r="B27" i="1"/>
  <c r="AA27" i="1" s="1"/>
  <c r="AH26" i="1"/>
  <c r="AG26" i="1"/>
  <c r="AF26" i="1"/>
  <c r="AE26" i="1"/>
  <c r="AD26" i="1"/>
  <c r="AC26" i="1"/>
  <c r="AB26" i="1"/>
  <c r="AA26" i="1"/>
  <c r="Y26" i="1"/>
  <c r="X26" i="1"/>
  <c r="AA25" i="1"/>
  <c r="R25" i="1"/>
  <c r="AH24" i="1"/>
  <c r="AG24" i="1"/>
  <c r="AF24" i="1"/>
  <c r="AE24" i="1"/>
  <c r="AD24" i="1"/>
  <c r="AC24" i="1"/>
  <c r="AB24" i="1"/>
  <c r="Y24" i="1"/>
  <c r="X24" i="1"/>
  <c r="B24" i="1"/>
  <c r="AA24" i="1" s="1"/>
  <c r="AH23" i="1"/>
  <c r="AG23" i="1"/>
  <c r="AF23" i="1"/>
  <c r="AE23" i="1"/>
  <c r="AD23" i="1"/>
  <c r="AC23" i="1"/>
  <c r="AB23" i="1"/>
  <c r="AA23" i="1"/>
  <c r="Y23" i="1"/>
  <c r="X23" i="1"/>
  <c r="AA22" i="1"/>
  <c r="R22" i="1"/>
  <c r="AH21" i="1"/>
  <c r="AG21" i="1"/>
  <c r="AF21" i="1"/>
  <c r="AE21" i="1"/>
  <c r="AD21" i="1"/>
  <c r="AC21" i="1"/>
  <c r="AB21" i="1"/>
  <c r="Y21" i="1"/>
  <c r="X21" i="1"/>
  <c r="B21" i="1"/>
  <c r="AA21" i="1" s="1"/>
  <c r="AA20" i="1"/>
  <c r="R20" i="1"/>
  <c r="AH19" i="1"/>
  <c r="AG19" i="1"/>
  <c r="AF19" i="1"/>
  <c r="AE19" i="1"/>
  <c r="AD19" i="1"/>
  <c r="AC19" i="1"/>
  <c r="AB19" i="1"/>
  <c r="AA19" i="1"/>
  <c r="Y19" i="1"/>
  <c r="X19" i="1"/>
  <c r="AA18" i="1"/>
  <c r="R18" i="1"/>
  <c r="AH17" i="1"/>
  <c r="AG17" i="1"/>
  <c r="AF17" i="1"/>
  <c r="AE17" i="1"/>
  <c r="AD17" i="1"/>
  <c r="AC17" i="1"/>
  <c r="AB17" i="1"/>
  <c r="Y17" i="1"/>
  <c r="X17" i="1"/>
  <c r="B17" i="1"/>
  <c r="AA17" i="1" s="1"/>
  <c r="AH16" i="1"/>
  <c r="AG16" i="1"/>
  <c r="AF16" i="1"/>
  <c r="AE16" i="1"/>
  <c r="AD16" i="1"/>
  <c r="AC16" i="1"/>
  <c r="AB16" i="1"/>
  <c r="AA16" i="1"/>
  <c r="Y16" i="1"/>
  <c r="X16" i="1"/>
  <c r="AG15" i="1"/>
  <c r="AD15" i="1"/>
  <c r="AA15" i="1"/>
  <c r="X15" i="1"/>
  <c r="R15" i="1"/>
  <c r="D15" i="1"/>
  <c r="AE15" i="1" s="1"/>
  <c r="B14" i="1"/>
  <c r="AA14" i="1" s="1"/>
  <c r="B13" i="1"/>
  <c r="AA13" i="1" s="1"/>
  <c r="B12" i="1"/>
  <c r="AA12" i="1" s="1"/>
  <c r="L10" i="1"/>
  <c r="I10" i="1"/>
  <c r="D10" i="1"/>
  <c r="I9" i="1"/>
  <c r="H9" i="1"/>
  <c r="G9" i="1"/>
  <c r="I8" i="1"/>
  <c r="H8" i="1"/>
  <c r="G8" i="1"/>
  <c r="I7" i="1"/>
  <c r="H7" i="1"/>
  <c r="G7" i="1"/>
  <c r="I6" i="1"/>
  <c r="H6" i="1"/>
  <c r="G6" i="1"/>
  <c r="I5" i="1"/>
  <c r="H5" i="1"/>
  <c r="G5" i="1"/>
  <c r="I4" i="1"/>
  <c r="H4" i="1"/>
  <c r="G4" i="1"/>
  <c r="B2" i="1"/>
  <c r="K1" i="1"/>
  <c r="AB15" i="1" l="1"/>
  <c r="W17" i="1"/>
  <c r="Z17" i="1" s="1"/>
  <c r="W16" i="1"/>
  <c r="Z16" i="1" s="1"/>
  <c r="AF15" i="1"/>
  <c r="D18" i="1"/>
  <c r="W15" i="1"/>
  <c r="Z15" i="1" s="1"/>
  <c r="Y15" i="1"/>
  <c r="AC15" i="1"/>
  <c r="AH15" i="1"/>
  <c r="AH18" i="1" l="1"/>
  <c r="AD18" i="1"/>
  <c r="AF18" i="1"/>
  <c r="D20" i="1"/>
  <c r="AE18" i="1"/>
  <c r="Y18" i="1"/>
  <c r="AC18" i="1"/>
  <c r="X18" i="1"/>
  <c r="AG18" i="1"/>
  <c r="AB18" i="1"/>
  <c r="W18" i="1" l="1"/>
  <c r="Z18" i="1" s="1"/>
  <c r="W19" i="1"/>
  <c r="Z19" i="1" s="1"/>
  <c r="AH20" i="1"/>
  <c r="AD20" i="1"/>
  <c r="AF20" i="1"/>
  <c r="D22" i="1"/>
  <c r="AE20" i="1"/>
  <c r="Y20" i="1"/>
  <c r="AC20" i="1"/>
  <c r="X20" i="1"/>
  <c r="W20" i="1" s="1"/>
  <c r="Z20" i="1" s="1"/>
  <c r="AG20" i="1"/>
  <c r="AB20" i="1"/>
  <c r="W21" i="1" l="1"/>
  <c r="Z21" i="1" s="1"/>
  <c r="AH22" i="1"/>
  <c r="AD22" i="1"/>
  <c r="AE22" i="1"/>
  <c r="Y22" i="1"/>
  <c r="AC22" i="1"/>
  <c r="X22" i="1"/>
  <c r="AG22" i="1"/>
  <c r="AB22" i="1"/>
  <c r="D25" i="1"/>
  <c r="AF22" i="1"/>
  <c r="W23" i="1" l="1"/>
  <c r="Z23" i="1" s="1"/>
  <c r="W24" i="1"/>
  <c r="Z24" i="1" s="1"/>
  <c r="W22" i="1"/>
  <c r="Z22" i="1" s="1"/>
  <c r="D28" i="1"/>
  <c r="AG25" i="1"/>
  <c r="AC25" i="1"/>
  <c r="Y25" i="1"/>
  <c r="AH25" i="1"/>
  <c r="AB25" i="1"/>
  <c r="AF25" i="1"/>
  <c r="AE25" i="1"/>
  <c r="AD25" i="1"/>
  <c r="X25" i="1"/>
  <c r="W26" i="1"/>
  <c r="Z26" i="1" s="1"/>
  <c r="D30" i="1" l="1"/>
  <c r="AF28" i="1"/>
  <c r="AB28" i="1"/>
  <c r="X28" i="1"/>
  <c r="AD28" i="1"/>
  <c r="Y28" i="1"/>
  <c r="AH28" i="1"/>
  <c r="AC28" i="1"/>
  <c r="AG28" i="1"/>
  <c r="AE28" i="1"/>
  <c r="W27" i="1"/>
  <c r="Z27" i="1" s="1"/>
  <c r="W25" i="1"/>
  <c r="Z25" i="1" s="1"/>
  <c r="W29" i="1"/>
  <c r="Z29" i="1" s="1"/>
  <c r="AF30" i="1" l="1"/>
  <c r="AB30" i="1"/>
  <c r="X30" i="1"/>
  <c r="AE30" i="1"/>
  <c r="D31" i="1"/>
  <c r="AD30" i="1"/>
  <c r="Y30" i="1"/>
  <c r="AH30" i="1"/>
  <c r="AC30" i="1"/>
  <c r="AG30" i="1"/>
  <c r="W28" i="1"/>
  <c r="Z28" i="1" s="1"/>
  <c r="W30" i="1" l="1"/>
  <c r="Z30" i="1" s="1"/>
  <c r="AG31" i="1"/>
  <c r="AC31" i="1"/>
  <c r="Y31" i="1"/>
  <c r="D33" i="1"/>
  <c r="AE31" i="1"/>
  <c r="AD31" i="1"/>
  <c r="X31" i="1"/>
  <c r="AH31" i="1"/>
  <c r="AB31" i="1"/>
  <c r="AF31" i="1"/>
  <c r="W31" i="1" l="1"/>
  <c r="Z31" i="1" s="1"/>
  <c r="W32" i="1"/>
  <c r="Z32" i="1" s="1"/>
  <c r="AG33" i="1"/>
  <c r="AC33" i="1"/>
  <c r="Y33" i="1"/>
  <c r="D34" i="1"/>
  <c r="AD33" i="1"/>
  <c r="X33" i="1"/>
  <c r="W33" i="1" s="1"/>
  <c r="Z33" i="1" s="1"/>
  <c r="AH33" i="1"/>
  <c r="AB33" i="1"/>
  <c r="AF33" i="1"/>
  <c r="AE33" i="1"/>
  <c r="AH34" i="1" l="1"/>
  <c r="AD34" i="1"/>
  <c r="AC34" i="1"/>
  <c r="X34" i="1"/>
  <c r="AG34" i="1"/>
  <c r="AB34" i="1"/>
  <c r="AF34" i="1"/>
  <c r="D36" i="1"/>
  <c r="AE34" i="1"/>
  <c r="Y34" i="1"/>
  <c r="AH36" i="1" l="1"/>
  <c r="AD36" i="1"/>
  <c r="AG36" i="1"/>
  <c r="AB36" i="1"/>
  <c r="AF36" i="1"/>
  <c r="D38" i="1"/>
  <c r="AE36" i="1"/>
  <c r="Y36" i="1"/>
  <c r="AC36" i="1"/>
  <c r="X36" i="1"/>
  <c r="W34" i="1"/>
  <c r="Z34" i="1" s="1"/>
  <c r="W35" i="1"/>
  <c r="Z35" i="1" s="1"/>
  <c r="W36" i="1" l="1"/>
  <c r="Z36" i="1" s="1"/>
  <c r="W37" i="1"/>
  <c r="Z37" i="1" s="1"/>
  <c r="AH38" i="1"/>
  <c r="AD38" i="1"/>
  <c r="D41" i="1"/>
  <c r="AF38" i="1"/>
  <c r="AE38" i="1"/>
  <c r="Y38" i="1"/>
  <c r="AC38" i="1"/>
  <c r="X38" i="1"/>
  <c r="AG38" i="1"/>
  <c r="AB38" i="1"/>
  <c r="AG41" i="1" l="1"/>
  <c r="AC41" i="1"/>
  <c r="Y41" i="1"/>
  <c r="AD41" i="1"/>
  <c r="X41" i="1"/>
  <c r="AH41" i="1"/>
  <c r="AB41" i="1"/>
  <c r="AF41" i="1"/>
  <c r="D43" i="1"/>
  <c r="AE41" i="1"/>
  <c r="W38" i="1"/>
  <c r="Z38" i="1" s="1"/>
  <c r="W39" i="1"/>
  <c r="Z39" i="1" s="1"/>
  <c r="W40" i="1"/>
  <c r="Z40" i="1" s="1"/>
  <c r="AG43" i="1" l="1"/>
  <c r="AC43" i="1"/>
  <c r="Y43" i="1"/>
  <c r="AH43" i="1"/>
  <c r="AB43" i="1"/>
  <c r="AF43" i="1"/>
  <c r="D45" i="1"/>
  <c r="AE43" i="1"/>
  <c r="AD43" i="1"/>
  <c r="X43" i="1"/>
  <c r="W41" i="1"/>
  <c r="Z41" i="1" s="1"/>
  <c r="W42" i="1"/>
  <c r="Z42" i="1" s="1"/>
  <c r="W43" i="1" l="1"/>
  <c r="Z43" i="1" s="1"/>
  <c r="W44" i="1"/>
  <c r="Z44" i="1" s="1"/>
  <c r="AG45" i="1"/>
  <c r="AC45" i="1"/>
  <c r="Y45" i="1"/>
  <c r="AF45" i="1"/>
  <c r="AE45" i="1"/>
  <c r="D46" i="1"/>
  <c r="AD45" i="1"/>
  <c r="X45" i="1"/>
  <c r="W45" i="1" s="1"/>
  <c r="Z45" i="1" s="1"/>
  <c r="AH45" i="1"/>
  <c r="AB45" i="1"/>
  <c r="AH46" i="1" l="1"/>
  <c r="AD46" i="1"/>
  <c r="AF46" i="1"/>
  <c r="D48" i="1"/>
  <c r="AE46" i="1"/>
  <c r="Y46" i="1"/>
  <c r="AC46" i="1"/>
  <c r="X46" i="1"/>
  <c r="AG46" i="1"/>
  <c r="AB46" i="1"/>
  <c r="W46" i="1" l="1"/>
  <c r="Z46" i="1" s="1"/>
  <c r="W47" i="1"/>
  <c r="Z47" i="1" s="1"/>
  <c r="AH48" i="1"/>
  <c r="AD48" i="1"/>
  <c r="D50" i="1"/>
  <c r="AE48" i="1"/>
  <c r="Y48" i="1"/>
  <c r="AC48" i="1"/>
  <c r="X48" i="1"/>
  <c r="AG48" i="1"/>
  <c r="AB48" i="1"/>
  <c r="AF48" i="1"/>
  <c r="W48" i="1" l="1"/>
  <c r="Z48" i="1" s="1"/>
  <c r="W49" i="1"/>
  <c r="Z49" i="1" s="1"/>
  <c r="AH50" i="1"/>
  <c r="AD50" i="1"/>
  <c r="AC50" i="1"/>
  <c r="X50" i="1"/>
  <c r="AG50" i="1"/>
  <c r="AB50" i="1"/>
  <c r="AF50" i="1"/>
  <c r="D52" i="1"/>
  <c r="AE50" i="1"/>
  <c r="Y50" i="1"/>
  <c r="AH52" i="1" l="1"/>
  <c r="AD52" i="1"/>
  <c r="AG52" i="1"/>
  <c r="AB52" i="1"/>
  <c r="AF52" i="1"/>
  <c r="AE52" i="1"/>
  <c r="Y52" i="1"/>
  <c r="D53" i="1"/>
  <c r="AC52" i="1"/>
  <c r="X52" i="1"/>
  <c r="W52" i="1" s="1"/>
  <c r="Z52" i="1" s="1"/>
  <c r="W50" i="1"/>
  <c r="Z50" i="1" s="1"/>
  <c r="W51" i="1"/>
  <c r="Z51" i="1" s="1"/>
  <c r="D54" i="1" l="1"/>
  <c r="AE53" i="1"/>
  <c r="AG53" i="1"/>
  <c r="AB53" i="1"/>
  <c r="X53" i="1"/>
  <c r="W53" i="1" s="1"/>
  <c r="Z53" i="1" s="1"/>
  <c r="AF53" i="1"/>
  <c r="AD53" i="1"/>
  <c r="AH53" i="1"/>
  <c r="AC53" i="1"/>
  <c r="Y53" i="1"/>
  <c r="AF54" i="1" l="1"/>
  <c r="AB54" i="1"/>
  <c r="X54" i="1"/>
  <c r="W54" i="1" s="1"/>
  <c r="Z54" i="1" s="1"/>
  <c r="AH54" i="1"/>
  <c r="AC54" i="1"/>
  <c r="AG54" i="1"/>
  <c r="AE54" i="1"/>
  <c r="D55" i="1"/>
  <c r="AD54" i="1"/>
  <c r="Y54" i="1"/>
  <c r="D58" i="1" l="1"/>
  <c r="AG55" i="1"/>
  <c r="AC55" i="1"/>
  <c r="Y55" i="1"/>
  <c r="AH55" i="1"/>
  <c r="AB55" i="1"/>
  <c r="AF55" i="1"/>
  <c r="AE55" i="1"/>
  <c r="AD55" i="1"/>
  <c r="X55" i="1"/>
  <c r="W55" i="1" l="1"/>
  <c r="Z55" i="1" s="1"/>
  <c r="W57" i="1"/>
  <c r="Z57" i="1" s="1"/>
  <c r="W56" i="1"/>
  <c r="Z56" i="1" s="1"/>
  <c r="AF58" i="1"/>
  <c r="AB58" i="1"/>
  <c r="X58" i="1"/>
  <c r="W58" i="1" s="1"/>
  <c r="Z58" i="1" s="1"/>
  <c r="D59" i="1"/>
  <c r="AD58" i="1"/>
  <c r="Y58" i="1"/>
  <c r="AH58" i="1"/>
  <c r="AC58" i="1"/>
  <c r="AG58" i="1"/>
  <c r="AE58" i="1"/>
  <c r="AG59" i="1" l="1"/>
  <c r="AC59" i="1"/>
  <c r="Y59" i="1"/>
  <c r="D61" i="1"/>
  <c r="AD59" i="1"/>
  <c r="X59" i="1"/>
  <c r="AH59" i="1"/>
  <c r="AB59" i="1"/>
  <c r="AF59" i="1"/>
  <c r="AE59" i="1"/>
  <c r="D64" i="1" l="1"/>
  <c r="AG61" i="1"/>
  <c r="AG12" i="1" s="1"/>
  <c r="AC61" i="1"/>
  <c r="AC12" i="1" s="1"/>
  <c r="Y61" i="1"/>
  <c r="AF61" i="1"/>
  <c r="AF12" i="1" s="1"/>
  <c r="AD61" i="1"/>
  <c r="AD12" i="1" s="1"/>
  <c r="X61" i="1"/>
  <c r="AH61" i="1"/>
  <c r="AH12" i="1" s="1"/>
  <c r="AE61" i="1"/>
  <c r="AE12" i="1" s="1"/>
  <c r="AB61" i="1"/>
  <c r="AB12" i="1" s="1"/>
  <c r="W59" i="1"/>
  <c r="Z59" i="1" s="1"/>
  <c r="W60" i="1"/>
  <c r="Z60" i="1" s="1"/>
  <c r="W61" i="1" l="1"/>
  <c r="Z61" i="1" s="1"/>
  <c r="W63" i="1"/>
  <c r="Z63" i="1" s="1"/>
  <c r="W62" i="1"/>
  <c r="Z62" i="1" s="1"/>
  <c r="AF64" i="1"/>
  <c r="AB64" i="1"/>
  <c r="X64" i="1"/>
  <c r="W64" i="1" s="1"/>
  <c r="Z64" i="1" s="1"/>
  <c r="AE64" i="1"/>
  <c r="AH64" i="1"/>
  <c r="AC64" i="1"/>
  <c r="D65" i="1"/>
  <c r="Y64" i="1"/>
  <c r="AG64" i="1"/>
  <c r="AD64" i="1"/>
  <c r="AG65" i="1" l="1"/>
  <c r="AC65" i="1"/>
  <c r="Y65" i="1"/>
  <c r="D67" i="1"/>
  <c r="AE65" i="1"/>
  <c r="AH65" i="1"/>
  <c r="AB65" i="1"/>
  <c r="AD65" i="1"/>
  <c r="X65" i="1"/>
  <c r="AF65" i="1"/>
  <c r="W65" i="1" l="1"/>
  <c r="Z65" i="1" s="1"/>
  <c r="W66" i="1"/>
  <c r="Z66" i="1" s="1"/>
  <c r="AG67" i="1"/>
  <c r="AC67" i="1"/>
  <c r="Y67" i="1"/>
  <c r="AD67" i="1"/>
  <c r="X67" i="1"/>
  <c r="AF67" i="1"/>
  <c r="AE67" i="1"/>
  <c r="AB67" i="1"/>
  <c r="D69" i="1"/>
  <c r="AH67" i="1"/>
  <c r="AG69" i="1" l="1"/>
  <c r="AC69" i="1"/>
  <c r="Y69" i="1"/>
  <c r="AH69" i="1"/>
  <c r="AB69" i="1"/>
  <c r="D71" i="1"/>
  <c r="AE69" i="1"/>
  <c r="AF69" i="1"/>
  <c r="AD69" i="1"/>
  <c r="X69" i="1"/>
  <c r="W67" i="1"/>
  <c r="Z67" i="1" s="1"/>
  <c r="W68" i="1"/>
  <c r="Z68" i="1" s="1"/>
  <c r="W69" i="1" l="1"/>
  <c r="Z69" i="1" s="1"/>
  <c r="W70" i="1"/>
  <c r="Z70" i="1" s="1"/>
  <c r="AG71" i="1"/>
  <c r="AC71" i="1"/>
  <c r="Y71" i="1"/>
  <c r="AF71" i="1"/>
  <c r="D72" i="1"/>
  <c r="AD71" i="1"/>
  <c r="X71" i="1"/>
  <c r="W71" i="1" s="1"/>
  <c r="Z71" i="1" s="1"/>
  <c r="AH71" i="1"/>
  <c r="AE71" i="1"/>
  <c r="AB71" i="1"/>
  <c r="AH72" i="1" l="1"/>
  <c r="AD72" i="1"/>
  <c r="AF72" i="1"/>
  <c r="D73" i="1"/>
  <c r="AC72" i="1"/>
  <c r="X72" i="1"/>
  <c r="W72" i="1" s="1"/>
  <c r="Z72" i="1" s="1"/>
  <c r="AG72" i="1"/>
  <c r="Y72" i="1"/>
  <c r="AE72" i="1"/>
  <c r="AB72" i="1"/>
  <c r="AE73" i="1" l="1"/>
  <c r="D76" i="1"/>
  <c r="AF73" i="1"/>
  <c r="AH73" i="1"/>
  <c r="AC73" i="1"/>
  <c r="Y73" i="1"/>
  <c r="AG73" i="1"/>
  <c r="AD73" i="1"/>
  <c r="X73" i="1"/>
  <c r="AB73" i="1"/>
  <c r="W73" i="1" l="1"/>
  <c r="Z73" i="1" s="1"/>
  <c r="W74" i="1"/>
  <c r="Z74" i="1" s="1"/>
  <c r="W75" i="1"/>
  <c r="Z75" i="1" s="1"/>
  <c r="AH76" i="1"/>
  <c r="AD76" i="1"/>
  <c r="D78" i="1"/>
  <c r="AC76" i="1"/>
  <c r="X76" i="1"/>
  <c r="AF76" i="1"/>
  <c r="AB76" i="1"/>
  <c r="AG76" i="1"/>
  <c r="Y76" i="1"/>
  <c r="AE76" i="1"/>
  <c r="D82" i="1" l="1"/>
  <c r="AH78" i="1"/>
  <c r="AD78" i="1"/>
  <c r="AC78" i="1"/>
  <c r="X78" i="1"/>
  <c r="AG78" i="1"/>
  <c r="AB78" i="1"/>
  <c r="AE78" i="1"/>
  <c r="Y78" i="1"/>
  <c r="AF78" i="1"/>
  <c r="W76" i="1"/>
  <c r="Z76" i="1" s="1"/>
  <c r="W77" i="1"/>
  <c r="Z77" i="1" s="1"/>
  <c r="W78" i="1" l="1"/>
  <c r="Z78" i="1" s="1"/>
  <c r="W80" i="1"/>
  <c r="Z80" i="1" s="1"/>
  <c r="W79" i="1"/>
  <c r="Z79" i="1" s="1"/>
  <c r="W81" i="1"/>
  <c r="Z81" i="1" s="1"/>
  <c r="D84" i="1"/>
  <c r="AF82" i="1"/>
  <c r="AB82" i="1"/>
  <c r="X82" i="1"/>
  <c r="AD82" i="1"/>
  <c r="Y82" i="1"/>
  <c r="AH82" i="1"/>
  <c r="AC82" i="1"/>
  <c r="AG82" i="1"/>
  <c r="AE82" i="1"/>
  <c r="W82" i="1" l="1"/>
  <c r="Z82" i="1" s="1"/>
  <c r="W83" i="1"/>
  <c r="Z83" i="1" s="1"/>
  <c r="D86" i="1"/>
  <c r="AF84" i="1"/>
  <c r="AB84" i="1"/>
  <c r="X84" i="1"/>
  <c r="AE84" i="1"/>
  <c r="AD84" i="1"/>
  <c r="Y84" i="1"/>
  <c r="AH84" i="1"/>
  <c r="AC84" i="1"/>
  <c r="AG84" i="1"/>
  <c r="AG86" i="1" l="1"/>
  <c r="AC86" i="1"/>
  <c r="Y86" i="1"/>
  <c r="D88" i="1"/>
  <c r="AF86" i="1"/>
  <c r="AB86" i="1"/>
  <c r="X86" i="1"/>
  <c r="AD86" i="1"/>
  <c r="AH86" i="1"/>
  <c r="AE86" i="1"/>
  <c r="W84" i="1"/>
  <c r="Z84" i="1" s="1"/>
  <c r="W85" i="1"/>
  <c r="Z85" i="1" s="1"/>
  <c r="D91" i="1" l="1"/>
  <c r="AG88" i="1"/>
  <c r="AC88" i="1"/>
  <c r="Y88" i="1"/>
  <c r="AF88" i="1"/>
  <c r="AB88" i="1"/>
  <c r="X88" i="1"/>
  <c r="AD88" i="1"/>
  <c r="AH88" i="1"/>
  <c r="AE88" i="1"/>
  <c r="W86" i="1"/>
  <c r="Z86" i="1" s="1"/>
  <c r="W87" i="1"/>
  <c r="Z87" i="1" s="1"/>
  <c r="W88" i="1" l="1"/>
  <c r="Z88" i="1" s="1"/>
  <c r="W89" i="1"/>
  <c r="Z89" i="1" s="1"/>
  <c r="W90" i="1"/>
  <c r="Z90" i="1" s="1"/>
  <c r="D93" i="1"/>
  <c r="AF91" i="1"/>
  <c r="AB91" i="1"/>
  <c r="X91" i="1"/>
  <c r="AE91" i="1"/>
  <c r="AD91" i="1"/>
  <c r="Y91" i="1"/>
  <c r="AC91" i="1"/>
  <c r="AH91" i="1"/>
  <c r="AG91" i="1"/>
  <c r="W91" i="1" l="1"/>
  <c r="Z91" i="1" s="1"/>
  <c r="W92" i="1"/>
  <c r="Z92" i="1" s="1"/>
  <c r="AF93" i="1"/>
  <c r="AB93" i="1"/>
  <c r="X93" i="1"/>
  <c r="AE93" i="1"/>
  <c r="AD93" i="1"/>
  <c r="Y93" i="1"/>
  <c r="AC93" i="1"/>
  <c r="D96" i="1"/>
  <c r="AH93" i="1"/>
  <c r="AG93" i="1"/>
  <c r="W93" i="1" l="1"/>
  <c r="Z93" i="1" s="1"/>
  <c r="W95" i="1"/>
  <c r="Z95" i="1" s="1"/>
  <c r="W94" i="1"/>
  <c r="Z94" i="1" s="1"/>
  <c r="AE96" i="1"/>
  <c r="AH96" i="1"/>
  <c r="AD96" i="1"/>
  <c r="D98" i="1"/>
  <c r="AB96" i="1"/>
  <c r="AG96" i="1"/>
  <c r="AF96" i="1"/>
  <c r="Y96" i="1"/>
  <c r="AC96" i="1"/>
  <c r="X96" i="1"/>
  <c r="AE98" i="1" l="1"/>
  <c r="AH98" i="1"/>
  <c r="AD98" i="1"/>
  <c r="AF98" i="1"/>
  <c r="Y98" i="1"/>
  <c r="D101" i="1"/>
  <c r="AC98" i="1"/>
  <c r="X98" i="1"/>
  <c r="AB98" i="1"/>
  <c r="AG98" i="1"/>
  <c r="W96" i="1"/>
  <c r="Z96" i="1" s="1"/>
  <c r="W97" i="1"/>
  <c r="Z97" i="1" s="1"/>
  <c r="W98" i="1" l="1"/>
  <c r="Z98" i="1" s="1"/>
  <c r="W99" i="1"/>
  <c r="Z99" i="1" s="1"/>
  <c r="W100" i="1"/>
  <c r="Z100" i="1" s="1"/>
  <c r="AH101" i="1"/>
  <c r="AD101" i="1"/>
  <c r="AG101" i="1"/>
  <c r="AC101" i="1"/>
  <c r="Y101" i="1"/>
  <c r="AF101" i="1"/>
  <c r="X101" i="1"/>
  <c r="AE101" i="1"/>
  <c r="D103" i="1"/>
  <c r="AB101" i="1"/>
  <c r="W101" i="1" l="1"/>
  <c r="Z101" i="1" s="1"/>
  <c r="W102" i="1"/>
  <c r="Z102" i="1" s="1"/>
  <c r="AH103" i="1"/>
  <c r="AD103" i="1"/>
  <c r="D106" i="1"/>
  <c r="AG103" i="1"/>
  <c r="AC103" i="1"/>
  <c r="Y103" i="1"/>
  <c r="AE103" i="1"/>
  <c r="AB103" i="1"/>
  <c r="AF103" i="1"/>
  <c r="X103" i="1"/>
  <c r="AG106" i="1" l="1"/>
  <c r="AC106" i="1"/>
  <c r="Y106" i="1"/>
  <c r="AF106" i="1"/>
  <c r="AB106" i="1"/>
  <c r="X106" i="1"/>
  <c r="AE106" i="1"/>
  <c r="D110" i="1"/>
  <c r="AD106" i="1"/>
  <c r="AH106" i="1"/>
  <c r="W103" i="1"/>
  <c r="Z103" i="1" s="1"/>
  <c r="W105" i="1"/>
  <c r="Z105" i="1" s="1"/>
  <c r="W104" i="1"/>
  <c r="Z104" i="1" s="1"/>
  <c r="AE110" i="1" l="1"/>
  <c r="AH110" i="1"/>
  <c r="AD110" i="1"/>
  <c r="D113" i="1"/>
  <c r="AG110" i="1"/>
  <c r="AC110" i="1"/>
  <c r="Y110" i="1"/>
  <c r="X110" i="1"/>
  <c r="AF110" i="1"/>
  <c r="AB110" i="1"/>
  <c r="W106" i="1"/>
  <c r="Z106" i="1" s="1"/>
  <c r="W108" i="1"/>
  <c r="Z108" i="1" s="1"/>
  <c r="W107" i="1"/>
  <c r="Z107" i="1" s="1"/>
  <c r="W109" i="1"/>
  <c r="Z109" i="1" s="1"/>
  <c r="W110" i="1" l="1"/>
  <c r="Z110" i="1" s="1"/>
  <c r="W112" i="1"/>
  <c r="Z112" i="1" s="1"/>
  <c r="W111" i="1"/>
  <c r="Z111" i="1" s="1"/>
  <c r="AH113" i="1"/>
  <c r="AD113" i="1"/>
  <c r="D116" i="1"/>
  <c r="AG113" i="1"/>
  <c r="AC113" i="1"/>
  <c r="Y113" i="1"/>
  <c r="AF113" i="1"/>
  <c r="AB113" i="1"/>
  <c r="X113" i="1"/>
  <c r="AE113" i="1"/>
  <c r="W113" i="1" l="1"/>
  <c r="Z113" i="1" s="1"/>
  <c r="W115" i="1"/>
  <c r="Z115" i="1" s="1"/>
  <c r="W114" i="1"/>
  <c r="Z114" i="1" s="1"/>
  <c r="AG116" i="1"/>
  <c r="AC116" i="1"/>
  <c r="Y116" i="1"/>
  <c r="D118" i="1"/>
  <c r="AF116" i="1"/>
  <c r="AB116" i="1"/>
  <c r="X116" i="1"/>
  <c r="AE116" i="1"/>
  <c r="AH116" i="1"/>
  <c r="AD116" i="1"/>
  <c r="AG118" i="1" l="1"/>
  <c r="AC118" i="1"/>
  <c r="Y118" i="1"/>
  <c r="AF118" i="1"/>
  <c r="AB118" i="1"/>
  <c r="X118" i="1"/>
  <c r="AE118" i="1"/>
  <c r="AH118" i="1"/>
  <c r="D122" i="1"/>
  <c r="AD118" i="1"/>
  <c r="W116" i="1"/>
  <c r="Z116" i="1" s="1"/>
  <c r="W117" i="1"/>
  <c r="Z117" i="1" s="1"/>
  <c r="AE122" i="1" l="1"/>
  <c r="AH122" i="1"/>
  <c r="AD122" i="1"/>
  <c r="AG122" i="1"/>
  <c r="AC122" i="1"/>
  <c r="Y122" i="1"/>
  <c r="AF122" i="1"/>
  <c r="AB122" i="1"/>
  <c r="D124" i="1"/>
  <c r="X122" i="1"/>
  <c r="W118" i="1"/>
  <c r="Z118" i="1" s="1"/>
  <c r="W119" i="1"/>
  <c r="Z119" i="1" s="1"/>
  <c r="W120" i="1"/>
  <c r="Z120" i="1" s="1"/>
  <c r="W121" i="1"/>
  <c r="Z121" i="1" s="1"/>
  <c r="W122" i="1" l="1"/>
  <c r="Z122" i="1" s="1"/>
  <c r="W123" i="1"/>
  <c r="Z123" i="1" s="1"/>
  <c r="AE124" i="1"/>
  <c r="AH124" i="1"/>
  <c r="AD124" i="1"/>
  <c r="D127" i="1"/>
  <c r="AG124" i="1"/>
  <c r="AC124" i="1"/>
  <c r="Y124" i="1"/>
  <c r="X124" i="1"/>
  <c r="AF124" i="1"/>
  <c r="AB124" i="1"/>
  <c r="W124" i="1" l="1"/>
  <c r="Z124" i="1" s="1"/>
  <c r="W126" i="1"/>
  <c r="Z126" i="1" s="1"/>
  <c r="W125" i="1"/>
  <c r="Z125" i="1" s="1"/>
  <c r="AH127" i="1"/>
  <c r="AD127" i="1"/>
  <c r="D130" i="1"/>
  <c r="AG127" i="1"/>
  <c r="AC127" i="1"/>
  <c r="Y127" i="1"/>
  <c r="AF127" i="1"/>
  <c r="AB127" i="1"/>
  <c r="X127" i="1"/>
  <c r="AE127" i="1"/>
  <c r="W127" i="1" l="1"/>
  <c r="Z127" i="1" s="1"/>
  <c r="W129" i="1"/>
  <c r="Z129" i="1" s="1"/>
  <c r="W128" i="1"/>
  <c r="Z128" i="1" s="1"/>
  <c r="AG130" i="1"/>
  <c r="AC130" i="1"/>
  <c r="Y130" i="1"/>
  <c r="AF130" i="1"/>
  <c r="AB130" i="1"/>
  <c r="X130" i="1"/>
  <c r="D135" i="1"/>
  <c r="AE130" i="1"/>
  <c r="AH130" i="1"/>
  <c r="AD130" i="1"/>
  <c r="AH135" i="1" l="1"/>
  <c r="AD135" i="1"/>
  <c r="AG135" i="1"/>
  <c r="AC135" i="1"/>
  <c r="Y135" i="1"/>
  <c r="D137" i="1"/>
  <c r="AF135" i="1"/>
  <c r="AB135" i="1"/>
  <c r="X135" i="1"/>
  <c r="AE135" i="1"/>
  <c r="W130" i="1"/>
  <c r="Z130" i="1" s="1"/>
  <c r="W132" i="1"/>
  <c r="Z132" i="1" s="1"/>
  <c r="W131" i="1"/>
  <c r="Z131" i="1" s="1"/>
  <c r="W134" i="1"/>
  <c r="Z134" i="1" s="1"/>
  <c r="W133" i="1"/>
  <c r="Z133" i="1" s="1"/>
  <c r="AH137" i="1" l="1"/>
  <c r="AD137" i="1"/>
  <c r="D140" i="1"/>
  <c r="AG137" i="1"/>
  <c r="AC137" i="1"/>
  <c r="Y137" i="1"/>
  <c r="AF137" i="1"/>
  <c r="AB137" i="1"/>
  <c r="X137" i="1"/>
  <c r="AE137" i="1"/>
  <c r="W135" i="1"/>
  <c r="Z135" i="1" s="1"/>
  <c r="W136" i="1"/>
  <c r="Z136" i="1" s="1"/>
  <c r="AG140" i="1" l="1"/>
  <c r="AC140" i="1"/>
  <c r="Y140" i="1"/>
  <c r="D142" i="1"/>
  <c r="AF140" i="1"/>
  <c r="AB140" i="1"/>
  <c r="X140" i="1"/>
  <c r="AE140" i="1"/>
  <c r="AH140" i="1"/>
  <c r="AD140" i="1"/>
  <c r="W137" i="1"/>
  <c r="Z137" i="1" s="1"/>
  <c r="W139" i="1"/>
  <c r="Z139" i="1" s="1"/>
  <c r="W138" i="1"/>
  <c r="Z138" i="1" s="1"/>
  <c r="AG142" i="1" l="1"/>
  <c r="AC142" i="1"/>
  <c r="Y142" i="1"/>
  <c r="AF142" i="1"/>
  <c r="AB142" i="1"/>
  <c r="X142" i="1"/>
  <c r="W142" i="1" s="1"/>
  <c r="Z142" i="1" s="1"/>
  <c r="D143" i="1"/>
  <c r="AE142" i="1"/>
  <c r="AH142" i="1"/>
  <c r="AD142" i="1"/>
  <c r="W140" i="1"/>
  <c r="Z140" i="1" s="1"/>
  <c r="W141" i="1"/>
  <c r="Z141" i="1" s="1"/>
  <c r="AH143" i="1" l="1"/>
  <c r="AD143" i="1"/>
  <c r="D146" i="1"/>
  <c r="AG143" i="1"/>
  <c r="AC143" i="1"/>
  <c r="Y143" i="1"/>
  <c r="AF143" i="1"/>
  <c r="AB143" i="1"/>
  <c r="X143" i="1"/>
  <c r="AE143" i="1"/>
  <c r="AG146" i="1" l="1"/>
  <c r="AC146" i="1"/>
  <c r="Y146" i="1"/>
  <c r="D148" i="1"/>
  <c r="AF146" i="1"/>
  <c r="AB146" i="1"/>
  <c r="X146" i="1"/>
  <c r="AE146" i="1"/>
  <c r="AH146" i="1"/>
  <c r="AD146" i="1"/>
  <c r="W143" i="1"/>
  <c r="Z143" i="1" s="1"/>
  <c r="W145" i="1"/>
  <c r="Z145" i="1" s="1"/>
  <c r="W144" i="1"/>
  <c r="Z144" i="1" s="1"/>
  <c r="AG148" i="1" l="1"/>
  <c r="AC148" i="1"/>
  <c r="Y148" i="1"/>
  <c r="D150" i="1"/>
  <c r="AF148" i="1"/>
  <c r="AB148" i="1"/>
  <c r="X148" i="1"/>
  <c r="AE148" i="1"/>
  <c r="AD148" i="1"/>
  <c r="AH148" i="1"/>
  <c r="W146" i="1"/>
  <c r="Z146" i="1" s="1"/>
  <c r="W147" i="1"/>
  <c r="Z147" i="1" s="1"/>
  <c r="AG150" i="1" l="1"/>
  <c r="AC150" i="1"/>
  <c r="Y150" i="1"/>
  <c r="D152" i="1"/>
  <c r="AF150" i="1"/>
  <c r="AB150" i="1"/>
  <c r="X150" i="1"/>
  <c r="AE150" i="1"/>
  <c r="AH150" i="1"/>
  <c r="AD150" i="1"/>
  <c r="W148" i="1"/>
  <c r="Z148" i="1" s="1"/>
  <c r="W149" i="1"/>
  <c r="Z149" i="1" s="1"/>
  <c r="AG152" i="1" l="1"/>
  <c r="AC152" i="1"/>
  <c r="Y152" i="1"/>
  <c r="D154" i="1"/>
  <c r="AF152" i="1"/>
  <c r="AB152" i="1"/>
  <c r="X152" i="1"/>
  <c r="AE152" i="1"/>
  <c r="AH152" i="1"/>
  <c r="AD152" i="1"/>
  <c r="W150" i="1"/>
  <c r="Z150" i="1" s="1"/>
  <c r="W151" i="1"/>
  <c r="Z151" i="1" s="1"/>
  <c r="AF154" i="1" l="1"/>
  <c r="AB154" i="1"/>
  <c r="X154" i="1"/>
  <c r="W154" i="1" s="1"/>
  <c r="Z154" i="1" s="1"/>
  <c r="AE154" i="1"/>
  <c r="D155" i="1"/>
  <c r="AD154" i="1"/>
  <c r="Y154" i="1"/>
  <c r="AH154" i="1"/>
  <c r="AC154" i="1"/>
  <c r="AG154" i="1"/>
  <c r="W152" i="1"/>
  <c r="Z152" i="1" s="1"/>
  <c r="W153" i="1"/>
  <c r="Z153" i="1" s="1"/>
  <c r="AH155" i="1" l="1"/>
  <c r="AD155" i="1"/>
  <c r="AG155" i="1"/>
  <c r="AC155" i="1"/>
  <c r="Y155" i="1"/>
  <c r="AF155" i="1"/>
  <c r="X155" i="1"/>
  <c r="AE155" i="1"/>
  <c r="D157" i="1"/>
  <c r="AB155" i="1"/>
  <c r="W155" i="1" l="1"/>
  <c r="Z155" i="1" s="1"/>
  <c r="W156" i="1"/>
  <c r="Z156" i="1" s="1"/>
  <c r="AH157" i="1"/>
  <c r="AH62" i="1" s="1"/>
  <c r="AD157" i="1"/>
  <c r="AD62" i="1" s="1"/>
  <c r="AG157" i="1"/>
  <c r="AG62" i="1" s="1"/>
  <c r="AC157" i="1"/>
  <c r="AC62" i="1" s="1"/>
  <c r="Y157" i="1"/>
  <c r="AE157" i="1"/>
  <c r="AE62" i="1" s="1"/>
  <c r="D159" i="1"/>
  <c r="AB157" i="1"/>
  <c r="AB62" i="1" s="1"/>
  <c r="AF157" i="1"/>
  <c r="AF62" i="1" s="1"/>
  <c r="X157" i="1"/>
  <c r="AH159" i="1" l="1"/>
  <c r="AD159" i="1"/>
  <c r="AG159" i="1"/>
  <c r="AC159" i="1"/>
  <c r="Y159" i="1"/>
  <c r="D160" i="1"/>
  <c r="AF159" i="1"/>
  <c r="X159" i="1"/>
  <c r="W159" i="1" s="1"/>
  <c r="Z159" i="1" s="1"/>
  <c r="AE159" i="1"/>
  <c r="AB159" i="1"/>
  <c r="W157" i="1"/>
  <c r="Z157" i="1" s="1"/>
  <c r="W158" i="1"/>
  <c r="Z158" i="1" s="1"/>
  <c r="AE160" i="1" l="1"/>
  <c r="AH160" i="1"/>
  <c r="AD160" i="1"/>
  <c r="AF160" i="1"/>
  <c r="Y160" i="1"/>
  <c r="AC160" i="1"/>
  <c r="X160" i="1"/>
  <c r="D162" i="1"/>
  <c r="AB160" i="1"/>
  <c r="AG160" i="1"/>
  <c r="AE162" i="1" l="1"/>
  <c r="AH162" i="1"/>
  <c r="AD162" i="1"/>
  <c r="D164" i="1"/>
  <c r="AB162" i="1"/>
  <c r="AG162" i="1"/>
  <c r="AF162" i="1"/>
  <c r="Y162" i="1"/>
  <c r="AC162" i="1"/>
  <c r="X162" i="1"/>
  <c r="W160" i="1"/>
  <c r="Z160" i="1" s="1"/>
  <c r="W161" i="1"/>
  <c r="Z161" i="1" s="1"/>
  <c r="W162" i="1" l="1"/>
  <c r="Z162" i="1" s="1"/>
  <c r="W163" i="1"/>
  <c r="Z163" i="1" s="1"/>
  <c r="AE164" i="1"/>
  <c r="AH164" i="1"/>
  <c r="AD164" i="1"/>
  <c r="AF164" i="1"/>
  <c r="Y164" i="1"/>
  <c r="AC164" i="1"/>
  <c r="X164" i="1"/>
  <c r="D166" i="1"/>
  <c r="AB164" i="1"/>
  <c r="AG164" i="1"/>
  <c r="W164" i="1" l="1"/>
  <c r="Z164" i="1" s="1"/>
  <c r="W165" i="1"/>
  <c r="Z165" i="1" s="1"/>
  <c r="AE166" i="1"/>
  <c r="AH166" i="1"/>
  <c r="AD166" i="1"/>
  <c r="D168" i="1"/>
  <c r="AB166" i="1"/>
  <c r="AG166" i="1"/>
  <c r="AF166" i="1"/>
  <c r="Y166" i="1"/>
  <c r="AC166" i="1"/>
  <c r="X166" i="1"/>
  <c r="W166" i="1" l="1"/>
  <c r="Z166" i="1" s="1"/>
  <c r="W167" i="1"/>
  <c r="Z167" i="1" s="1"/>
  <c r="AE168" i="1"/>
  <c r="AH168" i="1"/>
  <c r="AD168" i="1"/>
  <c r="AF168" i="1"/>
  <c r="Y168" i="1"/>
  <c r="AC168" i="1"/>
  <c r="X168" i="1"/>
  <c r="D170" i="1"/>
  <c r="AB168" i="1"/>
  <c r="AG168" i="1"/>
  <c r="W168" i="1" l="1"/>
  <c r="Z168" i="1" s="1"/>
  <c r="W169" i="1"/>
  <c r="Z169" i="1" s="1"/>
  <c r="AE170" i="1"/>
  <c r="AH170" i="1"/>
  <c r="AD170" i="1"/>
  <c r="AB170" i="1"/>
  <c r="AG170" i="1"/>
  <c r="AF170" i="1"/>
  <c r="Y170" i="1"/>
  <c r="D173" i="1"/>
  <c r="AC170" i="1"/>
  <c r="X170" i="1"/>
  <c r="W170" i="1" l="1"/>
  <c r="Z170" i="1" s="1"/>
  <c r="W171" i="1"/>
  <c r="Z171" i="1" s="1"/>
  <c r="W172" i="1"/>
  <c r="Z172" i="1" s="1"/>
  <c r="AH173" i="1"/>
  <c r="AD173" i="1"/>
  <c r="AG173" i="1"/>
  <c r="AC173" i="1"/>
  <c r="Y173" i="1"/>
  <c r="AE173" i="1"/>
  <c r="D175" i="1"/>
  <c r="AB173" i="1"/>
  <c r="AF173" i="1"/>
  <c r="X173" i="1"/>
  <c r="AH175" i="1" l="1"/>
  <c r="AD175" i="1"/>
  <c r="AG175" i="1"/>
  <c r="AC175" i="1"/>
  <c r="Y175" i="1"/>
  <c r="D176" i="1"/>
  <c r="AF175" i="1"/>
  <c r="X175" i="1"/>
  <c r="W175" i="1" s="1"/>
  <c r="Z175" i="1" s="1"/>
  <c r="AE175" i="1"/>
  <c r="AB175" i="1"/>
  <c r="W173" i="1"/>
  <c r="Z173" i="1" s="1"/>
  <c r="W174" i="1"/>
  <c r="Z174" i="1" s="1"/>
  <c r="AE176" i="1" l="1"/>
  <c r="AH176" i="1"/>
  <c r="AD176" i="1"/>
  <c r="AF176" i="1"/>
  <c r="Y176" i="1"/>
  <c r="D179" i="1"/>
  <c r="AC176" i="1"/>
  <c r="X176" i="1"/>
  <c r="AB176" i="1"/>
  <c r="AG176" i="1"/>
  <c r="AH179" i="1" l="1"/>
  <c r="AD179" i="1"/>
  <c r="AG179" i="1"/>
  <c r="AC179" i="1"/>
  <c r="Y179" i="1"/>
  <c r="AF179" i="1"/>
  <c r="X179" i="1"/>
  <c r="AE179" i="1"/>
  <c r="D181" i="1"/>
  <c r="AB179" i="1"/>
  <c r="W176" i="1"/>
  <c r="Z176" i="1" s="1"/>
  <c r="W177" i="1"/>
  <c r="Z177" i="1" s="1"/>
  <c r="W178" i="1"/>
  <c r="Z178" i="1" s="1"/>
  <c r="W179" i="1" l="1"/>
  <c r="Z179" i="1" s="1"/>
  <c r="W180" i="1"/>
  <c r="Z180" i="1" s="1"/>
  <c r="AH181" i="1"/>
  <c r="AD181" i="1"/>
  <c r="D184" i="1"/>
  <c r="AG181" i="1"/>
  <c r="AC181" i="1"/>
  <c r="Y181" i="1"/>
  <c r="AE181" i="1"/>
  <c r="AB181" i="1"/>
  <c r="AF181" i="1"/>
  <c r="X181" i="1"/>
  <c r="AG184" i="1" l="1"/>
  <c r="AC184" i="1"/>
  <c r="Y184" i="1"/>
  <c r="D186" i="1"/>
  <c r="AF184" i="1"/>
  <c r="AB184" i="1"/>
  <c r="X184" i="1"/>
  <c r="AE184" i="1"/>
  <c r="AD184" i="1"/>
  <c r="AH184" i="1"/>
  <c r="W181" i="1"/>
  <c r="Z181" i="1" s="1"/>
  <c r="W182" i="1"/>
  <c r="Z182" i="1" s="1"/>
  <c r="W183" i="1"/>
  <c r="Z183" i="1" s="1"/>
  <c r="AG186" i="1" l="1"/>
  <c r="AC186" i="1"/>
  <c r="Y186" i="1"/>
  <c r="D188" i="1"/>
  <c r="AF186" i="1"/>
  <c r="AB186" i="1"/>
  <c r="X186" i="1"/>
  <c r="AE186" i="1"/>
  <c r="AD186" i="1"/>
  <c r="AH186" i="1"/>
  <c r="W184" i="1"/>
  <c r="Z184" i="1" s="1"/>
  <c r="W185" i="1"/>
  <c r="Z185" i="1" s="1"/>
  <c r="AG188" i="1" l="1"/>
  <c r="AC188" i="1"/>
  <c r="Y188" i="1"/>
  <c r="D190" i="1"/>
  <c r="AF188" i="1"/>
  <c r="AB188" i="1"/>
  <c r="X188" i="1"/>
  <c r="AE188" i="1"/>
  <c r="AD188" i="1"/>
  <c r="AH188" i="1"/>
  <c r="W186" i="1"/>
  <c r="Z186" i="1" s="1"/>
  <c r="W187" i="1"/>
  <c r="Z187" i="1" s="1"/>
  <c r="AG190" i="1" l="1"/>
  <c r="AC190" i="1"/>
  <c r="Y190" i="1"/>
  <c r="D192" i="1"/>
  <c r="AF190" i="1"/>
  <c r="AB190" i="1"/>
  <c r="X190" i="1"/>
  <c r="AE190" i="1"/>
  <c r="AD190" i="1"/>
  <c r="AH190" i="1"/>
  <c r="W188" i="1"/>
  <c r="Z188" i="1" s="1"/>
  <c r="W189" i="1"/>
  <c r="Z189" i="1" s="1"/>
  <c r="W190" i="1" l="1"/>
  <c r="Z190" i="1" s="1"/>
  <c r="W191" i="1"/>
  <c r="Z191" i="1" s="1"/>
  <c r="AG192" i="1"/>
  <c r="AC192" i="1"/>
  <c r="Y192" i="1"/>
  <c r="D194" i="1"/>
  <c r="AF192" i="1"/>
  <c r="AB192" i="1"/>
  <c r="X192" i="1"/>
  <c r="AE192" i="1"/>
  <c r="AD192" i="1"/>
  <c r="AH192" i="1"/>
  <c r="AG194" i="1" l="1"/>
  <c r="AC194" i="1"/>
  <c r="Y194" i="1"/>
  <c r="D196" i="1"/>
  <c r="AF194" i="1"/>
  <c r="AB194" i="1"/>
  <c r="X194" i="1"/>
  <c r="AE194" i="1"/>
  <c r="AD194" i="1"/>
  <c r="AH194" i="1"/>
  <c r="W192" i="1"/>
  <c r="Z192" i="1" s="1"/>
  <c r="W193" i="1"/>
  <c r="Z193" i="1" s="1"/>
  <c r="W194" i="1" l="1"/>
  <c r="Z194" i="1" s="1"/>
  <c r="W195" i="1"/>
  <c r="Z195" i="1" s="1"/>
  <c r="D199" i="1"/>
  <c r="AG196" i="1"/>
  <c r="AC196" i="1"/>
  <c r="Y196" i="1"/>
  <c r="AF196" i="1"/>
  <c r="AB196" i="1"/>
  <c r="X196" i="1"/>
  <c r="AE196" i="1"/>
  <c r="AD196" i="1"/>
  <c r="AH196" i="1"/>
  <c r="W196" i="1" l="1"/>
  <c r="Z196" i="1" s="1"/>
  <c r="W198" i="1"/>
  <c r="Z198" i="1" s="1"/>
  <c r="W197" i="1"/>
  <c r="Z197" i="1" s="1"/>
  <c r="D201" i="1"/>
  <c r="AF199" i="1"/>
  <c r="AB199" i="1"/>
  <c r="X199" i="1"/>
  <c r="AE199" i="1"/>
  <c r="AH199" i="1"/>
  <c r="AG199" i="1"/>
  <c r="AD199" i="1"/>
  <c r="Y199" i="1"/>
  <c r="AC199" i="1"/>
  <c r="W199" i="1" l="1"/>
  <c r="Z199" i="1" s="1"/>
  <c r="W200" i="1"/>
  <c r="Z200" i="1" s="1"/>
  <c r="D203" i="1"/>
  <c r="AF201" i="1"/>
  <c r="AB201" i="1"/>
  <c r="X201" i="1"/>
  <c r="AE201" i="1"/>
  <c r="AH201" i="1"/>
  <c r="AG201" i="1"/>
  <c r="AD201" i="1"/>
  <c r="Y201" i="1"/>
  <c r="AC201" i="1"/>
  <c r="W201" i="1" l="1"/>
  <c r="Z201" i="1" s="1"/>
  <c r="W202" i="1"/>
  <c r="Z202" i="1" s="1"/>
  <c r="D205" i="1"/>
  <c r="AF203" i="1"/>
  <c r="AB203" i="1"/>
  <c r="X203" i="1"/>
  <c r="AE203" i="1"/>
  <c r="AH203" i="1"/>
  <c r="AG203" i="1"/>
  <c r="AD203" i="1"/>
  <c r="Y203" i="1"/>
  <c r="AC203" i="1"/>
  <c r="W203" i="1" l="1"/>
  <c r="Z203" i="1" s="1"/>
  <c r="W204" i="1"/>
  <c r="Z204" i="1" s="1"/>
  <c r="D207" i="1"/>
  <c r="AF205" i="1"/>
  <c r="AB205" i="1"/>
  <c r="X205" i="1"/>
  <c r="AE205" i="1"/>
  <c r="AH205" i="1"/>
  <c r="AG205" i="1"/>
  <c r="AD205" i="1"/>
  <c r="Y205" i="1"/>
  <c r="AC205" i="1"/>
  <c r="AF207" i="1" l="1"/>
  <c r="AB207" i="1"/>
  <c r="X207" i="1"/>
  <c r="AE207" i="1"/>
  <c r="D210" i="1"/>
  <c r="AH207" i="1"/>
  <c r="AG207" i="1"/>
  <c r="AD207" i="1"/>
  <c r="Y207" i="1"/>
  <c r="AC207" i="1"/>
  <c r="W205" i="1"/>
  <c r="Z205" i="1" s="1"/>
  <c r="W206" i="1"/>
  <c r="Z206" i="1" s="1"/>
  <c r="W207" i="1" l="1"/>
  <c r="Z207" i="1" s="1"/>
  <c r="W209" i="1"/>
  <c r="Z209" i="1" s="1"/>
  <c r="W208" i="1"/>
  <c r="Z208" i="1" s="1"/>
  <c r="AE210" i="1"/>
  <c r="AH210" i="1"/>
  <c r="AD210" i="1"/>
  <c r="AF210" i="1"/>
  <c r="Y210" i="1"/>
  <c r="AC210" i="1"/>
  <c r="X210" i="1"/>
  <c r="D212" i="1"/>
  <c r="AB210" i="1"/>
  <c r="AG210" i="1"/>
  <c r="AE212" i="1" l="1"/>
  <c r="D216" i="1"/>
  <c r="AH212" i="1"/>
  <c r="AD212" i="1"/>
  <c r="AB212" i="1"/>
  <c r="AG212" i="1"/>
  <c r="AF212" i="1"/>
  <c r="Y212" i="1"/>
  <c r="AC212" i="1"/>
  <c r="X212" i="1"/>
  <c r="W210" i="1"/>
  <c r="Z210" i="1" s="1"/>
  <c r="W211" i="1"/>
  <c r="Z211" i="1" s="1"/>
  <c r="W212" i="1" l="1"/>
  <c r="Z212" i="1" s="1"/>
  <c r="W213" i="1"/>
  <c r="Z213" i="1" s="1"/>
  <c r="W215" i="1"/>
  <c r="Z215" i="1" s="1"/>
  <c r="W214" i="1"/>
  <c r="Z214" i="1" s="1"/>
  <c r="D219" i="1"/>
  <c r="AG216" i="1"/>
  <c r="AC216" i="1"/>
  <c r="Y216" i="1"/>
  <c r="AF216" i="1"/>
  <c r="AB216" i="1"/>
  <c r="X216" i="1"/>
  <c r="AH216" i="1"/>
  <c r="AE216" i="1"/>
  <c r="AD216" i="1"/>
  <c r="D221" i="1" l="1"/>
  <c r="AF219" i="1"/>
  <c r="AB219" i="1"/>
  <c r="X219" i="1"/>
  <c r="AE219" i="1"/>
  <c r="AD219" i="1"/>
  <c r="Y219" i="1"/>
  <c r="AC219" i="1"/>
  <c r="AH219" i="1"/>
  <c r="AG219" i="1"/>
  <c r="W216" i="1"/>
  <c r="Z216" i="1" s="1"/>
  <c r="W218" i="1"/>
  <c r="Z218" i="1" s="1"/>
  <c r="W217" i="1"/>
  <c r="Z217" i="1" s="1"/>
  <c r="W219" i="1" l="1"/>
  <c r="Z219" i="1" s="1"/>
  <c r="W220" i="1"/>
  <c r="Z220" i="1" s="1"/>
  <c r="AF221" i="1"/>
  <c r="AB221" i="1"/>
  <c r="X221" i="1"/>
  <c r="AE221" i="1"/>
  <c r="AD221" i="1"/>
  <c r="Y221" i="1"/>
  <c r="AC221" i="1"/>
  <c r="D224" i="1"/>
  <c r="AH221" i="1"/>
  <c r="AG221" i="1"/>
  <c r="AE224" i="1" l="1"/>
  <c r="AH224" i="1"/>
  <c r="AD224" i="1"/>
  <c r="D226" i="1"/>
  <c r="AB224" i="1"/>
  <c r="AG224" i="1"/>
  <c r="AF224" i="1"/>
  <c r="Y224" i="1"/>
  <c r="AC224" i="1"/>
  <c r="X224" i="1"/>
  <c r="W221" i="1"/>
  <c r="Z221" i="1" s="1"/>
  <c r="W223" i="1"/>
  <c r="Z223" i="1" s="1"/>
  <c r="W222" i="1"/>
  <c r="Z222" i="1" s="1"/>
  <c r="W224" i="1" l="1"/>
  <c r="Z224" i="1" s="1"/>
  <c r="W225" i="1"/>
  <c r="Z225" i="1" s="1"/>
  <c r="D228" i="1"/>
  <c r="AE226" i="1"/>
  <c r="AH226" i="1"/>
  <c r="AD226" i="1"/>
  <c r="AF226" i="1"/>
  <c r="Y226" i="1"/>
  <c r="AC226" i="1"/>
  <c r="X226" i="1"/>
  <c r="AB226" i="1"/>
  <c r="AG226" i="1"/>
  <c r="W226" i="1" l="1"/>
  <c r="Z226" i="1" s="1"/>
  <c r="W227" i="1"/>
  <c r="Z227" i="1" s="1"/>
  <c r="D230" i="1"/>
  <c r="AF228" i="1"/>
  <c r="AB228" i="1"/>
  <c r="X228" i="1"/>
  <c r="AE228" i="1"/>
  <c r="AD228" i="1"/>
  <c r="Y228" i="1"/>
  <c r="AH228" i="1"/>
  <c r="AG228" i="1"/>
  <c r="AC228" i="1"/>
  <c r="W228" i="1" l="1"/>
  <c r="Z228" i="1" s="1"/>
  <c r="W229" i="1"/>
  <c r="Z229" i="1" s="1"/>
  <c r="D232" i="1"/>
  <c r="AF230" i="1"/>
  <c r="AB230" i="1"/>
  <c r="X230" i="1"/>
  <c r="AG230" i="1"/>
  <c r="AE230" i="1"/>
  <c r="AH230" i="1"/>
  <c r="Y230" i="1"/>
  <c r="AD230" i="1"/>
  <c r="AC230" i="1"/>
  <c r="W230" i="1" l="1"/>
  <c r="Z230" i="1" s="1"/>
  <c r="W231" i="1"/>
  <c r="Z231" i="1" s="1"/>
  <c r="D235" i="1"/>
  <c r="AF232" i="1"/>
  <c r="AB232" i="1"/>
  <c r="X232" i="1"/>
  <c r="AH232" i="1"/>
  <c r="AC232" i="1"/>
  <c r="AG232" i="1"/>
  <c r="AE232" i="1"/>
  <c r="Y232" i="1"/>
  <c r="AD232" i="1"/>
  <c r="W232" i="1" l="1"/>
  <c r="Z232" i="1" s="1"/>
  <c r="W233" i="1"/>
  <c r="Z233" i="1" s="1"/>
  <c r="W234" i="1"/>
  <c r="Z234" i="1" s="1"/>
  <c r="AF235" i="1"/>
  <c r="AB235" i="1"/>
  <c r="X235" i="1"/>
  <c r="AE235" i="1"/>
  <c r="AG235" i="1"/>
  <c r="AD235" i="1"/>
  <c r="Y235" i="1"/>
  <c r="D238" i="1"/>
  <c r="AH235" i="1"/>
  <c r="AC235" i="1"/>
  <c r="AE238" i="1" l="1"/>
  <c r="AH238" i="1"/>
  <c r="AD238" i="1"/>
  <c r="AC238" i="1"/>
  <c r="X238" i="1"/>
  <c r="D240" i="1"/>
  <c r="AB238" i="1"/>
  <c r="AG238" i="1"/>
  <c r="AF238" i="1"/>
  <c r="Y238" i="1"/>
  <c r="W235" i="1"/>
  <c r="Z235" i="1" s="1"/>
  <c r="W236" i="1"/>
  <c r="Z236" i="1" s="1"/>
  <c r="W237" i="1"/>
  <c r="Z237" i="1" s="1"/>
  <c r="AE240" i="1" l="1"/>
  <c r="AH240" i="1"/>
  <c r="AD240" i="1"/>
  <c r="AG240" i="1"/>
  <c r="AF240" i="1"/>
  <c r="Y240" i="1"/>
  <c r="AB240" i="1"/>
  <c r="D242" i="1"/>
  <c r="X240" i="1"/>
  <c r="AC240" i="1"/>
  <c r="W238" i="1"/>
  <c r="Z238" i="1" s="1"/>
  <c r="W239" i="1"/>
  <c r="Z239" i="1" s="1"/>
  <c r="AE242" i="1" l="1"/>
  <c r="AH242" i="1"/>
  <c r="AD242" i="1"/>
  <c r="AC242" i="1"/>
  <c r="X242" i="1"/>
  <c r="D244" i="1"/>
  <c r="AB242" i="1"/>
  <c r="AG242" i="1"/>
  <c r="AF242" i="1"/>
  <c r="Y242" i="1"/>
  <c r="W240" i="1"/>
  <c r="Z240" i="1" s="1"/>
  <c r="W241" i="1"/>
  <c r="Z241" i="1" s="1"/>
  <c r="AF244" i="1" l="1"/>
  <c r="AB244" i="1"/>
  <c r="AG244" i="1"/>
  <c r="AE244" i="1"/>
  <c r="D245" i="1"/>
  <c r="AH244" i="1"/>
  <c r="Y244" i="1"/>
  <c r="AC244" i="1"/>
  <c r="X244" i="1"/>
  <c r="W244" i="1" s="1"/>
  <c r="Z244" i="1" s="1"/>
  <c r="AD244" i="1"/>
  <c r="W242" i="1"/>
  <c r="Z242" i="1" s="1"/>
  <c r="W243" i="1"/>
  <c r="Z243" i="1" s="1"/>
  <c r="AG245" i="1" l="1"/>
  <c r="AC245" i="1"/>
  <c r="Y245" i="1"/>
  <c r="D247" i="1"/>
  <c r="AF245" i="1"/>
  <c r="AE245" i="1"/>
  <c r="AH245" i="1"/>
  <c r="X245" i="1"/>
  <c r="AD245" i="1"/>
  <c r="AB245" i="1"/>
  <c r="AG247" i="1" l="1"/>
  <c r="AC247" i="1"/>
  <c r="Y247" i="1"/>
  <c r="AF247" i="1"/>
  <c r="AB247" i="1"/>
  <c r="X247" i="1"/>
  <c r="W247" i="1" s="1"/>
  <c r="Z247" i="1" s="1"/>
  <c r="AD247" i="1"/>
  <c r="D248" i="1"/>
  <c r="AH247" i="1"/>
  <c r="AE247" i="1"/>
  <c r="W245" i="1"/>
  <c r="Z245" i="1" s="1"/>
  <c r="W246" i="1"/>
  <c r="Z246" i="1" s="1"/>
  <c r="AH248" i="1" l="1"/>
  <c r="AD248" i="1"/>
  <c r="AG248" i="1"/>
  <c r="AC248" i="1"/>
  <c r="Y248" i="1"/>
  <c r="AF248" i="1"/>
  <c r="X248" i="1"/>
  <c r="AB248" i="1"/>
  <c r="D250" i="1"/>
  <c r="AE248" i="1"/>
  <c r="W248" i="1" l="1"/>
  <c r="Z248" i="1" s="1"/>
  <c r="W249" i="1"/>
  <c r="Z249" i="1" s="1"/>
  <c r="AH250" i="1"/>
  <c r="AH158" i="1" s="1"/>
  <c r="AD250" i="1"/>
  <c r="AD158" i="1" s="1"/>
  <c r="D253" i="1"/>
  <c r="AG250" i="1"/>
  <c r="AG158" i="1" s="1"/>
  <c r="AC250" i="1"/>
  <c r="AC158" i="1" s="1"/>
  <c r="Y250" i="1"/>
  <c r="AE250" i="1"/>
  <c r="AE158" i="1" s="1"/>
  <c r="AB250" i="1"/>
  <c r="AB158" i="1" s="1"/>
  <c r="AF250" i="1"/>
  <c r="AF158" i="1" s="1"/>
  <c r="X250" i="1"/>
  <c r="D256" i="1" l="1"/>
  <c r="AG253" i="1"/>
  <c r="AC253" i="1"/>
  <c r="Y253" i="1"/>
  <c r="AF253" i="1"/>
  <c r="AB253" i="1"/>
  <c r="X253" i="1"/>
  <c r="AE253" i="1"/>
  <c r="AD253" i="1"/>
  <c r="AH253" i="1"/>
  <c r="W250" i="1"/>
  <c r="Z250" i="1" s="1"/>
  <c r="W252" i="1"/>
  <c r="Z252" i="1" s="1"/>
  <c r="W251" i="1"/>
  <c r="Z251" i="1" s="1"/>
  <c r="W253" i="1" l="1"/>
  <c r="Z253" i="1" s="1"/>
  <c r="W255" i="1"/>
  <c r="Z255" i="1" s="1"/>
  <c r="W254" i="1"/>
  <c r="Z254" i="1" s="1"/>
  <c r="D258" i="1"/>
  <c r="AF256" i="1"/>
  <c r="AB256" i="1"/>
  <c r="X256" i="1"/>
  <c r="AE256" i="1"/>
  <c r="AH256" i="1"/>
  <c r="AG256" i="1"/>
  <c r="AC256" i="1"/>
  <c r="AD256" i="1"/>
  <c r="Y256" i="1"/>
  <c r="AF258" i="1" l="1"/>
  <c r="AB258" i="1"/>
  <c r="X258" i="1"/>
  <c r="AE258" i="1"/>
  <c r="D261" i="1"/>
  <c r="AH258" i="1"/>
  <c r="AG258" i="1"/>
  <c r="Y258" i="1"/>
  <c r="AD258" i="1"/>
  <c r="AC258" i="1"/>
  <c r="W256" i="1"/>
  <c r="Z256" i="1" s="1"/>
  <c r="W257" i="1"/>
  <c r="Z257" i="1" s="1"/>
  <c r="AE261" i="1" l="1"/>
  <c r="AH261" i="1"/>
  <c r="AD261" i="1"/>
  <c r="AF261" i="1"/>
  <c r="Y261" i="1"/>
  <c r="AC261" i="1"/>
  <c r="X261" i="1"/>
  <c r="D263" i="1"/>
  <c r="AG261" i="1"/>
  <c r="AB261" i="1"/>
  <c r="W258" i="1"/>
  <c r="Z258" i="1" s="1"/>
  <c r="W259" i="1"/>
  <c r="Z259" i="1" s="1"/>
  <c r="W260" i="1"/>
  <c r="Z260" i="1" s="1"/>
  <c r="W261" i="1" l="1"/>
  <c r="Z261" i="1" s="1"/>
  <c r="W262" i="1"/>
  <c r="Z262" i="1" s="1"/>
  <c r="AE263" i="1"/>
  <c r="AH263" i="1"/>
  <c r="AD263" i="1"/>
  <c r="D265" i="1"/>
  <c r="AB263" i="1"/>
  <c r="AG263" i="1"/>
  <c r="AC263" i="1"/>
  <c r="AF263" i="1"/>
  <c r="Y263" i="1"/>
  <c r="X263" i="1"/>
  <c r="W263" i="1" l="1"/>
  <c r="Z263" i="1" s="1"/>
  <c r="W264" i="1"/>
  <c r="Z264" i="1" s="1"/>
  <c r="AE265" i="1"/>
  <c r="AH265" i="1"/>
  <c r="AD265" i="1"/>
  <c r="AF265" i="1"/>
  <c r="Y265" i="1"/>
  <c r="AC265" i="1"/>
  <c r="X265" i="1"/>
  <c r="D267" i="1"/>
  <c r="AG265" i="1"/>
  <c r="AB265" i="1"/>
  <c r="W265" i="1" l="1"/>
  <c r="Z265" i="1" s="1"/>
  <c r="W266" i="1"/>
  <c r="Z266" i="1" s="1"/>
  <c r="AE267" i="1"/>
  <c r="AH267" i="1"/>
  <c r="AD267" i="1"/>
  <c r="D269" i="1"/>
  <c r="AB267" i="1"/>
  <c r="AG267" i="1"/>
  <c r="AC267" i="1"/>
  <c r="Y267" i="1"/>
  <c r="X267" i="1"/>
  <c r="AF267" i="1"/>
  <c r="W267" i="1" l="1"/>
  <c r="Z267" i="1" s="1"/>
  <c r="W268" i="1"/>
  <c r="Z268" i="1" s="1"/>
  <c r="AE269" i="1"/>
  <c r="AH269" i="1"/>
  <c r="AD269" i="1"/>
  <c r="AF269" i="1"/>
  <c r="Y269" i="1"/>
  <c r="D272" i="1"/>
  <c r="AC269" i="1"/>
  <c r="X269" i="1"/>
  <c r="AG269" i="1"/>
  <c r="AB269" i="1"/>
  <c r="AH272" i="1" l="1"/>
  <c r="AD272" i="1"/>
  <c r="AG272" i="1"/>
  <c r="AC272" i="1"/>
  <c r="Y272" i="1"/>
  <c r="AF272" i="1"/>
  <c r="X272" i="1"/>
  <c r="D274" i="1"/>
  <c r="AB272" i="1"/>
  <c r="AE272" i="1"/>
  <c r="W269" i="1"/>
  <c r="Z269" i="1" s="1"/>
  <c r="W271" i="1"/>
  <c r="Z271" i="1" s="1"/>
  <c r="W270" i="1"/>
  <c r="Z270" i="1" s="1"/>
  <c r="W272" i="1" l="1"/>
  <c r="Z272" i="1" s="1"/>
  <c r="W273" i="1"/>
  <c r="Z273" i="1" s="1"/>
  <c r="AH274" i="1"/>
  <c r="AD274" i="1"/>
  <c r="AG274" i="1"/>
  <c r="AC274" i="1"/>
  <c r="Y274" i="1"/>
  <c r="AE274" i="1"/>
  <c r="D276" i="1"/>
  <c r="AB274" i="1"/>
  <c r="AF274" i="1"/>
  <c r="X274" i="1"/>
  <c r="D279" i="1" l="1"/>
  <c r="AH276" i="1"/>
  <c r="AD276" i="1"/>
  <c r="AG276" i="1"/>
  <c r="AC276" i="1"/>
  <c r="Y276" i="1"/>
  <c r="AF276" i="1"/>
  <c r="X276" i="1"/>
  <c r="AE276" i="1"/>
  <c r="AB276" i="1"/>
  <c r="W274" i="1"/>
  <c r="Z274" i="1" s="1"/>
  <c r="W275" i="1"/>
  <c r="Z275" i="1" s="1"/>
  <c r="W276" i="1" l="1"/>
  <c r="Z276" i="1" s="1"/>
  <c r="W277" i="1"/>
  <c r="Z277" i="1" s="1"/>
  <c r="W278" i="1"/>
  <c r="Z278" i="1" s="1"/>
  <c r="D281" i="1"/>
  <c r="AF279" i="1"/>
  <c r="AB279" i="1"/>
  <c r="X279" i="1"/>
  <c r="AH279" i="1"/>
  <c r="AC279" i="1"/>
  <c r="AG279" i="1"/>
  <c r="Y279" i="1"/>
  <c r="AE279" i="1"/>
  <c r="AD279" i="1"/>
  <c r="D283" i="1" l="1"/>
  <c r="AF281" i="1"/>
  <c r="AB281" i="1"/>
  <c r="X281" i="1"/>
  <c r="AD281" i="1"/>
  <c r="Y281" i="1"/>
  <c r="AH281" i="1"/>
  <c r="AC281" i="1"/>
  <c r="AG281" i="1"/>
  <c r="AE281" i="1"/>
  <c r="W279" i="1"/>
  <c r="Z279" i="1" s="1"/>
  <c r="W280" i="1"/>
  <c r="Z280" i="1" s="1"/>
  <c r="W281" i="1" l="1"/>
  <c r="Z281" i="1" s="1"/>
  <c r="W282" i="1"/>
  <c r="Z282" i="1" s="1"/>
  <c r="AH283" i="1"/>
  <c r="AD283" i="1"/>
  <c r="D285" i="1"/>
  <c r="AF283" i="1"/>
  <c r="AB283" i="1"/>
  <c r="X283" i="1"/>
  <c r="AG283" i="1"/>
  <c r="Y283" i="1"/>
  <c r="AE283" i="1"/>
  <c r="AC283" i="1"/>
  <c r="AH285" i="1" l="1"/>
  <c r="AD285" i="1"/>
  <c r="D287" i="1"/>
  <c r="AF285" i="1"/>
  <c r="AB285" i="1"/>
  <c r="X285" i="1"/>
  <c r="AG285" i="1"/>
  <c r="Y285" i="1"/>
  <c r="AC285" i="1"/>
  <c r="AE285" i="1"/>
  <c r="W283" i="1"/>
  <c r="Z283" i="1" s="1"/>
  <c r="W284" i="1"/>
  <c r="Z284" i="1" s="1"/>
  <c r="AH287" i="1" l="1"/>
  <c r="AD287" i="1"/>
  <c r="D289" i="1"/>
  <c r="AF287" i="1"/>
  <c r="AB287" i="1"/>
  <c r="X287" i="1"/>
  <c r="AC287" i="1"/>
  <c r="Y287" i="1"/>
  <c r="AG287" i="1"/>
  <c r="AE287" i="1"/>
  <c r="W285" i="1"/>
  <c r="Z285" i="1" s="1"/>
  <c r="W286" i="1"/>
  <c r="Z286" i="1" s="1"/>
  <c r="AH289" i="1" l="1"/>
  <c r="AD289" i="1"/>
  <c r="AF289" i="1"/>
  <c r="AB289" i="1"/>
  <c r="X289" i="1"/>
  <c r="W289" i="1" s="1"/>
  <c r="Z289" i="1" s="1"/>
  <c r="AC289" i="1"/>
  <c r="D290" i="1"/>
  <c r="AE289" i="1"/>
  <c r="Y289" i="1"/>
  <c r="AG289" i="1"/>
  <c r="W287" i="1"/>
  <c r="Z287" i="1" s="1"/>
  <c r="W288" i="1"/>
  <c r="Z288" i="1" s="1"/>
  <c r="AE290" i="1" l="1"/>
  <c r="AG290" i="1"/>
  <c r="AC290" i="1"/>
  <c r="Y290" i="1"/>
  <c r="AH290" i="1"/>
  <c r="AF290" i="1"/>
  <c r="D292" i="1"/>
  <c r="X290" i="1"/>
  <c r="AD290" i="1"/>
  <c r="AB290" i="1"/>
  <c r="W290" i="1" l="1"/>
  <c r="Z290" i="1" s="1"/>
  <c r="W291" i="1"/>
  <c r="Z291" i="1" s="1"/>
  <c r="AE292" i="1"/>
  <c r="AE251" i="1" s="1"/>
  <c r="D295" i="1"/>
  <c r="AG292" i="1"/>
  <c r="AG251" i="1" s="1"/>
  <c r="AC292" i="1"/>
  <c r="AC251" i="1" s="1"/>
  <c r="Y292" i="1"/>
  <c r="AD292" i="1"/>
  <c r="AD251" i="1" s="1"/>
  <c r="X292" i="1"/>
  <c r="AB292" i="1"/>
  <c r="AB251" i="1" s="1"/>
  <c r="AH292" i="1"/>
  <c r="AH251" i="1" s="1"/>
  <c r="AF292" i="1"/>
  <c r="AF251" i="1" s="1"/>
  <c r="W292" i="1" l="1"/>
  <c r="Z292" i="1" s="1"/>
  <c r="W294" i="1"/>
  <c r="Z294" i="1" s="1"/>
  <c r="W293" i="1"/>
  <c r="Z293" i="1" s="1"/>
  <c r="AH295" i="1"/>
  <c r="AD295" i="1"/>
  <c r="D297" i="1"/>
  <c r="AF295" i="1"/>
  <c r="AB295" i="1"/>
  <c r="X295" i="1"/>
  <c r="AE295" i="1"/>
  <c r="AC295" i="1"/>
  <c r="AG295" i="1"/>
  <c r="Y295" i="1"/>
  <c r="AH297" i="1" l="1"/>
  <c r="AD297" i="1"/>
  <c r="D299" i="1"/>
  <c r="AF297" i="1"/>
  <c r="AB297" i="1"/>
  <c r="X297" i="1"/>
  <c r="AE297" i="1"/>
  <c r="AC297" i="1"/>
  <c r="Y297" i="1"/>
  <c r="AG297" i="1"/>
  <c r="W295" i="1"/>
  <c r="Z295" i="1" s="1"/>
  <c r="W296" i="1"/>
  <c r="Z296" i="1" s="1"/>
  <c r="AH299" i="1" l="1"/>
  <c r="AD299" i="1"/>
  <c r="D301" i="1"/>
  <c r="AF299" i="1"/>
  <c r="AB299" i="1"/>
  <c r="X299" i="1"/>
  <c r="AE299" i="1"/>
  <c r="AC299" i="1"/>
  <c r="Y299" i="1"/>
  <c r="AG299" i="1"/>
  <c r="W297" i="1"/>
  <c r="Z297" i="1" s="1"/>
  <c r="W298" i="1"/>
  <c r="Z298" i="1" s="1"/>
  <c r="W299" i="1" l="1"/>
  <c r="Z299" i="1" s="1"/>
  <c r="W300" i="1"/>
  <c r="Z300" i="1" s="1"/>
  <c r="AH301" i="1"/>
  <c r="AD301" i="1"/>
  <c r="AF301" i="1"/>
  <c r="AB301" i="1"/>
  <c r="X301" i="1"/>
  <c r="AE301" i="1"/>
  <c r="AC301" i="1"/>
  <c r="D304" i="1"/>
  <c r="AG301" i="1"/>
  <c r="Y301" i="1"/>
  <c r="W301" i="1" l="1"/>
  <c r="Z301" i="1" s="1"/>
  <c r="W302" i="1"/>
  <c r="Z302" i="1" s="1"/>
  <c r="W303" i="1"/>
  <c r="Z303" i="1" s="1"/>
  <c r="AG304" i="1"/>
  <c r="AC304" i="1"/>
  <c r="Y304" i="1"/>
  <c r="AE304" i="1"/>
  <c r="D306" i="1"/>
  <c r="AB304" i="1"/>
  <c r="AH304" i="1"/>
  <c r="AF304" i="1"/>
  <c r="AD304" i="1"/>
  <c r="X304" i="1"/>
  <c r="W304" i="1" l="1"/>
  <c r="Z304" i="1" s="1"/>
  <c r="W305" i="1"/>
  <c r="Z305" i="1" s="1"/>
  <c r="AG306" i="1"/>
  <c r="AC306" i="1"/>
  <c r="Y306" i="1"/>
  <c r="D308" i="1"/>
  <c r="AF306" i="1"/>
  <c r="AB306" i="1"/>
  <c r="AE306" i="1"/>
  <c r="AH306" i="1"/>
  <c r="X306" i="1"/>
  <c r="AD306" i="1"/>
  <c r="AG308" i="1" l="1"/>
  <c r="AC308" i="1"/>
  <c r="Y308" i="1"/>
  <c r="D310" i="1"/>
  <c r="AF308" i="1"/>
  <c r="AB308" i="1"/>
  <c r="X308" i="1"/>
  <c r="AE308" i="1"/>
  <c r="AH308" i="1"/>
  <c r="AD308" i="1"/>
  <c r="W306" i="1"/>
  <c r="Z306" i="1" s="1"/>
  <c r="W307" i="1"/>
  <c r="Z307" i="1" s="1"/>
  <c r="AG310" i="1" l="1"/>
  <c r="AC310" i="1"/>
  <c r="Y310" i="1"/>
  <c r="D312" i="1"/>
  <c r="AF310" i="1"/>
  <c r="AB310" i="1"/>
  <c r="X310" i="1"/>
  <c r="AE310" i="1"/>
  <c r="AD310" i="1"/>
  <c r="AH310" i="1"/>
  <c r="W308" i="1"/>
  <c r="Z308" i="1" s="1"/>
  <c r="W309" i="1"/>
  <c r="Z309" i="1" s="1"/>
  <c r="AG312" i="1" l="1"/>
  <c r="AC312" i="1"/>
  <c r="Y312" i="1"/>
  <c r="AF312" i="1"/>
  <c r="AB312" i="1"/>
  <c r="X312" i="1"/>
  <c r="W312" i="1" s="1"/>
  <c r="Z312" i="1" s="1"/>
  <c r="D313" i="1"/>
  <c r="AE312" i="1"/>
  <c r="AD312" i="1"/>
  <c r="AH312" i="1"/>
  <c r="W310" i="1"/>
  <c r="Z310" i="1" s="1"/>
  <c r="W311" i="1"/>
  <c r="Z311" i="1" s="1"/>
  <c r="AH313" i="1" l="1"/>
  <c r="AD313" i="1"/>
  <c r="AG313" i="1"/>
  <c r="AC313" i="1"/>
  <c r="Y313" i="1"/>
  <c r="D315" i="1"/>
  <c r="AF313" i="1"/>
  <c r="AB313" i="1"/>
  <c r="X313" i="1"/>
  <c r="AE313" i="1"/>
  <c r="AH315" i="1" l="1"/>
  <c r="AD315" i="1"/>
  <c r="AG315" i="1"/>
  <c r="AC315" i="1"/>
  <c r="Y315" i="1"/>
  <c r="AF315" i="1"/>
  <c r="AB315" i="1"/>
  <c r="X315" i="1"/>
  <c r="W315" i="1" s="1"/>
  <c r="Z315" i="1" s="1"/>
  <c r="AE315" i="1"/>
  <c r="W313" i="1"/>
  <c r="Z313" i="1" s="1"/>
  <c r="W314" i="1"/>
  <c r="Z314" i="1" s="1"/>
  <c r="AB11" i="1" l="1"/>
  <c r="AB293" i="1"/>
  <c r="AG293" i="1"/>
  <c r="AG11" i="1" s="1"/>
  <c r="AF11" i="1"/>
  <c r="AF293" i="1"/>
  <c r="AE293" i="1"/>
  <c r="AE11" i="1" s="1"/>
  <c r="AD11" i="1"/>
  <c r="AD293" i="1"/>
  <c r="AC293" i="1"/>
  <c r="AC11" i="1" s="1"/>
  <c r="AH11" i="1"/>
  <c r="AH293" i="1"/>
</calcChain>
</file>

<file path=xl/sharedStrings.xml><?xml version="1.0" encoding="utf-8"?>
<sst xmlns="http://schemas.openxmlformats.org/spreadsheetml/2006/main" count="896" uniqueCount="71">
  <si>
    <t>ß</t>
  </si>
  <si>
    <t>Dans chacune des colonnes "Total de …", mettre à jour la formule des cellules des lignes têtes de chapitre</t>
  </si>
  <si>
    <t>§ ISO-AS/EN/JISQ-9100:2016</t>
  </si>
  <si>
    <t>Ch.</t>
  </si>
  <si>
    <t>Th.</t>
  </si>
  <si>
    <t>Total de NA</t>
  </si>
  <si>
    <t>Total de NE</t>
  </si>
  <si>
    <t>Total de 0</t>
  </si>
  <si>
    <t>Total de 1</t>
  </si>
  <si>
    <t>Total de 2</t>
  </si>
  <si>
    <t>Total de 3</t>
  </si>
  <si>
    <t>Total de questions</t>
  </si>
  <si>
    <t>NA</t>
  </si>
  <si>
    <t>NE</t>
  </si>
  <si>
    <t>Ï</t>
  </si>
  <si>
    <t>O</t>
  </si>
  <si>
    <t>§4.4.1</t>
  </si>
  <si>
    <t>§8.1.3</t>
  </si>
  <si>
    <t>§8.5.6</t>
  </si>
  <si>
    <t>§8.2.2</t>
  </si>
  <si>
    <t>§8.5.1.3</t>
  </si>
  <si>
    <t>§8.1</t>
  </si>
  <si>
    <t>§8.2.3.1</t>
  </si>
  <si>
    <t>§8.5.1</t>
  </si>
  <si>
    <t>§8.5.1.k</t>
  </si>
  <si>
    <t>§9.1.3</t>
  </si>
  <si>
    <t>§10.2.1</t>
  </si>
  <si>
    <t>§9.1.2</t>
  </si>
  <si>
    <t>P</t>
  </si>
  <si>
    <t>§7.1.2</t>
  </si>
  <si>
    <t>§8.5.4</t>
  </si>
  <si>
    <t>§7.1.4</t>
  </si>
  <si>
    <t>§7.3</t>
  </si>
  <si>
    <t>A</t>
  </si>
  <si>
    <t>§8.4.1</t>
  </si>
  <si>
    <t>§8.5.1.2</t>
  </si>
  <si>
    <t>§8.4.3</t>
  </si>
  <si>
    <t>§8.4.2</t>
  </si>
  <si>
    <t>§8.7.1</t>
  </si>
  <si>
    <t>§10.2</t>
  </si>
  <si>
    <t>C</t>
  </si>
  <si>
    <t>§8.5.2</t>
  </si>
  <si>
    <t>§8.7</t>
  </si>
  <si>
    <t>M</t>
  </si>
  <si>
    <t>§7.1.3</t>
  </si>
  <si>
    <t>§7.1.5</t>
  </si>
  <si>
    <t>§7.2</t>
  </si>
  <si>
    <t>§8.1.c</t>
  </si>
  <si>
    <t>§8.1.1</t>
  </si>
  <si>
    <t>10.3</t>
  </si>
  <si>
    <t>§8.5.1.1</t>
  </si>
  <si>
    <t>§8.5.3</t>
  </si>
  <si>
    <t>§8.6</t>
  </si>
  <si>
    <t>§8.5.1.h</t>
  </si>
  <si>
    <t>§8.5.1.</t>
  </si>
  <si>
    <t>§7.1.5.2</t>
  </si>
  <si>
    <t>Le LoLe Lorem Ipsum est simplement du faux texte employé dans la composition et la mise en page avant impressionLe Lorem Ipsum est simplement du faux texte employé dans la composition et la mise en page avant impressionrem Ipsum est simplement du faux texte employé dans la composition et la mise en page avant impression</t>
  </si>
  <si>
    <t>Le Lorem Ipsum est simplement du faux texte employé dans la composition et la mise en page avant impression</t>
  </si>
  <si>
    <t>On sait depuis longtemps que travailler avec du texte lisible et contenant du sens est source de distractions, et empêche de se concentrer sur la mise en page elle-même.</t>
  </si>
  <si>
    <t>x</t>
  </si>
  <si>
    <t>Sed ut perspiciatis unde omnis iste natus error sit voluptatem accusantium doloremque laudantium, totam rem aperiam, eaque ipsa quae ab illo inventore veritatis et quasi architecto beatae vitae</t>
  </si>
  <si>
    <t xml:space="preserve">Test de commentaire </t>
  </si>
  <si>
    <t>Test de commentaire</t>
  </si>
  <si>
    <t>X</t>
  </si>
  <si>
    <t xml:space="preserve"> </t>
  </si>
  <si>
    <t>Test de commentaire 2</t>
  </si>
  <si>
    <t>Test de commentaire 3</t>
  </si>
  <si>
    <t>Test de commentaire 4</t>
  </si>
  <si>
    <t>Test de commentaire 5</t>
  </si>
  <si>
    <t>Test de commentaire 6</t>
  </si>
  <si>
    <t>Test de commentaire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</si>
</sst>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Edition &quot;\ 0"/>
    <numFmt numFmtId="165" formatCode="&quot;Edition &quot;0"/>
    <numFmt numFmtId="166" formatCode="[$-40C]d\-mmm\-yy;@"/>
  </numFmts>
  <fonts count="45">
    <font>
      <sz val="10"/>
      <name val="Arial"/>
      <family val="2"/>
    </font>
    <font>
      <sz val="10"/>
      <color rgb="FF000000"/>
      <name val="Arial"/>
      <family val="2"/>
    </font>
    <font>
      <sz val="10"/>
      <name val="Arial"/>
      <family val="2"/>
    </font>
    <font>
      <sz val="7"/>
      <name val="Arial"/>
      <family val="2"/>
    </font>
    <font>
      <b/>
      <sz val="12"/>
      <color indexed="9"/>
      <name val="Verdana"/>
      <family val="2"/>
    </font>
    <font>
      <b/>
      <i/>
      <sz val="10"/>
      <color indexed="10"/>
      <name val="Verdana"/>
      <family val="2"/>
    </font>
    <font>
      <sz val="8"/>
      <name val="Verdana"/>
      <family val="2"/>
    </font>
    <font>
      <b/>
      <sz val="8"/>
      <color indexed="9"/>
      <name val="Verdana"/>
      <family val="2"/>
    </font>
    <font>
      <sz val="11"/>
      <name val="Webdings"/>
      <family val="1"/>
      <charset val="2"/>
    </font>
    <font>
      <b/>
      <u/>
      <sz val="8"/>
      <color indexed="18"/>
      <name val="Verdana"/>
      <family val="2"/>
    </font>
    <font>
      <sz val="12"/>
      <name val="Arial MT"/>
    </font>
    <font>
      <b/>
      <sz val="8"/>
      <color indexed="18"/>
      <name val="Verdana"/>
      <family val="2"/>
    </font>
    <font>
      <sz val="8"/>
      <color indexed="18"/>
      <name val="Verdana"/>
      <family val="2"/>
    </font>
    <font>
      <b/>
      <sz val="8"/>
      <color rgb="FF82FF43"/>
      <name val="Verdana"/>
      <family val="2"/>
    </font>
    <font>
      <b/>
      <sz val="8"/>
      <color indexed="18"/>
      <name val="Symbol"/>
      <family val="1"/>
      <charset val="2"/>
    </font>
    <font>
      <b/>
      <sz val="8"/>
      <color indexed="17"/>
      <name val="Symbol"/>
      <family val="1"/>
      <charset val="2"/>
    </font>
    <font>
      <b/>
      <sz val="8"/>
      <color indexed="10"/>
      <name val="Symbol"/>
      <family val="1"/>
      <charset val="2"/>
    </font>
    <font>
      <b/>
      <sz val="8"/>
      <color rgb="FFFFC000"/>
      <name val="Verdana"/>
      <family val="2"/>
    </font>
    <font>
      <b/>
      <sz val="8"/>
      <color indexed="12"/>
      <name val="Symbol"/>
      <family val="1"/>
      <charset val="2"/>
    </font>
    <font>
      <b/>
      <sz val="8"/>
      <color rgb="FFFF6600"/>
      <name val="Verdana"/>
      <family val="2"/>
    </font>
    <font>
      <b/>
      <sz val="8"/>
      <color rgb="FFFF0000"/>
      <name val="Verdana"/>
      <family val="2"/>
    </font>
    <font>
      <b/>
      <sz val="8"/>
      <color indexed="9"/>
      <name val="Symbol"/>
      <family val="1"/>
      <charset val="2"/>
    </font>
    <font>
      <b/>
      <sz val="8"/>
      <color theme="0" tint="-0.249977111117893"/>
      <name val="Verdana"/>
      <family val="2"/>
    </font>
    <font>
      <b/>
      <sz val="8"/>
      <color theme="0" tint="-0.499984740745262"/>
      <name val="Verdana"/>
      <family val="2"/>
    </font>
    <font>
      <b/>
      <sz val="10"/>
      <color indexed="57"/>
      <name val="Verdana"/>
      <family val="2"/>
    </font>
    <font>
      <b/>
      <sz val="10"/>
      <color indexed="9"/>
      <name val="Verdana"/>
      <family val="2"/>
    </font>
    <font>
      <sz val="10"/>
      <name val="Arial"/>
      <family val="2"/>
      <charset val="238"/>
    </font>
    <font>
      <b/>
      <sz val="10"/>
      <color rgb="FFFF0000"/>
      <name val="Verdana"/>
      <family val="2"/>
    </font>
    <font>
      <b/>
      <sz val="10"/>
      <color indexed="18"/>
      <name val="Verdana"/>
      <family val="2"/>
    </font>
    <font>
      <b/>
      <sz val="10"/>
      <color indexed="57"/>
      <name val="Webdings"/>
      <family val="1"/>
      <charset val="2"/>
    </font>
    <font>
      <b/>
      <sz val="10"/>
      <color indexed="10"/>
      <name val="Verdana"/>
      <family val="2"/>
    </font>
    <font>
      <b/>
      <sz val="10"/>
      <color indexed="17"/>
      <name val="Verdana"/>
      <family val="2"/>
    </font>
    <font>
      <b/>
      <sz val="10"/>
      <color indexed="8"/>
      <name val="Verdana"/>
      <family val="2"/>
    </font>
    <font>
      <b/>
      <sz val="10"/>
      <color rgb="FF0000FF"/>
      <name val="Verdana"/>
      <family val="2"/>
    </font>
    <font>
      <b/>
      <sz val="8"/>
      <color indexed="8"/>
      <name val="Verdana"/>
      <family val="2"/>
    </font>
    <font>
      <sz val="9"/>
      <name val="Webdings"/>
      <family val="1"/>
      <charset val="2"/>
    </font>
    <font>
      <sz val="9"/>
      <name val="Verdana"/>
      <family val="2"/>
    </font>
    <font>
      <sz val="9"/>
      <name val="Arial"/>
      <family val="2"/>
    </font>
    <font>
      <b/>
      <sz val="9"/>
      <color indexed="8"/>
      <name val="Verdana"/>
      <family val="2"/>
    </font>
    <font>
      <b/>
      <sz val="9"/>
      <color indexed="10"/>
      <name val="Verdana"/>
      <family val="2"/>
    </font>
    <font>
      <sz val="10"/>
      <color rgb="FFFF0000"/>
      <name val="Verdana"/>
      <family val="2"/>
    </font>
    <font>
      <sz val="10"/>
      <color indexed="18"/>
      <name val="Verdana"/>
      <family val="2"/>
    </font>
    <font>
      <i/>
      <sz val="9"/>
      <color rgb="FF0000FF"/>
      <name val="Arial"/>
      <family val="2"/>
    </font>
    <font>
      <i/>
      <sz val="9"/>
      <color rgb="FF0000FF"/>
      <name val="Verdana"/>
      <family val="2"/>
    </font>
    <font>
      <b/>
      <sz val="9"/>
      <color theme="0"/>
      <name val="Verdana"/>
      <family val="2"/>
    </font>
  </fonts>
  <fills count="26">
    <fill>
      <patternFill patternType="none"/>
    </fill>
    <fill>
      <patternFill patternType="gray125"/>
    </fill>
    <fill>
      <patternFill patternType="solid">
        <fgColor rgb="FF000080"/>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rgb="FFFF6600"/>
        <bgColor indexed="64"/>
      </patternFill>
    </fill>
    <fill>
      <patternFill patternType="solid">
        <fgColor indexed="10"/>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000080"/>
        <bgColor indexed="57"/>
      </patternFill>
    </fill>
    <fill>
      <patternFill patternType="solid">
        <fgColor theme="8"/>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rgb="FFCCFFCC"/>
        <bgColor indexed="64"/>
      </patternFill>
    </fill>
    <fill>
      <patternFill patternType="solid">
        <fgColor theme="3" tint="0.59999389629810485"/>
        <bgColor indexed="64"/>
      </patternFill>
    </fill>
    <fill>
      <patternFill patternType="solid">
        <fgColor indexed="11"/>
        <bgColor indexed="64"/>
      </patternFill>
    </fill>
    <fill>
      <patternFill patternType="solid">
        <fgColor rgb="FFFF4B21"/>
        <bgColor indexed="64"/>
      </patternFill>
    </fill>
    <fill>
      <patternFill patternType="solid">
        <fgColor theme="9" tint="0.79998168889431442"/>
        <bgColor indexed="64"/>
      </patternFill>
    </fill>
    <fill>
      <patternFill patternType="solid">
        <fgColor theme="0" tint="-0.24994659260841701"/>
        <bgColor indexed="64"/>
      </patternFill>
    </fill>
    <fill>
      <patternFill patternType="solid">
        <fgColor rgb="FF00CC66"/>
        <bgColor indexed="64"/>
      </patternFill>
    </fill>
    <fill>
      <patternFill patternType="solid">
        <fgColor rgb="FFC00000"/>
        <bgColor indexed="64"/>
      </patternFill>
    </fill>
    <fill>
      <patternFill patternType="solid">
        <fgColor theme="5" tint="0.39997558519241921"/>
        <bgColor indexed="64"/>
      </patternFill>
    </fill>
  </fills>
  <borders count="96">
    <border>
      <left/>
      <right/>
      <top/>
      <bottom/>
      <diagonal/>
    </border>
    <border>
      <left/>
      <right/>
      <top/>
      <bottom style="medium">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8"/>
      </right>
      <top style="thin">
        <color indexed="64"/>
      </top>
      <bottom style="hair">
        <color indexed="64"/>
      </bottom>
      <diagonal/>
    </border>
    <border>
      <left style="thin">
        <color indexed="8"/>
      </left>
      <right style="hair">
        <color indexed="64"/>
      </right>
      <top style="thin">
        <color indexed="64"/>
      </top>
      <bottom style="hair">
        <color indexed="8"/>
      </bottom>
      <diagonal/>
    </border>
    <border>
      <left style="hair">
        <color indexed="64"/>
      </left>
      <right style="thin">
        <color indexed="64"/>
      </right>
      <top style="thin">
        <color indexed="64"/>
      </top>
      <bottom style="hair">
        <color indexed="8"/>
      </bottom>
      <diagonal/>
    </border>
    <border>
      <left style="thin">
        <color indexed="64"/>
      </left>
      <right style="hair">
        <color indexed="64"/>
      </right>
      <top style="thin">
        <color indexed="64"/>
      </top>
      <bottom style="hair">
        <color indexed="8"/>
      </bottom>
      <diagonal/>
    </border>
    <border>
      <left style="hair">
        <color indexed="64"/>
      </left>
      <right style="hair">
        <color indexed="64"/>
      </right>
      <top style="thin">
        <color indexed="64"/>
      </top>
      <bottom style="hair">
        <color indexed="8"/>
      </bottom>
      <diagonal/>
    </border>
    <border>
      <left style="hair">
        <color indexed="64"/>
      </left>
      <right style="medium">
        <color indexed="64"/>
      </right>
      <top style="thin">
        <color indexed="64"/>
      </top>
      <bottom style="hair">
        <color indexed="8"/>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8"/>
      </left>
      <right style="hair">
        <color indexed="64"/>
      </right>
      <top style="hair">
        <color indexed="8"/>
      </top>
      <bottom style="hair">
        <color indexed="8"/>
      </bottom>
      <diagonal/>
    </border>
    <border>
      <left style="hair">
        <color indexed="64"/>
      </left>
      <right style="thin">
        <color indexed="64"/>
      </right>
      <top style="hair">
        <color indexed="8"/>
      </top>
      <bottom style="hair">
        <color indexed="8"/>
      </bottom>
      <diagonal/>
    </border>
    <border>
      <left style="thin">
        <color indexed="64"/>
      </left>
      <right style="hair">
        <color indexed="64"/>
      </right>
      <top style="hair">
        <color indexed="8"/>
      </top>
      <bottom style="hair">
        <color indexed="8"/>
      </bottom>
      <diagonal/>
    </border>
    <border>
      <left style="hair">
        <color indexed="64"/>
      </left>
      <right style="hair">
        <color indexed="64"/>
      </right>
      <top style="hair">
        <color indexed="8"/>
      </top>
      <bottom style="hair">
        <color indexed="8"/>
      </bottom>
      <diagonal/>
    </border>
    <border>
      <left style="hair">
        <color indexed="64"/>
      </left>
      <right style="medium">
        <color indexed="64"/>
      </right>
      <top style="hair">
        <color indexed="8"/>
      </top>
      <bottom style="hair">
        <color indexed="8"/>
      </bottom>
      <diagonal/>
    </border>
    <border>
      <left style="thin">
        <color indexed="8"/>
      </left>
      <right style="hair">
        <color indexed="64"/>
      </right>
      <top style="hair">
        <color indexed="8"/>
      </top>
      <bottom style="thin">
        <color indexed="64"/>
      </bottom>
      <diagonal/>
    </border>
    <border>
      <left style="hair">
        <color indexed="64"/>
      </left>
      <right style="thin">
        <color indexed="64"/>
      </right>
      <top style="hair">
        <color indexed="8"/>
      </top>
      <bottom style="thin">
        <color indexed="64"/>
      </bottom>
      <diagonal/>
    </border>
    <border>
      <left style="thin">
        <color indexed="64"/>
      </left>
      <right style="hair">
        <color indexed="64"/>
      </right>
      <top style="hair">
        <color indexed="8"/>
      </top>
      <bottom style="thin">
        <color indexed="64"/>
      </bottom>
      <diagonal/>
    </border>
    <border>
      <left style="hair">
        <color indexed="64"/>
      </left>
      <right style="hair">
        <color indexed="64"/>
      </right>
      <top style="hair">
        <color indexed="8"/>
      </top>
      <bottom style="thin">
        <color indexed="64"/>
      </bottom>
      <diagonal/>
    </border>
    <border>
      <left style="hair">
        <color indexed="64"/>
      </left>
      <right style="medium">
        <color indexed="64"/>
      </right>
      <top style="hair">
        <color indexed="8"/>
      </top>
      <bottom style="thin">
        <color indexed="64"/>
      </bottom>
      <diagonal/>
    </border>
    <border>
      <left style="thin">
        <color indexed="8"/>
      </left>
      <right style="hair">
        <color indexed="64"/>
      </right>
      <top/>
      <bottom style="hair">
        <color indexed="8"/>
      </bottom>
      <diagonal/>
    </border>
    <border>
      <left style="hair">
        <color indexed="64"/>
      </left>
      <right/>
      <top/>
      <bottom style="hair">
        <color indexed="8"/>
      </bottom>
      <diagonal/>
    </border>
    <border>
      <left style="thin">
        <color indexed="64"/>
      </left>
      <right style="hair">
        <color indexed="64"/>
      </right>
      <top/>
      <bottom style="hair">
        <color indexed="8"/>
      </bottom>
      <diagonal/>
    </border>
    <border>
      <left style="hair">
        <color indexed="64"/>
      </left>
      <right style="hair">
        <color indexed="64"/>
      </right>
      <top/>
      <bottom style="hair">
        <color indexed="8"/>
      </bottom>
      <diagonal/>
    </border>
    <border>
      <left style="hair">
        <color indexed="64"/>
      </left>
      <right style="medium">
        <color indexed="64"/>
      </right>
      <top/>
      <bottom style="hair">
        <color indexed="8"/>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8"/>
      </top>
      <bottom style="thin">
        <color indexed="64"/>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hair">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0" fontId="10" fillId="0" borderId="0"/>
    <xf numFmtId="0" fontId="2" fillId="0" borderId="0"/>
    <xf numFmtId="0" fontId="26" fillId="0" borderId="0"/>
  </cellStyleXfs>
  <cellXfs count="289">
    <xf numFmtId="0" fontId="0" fillId="0" borderId="0" xfId="0"/>
    <xf numFmtId="0" fontId="0" fillId="0" borderId="0" xfId="0" applyProtection="1">
      <protection locked="0"/>
    </xf>
    <xf numFmtId="164" fontId="3" fillId="0" borderId="1" xfId="0" applyNumberFormat="1" applyFont="1" applyBorder="1" applyProtection="1">
      <protection locked="0"/>
    </xf>
    <xf numFmtId="165" fontId="3" fillId="4" borderId="4" xfId="0" applyNumberFormat="1" applyFont="1" applyFill="1" applyBorder="1" applyAlignment="1" applyProtection="1">
      <alignment horizontal="center" vertical="top"/>
      <protection hidden="1"/>
    </xf>
    <xf numFmtId="0" fontId="0" fillId="4" borderId="4" xfId="0" applyFill="1" applyBorder="1" applyProtection="1">
      <protection locked="0"/>
    </xf>
    <xf numFmtId="0" fontId="0" fillId="4" borderId="5" xfId="0" applyFill="1" applyBorder="1" applyProtection="1">
      <protection locked="0"/>
    </xf>
    <xf numFmtId="0" fontId="0" fillId="5" borderId="0" xfId="0" applyFill="1" applyProtection="1">
      <protection locked="0"/>
    </xf>
    <xf numFmtId="165" fontId="3" fillId="4" borderId="0" xfId="0" applyNumberFormat="1" applyFont="1" applyFill="1" applyAlignment="1" applyProtection="1">
      <alignment horizontal="center" vertical="top"/>
      <protection hidden="1"/>
    </xf>
    <xf numFmtId="0" fontId="0" fillId="4" borderId="0" xfId="0" applyFill="1" applyProtection="1">
      <protection locked="0"/>
    </xf>
    <xf numFmtId="0" fontId="0" fillId="4" borderId="10" xfId="0" applyFill="1" applyBorder="1" applyProtection="1">
      <protection locked="0"/>
    </xf>
    <xf numFmtId="0" fontId="0" fillId="6" borderId="0" xfId="0" applyFill="1" applyProtection="1">
      <protection locked="0"/>
    </xf>
    <xf numFmtId="0" fontId="8" fillId="0" borderId="11" xfId="0" applyFont="1" applyBorder="1" applyAlignment="1" applyProtection="1">
      <alignment vertical="top"/>
      <protection locked="0"/>
    </xf>
    <xf numFmtId="0" fontId="11" fillId="0" borderId="12" xfId="1" applyFont="1" applyBorder="1" applyAlignment="1" applyProtection="1">
      <alignment horizontal="right" vertical="center"/>
      <protection hidden="1"/>
    </xf>
    <xf numFmtId="0" fontId="12" fillId="0" borderId="13" xfId="1" applyFont="1" applyBorder="1" applyAlignment="1" applyProtection="1">
      <alignment horizontal="left" vertical="center" shrinkToFit="1"/>
      <protection hidden="1"/>
    </xf>
    <xf numFmtId="0" fontId="14" fillId="6" borderId="16" xfId="0" applyFont="1" applyFill="1" applyBorder="1" applyAlignment="1" applyProtection="1">
      <alignment horizontal="center" vertical="center" wrapText="1"/>
      <protection hidden="1"/>
    </xf>
    <xf numFmtId="0" fontId="14" fillId="6" borderId="17" xfId="0" applyFont="1" applyFill="1" applyBorder="1" applyAlignment="1" applyProtection="1">
      <alignment horizontal="center" vertical="center" wrapText="1"/>
      <protection hidden="1"/>
    </xf>
    <xf numFmtId="0" fontId="15" fillId="7" borderId="18" xfId="0" applyFont="1" applyFill="1" applyBorder="1" applyAlignment="1" applyProtection="1">
      <alignment horizontal="center" vertical="center" wrapText="1"/>
      <protection hidden="1"/>
    </xf>
    <xf numFmtId="0" fontId="14" fillId="0" borderId="19" xfId="0" applyFont="1" applyBorder="1" applyAlignment="1" applyProtection="1">
      <alignment horizontal="center" vertical="center" wrapText="1"/>
      <protection hidden="1"/>
    </xf>
    <xf numFmtId="0" fontId="16" fillId="0" borderId="20" xfId="0" applyFont="1" applyBorder="1" applyAlignment="1" applyProtection="1">
      <alignment horizontal="center" vertical="center" wrapText="1"/>
      <protection hidden="1"/>
    </xf>
    <xf numFmtId="0" fontId="0" fillId="4" borderId="0" xfId="0" applyFill="1" applyProtection="1">
      <protection hidden="1"/>
    </xf>
    <xf numFmtId="0" fontId="8" fillId="0" borderId="9" xfId="0" applyFont="1" applyBorder="1" applyAlignment="1" applyProtection="1">
      <alignment vertical="top"/>
      <protection locked="0"/>
    </xf>
    <xf numFmtId="0" fontId="11" fillId="0" borderId="21" xfId="1" applyFont="1" applyBorder="1" applyAlignment="1" applyProtection="1">
      <alignment horizontal="center" vertical="center"/>
      <protection locked="0"/>
    </xf>
    <xf numFmtId="0" fontId="12" fillId="0" borderId="22" xfId="0" quotePrefix="1" applyFont="1" applyBorder="1" applyAlignment="1" applyProtection="1">
      <alignment vertical="center"/>
      <protection locked="0"/>
    </xf>
    <xf numFmtId="0" fontId="12" fillId="0" borderId="22" xfId="0" applyFont="1" applyBorder="1" applyAlignment="1" applyProtection="1">
      <alignment vertical="center"/>
      <protection locked="0"/>
    </xf>
    <xf numFmtId="0" fontId="12" fillId="0" borderId="23" xfId="0" applyFont="1" applyBorder="1" applyAlignment="1" applyProtection="1">
      <alignment vertical="center"/>
      <protection locked="0"/>
    </xf>
    <xf numFmtId="0" fontId="14" fillId="6" borderId="24" xfId="0" applyFont="1" applyFill="1" applyBorder="1" applyAlignment="1" applyProtection="1">
      <alignment horizontal="center" vertical="center" wrapText="1"/>
      <protection hidden="1"/>
    </xf>
    <xf numFmtId="0" fontId="14" fillId="6" borderId="25" xfId="0" applyFont="1" applyFill="1" applyBorder="1" applyAlignment="1" applyProtection="1">
      <alignment horizontal="center" vertical="center" wrapText="1"/>
      <protection hidden="1"/>
    </xf>
    <xf numFmtId="0" fontId="14" fillId="0" borderId="26" xfId="0" applyFont="1" applyBorder="1" applyAlignment="1" applyProtection="1">
      <alignment horizontal="center" vertical="center" wrapText="1"/>
      <protection hidden="1"/>
    </xf>
    <xf numFmtId="0" fontId="18" fillId="8" borderId="27" xfId="0" applyFont="1" applyFill="1" applyBorder="1" applyAlignment="1" applyProtection="1">
      <alignment horizontal="center" vertical="center" wrapText="1"/>
      <protection hidden="1"/>
    </xf>
    <xf numFmtId="0" fontId="14" fillId="0" borderId="27" xfId="0" applyFont="1" applyBorder="1" applyAlignment="1" applyProtection="1">
      <alignment horizontal="center" vertical="center" wrapText="1"/>
      <protection hidden="1"/>
    </xf>
    <xf numFmtId="0" fontId="16" fillId="0" borderId="28" xfId="0" applyFont="1" applyBorder="1" applyAlignment="1" applyProtection="1">
      <alignment horizontal="center" vertical="center" wrapText="1"/>
      <protection hidden="1"/>
    </xf>
    <xf numFmtId="0" fontId="12" fillId="0" borderId="23" xfId="0" quotePrefix="1" applyFont="1" applyBorder="1" applyAlignment="1" applyProtection="1">
      <alignment vertical="center"/>
      <protection locked="0"/>
    </xf>
    <xf numFmtId="166" fontId="12" fillId="0" borderId="13" xfId="1" applyNumberFormat="1" applyFont="1" applyBorder="1" applyAlignment="1" applyProtection="1">
      <alignment horizontal="left" vertical="center" shrinkToFit="1"/>
      <protection hidden="1"/>
    </xf>
    <xf numFmtId="0" fontId="14" fillId="9" borderId="27" xfId="0" applyFont="1" applyFill="1" applyBorder="1" applyAlignment="1" applyProtection="1">
      <alignment horizontal="center" vertical="center" wrapText="1"/>
      <protection hidden="1"/>
    </xf>
    <xf numFmtId="0" fontId="12" fillId="0" borderId="22" xfId="0" quotePrefix="1" applyFont="1" applyBorder="1" applyAlignment="1" applyProtection="1">
      <alignment vertical="center" wrapText="1"/>
      <protection locked="0"/>
    </xf>
    <xf numFmtId="0" fontId="12" fillId="0" borderId="23" xfId="0" quotePrefix="1" applyFont="1" applyBorder="1" applyAlignment="1" applyProtection="1">
      <alignment vertical="center" wrapText="1"/>
      <protection locked="0"/>
    </xf>
    <xf numFmtId="0" fontId="14" fillId="6" borderId="29" xfId="0" applyFont="1" applyFill="1" applyBorder="1" applyAlignment="1" applyProtection="1">
      <alignment horizontal="center" vertical="center" wrapText="1"/>
      <protection hidden="1"/>
    </xf>
    <xf numFmtId="0" fontId="14" fillId="6" borderId="30" xfId="0" applyFont="1" applyFill="1" applyBorder="1" applyAlignment="1" applyProtection="1">
      <alignment horizontal="center" vertical="center" wrapText="1"/>
      <protection hidden="1"/>
    </xf>
    <xf numFmtId="0" fontId="14" fillId="0" borderId="31" xfId="0" applyFont="1" applyBorder="1" applyAlignment="1" applyProtection="1">
      <alignment horizontal="center" vertical="center" wrapText="1"/>
      <protection hidden="1"/>
    </xf>
    <xf numFmtId="0" fontId="14" fillId="0" borderId="32" xfId="0" applyFont="1" applyBorder="1" applyAlignment="1" applyProtection="1">
      <alignment horizontal="center" vertical="center" wrapText="1"/>
      <protection hidden="1"/>
    </xf>
    <xf numFmtId="0" fontId="21" fillId="10" borderId="33" xfId="0" applyFont="1" applyFill="1" applyBorder="1" applyAlignment="1" applyProtection="1">
      <alignment horizontal="center" vertical="center" wrapText="1"/>
      <protection hidden="1"/>
    </xf>
    <xf numFmtId="0" fontId="21" fillId="11" borderId="34" xfId="0" applyFont="1" applyFill="1" applyBorder="1" applyAlignment="1" applyProtection="1">
      <alignment horizontal="center" vertical="center" wrapText="1"/>
      <protection hidden="1"/>
    </xf>
    <xf numFmtId="0" fontId="14" fillId="6" borderId="35" xfId="0" applyFont="1" applyFill="1" applyBorder="1" applyAlignment="1" applyProtection="1">
      <alignment horizontal="center" vertical="center" wrapText="1"/>
      <protection hidden="1"/>
    </xf>
    <xf numFmtId="0" fontId="14" fillId="0" borderId="36" xfId="0" applyFont="1" applyBorder="1" applyAlignment="1" applyProtection="1">
      <alignment horizontal="center" vertical="center" wrapText="1"/>
      <protection hidden="1"/>
    </xf>
    <xf numFmtId="0" fontId="14" fillId="0" borderId="37" xfId="0" applyFont="1" applyBorder="1" applyAlignment="1" applyProtection="1">
      <alignment horizontal="center" vertical="center" wrapText="1"/>
      <protection hidden="1"/>
    </xf>
    <xf numFmtId="0" fontId="16" fillId="0" borderId="38" xfId="0" applyFont="1" applyBorder="1" applyAlignment="1" applyProtection="1">
      <alignment horizontal="center" vertical="center" wrapText="1"/>
      <protection hidden="1"/>
    </xf>
    <xf numFmtId="0" fontId="8" fillId="0" borderId="6" xfId="0" applyFont="1" applyBorder="1" applyAlignment="1" applyProtection="1">
      <alignment vertical="top"/>
      <protection locked="0"/>
    </xf>
    <xf numFmtId="0" fontId="11" fillId="0" borderId="39" xfId="1" applyFont="1" applyBorder="1" applyAlignment="1" applyProtection="1">
      <alignment horizontal="center" vertical="center"/>
      <protection locked="0"/>
    </xf>
    <xf numFmtId="0" fontId="12" fillId="0" borderId="40" xfId="0" quotePrefix="1" applyFont="1" applyBorder="1" applyAlignment="1" applyProtection="1">
      <alignment vertical="center"/>
      <protection locked="0"/>
    </xf>
    <xf numFmtId="0" fontId="12" fillId="0" borderId="40" xfId="0" applyFont="1" applyBorder="1" applyAlignment="1" applyProtection="1">
      <alignment vertical="center"/>
      <protection locked="0"/>
    </xf>
    <xf numFmtId="0" fontId="12" fillId="0" borderId="41" xfId="1" applyFont="1" applyBorder="1" applyAlignment="1" applyProtection="1">
      <alignment vertical="center"/>
      <protection locked="0"/>
    </xf>
    <xf numFmtId="0" fontId="16" fillId="12" borderId="42" xfId="0" applyFont="1" applyFill="1" applyBorder="1" applyAlignment="1" applyProtection="1">
      <alignment horizontal="center" vertical="center" wrapText="1"/>
      <protection hidden="1"/>
    </xf>
    <xf numFmtId="0" fontId="16" fillId="0" borderId="33" xfId="0" applyFont="1" applyBorder="1" applyAlignment="1" applyProtection="1">
      <alignment horizontal="center" vertical="center" wrapText="1"/>
      <protection hidden="1"/>
    </xf>
    <xf numFmtId="1" fontId="25" fillId="4" borderId="56" xfId="0" applyNumberFormat="1" applyFont="1" applyFill="1" applyBorder="1" applyAlignment="1" applyProtection="1">
      <alignment horizontal="center" vertical="center"/>
      <protection hidden="1"/>
    </xf>
    <xf numFmtId="1" fontId="30" fillId="12" borderId="57" xfId="0" applyNumberFormat="1" applyFont="1" applyFill="1" applyBorder="1" applyAlignment="1" applyProtection="1">
      <alignment horizontal="center" vertical="center"/>
      <protection hidden="1"/>
    </xf>
    <xf numFmtId="1" fontId="31" fillId="7" borderId="56" xfId="0" applyNumberFormat="1" applyFont="1" applyFill="1" applyBorder="1" applyAlignment="1" applyProtection="1">
      <alignment horizontal="center" vertical="center"/>
      <protection hidden="1"/>
    </xf>
    <xf numFmtId="1" fontId="28" fillId="8" borderId="58" xfId="0" applyNumberFormat="1" applyFont="1" applyFill="1" applyBorder="1" applyAlignment="1" applyProtection="1">
      <alignment horizontal="center" vertical="center"/>
      <protection hidden="1"/>
    </xf>
    <xf numFmtId="0" fontId="28" fillId="9" borderId="58" xfId="0" applyFont="1" applyFill="1" applyBorder="1" applyAlignment="1" applyProtection="1">
      <alignment horizontal="center" vertical="center"/>
      <protection hidden="1"/>
    </xf>
    <xf numFmtId="1" fontId="25" fillId="10" borderId="59" xfId="0" quotePrefix="1" applyNumberFormat="1" applyFont="1" applyFill="1" applyBorder="1" applyAlignment="1" applyProtection="1">
      <alignment horizontal="center" vertical="center"/>
      <protection hidden="1"/>
    </xf>
    <xf numFmtId="0" fontId="35" fillId="0" borderId="62" xfId="0" applyFont="1" applyBorder="1" applyAlignment="1" applyProtection="1">
      <alignment horizontal="center" vertical="center"/>
      <protection locked="0"/>
    </xf>
    <xf numFmtId="0" fontId="36" fillId="0" borderId="43" xfId="0" applyFont="1" applyBorder="1" applyAlignment="1" applyProtection="1">
      <alignment horizontal="center" vertical="center"/>
      <protection locked="0"/>
    </xf>
    <xf numFmtId="0" fontId="36" fillId="16" borderId="44" xfId="0" applyFont="1" applyFill="1" applyBorder="1" applyAlignment="1" applyProtection="1">
      <alignment horizontal="center" vertical="center"/>
      <protection hidden="1"/>
    </xf>
    <xf numFmtId="0" fontId="38" fillId="4" borderId="63" xfId="0" applyFont="1" applyFill="1" applyBorder="1" applyAlignment="1" applyProtection="1">
      <alignment horizontal="center" vertical="center" wrapText="1"/>
      <protection locked="0"/>
    </xf>
    <xf numFmtId="0" fontId="38" fillId="6" borderId="64" xfId="0" applyFont="1" applyFill="1" applyBorder="1" applyAlignment="1" applyProtection="1">
      <alignment horizontal="center" vertical="center" wrapText="1"/>
      <protection locked="0"/>
    </xf>
    <xf numFmtId="0" fontId="38" fillId="6" borderId="63" xfId="0" applyFont="1" applyFill="1" applyBorder="1" applyAlignment="1" applyProtection="1">
      <alignment horizontal="center" vertical="center" wrapText="1"/>
      <protection locked="0"/>
    </xf>
    <xf numFmtId="0" fontId="38" fillId="6" borderId="43" xfId="0" applyFont="1" applyFill="1" applyBorder="1" applyAlignment="1" applyProtection="1">
      <alignment horizontal="center" vertical="center" wrapText="1"/>
      <protection locked="0"/>
    </xf>
    <xf numFmtId="0" fontId="40" fillId="6" borderId="67" xfId="0" applyFont="1" applyFill="1" applyBorder="1" applyAlignment="1" applyProtection="1">
      <alignment horizontal="center" vertical="center" wrapText="1"/>
      <protection hidden="1"/>
    </xf>
    <xf numFmtId="0" fontId="41" fillId="6" borderId="68" xfId="0" applyFont="1" applyFill="1" applyBorder="1" applyAlignment="1">
      <alignment horizontal="center" vertical="center" wrapText="1"/>
    </xf>
    <xf numFmtId="0" fontId="41" fillId="6" borderId="69" xfId="0" applyFont="1" applyFill="1" applyBorder="1" applyAlignment="1">
      <alignment horizontal="center" vertical="center" wrapText="1"/>
    </xf>
    <xf numFmtId="0" fontId="38" fillId="6" borderId="76" xfId="0" applyFont="1" applyFill="1" applyBorder="1" applyAlignment="1" applyProtection="1">
      <alignment horizontal="center" vertical="center" wrapText="1"/>
      <protection locked="0"/>
    </xf>
    <xf numFmtId="0" fontId="38" fillId="6" borderId="71" xfId="0" applyFont="1" applyFill="1" applyBorder="1" applyAlignment="1" applyProtection="1">
      <alignment horizontal="center" vertical="center" wrapText="1"/>
      <protection locked="0"/>
    </xf>
    <xf numFmtId="0" fontId="39" fillId="6" borderId="65" xfId="0" applyFont="1" applyFill="1" applyBorder="1" applyAlignment="1" applyProtection="1">
      <alignment horizontal="center" vertical="center" wrapText="1"/>
      <protection locked="0"/>
    </xf>
    <xf numFmtId="0" fontId="39" fillId="6" borderId="77" xfId="0" applyFont="1" applyFill="1" applyBorder="1" applyAlignment="1" applyProtection="1">
      <alignment horizontal="center" vertical="center" wrapText="1"/>
      <protection locked="0"/>
    </xf>
    <xf numFmtId="0" fontId="30" fillId="6" borderId="8" xfId="0" applyFont="1" applyFill="1" applyBorder="1" applyAlignment="1" applyProtection="1">
      <alignment horizontal="center" vertical="center" wrapText="1"/>
      <protection hidden="1"/>
    </xf>
    <xf numFmtId="0" fontId="36" fillId="16" borderId="49" xfId="0" applyFont="1" applyFill="1" applyBorder="1" applyAlignment="1" applyProtection="1">
      <alignment horizontal="center" vertical="center"/>
      <protection hidden="1"/>
    </xf>
    <xf numFmtId="0" fontId="38" fillId="6" borderId="74" xfId="0" applyFont="1" applyFill="1" applyBorder="1" applyAlignment="1" applyProtection="1">
      <alignment horizontal="center" vertical="center" wrapText="1"/>
      <protection locked="0"/>
    </xf>
    <xf numFmtId="0" fontId="30" fillId="6" borderId="81" xfId="0" applyFont="1" applyFill="1" applyBorder="1" applyAlignment="1" applyProtection="1">
      <alignment horizontal="center" vertical="center" wrapText="1"/>
      <protection hidden="1"/>
    </xf>
    <xf numFmtId="0" fontId="40" fillId="0" borderId="67" xfId="0" applyFont="1" applyBorder="1" applyAlignment="1" applyProtection="1">
      <alignment horizontal="center" vertical="center" wrapText="1"/>
      <protection hidden="1"/>
    </xf>
    <xf numFmtId="0" fontId="41" fillId="0" borderId="68" xfId="0" applyFont="1" applyBorder="1" applyAlignment="1">
      <alignment horizontal="center" vertical="center" wrapText="1"/>
    </xf>
    <xf numFmtId="0" fontId="41" fillId="0" borderId="69" xfId="0" applyFont="1" applyBorder="1" applyAlignment="1">
      <alignment horizontal="center" vertical="center" wrapText="1"/>
    </xf>
    <xf numFmtId="0" fontId="35" fillId="0" borderId="6" xfId="0" applyFont="1" applyBorder="1" applyAlignment="1" applyProtection="1">
      <alignment horizontal="center" vertical="center"/>
      <protection locked="0"/>
    </xf>
    <xf numFmtId="0" fontId="38" fillId="4" borderId="82" xfId="0" applyFont="1" applyFill="1" applyBorder="1" applyAlignment="1" applyProtection="1">
      <alignment horizontal="center" vertical="center" wrapText="1"/>
      <protection locked="0"/>
    </xf>
    <xf numFmtId="0" fontId="30" fillId="6" borderId="10" xfId="0" applyFont="1" applyFill="1" applyBorder="1" applyAlignment="1" applyProtection="1">
      <alignment horizontal="center" vertical="center" wrapText="1"/>
      <protection hidden="1"/>
    </xf>
    <xf numFmtId="0" fontId="35" fillId="0" borderId="79" xfId="0" applyFont="1" applyBorder="1" applyAlignment="1" applyProtection="1">
      <alignment horizontal="center" vertical="center"/>
      <protection locked="0"/>
    </xf>
    <xf numFmtId="0" fontId="36" fillId="0" borderId="83" xfId="0" applyFont="1" applyBorder="1" applyAlignment="1" applyProtection="1">
      <alignment horizontal="center" vertical="center"/>
      <protection locked="0"/>
    </xf>
    <xf numFmtId="0" fontId="30" fillId="6" borderId="84" xfId="0" applyFont="1" applyFill="1" applyBorder="1" applyAlignment="1" applyProtection="1">
      <alignment horizontal="center" vertical="center" wrapText="1"/>
      <protection hidden="1"/>
    </xf>
    <xf numFmtId="0" fontId="30" fillId="6" borderId="0" xfId="0" applyFont="1" applyFill="1" applyAlignment="1" applyProtection="1">
      <alignment horizontal="center" vertical="center" wrapText="1"/>
      <protection hidden="1"/>
    </xf>
    <xf numFmtId="0" fontId="36" fillId="16" borderId="45" xfId="0" applyFont="1" applyFill="1" applyBorder="1" applyAlignment="1" applyProtection="1">
      <alignment horizontal="center" vertical="center"/>
      <protection hidden="1"/>
    </xf>
    <xf numFmtId="0" fontId="41" fillId="0" borderId="67" xfId="0" applyFont="1" applyBorder="1" applyAlignment="1" applyProtection="1">
      <alignment horizontal="center" vertical="center" wrapText="1"/>
      <protection hidden="1"/>
    </xf>
    <xf numFmtId="0" fontId="36" fillId="17" borderId="44" xfId="0" applyFont="1" applyFill="1" applyBorder="1" applyAlignment="1" applyProtection="1">
      <alignment horizontal="center" vertical="center"/>
      <protection hidden="1"/>
    </xf>
    <xf numFmtId="0" fontId="40" fillId="5" borderId="67" xfId="0" applyFont="1" applyFill="1" applyBorder="1" applyAlignment="1" applyProtection="1">
      <alignment horizontal="center" vertical="center" wrapText="1"/>
      <protection hidden="1"/>
    </xf>
    <xf numFmtId="0" fontId="41" fillId="5" borderId="68" xfId="0" applyFont="1" applyFill="1" applyBorder="1" applyAlignment="1">
      <alignment horizontal="center" vertical="center" wrapText="1"/>
    </xf>
    <xf numFmtId="0" fontId="41" fillId="5" borderId="69" xfId="0" applyFont="1" applyFill="1" applyBorder="1" applyAlignment="1">
      <alignment horizontal="center" vertical="center" wrapText="1"/>
    </xf>
    <xf numFmtId="0" fontId="35" fillId="0" borderId="67" xfId="0" applyFont="1" applyBorder="1" applyAlignment="1" applyProtection="1">
      <alignment horizontal="center" vertical="center"/>
      <protection locked="0"/>
    </xf>
    <xf numFmtId="0" fontId="36" fillId="0" borderId="68" xfId="0" applyFont="1" applyBorder="1" applyAlignment="1" applyProtection="1">
      <alignment horizontal="center" vertical="center"/>
      <protection locked="0"/>
    </xf>
    <xf numFmtId="0" fontId="36" fillId="17" borderId="86" xfId="0" applyFont="1" applyFill="1" applyBorder="1" applyAlignment="1" applyProtection="1">
      <alignment horizontal="center" vertical="center"/>
      <protection hidden="1"/>
    </xf>
    <xf numFmtId="0" fontId="41" fillId="6" borderId="67" xfId="0" applyFont="1" applyFill="1" applyBorder="1" applyAlignment="1" applyProtection="1">
      <alignment horizontal="center" vertical="center" wrapText="1"/>
      <protection hidden="1"/>
    </xf>
    <xf numFmtId="0" fontId="36" fillId="21" borderId="44" xfId="0" applyFont="1" applyFill="1" applyBorder="1" applyAlignment="1" applyProtection="1">
      <alignment horizontal="center" vertical="center"/>
      <protection hidden="1"/>
    </xf>
    <xf numFmtId="0" fontId="36" fillId="21" borderId="49" xfId="0" applyFont="1" applyFill="1" applyBorder="1" applyAlignment="1" applyProtection="1">
      <alignment horizontal="center" vertical="center"/>
      <protection hidden="1"/>
    </xf>
    <xf numFmtId="0" fontId="38" fillId="4" borderId="48" xfId="0" applyFont="1" applyFill="1" applyBorder="1" applyAlignment="1" applyProtection="1">
      <alignment horizontal="center" vertical="center" wrapText="1"/>
      <protection locked="0"/>
    </xf>
    <xf numFmtId="0" fontId="38" fillId="6" borderId="87" xfId="0" applyFont="1" applyFill="1" applyBorder="1" applyAlignment="1" applyProtection="1">
      <alignment horizontal="center" vertical="center" wrapText="1"/>
      <protection locked="0"/>
    </xf>
    <xf numFmtId="0" fontId="38" fillId="6" borderId="48" xfId="0" applyFont="1" applyFill="1" applyBorder="1" applyAlignment="1" applyProtection="1">
      <alignment horizontal="center" vertical="center" wrapText="1"/>
      <protection locked="0"/>
    </xf>
    <xf numFmtId="0" fontId="38" fillId="6" borderId="68" xfId="0" applyFont="1" applyFill="1" applyBorder="1" applyAlignment="1" applyProtection="1">
      <alignment horizontal="center" vertical="center" wrapText="1"/>
      <protection locked="0"/>
    </xf>
    <xf numFmtId="0" fontId="39" fillId="6" borderId="69" xfId="0" applyFont="1" applyFill="1" applyBorder="1" applyAlignment="1" applyProtection="1">
      <alignment horizontal="center" vertical="center" wrapText="1"/>
      <protection locked="0"/>
    </xf>
    <xf numFmtId="0" fontId="38" fillId="6" borderId="82" xfId="0" applyFont="1" applyFill="1" applyBorder="1" applyAlignment="1" applyProtection="1">
      <alignment horizontal="center" vertical="center" wrapText="1"/>
      <protection locked="0"/>
    </xf>
    <xf numFmtId="0" fontId="38" fillId="22" borderId="48" xfId="0" applyFont="1" applyFill="1" applyBorder="1" applyAlignment="1" applyProtection="1">
      <alignment horizontal="center" vertical="center" wrapText="1"/>
      <protection locked="0"/>
    </xf>
    <xf numFmtId="0" fontId="36" fillId="0" borderId="7" xfId="0" applyFont="1" applyBorder="1" applyAlignment="1" applyProtection="1">
      <alignment horizontal="center" vertical="center"/>
      <protection locked="0"/>
    </xf>
    <xf numFmtId="0" fontId="36" fillId="17" borderId="7" xfId="0" applyFont="1" applyFill="1" applyBorder="1" applyAlignment="1" applyProtection="1">
      <alignment horizontal="center" vertical="center"/>
      <protection hidden="1"/>
    </xf>
    <xf numFmtId="0" fontId="36" fillId="25" borderId="7" xfId="0" applyFont="1" applyFill="1" applyBorder="1" applyAlignment="1" applyProtection="1">
      <alignment horizontal="center" vertical="center"/>
      <protection hidden="1"/>
    </xf>
    <xf numFmtId="0" fontId="36" fillId="25" borderId="49" xfId="0" applyFont="1" applyFill="1" applyBorder="1" applyAlignment="1" applyProtection="1">
      <alignment horizontal="center" vertical="center"/>
      <protection hidden="1"/>
    </xf>
    <xf numFmtId="0" fontId="38" fillId="4" borderId="74" xfId="0" applyFont="1" applyFill="1" applyBorder="1" applyAlignment="1" applyProtection="1">
      <alignment horizontal="center" vertical="center" wrapText="1"/>
      <protection locked="0"/>
    </xf>
    <xf numFmtId="0" fontId="30" fillId="6" borderId="79" xfId="0" applyFont="1" applyFill="1" applyBorder="1" applyAlignment="1" applyProtection="1">
      <alignment horizontal="center" vertical="center" wrapText="1"/>
      <protection hidden="1"/>
    </xf>
    <xf numFmtId="0" fontId="35" fillId="0" borderId="88" xfId="0" applyFont="1" applyBorder="1" applyAlignment="1" applyProtection="1">
      <alignment horizontal="center" vertical="center"/>
      <protection locked="0"/>
    </xf>
    <xf numFmtId="0" fontId="36" fillId="0" borderId="58" xfId="0" applyFont="1" applyBorder="1" applyAlignment="1" applyProtection="1">
      <alignment horizontal="center" vertical="center"/>
      <protection locked="0"/>
    </xf>
    <xf numFmtId="0" fontId="36" fillId="25" borderId="89" xfId="0" applyFont="1" applyFill="1" applyBorder="1" applyAlignment="1" applyProtection="1">
      <alignment horizontal="center" vertical="center"/>
      <protection hidden="1"/>
    </xf>
    <xf numFmtId="0" fontId="38" fillId="4" borderId="91" xfId="0" applyFont="1" applyFill="1" applyBorder="1" applyAlignment="1" applyProtection="1">
      <alignment horizontal="center" vertical="center" wrapText="1"/>
      <protection locked="0"/>
    </xf>
    <xf numFmtId="0" fontId="38" fillId="6" borderId="92" xfId="0" applyFont="1" applyFill="1" applyBorder="1" applyAlignment="1" applyProtection="1">
      <alignment horizontal="center" vertical="center" wrapText="1"/>
      <protection locked="0"/>
    </xf>
    <xf numFmtId="0" fontId="38" fillId="6" borderId="91" xfId="0" applyFont="1" applyFill="1" applyBorder="1" applyAlignment="1" applyProtection="1">
      <alignment horizontal="center" vertical="center" wrapText="1"/>
      <protection locked="0"/>
    </xf>
    <xf numFmtId="0" fontId="38" fillId="6" borderId="58" xfId="0" applyFont="1" applyFill="1" applyBorder="1" applyAlignment="1" applyProtection="1">
      <alignment horizontal="center" vertical="center" wrapText="1"/>
      <protection locked="0"/>
    </xf>
    <xf numFmtId="0" fontId="39" fillId="6" borderId="59" xfId="0" applyFont="1" applyFill="1" applyBorder="1" applyAlignment="1" applyProtection="1">
      <alignment horizontal="center" vertical="center" wrapText="1"/>
      <protection locked="0"/>
    </xf>
    <xf numFmtId="0" fontId="30" fillId="6" borderId="93" xfId="0" applyFont="1" applyFill="1" applyBorder="1" applyAlignment="1" applyProtection="1">
      <alignment horizontal="center" vertical="center" wrapText="1"/>
      <protection hidden="1"/>
    </xf>
    <xf numFmtId="0" fontId="41" fillId="6" borderId="94" xfId="0" applyFont="1" applyFill="1" applyBorder="1" applyAlignment="1" applyProtection="1">
      <alignment horizontal="center" vertical="center" wrapText="1"/>
      <protection hidden="1"/>
    </xf>
    <xf numFmtId="0" fontId="41" fillId="6" borderId="58" xfId="0" applyFont="1" applyFill="1" applyBorder="1" applyAlignment="1">
      <alignment horizontal="center" vertical="center" wrapText="1"/>
    </xf>
    <xf numFmtId="0" fontId="41" fillId="6" borderId="95" xfId="0" applyFont="1" applyFill="1" applyBorder="1" applyAlignment="1">
      <alignment horizontal="center" vertical="center" wrapText="1"/>
    </xf>
    <xf numFmtId="0" fontId="0" fillId="5" borderId="0" xfId="0" applyFill="1" applyProtection="1">
      <protection hidden="1"/>
    </xf>
    <xf numFmtId="0" fontId="3" fillId="0" borderId="1" xfId="0" applyFont="1" applyBorder="1" applyAlignment="1" applyProtection="1">
      <alignment horizontal="right"/>
      <protection locked="0"/>
    </xf>
    <xf numFmtId="0" fontId="4" fillId="2" borderId="2" xfId="0" applyFont="1" applyFill="1" applyBorder="1" applyAlignment="1" applyProtection="1">
      <alignment horizontal="center" vertical="center" wrapText="1"/>
      <protection hidden="1"/>
    </xf>
    <xf numFmtId="0" fontId="4" fillId="2" borderId="3" xfId="0" applyFont="1" applyFill="1" applyBorder="1" applyAlignment="1" applyProtection="1">
      <alignment horizontal="center" vertical="center" wrapText="1"/>
      <protection hidden="1"/>
    </xf>
    <xf numFmtId="0" fontId="4" fillId="2" borderId="4" xfId="0" applyFont="1" applyFill="1" applyBorder="1" applyAlignment="1" applyProtection="1">
      <alignment horizontal="center" vertical="center" wrapText="1"/>
      <protection hidden="1"/>
    </xf>
    <xf numFmtId="0" fontId="4" fillId="2" borderId="5" xfId="0" applyFont="1" applyFill="1" applyBorder="1" applyAlignment="1" applyProtection="1">
      <alignment horizontal="center" vertical="center" wrapText="1"/>
      <protection hidden="1"/>
    </xf>
    <xf numFmtId="1" fontId="5" fillId="3" borderId="2" xfId="0" applyNumberFormat="1" applyFont="1" applyFill="1" applyBorder="1" applyAlignment="1" applyProtection="1">
      <alignment horizontal="center" vertical="center" wrapText="1"/>
      <protection hidden="1"/>
    </xf>
    <xf numFmtId="1" fontId="5" fillId="3" borderId="9" xfId="0" applyNumberFormat="1" applyFont="1" applyFill="1" applyBorder="1" applyAlignment="1" applyProtection="1">
      <alignment horizontal="center" vertical="center" wrapText="1"/>
      <protection hidden="1"/>
    </xf>
    <xf numFmtId="0" fontId="6" fillId="6" borderId="6" xfId="0" applyFont="1" applyFill="1" applyBorder="1" applyAlignment="1" applyProtection="1">
      <alignment horizontal="left" vertical="center" wrapText="1"/>
      <protection hidden="1"/>
    </xf>
    <xf numFmtId="0" fontId="7" fillId="6" borderId="7" xfId="0" applyFont="1" applyFill="1" applyBorder="1" applyAlignment="1" applyProtection="1">
      <alignment horizontal="left" vertical="center" wrapText="1"/>
      <protection hidden="1"/>
    </xf>
    <xf numFmtId="0" fontId="7" fillId="6" borderId="8" xfId="0" applyFont="1" applyFill="1" applyBorder="1" applyAlignment="1" applyProtection="1">
      <alignment horizontal="left" vertical="center" wrapText="1"/>
      <protection hidden="1"/>
    </xf>
    <xf numFmtId="0" fontId="9" fillId="0" borderId="12" xfId="0" applyFont="1" applyBorder="1" applyAlignment="1" applyProtection="1">
      <alignment horizontal="left"/>
      <protection locked="0"/>
    </xf>
    <xf numFmtId="0" fontId="9" fillId="0" borderId="13" xfId="0" applyFont="1" applyBorder="1" applyAlignment="1" applyProtection="1">
      <alignment horizontal="left"/>
      <protection locked="0"/>
    </xf>
    <xf numFmtId="0" fontId="9" fillId="0" borderId="14" xfId="0" applyFont="1" applyBorder="1" applyAlignment="1" applyProtection="1">
      <alignment horizontal="left"/>
      <protection locked="0"/>
    </xf>
    <xf numFmtId="0" fontId="13" fillId="6" borderId="12" xfId="0" applyFont="1" applyFill="1" applyBorder="1" applyAlignment="1" applyProtection="1">
      <alignment horizontal="right" vertical="center" wrapText="1"/>
      <protection hidden="1"/>
    </xf>
    <xf numFmtId="0" fontId="13" fillId="6" borderId="13" xfId="0" applyFont="1" applyFill="1" applyBorder="1" applyAlignment="1" applyProtection="1">
      <alignment horizontal="right" vertical="center" wrapText="1"/>
      <protection hidden="1"/>
    </xf>
    <xf numFmtId="0" fontId="13" fillId="6" borderId="15" xfId="0" applyFont="1" applyFill="1" applyBorder="1" applyAlignment="1" applyProtection="1">
      <alignment horizontal="right" vertical="center" wrapText="1"/>
      <protection hidden="1"/>
    </xf>
    <xf numFmtId="1" fontId="5" fillId="3" borderId="0" xfId="0" applyNumberFormat="1" applyFont="1" applyFill="1" applyAlignment="1" applyProtection="1">
      <alignment horizontal="center" vertical="center" wrapText="1"/>
      <protection hidden="1"/>
    </xf>
    <xf numFmtId="0" fontId="17" fillId="6" borderId="12" xfId="0" applyFont="1" applyFill="1" applyBorder="1" applyAlignment="1" applyProtection="1">
      <alignment horizontal="right" vertical="center" wrapText="1"/>
      <protection hidden="1"/>
    </xf>
    <xf numFmtId="0" fontId="17" fillId="6" borderId="13" xfId="0" applyFont="1" applyFill="1" applyBorder="1" applyAlignment="1" applyProtection="1">
      <alignment horizontal="right" vertical="center" wrapText="1"/>
      <protection hidden="1"/>
    </xf>
    <xf numFmtId="0" fontId="17" fillId="6" borderId="15" xfId="0" applyFont="1" applyFill="1" applyBorder="1" applyAlignment="1" applyProtection="1">
      <alignment horizontal="right" vertical="center" wrapText="1"/>
      <protection hidden="1"/>
    </xf>
    <xf numFmtId="0" fontId="27" fillId="0" borderId="0" xfId="0" applyFont="1" applyAlignment="1" applyProtection="1">
      <alignment horizontal="center" vertical="center" wrapText="1"/>
      <protection hidden="1"/>
    </xf>
    <xf numFmtId="0" fontId="28" fillId="0" borderId="0" xfId="0" applyFont="1" applyAlignment="1" applyProtection="1">
      <alignment horizontal="center" vertical="center" wrapText="1"/>
      <protection hidden="1"/>
    </xf>
    <xf numFmtId="0" fontId="28" fillId="0" borderId="10" xfId="0" applyFont="1" applyBorder="1" applyAlignment="1" applyProtection="1">
      <alignment horizontal="center" vertical="center" wrapText="1"/>
      <protection hidden="1"/>
    </xf>
    <xf numFmtId="0" fontId="32" fillId="14" borderId="60" xfId="1" applyFont="1" applyFill="1" applyBorder="1" applyAlignment="1" applyProtection="1">
      <alignment horizontal="left" vertical="center" wrapText="1"/>
      <protection hidden="1"/>
    </xf>
    <xf numFmtId="0" fontId="32" fillId="14" borderId="61" xfId="1" applyFont="1" applyFill="1" applyBorder="1" applyAlignment="1" applyProtection="1">
      <alignment horizontal="left" vertical="center" wrapText="1"/>
      <protection hidden="1"/>
    </xf>
    <xf numFmtId="0" fontId="32" fillId="14" borderId="0" xfId="1" applyFont="1" applyFill="1" applyAlignment="1" applyProtection="1">
      <alignment horizontal="left" vertical="center" wrapText="1"/>
      <protection hidden="1"/>
    </xf>
    <xf numFmtId="0" fontId="32" fillId="14" borderId="10" xfId="1" applyFont="1" applyFill="1" applyBorder="1" applyAlignment="1" applyProtection="1">
      <alignment horizontal="left" vertical="center" wrapText="1"/>
      <protection hidden="1"/>
    </xf>
    <xf numFmtId="0" fontId="33" fillId="0" borderId="9" xfId="0" applyFont="1" applyBorder="1" applyAlignment="1" applyProtection="1">
      <alignment horizontal="left" vertical="center" wrapText="1"/>
      <protection hidden="1"/>
    </xf>
    <xf numFmtId="0" fontId="33" fillId="0" borderId="0" xfId="0" applyFont="1" applyAlignment="1" applyProtection="1">
      <alignment horizontal="left" vertical="center" wrapText="1"/>
      <protection hidden="1"/>
    </xf>
    <xf numFmtId="0" fontId="33" fillId="0" borderId="10" xfId="0" applyFont="1" applyBorder="1" applyAlignment="1" applyProtection="1">
      <alignment horizontal="left" vertical="center" wrapText="1"/>
      <protection hidden="1"/>
    </xf>
    <xf numFmtId="0" fontId="24" fillId="13" borderId="11" xfId="0" applyFont="1" applyFill="1" applyBorder="1" applyAlignment="1" applyProtection="1">
      <alignment horizontal="center" vertical="center" wrapText="1"/>
      <protection hidden="1"/>
    </xf>
    <xf numFmtId="0" fontId="29" fillId="13" borderId="51" xfId="0" applyFont="1" applyFill="1" applyBorder="1" applyAlignment="1" applyProtection="1">
      <alignment horizontal="center" vertical="center" wrapText="1"/>
      <protection hidden="1"/>
    </xf>
    <xf numFmtId="0" fontId="25" fillId="2" borderId="43" xfId="0" applyFont="1" applyFill="1" applyBorder="1" applyAlignment="1" applyProtection="1">
      <alignment horizontal="center" vertical="center" wrapText="1"/>
      <protection hidden="1"/>
    </xf>
    <xf numFmtId="0" fontId="25" fillId="2" borderId="52" xfId="0" applyFont="1" applyFill="1" applyBorder="1" applyAlignment="1" applyProtection="1">
      <alignment horizontal="center" vertical="center" wrapText="1"/>
      <protection hidden="1"/>
    </xf>
    <xf numFmtId="0" fontId="25" fillId="2" borderId="44" xfId="2" applyFont="1" applyFill="1" applyBorder="1" applyAlignment="1" applyProtection="1">
      <alignment horizontal="center" vertical="center" wrapText="1"/>
      <protection hidden="1"/>
    </xf>
    <xf numFmtId="0" fontId="25" fillId="2" borderId="45" xfId="2" applyFont="1" applyFill="1" applyBorder="1" applyAlignment="1" applyProtection="1">
      <alignment horizontal="center" vertical="center" wrapText="1"/>
      <protection hidden="1"/>
    </xf>
    <xf numFmtId="0" fontId="25" fillId="2" borderId="46" xfId="2" applyFont="1" applyFill="1" applyBorder="1" applyAlignment="1" applyProtection="1">
      <alignment horizontal="center" vertical="center" wrapText="1"/>
      <protection hidden="1"/>
    </xf>
    <xf numFmtId="0" fontId="25" fillId="2" borderId="53" xfId="2" applyFont="1" applyFill="1" applyBorder="1" applyAlignment="1" applyProtection="1">
      <alignment horizontal="center" vertical="center" wrapText="1"/>
      <protection hidden="1"/>
    </xf>
    <xf numFmtId="0" fontId="25" fillId="2" borderId="1" xfId="2" applyFont="1" applyFill="1" applyBorder="1" applyAlignment="1" applyProtection="1">
      <alignment horizontal="center" vertical="center" wrapText="1"/>
      <protection hidden="1"/>
    </xf>
    <xf numFmtId="0" fontId="25" fillId="2" borderId="54" xfId="2" applyFont="1" applyFill="1" applyBorder="1" applyAlignment="1" applyProtection="1">
      <alignment horizontal="center" vertical="center" wrapText="1"/>
      <protection hidden="1"/>
    </xf>
    <xf numFmtId="0" fontId="25" fillId="2" borderId="47" xfId="2" applyFont="1" applyFill="1" applyBorder="1" applyAlignment="1" applyProtection="1">
      <alignment horizontal="center" vertical="center" wrapText="1"/>
      <protection hidden="1"/>
    </xf>
    <xf numFmtId="0" fontId="25" fillId="2" borderId="55" xfId="2" applyFont="1" applyFill="1" applyBorder="1" applyAlignment="1" applyProtection="1">
      <alignment horizontal="center" vertical="center" wrapText="1"/>
      <protection hidden="1"/>
    </xf>
    <xf numFmtId="1" fontId="25" fillId="2" borderId="48" xfId="3" applyNumberFormat="1" applyFont="1" applyFill="1" applyBorder="1" applyAlignment="1" applyProtection="1">
      <alignment horizontal="center" vertical="center" wrapText="1"/>
      <protection hidden="1"/>
    </xf>
    <xf numFmtId="1" fontId="25" fillId="2" borderId="49" xfId="3" applyNumberFormat="1" applyFont="1" applyFill="1" applyBorder="1" applyAlignment="1" applyProtection="1">
      <alignment horizontal="center" vertical="center" wrapText="1"/>
      <protection hidden="1"/>
    </xf>
    <xf numFmtId="1" fontId="25" fillId="2" borderId="50" xfId="3" applyNumberFormat="1" applyFont="1" applyFill="1" applyBorder="1" applyAlignment="1" applyProtection="1">
      <alignment horizontal="center" vertical="center" wrapText="1"/>
      <protection hidden="1"/>
    </xf>
    <xf numFmtId="0" fontId="19" fillId="6" borderId="12" xfId="0" applyFont="1" applyFill="1" applyBorder="1" applyAlignment="1" applyProtection="1">
      <alignment horizontal="right" vertical="center" wrapText="1"/>
      <protection hidden="1"/>
    </xf>
    <xf numFmtId="0" fontId="19" fillId="6" borderId="13" xfId="0" applyFont="1" applyFill="1" applyBorder="1" applyAlignment="1" applyProtection="1">
      <alignment horizontal="right" vertical="center" wrapText="1"/>
      <protection hidden="1"/>
    </xf>
    <xf numFmtId="0" fontId="19" fillId="6" borderId="15" xfId="0" applyFont="1" applyFill="1" applyBorder="1" applyAlignment="1" applyProtection="1">
      <alignment horizontal="right" vertical="center" wrapText="1"/>
      <protection hidden="1"/>
    </xf>
    <xf numFmtId="0" fontId="20" fillId="6" borderId="12" xfId="0" applyFont="1" applyFill="1" applyBorder="1" applyAlignment="1" applyProtection="1">
      <alignment horizontal="right" vertical="center" wrapText="1"/>
      <protection hidden="1"/>
    </xf>
    <xf numFmtId="0" fontId="20" fillId="6" borderId="13" xfId="0" applyFont="1" applyFill="1" applyBorder="1" applyAlignment="1" applyProtection="1">
      <alignment horizontal="right" vertical="center" wrapText="1"/>
      <protection hidden="1"/>
    </xf>
    <xf numFmtId="0" fontId="20" fillId="6" borderId="15" xfId="0" applyFont="1" applyFill="1" applyBorder="1" applyAlignment="1" applyProtection="1">
      <alignment horizontal="right" vertical="center" wrapText="1"/>
      <protection hidden="1"/>
    </xf>
    <xf numFmtId="0" fontId="22" fillId="6" borderId="12" xfId="0" applyFont="1" applyFill="1" applyBorder="1" applyAlignment="1" applyProtection="1">
      <alignment horizontal="right" vertical="center" wrapText="1"/>
      <protection hidden="1"/>
    </xf>
    <xf numFmtId="0" fontId="22" fillId="6" borderId="13" xfId="0" applyFont="1" applyFill="1" applyBorder="1" applyAlignment="1" applyProtection="1">
      <alignment horizontal="right" vertical="center" wrapText="1"/>
      <protection hidden="1"/>
    </xf>
    <xf numFmtId="0" fontId="22" fillId="6" borderId="15" xfId="0" applyFont="1" applyFill="1" applyBorder="1" applyAlignment="1" applyProtection="1">
      <alignment horizontal="right" vertical="center" wrapText="1"/>
      <protection hidden="1"/>
    </xf>
    <xf numFmtId="0" fontId="23" fillId="6" borderId="12" xfId="0" applyFont="1" applyFill="1" applyBorder="1" applyAlignment="1" applyProtection="1">
      <alignment horizontal="right" vertical="center" wrapText="1"/>
      <protection hidden="1"/>
    </xf>
    <xf numFmtId="0" fontId="23" fillId="6" borderId="13" xfId="0" applyFont="1" applyFill="1" applyBorder="1" applyAlignment="1" applyProtection="1">
      <alignment horizontal="right" vertical="center" wrapText="1"/>
      <protection hidden="1"/>
    </xf>
    <xf numFmtId="0" fontId="23" fillId="6" borderId="15" xfId="0" applyFont="1" applyFill="1" applyBorder="1" applyAlignment="1" applyProtection="1">
      <alignment horizontal="right" vertical="center" wrapText="1"/>
      <protection hidden="1"/>
    </xf>
    <xf numFmtId="0" fontId="42" fillId="18" borderId="7" xfId="2" applyFont="1" applyFill="1" applyBorder="1" applyAlignment="1" applyProtection="1">
      <alignment horizontal="left" vertical="top" wrapText="1"/>
      <protection hidden="1"/>
    </xf>
    <xf numFmtId="0" fontId="43" fillId="18" borderId="7" xfId="2" applyFont="1" applyFill="1" applyBorder="1" applyAlignment="1" applyProtection="1">
      <alignment horizontal="left" vertical="top" wrapText="1"/>
      <protection hidden="1"/>
    </xf>
    <xf numFmtId="0" fontId="43" fillId="18" borderId="73" xfId="2" applyFont="1" applyFill="1" applyBorder="1" applyAlignment="1" applyProtection="1">
      <alignment horizontal="left" vertical="top" wrapText="1"/>
      <protection hidden="1"/>
    </xf>
    <xf numFmtId="0" fontId="34" fillId="15" borderId="79" xfId="1" applyFont="1" applyFill="1" applyBorder="1" applyAlignment="1" applyProtection="1">
      <alignment horizontal="left" vertical="center" wrapText="1"/>
      <protection hidden="1"/>
    </xf>
    <xf numFmtId="0" fontId="34" fillId="15" borderId="49" xfId="1" applyFont="1" applyFill="1" applyBorder="1" applyAlignment="1" applyProtection="1">
      <alignment horizontal="left" vertical="center" wrapText="1"/>
      <protection hidden="1"/>
    </xf>
    <xf numFmtId="0" fontId="34" fillId="15" borderId="50" xfId="1" applyFont="1" applyFill="1" applyBorder="1" applyAlignment="1" applyProtection="1">
      <alignment horizontal="left" vertical="center" wrapText="1"/>
      <protection hidden="1"/>
    </xf>
    <xf numFmtId="0" fontId="35" fillId="0" borderId="62" xfId="0" applyFont="1" applyBorder="1" applyAlignment="1" applyProtection="1">
      <alignment horizontal="center" vertical="center"/>
      <protection locked="0"/>
    </xf>
    <xf numFmtId="0" fontId="35" fillId="0" borderId="70" xfId="0" applyFont="1" applyBorder="1" applyAlignment="1" applyProtection="1">
      <alignment horizontal="center" vertical="center"/>
      <protection locked="0"/>
    </xf>
    <xf numFmtId="0" fontId="36" fillId="0" borderId="43" xfId="0" applyFont="1" applyBorder="1" applyAlignment="1" applyProtection="1">
      <alignment horizontal="center" vertical="center"/>
      <protection locked="0"/>
    </xf>
    <xf numFmtId="0" fontId="36" fillId="0" borderId="71" xfId="0" applyFont="1" applyBorder="1" applyAlignment="1" applyProtection="1">
      <alignment horizontal="center" vertical="center"/>
      <protection locked="0"/>
    </xf>
    <xf numFmtId="0" fontId="36" fillId="16" borderId="44" xfId="0" applyFont="1" applyFill="1" applyBorder="1" applyAlignment="1" applyProtection="1">
      <alignment horizontal="center" vertical="center"/>
      <protection hidden="1"/>
    </xf>
    <xf numFmtId="0" fontId="36" fillId="16" borderId="72" xfId="0" applyFont="1" applyFill="1" applyBorder="1" applyAlignment="1" applyProtection="1">
      <alignment horizontal="center" vertical="center"/>
      <protection hidden="1"/>
    </xf>
    <xf numFmtId="0" fontId="37" fillId="0" borderId="45" xfId="2" applyFont="1" applyBorder="1" applyAlignment="1" applyProtection="1">
      <alignment horizontal="left" vertical="top" wrapText="1"/>
      <protection hidden="1"/>
    </xf>
    <xf numFmtId="0" fontId="36" fillId="0" borderId="45" xfId="2" applyFont="1" applyBorder="1" applyAlignment="1" applyProtection="1">
      <alignment horizontal="left" vertical="top" wrapText="1"/>
      <protection hidden="1"/>
    </xf>
    <xf numFmtId="0" fontId="36" fillId="0" borderId="46" xfId="2" applyFont="1" applyBorder="1" applyAlignment="1" applyProtection="1">
      <alignment horizontal="left" vertical="top" wrapText="1"/>
      <protection hidden="1"/>
    </xf>
    <xf numFmtId="0" fontId="36" fillId="0" borderId="47" xfId="0" applyFont="1" applyBorder="1" applyAlignment="1" applyProtection="1">
      <alignment horizontal="left" vertical="top" wrapText="1"/>
      <protection locked="0"/>
    </xf>
    <xf numFmtId="0" fontId="36" fillId="0" borderId="45" xfId="0" applyFont="1" applyBorder="1" applyAlignment="1" applyProtection="1">
      <alignment horizontal="left" vertical="top" wrapText="1"/>
      <protection locked="0"/>
    </xf>
    <xf numFmtId="0" fontId="36" fillId="0" borderId="46" xfId="0" applyFont="1" applyBorder="1" applyAlignment="1" applyProtection="1">
      <alignment horizontal="left" vertical="top" wrapText="1"/>
      <protection locked="0"/>
    </xf>
    <xf numFmtId="0" fontId="36" fillId="0" borderId="74" xfId="0" applyFont="1" applyBorder="1" applyAlignment="1" applyProtection="1">
      <alignment horizontal="left" vertical="top" wrapText="1"/>
      <protection locked="0"/>
    </xf>
    <xf numFmtId="0" fontId="36" fillId="0" borderId="7" xfId="0" applyFont="1" applyBorder="1" applyAlignment="1" applyProtection="1">
      <alignment horizontal="left" vertical="top" wrapText="1"/>
      <protection locked="0"/>
    </xf>
    <xf numFmtId="0" fontId="36" fillId="0" borderId="73" xfId="0" applyFont="1" applyBorder="1" applyAlignment="1" applyProtection="1">
      <alignment horizontal="left" vertical="top" wrapText="1"/>
      <protection locked="0"/>
    </xf>
    <xf numFmtId="0" fontId="38" fillId="4" borderId="63" xfId="0" applyFont="1" applyFill="1" applyBorder="1" applyAlignment="1" applyProtection="1">
      <alignment horizontal="center" vertical="center" wrapText="1"/>
      <protection locked="0"/>
    </xf>
    <xf numFmtId="0" fontId="38" fillId="4" borderId="75" xfId="0" applyFont="1" applyFill="1" applyBorder="1" applyAlignment="1" applyProtection="1">
      <alignment horizontal="center" vertical="center" wrapText="1"/>
      <protection locked="0"/>
    </xf>
    <xf numFmtId="0" fontId="38" fillId="6" borderId="64" xfId="0" applyFont="1" applyFill="1" applyBorder="1" applyAlignment="1" applyProtection="1">
      <alignment horizontal="center" vertical="center" wrapText="1"/>
      <protection locked="0"/>
    </xf>
    <xf numFmtId="0" fontId="38" fillId="6" borderId="76" xfId="0" applyFont="1" applyFill="1" applyBorder="1" applyAlignment="1" applyProtection="1">
      <alignment horizontal="center" vertical="center" wrapText="1"/>
      <protection locked="0"/>
    </xf>
    <xf numFmtId="0" fontId="38" fillId="6" borderId="63" xfId="0" applyFont="1" applyFill="1" applyBorder="1" applyAlignment="1" applyProtection="1">
      <alignment horizontal="center" vertical="center" wrapText="1"/>
      <protection locked="0"/>
    </xf>
    <xf numFmtId="0" fontId="38" fillId="6" borderId="75" xfId="0" applyFont="1" applyFill="1" applyBorder="1" applyAlignment="1" applyProtection="1">
      <alignment horizontal="center" vertical="center" wrapText="1"/>
      <protection locked="0"/>
    </xf>
    <xf numFmtId="0" fontId="38" fillId="6" borderId="43" xfId="0" applyFont="1" applyFill="1" applyBorder="1" applyAlignment="1" applyProtection="1">
      <alignment horizontal="center" vertical="center" wrapText="1"/>
      <protection locked="0"/>
    </xf>
    <xf numFmtId="0" fontId="38" fillId="6" borderId="71" xfId="0" applyFont="1" applyFill="1" applyBorder="1" applyAlignment="1" applyProtection="1">
      <alignment horizontal="center" vertical="center" wrapText="1"/>
      <protection locked="0"/>
    </xf>
    <xf numFmtId="0" fontId="39" fillId="6" borderId="65" xfId="0" applyFont="1" applyFill="1" applyBorder="1" applyAlignment="1" applyProtection="1">
      <alignment horizontal="center" vertical="center" wrapText="1"/>
      <protection locked="0"/>
    </xf>
    <xf numFmtId="0" fontId="39" fillId="6" borderId="77" xfId="0" applyFont="1" applyFill="1" applyBorder="1" applyAlignment="1" applyProtection="1">
      <alignment horizontal="center" vertical="center" wrapText="1"/>
      <protection locked="0"/>
    </xf>
    <xf numFmtId="0" fontId="30" fillId="6" borderId="66" xfId="0" applyFont="1" applyFill="1" applyBorder="1" applyAlignment="1" applyProtection="1">
      <alignment horizontal="center" vertical="center" wrapText="1"/>
      <protection hidden="1"/>
    </xf>
    <xf numFmtId="0" fontId="30" fillId="6" borderId="78" xfId="0" applyFont="1" applyFill="1" applyBorder="1" applyAlignment="1" applyProtection="1">
      <alignment horizontal="center" vertical="center" wrapText="1"/>
      <protection hidden="1"/>
    </xf>
    <xf numFmtId="0" fontId="40" fillId="6" borderId="67" xfId="0" applyFont="1" applyFill="1" applyBorder="1" applyAlignment="1" applyProtection="1">
      <alignment horizontal="center" vertical="center" wrapText="1"/>
      <protection hidden="1"/>
    </xf>
    <xf numFmtId="0" fontId="41" fillId="6" borderId="68" xfId="0" applyFont="1" applyFill="1" applyBorder="1" applyAlignment="1">
      <alignment horizontal="center" vertical="center" wrapText="1"/>
    </xf>
    <xf numFmtId="0" fontId="41" fillId="6" borderId="69" xfId="0" applyFont="1" applyFill="1" applyBorder="1" applyAlignment="1">
      <alignment horizontal="center" vertical="center" wrapText="1"/>
    </xf>
    <xf numFmtId="0" fontId="34" fillId="15" borderId="6" xfId="1" applyFont="1" applyFill="1" applyBorder="1" applyAlignment="1" applyProtection="1">
      <alignment horizontal="left" vertical="center" wrapText="1"/>
      <protection hidden="1"/>
    </xf>
    <xf numFmtId="0" fontId="34" fillId="15" borderId="7" xfId="1" applyFont="1" applyFill="1" applyBorder="1" applyAlignment="1" applyProtection="1">
      <alignment horizontal="left" vertical="center" wrapText="1"/>
      <protection hidden="1"/>
    </xf>
    <xf numFmtId="0" fontId="34" fillId="15" borderId="8" xfId="1" applyFont="1" applyFill="1" applyBorder="1" applyAlignment="1" applyProtection="1">
      <alignment horizontal="left" vertical="center" wrapText="1"/>
      <protection hidden="1"/>
    </xf>
    <xf numFmtId="0" fontId="37" fillId="12" borderId="45" xfId="2" applyFont="1" applyFill="1" applyBorder="1" applyAlignment="1" applyProtection="1">
      <alignment horizontal="left" vertical="top" wrapText="1"/>
      <protection hidden="1"/>
    </xf>
    <xf numFmtId="0" fontId="36" fillId="12" borderId="45" xfId="2" applyFont="1" applyFill="1" applyBorder="1" applyAlignment="1" applyProtection="1">
      <alignment horizontal="left" vertical="top" wrapText="1"/>
      <protection hidden="1"/>
    </xf>
    <xf numFmtId="0" fontId="36" fillId="12" borderId="46" xfId="2" applyFont="1" applyFill="1" applyBorder="1" applyAlignment="1" applyProtection="1">
      <alignment horizontal="left" vertical="top" wrapText="1"/>
      <protection hidden="1"/>
    </xf>
    <xf numFmtId="0" fontId="36" fillId="17" borderId="47" xfId="0" applyFont="1" applyFill="1" applyBorder="1" applyAlignment="1" applyProtection="1">
      <alignment horizontal="left" vertical="top" wrapText="1"/>
      <protection locked="0"/>
    </xf>
    <xf numFmtId="0" fontId="36" fillId="17" borderId="45" xfId="0" applyFont="1" applyFill="1" applyBorder="1" applyAlignment="1" applyProtection="1">
      <alignment horizontal="left" vertical="top" wrapText="1"/>
      <protection locked="0"/>
    </xf>
    <xf numFmtId="0" fontId="36" fillId="17" borderId="46" xfId="0" applyFont="1" applyFill="1" applyBorder="1" applyAlignment="1" applyProtection="1">
      <alignment horizontal="left" vertical="top" wrapText="1"/>
      <protection locked="0"/>
    </xf>
    <xf numFmtId="0" fontId="36" fillId="17" borderId="74" xfId="0" applyFont="1" applyFill="1" applyBorder="1" applyAlignment="1" applyProtection="1">
      <alignment horizontal="left" vertical="top" wrapText="1"/>
      <protection locked="0"/>
    </xf>
    <xf numFmtId="0" fontId="36" fillId="17" borderId="7" xfId="0" applyFont="1" applyFill="1" applyBorder="1" applyAlignment="1" applyProtection="1">
      <alignment horizontal="left" vertical="top" wrapText="1"/>
      <protection locked="0"/>
    </xf>
    <xf numFmtId="0" fontId="36" fillId="17" borderId="73" xfId="0" applyFont="1" applyFill="1" applyBorder="1" applyAlignment="1" applyProtection="1">
      <alignment horizontal="left" vertical="top" wrapText="1"/>
      <protection locked="0"/>
    </xf>
    <xf numFmtId="0" fontId="42" fillId="0" borderId="7" xfId="2" applyFont="1" applyBorder="1" applyAlignment="1" applyProtection="1">
      <alignment horizontal="left" vertical="top" wrapText="1"/>
      <protection hidden="1"/>
    </xf>
    <xf numFmtId="0" fontId="43" fillId="0" borderId="7" xfId="2" applyFont="1" applyBorder="1" applyAlignment="1" applyProtection="1">
      <alignment horizontal="left" vertical="top" wrapText="1"/>
      <protection hidden="1"/>
    </xf>
    <xf numFmtId="0" fontId="43" fillId="0" borderId="73" xfId="2" applyFont="1" applyBorder="1" applyAlignment="1" applyProtection="1">
      <alignment horizontal="left" vertical="top" wrapText="1"/>
      <protection hidden="1"/>
    </xf>
    <xf numFmtId="0" fontId="0" fillId="0" borderId="49" xfId="0" applyBorder="1" applyAlignment="1">
      <alignment horizontal="left" vertical="center" wrapText="1"/>
    </xf>
    <xf numFmtId="0" fontId="0" fillId="0" borderId="50" xfId="0" applyBorder="1" applyAlignment="1">
      <alignment horizontal="left" vertical="center" wrapText="1"/>
    </xf>
    <xf numFmtId="0" fontId="41" fillId="0" borderId="68" xfId="0" applyFont="1" applyBorder="1" applyAlignment="1">
      <alignment horizontal="center" vertical="center" wrapText="1"/>
    </xf>
    <xf numFmtId="0" fontId="41" fillId="0" borderId="69" xfId="0" applyFont="1" applyBorder="1" applyAlignment="1">
      <alignment horizontal="center" vertical="center" wrapText="1"/>
    </xf>
    <xf numFmtId="0" fontId="30" fillId="6" borderId="85" xfId="0" applyFont="1" applyFill="1" applyBorder="1" applyAlignment="1" applyProtection="1">
      <alignment horizontal="center" vertical="center" wrapText="1"/>
      <protection hidden="1"/>
    </xf>
    <xf numFmtId="0" fontId="40" fillId="0" borderId="67" xfId="0" applyFont="1" applyBorder="1" applyAlignment="1" applyProtection="1">
      <alignment horizontal="center" vertical="center" wrapText="1"/>
      <protection hidden="1"/>
    </xf>
    <xf numFmtId="0" fontId="37" fillId="0" borderId="49" xfId="2" applyFont="1" applyBorder="1" applyAlignment="1" applyProtection="1">
      <alignment horizontal="left" vertical="top" wrapText="1"/>
      <protection hidden="1"/>
    </xf>
    <xf numFmtId="0" fontId="37" fillId="0" borderId="80" xfId="2" applyFont="1" applyBorder="1" applyAlignment="1" applyProtection="1">
      <alignment horizontal="left" vertical="top" wrapText="1"/>
      <protection hidden="1"/>
    </xf>
    <xf numFmtId="0" fontId="38" fillId="19" borderId="79" xfId="1" applyFont="1" applyFill="1" applyBorder="1" applyAlignment="1" applyProtection="1">
      <alignment horizontal="left" vertical="center" wrapText="1"/>
      <protection hidden="1"/>
    </xf>
    <xf numFmtId="0" fontId="38" fillId="19" borderId="49" xfId="1" applyFont="1" applyFill="1" applyBorder="1" applyAlignment="1" applyProtection="1">
      <alignment horizontal="left" vertical="center" wrapText="1"/>
      <protection hidden="1"/>
    </xf>
    <xf numFmtId="0" fontId="34" fillId="17" borderId="79" xfId="1" applyFont="1" applyFill="1" applyBorder="1" applyAlignment="1" applyProtection="1">
      <alignment horizontal="left" vertical="center" wrapText="1"/>
      <protection hidden="1"/>
    </xf>
    <xf numFmtId="0" fontId="34" fillId="17" borderId="49" xfId="1" applyFont="1" applyFill="1" applyBorder="1" applyAlignment="1" applyProtection="1">
      <alignment horizontal="left" vertical="center" wrapText="1"/>
      <protection hidden="1"/>
    </xf>
    <xf numFmtId="0" fontId="36" fillId="17" borderId="44" xfId="0" applyFont="1" applyFill="1" applyBorder="1" applyAlignment="1" applyProtection="1">
      <alignment horizontal="center" vertical="center"/>
      <protection hidden="1"/>
    </xf>
    <xf numFmtId="0" fontId="36" fillId="17" borderId="72" xfId="0" applyFont="1" applyFill="1" applyBorder="1" applyAlignment="1" applyProtection="1">
      <alignment horizontal="center" vertical="center"/>
      <protection hidden="1"/>
    </xf>
    <xf numFmtId="0" fontId="40" fillId="5" borderId="67" xfId="0" applyFont="1" applyFill="1" applyBorder="1" applyAlignment="1" applyProtection="1">
      <alignment horizontal="center" vertical="center" wrapText="1"/>
      <protection hidden="1"/>
    </xf>
    <xf numFmtId="0" fontId="41" fillId="5" borderId="68" xfId="0" applyFont="1" applyFill="1" applyBorder="1" applyAlignment="1">
      <alignment horizontal="center" vertical="center" wrapText="1"/>
    </xf>
    <xf numFmtId="0" fontId="41" fillId="5" borderId="69" xfId="0" applyFont="1" applyFill="1" applyBorder="1" applyAlignment="1">
      <alignment horizontal="center" vertical="center" wrapText="1"/>
    </xf>
    <xf numFmtId="0" fontId="33" fillId="0" borderId="79" xfId="0" applyFont="1" applyBorder="1" applyAlignment="1" applyProtection="1">
      <alignment horizontal="left" vertical="center"/>
      <protection hidden="1"/>
    </xf>
    <xf numFmtId="0" fontId="33" fillId="0" borderId="49" xfId="0" applyFont="1" applyBorder="1" applyAlignment="1" applyProtection="1">
      <alignment horizontal="left" vertical="center"/>
      <protection hidden="1"/>
    </xf>
    <xf numFmtId="0" fontId="0" fillId="0" borderId="49" xfId="0" applyBorder="1" applyAlignment="1">
      <alignment horizontal="left" vertical="center"/>
    </xf>
    <xf numFmtId="0" fontId="0" fillId="0" borderId="50" xfId="0" applyBorder="1" applyAlignment="1">
      <alignment horizontal="left" vertical="center"/>
    </xf>
    <xf numFmtId="0" fontId="37" fillId="0" borderId="46" xfId="2" applyFont="1" applyBorder="1" applyAlignment="1" applyProtection="1">
      <alignment horizontal="left" vertical="top" wrapText="1"/>
      <protection hidden="1"/>
    </xf>
    <xf numFmtId="0" fontId="36" fillId="0" borderId="48" xfId="0" applyFont="1" applyBorder="1" applyAlignment="1" applyProtection="1">
      <alignment horizontal="left" vertical="top" wrapText="1"/>
      <protection locked="0"/>
    </xf>
    <xf numFmtId="0" fontId="36" fillId="0" borderId="49" xfId="0" applyFont="1" applyBorder="1" applyAlignment="1" applyProtection="1">
      <alignment horizontal="left" vertical="top" wrapText="1"/>
      <protection locked="0"/>
    </xf>
    <xf numFmtId="0" fontId="36" fillId="0" borderId="80" xfId="0" applyFont="1" applyBorder="1" applyAlignment="1" applyProtection="1">
      <alignment horizontal="left" vertical="top" wrapText="1"/>
      <protection locked="0"/>
    </xf>
    <xf numFmtId="0" fontId="44" fillId="20" borderId="79" xfId="1" applyFont="1" applyFill="1" applyBorder="1" applyAlignment="1" applyProtection="1">
      <alignment horizontal="left" vertical="center" wrapText="1"/>
      <protection hidden="1"/>
    </xf>
    <xf numFmtId="0" fontId="44" fillId="20" borderId="49" xfId="1" applyFont="1" applyFill="1" applyBorder="1" applyAlignment="1" applyProtection="1">
      <alignment horizontal="left" vertical="center" wrapText="1"/>
      <protection hidden="1"/>
    </xf>
    <xf numFmtId="0" fontId="34" fillId="21" borderId="79" xfId="1" applyFont="1" applyFill="1" applyBorder="1" applyAlignment="1" applyProtection="1">
      <alignment horizontal="left" vertical="center" wrapText="1"/>
      <protection hidden="1"/>
    </xf>
    <xf numFmtId="0" fontId="34" fillId="21" borderId="49" xfId="1" applyFont="1" applyFill="1" applyBorder="1" applyAlignment="1" applyProtection="1">
      <alignment horizontal="left" vertical="center" wrapText="1"/>
      <protection hidden="1"/>
    </xf>
    <xf numFmtId="0" fontId="36" fillId="21" borderId="44" xfId="0" applyFont="1" applyFill="1" applyBorder="1" applyAlignment="1" applyProtection="1">
      <alignment horizontal="center" vertical="center"/>
      <protection hidden="1"/>
    </xf>
    <xf numFmtId="0" fontId="36" fillId="21" borderId="72" xfId="0" applyFont="1" applyFill="1" applyBorder="1" applyAlignment="1" applyProtection="1">
      <alignment horizontal="center" vertical="center"/>
      <protection hidden="1"/>
    </xf>
    <xf numFmtId="0" fontId="30" fillId="0" borderId="66" xfId="0" applyFont="1" applyBorder="1" applyAlignment="1" applyProtection="1">
      <alignment horizontal="center" vertical="center" wrapText="1"/>
      <protection hidden="1"/>
    </xf>
    <xf numFmtId="0" fontId="30" fillId="0" borderId="78" xfId="0" applyFont="1" applyBorder="1" applyAlignment="1" applyProtection="1">
      <alignment horizontal="center" vertical="center" wrapText="1"/>
      <protection hidden="1"/>
    </xf>
    <xf numFmtId="0" fontId="33" fillId="0" borderId="79" xfId="0" applyFont="1" applyBorder="1" applyAlignment="1" applyProtection="1">
      <alignment horizontal="left" vertical="center" wrapText="1"/>
      <protection hidden="1"/>
    </xf>
    <xf numFmtId="0" fontId="33" fillId="0" borderId="49" xfId="0" applyFont="1" applyBorder="1" applyAlignment="1" applyProtection="1">
      <alignment horizontal="left" vertical="center" wrapText="1"/>
      <protection hidden="1"/>
    </xf>
    <xf numFmtId="0" fontId="34" fillId="21" borderId="6" xfId="1" applyFont="1" applyFill="1" applyBorder="1" applyAlignment="1" applyProtection="1">
      <alignment horizontal="left" vertical="center" wrapText="1"/>
      <protection hidden="1"/>
    </xf>
    <xf numFmtId="0" fontId="34" fillId="21" borderId="7" xfId="1" applyFont="1" applyFill="1" applyBorder="1" applyAlignment="1" applyProtection="1">
      <alignment horizontal="left" vertical="center" wrapText="1"/>
      <protection hidden="1"/>
    </xf>
    <xf numFmtId="0" fontId="0" fillId="0" borderId="7" xfId="0" applyBorder="1" applyAlignment="1">
      <alignment horizontal="left" vertical="center" wrapText="1"/>
    </xf>
    <xf numFmtId="0" fontId="0" fillId="0" borderId="8" xfId="0" applyBorder="1" applyAlignment="1">
      <alignment horizontal="left" vertical="center" wrapText="1"/>
    </xf>
    <xf numFmtId="0" fontId="44" fillId="23" borderId="79" xfId="1" applyFont="1" applyFill="1" applyBorder="1" applyAlignment="1" applyProtection="1">
      <alignment horizontal="left" vertical="center" wrapText="1"/>
      <protection hidden="1"/>
    </xf>
    <xf numFmtId="0" fontId="44" fillId="23" borderId="49" xfId="1" applyFont="1" applyFill="1" applyBorder="1" applyAlignment="1" applyProtection="1">
      <alignment horizontal="left" vertical="center" wrapText="1"/>
      <protection hidden="1"/>
    </xf>
    <xf numFmtId="0" fontId="44" fillId="24" borderId="79" xfId="1" applyFont="1" applyFill="1" applyBorder="1" applyAlignment="1" applyProtection="1">
      <alignment horizontal="left" vertical="center" wrapText="1"/>
      <protection hidden="1"/>
    </xf>
    <xf numFmtId="0" fontId="44" fillId="24" borderId="49" xfId="1" applyFont="1" applyFill="1" applyBorder="1" applyAlignment="1" applyProtection="1">
      <alignment horizontal="left" vertical="center" wrapText="1"/>
      <protection hidden="1"/>
    </xf>
    <xf numFmtId="0" fontId="34" fillId="25" borderId="79" xfId="1" applyFont="1" applyFill="1" applyBorder="1" applyAlignment="1" applyProtection="1">
      <alignment horizontal="left" vertical="center" wrapText="1"/>
      <protection hidden="1"/>
    </xf>
    <xf numFmtId="0" fontId="34" fillId="25" borderId="49" xfId="1" applyFont="1" applyFill="1" applyBorder="1" applyAlignment="1" applyProtection="1">
      <alignment horizontal="left" vertical="center" wrapText="1"/>
      <protection hidden="1"/>
    </xf>
    <xf numFmtId="0" fontId="36" fillId="25" borderId="44" xfId="0" applyFont="1" applyFill="1" applyBorder="1" applyAlignment="1" applyProtection="1">
      <alignment horizontal="center" vertical="center"/>
      <protection hidden="1"/>
    </xf>
    <xf numFmtId="0" fontId="36" fillId="25" borderId="72" xfId="0" applyFont="1" applyFill="1" applyBorder="1" applyAlignment="1" applyProtection="1">
      <alignment horizontal="center" vertical="center"/>
      <protection hidden="1"/>
    </xf>
    <xf numFmtId="0" fontId="40" fillId="6" borderId="62" xfId="0" applyFont="1" applyFill="1" applyBorder="1" applyAlignment="1" applyProtection="1">
      <alignment horizontal="center" vertical="center" wrapText="1"/>
      <protection hidden="1"/>
    </xf>
    <xf numFmtId="0" fontId="40" fillId="6" borderId="70" xfId="0" applyFont="1" applyFill="1" applyBorder="1" applyAlignment="1" applyProtection="1">
      <alignment horizontal="center" vertical="center" wrapText="1"/>
      <protection hidden="1"/>
    </xf>
    <xf numFmtId="0" fontId="41" fillId="6" borderId="43" xfId="0" applyFont="1" applyFill="1" applyBorder="1" applyAlignment="1">
      <alignment horizontal="center" vertical="center" wrapText="1"/>
    </xf>
    <xf numFmtId="0" fontId="41" fillId="6" borderId="71" xfId="0" applyFont="1" applyFill="1" applyBorder="1" applyAlignment="1">
      <alignment horizontal="center" vertical="center" wrapText="1"/>
    </xf>
    <xf numFmtId="0" fontId="41" fillId="6" borderId="65" xfId="0" applyFont="1" applyFill="1" applyBorder="1" applyAlignment="1">
      <alignment horizontal="center" vertical="center" wrapText="1"/>
    </xf>
    <xf numFmtId="0" fontId="41" fillId="6" borderId="77" xfId="0" applyFont="1" applyFill="1" applyBorder="1" applyAlignment="1">
      <alignment horizontal="center" vertical="center" wrapText="1"/>
    </xf>
    <xf numFmtId="0" fontId="36" fillId="0" borderId="91" xfId="0" applyFont="1" applyBorder="1" applyAlignment="1" applyProtection="1">
      <alignment horizontal="left" vertical="top" wrapText="1"/>
      <protection locked="0"/>
    </xf>
    <xf numFmtId="0" fontId="36" fillId="0" borderId="89" xfId="0" applyFont="1" applyBorder="1" applyAlignment="1" applyProtection="1">
      <alignment horizontal="left" vertical="top" wrapText="1"/>
      <protection locked="0"/>
    </xf>
    <xf numFmtId="0" fontId="36" fillId="0" borderId="90" xfId="0" applyFont="1" applyBorder="1" applyAlignment="1" applyProtection="1">
      <alignment horizontal="left" vertical="top" wrapText="1"/>
      <protection locked="0"/>
    </xf>
  </cellXfs>
  <cellStyles count="4">
    <cellStyle name="Normal" xfId="0" builtinId="0"/>
    <cellStyle name="Normal_audit process TM Vang v2 JPD" xfId="2" xr:uid="{00000000-0005-0000-0000-000001000000}"/>
    <cellStyle name="Normal_Process Audit Triumph" xfId="1" xr:uid="{00000000-0005-0000-0000-000002000000}"/>
    <cellStyle name="Normal_SQA-cf-02-02 (E) Potental New Supplier Assessment" xfId="3" xr:uid="{00000000-0005-0000-0000-000003000000}"/>
  </cellStyles>
  <dxfs count="1095">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ont>
        <b/>
        <i val="0"/>
        <condense val="0"/>
        <extend val="0"/>
        <color indexed="18"/>
      </font>
      <fill>
        <patternFill>
          <bgColor indexed="22"/>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ont>
        <b/>
        <i val="0"/>
        <condense val="0"/>
        <extend val="0"/>
        <color indexed="10"/>
      </font>
      <fill>
        <patternFill>
          <bgColor indexed="47"/>
        </patternFill>
      </fill>
    </dxf>
    <dxf>
      <fill>
        <patternFill>
          <bgColor indexed="23"/>
        </patternFill>
      </fill>
    </dxf>
    <dxf>
      <font>
        <b/>
        <i val="0"/>
        <condense val="0"/>
        <extend val="0"/>
        <color indexed="18"/>
      </font>
      <fill>
        <patternFill>
          <bgColor indexed="22"/>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ont>
        <b/>
        <i val="0"/>
        <condense val="0"/>
        <extend val="0"/>
        <color indexed="10"/>
      </font>
      <fill>
        <patternFill>
          <bgColor indexed="47"/>
        </patternFill>
      </fill>
    </dxf>
    <dxf>
      <fill>
        <patternFill>
          <bgColor indexed="23"/>
        </patternFill>
      </fill>
    </dxf>
    <dxf>
      <fill>
        <patternFill>
          <bgColor indexed="23"/>
        </patternFill>
      </fill>
    </dxf>
    <dxf>
      <fill>
        <patternFill>
          <bgColor indexed="23"/>
        </patternFill>
      </fill>
    </dxf>
    <dxf>
      <font>
        <b/>
        <i val="0"/>
        <condense val="0"/>
        <extend val="0"/>
        <color indexed="18"/>
      </font>
      <fill>
        <patternFill>
          <bgColor indexed="22"/>
        </patternFill>
      </fill>
    </dxf>
    <dxf>
      <fill>
        <patternFill>
          <bgColor indexed="23"/>
        </patternFill>
      </fill>
    </dxf>
    <dxf>
      <fill>
        <patternFill>
          <bgColor indexed="2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762000</xdr:colOff>
          <xdr:row>1</xdr:row>
          <xdr:rowOff>390525</xdr:rowOff>
        </xdr:from>
        <xdr:to>
          <xdr:col>18</xdr:col>
          <xdr:colOff>647700</xdr:colOff>
          <xdr:row>2</xdr:row>
          <xdr:rowOff>600075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Transfert</a:t>
              </a:r>
            </a:p>
            <a:p>
              <a:pPr algn="ctr" rtl="0">
                <a:defRPr sz="1000"/>
              </a:pPr>
              <a:endParaRPr lang="fr-FR" sz="1000" b="0" i="0" u="none" strike="noStrike" baseline="0">
                <a:solidFill>
                  <a:srgbClr val="000000"/>
                </a:solidFill>
                <a:latin typeface="Arial"/>
                <a:cs typeface="Arial"/>
              </a:endParaRP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AppData\Local\Microsoft\Windows\INetCache\Content.Outlook\TM09F37G\GRF-004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Synthese et Resultats"/>
      <sheetName val="2- Questionnaire"/>
      <sheetName val="3- Ecarts- Deviations"/>
      <sheetName val="4- User guide"/>
      <sheetName val="4- Guide d'utilisation"/>
      <sheetName val="calcul"/>
      <sheetName val="Traduction"/>
      <sheetName val="GRF-0047"/>
    </sheetNames>
    <sheetDataSet>
      <sheetData sheetId="0">
        <row r="1">
          <cell r="AE1" t="str">
            <v>Français</v>
          </cell>
          <cell r="AJ1" t="str">
            <v>000042 - GRF-0047</v>
          </cell>
          <cell r="AN1">
            <v>4</v>
          </cell>
        </row>
      </sheetData>
      <sheetData sheetId="1"/>
      <sheetData sheetId="2" refreshError="1"/>
      <sheetData sheetId="3" refreshError="1"/>
      <sheetData sheetId="4" refreshError="1"/>
      <sheetData sheetId="5" refreshError="1"/>
      <sheetData sheetId="6">
        <row r="5">
          <cell r="A5" t="str">
            <v>AUDIT PRODUIT/ PROCESSUS DE PRODUCTION</v>
          </cell>
        </row>
        <row r="69">
          <cell r="A69" t="str">
            <v>Fournisseur :</v>
          </cell>
        </row>
        <row r="70">
          <cell r="A70" t="str">
            <v>Site :</v>
          </cell>
        </row>
        <row r="71">
          <cell r="A71" t="str">
            <v>Date :</v>
          </cell>
        </row>
        <row r="72">
          <cell r="A72" t="str">
            <v>Référence audité :</v>
          </cell>
        </row>
        <row r="73">
          <cell r="A73" t="str">
            <v>Personnes auditées :</v>
          </cell>
        </row>
        <row r="74">
          <cell r="A74" t="str">
            <v>Etablie par :</v>
          </cell>
        </row>
        <row r="75">
          <cell r="A75" t="str">
            <v>0 : SATISFAISANT</v>
          </cell>
        </row>
        <row r="76">
          <cell r="A76" t="str">
            <v xml:space="preserve">Défaillance potentielle, action préventive requise   1 : ACCEPTABLE </v>
          </cell>
        </row>
        <row r="77">
          <cell r="A77" t="str">
            <v>Non-conformité avérée -  Action corrective requise   2 : INSUFFISANT</v>
          </cell>
        </row>
        <row r="78">
          <cell r="A78" t="str">
            <v>Action conservatoire  requise et documentée     3 : INACCEPTABLE</v>
          </cell>
        </row>
        <row r="79">
          <cell r="A79" t="str">
            <v>NA : Question Non Applicable / Non Requise</v>
          </cell>
        </row>
        <row r="80">
          <cell r="A80" t="str">
            <v>NE : Question Non Evaluée / non-surveillée</v>
          </cell>
        </row>
        <row r="81">
          <cell r="A81" t="str">
            <v>CRITERE</v>
          </cell>
        </row>
        <row r="82">
          <cell r="A82" t="str">
            <v>COMMENTAIRES</v>
          </cell>
        </row>
        <row r="83">
          <cell r="A83" t="str">
            <v>SCORE</v>
          </cell>
        </row>
        <row r="138">
          <cell r="A138" t="str">
            <v>CHAPITRE 1 : 
SYSTEME DE MANAGEMENT QUALITE, SECURITE ET ENVIRONNEMENT</v>
          </cell>
        </row>
        <row r="139">
          <cell r="A139" t="str">
            <v>© Certains documents peuvent être demandés et examinés avant l'audit:Manuel Management de la qualité, PPAP, bilans qualité,
SYNOPTIQUE DE FABRICATION ET DE CONTRÔLE. Ce chapitre peut être examiné avant l'audit</v>
          </cell>
        </row>
        <row r="140">
          <cell r="A140" t="str">
            <v>1.1 Certification EN9100</v>
          </cell>
        </row>
        <row r="143">
          <cell r="A143" t="str">
            <v>1.2 Révisions - Evolutions</v>
          </cell>
        </row>
        <row r="147">
          <cell r="A147" t="str">
            <v>1.3 Documentation client</v>
          </cell>
        </row>
        <row r="150">
          <cell r="A150" t="str">
            <v xml:space="preserve">1.4 Documentation normative et réglementaire </v>
          </cell>
        </row>
        <row r="153">
          <cell r="A153" t="str">
            <v>1.5 Dossier de Validation Industrielle ou équivalent</v>
          </cell>
        </row>
        <row r="161">
          <cell r="A161" t="str">
            <v>1.6 Eléments critiques/ caractéristiques clés</v>
          </cell>
        </row>
        <row r="166">
          <cell r="A166" t="str">
            <v>1.7 Mesure et Analyse</v>
          </cell>
        </row>
        <row r="173">
          <cell r="A173" t="str">
            <v xml:space="preserve">1.8 Main d'œuvre </v>
          </cell>
        </row>
        <row r="183">
          <cell r="A183" t="str">
            <v>1.9 Milieu - Santé Sécurité et Environnement</v>
          </cell>
        </row>
        <row r="188">
          <cell r="A188" t="str">
            <v>CHAPITRE 2 : 
ACHATS - RECEPTION - STOCKAGE</v>
          </cell>
        </row>
        <row r="189">
          <cell r="A189" t="str">
            <v>2.1 Choix des fournisseurs et commandes d'achat</v>
          </cell>
        </row>
        <row r="200">
          <cell r="A200" t="str">
            <v>2.2 Réception</v>
          </cell>
        </row>
        <row r="201">
          <cell r="A201" t="str">
            <v>2.2.1 Réception administrative</v>
          </cell>
        </row>
        <row r="206">
          <cell r="A206" t="str">
            <v>2.2.2 Réception technico-qualité</v>
          </cell>
        </row>
        <row r="207">
          <cell r="A207" t="str">
            <v>2.2.2.1 Contrôle à réception</v>
          </cell>
        </row>
        <row r="216">
          <cell r="A216" t="str">
            <v>2.2.2.2 Non-conformités fournisseurs</v>
          </cell>
        </row>
        <row r="221">
          <cell r="A221" t="str">
            <v>2.2.2.3 Produits livrés sans contrôle en réception (entrée directe)</v>
          </cell>
        </row>
        <row r="226">
          <cell r="A226" t="str">
            <v>2.2.2.4 Identification - Traçabilité</v>
          </cell>
        </row>
        <row r="231">
          <cell r="A231" t="str">
            <v>2.3 Gestion des non-conformités en retour client</v>
          </cell>
        </row>
        <row r="234">
          <cell r="A234" t="str">
            <v>2.4 Moyens de manutention, stockage et contrôle en réception</v>
          </cell>
        </row>
        <row r="235">
          <cell r="A235" t="str">
            <v>2.4.1 Moyens de manutention</v>
          </cell>
        </row>
        <row r="238">
          <cell r="A238" t="str">
            <v>2.4.2 Moyens de stockage</v>
          </cell>
        </row>
        <row r="241">
          <cell r="A241" t="str">
            <v>2.4.3 Moyens de contrôle</v>
          </cell>
        </row>
        <row r="246">
          <cell r="A246" t="str">
            <v>2.5 Stockage - Manutention - Conditionnements - Déstockage</v>
          </cell>
        </row>
        <row r="247">
          <cell r="A247" t="str">
            <v xml:space="preserve">2.5.1 Stockages - Manutention </v>
          </cell>
        </row>
        <row r="252">
          <cell r="A252" t="str">
            <v>2.5.2 Conditionnement - Identification</v>
          </cell>
        </row>
        <row r="255">
          <cell r="A255" t="str">
            <v>2.5.3 Déstockage</v>
          </cell>
        </row>
        <row r="258">
          <cell r="A258" t="str">
            <v>2.6 Opérations externes (sous-traitance)</v>
          </cell>
        </row>
        <row r="259">
          <cell r="A259" t="str">
            <v>© : s'applique aux opérations sous-traitées par le fournisseur. 
Dans ce cas, les questions suivantes s'appliquent:</v>
          </cell>
        </row>
        <row r="260">
          <cell r="A260" t="str">
            <v>2.6.1. Produit</v>
          </cell>
        </row>
        <row r="265">
          <cell r="A265" t="str">
            <v>2.6.2. Process de fabrication</v>
          </cell>
        </row>
        <row r="271">
          <cell r="A271" t="str">
            <v>2.7 Main d'œuvre</v>
          </cell>
        </row>
        <row r="277">
          <cell r="A277" t="str">
            <v>2.8 Milieu - Santé Sécurité et Environnement</v>
          </cell>
        </row>
        <row r="284">
          <cell r="A284" t="str">
            <v>CHAPITRE 3 : 
FABRICATION</v>
          </cell>
        </row>
        <row r="287">
          <cell r="A287" t="str">
            <v>3.1 Instructions et gammes de travail et de contrôle</v>
          </cell>
        </row>
        <row r="298">
          <cell r="A298" t="str">
            <v>3.2 Approvisionnements et flux internes</v>
          </cell>
        </row>
        <row r="304">
          <cell r="A304" t="str">
            <v>3.3 Démarrage série et mise en route machine</v>
          </cell>
        </row>
        <row r="309">
          <cell r="A309" t="str">
            <v>3.4 Moyens de production</v>
          </cell>
        </row>
        <row r="324">
          <cell r="A324" t="str">
            <v>3.5 Conformité du produit</v>
          </cell>
        </row>
        <row r="335">
          <cell r="A335" t="str">
            <v xml:space="preserve">3.6 Gestion des non-conformités </v>
          </cell>
        </row>
        <row r="340">
          <cell r="A340" t="str">
            <v>3.7 Cas des opérations sous-traitées/ déportées (internes ou externes)</v>
          </cell>
        </row>
        <row r="341">
          <cell r="A341" t="str">
            <v>© exemple: traitement de surface, peinture, usinage, nettoyage…...</v>
          </cell>
        </row>
        <row r="349">
          <cell r="A349" t="str">
            <v>3.9 Gestion et maintenance des machines et outillages de la gamme auditée</v>
          </cell>
        </row>
        <row r="360">
          <cell r="A360" t="str">
            <v>3.10 Modifications produit/processus de fabrication</v>
          </cell>
        </row>
        <row r="363">
          <cell r="A363" t="str">
            <v>3.11 Main d'œuvre</v>
          </cell>
        </row>
        <row r="369">
          <cell r="A369" t="str">
            <v>3.12 Milieu - Santé Sécurité et Environnement</v>
          </cell>
        </row>
        <row r="377">
          <cell r="A377" t="str">
            <v>CHAPITRE 4 : 
CONDITIONNEMENT - STOCKAGE DES PRODUITS FINIS - EXPEDITION</v>
          </cell>
        </row>
        <row r="378">
          <cell r="A378" t="str">
            <v>4.1 Conditionnement</v>
          </cell>
        </row>
        <row r="381">
          <cell r="A381" t="str">
            <v>4.2 Identification du produit au travers du conditionnement</v>
          </cell>
        </row>
        <row r="386">
          <cell r="A386" t="str">
            <v>4.3 Stockage</v>
          </cell>
        </row>
        <row r="397">
          <cell r="A397" t="str">
            <v>4.4 Expédition</v>
          </cell>
        </row>
        <row r="404">
          <cell r="A404" t="str">
            <v>4.5 Main d'œuvre</v>
          </cell>
        </row>
        <row r="412">
          <cell r="A412" t="str">
            <v>4.6 Milieu - Santé Sécurité et Environnement</v>
          </cell>
        </row>
        <row r="419">
          <cell r="A419" t="str">
            <v>CHAPITRE 5 : 
CONTROLES - ESSAIS - LABORATOIRE - METROLOGIE de la gamme auditée</v>
          </cell>
        </row>
        <row r="420">
          <cell r="A420" t="str">
            <v>5.1 Laboratoire/Métrologie/Essais</v>
          </cell>
        </row>
        <row r="429">
          <cell r="A429" t="str">
            <v>5.2 Main d'œuvre</v>
          </cell>
        </row>
        <row r="435">
          <cell r="A435" t="str">
            <v>5.3 Milieu - Santé Sécurité et Environnement</v>
          </cell>
        </row>
        <row r="443">
          <cell r="A443" t="str">
            <v>Erreur de saisie</v>
          </cell>
        </row>
        <row r="444">
          <cell r="A444" t="str">
            <v>Veuillez répondre SVP!</v>
          </cell>
        </row>
        <row r="445">
          <cell r="A445" t="str">
            <v>Question verrouillée, ne peut pas être ''N/A"</v>
          </cell>
        </row>
      </sheetData>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tabColor rgb="FF0070C0"/>
    <pageSetUpPr autoPageBreaks="0"/>
  </sheetPr>
  <dimension ref="B1:AH420"/>
  <sheetViews>
    <sheetView tabSelected="1" topLeftCell="A9" zoomScaleNormal="100" workbookViewId="0">
      <selection activeCell="I34" sqref="I34:K34"/>
    </sheetView>
  </sheetViews>
  <sheetFormatPr baseColWidth="10" defaultColWidth="11.42578125" defaultRowHeight="12.75"/>
  <cols>
    <col min="1" max="1" width="3.42578125" style="1" customWidth="1"/>
    <col min="2" max="2" width="3.5703125" style="1" customWidth="1"/>
    <col min="3" max="3" width="3.7109375" style="1" customWidth="1"/>
    <col min="4" max="4" width="5.140625" style="1" customWidth="1"/>
    <col min="5" max="6" width="3.7109375" style="1" customWidth="1"/>
    <col min="7" max="7" width="24.85546875" style="1" customWidth="1"/>
    <col min="8" max="8" width="31.5703125" style="1" customWidth="1"/>
    <col min="9" max="10" width="11.42578125" style="1"/>
    <col min="11" max="11" width="30" style="1" customWidth="1"/>
    <col min="12" max="17" width="3.7109375" style="1" customWidth="1"/>
    <col min="18" max="18" width="24.5703125" style="1" customWidth="1"/>
    <col min="19" max="19" width="16.140625" style="1" customWidth="1"/>
    <col min="20" max="21" width="5.7109375" style="1" customWidth="1"/>
    <col min="22" max="22" width="11.42578125" style="1"/>
    <col min="23" max="26" width="11.42578125" style="1" hidden="1" customWidth="1"/>
    <col min="27" max="27" width="15.28515625" style="1" hidden="1" customWidth="1"/>
    <col min="28" max="34" width="11.42578125" style="1" hidden="1" customWidth="1"/>
    <col min="35" max="16384" width="11.42578125" style="1"/>
  </cols>
  <sheetData>
    <row r="1" spans="2:34" ht="13.5" thickBot="1">
      <c r="K1" s="125" t="str">
        <f>'[1]1-Synthese et Resultats'!AJ1 &amp; "   Edition " &amp; '[1]1-Synthese et Resultats'!AN1</f>
        <v>000042 - GRF-0047   Edition 4</v>
      </c>
      <c r="L1" s="125"/>
      <c r="M1" s="125"/>
      <c r="N1" s="125"/>
      <c r="O1" s="125"/>
      <c r="P1" s="2"/>
      <c r="Q1" s="2"/>
    </row>
    <row r="2" spans="2:34" ht="39.950000000000003" customHeight="1">
      <c r="B2" s="126" t="e">
        <f ca="1">OFFSET([1]Traduction!A5,0,Langue)</f>
        <v>#VALUE!</v>
      </c>
      <c r="C2" s="127"/>
      <c r="D2" s="128"/>
      <c r="E2" s="128"/>
      <c r="F2" s="128"/>
      <c r="G2" s="128"/>
      <c r="H2" s="128"/>
      <c r="I2" s="128"/>
      <c r="J2" s="128"/>
      <c r="K2" s="128"/>
      <c r="L2" s="128"/>
      <c r="M2" s="128"/>
      <c r="N2" s="128"/>
      <c r="O2" s="128"/>
      <c r="P2" s="128"/>
      <c r="Q2" s="129"/>
      <c r="R2" s="130"/>
      <c r="S2" s="3"/>
      <c r="T2" s="4"/>
      <c r="U2" s="5"/>
      <c r="V2" s="6"/>
      <c r="W2" s="6"/>
      <c r="X2" s="6"/>
    </row>
    <row r="3" spans="2:34" s="10" customFormat="1" ht="105" customHeight="1">
      <c r="B3" s="132"/>
      <c r="C3" s="133"/>
      <c r="D3" s="133"/>
      <c r="E3" s="133"/>
      <c r="F3" s="133"/>
      <c r="G3" s="133"/>
      <c r="H3" s="133"/>
      <c r="I3" s="133"/>
      <c r="J3" s="133"/>
      <c r="K3" s="133"/>
      <c r="L3" s="133"/>
      <c r="M3" s="133"/>
      <c r="N3" s="133"/>
      <c r="O3" s="133"/>
      <c r="P3" s="133"/>
      <c r="Q3" s="134"/>
      <c r="R3" s="131"/>
      <c r="S3" s="7"/>
      <c r="T3" s="8"/>
      <c r="U3" s="9"/>
      <c r="V3" s="6"/>
      <c r="W3" s="6"/>
      <c r="X3" s="6"/>
    </row>
    <row r="4" spans="2:34" ht="15.75">
      <c r="B4" s="11"/>
      <c r="C4" s="135"/>
      <c r="D4" s="136"/>
      <c r="E4" s="136"/>
      <c r="F4" s="137"/>
      <c r="G4" s="12" t="e">
        <f ca="1">OFFSET([1]Traduction!A69,0,Langue)</f>
        <v>#VALUE!</v>
      </c>
      <c r="H4" s="13" t="str">
        <f>IF('[1]1-Synthese et Resultats'!I13&lt;&gt;"",'[1]1-Synthese et Resultats'!I13,"")</f>
        <v/>
      </c>
      <c r="I4" s="138" t="e">
        <f ca="1">OFFSET([1]Traduction!A75,0,Langue)</f>
        <v>#VALUE!</v>
      </c>
      <c r="J4" s="139"/>
      <c r="K4" s="140"/>
      <c r="L4" s="14"/>
      <c r="M4" s="15"/>
      <c r="N4" s="16" t="s">
        <v>0</v>
      </c>
      <c r="O4" s="17"/>
      <c r="P4" s="17"/>
      <c r="Q4" s="18"/>
      <c r="R4" s="141"/>
      <c r="S4" s="19"/>
      <c r="T4" s="8"/>
      <c r="U4" s="9"/>
      <c r="V4" s="6"/>
      <c r="W4" s="6"/>
      <c r="X4" s="6"/>
    </row>
    <row r="5" spans="2:34" ht="26.25" customHeight="1">
      <c r="B5" s="20"/>
      <c r="C5" s="21"/>
      <c r="D5" s="22"/>
      <c r="E5" s="23"/>
      <c r="F5" s="24"/>
      <c r="G5" s="12" t="e">
        <f ca="1">OFFSET([1]Traduction!A70,0,Langue)</f>
        <v>#VALUE!</v>
      </c>
      <c r="H5" s="13" t="str">
        <f>IF('[1]1-Synthese et Resultats'!AJ13&lt;&gt;"",'[1]1-Synthese et Resultats'!AJ13,"")</f>
        <v/>
      </c>
      <c r="I5" s="142" t="e">
        <f ca="1">OFFSET([1]Traduction!A76,0,Langue)</f>
        <v>#VALUE!</v>
      </c>
      <c r="J5" s="143"/>
      <c r="K5" s="144"/>
      <c r="L5" s="25"/>
      <c r="M5" s="26"/>
      <c r="N5" s="27"/>
      <c r="O5" s="28" t="s">
        <v>0</v>
      </c>
      <c r="P5" s="29"/>
      <c r="Q5" s="30"/>
      <c r="R5" s="141"/>
      <c r="S5" s="19"/>
      <c r="T5" s="8"/>
      <c r="U5" s="9"/>
      <c r="V5" s="6"/>
      <c r="W5" s="6"/>
      <c r="X5" s="6"/>
    </row>
    <row r="6" spans="2:34" ht="21.75" customHeight="1">
      <c r="B6" s="20"/>
      <c r="C6" s="21"/>
      <c r="D6" s="22"/>
      <c r="E6" s="22"/>
      <c r="F6" s="31"/>
      <c r="G6" s="12" t="e">
        <f ca="1">OFFSET([1]Traduction!A71,0,Langue)</f>
        <v>#VALUE!</v>
      </c>
      <c r="H6" s="32" t="str">
        <f>IF('[1]1-Synthese et Resultats'!AB13&lt;&gt;"",'[1]1-Synthese et Resultats'!AB13,"")</f>
        <v/>
      </c>
      <c r="I6" s="170" t="e">
        <f ca="1">OFFSET([1]Traduction!A77,0,Langue)</f>
        <v>#VALUE!</v>
      </c>
      <c r="J6" s="171"/>
      <c r="K6" s="172"/>
      <c r="L6" s="25"/>
      <c r="M6" s="26"/>
      <c r="N6" s="27"/>
      <c r="O6" s="29"/>
      <c r="P6" s="33" t="s">
        <v>0</v>
      </c>
      <c r="Q6" s="30"/>
      <c r="R6" s="141"/>
      <c r="S6" s="19"/>
      <c r="T6" s="8"/>
      <c r="U6" s="9"/>
      <c r="V6" s="6"/>
      <c r="W6" s="6"/>
      <c r="X6" s="6"/>
      <c r="AB6" s="1" t="s">
        <v>1</v>
      </c>
    </row>
    <row r="7" spans="2:34" ht="24" customHeight="1">
      <c r="B7" s="20"/>
      <c r="C7" s="21"/>
      <c r="D7" s="22"/>
      <c r="E7" s="34"/>
      <c r="F7" s="35"/>
      <c r="G7" s="12" t="e">
        <f ca="1">OFFSET([1]Traduction!A72,0,Langue)</f>
        <v>#VALUE!</v>
      </c>
      <c r="H7" s="13" t="str">
        <f>IF('[1]1-Synthese et Resultats'!I31&lt;&gt;"",'[1]1-Synthese et Resultats'!I31,"")</f>
        <v/>
      </c>
      <c r="I7" s="173" t="e">
        <f ca="1">OFFSET([1]Traduction!A78,0,Langue)</f>
        <v>#VALUE!</v>
      </c>
      <c r="J7" s="174"/>
      <c r="K7" s="175"/>
      <c r="L7" s="36"/>
      <c r="M7" s="37"/>
      <c r="N7" s="38"/>
      <c r="O7" s="39"/>
      <c r="P7" s="39"/>
      <c r="Q7" s="40" t="s">
        <v>0</v>
      </c>
      <c r="R7" s="141"/>
      <c r="S7" s="19"/>
      <c r="T7" s="8"/>
      <c r="U7" s="9"/>
      <c r="V7" s="6"/>
      <c r="W7" s="6"/>
      <c r="X7" s="6"/>
    </row>
    <row r="8" spans="2:34" ht="15.75" customHeight="1">
      <c r="B8" s="20"/>
      <c r="C8" s="21"/>
      <c r="D8" s="22"/>
      <c r="E8" s="34"/>
      <c r="F8" s="35"/>
      <c r="G8" s="12" t="e">
        <f ca="1">OFFSET([1]Traduction!A73,0,Langue)</f>
        <v>#VALUE!</v>
      </c>
      <c r="H8" s="13" t="str">
        <f>IF('[1]1-Synthese et Resultats'!V26&lt;&gt;"",'[1]1-Synthese et Resultats'!V26,"")</f>
        <v/>
      </c>
      <c r="I8" s="176" t="e">
        <f ca="1">OFFSET([1]Traduction!A79,0,Langue)</f>
        <v>#VALUE!</v>
      </c>
      <c r="J8" s="177"/>
      <c r="K8" s="178"/>
      <c r="L8" s="41" t="s">
        <v>0</v>
      </c>
      <c r="M8" s="42"/>
      <c r="N8" s="43"/>
      <c r="O8" s="44"/>
      <c r="P8" s="44"/>
      <c r="Q8" s="45"/>
      <c r="R8" s="141"/>
      <c r="S8" s="19"/>
      <c r="T8" s="8"/>
      <c r="U8" s="9"/>
      <c r="V8" s="6"/>
      <c r="W8" s="6"/>
      <c r="X8" s="6"/>
    </row>
    <row r="9" spans="2:34" ht="15.75" customHeight="1">
      <c r="B9" s="46"/>
      <c r="C9" s="47"/>
      <c r="D9" s="48"/>
      <c r="E9" s="49"/>
      <c r="F9" s="50"/>
      <c r="G9" s="12" t="e">
        <f ca="1">OFFSET([1]Traduction!A74,0,Langue)</f>
        <v>#VALUE!</v>
      </c>
      <c r="H9" s="13" t="str">
        <f>IF('[1]1-Synthese et Resultats'!Z20&lt;&gt;"",'[1]1-Synthese et Resultats'!Z20,"")</f>
        <v/>
      </c>
      <c r="I9" s="179" t="e">
        <f ca="1">OFFSET([1]Traduction!A80,0,Langue)</f>
        <v>#VALUE!</v>
      </c>
      <c r="J9" s="180"/>
      <c r="K9" s="181"/>
      <c r="L9" s="36"/>
      <c r="M9" s="51" t="s">
        <v>0</v>
      </c>
      <c r="N9" s="38"/>
      <c r="O9" s="39"/>
      <c r="P9" s="39"/>
      <c r="Q9" s="52"/>
      <c r="R9" s="141"/>
      <c r="S9" s="19"/>
      <c r="T9" s="8"/>
      <c r="U9" s="9"/>
      <c r="V9" s="6"/>
      <c r="W9" s="6"/>
      <c r="X9" s="6"/>
    </row>
    <row r="10" spans="2:34" ht="18" customHeight="1">
      <c r="B10" s="155"/>
      <c r="C10" s="157"/>
      <c r="D10" s="159" t="e">
        <f ca="1">OFFSET([1]Traduction!A81,0,Langue)</f>
        <v>#VALUE!</v>
      </c>
      <c r="E10" s="160"/>
      <c r="F10" s="160"/>
      <c r="G10" s="160"/>
      <c r="H10" s="161"/>
      <c r="I10" s="165" t="e">
        <f ca="1">OFFSET([1]Traduction!A82,0,Langue)</f>
        <v>#VALUE!</v>
      </c>
      <c r="J10" s="160"/>
      <c r="K10" s="161"/>
      <c r="L10" s="167" t="e">
        <f ca="1">OFFSET([1]Traduction!A83,0,Langue)</f>
        <v>#VALUE!</v>
      </c>
      <c r="M10" s="168"/>
      <c r="N10" s="168"/>
      <c r="O10" s="168"/>
      <c r="P10" s="168"/>
      <c r="Q10" s="169"/>
      <c r="R10" s="141"/>
      <c r="S10" s="145" t="s">
        <v>2</v>
      </c>
      <c r="T10" s="146" t="s">
        <v>3</v>
      </c>
      <c r="U10" s="147" t="s">
        <v>4</v>
      </c>
      <c r="V10" s="6"/>
      <c r="W10" s="6"/>
      <c r="X10" s="6"/>
      <c r="AB10" s="1" t="s">
        <v>5</v>
      </c>
      <c r="AC10" s="1" t="s">
        <v>6</v>
      </c>
      <c r="AD10" s="1" t="s">
        <v>7</v>
      </c>
      <c r="AE10" s="1" t="s">
        <v>8</v>
      </c>
      <c r="AF10" s="1" t="s">
        <v>9</v>
      </c>
      <c r="AG10" s="1" t="s">
        <v>10</v>
      </c>
      <c r="AH10" s="1" t="s">
        <v>11</v>
      </c>
    </row>
    <row r="11" spans="2:34" ht="18" customHeight="1" thickBot="1">
      <c r="B11" s="156"/>
      <c r="C11" s="158"/>
      <c r="D11" s="162"/>
      <c r="E11" s="163"/>
      <c r="F11" s="163"/>
      <c r="G11" s="163"/>
      <c r="H11" s="164"/>
      <c r="I11" s="166"/>
      <c r="J11" s="163"/>
      <c r="K11" s="164"/>
      <c r="L11" s="53" t="s">
        <v>12</v>
      </c>
      <c r="M11" s="54" t="s">
        <v>13</v>
      </c>
      <c r="N11" s="55">
        <v>0</v>
      </c>
      <c r="O11" s="56">
        <v>1</v>
      </c>
      <c r="P11" s="57">
        <v>2</v>
      </c>
      <c r="Q11" s="58">
        <v>3</v>
      </c>
      <c r="R11" s="141"/>
      <c r="S11" s="145"/>
      <c r="T11" s="146"/>
      <c r="U11" s="147"/>
      <c r="V11" s="6"/>
      <c r="W11" s="6"/>
      <c r="X11" s="6"/>
      <c r="AB11" s="1">
        <f t="shared" ref="AB11:AH11" si="0">SUBTOTAL(9,AB15:AB315)</f>
        <v>0</v>
      </c>
      <c r="AC11" s="1">
        <f t="shared" si="0"/>
        <v>0</v>
      </c>
      <c r="AD11" s="1">
        <f t="shared" si="0"/>
        <v>68</v>
      </c>
      <c r="AE11" s="1">
        <f t="shared" si="0"/>
        <v>58</v>
      </c>
      <c r="AF11" s="1">
        <f t="shared" si="0"/>
        <v>7</v>
      </c>
      <c r="AG11" s="1">
        <f t="shared" si="0"/>
        <v>6</v>
      </c>
      <c r="AH11" s="1">
        <f t="shared" si="0"/>
        <v>138</v>
      </c>
    </row>
    <row r="12" spans="2:34" ht="24.95" customHeight="1">
      <c r="B12" s="148" t="e">
        <f ca="1">OFFSET([1]Traduction!A138,0,Langue)</f>
        <v>#VALUE!</v>
      </c>
      <c r="C12" s="149"/>
      <c r="D12" s="149"/>
      <c r="E12" s="149"/>
      <c r="F12" s="149"/>
      <c r="G12" s="149"/>
      <c r="H12" s="149"/>
      <c r="I12" s="149"/>
      <c r="J12" s="149"/>
      <c r="K12" s="149"/>
      <c r="L12" s="149"/>
      <c r="M12" s="149"/>
      <c r="N12" s="149"/>
      <c r="O12" s="149"/>
      <c r="P12" s="149"/>
      <c r="Q12" s="149"/>
      <c r="R12" s="150"/>
      <c r="S12" s="150"/>
      <c r="T12" s="150"/>
      <c r="U12" s="151"/>
      <c r="V12" s="6"/>
      <c r="W12" s="6"/>
      <c r="X12" s="6"/>
      <c r="AA12" s="1" t="str">
        <f ca="1">IF(ISERROR(LEFT(B12,SEARCH(":",B12,1)-IF(Langue=1,1,2))),"",LEFT(B12,SEARCH(":",B12,1)-IF(Langue=1,1,2)))</f>
        <v/>
      </c>
      <c r="AB12" s="1">
        <f t="shared" ref="AB12:AH12" si="1">SUBTOTAL(9,AB15:AB61)</f>
        <v>0</v>
      </c>
      <c r="AC12" s="1">
        <f t="shared" si="1"/>
        <v>0</v>
      </c>
      <c r="AD12" s="1">
        <f t="shared" si="1"/>
        <v>10</v>
      </c>
      <c r="AE12" s="1">
        <f t="shared" si="1"/>
        <v>9</v>
      </c>
      <c r="AF12" s="1">
        <f t="shared" si="1"/>
        <v>4</v>
      </c>
      <c r="AG12" s="1">
        <f t="shared" si="1"/>
        <v>3</v>
      </c>
      <c r="AH12" s="1">
        <f t="shared" si="1"/>
        <v>25</v>
      </c>
    </row>
    <row r="13" spans="2:34" ht="25.5" customHeight="1">
      <c r="B13" s="152" t="e">
        <f ca="1">OFFSET([1]Traduction!A139,0,Langue)</f>
        <v>#VALUE!</v>
      </c>
      <c r="C13" s="153"/>
      <c r="D13" s="153"/>
      <c r="E13" s="153"/>
      <c r="F13" s="153"/>
      <c r="G13" s="153"/>
      <c r="H13" s="153"/>
      <c r="I13" s="153"/>
      <c r="J13" s="153"/>
      <c r="K13" s="153"/>
      <c r="L13" s="153"/>
      <c r="M13" s="153"/>
      <c r="N13" s="153"/>
      <c r="O13" s="153"/>
      <c r="P13" s="153"/>
      <c r="Q13" s="153"/>
      <c r="R13" s="153"/>
      <c r="S13" s="153"/>
      <c r="T13" s="153"/>
      <c r="U13" s="154"/>
      <c r="V13" s="6"/>
      <c r="W13" s="6"/>
      <c r="X13" s="6"/>
      <c r="AA13" s="1" t="str">
        <f ca="1">IF(ISERROR(LEFT(B13,SEARCH(":",B13,1)-IF(Langue=1,1,2))),"",LEFT(B13,SEARCH(":",B13,1)-IF(Langue=1,1,2)))</f>
        <v/>
      </c>
    </row>
    <row r="14" spans="2:34" ht="15" customHeight="1">
      <c r="B14" s="218" t="e">
        <f ca="1">OFFSET([1]Traduction!A140,0,Langue)</f>
        <v>#VALUE!</v>
      </c>
      <c r="C14" s="219"/>
      <c r="D14" s="219"/>
      <c r="E14" s="219"/>
      <c r="F14" s="219"/>
      <c r="G14" s="219"/>
      <c r="H14" s="219"/>
      <c r="I14" s="219"/>
      <c r="J14" s="219"/>
      <c r="K14" s="219"/>
      <c r="L14" s="219"/>
      <c r="M14" s="219"/>
      <c r="N14" s="219"/>
      <c r="O14" s="219"/>
      <c r="P14" s="219"/>
      <c r="Q14" s="219"/>
      <c r="R14" s="219"/>
      <c r="S14" s="219"/>
      <c r="T14" s="219"/>
      <c r="U14" s="220"/>
      <c r="V14" s="6"/>
      <c r="W14" s="6"/>
      <c r="X14" s="6"/>
      <c r="AA14" s="1" t="str">
        <f ca="1">IF(ISERROR(LEFT(B14,SEARCH(":",B14,1)-IF(Langue=1,1,2))),"",LEFT(B14,SEARCH(":",B14,1)-IF(Langue=1,1,2)))</f>
        <v/>
      </c>
    </row>
    <row r="15" spans="2:34" ht="39" customHeight="1">
      <c r="B15" s="188" t="s">
        <v>14</v>
      </c>
      <c r="C15" s="190" t="s">
        <v>15</v>
      </c>
      <c r="D15" s="192">
        <f>0+1</f>
        <v>1</v>
      </c>
      <c r="E15" s="221" t="s">
        <v>56</v>
      </c>
      <c r="F15" s="222"/>
      <c r="G15" s="222"/>
      <c r="H15" s="223"/>
      <c r="I15" s="224" t="s">
        <v>61</v>
      </c>
      <c r="J15" s="225"/>
      <c r="K15" s="226"/>
      <c r="L15" s="203"/>
      <c r="M15" s="205"/>
      <c r="N15" s="207" t="s">
        <v>64</v>
      </c>
      <c r="O15" s="209"/>
      <c r="P15" s="209" t="s">
        <v>63</v>
      </c>
      <c r="Q15" s="211"/>
      <c r="R15" s="213" t="e">
        <f ca="1" xml:space="preserve">  IF(COUNTBLANK(L15:Q15)&lt;5,OFFSET([1]Traduction!$A$443,0,Langue),
    IF(COUNTBLANK(L15:Q15)&gt;5,OFFSET([1]Traduction!$A$444,0,Langue),
     IF(AND(B15="Ï",L15&lt;&gt;""),OFFSET([1]Traduction!$A$445,0,Langue),"")))</f>
        <v>#VALUE!</v>
      </c>
      <c r="S15" s="215" t="s">
        <v>16</v>
      </c>
      <c r="T15" s="216">
        <v>1</v>
      </c>
      <c r="U15" s="217">
        <v>1</v>
      </c>
      <c r="V15" s="6"/>
      <c r="W15" s="6">
        <f>COUNTIF($X$13:X15,"&gt;0")*(X15&gt;0)</f>
        <v>1</v>
      </c>
      <c r="X15" s="6">
        <f t="shared" ref="X15:X111" si="2">IF(D15&lt;&gt;"",IF(O15&lt;&gt;"",$O$11,IF(P15&lt;&gt;"",$P$11,IF(Q15&lt;&gt;"",$Q$11,0))),0)</f>
        <v>2</v>
      </c>
      <c r="Y15" s="1">
        <f t="shared" ref="Y15:Y111" si="3">IF(D15&lt;&gt;"",D15,"")</f>
        <v>1</v>
      </c>
      <c r="Z15" s="1" t="str">
        <f t="shared" ref="Z15:Z257" si="4">IF(AND(D15&lt;&gt;"",I15&lt;&gt;"",W15&gt;0),I15,"")</f>
        <v xml:space="preserve">Test de commentaire </v>
      </c>
      <c r="AA15" s="1" t="str">
        <f>IF(ISERROR(LEFT(B15,SEARCH(":",B15,1)-IF(Langue=1,1,2))),"",LEFT(B15,SEARCH(":",B15,1)-IF(Langue=1,1,2)))</f>
        <v/>
      </c>
      <c r="AB15" s="1">
        <f t="shared" ref="AB15:AG30" si="5">IF(AND($D15&lt;&gt;"",L15&lt;&gt;""),1,0)</f>
        <v>0</v>
      </c>
      <c r="AC15" s="1">
        <f t="shared" si="5"/>
        <v>0</v>
      </c>
      <c r="AD15" s="1">
        <f t="shared" si="5"/>
        <v>1</v>
      </c>
      <c r="AE15" s="1">
        <f t="shared" si="5"/>
        <v>0</v>
      </c>
      <c r="AF15" s="1">
        <f t="shared" si="5"/>
        <v>1</v>
      </c>
      <c r="AG15" s="1">
        <f t="shared" si="5"/>
        <v>0</v>
      </c>
      <c r="AH15" s="1">
        <f>IF(D15&lt;&gt; "",1,0)</f>
        <v>1</v>
      </c>
    </row>
    <row r="16" spans="2:34" ht="25.5" customHeight="1">
      <c r="B16" s="189"/>
      <c r="C16" s="191"/>
      <c r="D16" s="193"/>
      <c r="E16" s="182" t="s">
        <v>58</v>
      </c>
      <c r="F16" s="183"/>
      <c r="G16" s="183"/>
      <c r="H16" s="184"/>
      <c r="I16" s="227"/>
      <c r="J16" s="228"/>
      <c r="K16" s="229"/>
      <c r="L16" s="204"/>
      <c r="M16" s="206"/>
      <c r="N16" s="208"/>
      <c r="O16" s="210"/>
      <c r="P16" s="210"/>
      <c r="Q16" s="212"/>
      <c r="R16" s="214"/>
      <c r="S16" s="215"/>
      <c r="T16" s="216"/>
      <c r="U16" s="217"/>
      <c r="V16" s="6"/>
      <c r="W16" s="6">
        <f>COUNTIF($X$13:X16,"&gt;0")*(X16&gt;0)</f>
        <v>0</v>
      </c>
      <c r="X16" s="6">
        <f t="shared" si="2"/>
        <v>0</v>
      </c>
      <c r="Y16" s="1" t="str">
        <f t="shared" si="3"/>
        <v/>
      </c>
      <c r="Z16" s="1" t="str">
        <f t="shared" si="4"/>
        <v/>
      </c>
      <c r="AA16" s="1" t="str">
        <f>IF(ISERROR(LEFT(B16,SEARCH(":",B16,1)-IF(Langue=1,1,2))),"",LEFT(B16,SEARCH(":",B16,1)-IF(Langue=1,1,2)))</f>
        <v/>
      </c>
      <c r="AB16" s="1">
        <f t="shared" si="5"/>
        <v>0</v>
      </c>
      <c r="AC16" s="1">
        <f t="shared" si="5"/>
        <v>0</v>
      </c>
      <c r="AD16" s="1">
        <f t="shared" si="5"/>
        <v>0</v>
      </c>
      <c r="AE16" s="1">
        <f t="shared" si="5"/>
        <v>0</v>
      </c>
      <c r="AF16" s="1">
        <f t="shared" si="5"/>
        <v>0</v>
      </c>
      <c r="AG16" s="1">
        <f t="shared" si="5"/>
        <v>0</v>
      </c>
      <c r="AH16" s="1">
        <f>IF(D16&lt;&gt; "",1,0)</f>
        <v>0</v>
      </c>
    </row>
    <row r="17" spans="2:34" ht="15" customHeight="1">
      <c r="B17" s="185" t="e">
        <f ca="1">OFFSET([1]Traduction!A143,0,Langue)</f>
        <v>#VALUE!</v>
      </c>
      <c r="C17" s="186"/>
      <c r="D17" s="186"/>
      <c r="E17" s="186"/>
      <c r="F17" s="186"/>
      <c r="G17" s="186"/>
      <c r="H17" s="186"/>
      <c r="I17" s="186"/>
      <c r="J17" s="186"/>
      <c r="K17" s="186"/>
      <c r="L17" s="186"/>
      <c r="M17" s="186"/>
      <c r="N17" s="186"/>
      <c r="O17" s="186"/>
      <c r="P17" s="186"/>
      <c r="Q17" s="186"/>
      <c r="R17" s="186"/>
      <c r="S17" s="186"/>
      <c r="T17" s="186"/>
      <c r="U17" s="187"/>
      <c r="V17" s="6"/>
      <c r="W17" s="6">
        <f>COUNTIF($X$13:X17,"&gt;0")*(X17&gt;0)</f>
        <v>0</v>
      </c>
      <c r="X17" s="6">
        <f t="shared" si="2"/>
        <v>0</v>
      </c>
      <c r="Y17" s="1" t="str">
        <f t="shared" si="3"/>
        <v/>
      </c>
      <c r="Z17" s="1" t="str">
        <f t="shared" si="4"/>
        <v/>
      </c>
      <c r="AA17" s="1" t="str">
        <f ca="1">IF(ISERROR(LEFT(B17,SEARCH(":",B17,1)-IF(Langue=1,1,2))),"",LEFT(B17,SEARCH(":",B17,1)-IF(Langue=1,1,2)))</f>
        <v/>
      </c>
      <c r="AB17" s="1">
        <f t="shared" si="5"/>
        <v>0</v>
      </c>
      <c r="AC17" s="1">
        <f t="shared" si="5"/>
        <v>0</v>
      </c>
      <c r="AD17" s="1">
        <f t="shared" si="5"/>
        <v>0</v>
      </c>
      <c r="AE17" s="1">
        <f t="shared" si="5"/>
        <v>0</v>
      </c>
      <c r="AF17" s="1">
        <f t="shared" si="5"/>
        <v>0</v>
      </c>
      <c r="AG17" s="1">
        <f t="shared" si="5"/>
        <v>0</v>
      </c>
      <c r="AH17" s="1">
        <f t="shared" ref="AH17:AH112" si="6">IF(D17&lt;&gt; "",1,0)</f>
        <v>0</v>
      </c>
    </row>
    <row r="18" spans="2:34" ht="39" customHeight="1">
      <c r="B18" s="188" t="s">
        <v>14</v>
      </c>
      <c r="C18" s="190" t="s">
        <v>15</v>
      </c>
      <c r="D18" s="192">
        <f>D15+1</f>
        <v>2</v>
      </c>
      <c r="E18" s="194" t="s">
        <v>57</v>
      </c>
      <c r="F18" s="195"/>
      <c r="G18" s="195"/>
      <c r="H18" s="196"/>
      <c r="I18" s="197" t="s">
        <v>65</v>
      </c>
      <c r="J18" s="198"/>
      <c r="K18" s="199"/>
      <c r="L18" s="203"/>
      <c r="M18" s="205"/>
      <c r="N18" s="207"/>
      <c r="O18" s="209"/>
      <c r="P18" s="209" t="s">
        <v>59</v>
      </c>
      <c r="Q18" s="211"/>
      <c r="R18" s="213" t="str">
        <f ca="1" xml:space="preserve">  IF(COUNTBLANK(L18:Q18)&lt;5,OFFSET([1]Traduction!$A$443,0,Langue),
    IF(COUNTBLANK(L18:Q18)&gt;5,OFFSET([1]Traduction!$A$444,0,Langue),
     IF(AND(B18="Ï",L18&lt;&gt;""),OFFSET([1]Traduction!$A$445,0,Langue),"")))</f>
        <v/>
      </c>
      <c r="S18" s="215" t="s">
        <v>17</v>
      </c>
      <c r="T18" s="216">
        <v>1</v>
      </c>
      <c r="U18" s="217">
        <v>1</v>
      </c>
      <c r="V18" s="6"/>
      <c r="W18" s="6">
        <f>COUNTIF($X$13:X18,"&gt;0")*(X18&gt;0)</f>
        <v>2</v>
      </c>
      <c r="X18" s="6">
        <f t="shared" si="2"/>
        <v>2</v>
      </c>
      <c r="Y18" s="1">
        <f t="shared" si="3"/>
        <v>2</v>
      </c>
      <c r="Z18" s="1" t="str">
        <f t="shared" si="4"/>
        <v>Test de commentaire 2</v>
      </c>
      <c r="AA18" s="1" t="str">
        <f>IF(ISERROR(LEFT(B18,SEARCH(":",B18,1)-IF(Langue=1,1,2))),"",LEFT(B18,SEARCH(":",B18,1)-IF(Langue=1,1,2)))</f>
        <v/>
      </c>
      <c r="AB18" s="1">
        <f t="shared" si="5"/>
        <v>0</v>
      </c>
      <c r="AC18" s="1">
        <f t="shared" si="5"/>
        <v>0</v>
      </c>
      <c r="AD18" s="1">
        <f t="shared" si="5"/>
        <v>0</v>
      </c>
      <c r="AE18" s="1">
        <f t="shared" si="5"/>
        <v>0</v>
      </c>
      <c r="AF18" s="1">
        <f t="shared" si="5"/>
        <v>1</v>
      </c>
      <c r="AG18" s="1">
        <f t="shared" si="5"/>
        <v>0</v>
      </c>
      <c r="AH18" s="1">
        <f t="shared" si="6"/>
        <v>1</v>
      </c>
    </row>
    <row r="19" spans="2:34" ht="48" customHeight="1">
      <c r="B19" s="189"/>
      <c r="C19" s="191"/>
      <c r="D19" s="193"/>
      <c r="E19" s="230" t="s">
        <v>58</v>
      </c>
      <c r="F19" s="231"/>
      <c r="G19" s="231"/>
      <c r="H19" s="232"/>
      <c r="I19" s="200"/>
      <c r="J19" s="201"/>
      <c r="K19" s="202"/>
      <c r="L19" s="204"/>
      <c r="M19" s="206"/>
      <c r="N19" s="208"/>
      <c r="O19" s="210"/>
      <c r="P19" s="210"/>
      <c r="Q19" s="212"/>
      <c r="R19" s="214"/>
      <c r="S19" s="215"/>
      <c r="T19" s="216"/>
      <c r="U19" s="217"/>
      <c r="V19" s="6"/>
      <c r="W19" s="6">
        <f>COUNTIF($X$13:X19,"&gt;0")*(X19&gt;0)</f>
        <v>0</v>
      </c>
      <c r="X19" s="6">
        <f t="shared" si="2"/>
        <v>0</v>
      </c>
      <c r="Y19" s="1" t="str">
        <f t="shared" si="3"/>
        <v/>
      </c>
      <c r="Z19" s="1" t="str">
        <f t="shared" si="4"/>
        <v/>
      </c>
      <c r="AA19" s="1" t="str">
        <f>IF(ISERROR(LEFT(B19,SEARCH(":",B19,1)-IF(Langue=1,1,2))),"",LEFT(B19,SEARCH(":",B19,1)-IF(Langue=1,1,2)))</f>
        <v/>
      </c>
      <c r="AB19" s="1">
        <f t="shared" si="5"/>
        <v>0</v>
      </c>
      <c r="AC19" s="1">
        <f t="shared" si="5"/>
        <v>0</v>
      </c>
      <c r="AD19" s="1">
        <f t="shared" si="5"/>
        <v>0</v>
      </c>
      <c r="AE19" s="1">
        <f t="shared" si="5"/>
        <v>0</v>
      </c>
      <c r="AF19" s="1">
        <f t="shared" si="5"/>
        <v>0</v>
      </c>
      <c r="AG19" s="1">
        <f t="shared" si="5"/>
        <v>0</v>
      </c>
      <c r="AH19" s="1">
        <f>IF(D19&lt;&gt; "",1,0)</f>
        <v>0</v>
      </c>
    </row>
    <row r="20" spans="2:34" ht="39" customHeight="1">
      <c r="B20" s="59" t="s">
        <v>14</v>
      </c>
      <c r="C20" s="60" t="s">
        <v>15</v>
      </c>
      <c r="D20" s="61">
        <f>D18+1</f>
        <v>3</v>
      </c>
      <c r="E20" s="194" t="s">
        <v>60</v>
      </c>
      <c r="F20" s="195"/>
      <c r="G20" s="195"/>
      <c r="H20" s="196"/>
      <c r="I20" s="197" t="s">
        <v>66</v>
      </c>
      <c r="J20" s="198"/>
      <c r="K20" s="199"/>
      <c r="L20" s="62"/>
      <c r="M20" s="63"/>
      <c r="N20" s="64"/>
      <c r="O20" s="65"/>
      <c r="P20" s="65" t="s">
        <v>59</v>
      </c>
      <c r="Q20" s="71"/>
      <c r="R20" s="73" t="str">
        <f ca="1" xml:space="preserve">  IF(COUNTBLANK(L20:Q20)&lt;5,OFFSET([1]Traduction!$A$443,0,Langue),
    IF(COUNTBLANK(L20:Q20)&gt;5,OFFSET([1]Traduction!$A$444,0,Langue),
     IF(AND(B20="Ï",L20&lt;&gt;""),OFFSET([1]Traduction!$A$445,0,Langue),"")))</f>
        <v/>
      </c>
      <c r="S20" s="66" t="s">
        <v>18</v>
      </c>
      <c r="T20" s="67">
        <v>1</v>
      </c>
      <c r="U20" s="68">
        <v>1</v>
      </c>
      <c r="V20" s="6"/>
      <c r="W20" s="6">
        <f>COUNTIF($X$13:X20,"&gt;0")*(X20&gt;0)</f>
        <v>3</v>
      </c>
      <c r="X20" s="6">
        <f t="shared" si="2"/>
        <v>2</v>
      </c>
      <c r="Y20" s="1">
        <f t="shared" si="3"/>
        <v>3</v>
      </c>
      <c r="Z20" s="1" t="str">
        <f t="shared" si="4"/>
        <v>Test de commentaire 3</v>
      </c>
      <c r="AA20" s="1" t="str">
        <f>IF(ISERROR(LEFT(B20,SEARCH(":",B20,1)-IF(Langue=1,1,2))),"",LEFT(B20,SEARCH(":",B20,1)-IF(Langue=1,1,2)))</f>
        <v/>
      </c>
      <c r="AB20" s="1">
        <f t="shared" si="5"/>
        <v>0</v>
      </c>
      <c r="AC20" s="1">
        <f t="shared" si="5"/>
        <v>0</v>
      </c>
      <c r="AD20" s="1">
        <f t="shared" si="5"/>
        <v>0</v>
      </c>
      <c r="AE20" s="1">
        <f t="shared" si="5"/>
        <v>0</v>
      </c>
      <c r="AF20" s="1">
        <f t="shared" si="5"/>
        <v>1</v>
      </c>
      <c r="AG20" s="1">
        <f t="shared" si="5"/>
        <v>0</v>
      </c>
      <c r="AH20" s="1">
        <f t="shared" si="6"/>
        <v>1</v>
      </c>
    </row>
    <row r="21" spans="2:34" ht="15" customHeight="1">
      <c r="B21" s="185" t="e">
        <f ca="1">OFFSET([1]Traduction!A147,0,Langue)</f>
        <v>#VALUE!</v>
      </c>
      <c r="C21" s="186"/>
      <c r="D21" s="186"/>
      <c r="E21" s="186"/>
      <c r="F21" s="186"/>
      <c r="G21" s="186"/>
      <c r="H21" s="186"/>
      <c r="I21" s="186"/>
      <c r="J21" s="186"/>
      <c r="K21" s="186"/>
      <c r="L21" s="186"/>
      <c r="M21" s="186"/>
      <c r="N21" s="186"/>
      <c r="O21" s="186"/>
      <c r="P21" s="186"/>
      <c r="Q21" s="186"/>
      <c r="R21" s="233"/>
      <c r="S21" s="233"/>
      <c r="T21" s="233"/>
      <c r="U21" s="234"/>
      <c r="V21" s="6"/>
      <c r="W21" s="6">
        <f>COUNTIF($X$13:X21,"&gt;0")*(X21&gt;0)</f>
        <v>0</v>
      </c>
      <c r="X21" s="6">
        <f t="shared" si="2"/>
        <v>0</v>
      </c>
      <c r="Y21" s="1" t="str">
        <f t="shared" si="3"/>
        <v/>
      </c>
      <c r="Z21" s="1" t="str">
        <f t="shared" si="4"/>
        <v/>
      </c>
      <c r="AA21" s="1" t="str">
        <f ca="1">IF(ISERROR(LEFT(B21,SEARCH(":",B21,1)-IF(Langue=1,1,2))),"",LEFT(B21,SEARCH(":",B21,1)-IF(Langue=1,1,2)))</f>
        <v/>
      </c>
      <c r="AB21" s="1">
        <f t="shared" si="5"/>
        <v>0</v>
      </c>
      <c r="AC21" s="1">
        <f t="shared" si="5"/>
        <v>0</v>
      </c>
      <c r="AD21" s="1">
        <f t="shared" si="5"/>
        <v>0</v>
      </c>
      <c r="AE21" s="1">
        <f t="shared" si="5"/>
        <v>0</v>
      </c>
      <c r="AF21" s="1">
        <f t="shared" si="5"/>
        <v>0</v>
      </c>
      <c r="AG21" s="1">
        <f t="shared" si="5"/>
        <v>0</v>
      </c>
      <c r="AH21" s="1">
        <f t="shared" si="6"/>
        <v>0</v>
      </c>
    </row>
    <row r="22" spans="2:34" ht="39" customHeight="1">
      <c r="B22" s="188" t="s">
        <v>14</v>
      </c>
      <c r="C22" s="190" t="s">
        <v>15</v>
      </c>
      <c r="D22" s="192">
        <f>D20+1</f>
        <v>4</v>
      </c>
      <c r="E22" s="194" t="s">
        <v>60</v>
      </c>
      <c r="F22" s="195"/>
      <c r="G22" s="195"/>
      <c r="H22" s="196"/>
      <c r="I22" s="197" t="s">
        <v>67</v>
      </c>
      <c r="J22" s="198"/>
      <c r="K22" s="199"/>
      <c r="L22" s="203"/>
      <c r="M22" s="205"/>
      <c r="N22" s="207"/>
      <c r="O22" s="209"/>
      <c r="P22" s="209"/>
      <c r="Q22" s="211" t="s">
        <v>59</v>
      </c>
      <c r="R22" s="213" t="str">
        <f ca="1" xml:space="preserve">  IF(COUNTBLANK(L22:Q22)&lt;5,OFFSET([1]Traduction!$A$443,0,Langue),
    IF(COUNTBLANK(L22:Q22)&gt;5,OFFSET([1]Traduction!$A$444,0,Langue),
     IF(AND(B22="Ï",L22&lt;&gt;""),OFFSET([1]Traduction!$A$445,0,Langue),"")))</f>
        <v/>
      </c>
      <c r="S22" s="215" t="s">
        <v>19</v>
      </c>
      <c r="T22" s="216">
        <v>1</v>
      </c>
      <c r="U22" s="217">
        <v>1</v>
      </c>
      <c r="V22" s="6"/>
      <c r="W22" s="6">
        <f>COUNTIF($X$13:X22,"&gt;0")*(X22&gt;0)</f>
        <v>4</v>
      </c>
      <c r="X22" s="6">
        <f t="shared" si="2"/>
        <v>3</v>
      </c>
      <c r="Y22" s="1">
        <f t="shared" si="3"/>
        <v>4</v>
      </c>
      <c r="Z22" s="1" t="str">
        <f t="shared" si="4"/>
        <v>Test de commentaire 4</v>
      </c>
      <c r="AA22" s="1" t="str">
        <f>IF(ISERROR(LEFT(B22,SEARCH(":",B22,1)-IF(Langue=1,1,2))),"",LEFT(B22,SEARCH(":",B22,1)-IF(Langue=1,1,2)))</f>
        <v/>
      </c>
      <c r="AB22" s="1">
        <f t="shared" si="5"/>
        <v>0</v>
      </c>
      <c r="AC22" s="1">
        <f t="shared" si="5"/>
        <v>0</v>
      </c>
      <c r="AD22" s="1">
        <f t="shared" si="5"/>
        <v>0</v>
      </c>
      <c r="AE22" s="1">
        <f t="shared" si="5"/>
        <v>0</v>
      </c>
      <c r="AF22" s="1">
        <f t="shared" si="5"/>
        <v>0</v>
      </c>
      <c r="AG22" s="1">
        <f t="shared" si="5"/>
        <v>1</v>
      </c>
      <c r="AH22" s="1">
        <f t="shared" si="6"/>
        <v>1</v>
      </c>
    </row>
    <row r="23" spans="2:34" ht="25.5" customHeight="1">
      <c r="B23" s="189"/>
      <c r="C23" s="191"/>
      <c r="D23" s="193"/>
      <c r="E23" s="230" t="s">
        <v>58</v>
      </c>
      <c r="F23" s="231"/>
      <c r="G23" s="231"/>
      <c r="H23" s="232"/>
      <c r="I23" s="200"/>
      <c r="J23" s="201"/>
      <c r="K23" s="202"/>
      <c r="L23" s="204"/>
      <c r="M23" s="206"/>
      <c r="N23" s="208"/>
      <c r="O23" s="210"/>
      <c r="P23" s="210"/>
      <c r="Q23" s="212"/>
      <c r="R23" s="214"/>
      <c r="S23" s="215"/>
      <c r="T23" s="216"/>
      <c r="U23" s="217"/>
      <c r="V23" s="6"/>
      <c r="W23" s="6">
        <f>COUNTIF($X$13:X23,"&gt;0")*(X23&gt;0)</f>
        <v>0</v>
      </c>
      <c r="X23" s="6">
        <f t="shared" si="2"/>
        <v>0</v>
      </c>
      <c r="Y23" s="1" t="str">
        <f t="shared" si="3"/>
        <v/>
      </c>
      <c r="Z23" s="1" t="str">
        <f t="shared" si="4"/>
        <v/>
      </c>
      <c r="AA23" s="1" t="str">
        <f>IF(ISERROR(LEFT(B23,SEARCH(":",B23,1)-IF(Langue=1,1,2))),"",LEFT(B23,SEARCH(":",B23,1)-IF(Langue=1,1,2)))</f>
        <v/>
      </c>
      <c r="AB23" s="1">
        <f t="shared" si="5"/>
        <v>0</v>
      </c>
      <c r="AC23" s="1">
        <f t="shared" si="5"/>
        <v>0</v>
      </c>
      <c r="AD23" s="1">
        <f t="shared" si="5"/>
        <v>0</v>
      </c>
      <c r="AE23" s="1">
        <f t="shared" si="5"/>
        <v>0</v>
      </c>
      <c r="AF23" s="1">
        <f t="shared" si="5"/>
        <v>0</v>
      </c>
      <c r="AG23" s="1">
        <f t="shared" si="5"/>
        <v>0</v>
      </c>
      <c r="AH23" s="1">
        <f>IF(D23&lt;&gt; "",1,0)</f>
        <v>0</v>
      </c>
    </row>
    <row r="24" spans="2:34" ht="15" customHeight="1">
      <c r="B24" s="185" t="e">
        <f ca="1">OFFSET([1]Traduction!A150,0,Langue)</f>
        <v>#VALUE!</v>
      </c>
      <c r="C24" s="186"/>
      <c r="D24" s="186"/>
      <c r="E24" s="186"/>
      <c r="F24" s="186"/>
      <c r="G24" s="186"/>
      <c r="H24" s="186"/>
      <c r="I24" s="186"/>
      <c r="J24" s="186"/>
      <c r="K24" s="186"/>
      <c r="L24" s="186"/>
      <c r="M24" s="186"/>
      <c r="N24" s="186"/>
      <c r="O24" s="186"/>
      <c r="P24" s="186"/>
      <c r="Q24" s="186"/>
      <c r="R24" s="233"/>
      <c r="S24" s="233"/>
      <c r="T24" s="233"/>
      <c r="U24" s="234"/>
      <c r="V24" s="6"/>
      <c r="W24" s="6">
        <f>COUNTIF($X$13:X24,"&gt;0")*(X24&gt;0)</f>
        <v>0</v>
      </c>
      <c r="X24" s="6">
        <f t="shared" si="2"/>
        <v>0</v>
      </c>
      <c r="Y24" s="1" t="str">
        <f t="shared" si="3"/>
        <v/>
      </c>
      <c r="Z24" s="1" t="str">
        <f t="shared" si="4"/>
        <v/>
      </c>
      <c r="AA24" s="1" t="str">
        <f ca="1">IF(ISERROR(LEFT(B24,SEARCH(":",B24,1)-IF(Langue=1,1,2))),"",LEFT(B24,SEARCH(":",B24,1)-IF(Langue=1,1,2)))</f>
        <v/>
      </c>
      <c r="AB24" s="1">
        <f t="shared" si="5"/>
        <v>0</v>
      </c>
      <c r="AC24" s="1">
        <f t="shared" si="5"/>
        <v>0</v>
      </c>
      <c r="AD24" s="1">
        <f t="shared" si="5"/>
        <v>0</v>
      </c>
      <c r="AE24" s="1">
        <f t="shared" si="5"/>
        <v>0</v>
      </c>
      <c r="AF24" s="1">
        <f t="shared" si="5"/>
        <v>0</v>
      </c>
      <c r="AG24" s="1">
        <f t="shared" si="5"/>
        <v>0</v>
      </c>
      <c r="AH24" s="1">
        <f t="shared" si="6"/>
        <v>0</v>
      </c>
    </row>
    <row r="25" spans="2:34" ht="25.5" customHeight="1">
      <c r="B25" s="188" t="s">
        <v>14</v>
      </c>
      <c r="C25" s="190" t="s">
        <v>15</v>
      </c>
      <c r="D25" s="192">
        <f>D22+1</f>
        <v>5</v>
      </c>
      <c r="E25" s="194" t="s">
        <v>60</v>
      </c>
      <c r="F25" s="195"/>
      <c r="G25" s="195"/>
      <c r="H25" s="196"/>
      <c r="I25" s="197" t="s">
        <v>61</v>
      </c>
      <c r="J25" s="198"/>
      <c r="K25" s="199"/>
      <c r="L25" s="203"/>
      <c r="M25" s="205"/>
      <c r="N25" s="207"/>
      <c r="O25" s="209" t="s">
        <v>59</v>
      </c>
      <c r="P25" s="209"/>
      <c r="Q25" s="211"/>
      <c r="R25" s="213" t="str">
        <f ca="1" xml:space="preserve">  IF(COUNTBLANK(L25:Q25)&lt;5,OFFSET([1]Traduction!$A$443,0,Langue),
    IF(COUNTBLANK(L25:Q25)&gt;5,OFFSET([1]Traduction!$A$444,0,Langue),
     IF(AND(B25="Ï",L25&lt;&gt;""),OFFSET([1]Traduction!$A$445,0,Langue),"")))</f>
        <v/>
      </c>
      <c r="S25" s="215" t="s">
        <v>19</v>
      </c>
      <c r="T25" s="216">
        <v>1</v>
      </c>
      <c r="U25" s="217">
        <v>1</v>
      </c>
      <c r="V25" s="6"/>
      <c r="W25" s="6">
        <f>COUNTIF($X$13:X25,"&gt;0")*(X25&gt;0)</f>
        <v>5</v>
      </c>
      <c r="X25" s="6">
        <f t="shared" si="2"/>
        <v>1</v>
      </c>
      <c r="Y25" s="1">
        <f t="shared" si="3"/>
        <v>5</v>
      </c>
      <c r="Z25" s="1" t="str">
        <f t="shared" si="4"/>
        <v xml:space="preserve">Test de commentaire </v>
      </c>
      <c r="AA25" s="1" t="str">
        <f>IF(ISERROR(LEFT(B25,SEARCH(":",B25,1)-IF(Langue=1,1,2))),"",LEFT(B25,SEARCH(":",B25,1)-IF(Langue=1,1,2)))</f>
        <v/>
      </c>
      <c r="AB25" s="1">
        <f t="shared" si="5"/>
        <v>0</v>
      </c>
      <c r="AC25" s="1">
        <f t="shared" si="5"/>
        <v>0</v>
      </c>
      <c r="AD25" s="1">
        <f t="shared" si="5"/>
        <v>0</v>
      </c>
      <c r="AE25" s="1">
        <f t="shared" si="5"/>
        <v>1</v>
      </c>
      <c r="AF25" s="1">
        <f t="shared" si="5"/>
        <v>0</v>
      </c>
      <c r="AG25" s="1">
        <f t="shared" si="5"/>
        <v>0</v>
      </c>
      <c r="AH25" s="1">
        <f t="shared" si="6"/>
        <v>1</v>
      </c>
    </row>
    <row r="26" spans="2:34" ht="25.5" customHeight="1">
      <c r="B26" s="189"/>
      <c r="C26" s="191"/>
      <c r="D26" s="193"/>
      <c r="E26" s="230" t="s">
        <v>58</v>
      </c>
      <c r="F26" s="231"/>
      <c r="G26" s="231"/>
      <c r="H26" s="232"/>
      <c r="I26" s="200"/>
      <c r="J26" s="201"/>
      <c r="K26" s="202"/>
      <c r="L26" s="204"/>
      <c r="M26" s="206"/>
      <c r="N26" s="208"/>
      <c r="O26" s="210"/>
      <c r="P26" s="210"/>
      <c r="Q26" s="212"/>
      <c r="R26" s="214"/>
      <c r="S26" s="215"/>
      <c r="T26" s="216"/>
      <c r="U26" s="217"/>
      <c r="V26" s="6"/>
      <c r="W26" s="6">
        <f>COUNTIF($X$13:X26,"&gt;0")*(X26&gt;0)</f>
        <v>0</v>
      </c>
      <c r="X26" s="6">
        <f t="shared" si="2"/>
        <v>0</v>
      </c>
      <c r="Y26" s="1" t="str">
        <f t="shared" si="3"/>
        <v/>
      </c>
      <c r="Z26" s="1" t="str">
        <f t="shared" si="4"/>
        <v/>
      </c>
      <c r="AA26" s="1" t="str">
        <f>IF(ISERROR(LEFT(B26,SEARCH(":",B26,1)-IF(Langue=1,1,2))),"",LEFT(B26,SEARCH(":",B26,1)-IF(Langue=1,1,2)))</f>
        <v/>
      </c>
      <c r="AB26" s="1">
        <f t="shared" si="5"/>
        <v>0</v>
      </c>
      <c r="AC26" s="1">
        <f t="shared" si="5"/>
        <v>0</v>
      </c>
      <c r="AD26" s="1">
        <f t="shared" si="5"/>
        <v>0</v>
      </c>
      <c r="AE26" s="1">
        <f t="shared" si="5"/>
        <v>0</v>
      </c>
      <c r="AF26" s="1">
        <f t="shared" si="5"/>
        <v>0</v>
      </c>
      <c r="AG26" s="1">
        <f t="shared" si="5"/>
        <v>0</v>
      </c>
      <c r="AH26" s="1">
        <f>IF(D26&lt;&gt; "",1,0)</f>
        <v>0</v>
      </c>
    </row>
    <row r="27" spans="2:34" ht="15" customHeight="1">
      <c r="B27" s="185" t="e">
        <f ca="1">OFFSET([1]Traduction!A153,0,Langue)</f>
        <v>#VALUE!</v>
      </c>
      <c r="C27" s="186"/>
      <c r="D27" s="186"/>
      <c r="E27" s="186"/>
      <c r="F27" s="186"/>
      <c r="G27" s="186"/>
      <c r="H27" s="186"/>
      <c r="I27" s="186"/>
      <c r="J27" s="186"/>
      <c r="K27" s="186"/>
      <c r="L27" s="186"/>
      <c r="M27" s="186"/>
      <c r="N27" s="186"/>
      <c r="O27" s="186"/>
      <c r="P27" s="186"/>
      <c r="Q27" s="186"/>
      <c r="R27" s="233"/>
      <c r="S27" s="233"/>
      <c r="T27" s="233"/>
      <c r="U27" s="234"/>
      <c r="V27" s="6"/>
      <c r="W27" s="6">
        <f>COUNTIF($X$13:X27,"&gt;0")*(X27&gt;0)</f>
        <v>0</v>
      </c>
      <c r="X27" s="6">
        <f t="shared" si="2"/>
        <v>0</v>
      </c>
      <c r="Y27" s="1" t="str">
        <f t="shared" si="3"/>
        <v/>
      </c>
      <c r="Z27" s="1" t="str">
        <f t="shared" si="4"/>
        <v/>
      </c>
      <c r="AA27" s="1" t="str">
        <f ca="1">IF(ISERROR(LEFT(B27,SEARCH(":",B27,1)-IF(Langue=1,1,2))),"",LEFT(B27,SEARCH(":",B27,1)-IF(Langue=1,1,2)))</f>
        <v/>
      </c>
      <c r="AB27" s="1">
        <f t="shared" si="5"/>
        <v>0</v>
      </c>
      <c r="AC27" s="1">
        <f t="shared" si="5"/>
        <v>0</v>
      </c>
      <c r="AD27" s="1">
        <f t="shared" si="5"/>
        <v>0</v>
      </c>
      <c r="AE27" s="1">
        <f t="shared" si="5"/>
        <v>0</v>
      </c>
      <c r="AF27" s="1">
        <f t="shared" si="5"/>
        <v>0</v>
      </c>
      <c r="AG27" s="1">
        <f t="shared" si="5"/>
        <v>0</v>
      </c>
      <c r="AH27" s="1">
        <f t="shared" si="6"/>
        <v>0</v>
      </c>
    </row>
    <row r="28" spans="2:34" ht="48" customHeight="1">
      <c r="B28" s="188" t="s">
        <v>14</v>
      </c>
      <c r="C28" s="190" t="s">
        <v>15</v>
      </c>
      <c r="D28" s="192">
        <f>D25+1</f>
        <v>6</v>
      </c>
      <c r="E28" s="194" t="s">
        <v>60</v>
      </c>
      <c r="F28" s="195"/>
      <c r="G28" s="195"/>
      <c r="H28" s="196"/>
      <c r="I28" s="197" t="s">
        <v>61</v>
      </c>
      <c r="J28" s="198"/>
      <c r="K28" s="199"/>
      <c r="L28" s="203"/>
      <c r="M28" s="205"/>
      <c r="N28" s="207" t="s">
        <v>59</v>
      </c>
      <c r="O28" s="209"/>
      <c r="P28" s="209"/>
      <c r="Q28" s="211"/>
      <c r="R28" s="213" t="str">
        <f ca="1" xml:space="preserve">  IF(COUNTBLANK(L28:Q28)&lt;5,OFFSET([1]Traduction!$A$443,0,Langue),
    IF(COUNTBLANK(L28:Q28)&gt;5,OFFSET([1]Traduction!$A$444,0,Langue),
     IF(AND(B28="Ï",L28&lt;&gt;""),OFFSET([1]Traduction!$A$445,0,Langue),"")))</f>
        <v/>
      </c>
      <c r="S28" s="215" t="s">
        <v>20</v>
      </c>
      <c r="T28" s="216">
        <v>1</v>
      </c>
      <c r="U28" s="217">
        <v>1</v>
      </c>
      <c r="V28" s="6"/>
      <c r="W28" s="6">
        <f>COUNTIF($X$13:X28,"&gt;0")*(X28&gt;0)</f>
        <v>0</v>
      </c>
      <c r="X28" s="6">
        <f t="shared" si="2"/>
        <v>0</v>
      </c>
      <c r="Y28" s="1">
        <f t="shared" si="3"/>
        <v>6</v>
      </c>
      <c r="Z28" s="1" t="str">
        <f t="shared" si="4"/>
        <v/>
      </c>
      <c r="AA28" s="1" t="str">
        <f>IF(ISERROR(LEFT(B28,SEARCH(":",B28,1)-IF(Langue=1,1,2))),"",LEFT(B28,SEARCH(":",B28,1)-IF(Langue=1,1,2)))</f>
        <v/>
      </c>
      <c r="AB28" s="1">
        <f t="shared" si="5"/>
        <v>0</v>
      </c>
      <c r="AC28" s="1">
        <f t="shared" si="5"/>
        <v>0</v>
      </c>
      <c r="AD28" s="1">
        <f t="shared" si="5"/>
        <v>1</v>
      </c>
      <c r="AE28" s="1">
        <f t="shared" si="5"/>
        <v>0</v>
      </c>
      <c r="AF28" s="1">
        <f t="shared" si="5"/>
        <v>0</v>
      </c>
      <c r="AG28" s="1">
        <f t="shared" si="5"/>
        <v>0</v>
      </c>
      <c r="AH28" s="1">
        <f t="shared" si="6"/>
        <v>1</v>
      </c>
    </row>
    <row r="29" spans="2:34" ht="48" customHeight="1">
      <c r="B29" s="189"/>
      <c r="C29" s="191"/>
      <c r="D29" s="193"/>
      <c r="E29" s="230" t="s">
        <v>58</v>
      </c>
      <c r="F29" s="231"/>
      <c r="G29" s="231"/>
      <c r="H29" s="232"/>
      <c r="I29" s="200"/>
      <c r="J29" s="201"/>
      <c r="K29" s="202"/>
      <c r="L29" s="204"/>
      <c r="M29" s="206"/>
      <c r="N29" s="208"/>
      <c r="O29" s="210"/>
      <c r="P29" s="210"/>
      <c r="Q29" s="212"/>
      <c r="R29" s="214"/>
      <c r="S29" s="215"/>
      <c r="T29" s="216"/>
      <c r="U29" s="217"/>
      <c r="V29" s="6"/>
      <c r="W29" s="6">
        <f>COUNTIF($X$13:X29,"&gt;0")*(X29&gt;0)</f>
        <v>0</v>
      </c>
      <c r="X29" s="6">
        <f t="shared" si="2"/>
        <v>0</v>
      </c>
      <c r="Y29" s="1" t="str">
        <f t="shared" si="3"/>
        <v/>
      </c>
      <c r="Z29" s="1" t="str">
        <f t="shared" si="4"/>
        <v/>
      </c>
      <c r="AA29" s="1" t="str">
        <f>IF(ISERROR(LEFT(B29,SEARCH(":",B29,1)-IF(Langue=1,1,2))),"",LEFT(B29,SEARCH(":",B29,1)-IF(Langue=1,1,2)))</f>
        <v/>
      </c>
      <c r="AB29" s="1">
        <f t="shared" si="5"/>
        <v>0</v>
      </c>
      <c r="AC29" s="1">
        <f t="shared" si="5"/>
        <v>0</v>
      </c>
      <c r="AD29" s="1">
        <f t="shared" si="5"/>
        <v>0</v>
      </c>
      <c r="AE29" s="1">
        <f t="shared" si="5"/>
        <v>0</v>
      </c>
      <c r="AF29" s="1">
        <f t="shared" si="5"/>
        <v>0</v>
      </c>
      <c r="AG29" s="1">
        <f t="shared" si="5"/>
        <v>0</v>
      </c>
      <c r="AH29" s="1">
        <f>IF(D29&lt;&gt; "",1,0)</f>
        <v>0</v>
      </c>
    </row>
    <row r="30" spans="2:34" ht="48" customHeight="1">
      <c r="B30" s="59" t="s">
        <v>14</v>
      </c>
      <c r="C30" s="60" t="s">
        <v>15</v>
      </c>
      <c r="D30" s="74">
        <f>D28+1</f>
        <v>7</v>
      </c>
      <c r="E30" s="194" t="s">
        <v>60</v>
      </c>
      <c r="F30" s="195"/>
      <c r="G30" s="195"/>
      <c r="H30" s="196"/>
      <c r="I30" s="200" t="s">
        <v>68</v>
      </c>
      <c r="J30" s="201"/>
      <c r="K30" s="202"/>
      <c r="L30" s="62"/>
      <c r="M30" s="69"/>
      <c r="N30" s="75"/>
      <c r="O30" s="70"/>
      <c r="P30" s="70"/>
      <c r="Q30" s="72" t="s">
        <v>59</v>
      </c>
      <c r="R30" s="76" t="str">
        <f ca="1" xml:space="preserve">  IF(COUNTBLANK(L30:Q30)&lt;5,OFFSET([1]Traduction!$A$443,0,Langue),
    IF(COUNTBLANK(L30:Q30)&gt;5,OFFSET([1]Traduction!$A$444,0,Langue),
     IF(AND(B30="Ï",L30&lt;&gt;""),OFFSET([1]Traduction!$A$445,0,Langue),"")))</f>
        <v/>
      </c>
      <c r="S30" s="77" t="s">
        <v>21</v>
      </c>
      <c r="T30" s="67">
        <v>1</v>
      </c>
      <c r="U30" s="68">
        <v>1</v>
      </c>
      <c r="V30" s="6"/>
      <c r="W30" s="6">
        <f>COUNTIF($X$13:X30,"&gt;0")*(X30&gt;0)</f>
        <v>6</v>
      </c>
      <c r="X30" s="6">
        <f t="shared" si="2"/>
        <v>3</v>
      </c>
      <c r="Y30" s="1">
        <f t="shared" si="3"/>
        <v>7</v>
      </c>
      <c r="Z30" s="1" t="str">
        <f t="shared" si="4"/>
        <v>Test de commentaire 5</v>
      </c>
      <c r="AA30" s="1" t="str">
        <f>IF(ISERROR(LEFT(B30,SEARCH(":",B30,1)-IF(Langue=1,1,2))),"",LEFT(B30,SEARCH(":",B30,1)-IF(Langue=1,1,2)))</f>
        <v/>
      </c>
      <c r="AB30" s="1">
        <f t="shared" si="5"/>
        <v>0</v>
      </c>
      <c r="AC30" s="1">
        <f t="shared" si="5"/>
        <v>0</v>
      </c>
      <c r="AD30" s="1">
        <f t="shared" si="5"/>
        <v>0</v>
      </c>
      <c r="AE30" s="1">
        <f t="shared" si="5"/>
        <v>0</v>
      </c>
      <c r="AF30" s="1">
        <f t="shared" si="5"/>
        <v>0</v>
      </c>
      <c r="AG30" s="1">
        <f t="shared" si="5"/>
        <v>1</v>
      </c>
      <c r="AH30" s="1">
        <f t="shared" si="6"/>
        <v>1</v>
      </c>
    </row>
    <row r="31" spans="2:34" ht="39" customHeight="1">
      <c r="B31" s="188" t="s">
        <v>14</v>
      </c>
      <c r="C31" s="190" t="s">
        <v>15</v>
      </c>
      <c r="D31" s="192">
        <f>D30+1</f>
        <v>8</v>
      </c>
      <c r="E31" s="194" t="s">
        <v>60</v>
      </c>
      <c r="F31" s="195"/>
      <c r="G31" s="195"/>
      <c r="H31" s="196"/>
      <c r="I31" s="197" t="s">
        <v>69</v>
      </c>
      <c r="J31" s="198"/>
      <c r="K31" s="199"/>
      <c r="L31" s="203"/>
      <c r="M31" s="205"/>
      <c r="N31" s="207"/>
      <c r="O31" s="209"/>
      <c r="P31" s="209" t="s">
        <v>59</v>
      </c>
      <c r="Q31" s="211"/>
      <c r="R31" s="213" t="str">
        <f ca="1" xml:space="preserve">  IF(COUNTBLANK(L31:Q31)&lt;5,OFFSET([1]Traduction!$A$443,0,Langue),
    IF(COUNTBLANK(L31:Q31)&gt;5,OFFSET([1]Traduction!$A$444,0,Langue),
     IF(AND(B31="Ï",L31&lt;&gt;""),OFFSET([1]Traduction!$A$445,0,Langue),"")))</f>
        <v/>
      </c>
      <c r="S31" s="215" t="s">
        <v>20</v>
      </c>
      <c r="T31" s="235">
        <v>1</v>
      </c>
      <c r="U31" s="236">
        <v>1</v>
      </c>
      <c r="V31" s="6"/>
      <c r="W31" s="6">
        <f>COUNTIF($X$13:X31,"&gt;0")*(X31&gt;0)</f>
        <v>7</v>
      </c>
      <c r="X31" s="6">
        <f t="shared" si="2"/>
        <v>2</v>
      </c>
      <c r="Y31" s="1">
        <f t="shared" si="3"/>
        <v>8</v>
      </c>
      <c r="Z31" s="1" t="str">
        <f t="shared" si="4"/>
        <v>Test de commentaire 6</v>
      </c>
      <c r="AA31" s="1" t="str">
        <f>IF(ISERROR(LEFT(B31,SEARCH(":",B31,1)-IF(Langue=1,1,2))),"",LEFT(B31,SEARCH(":",B31,1)-IF(Langue=1,1,2)))</f>
        <v/>
      </c>
      <c r="AB31" s="1">
        <f t="shared" ref="AB31:AG74" si="7">IF(AND($D31&lt;&gt;"",L31&lt;&gt;""),1,0)</f>
        <v>0</v>
      </c>
      <c r="AC31" s="1">
        <f t="shared" si="7"/>
        <v>0</v>
      </c>
      <c r="AD31" s="1">
        <f t="shared" si="7"/>
        <v>0</v>
      </c>
      <c r="AE31" s="1">
        <f t="shared" si="7"/>
        <v>0</v>
      </c>
      <c r="AF31" s="1">
        <f t="shared" si="7"/>
        <v>1</v>
      </c>
      <c r="AG31" s="1">
        <f t="shared" si="7"/>
        <v>0</v>
      </c>
      <c r="AH31" s="1">
        <f t="shared" si="6"/>
        <v>1</v>
      </c>
    </row>
    <row r="32" spans="2:34" ht="39" customHeight="1">
      <c r="B32" s="189"/>
      <c r="C32" s="191"/>
      <c r="D32" s="193"/>
      <c r="E32" s="230" t="s">
        <v>58</v>
      </c>
      <c r="F32" s="231"/>
      <c r="G32" s="231"/>
      <c r="H32" s="232"/>
      <c r="I32" s="200"/>
      <c r="J32" s="201"/>
      <c r="K32" s="202"/>
      <c r="L32" s="204"/>
      <c r="M32" s="206"/>
      <c r="N32" s="208"/>
      <c r="O32" s="210"/>
      <c r="P32" s="210"/>
      <c r="Q32" s="212"/>
      <c r="R32" s="214"/>
      <c r="S32" s="215"/>
      <c r="T32" s="235"/>
      <c r="U32" s="236"/>
      <c r="V32" s="6"/>
      <c r="W32" s="6">
        <f>COUNTIF($X$13:X32,"&gt;0")*(X32&gt;0)</f>
        <v>0</v>
      </c>
      <c r="X32" s="6">
        <f t="shared" si="2"/>
        <v>0</v>
      </c>
      <c r="Y32" s="1" t="str">
        <f t="shared" si="3"/>
        <v/>
      </c>
      <c r="Z32" s="1" t="str">
        <f t="shared" si="4"/>
        <v/>
      </c>
      <c r="AA32" s="1" t="str">
        <f>IF(ISERROR(LEFT(B32,SEARCH(":",B32,1)-IF(Langue=1,1,2))),"",LEFT(B32,SEARCH(":",B32,1)-IF(Langue=1,1,2)))</f>
        <v/>
      </c>
      <c r="AB32" s="1">
        <f t="shared" si="7"/>
        <v>0</v>
      </c>
      <c r="AC32" s="1">
        <f t="shared" si="7"/>
        <v>0</v>
      </c>
      <c r="AD32" s="1">
        <f t="shared" si="7"/>
        <v>0</v>
      </c>
      <c r="AE32" s="1">
        <f t="shared" si="7"/>
        <v>0</v>
      </c>
      <c r="AF32" s="1">
        <f t="shared" si="7"/>
        <v>0</v>
      </c>
      <c r="AG32" s="1">
        <f t="shared" si="7"/>
        <v>0</v>
      </c>
      <c r="AH32" s="1">
        <f>IF(D32&lt;&gt; "",1,0)</f>
        <v>0</v>
      </c>
    </row>
    <row r="33" spans="2:34" ht="39" customHeight="1">
      <c r="B33" s="80"/>
      <c r="C33" s="60" t="s">
        <v>15</v>
      </c>
      <c r="D33" s="74">
        <f>D31+1</f>
        <v>9</v>
      </c>
      <c r="E33" s="194" t="s">
        <v>60</v>
      </c>
      <c r="F33" s="195"/>
      <c r="G33" s="195"/>
      <c r="H33" s="196"/>
      <c r="I33" s="200" t="s">
        <v>61</v>
      </c>
      <c r="J33" s="201"/>
      <c r="K33" s="202"/>
      <c r="L33" s="81"/>
      <c r="M33" s="69"/>
      <c r="N33" s="75" t="s">
        <v>59</v>
      </c>
      <c r="O33" s="70"/>
      <c r="P33" s="70"/>
      <c r="Q33" s="72"/>
      <c r="R33" s="82" t="str">
        <f ca="1" xml:space="preserve">  IF(COUNTBLANK(L33:Q33)&lt;5,OFFSET([1]Traduction!$A$443,0,Langue),
    IF(COUNTBLANK(L33:Q33)&gt;5,OFFSET([1]Traduction!$A$444,0,Langue),
     IF(AND(B33="Ï",L33&lt;&gt;""),OFFSET([1]Traduction!$A$445,0,Langue),"")))</f>
        <v/>
      </c>
      <c r="S33" s="77" t="s">
        <v>22</v>
      </c>
      <c r="T33" s="78">
        <v>1</v>
      </c>
      <c r="U33" s="79">
        <v>1</v>
      </c>
      <c r="V33" s="6"/>
      <c r="W33" s="6">
        <f>COUNTIF($X$13:X33,"&gt;0")*(X33&gt;0)</f>
        <v>0</v>
      </c>
      <c r="X33" s="6">
        <f t="shared" si="2"/>
        <v>0</v>
      </c>
      <c r="Y33" s="1">
        <f t="shared" si="3"/>
        <v>9</v>
      </c>
      <c r="Z33" s="1" t="str">
        <f t="shared" si="4"/>
        <v/>
      </c>
      <c r="AA33" s="1" t="str">
        <f>IF(ISERROR(LEFT(B33,SEARCH(":",B33,1)-IF(Langue=1,1,2))),"",LEFT(B33,SEARCH(":",B33,1)-IF(Langue=1,1,2)))</f>
        <v/>
      </c>
      <c r="AB33" s="1">
        <f t="shared" si="7"/>
        <v>0</v>
      </c>
      <c r="AC33" s="1">
        <f t="shared" si="7"/>
        <v>0</v>
      </c>
      <c r="AD33" s="1">
        <f t="shared" si="7"/>
        <v>1</v>
      </c>
      <c r="AE33" s="1">
        <f t="shared" si="7"/>
        <v>0</v>
      </c>
      <c r="AF33" s="1">
        <f t="shared" si="7"/>
        <v>0</v>
      </c>
      <c r="AG33" s="1">
        <f t="shared" si="7"/>
        <v>0</v>
      </c>
      <c r="AH33" s="1">
        <f t="shared" si="6"/>
        <v>1</v>
      </c>
    </row>
    <row r="34" spans="2:34" ht="48" customHeight="1">
      <c r="B34" s="83"/>
      <c r="C34" s="84" t="s">
        <v>15</v>
      </c>
      <c r="D34" s="74">
        <f t="shared" ref="D34:D46" si="8">D33+1</f>
        <v>10</v>
      </c>
      <c r="E34" s="194" t="s">
        <v>60</v>
      </c>
      <c r="F34" s="195"/>
      <c r="G34" s="195"/>
      <c r="H34" s="196"/>
      <c r="I34" s="200" t="s">
        <v>70</v>
      </c>
      <c r="J34" s="201"/>
      <c r="K34" s="202"/>
      <c r="L34" s="81"/>
      <c r="M34" s="69"/>
      <c r="N34" s="75"/>
      <c r="O34" s="70"/>
      <c r="P34" s="70"/>
      <c r="Q34" s="72" t="s">
        <v>59</v>
      </c>
      <c r="R34" s="85" t="str">
        <f ca="1" xml:space="preserve">  IF(COUNTBLANK(L34:Q34)&lt;5,OFFSET([1]Traduction!$A$443,0,Langue),
    IF(COUNTBLANK(L34:Q34)&gt;5,OFFSET([1]Traduction!$A$444,0,Langue),
     IF(AND(B34="Ï",L34&lt;&gt;""),OFFSET([1]Traduction!$A$445,0,Langue),"")))</f>
        <v/>
      </c>
      <c r="S34" s="77" t="s">
        <v>23</v>
      </c>
      <c r="T34" s="78">
        <v>1</v>
      </c>
      <c r="U34" s="79">
        <v>1</v>
      </c>
      <c r="V34" s="6"/>
      <c r="W34" s="6">
        <f>COUNTIF($X$13:X34,"&gt;0")*(X34&gt;0)</f>
        <v>8</v>
      </c>
      <c r="X34" s="6">
        <f t="shared" si="2"/>
        <v>3</v>
      </c>
      <c r="Y34" s="1">
        <f t="shared" si="3"/>
        <v>10</v>
      </c>
      <c r="Z34" s="1" t="str">
        <f t="shared" si="4"/>
        <v>Test de commentaire 7</v>
      </c>
      <c r="AA34" s="1" t="str">
        <f>IF(ISERROR(LEFT(B34,SEARCH(":",B34,1)-IF(Langue=1,1,2))),"",LEFT(B34,SEARCH(":",B34,1)-IF(Langue=1,1,2)))</f>
        <v/>
      </c>
      <c r="AB34" s="1">
        <f t="shared" si="7"/>
        <v>0</v>
      </c>
      <c r="AC34" s="1">
        <f t="shared" si="7"/>
        <v>0</v>
      </c>
      <c r="AD34" s="1">
        <f t="shared" si="7"/>
        <v>0</v>
      </c>
      <c r="AE34" s="1">
        <f t="shared" si="7"/>
        <v>0</v>
      </c>
      <c r="AF34" s="1">
        <f t="shared" si="7"/>
        <v>0</v>
      </c>
      <c r="AG34" s="1">
        <f t="shared" si="7"/>
        <v>1</v>
      </c>
      <c r="AH34" s="1">
        <f t="shared" si="6"/>
        <v>1</v>
      </c>
    </row>
    <row r="35" spans="2:34" ht="15" customHeight="1">
      <c r="B35" s="185" t="e">
        <f ca="1">OFFSET([1]Traduction!A161,0,Langue)</f>
        <v>#VALUE!</v>
      </c>
      <c r="C35" s="186"/>
      <c r="D35" s="186"/>
      <c r="E35" s="186"/>
      <c r="F35" s="186"/>
      <c r="G35" s="186"/>
      <c r="H35" s="186"/>
      <c r="I35" s="186"/>
      <c r="J35" s="186"/>
      <c r="K35" s="186"/>
      <c r="L35" s="186"/>
      <c r="M35" s="186"/>
      <c r="N35" s="186"/>
      <c r="O35" s="186"/>
      <c r="P35" s="186"/>
      <c r="Q35" s="186"/>
      <c r="R35" s="233"/>
      <c r="S35" s="233"/>
      <c r="T35" s="233"/>
      <c r="U35" s="234"/>
      <c r="V35" s="6"/>
      <c r="W35" s="6">
        <f>COUNTIF($X$13:X35,"&gt;0")*(X35&gt;0)</f>
        <v>0</v>
      </c>
      <c r="X35" s="6">
        <f t="shared" si="2"/>
        <v>0</v>
      </c>
      <c r="Y35" s="1" t="str">
        <f t="shared" si="3"/>
        <v/>
      </c>
      <c r="Z35" s="1" t="str">
        <f t="shared" si="4"/>
        <v/>
      </c>
      <c r="AA35" s="1" t="str">
        <f ca="1">IF(ISERROR(LEFT(B35,SEARCH(":",B35,1)-IF(Langue=1,1,2))),"",LEFT(B35,SEARCH(":",B35,1)-IF(Langue=1,1,2)))</f>
        <v/>
      </c>
      <c r="AB35" s="1">
        <f t="shared" si="7"/>
        <v>0</v>
      </c>
      <c r="AC35" s="1">
        <f t="shared" si="7"/>
        <v>0</v>
      </c>
      <c r="AD35" s="1">
        <f t="shared" si="7"/>
        <v>0</v>
      </c>
      <c r="AE35" s="1">
        <f t="shared" si="7"/>
        <v>0</v>
      </c>
      <c r="AF35" s="1">
        <f t="shared" si="7"/>
        <v>0</v>
      </c>
      <c r="AG35" s="1">
        <f t="shared" si="7"/>
        <v>0</v>
      </c>
      <c r="AH35" s="1">
        <f t="shared" si="6"/>
        <v>0</v>
      </c>
    </row>
    <row r="36" spans="2:34" ht="39" customHeight="1">
      <c r="B36" s="188"/>
      <c r="C36" s="190" t="s">
        <v>15</v>
      </c>
      <c r="D36" s="192">
        <f>D34+1</f>
        <v>11</v>
      </c>
      <c r="E36" s="194" t="s">
        <v>60</v>
      </c>
      <c r="F36" s="195"/>
      <c r="G36" s="195"/>
      <c r="H36" s="196"/>
      <c r="I36" s="197" t="s">
        <v>61</v>
      </c>
      <c r="J36" s="198"/>
      <c r="K36" s="199"/>
      <c r="L36" s="203"/>
      <c r="M36" s="205"/>
      <c r="N36" s="207"/>
      <c r="O36" s="209" t="s">
        <v>59</v>
      </c>
      <c r="P36" s="209"/>
      <c r="Q36" s="211"/>
      <c r="R36" s="213" t="str">
        <f ca="1" xml:space="preserve">  IF(COUNTBLANK(L36:Q36)&lt;5,OFFSET([1]Traduction!$A$443,0,Langue),
    IF(COUNTBLANK(L36:Q36)&gt;5,OFFSET([1]Traduction!$A$444,0,Langue),
     IF(AND(B36="Ï",L36&lt;&gt;""),OFFSET([1]Traduction!$A$445,0,Langue),"")))</f>
        <v/>
      </c>
      <c r="S36" s="215" t="s">
        <v>24</v>
      </c>
      <c r="T36" s="216">
        <v>1</v>
      </c>
      <c r="U36" s="217">
        <v>1</v>
      </c>
      <c r="V36" s="6"/>
      <c r="W36" s="6">
        <f>COUNTIF($X$13:X36,"&gt;0")*(X36&gt;0)</f>
        <v>9</v>
      </c>
      <c r="X36" s="6">
        <f t="shared" si="2"/>
        <v>1</v>
      </c>
      <c r="Y36" s="1">
        <f t="shared" si="3"/>
        <v>11</v>
      </c>
      <c r="Z36" s="1" t="str">
        <f t="shared" si="4"/>
        <v xml:space="preserve">Test de commentaire </v>
      </c>
      <c r="AA36" s="1" t="str">
        <f>IF(ISERROR(LEFT(B36,SEARCH(":",B36,1)-IF(Langue=1,1,2))),"",LEFT(B36,SEARCH(":",B36,1)-IF(Langue=1,1,2)))</f>
        <v/>
      </c>
      <c r="AB36" s="1">
        <f t="shared" si="7"/>
        <v>0</v>
      </c>
      <c r="AC36" s="1">
        <f t="shared" si="7"/>
        <v>0</v>
      </c>
      <c r="AD36" s="1">
        <f t="shared" si="7"/>
        <v>0</v>
      </c>
      <c r="AE36" s="1">
        <f t="shared" si="7"/>
        <v>1</v>
      </c>
      <c r="AF36" s="1">
        <f t="shared" si="7"/>
        <v>0</v>
      </c>
      <c r="AG36" s="1">
        <f t="shared" si="7"/>
        <v>0</v>
      </c>
      <c r="AH36" s="1">
        <f t="shared" si="6"/>
        <v>1</v>
      </c>
    </row>
    <row r="37" spans="2:34" ht="25.5" customHeight="1">
      <c r="B37" s="189"/>
      <c r="C37" s="191"/>
      <c r="D37" s="193"/>
      <c r="E37" s="230" t="s">
        <v>58</v>
      </c>
      <c r="F37" s="231"/>
      <c r="G37" s="231"/>
      <c r="H37" s="232"/>
      <c r="I37" s="200"/>
      <c r="J37" s="201"/>
      <c r="K37" s="202"/>
      <c r="L37" s="204"/>
      <c r="M37" s="206"/>
      <c r="N37" s="208"/>
      <c r="O37" s="210"/>
      <c r="P37" s="210"/>
      <c r="Q37" s="212"/>
      <c r="R37" s="237"/>
      <c r="S37" s="215"/>
      <c r="T37" s="216"/>
      <c r="U37" s="217"/>
      <c r="V37" s="6"/>
      <c r="W37" s="6">
        <f>COUNTIF($X$13:X37,"&gt;0")*(X37&gt;0)</f>
        <v>0</v>
      </c>
      <c r="X37" s="6">
        <f t="shared" si="2"/>
        <v>0</v>
      </c>
      <c r="Y37" s="1" t="str">
        <f t="shared" si="3"/>
        <v/>
      </c>
      <c r="Z37" s="1" t="str">
        <f t="shared" si="4"/>
        <v/>
      </c>
      <c r="AA37" s="1" t="str">
        <f>IF(ISERROR(LEFT(B37,SEARCH(":",B37,1)-IF(Langue=1,1,2))),"",LEFT(B37,SEARCH(":",B37,1)-IF(Langue=1,1,2)))</f>
        <v/>
      </c>
      <c r="AB37" s="1">
        <f t="shared" si="7"/>
        <v>0</v>
      </c>
      <c r="AC37" s="1">
        <f t="shared" si="7"/>
        <v>0</v>
      </c>
      <c r="AD37" s="1">
        <f t="shared" si="7"/>
        <v>0</v>
      </c>
      <c r="AE37" s="1">
        <f t="shared" si="7"/>
        <v>0</v>
      </c>
      <c r="AF37" s="1">
        <f t="shared" si="7"/>
        <v>0</v>
      </c>
      <c r="AG37" s="1">
        <f t="shared" si="7"/>
        <v>0</v>
      </c>
      <c r="AH37" s="1">
        <f>IF(D37&lt;&gt; "",1,0)</f>
        <v>0</v>
      </c>
    </row>
    <row r="38" spans="2:34" ht="60.75" customHeight="1">
      <c r="B38" s="188"/>
      <c r="C38" s="190" t="s">
        <v>15</v>
      </c>
      <c r="D38" s="192">
        <f>D36+1</f>
        <v>12</v>
      </c>
      <c r="E38" s="194" t="s">
        <v>60</v>
      </c>
      <c r="F38" s="195"/>
      <c r="G38" s="195"/>
      <c r="H38" s="196"/>
      <c r="I38" s="197" t="s">
        <v>61</v>
      </c>
      <c r="J38" s="198"/>
      <c r="K38" s="199"/>
      <c r="L38" s="203"/>
      <c r="M38" s="205"/>
      <c r="N38" s="207"/>
      <c r="O38" s="209" t="s">
        <v>59</v>
      </c>
      <c r="P38" s="209"/>
      <c r="Q38" s="211"/>
      <c r="R38" s="213" t="str">
        <f ca="1" xml:space="preserve">  IF(COUNTBLANK(L38:Q38)&lt;5,OFFSET([1]Traduction!$A$443,0,Langue),
    IF(COUNTBLANK(L38:Q38)&gt;5,OFFSET([1]Traduction!$A$444,0,Langue),
     IF(AND(B38="Ï",L38&lt;&gt;""),OFFSET([1]Traduction!$A$445,0,Langue),"")))</f>
        <v/>
      </c>
      <c r="S38" s="215" t="s">
        <v>23</v>
      </c>
      <c r="T38" s="235">
        <v>1</v>
      </c>
      <c r="U38" s="236">
        <v>1</v>
      </c>
      <c r="V38" s="6"/>
      <c r="W38" s="6">
        <f>COUNTIF($X$13:X38,"&gt;0")*(X38&gt;0)</f>
        <v>10</v>
      </c>
      <c r="X38" s="6">
        <f t="shared" si="2"/>
        <v>1</v>
      </c>
      <c r="Y38" s="1">
        <f t="shared" si="3"/>
        <v>12</v>
      </c>
      <c r="Z38" s="1" t="str">
        <f t="shared" si="4"/>
        <v xml:space="preserve">Test de commentaire </v>
      </c>
      <c r="AA38" s="1" t="str">
        <f>IF(ISERROR(LEFT(B38,SEARCH(":",B38,1)-IF(Langue=1,1,2))),"",LEFT(B38,SEARCH(":",B38,1)-IF(Langue=1,1,2)))</f>
        <v/>
      </c>
      <c r="AB38" s="1">
        <f t="shared" si="7"/>
        <v>0</v>
      </c>
      <c r="AC38" s="1">
        <f t="shared" si="7"/>
        <v>0</v>
      </c>
      <c r="AD38" s="1">
        <f t="shared" si="7"/>
        <v>0</v>
      </c>
      <c r="AE38" s="1">
        <f t="shared" si="7"/>
        <v>1</v>
      </c>
      <c r="AF38" s="1">
        <f t="shared" si="7"/>
        <v>0</v>
      </c>
      <c r="AG38" s="1">
        <f t="shared" si="7"/>
        <v>0</v>
      </c>
      <c r="AH38" s="1">
        <f t="shared" ref="AH38" si="9">IF(D38&lt;&gt; "",1,0)</f>
        <v>1</v>
      </c>
    </row>
    <row r="39" spans="2:34" ht="25.5" customHeight="1">
      <c r="B39" s="189"/>
      <c r="C39" s="191"/>
      <c r="D39" s="193"/>
      <c r="E39" s="230" t="s">
        <v>58</v>
      </c>
      <c r="F39" s="231"/>
      <c r="G39" s="231"/>
      <c r="H39" s="232"/>
      <c r="I39" s="200"/>
      <c r="J39" s="201"/>
      <c r="K39" s="202"/>
      <c r="L39" s="204"/>
      <c r="M39" s="206"/>
      <c r="N39" s="208"/>
      <c r="O39" s="210"/>
      <c r="P39" s="210"/>
      <c r="Q39" s="212"/>
      <c r="R39" s="214"/>
      <c r="S39" s="215"/>
      <c r="T39" s="235"/>
      <c r="U39" s="236"/>
      <c r="V39" s="6"/>
      <c r="W39" s="6">
        <f>COUNTIF($X$13:X39,"&gt;0")*(X39&gt;0)</f>
        <v>0</v>
      </c>
      <c r="X39" s="6">
        <f t="shared" si="2"/>
        <v>0</v>
      </c>
      <c r="Y39" s="1" t="str">
        <f t="shared" si="3"/>
        <v/>
      </c>
      <c r="Z39" s="1" t="str">
        <f t="shared" si="4"/>
        <v/>
      </c>
      <c r="AA39" s="1" t="str">
        <f>IF(ISERROR(LEFT(B39,SEARCH(":",B39,1)-IF(Langue=1,1,2))),"",LEFT(B39,SEARCH(":",B39,1)-IF(Langue=1,1,2)))</f>
        <v/>
      </c>
      <c r="AB39" s="1">
        <f t="shared" si="7"/>
        <v>0</v>
      </c>
      <c r="AC39" s="1">
        <f t="shared" si="7"/>
        <v>0</v>
      </c>
      <c r="AD39" s="1">
        <f t="shared" si="7"/>
        <v>0</v>
      </c>
      <c r="AE39" s="1">
        <f t="shared" si="7"/>
        <v>0</v>
      </c>
      <c r="AF39" s="1">
        <f t="shared" si="7"/>
        <v>0</v>
      </c>
      <c r="AG39" s="1">
        <f t="shared" si="7"/>
        <v>0</v>
      </c>
      <c r="AH39" s="1">
        <f>IF(D39&lt;&gt; "",1,0)</f>
        <v>0</v>
      </c>
    </row>
    <row r="40" spans="2:34" ht="15" customHeight="1">
      <c r="B40" s="185" t="e">
        <f ca="1">OFFSET([1]Traduction!A166,0,Langue)</f>
        <v>#VALUE!</v>
      </c>
      <c r="C40" s="186"/>
      <c r="D40" s="186"/>
      <c r="E40" s="186"/>
      <c r="F40" s="186"/>
      <c r="G40" s="186"/>
      <c r="H40" s="186"/>
      <c r="I40" s="186"/>
      <c r="J40" s="186"/>
      <c r="K40" s="186"/>
      <c r="L40" s="186"/>
      <c r="M40" s="186"/>
      <c r="N40" s="186"/>
      <c r="O40" s="186"/>
      <c r="P40" s="186"/>
      <c r="Q40" s="186"/>
      <c r="R40" s="233"/>
      <c r="S40" s="233"/>
      <c r="T40" s="233"/>
      <c r="U40" s="234"/>
      <c r="V40" s="6"/>
      <c r="W40" s="6">
        <f>COUNTIF($X$13:X40,"&gt;0")*(X40&gt;0)</f>
        <v>0</v>
      </c>
      <c r="X40" s="6">
        <f t="shared" si="2"/>
        <v>0</v>
      </c>
      <c r="Y40" s="1" t="str">
        <f t="shared" si="3"/>
        <v/>
      </c>
      <c r="Z40" s="1" t="str">
        <f t="shared" si="4"/>
        <v/>
      </c>
      <c r="AA40" s="1" t="str">
        <f ca="1">IF(ISERROR(LEFT(B40,SEARCH(":",B40,1)-IF(Langue=1,1,2))),"",LEFT(B40,SEARCH(":",B40,1)-IF(Langue=1,1,2)))</f>
        <v/>
      </c>
      <c r="AB40" s="1">
        <f t="shared" si="7"/>
        <v>0</v>
      </c>
      <c r="AC40" s="1">
        <f t="shared" si="7"/>
        <v>0</v>
      </c>
      <c r="AD40" s="1">
        <f t="shared" si="7"/>
        <v>0</v>
      </c>
      <c r="AE40" s="1">
        <f t="shared" si="7"/>
        <v>0</v>
      </c>
      <c r="AF40" s="1">
        <f t="shared" si="7"/>
        <v>0</v>
      </c>
      <c r="AG40" s="1">
        <f t="shared" si="7"/>
        <v>0</v>
      </c>
      <c r="AH40" s="1">
        <f t="shared" si="6"/>
        <v>0</v>
      </c>
    </row>
    <row r="41" spans="2:34" ht="39" customHeight="1">
      <c r="B41" s="188" t="s">
        <v>14</v>
      </c>
      <c r="C41" s="190" t="s">
        <v>15</v>
      </c>
      <c r="D41" s="192">
        <f>D38+1</f>
        <v>13</v>
      </c>
      <c r="E41" s="194" t="s">
        <v>60</v>
      </c>
      <c r="F41" s="195"/>
      <c r="G41" s="195"/>
      <c r="H41" s="196"/>
      <c r="I41" s="197" t="s">
        <v>61</v>
      </c>
      <c r="J41" s="198"/>
      <c r="K41" s="199"/>
      <c r="L41" s="203"/>
      <c r="M41" s="205"/>
      <c r="N41" s="207"/>
      <c r="O41" s="209" t="s">
        <v>59</v>
      </c>
      <c r="P41" s="209"/>
      <c r="Q41" s="211"/>
      <c r="R41" s="213" t="str">
        <f ca="1" xml:space="preserve">  IF(COUNTBLANK(L41:Q41)&lt;5,OFFSET([1]Traduction!$A$443,0,Langue),
    IF(COUNTBLANK(L41:Q41)&gt;5,OFFSET([1]Traduction!$A$444,0,Langue),
     IF(AND(B41="Ï",L41&lt;&gt;""),OFFSET([1]Traduction!$A$445,0,Langue),"")))</f>
        <v/>
      </c>
      <c r="S41" s="215" t="s">
        <v>25</v>
      </c>
      <c r="T41" s="216">
        <v>1</v>
      </c>
      <c r="U41" s="217">
        <v>1</v>
      </c>
      <c r="V41" s="6"/>
      <c r="W41" s="6">
        <f>COUNTIF($X$13:X41,"&gt;0")*(X41&gt;0)</f>
        <v>11</v>
      </c>
      <c r="X41" s="6">
        <f t="shared" si="2"/>
        <v>1</v>
      </c>
      <c r="Y41" s="1">
        <f t="shared" si="3"/>
        <v>13</v>
      </c>
      <c r="Z41" s="1" t="str">
        <f t="shared" si="4"/>
        <v xml:space="preserve">Test de commentaire </v>
      </c>
      <c r="AA41" s="1" t="str">
        <f>IF(ISERROR(LEFT(B41,SEARCH(":",B41,1)-IF(Langue=1,1,2))),"",LEFT(B41,SEARCH(":",B41,1)-IF(Langue=1,1,2)))</f>
        <v/>
      </c>
      <c r="AB41" s="1">
        <f t="shared" si="7"/>
        <v>0</v>
      </c>
      <c r="AC41" s="1">
        <f t="shared" si="7"/>
        <v>0</v>
      </c>
      <c r="AD41" s="1">
        <f t="shared" si="7"/>
        <v>0</v>
      </c>
      <c r="AE41" s="1">
        <f t="shared" si="7"/>
        <v>1</v>
      </c>
      <c r="AF41" s="1">
        <f t="shared" si="7"/>
        <v>0</v>
      </c>
      <c r="AG41" s="1">
        <f t="shared" si="7"/>
        <v>0</v>
      </c>
      <c r="AH41" s="1">
        <f t="shared" si="6"/>
        <v>1</v>
      </c>
    </row>
    <row r="42" spans="2:34" ht="15" customHeight="1">
      <c r="B42" s="189"/>
      <c r="C42" s="191"/>
      <c r="D42" s="193"/>
      <c r="E42" s="230" t="s">
        <v>58</v>
      </c>
      <c r="F42" s="231"/>
      <c r="G42" s="231"/>
      <c r="H42" s="232"/>
      <c r="I42" s="200"/>
      <c r="J42" s="201"/>
      <c r="K42" s="202"/>
      <c r="L42" s="204"/>
      <c r="M42" s="206"/>
      <c r="N42" s="208"/>
      <c r="O42" s="210"/>
      <c r="P42" s="210"/>
      <c r="Q42" s="212"/>
      <c r="R42" s="237"/>
      <c r="S42" s="215"/>
      <c r="T42" s="216"/>
      <c r="U42" s="217"/>
      <c r="V42" s="6"/>
      <c r="W42" s="6">
        <f>COUNTIF($X$13:X42,"&gt;0")*(X42&gt;0)</f>
        <v>0</v>
      </c>
      <c r="X42" s="6">
        <f t="shared" si="2"/>
        <v>0</v>
      </c>
      <c r="Y42" s="1" t="str">
        <f t="shared" si="3"/>
        <v/>
      </c>
      <c r="Z42" s="1" t="str">
        <f t="shared" si="4"/>
        <v/>
      </c>
      <c r="AA42" s="1" t="str">
        <f>IF(ISERROR(LEFT(B42,SEARCH(":",B42,1)-IF(Langue=1,1,2))),"",LEFT(B42,SEARCH(":",B42,1)-IF(Langue=1,1,2)))</f>
        <v/>
      </c>
      <c r="AB42" s="1">
        <f t="shared" si="7"/>
        <v>0</v>
      </c>
      <c r="AC42" s="1">
        <f t="shared" si="7"/>
        <v>0</v>
      </c>
      <c r="AD42" s="1">
        <f t="shared" si="7"/>
        <v>0</v>
      </c>
      <c r="AE42" s="1">
        <f t="shared" si="7"/>
        <v>0</v>
      </c>
      <c r="AF42" s="1">
        <f t="shared" si="7"/>
        <v>0</v>
      </c>
      <c r="AG42" s="1">
        <f t="shared" si="7"/>
        <v>0</v>
      </c>
      <c r="AH42" s="1">
        <f>IF(D42&lt;&gt; "",1,0)</f>
        <v>0</v>
      </c>
    </row>
    <row r="43" spans="2:34" ht="39" customHeight="1">
      <c r="B43" s="188" t="s">
        <v>14</v>
      </c>
      <c r="C43" s="190" t="s">
        <v>15</v>
      </c>
      <c r="D43" s="192">
        <f>D41+1</f>
        <v>14</v>
      </c>
      <c r="E43" s="194" t="s">
        <v>60</v>
      </c>
      <c r="F43" s="195"/>
      <c r="G43" s="195"/>
      <c r="H43" s="196"/>
      <c r="I43" s="197" t="s">
        <v>61</v>
      </c>
      <c r="J43" s="198"/>
      <c r="K43" s="199"/>
      <c r="L43" s="203"/>
      <c r="M43" s="205"/>
      <c r="N43" s="207" t="s">
        <v>59</v>
      </c>
      <c r="O43" s="209"/>
      <c r="P43" s="209"/>
      <c r="Q43" s="211"/>
      <c r="R43" s="213" t="str">
        <f ca="1" xml:space="preserve">  IF(COUNTBLANK(L43:Q43)&lt;5,OFFSET([1]Traduction!$A$443,0,Langue),
    IF(COUNTBLANK(L43:Q43)&gt;5,OFFSET([1]Traduction!$A$444,0,Langue),
     IF(AND(B43="Ï",L43&lt;&gt;""),OFFSET([1]Traduction!$A$445,0,Langue),"")))</f>
        <v/>
      </c>
      <c r="S43" s="238" t="s">
        <v>26</v>
      </c>
      <c r="T43" s="235">
        <v>1</v>
      </c>
      <c r="U43" s="217">
        <v>1</v>
      </c>
      <c r="V43" s="6"/>
      <c r="W43" s="6">
        <f>COUNTIF($X$13:X43,"&gt;0")*(X43&gt;0)</f>
        <v>0</v>
      </c>
      <c r="X43" s="6">
        <f t="shared" si="2"/>
        <v>0</v>
      </c>
      <c r="Y43" s="1">
        <f t="shared" si="3"/>
        <v>14</v>
      </c>
      <c r="Z43" s="1" t="str">
        <f t="shared" si="4"/>
        <v/>
      </c>
      <c r="AA43" s="1" t="str">
        <f>IF(ISERROR(LEFT(B43,SEARCH(":",B43,1)-IF(Langue=1,1,2))),"",LEFT(B43,SEARCH(":",B43,1)-IF(Langue=1,1,2)))</f>
        <v/>
      </c>
      <c r="AB43" s="1">
        <f t="shared" si="7"/>
        <v>0</v>
      </c>
      <c r="AC43" s="1">
        <f t="shared" si="7"/>
        <v>0</v>
      </c>
      <c r="AD43" s="1">
        <f t="shared" si="7"/>
        <v>1</v>
      </c>
      <c r="AE43" s="1">
        <f t="shared" si="7"/>
        <v>0</v>
      </c>
      <c r="AF43" s="1">
        <f t="shared" si="7"/>
        <v>0</v>
      </c>
      <c r="AG43" s="1">
        <f t="shared" si="7"/>
        <v>0</v>
      </c>
      <c r="AH43" s="1">
        <f t="shared" ref="AH43" si="10">IF(D43&lt;&gt; "",1,0)</f>
        <v>1</v>
      </c>
    </row>
    <row r="44" spans="2:34" ht="25.5" customHeight="1">
      <c r="B44" s="189"/>
      <c r="C44" s="191"/>
      <c r="D44" s="193"/>
      <c r="E44" s="230" t="s">
        <v>58</v>
      </c>
      <c r="F44" s="231"/>
      <c r="G44" s="231"/>
      <c r="H44" s="232"/>
      <c r="I44" s="200"/>
      <c r="J44" s="201"/>
      <c r="K44" s="202"/>
      <c r="L44" s="204"/>
      <c r="M44" s="206"/>
      <c r="N44" s="208"/>
      <c r="O44" s="210"/>
      <c r="P44" s="210"/>
      <c r="Q44" s="212"/>
      <c r="R44" s="214"/>
      <c r="S44" s="238"/>
      <c r="T44" s="235"/>
      <c r="U44" s="217"/>
      <c r="V44" s="6"/>
      <c r="W44" s="6">
        <f>COUNTIF($X$13:X44,"&gt;0")*(X44&gt;0)</f>
        <v>0</v>
      </c>
      <c r="X44" s="6">
        <f t="shared" si="2"/>
        <v>0</v>
      </c>
      <c r="Y44" s="1" t="str">
        <f t="shared" si="3"/>
        <v/>
      </c>
      <c r="Z44" s="1" t="str">
        <f t="shared" si="4"/>
        <v/>
      </c>
      <c r="AA44" s="1" t="str">
        <f>IF(ISERROR(LEFT(B44,SEARCH(":",B44,1)-IF(Langue=1,1,2))),"",LEFT(B44,SEARCH(":",B44,1)-IF(Langue=1,1,2)))</f>
        <v/>
      </c>
      <c r="AB44" s="1">
        <f t="shared" si="7"/>
        <v>0</v>
      </c>
      <c r="AC44" s="1">
        <f t="shared" si="7"/>
        <v>0</v>
      </c>
      <c r="AD44" s="1">
        <f t="shared" si="7"/>
        <v>0</v>
      </c>
      <c r="AE44" s="1">
        <f t="shared" si="7"/>
        <v>0</v>
      </c>
      <c r="AF44" s="1">
        <f t="shared" si="7"/>
        <v>0</v>
      </c>
      <c r="AG44" s="1">
        <f t="shared" si="7"/>
        <v>0</v>
      </c>
      <c r="AH44" s="1">
        <f>IF(D44&lt;&gt; "",1,0)</f>
        <v>0</v>
      </c>
    </row>
    <row r="45" spans="2:34" ht="25.5" customHeight="1">
      <c r="B45" s="59" t="s">
        <v>14</v>
      </c>
      <c r="C45" s="60" t="s">
        <v>15</v>
      </c>
      <c r="D45" s="74">
        <f>D43+1</f>
        <v>15</v>
      </c>
      <c r="E45" s="194" t="s">
        <v>60</v>
      </c>
      <c r="F45" s="195"/>
      <c r="G45" s="195"/>
      <c r="H45" s="196"/>
      <c r="I45" s="200" t="s">
        <v>61</v>
      </c>
      <c r="J45" s="201"/>
      <c r="K45" s="202"/>
      <c r="L45" s="81"/>
      <c r="M45" s="69"/>
      <c r="N45" s="75" t="s">
        <v>59</v>
      </c>
      <c r="O45" s="70"/>
      <c r="P45" s="70"/>
      <c r="Q45" s="72"/>
      <c r="R45" s="86" t="str">
        <f ca="1" xml:space="preserve">  IF(COUNTBLANK(L45:Q45)&lt;5,OFFSET([1]Traduction!$A$443,0,Langue),
    IF(COUNTBLANK(L45:Q45)&gt;5,OFFSET([1]Traduction!$A$444,0,Langue),
     IF(AND(B45="Ï",L45&lt;&gt;""),OFFSET([1]Traduction!$A$445,0,Langue),"")))</f>
        <v/>
      </c>
      <c r="S45" s="77" t="s">
        <v>27</v>
      </c>
      <c r="T45" s="78">
        <v>1</v>
      </c>
      <c r="U45" s="79">
        <v>1</v>
      </c>
      <c r="V45" s="6"/>
      <c r="W45" s="6">
        <f>COUNTIF($X$13:X45,"&gt;0")*(X45&gt;0)</f>
        <v>0</v>
      </c>
      <c r="X45" s="6">
        <f t="shared" si="2"/>
        <v>0</v>
      </c>
      <c r="Y45" s="1">
        <f t="shared" si="3"/>
        <v>15</v>
      </c>
      <c r="Z45" s="1" t="str">
        <f t="shared" si="4"/>
        <v/>
      </c>
      <c r="AA45" s="1" t="str">
        <f>IF(ISERROR(LEFT(B45,SEARCH(":",B45,1)-IF(Langue=1,1,2))),"",LEFT(B45,SEARCH(":",B45,1)-IF(Langue=1,1,2)))</f>
        <v/>
      </c>
      <c r="AB45" s="1">
        <f t="shared" si="7"/>
        <v>0</v>
      </c>
      <c r="AC45" s="1">
        <f t="shared" si="7"/>
        <v>0</v>
      </c>
      <c r="AD45" s="1">
        <f t="shared" si="7"/>
        <v>1</v>
      </c>
      <c r="AE45" s="1">
        <f t="shared" si="7"/>
        <v>0</v>
      </c>
      <c r="AF45" s="1">
        <f t="shared" si="7"/>
        <v>0</v>
      </c>
      <c r="AG45" s="1">
        <f t="shared" si="7"/>
        <v>0</v>
      </c>
      <c r="AH45" s="1">
        <f t="shared" si="6"/>
        <v>1</v>
      </c>
    </row>
    <row r="46" spans="2:34" ht="39" customHeight="1">
      <c r="B46" s="59" t="s">
        <v>14</v>
      </c>
      <c r="C46" s="60" t="s">
        <v>15</v>
      </c>
      <c r="D46" s="74">
        <f t="shared" si="8"/>
        <v>16</v>
      </c>
      <c r="E46" s="194" t="s">
        <v>60</v>
      </c>
      <c r="F46" s="195"/>
      <c r="G46" s="195"/>
      <c r="H46" s="196"/>
      <c r="I46" s="200" t="s">
        <v>61</v>
      </c>
      <c r="J46" s="201"/>
      <c r="K46" s="202"/>
      <c r="L46" s="81"/>
      <c r="M46" s="69"/>
      <c r="N46" s="75" t="s">
        <v>59</v>
      </c>
      <c r="O46" s="70"/>
      <c r="P46" s="70"/>
      <c r="Q46" s="72"/>
      <c r="R46" s="85" t="str">
        <f ca="1" xml:space="preserve">  IF(COUNTBLANK(L46:Q46)&lt;5,OFFSET([1]Traduction!$A$443,0,Langue),
    IF(COUNTBLANK(L46:Q46)&gt;5,OFFSET([1]Traduction!$A$444,0,Langue),
     IF(AND(B46="Ï",L46&lt;&gt;""),OFFSET([1]Traduction!$A$445,0,Langue),"")))</f>
        <v/>
      </c>
      <c r="S46" s="77" t="s">
        <v>26</v>
      </c>
      <c r="T46" s="78">
        <v>1</v>
      </c>
      <c r="U46" s="79">
        <v>1</v>
      </c>
      <c r="V46" s="6"/>
      <c r="W46" s="6">
        <f>COUNTIF($X$13:X46,"&gt;0")*(X46&gt;0)</f>
        <v>0</v>
      </c>
      <c r="X46" s="6">
        <f t="shared" si="2"/>
        <v>0</v>
      </c>
      <c r="Y46" s="1">
        <f t="shared" si="3"/>
        <v>16</v>
      </c>
      <c r="Z46" s="1" t="str">
        <f t="shared" si="4"/>
        <v/>
      </c>
      <c r="AA46" s="1" t="str">
        <f>IF(ISERROR(LEFT(B46,SEARCH(":",B46,1)-IF(Langue=1,1,2))),"",LEFT(B46,SEARCH(":",B46,1)-IF(Langue=1,1,2)))</f>
        <v/>
      </c>
      <c r="AB46" s="1">
        <f t="shared" si="7"/>
        <v>0</v>
      </c>
      <c r="AC46" s="1">
        <f t="shared" si="7"/>
        <v>0</v>
      </c>
      <c r="AD46" s="1">
        <f t="shared" si="7"/>
        <v>1</v>
      </c>
      <c r="AE46" s="1">
        <f t="shared" si="7"/>
        <v>0</v>
      </c>
      <c r="AF46" s="1">
        <f t="shared" si="7"/>
        <v>0</v>
      </c>
      <c r="AG46" s="1">
        <f t="shared" si="7"/>
        <v>0</v>
      </c>
      <c r="AH46" s="1">
        <f t="shared" si="6"/>
        <v>1</v>
      </c>
    </row>
    <row r="47" spans="2:34" ht="15" customHeight="1">
      <c r="B47" s="185" t="e">
        <f ca="1">OFFSET([1]Traduction!A173,0,Langue)</f>
        <v>#VALUE!</v>
      </c>
      <c r="C47" s="186"/>
      <c r="D47" s="186"/>
      <c r="E47" s="186"/>
      <c r="F47" s="186"/>
      <c r="G47" s="186"/>
      <c r="H47" s="186"/>
      <c r="I47" s="186"/>
      <c r="J47" s="186"/>
      <c r="K47" s="186"/>
      <c r="L47" s="186"/>
      <c r="M47" s="186"/>
      <c r="N47" s="186"/>
      <c r="O47" s="186"/>
      <c r="P47" s="186"/>
      <c r="Q47" s="186"/>
      <c r="R47" s="233"/>
      <c r="S47" s="233"/>
      <c r="T47" s="233"/>
      <c r="U47" s="234"/>
      <c r="V47" s="6"/>
      <c r="W47" s="6">
        <f>COUNTIF($X$13:X47,"&gt;0")*(X47&gt;0)</f>
        <v>0</v>
      </c>
      <c r="X47" s="6">
        <f t="shared" si="2"/>
        <v>0</v>
      </c>
      <c r="Y47" s="1" t="str">
        <f t="shared" si="3"/>
        <v/>
      </c>
      <c r="Z47" s="1" t="str">
        <f t="shared" si="4"/>
        <v/>
      </c>
      <c r="AA47" s="1" t="str">
        <f ca="1">IF(ISERROR(LEFT(B47,SEARCH(":",B47,1)-IF(Langue=1,1,2))),"",LEFT(B47,SEARCH(":",B47,1)-IF(Langue=1,1,2)))</f>
        <v/>
      </c>
      <c r="AB47" s="1">
        <f t="shared" si="7"/>
        <v>0</v>
      </c>
      <c r="AC47" s="1">
        <f t="shared" si="7"/>
        <v>0</v>
      </c>
      <c r="AD47" s="1">
        <f t="shared" si="7"/>
        <v>0</v>
      </c>
      <c r="AE47" s="1">
        <f t="shared" si="7"/>
        <v>0</v>
      </c>
      <c r="AF47" s="1">
        <f t="shared" si="7"/>
        <v>0</v>
      </c>
      <c r="AG47" s="1">
        <f t="shared" si="7"/>
        <v>0</v>
      </c>
      <c r="AH47" s="1">
        <f t="shared" si="6"/>
        <v>0</v>
      </c>
    </row>
    <row r="48" spans="2:34" ht="39" customHeight="1">
      <c r="B48" s="188" t="s">
        <v>14</v>
      </c>
      <c r="C48" s="190" t="s">
        <v>28</v>
      </c>
      <c r="D48" s="192">
        <f>D46+1</f>
        <v>17</v>
      </c>
      <c r="E48" s="194" t="s">
        <v>60</v>
      </c>
      <c r="F48" s="195"/>
      <c r="G48" s="195"/>
      <c r="H48" s="196"/>
      <c r="I48" s="197" t="s">
        <v>61</v>
      </c>
      <c r="J48" s="198"/>
      <c r="K48" s="199"/>
      <c r="L48" s="203"/>
      <c r="M48" s="205"/>
      <c r="N48" s="207" t="s">
        <v>59</v>
      </c>
      <c r="O48" s="209"/>
      <c r="P48" s="209"/>
      <c r="Q48" s="211"/>
      <c r="R48" s="213" t="str">
        <f ca="1" xml:space="preserve">  IF(COUNTBLANK(L48:Q48)&lt;5,OFFSET([1]Traduction!$A$443,0,Langue),
    IF(COUNTBLANK(L48:Q48)&gt;5,OFFSET([1]Traduction!$A$444,0,Langue),
     IF(AND(B48="Ï",L48&lt;&gt;""),OFFSET([1]Traduction!$A$445,0,Langue),"")))</f>
        <v/>
      </c>
      <c r="S48" s="215" t="s">
        <v>29</v>
      </c>
      <c r="T48" s="216">
        <v>1</v>
      </c>
      <c r="U48" s="217">
        <v>1</v>
      </c>
      <c r="V48" s="6"/>
      <c r="W48" s="6">
        <f>COUNTIF($X$13:X48,"&gt;0")*(X48&gt;0)</f>
        <v>0</v>
      </c>
      <c r="X48" s="6">
        <f t="shared" si="2"/>
        <v>0</v>
      </c>
      <c r="Y48" s="1">
        <f t="shared" si="3"/>
        <v>17</v>
      </c>
      <c r="Z48" s="1" t="str">
        <f t="shared" si="4"/>
        <v/>
      </c>
      <c r="AA48" s="1" t="str">
        <f>IF(ISERROR(LEFT(B48,SEARCH(":",B48,1)-IF(Langue=1,1,2))),"",LEFT(B48,SEARCH(":",B48,1)-IF(Langue=1,1,2)))</f>
        <v/>
      </c>
      <c r="AB48" s="1">
        <f t="shared" si="7"/>
        <v>0</v>
      </c>
      <c r="AC48" s="1">
        <f t="shared" si="7"/>
        <v>0</v>
      </c>
      <c r="AD48" s="1">
        <f t="shared" si="7"/>
        <v>1</v>
      </c>
      <c r="AE48" s="1">
        <f t="shared" si="7"/>
        <v>0</v>
      </c>
      <c r="AF48" s="1">
        <f t="shared" si="7"/>
        <v>0</v>
      </c>
      <c r="AG48" s="1">
        <f t="shared" si="7"/>
        <v>0</v>
      </c>
      <c r="AH48" s="1">
        <f t="shared" si="6"/>
        <v>1</v>
      </c>
    </row>
    <row r="49" spans="2:34" ht="39" customHeight="1">
      <c r="B49" s="189"/>
      <c r="C49" s="191"/>
      <c r="D49" s="193"/>
      <c r="E49" s="230" t="s">
        <v>58</v>
      </c>
      <c r="F49" s="231"/>
      <c r="G49" s="231"/>
      <c r="H49" s="232"/>
      <c r="I49" s="200"/>
      <c r="J49" s="201"/>
      <c r="K49" s="202"/>
      <c r="L49" s="204"/>
      <c r="M49" s="206"/>
      <c r="N49" s="208"/>
      <c r="O49" s="210"/>
      <c r="P49" s="210"/>
      <c r="Q49" s="212"/>
      <c r="R49" s="237"/>
      <c r="S49" s="215"/>
      <c r="T49" s="216"/>
      <c r="U49" s="217"/>
      <c r="V49" s="6"/>
      <c r="W49" s="6">
        <f>COUNTIF($X$13:X49,"&gt;0")*(X49&gt;0)</f>
        <v>0</v>
      </c>
      <c r="X49" s="6">
        <f t="shared" si="2"/>
        <v>0</v>
      </c>
      <c r="Y49" s="1" t="str">
        <f t="shared" si="3"/>
        <v/>
      </c>
      <c r="Z49" s="1" t="str">
        <f t="shared" si="4"/>
        <v/>
      </c>
      <c r="AA49" s="1" t="str">
        <f>IF(ISERROR(LEFT(B49,SEARCH(":",B49,1)-IF(Langue=1,1,2))),"",LEFT(B49,SEARCH(":",B49,1)-IF(Langue=1,1,2)))</f>
        <v/>
      </c>
      <c r="AB49" s="1">
        <f t="shared" si="7"/>
        <v>0</v>
      </c>
      <c r="AC49" s="1">
        <f t="shared" si="7"/>
        <v>0</v>
      </c>
      <c r="AD49" s="1">
        <f t="shared" si="7"/>
        <v>0</v>
      </c>
      <c r="AE49" s="1">
        <f t="shared" si="7"/>
        <v>0</v>
      </c>
      <c r="AF49" s="1">
        <f t="shared" si="7"/>
        <v>0</v>
      </c>
      <c r="AG49" s="1">
        <f t="shared" si="7"/>
        <v>0</v>
      </c>
      <c r="AH49" s="1">
        <f>IF(D49&lt;&gt; "",1,0)</f>
        <v>0</v>
      </c>
    </row>
    <row r="50" spans="2:34" ht="25.5" customHeight="1">
      <c r="B50" s="188" t="s">
        <v>14</v>
      </c>
      <c r="C50" s="190" t="s">
        <v>28</v>
      </c>
      <c r="D50" s="192">
        <f>D48+1</f>
        <v>18</v>
      </c>
      <c r="E50" s="194" t="s">
        <v>60</v>
      </c>
      <c r="F50" s="195"/>
      <c r="G50" s="195"/>
      <c r="H50" s="196"/>
      <c r="I50" s="197" t="s">
        <v>61</v>
      </c>
      <c r="J50" s="198"/>
      <c r="K50" s="199"/>
      <c r="L50" s="203"/>
      <c r="M50" s="205"/>
      <c r="N50" s="207"/>
      <c r="O50" s="209" t="s">
        <v>59</v>
      </c>
      <c r="P50" s="209"/>
      <c r="Q50" s="211"/>
      <c r="R50" s="213" t="str">
        <f ca="1" xml:space="preserve">  IF(COUNTBLANK(L50:Q50)&lt;5,OFFSET([1]Traduction!$A$443,0,Langue),
    IF(COUNTBLANK(L50:Q50)&gt;5,OFFSET([1]Traduction!$A$444,0,Langue),
     IF(AND(B50="Ï",L50&lt;&gt;""),OFFSET([1]Traduction!$A$445,0,Langue),"")))</f>
        <v/>
      </c>
      <c r="S50" s="215" t="s">
        <v>29</v>
      </c>
      <c r="T50" s="235">
        <v>1</v>
      </c>
      <c r="U50" s="236">
        <v>1</v>
      </c>
      <c r="V50" s="6"/>
      <c r="W50" s="6">
        <f>COUNTIF($X$13:X50,"&gt;0")*(X50&gt;0)</f>
        <v>12</v>
      </c>
      <c r="X50" s="6">
        <f t="shared" si="2"/>
        <v>1</v>
      </c>
      <c r="Y50" s="1">
        <f t="shared" si="3"/>
        <v>18</v>
      </c>
      <c r="Z50" s="1" t="str">
        <f t="shared" si="4"/>
        <v xml:space="preserve">Test de commentaire </v>
      </c>
      <c r="AA50" s="1" t="str">
        <f>IF(ISERROR(LEFT(B50,SEARCH(":",B50,1)-IF(Langue=1,1,2))),"",LEFT(B50,SEARCH(":",B50,1)-IF(Langue=1,1,2)))</f>
        <v/>
      </c>
      <c r="AB50" s="1">
        <f t="shared" si="7"/>
        <v>0</v>
      </c>
      <c r="AC50" s="1">
        <f t="shared" si="7"/>
        <v>0</v>
      </c>
      <c r="AD50" s="1">
        <f t="shared" si="7"/>
        <v>0</v>
      </c>
      <c r="AE50" s="1">
        <f t="shared" si="7"/>
        <v>1</v>
      </c>
      <c r="AF50" s="1">
        <f t="shared" si="7"/>
        <v>0</v>
      </c>
      <c r="AG50" s="1">
        <f t="shared" si="7"/>
        <v>0</v>
      </c>
      <c r="AH50" s="1">
        <f t="shared" ref="AH50" si="11">IF(D50&lt;&gt; "",1,0)</f>
        <v>1</v>
      </c>
    </row>
    <row r="51" spans="2:34" ht="15" customHeight="1">
      <c r="B51" s="189"/>
      <c r="C51" s="191"/>
      <c r="D51" s="193"/>
      <c r="E51" s="230" t="s">
        <v>58</v>
      </c>
      <c r="F51" s="231"/>
      <c r="G51" s="231"/>
      <c r="H51" s="232"/>
      <c r="I51" s="200"/>
      <c r="J51" s="201"/>
      <c r="K51" s="202"/>
      <c r="L51" s="204"/>
      <c r="M51" s="206"/>
      <c r="N51" s="208"/>
      <c r="O51" s="210"/>
      <c r="P51" s="210"/>
      <c r="Q51" s="212"/>
      <c r="R51" s="214"/>
      <c r="S51" s="215"/>
      <c r="T51" s="235"/>
      <c r="U51" s="236"/>
      <c r="V51" s="6"/>
      <c r="W51" s="6">
        <f>COUNTIF($X$13:X51,"&gt;0")*(X51&gt;0)</f>
        <v>0</v>
      </c>
      <c r="X51" s="6">
        <f t="shared" si="2"/>
        <v>0</v>
      </c>
      <c r="Y51" s="1" t="str">
        <f t="shared" si="3"/>
        <v/>
      </c>
      <c r="Z51" s="1" t="str">
        <f t="shared" si="4"/>
        <v/>
      </c>
      <c r="AA51" s="1" t="str">
        <f>IF(ISERROR(LEFT(B51,SEARCH(":",B51,1)-IF(Langue=1,1,2))),"",LEFT(B51,SEARCH(":",B51,1)-IF(Langue=1,1,2)))</f>
        <v/>
      </c>
      <c r="AB51" s="1">
        <f t="shared" si="7"/>
        <v>0</v>
      </c>
      <c r="AC51" s="1">
        <f t="shared" si="7"/>
        <v>0</v>
      </c>
      <c r="AD51" s="1">
        <f t="shared" si="7"/>
        <v>0</v>
      </c>
      <c r="AE51" s="1">
        <f t="shared" si="7"/>
        <v>0</v>
      </c>
      <c r="AF51" s="1">
        <f t="shared" si="7"/>
        <v>0</v>
      </c>
      <c r="AG51" s="1">
        <f t="shared" si="7"/>
        <v>0</v>
      </c>
      <c r="AH51" s="1">
        <f>IF(D51&lt;&gt; "",1,0)</f>
        <v>0</v>
      </c>
    </row>
    <row r="52" spans="2:34" ht="15" customHeight="1">
      <c r="B52" s="59"/>
      <c r="C52" s="60" t="s">
        <v>28</v>
      </c>
      <c r="D52" s="87">
        <f>D50+1</f>
        <v>19</v>
      </c>
      <c r="E52" s="194" t="s">
        <v>60</v>
      </c>
      <c r="F52" s="195"/>
      <c r="G52" s="195"/>
      <c r="H52" s="196"/>
      <c r="I52" s="197" t="s">
        <v>61</v>
      </c>
      <c r="J52" s="198"/>
      <c r="K52" s="199"/>
      <c r="L52" s="62"/>
      <c r="M52" s="63"/>
      <c r="N52" s="64"/>
      <c r="O52" s="65" t="s">
        <v>59</v>
      </c>
      <c r="P52" s="65"/>
      <c r="Q52" s="71"/>
      <c r="R52" s="82" t="str">
        <f ca="1" xml:space="preserve">  IF(COUNTBLANK(L52:Q52)&lt;5,OFFSET([1]Traduction!$A$443,0,Langue),
    IF(COUNTBLANK(L52:Q52)&gt;5,OFFSET([1]Traduction!$A$444,0,Langue),
     IF(AND(B52="Ï",L52&lt;&gt;""),OFFSET([1]Traduction!$A$445,0,Langue),"")))</f>
        <v/>
      </c>
      <c r="S52" s="77" t="s">
        <v>30</v>
      </c>
      <c r="T52" s="78">
        <v>1</v>
      </c>
      <c r="U52" s="79">
        <v>1</v>
      </c>
      <c r="V52" s="6"/>
      <c r="W52" s="6">
        <f>COUNTIF($X$13:X52,"&gt;0")*(X52&gt;0)</f>
        <v>13</v>
      </c>
      <c r="X52" s="6">
        <f t="shared" si="2"/>
        <v>1</v>
      </c>
      <c r="Y52" s="1">
        <f t="shared" si="3"/>
        <v>19</v>
      </c>
      <c r="Z52" s="1" t="str">
        <f t="shared" si="4"/>
        <v xml:space="preserve">Test de commentaire </v>
      </c>
      <c r="AA52" s="1" t="str">
        <f>IF(ISERROR(LEFT(B52,SEARCH(":",B52,1)-IF(Langue=1,1,2))),"",LEFT(B52,SEARCH(":",B52,1)-IF(Langue=1,1,2)))</f>
        <v/>
      </c>
      <c r="AB52" s="1">
        <f t="shared" si="7"/>
        <v>0</v>
      </c>
      <c r="AC52" s="1">
        <f t="shared" si="7"/>
        <v>0</v>
      </c>
      <c r="AD52" s="1">
        <f t="shared" si="7"/>
        <v>0</v>
      </c>
      <c r="AE52" s="1">
        <f t="shared" si="7"/>
        <v>1</v>
      </c>
      <c r="AF52" s="1">
        <f t="shared" si="7"/>
        <v>0</v>
      </c>
      <c r="AG52" s="1">
        <f t="shared" si="7"/>
        <v>0</v>
      </c>
      <c r="AH52" s="1">
        <f t="shared" si="6"/>
        <v>1</v>
      </c>
    </row>
    <row r="53" spans="2:34" ht="15" customHeight="1">
      <c r="B53" s="59"/>
      <c r="C53" s="60" t="s">
        <v>28</v>
      </c>
      <c r="D53" s="87">
        <f>D52+1</f>
        <v>20</v>
      </c>
      <c r="E53" s="194" t="s">
        <v>60</v>
      </c>
      <c r="F53" s="195"/>
      <c r="G53" s="195"/>
      <c r="H53" s="196"/>
      <c r="I53" s="197" t="s">
        <v>61</v>
      </c>
      <c r="J53" s="198"/>
      <c r="K53" s="199"/>
      <c r="L53" s="62"/>
      <c r="M53" s="63"/>
      <c r="N53" s="64"/>
      <c r="O53" s="65" t="s">
        <v>59</v>
      </c>
      <c r="P53" s="65"/>
      <c r="Q53" s="71"/>
      <c r="R53" s="85" t="str">
        <f ca="1" xml:space="preserve">  IF(COUNTBLANK(L53:Q53)&lt;5,OFFSET([1]Traduction!$A$443,0,Langue),
    IF(COUNTBLANK(L53:Q53)&gt;5,OFFSET([1]Traduction!$A$444,0,Langue),
     IF(AND(B53="Ï",L53&lt;&gt;""),OFFSET([1]Traduction!$A$445,0,Langue),"")))</f>
        <v/>
      </c>
      <c r="S53" s="77" t="s">
        <v>31</v>
      </c>
      <c r="T53" s="78">
        <v>1</v>
      </c>
      <c r="U53" s="79">
        <v>1</v>
      </c>
      <c r="V53" s="6"/>
      <c r="W53" s="6">
        <f>COUNTIF($X$13:X53,"&gt;0")*(X53&gt;0)</f>
        <v>14</v>
      </c>
      <c r="X53" s="6">
        <f t="shared" si="2"/>
        <v>1</v>
      </c>
      <c r="Y53" s="1">
        <f t="shared" si="3"/>
        <v>20</v>
      </c>
      <c r="Z53" s="1" t="str">
        <f t="shared" si="4"/>
        <v xml:space="preserve">Test de commentaire </v>
      </c>
      <c r="AA53" s="1" t="str">
        <f>IF(ISERROR(LEFT(B53,SEARCH(":",B53,1)-IF(Langue=1,1,2))),"",LEFT(B53,SEARCH(":",B53,1)-IF(Langue=1,1,2)))</f>
        <v/>
      </c>
      <c r="AB53" s="1">
        <f t="shared" si="7"/>
        <v>0</v>
      </c>
      <c r="AC53" s="1">
        <f t="shared" si="7"/>
        <v>0</v>
      </c>
      <c r="AD53" s="1">
        <f t="shared" si="7"/>
        <v>0</v>
      </c>
      <c r="AE53" s="1">
        <f t="shared" si="7"/>
        <v>1</v>
      </c>
      <c r="AF53" s="1">
        <f t="shared" si="7"/>
        <v>0</v>
      </c>
      <c r="AG53" s="1">
        <f t="shared" si="7"/>
        <v>0</v>
      </c>
      <c r="AH53" s="1">
        <f t="shared" si="6"/>
        <v>1</v>
      </c>
    </row>
    <row r="54" spans="2:34" ht="25.5" customHeight="1">
      <c r="B54" s="59"/>
      <c r="C54" s="60" t="s">
        <v>28</v>
      </c>
      <c r="D54" s="87">
        <f>D53+1</f>
        <v>21</v>
      </c>
      <c r="E54" s="194" t="s">
        <v>60</v>
      </c>
      <c r="F54" s="195"/>
      <c r="G54" s="195"/>
      <c r="H54" s="196"/>
      <c r="I54" s="197" t="s">
        <v>61</v>
      </c>
      <c r="J54" s="198"/>
      <c r="K54" s="199"/>
      <c r="L54" s="62"/>
      <c r="M54" s="63"/>
      <c r="N54" s="64"/>
      <c r="O54" s="65" t="s">
        <v>59</v>
      </c>
      <c r="P54" s="65"/>
      <c r="Q54" s="71"/>
      <c r="R54" s="82" t="str">
        <f ca="1" xml:space="preserve">  IF(COUNTBLANK(L54:Q54)&lt;5,OFFSET([1]Traduction!$A$443,0,Langue),
    IF(COUNTBLANK(L54:Q54)&gt;5,OFFSET([1]Traduction!$A$444,0,Langue),
     IF(AND(B54="Ï",L54&lt;&gt;""),OFFSET([1]Traduction!$A$445,0,Langue),"")))</f>
        <v/>
      </c>
      <c r="S54" s="77" t="s">
        <v>32</v>
      </c>
      <c r="T54" s="78">
        <v>1</v>
      </c>
      <c r="U54" s="79">
        <v>1</v>
      </c>
      <c r="V54" s="6"/>
      <c r="W54" s="6">
        <f>COUNTIF($X$13:X54,"&gt;0")*(X54&gt;0)</f>
        <v>15</v>
      </c>
      <c r="X54" s="6">
        <f t="shared" si="2"/>
        <v>1</v>
      </c>
      <c r="Y54" s="1">
        <f t="shared" si="3"/>
        <v>21</v>
      </c>
      <c r="Z54" s="1" t="str">
        <f t="shared" si="4"/>
        <v xml:space="preserve">Test de commentaire </v>
      </c>
      <c r="AA54" s="1" t="str">
        <f>IF(ISERROR(LEFT(B54,SEARCH(":",B54,1)-IF(Langue=1,1,2))),"",LEFT(B54,SEARCH(":",B54,1)-IF(Langue=1,1,2)))</f>
        <v/>
      </c>
      <c r="AB54" s="1">
        <f t="shared" si="7"/>
        <v>0</v>
      </c>
      <c r="AC54" s="1">
        <f t="shared" si="7"/>
        <v>0</v>
      </c>
      <c r="AD54" s="1">
        <f t="shared" si="7"/>
        <v>0</v>
      </c>
      <c r="AE54" s="1">
        <f t="shared" si="7"/>
        <v>1</v>
      </c>
      <c r="AF54" s="1">
        <f t="shared" si="7"/>
        <v>0</v>
      </c>
      <c r="AG54" s="1">
        <f t="shared" si="7"/>
        <v>0</v>
      </c>
      <c r="AH54" s="1">
        <f t="shared" si="6"/>
        <v>1</v>
      </c>
    </row>
    <row r="55" spans="2:34" ht="25.5" customHeight="1">
      <c r="B55" s="188"/>
      <c r="C55" s="190" t="s">
        <v>28</v>
      </c>
      <c r="D55" s="192">
        <f>D54+1</f>
        <v>22</v>
      </c>
      <c r="E55" s="194" t="s">
        <v>60</v>
      </c>
      <c r="F55" s="195"/>
      <c r="G55" s="195"/>
      <c r="H55" s="196"/>
      <c r="I55" s="197" t="s">
        <v>61</v>
      </c>
      <c r="J55" s="198"/>
      <c r="K55" s="199"/>
      <c r="L55" s="203"/>
      <c r="M55" s="205"/>
      <c r="N55" s="207"/>
      <c r="O55" s="209" t="s">
        <v>59</v>
      </c>
      <c r="P55" s="209"/>
      <c r="Q55" s="211"/>
      <c r="R55" s="213" t="str">
        <f ca="1" xml:space="preserve">  IF(COUNTBLANK(L55:Q55)&lt;5,OFFSET([1]Traduction!$A$443,0,Langue),
    IF(COUNTBLANK(L55:Q55)&gt;5,OFFSET([1]Traduction!$A$444,0,Langue),
     IF(AND(B55="Ï",L55&lt;&gt;""),OFFSET([1]Traduction!$A$445,0,Langue),"")))</f>
        <v/>
      </c>
      <c r="S55" s="238" t="s">
        <v>32</v>
      </c>
      <c r="T55" s="235">
        <v>1</v>
      </c>
      <c r="U55" s="236">
        <v>1</v>
      </c>
      <c r="V55" s="6"/>
      <c r="W55" s="6">
        <f>COUNTIF($X$13:X55,"&gt;0")*(X55&gt;0)</f>
        <v>16</v>
      </c>
      <c r="X55" s="6">
        <f t="shared" si="2"/>
        <v>1</v>
      </c>
      <c r="Y55" s="1">
        <f t="shared" si="3"/>
        <v>22</v>
      </c>
      <c r="Z55" s="1" t="str">
        <f t="shared" si="4"/>
        <v xml:space="preserve">Test de commentaire </v>
      </c>
      <c r="AA55" s="1" t="str">
        <f>IF(ISERROR(LEFT(B55,SEARCH(":",B55,1)-IF(Langue=1,1,2))),"",LEFT(B55,SEARCH(":",B55,1)-IF(Langue=1,1,2)))</f>
        <v/>
      </c>
      <c r="AB55" s="1">
        <f t="shared" si="7"/>
        <v>0</v>
      </c>
      <c r="AC55" s="1">
        <f t="shared" si="7"/>
        <v>0</v>
      </c>
      <c r="AD55" s="1">
        <f t="shared" si="7"/>
        <v>0</v>
      </c>
      <c r="AE55" s="1">
        <f t="shared" si="7"/>
        <v>1</v>
      </c>
      <c r="AF55" s="1">
        <f t="shared" si="7"/>
        <v>0</v>
      </c>
      <c r="AG55" s="1">
        <f t="shared" si="7"/>
        <v>0</v>
      </c>
      <c r="AH55" s="1">
        <f t="shared" si="6"/>
        <v>1</v>
      </c>
    </row>
    <row r="56" spans="2:34" ht="15" customHeight="1">
      <c r="B56" s="189"/>
      <c r="C56" s="191"/>
      <c r="D56" s="193"/>
      <c r="E56" s="230" t="s">
        <v>58</v>
      </c>
      <c r="F56" s="231"/>
      <c r="G56" s="231"/>
      <c r="H56" s="232"/>
      <c r="I56" s="200"/>
      <c r="J56" s="201"/>
      <c r="K56" s="202"/>
      <c r="L56" s="204"/>
      <c r="M56" s="206"/>
      <c r="N56" s="208"/>
      <c r="O56" s="210"/>
      <c r="P56" s="210"/>
      <c r="Q56" s="212"/>
      <c r="R56" s="214"/>
      <c r="S56" s="238"/>
      <c r="T56" s="235"/>
      <c r="U56" s="236"/>
      <c r="V56" s="6"/>
      <c r="W56" s="6">
        <f>COUNTIF($X$13:X56,"&gt;0")*(X56&gt;0)</f>
        <v>0</v>
      </c>
      <c r="X56" s="6">
        <f t="shared" si="2"/>
        <v>0</v>
      </c>
      <c r="Y56" s="1" t="str">
        <f t="shared" si="3"/>
        <v/>
      </c>
      <c r="Z56" s="1" t="str">
        <f t="shared" si="4"/>
        <v/>
      </c>
      <c r="AA56" s="1" t="str">
        <f>IF(ISERROR(LEFT(B56,SEARCH(":",B56,1)-IF(Langue=1,1,2))),"",LEFT(B56,SEARCH(":",B56,1)-IF(Langue=1,1,2)))</f>
        <v/>
      </c>
      <c r="AB56" s="1">
        <f t="shared" si="7"/>
        <v>0</v>
      </c>
      <c r="AC56" s="1">
        <f t="shared" si="7"/>
        <v>0</v>
      </c>
      <c r="AD56" s="1">
        <f t="shared" si="7"/>
        <v>0</v>
      </c>
      <c r="AE56" s="1">
        <f t="shared" si="7"/>
        <v>0</v>
      </c>
      <c r="AF56" s="1">
        <f t="shared" si="7"/>
        <v>0</v>
      </c>
      <c r="AG56" s="1">
        <f t="shared" si="7"/>
        <v>0</v>
      </c>
      <c r="AH56" s="1">
        <f>IF(D56&lt;&gt; "",1,0)</f>
        <v>0</v>
      </c>
    </row>
    <row r="57" spans="2:34" ht="15" customHeight="1">
      <c r="B57" s="185" t="e">
        <f ca="1">OFFSET([1]Traduction!A183,0,Langue)</f>
        <v>#VALUE!</v>
      </c>
      <c r="C57" s="186"/>
      <c r="D57" s="186"/>
      <c r="E57" s="186"/>
      <c r="F57" s="186"/>
      <c r="G57" s="186"/>
      <c r="H57" s="186"/>
      <c r="I57" s="186"/>
      <c r="J57" s="186"/>
      <c r="K57" s="186"/>
      <c r="L57" s="186"/>
      <c r="M57" s="186"/>
      <c r="N57" s="186"/>
      <c r="O57" s="186"/>
      <c r="P57" s="186"/>
      <c r="Q57" s="186"/>
      <c r="R57" s="233"/>
      <c r="S57" s="233"/>
      <c r="T57" s="233"/>
      <c r="U57" s="234"/>
      <c r="V57" s="6"/>
      <c r="W57" s="6">
        <f>COUNTIF($X$13:X57,"&gt;0")*(X57&gt;0)</f>
        <v>0</v>
      </c>
      <c r="X57" s="6">
        <f t="shared" si="2"/>
        <v>0</v>
      </c>
      <c r="Y57" s="1" t="str">
        <f t="shared" si="3"/>
        <v/>
      </c>
      <c r="Z57" s="1" t="str">
        <f t="shared" si="4"/>
        <v/>
      </c>
      <c r="AA57" s="1" t="str">
        <f ca="1">IF(ISERROR(LEFT(B57,SEARCH(":",B57,1)-IF(Langue=1,1,2))),"",LEFT(B57,SEARCH(":",B57,1)-IF(Langue=1,1,2)))</f>
        <v/>
      </c>
      <c r="AB57" s="1">
        <f t="shared" si="7"/>
        <v>0</v>
      </c>
      <c r="AC57" s="1">
        <f t="shared" si="7"/>
        <v>0</v>
      </c>
      <c r="AD57" s="1">
        <f t="shared" si="7"/>
        <v>0</v>
      </c>
      <c r="AE57" s="1">
        <f t="shared" si="7"/>
        <v>0</v>
      </c>
      <c r="AF57" s="1">
        <f t="shared" si="7"/>
        <v>0</v>
      </c>
      <c r="AG57" s="1">
        <f t="shared" si="7"/>
        <v>0</v>
      </c>
      <c r="AH57" s="1">
        <f t="shared" si="6"/>
        <v>0</v>
      </c>
    </row>
    <row r="58" spans="2:34" ht="51.75" customHeight="1">
      <c r="B58" s="59"/>
      <c r="C58" s="60" t="s">
        <v>33</v>
      </c>
      <c r="D58" s="61">
        <f>D55+1</f>
        <v>23</v>
      </c>
      <c r="E58" s="239" t="s">
        <v>60</v>
      </c>
      <c r="F58" s="239"/>
      <c r="G58" s="239"/>
      <c r="H58" s="240"/>
      <c r="I58" s="197" t="s">
        <v>61</v>
      </c>
      <c r="J58" s="198"/>
      <c r="K58" s="199"/>
      <c r="L58" s="62"/>
      <c r="M58" s="63"/>
      <c r="N58" s="64" t="s">
        <v>59</v>
      </c>
      <c r="O58" s="65"/>
      <c r="P58" s="65"/>
      <c r="Q58" s="71"/>
      <c r="R58" s="85" t="str">
        <f ca="1" xml:space="preserve">  IF(COUNTBLANK(L58:Q58)&lt;5,OFFSET([1]Traduction!$A$443,0,Langue),
    IF(COUNTBLANK(L58:Q58)&gt;5,OFFSET([1]Traduction!$A$444,0,Langue),
     IF(AND(B58="Ï",L58&lt;&gt;""),OFFSET([1]Traduction!$A$445,0,Langue),"")))</f>
        <v/>
      </c>
      <c r="S58" s="66" t="s">
        <v>26</v>
      </c>
      <c r="T58" s="67">
        <v>1</v>
      </c>
      <c r="U58" s="68">
        <v>1</v>
      </c>
      <c r="V58" s="6"/>
      <c r="W58" s="6">
        <f>COUNTIF($X$13:X58,"&gt;0")*(X58&gt;0)</f>
        <v>0</v>
      </c>
      <c r="X58" s="6">
        <f t="shared" si="2"/>
        <v>0</v>
      </c>
      <c r="Y58" s="1">
        <f t="shared" si="3"/>
        <v>23</v>
      </c>
      <c r="Z58" s="1" t="str">
        <f t="shared" si="4"/>
        <v/>
      </c>
      <c r="AA58" s="1" t="str">
        <f>IF(ISERROR(LEFT(B58,SEARCH(":",B58,1)-IF(Langue=1,1,2))),"",LEFT(B58,SEARCH(":",B58,1)-IF(Langue=1,1,2)))</f>
        <v/>
      </c>
      <c r="AB58" s="1">
        <f t="shared" si="7"/>
        <v>0</v>
      </c>
      <c r="AC58" s="1">
        <f t="shared" si="7"/>
        <v>0</v>
      </c>
      <c r="AD58" s="1">
        <f t="shared" si="7"/>
        <v>1</v>
      </c>
      <c r="AE58" s="1">
        <f t="shared" si="7"/>
        <v>0</v>
      </c>
      <c r="AF58" s="1">
        <f t="shared" si="7"/>
        <v>0</v>
      </c>
      <c r="AG58" s="1">
        <f t="shared" si="7"/>
        <v>0</v>
      </c>
      <c r="AH58" s="1">
        <f t="shared" si="6"/>
        <v>1</v>
      </c>
    </row>
    <row r="59" spans="2:34" ht="25.5" customHeight="1">
      <c r="B59" s="188"/>
      <c r="C59" s="190" t="s">
        <v>33</v>
      </c>
      <c r="D59" s="192">
        <f>D58+1</f>
        <v>24</v>
      </c>
      <c r="E59" s="194" t="s">
        <v>60</v>
      </c>
      <c r="F59" s="195"/>
      <c r="G59" s="195"/>
      <c r="H59" s="196"/>
      <c r="I59" s="197" t="s">
        <v>61</v>
      </c>
      <c r="J59" s="198"/>
      <c r="K59" s="199"/>
      <c r="L59" s="203"/>
      <c r="M59" s="205"/>
      <c r="N59" s="207" t="s">
        <v>59</v>
      </c>
      <c r="O59" s="209"/>
      <c r="P59" s="209"/>
      <c r="Q59" s="211"/>
      <c r="R59" s="237" t="str">
        <f ca="1" xml:space="preserve">  IF(COUNTBLANK(L59:Q59)&lt;5,OFFSET([1]Traduction!$A$443,0,Langue),
    IF(COUNTBLANK(L59:Q59)&gt;5,OFFSET([1]Traduction!$A$444,0,Langue),
     IF(AND(B59="Ï",L59&lt;&gt;""),OFFSET([1]Traduction!$A$445,0,Langue),"")))</f>
        <v/>
      </c>
      <c r="S59" s="238" t="s">
        <v>31</v>
      </c>
      <c r="T59" s="235">
        <v>1</v>
      </c>
      <c r="U59" s="236">
        <v>1</v>
      </c>
      <c r="V59" s="6"/>
      <c r="W59" s="6">
        <f>COUNTIF($X$13:X59,"&gt;0")*(X59&gt;0)</f>
        <v>0</v>
      </c>
      <c r="X59" s="6">
        <f t="shared" si="2"/>
        <v>0</v>
      </c>
      <c r="Y59" s="1">
        <f t="shared" si="3"/>
        <v>24</v>
      </c>
      <c r="Z59" s="1" t="str">
        <f t="shared" si="4"/>
        <v/>
      </c>
      <c r="AA59" s="1" t="str">
        <f>IF(ISERROR(LEFT(B59,SEARCH(":",B59,1)-IF(Langue=1,1,2))),"",LEFT(B59,SEARCH(":",B59,1)-IF(Langue=1,1,2)))</f>
        <v/>
      </c>
      <c r="AB59" s="1">
        <f t="shared" si="7"/>
        <v>0</v>
      </c>
      <c r="AC59" s="1">
        <f t="shared" si="7"/>
        <v>0</v>
      </c>
      <c r="AD59" s="1">
        <f t="shared" si="7"/>
        <v>1</v>
      </c>
      <c r="AE59" s="1">
        <f t="shared" si="7"/>
        <v>0</v>
      </c>
      <c r="AF59" s="1">
        <f t="shared" si="7"/>
        <v>0</v>
      </c>
      <c r="AG59" s="1">
        <f t="shared" si="7"/>
        <v>0</v>
      </c>
      <c r="AH59" s="1">
        <f t="shared" si="6"/>
        <v>1</v>
      </c>
    </row>
    <row r="60" spans="2:34" ht="25.5" customHeight="1">
      <c r="B60" s="189"/>
      <c r="C60" s="191"/>
      <c r="D60" s="193"/>
      <c r="E60" s="230" t="s">
        <v>58</v>
      </c>
      <c r="F60" s="231"/>
      <c r="G60" s="231"/>
      <c r="H60" s="232"/>
      <c r="I60" s="200"/>
      <c r="J60" s="201"/>
      <c r="K60" s="202"/>
      <c r="L60" s="204"/>
      <c r="M60" s="206"/>
      <c r="N60" s="208"/>
      <c r="O60" s="210"/>
      <c r="P60" s="210"/>
      <c r="Q60" s="212"/>
      <c r="R60" s="237"/>
      <c r="S60" s="238"/>
      <c r="T60" s="235"/>
      <c r="U60" s="236"/>
      <c r="V60" s="6"/>
      <c r="W60" s="6">
        <f>COUNTIF($X$13:X60,"&gt;0")*(X60&gt;0)</f>
        <v>0</v>
      </c>
      <c r="X60" s="6">
        <f t="shared" si="2"/>
        <v>0</v>
      </c>
      <c r="Y60" s="1" t="str">
        <f t="shared" si="3"/>
        <v/>
      </c>
      <c r="Z60" s="1" t="str">
        <f t="shared" si="4"/>
        <v/>
      </c>
      <c r="AA60" s="1" t="str">
        <f>IF(ISERROR(LEFT(B60,SEARCH(":",B60,1)-IF(Langue=1,1,2))),"",LEFT(B60,SEARCH(":",B60,1)-IF(Langue=1,1,2)))</f>
        <v/>
      </c>
      <c r="AB60" s="1">
        <f t="shared" si="7"/>
        <v>0</v>
      </c>
      <c r="AC60" s="1">
        <f t="shared" si="7"/>
        <v>0</v>
      </c>
      <c r="AD60" s="1">
        <f t="shared" si="7"/>
        <v>0</v>
      </c>
      <c r="AE60" s="1">
        <f t="shared" si="7"/>
        <v>0</v>
      </c>
      <c r="AF60" s="1">
        <f t="shared" si="7"/>
        <v>0</v>
      </c>
      <c r="AG60" s="1">
        <f t="shared" si="7"/>
        <v>0</v>
      </c>
      <c r="AH60" s="1">
        <f>IF(D60&lt;&gt; "",1,0)</f>
        <v>0</v>
      </c>
    </row>
    <row r="61" spans="2:34" ht="15" customHeight="1">
      <c r="B61" s="59"/>
      <c r="C61" s="60"/>
      <c r="D61" s="74">
        <f>D59+1</f>
        <v>25</v>
      </c>
      <c r="E61" s="194" t="s">
        <v>60</v>
      </c>
      <c r="F61" s="195"/>
      <c r="G61" s="195"/>
      <c r="H61" s="196"/>
      <c r="I61" s="197" t="s">
        <v>61</v>
      </c>
      <c r="J61" s="198"/>
      <c r="K61" s="199"/>
      <c r="L61" s="62"/>
      <c r="M61" s="63"/>
      <c r="N61" s="64" t="s">
        <v>59</v>
      </c>
      <c r="O61" s="65"/>
      <c r="P61" s="65"/>
      <c r="Q61" s="71"/>
      <c r="R61" s="85" t="str">
        <f ca="1" xml:space="preserve">  IF(COUNTBLANK(L61:Q61)&lt;5,OFFSET([1]Traduction!$A$443,0,Langue),
    IF(COUNTBLANK(L61:Q61)&gt;5,OFFSET([1]Traduction!$A$444,0,Langue),
     IF(AND(B61="Ï",L61&lt;&gt;""),OFFSET([1]Traduction!$A$445,0,Langue),"")))</f>
        <v/>
      </c>
      <c r="S61" s="88"/>
      <c r="T61" s="78">
        <v>1</v>
      </c>
      <c r="U61" s="79">
        <v>1</v>
      </c>
      <c r="V61" s="6"/>
      <c r="W61" s="6">
        <f>COUNTIF($X$13:X61,"&gt;0")*(X61&gt;0)</f>
        <v>0</v>
      </c>
      <c r="X61" s="6">
        <f t="shared" si="2"/>
        <v>0</v>
      </c>
      <c r="Y61" s="1">
        <f t="shared" si="3"/>
        <v>25</v>
      </c>
      <c r="Z61" s="1" t="str">
        <f t="shared" si="4"/>
        <v/>
      </c>
      <c r="AA61" s="1" t="str">
        <f>IF(ISERROR(LEFT(B61,SEARCH(":",B61,1)-IF(Langue=1,1,2))),"",LEFT(B61,SEARCH(":",B61,1)-IF(Langue=1,1,2)))</f>
        <v/>
      </c>
      <c r="AB61" s="1">
        <f t="shared" si="7"/>
        <v>0</v>
      </c>
      <c r="AC61" s="1">
        <f t="shared" si="7"/>
        <v>0</v>
      </c>
      <c r="AD61" s="1">
        <f t="shared" si="7"/>
        <v>1</v>
      </c>
      <c r="AE61" s="1">
        <f t="shared" si="7"/>
        <v>0</v>
      </c>
      <c r="AF61" s="1">
        <f t="shared" si="7"/>
        <v>0</v>
      </c>
      <c r="AG61" s="1">
        <f t="shared" si="7"/>
        <v>0</v>
      </c>
      <c r="AH61" s="1">
        <f t="shared" si="6"/>
        <v>1</v>
      </c>
    </row>
    <row r="62" spans="2:34" ht="24.95" customHeight="1">
      <c r="B62" s="241" t="e">
        <f ca="1">OFFSET([1]Traduction!A188,0,Langue)</f>
        <v>#VALUE!</v>
      </c>
      <c r="C62" s="242"/>
      <c r="D62" s="242"/>
      <c r="E62" s="242"/>
      <c r="F62" s="242"/>
      <c r="G62" s="242"/>
      <c r="H62" s="242"/>
      <c r="I62" s="242"/>
      <c r="J62" s="242"/>
      <c r="K62" s="242"/>
      <c r="L62" s="242"/>
      <c r="M62" s="242"/>
      <c r="N62" s="242"/>
      <c r="O62" s="242"/>
      <c r="P62" s="242"/>
      <c r="Q62" s="242"/>
      <c r="R62" s="233"/>
      <c r="S62" s="233"/>
      <c r="T62" s="233"/>
      <c r="U62" s="234"/>
      <c r="V62" s="6"/>
      <c r="W62" s="6">
        <f>COUNTIF($X$13:X62,"&gt;0")*(X62&gt;0)</f>
        <v>0</v>
      </c>
      <c r="X62" s="6">
        <f t="shared" si="2"/>
        <v>0</v>
      </c>
      <c r="Y62" s="1" t="str">
        <f t="shared" si="3"/>
        <v/>
      </c>
      <c r="Z62" s="1" t="str">
        <f t="shared" si="4"/>
        <v/>
      </c>
      <c r="AA62" s="1" t="str">
        <f ca="1">IF(ISERROR(LEFT(B62,SEARCH(":",B62,1)-IF(Langue=1,1,2))),"",LEFT(B62,SEARCH(":",B62,1)-IF(Langue=1,1,2)))</f>
        <v/>
      </c>
      <c r="AB62" s="1">
        <f t="shared" ref="AB62:AH62" si="12">SUBTOTAL(9,AB64:AB157)</f>
        <v>0</v>
      </c>
      <c r="AC62" s="1">
        <f t="shared" si="12"/>
        <v>0</v>
      </c>
      <c r="AD62" s="1">
        <f t="shared" si="12"/>
        <v>22</v>
      </c>
      <c r="AE62" s="1">
        <f t="shared" si="12"/>
        <v>17</v>
      </c>
      <c r="AF62" s="1">
        <f t="shared" si="12"/>
        <v>0</v>
      </c>
      <c r="AG62" s="1">
        <f t="shared" si="12"/>
        <v>1</v>
      </c>
      <c r="AH62" s="1">
        <f t="shared" si="12"/>
        <v>40</v>
      </c>
    </row>
    <row r="63" spans="2:34" ht="15" customHeight="1">
      <c r="B63" s="243" t="e">
        <f ca="1">OFFSET([1]Traduction!A189,0,Langue)</f>
        <v>#VALUE!</v>
      </c>
      <c r="C63" s="244"/>
      <c r="D63" s="244"/>
      <c r="E63" s="244"/>
      <c r="F63" s="244"/>
      <c r="G63" s="244"/>
      <c r="H63" s="244"/>
      <c r="I63" s="244"/>
      <c r="J63" s="244"/>
      <c r="K63" s="244"/>
      <c r="L63" s="244"/>
      <c r="M63" s="244"/>
      <c r="N63" s="244"/>
      <c r="O63" s="244"/>
      <c r="P63" s="244"/>
      <c r="Q63" s="244"/>
      <c r="R63" s="233"/>
      <c r="S63" s="233"/>
      <c r="T63" s="233"/>
      <c r="U63" s="234"/>
      <c r="V63" s="6"/>
      <c r="W63" s="6">
        <f>COUNTIF($X$13:X63,"&gt;0")*(X63&gt;0)</f>
        <v>0</v>
      </c>
      <c r="X63" s="6">
        <f t="shared" si="2"/>
        <v>0</v>
      </c>
      <c r="Y63" s="1" t="str">
        <f t="shared" si="3"/>
        <v/>
      </c>
      <c r="Z63" s="1" t="str">
        <f t="shared" si="4"/>
        <v/>
      </c>
      <c r="AA63" s="1" t="str">
        <f ca="1">IF(ISERROR(LEFT(B63,SEARCH(":",B63,1)-IF(Langue=1,1,2))),"",LEFT(B63,SEARCH(":",B63,1)-IF(Langue=1,1,2)))</f>
        <v/>
      </c>
      <c r="AB63" s="1">
        <f t="shared" si="7"/>
        <v>0</v>
      </c>
      <c r="AC63" s="1">
        <f t="shared" si="7"/>
        <v>0</v>
      </c>
      <c r="AD63" s="1">
        <f t="shared" si="7"/>
        <v>0</v>
      </c>
      <c r="AE63" s="1">
        <f t="shared" si="7"/>
        <v>0</v>
      </c>
      <c r="AF63" s="1">
        <f t="shared" si="7"/>
        <v>0</v>
      </c>
      <c r="AG63" s="1">
        <f t="shared" si="7"/>
        <v>0</v>
      </c>
      <c r="AH63" s="1">
        <f t="shared" si="6"/>
        <v>0</v>
      </c>
    </row>
    <row r="64" spans="2:34" ht="63.75" customHeight="1">
      <c r="B64" s="59" t="s">
        <v>14</v>
      </c>
      <c r="C64" s="60" t="s">
        <v>15</v>
      </c>
      <c r="D64" s="89">
        <f>D61+1</f>
        <v>26</v>
      </c>
      <c r="E64" s="194" t="s">
        <v>60</v>
      </c>
      <c r="F64" s="195"/>
      <c r="G64" s="195"/>
      <c r="H64" s="196"/>
      <c r="I64" s="197" t="s">
        <v>61</v>
      </c>
      <c r="J64" s="198"/>
      <c r="K64" s="199"/>
      <c r="L64" s="62"/>
      <c r="M64" s="63"/>
      <c r="N64" s="64"/>
      <c r="O64" s="65"/>
      <c r="P64" s="65"/>
      <c r="Q64" s="71" t="s">
        <v>59</v>
      </c>
      <c r="R64" s="85" t="str">
        <f ca="1" xml:space="preserve">  IF(COUNTBLANK(L64:Q64)&lt;5,OFFSET([1]Traduction!$A$443,0,Langue),
    IF(COUNTBLANK(L64:Q64)&gt;5,OFFSET([1]Traduction!$A$444,0,Langue),
     IF(AND(B64="Ï",L64&lt;&gt;""),OFFSET([1]Traduction!$A$445,0,Langue),"")))</f>
        <v/>
      </c>
      <c r="S64" s="66" t="s">
        <v>34</v>
      </c>
      <c r="T64" s="67">
        <v>2</v>
      </c>
      <c r="U64" s="68">
        <v>3</v>
      </c>
      <c r="V64" s="6"/>
      <c r="W64" s="6">
        <f>COUNTIF($X$13:X64,"&gt;0")*(X64&gt;0)</f>
        <v>17</v>
      </c>
      <c r="X64" s="6">
        <f t="shared" si="2"/>
        <v>3</v>
      </c>
      <c r="Y64" s="1">
        <f t="shared" si="3"/>
        <v>26</v>
      </c>
      <c r="Z64" s="1" t="str">
        <f t="shared" si="4"/>
        <v xml:space="preserve">Test de commentaire </v>
      </c>
      <c r="AA64" s="1" t="str">
        <f>IF(ISERROR(LEFT(B64,SEARCH(":",B64,1)-IF(Langue=1,1,2))),"",LEFT(B64,SEARCH(":",B64,1)-IF(Langue=1,1,2)))</f>
        <v/>
      </c>
      <c r="AB64" s="1">
        <f t="shared" si="7"/>
        <v>0</v>
      </c>
      <c r="AC64" s="1">
        <f t="shared" si="7"/>
        <v>0</v>
      </c>
      <c r="AD64" s="1">
        <f t="shared" si="7"/>
        <v>0</v>
      </c>
      <c r="AE64" s="1">
        <f t="shared" si="7"/>
        <v>0</v>
      </c>
      <c r="AF64" s="1">
        <f t="shared" si="7"/>
        <v>0</v>
      </c>
      <c r="AG64" s="1">
        <f t="shared" si="7"/>
        <v>1</v>
      </c>
      <c r="AH64" s="1">
        <f t="shared" si="6"/>
        <v>1</v>
      </c>
    </row>
    <row r="65" spans="2:34" ht="39" customHeight="1">
      <c r="B65" s="188"/>
      <c r="C65" s="190" t="s">
        <v>15</v>
      </c>
      <c r="D65" s="245">
        <f>D64+1</f>
        <v>27</v>
      </c>
      <c r="E65" s="194" t="s">
        <v>60</v>
      </c>
      <c r="F65" s="195"/>
      <c r="G65" s="195"/>
      <c r="H65" s="196"/>
      <c r="I65" s="197" t="s">
        <v>61</v>
      </c>
      <c r="J65" s="198"/>
      <c r="K65" s="199"/>
      <c r="L65" s="203"/>
      <c r="M65" s="205"/>
      <c r="N65" s="207" t="s">
        <v>59</v>
      </c>
      <c r="O65" s="209"/>
      <c r="P65" s="209"/>
      <c r="Q65" s="211"/>
      <c r="R65" s="237" t="str">
        <f ca="1" xml:space="preserve">  IF(COUNTBLANK(L65:Q65)&lt;5,OFFSET([1]Traduction!$A$443,0,Langue),
    IF(COUNTBLANK(L65:Q65)&gt;5,OFFSET([1]Traduction!$A$444,0,Langue),
     IF(AND(B65="Ï",L65&lt;&gt;""),OFFSET([1]Traduction!$A$445,0,Langue),"")))</f>
        <v/>
      </c>
      <c r="S65" s="247" t="s">
        <v>35</v>
      </c>
      <c r="T65" s="248">
        <v>2</v>
      </c>
      <c r="U65" s="249">
        <v>3</v>
      </c>
      <c r="V65" s="6"/>
      <c r="W65" s="6">
        <f>COUNTIF($X$13:X65,"&gt;0")*(X65&gt;0)</f>
        <v>0</v>
      </c>
      <c r="X65" s="6">
        <f t="shared" si="2"/>
        <v>0</v>
      </c>
      <c r="Y65" s="1">
        <f t="shared" si="3"/>
        <v>27</v>
      </c>
      <c r="Z65" s="1" t="str">
        <f t="shared" si="4"/>
        <v/>
      </c>
      <c r="AA65" s="1" t="str">
        <f>IF(ISERROR(LEFT(B65,SEARCH(":",B65,1)-IF(Langue=1,1,2))),"",LEFT(B65,SEARCH(":",B65,1)-IF(Langue=1,1,2)))</f>
        <v/>
      </c>
      <c r="AB65" s="1">
        <f t="shared" si="7"/>
        <v>0</v>
      </c>
      <c r="AC65" s="1">
        <f t="shared" si="7"/>
        <v>0</v>
      </c>
      <c r="AD65" s="1">
        <f t="shared" si="7"/>
        <v>1</v>
      </c>
      <c r="AE65" s="1">
        <f t="shared" si="7"/>
        <v>0</v>
      </c>
      <c r="AF65" s="1">
        <f t="shared" si="7"/>
        <v>0</v>
      </c>
      <c r="AG65" s="1">
        <f t="shared" si="7"/>
        <v>0</v>
      </c>
      <c r="AH65" s="1">
        <f t="shared" si="6"/>
        <v>1</v>
      </c>
    </row>
    <row r="66" spans="2:34" ht="15" customHeight="1">
      <c r="B66" s="189"/>
      <c r="C66" s="191"/>
      <c r="D66" s="246"/>
      <c r="E66" s="230" t="s">
        <v>58</v>
      </c>
      <c r="F66" s="231"/>
      <c r="G66" s="231"/>
      <c r="H66" s="232"/>
      <c r="I66" s="200"/>
      <c r="J66" s="201"/>
      <c r="K66" s="202"/>
      <c r="L66" s="204"/>
      <c r="M66" s="206"/>
      <c r="N66" s="208"/>
      <c r="O66" s="210"/>
      <c r="P66" s="210"/>
      <c r="Q66" s="212"/>
      <c r="R66" s="237"/>
      <c r="S66" s="247"/>
      <c r="T66" s="248"/>
      <c r="U66" s="249"/>
      <c r="V66" s="6"/>
      <c r="W66" s="6">
        <f>COUNTIF($X$13:X66,"&gt;0")*(X66&gt;0)</f>
        <v>0</v>
      </c>
      <c r="X66" s="6">
        <f t="shared" si="2"/>
        <v>0</v>
      </c>
      <c r="Y66" s="1" t="str">
        <f t="shared" si="3"/>
        <v/>
      </c>
      <c r="Z66" s="1" t="str">
        <f t="shared" si="4"/>
        <v/>
      </c>
      <c r="AA66" s="1" t="str">
        <f>IF(ISERROR(LEFT(B66,SEARCH(":",B66,1)-IF(Langue=1,1,2))),"",LEFT(B66,SEARCH(":",B66,1)-IF(Langue=1,1,2)))</f>
        <v/>
      </c>
      <c r="AB66" s="1">
        <f t="shared" si="7"/>
        <v>0</v>
      </c>
      <c r="AC66" s="1">
        <f t="shared" si="7"/>
        <v>0</v>
      </c>
      <c r="AD66" s="1">
        <f t="shared" si="7"/>
        <v>0</v>
      </c>
      <c r="AE66" s="1">
        <f t="shared" si="7"/>
        <v>0</v>
      </c>
      <c r="AF66" s="1">
        <f t="shared" si="7"/>
        <v>0</v>
      </c>
      <c r="AG66" s="1">
        <f t="shared" si="7"/>
        <v>0</v>
      </c>
      <c r="AH66" s="1">
        <f>IF(D66&lt;&gt; "",1,0)</f>
        <v>0</v>
      </c>
    </row>
    <row r="67" spans="2:34" ht="39" customHeight="1">
      <c r="B67" s="188" t="s">
        <v>14</v>
      </c>
      <c r="C67" s="190" t="s">
        <v>15</v>
      </c>
      <c r="D67" s="245">
        <f>D65+1</f>
        <v>28</v>
      </c>
      <c r="E67" s="194" t="s">
        <v>60</v>
      </c>
      <c r="F67" s="195"/>
      <c r="G67" s="195"/>
      <c r="H67" s="196"/>
      <c r="I67" s="197" t="s">
        <v>61</v>
      </c>
      <c r="J67" s="198"/>
      <c r="K67" s="199"/>
      <c r="L67" s="203"/>
      <c r="M67" s="205"/>
      <c r="N67" s="207" t="s">
        <v>59</v>
      </c>
      <c r="O67" s="209"/>
      <c r="P67" s="209"/>
      <c r="Q67" s="211"/>
      <c r="R67" s="213" t="str">
        <f ca="1" xml:space="preserve">  IF(COUNTBLANK(L67:Q67)&lt;5,OFFSET([1]Traduction!$A$443,0,Langue),
    IF(COUNTBLANK(L67:Q67)&gt;5,OFFSET([1]Traduction!$A$444,0,Langue),
     IF(AND(B67="Ï",L67&lt;&gt;""),OFFSET([1]Traduction!$A$445,0,Langue),"")))</f>
        <v/>
      </c>
      <c r="S67" s="247" t="s">
        <v>36</v>
      </c>
      <c r="T67" s="248">
        <v>2</v>
      </c>
      <c r="U67" s="249">
        <v>3</v>
      </c>
      <c r="V67" s="6"/>
      <c r="W67" s="6">
        <f>COUNTIF($X$13:X67,"&gt;0")*(X67&gt;0)</f>
        <v>0</v>
      </c>
      <c r="X67" s="6">
        <f t="shared" si="2"/>
        <v>0</v>
      </c>
      <c r="Y67" s="1">
        <f t="shared" si="3"/>
        <v>28</v>
      </c>
      <c r="Z67" s="1" t="str">
        <f t="shared" si="4"/>
        <v/>
      </c>
      <c r="AA67" s="1" t="str">
        <f>IF(ISERROR(LEFT(B67,SEARCH(":",B67,1)-IF(Langue=1,1,2))),"",LEFT(B67,SEARCH(":",B67,1)-IF(Langue=1,1,2)))</f>
        <v/>
      </c>
      <c r="AB67" s="1">
        <f t="shared" si="7"/>
        <v>0</v>
      </c>
      <c r="AC67" s="1">
        <f t="shared" si="7"/>
        <v>0</v>
      </c>
      <c r="AD67" s="1">
        <f t="shared" si="7"/>
        <v>1</v>
      </c>
      <c r="AE67" s="1">
        <f t="shared" si="7"/>
        <v>0</v>
      </c>
      <c r="AF67" s="1">
        <f t="shared" si="7"/>
        <v>0</v>
      </c>
      <c r="AG67" s="1">
        <f t="shared" si="7"/>
        <v>0</v>
      </c>
      <c r="AH67" s="1">
        <f t="shared" ref="AH67" si="13">IF(D67&lt;&gt; "",1,0)</f>
        <v>1</v>
      </c>
    </row>
    <row r="68" spans="2:34" ht="48" customHeight="1">
      <c r="B68" s="189"/>
      <c r="C68" s="191"/>
      <c r="D68" s="246"/>
      <c r="E68" s="230" t="s">
        <v>58</v>
      </c>
      <c r="F68" s="231"/>
      <c r="G68" s="231"/>
      <c r="H68" s="232"/>
      <c r="I68" s="200"/>
      <c r="J68" s="201"/>
      <c r="K68" s="202"/>
      <c r="L68" s="204"/>
      <c r="M68" s="206"/>
      <c r="N68" s="208"/>
      <c r="O68" s="210"/>
      <c r="P68" s="210"/>
      <c r="Q68" s="212"/>
      <c r="R68" s="214"/>
      <c r="S68" s="247"/>
      <c r="T68" s="248"/>
      <c r="U68" s="249"/>
      <c r="V68" s="6"/>
      <c r="W68" s="6">
        <f>COUNTIF($X$13:X68,"&gt;0")*(X68&gt;0)</f>
        <v>0</v>
      </c>
      <c r="X68" s="6">
        <f t="shared" si="2"/>
        <v>0</v>
      </c>
      <c r="Y68" s="1" t="str">
        <f t="shared" si="3"/>
        <v/>
      </c>
      <c r="Z68" s="1" t="str">
        <f t="shared" si="4"/>
        <v/>
      </c>
      <c r="AA68" s="1" t="str">
        <f>IF(ISERROR(LEFT(B68,SEARCH(":",B68,1)-IF(Langue=1,1,2))),"",LEFT(B68,SEARCH(":",B68,1)-IF(Langue=1,1,2)))</f>
        <v/>
      </c>
      <c r="AB68" s="1">
        <f t="shared" si="7"/>
        <v>0</v>
      </c>
      <c r="AC68" s="1">
        <f t="shared" si="7"/>
        <v>0</v>
      </c>
      <c r="AD68" s="1">
        <f t="shared" si="7"/>
        <v>0</v>
      </c>
      <c r="AE68" s="1">
        <f t="shared" si="7"/>
        <v>0</v>
      </c>
      <c r="AF68" s="1">
        <f t="shared" si="7"/>
        <v>0</v>
      </c>
      <c r="AG68" s="1">
        <f t="shared" si="7"/>
        <v>0</v>
      </c>
      <c r="AH68" s="1">
        <f>IF(D68&lt;&gt; "",1,0)</f>
        <v>0</v>
      </c>
    </row>
    <row r="69" spans="2:34" ht="39" customHeight="1">
      <c r="B69" s="188"/>
      <c r="C69" s="190" t="s">
        <v>15</v>
      </c>
      <c r="D69" s="245">
        <f>D67+1</f>
        <v>29</v>
      </c>
      <c r="E69" s="194" t="s">
        <v>60</v>
      </c>
      <c r="F69" s="195"/>
      <c r="G69" s="195"/>
      <c r="H69" s="196"/>
      <c r="I69" s="197" t="s">
        <v>61</v>
      </c>
      <c r="J69" s="198"/>
      <c r="K69" s="199"/>
      <c r="L69" s="203"/>
      <c r="M69" s="205"/>
      <c r="N69" s="207"/>
      <c r="O69" s="209" t="s">
        <v>59</v>
      </c>
      <c r="P69" s="209"/>
      <c r="Q69" s="211"/>
      <c r="R69" s="237" t="str">
        <f ca="1" xml:space="preserve">  IF(COUNTBLANK(L69:Q69)&lt;5,OFFSET([1]Traduction!$A$443,0,Langue),
    IF(COUNTBLANK(L69:Q69)&gt;5,OFFSET([1]Traduction!$A$444,0,Langue),
     IF(AND(B69="Ï",L69&lt;&gt;""),OFFSET([1]Traduction!$A$445,0,Langue),"")))</f>
        <v/>
      </c>
      <c r="S69" s="247" t="s">
        <v>37</v>
      </c>
      <c r="T69" s="248">
        <v>2</v>
      </c>
      <c r="U69" s="249">
        <v>3</v>
      </c>
      <c r="V69" s="6"/>
      <c r="W69" s="6">
        <f>COUNTIF($X$13:X69,"&gt;0")*(X69&gt;0)</f>
        <v>18</v>
      </c>
      <c r="X69" s="6">
        <f t="shared" si="2"/>
        <v>1</v>
      </c>
      <c r="Y69" s="1">
        <f t="shared" si="3"/>
        <v>29</v>
      </c>
      <c r="Z69" s="1" t="str">
        <f t="shared" si="4"/>
        <v xml:space="preserve">Test de commentaire </v>
      </c>
      <c r="AA69" s="1" t="str">
        <f>IF(ISERROR(LEFT(B69,SEARCH(":",B69,1)-IF(Langue=1,1,2))),"",LEFT(B69,SEARCH(":",B69,1)-IF(Langue=1,1,2)))</f>
        <v/>
      </c>
      <c r="AB69" s="1">
        <f t="shared" si="7"/>
        <v>0</v>
      </c>
      <c r="AC69" s="1">
        <f t="shared" si="7"/>
        <v>0</v>
      </c>
      <c r="AD69" s="1">
        <f t="shared" si="7"/>
        <v>0</v>
      </c>
      <c r="AE69" s="1">
        <f t="shared" si="7"/>
        <v>1</v>
      </c>
      <c r="AF69" s="1">
        <f t="shared" si="7"/>
        <v>0</v>
      </c>
      <c r="AG69" s="1">
        <f t="shared" si="7"/>
        <v>0</v>
      </c>
      <c r="AH69" s="1">
        <f t="shared" ref="AH69" si="14">IF(D69&lt;&gt; "",1,0)</f>
        <v>1</v>
      </c>
    </row>
    <row r="70" spans="2:34" ht="15" customHeight="1">
      <c r="B70" s="189"/>
      <c r="C70" s="191"/>
      <c r="D70" s="246"/>
      <c r="E70" s="230" t="s">
        <v>58</v>
      </c>
      <c r="F70" s="231"/>
      <c r="G70" s="231"/>
      <c r="H70" s="232"/>
      <c r="I70" s="200"/>
      <c r="J70" s="201"/>
      <c r="K70" s="202"/>
      <c r="L70" s="204"/>
      <c r="M70" s="206"/>
      <c r="N70" s="208"/>
      <c r="O70" s="210"/>
      <c r="P70" s="210"/>
      <c r="Q70" s="212"/>
      <c r="R70" s="237"/>
      <c r="S70" s="247"/>
      <c r="T70" s="248"/>
      <c r="U70" s="249"/>
      <c r="V70" s="6"/>
      <c r="W70" s="6">
        <f>COUNTIF($X$13:X70,"&gt;0")*(X70&gt;0)</f>
        <v>0</v>
      </c>
      <c r="X70" s="6">
        <f t="shared" si="2"/>
        <v>0</v>
      </c>
      <c r="Y70" s="1" t="str">
        <f t="shared" si="3"/>
        <v/>
      </c>
      <c r="Z70" s="1" t="str">
        <f t="shared" si="4"/>
        <v/>
      </c>
      <c r="AA70" s="1" t="str">
        <f>IF(ISERROR(LEFT(B70,SEARCH(":",B70,1)-IF(Langue=1,1,2))),"",LEFT(B70,SEARCH(":",B70,1)-IF(Langue=1,1,2)))</f>
        <v/>
      </c>
      <c r="AB70" s="1">
        <f t="shared" si="7"/>
        <v>0</v>
      </c>
      <c r="AC70" s="1">
        <f t="shared" si="7"/>
        <v>0</v>
      </c>
      <c r="AD70" s="1">
        <f t="shared" si="7"/>
        <v>0</v>
      </c>
      <c r="AE70" s="1">
        <f t="shared" si="7"/>
        <v>0</v>
      </c>
      <c r="AF70" s="1">
        <f t="shared" si="7"/>
        <v>0</v>
      </c>
      <c r="AG70" s="1">
        <f t="shared" si="7"/>
        <v>0</v>
      </c>
      <c r="AH70" s="1">
        <f>IF(D70&lt;&gt; "",1,0)</f>
        <v>0</v>
      </c>
    </row>
    <row r="71" spans="2:34" ht="39" customHeight="1">
      <c r="B71" s="59" t="s">
        <v>14</v>
      </c>
      <c r="C71" s="60" t="s">
        <v>15</v>
      </c>
      <c r="D71" s="89">
        <f>D69+1</f>
        <v>30</v>
      </c>
      <c r="E71" s="194" t="s">
        <v>60</v>
      </c>
      <c r="F71" s="195"/>
      <c r="G71" s="195"/>
      <c r="H71" s="196"/>
      <c r="I71" s="197" t="s">
        <v>61</v>
      </c>
      <c r="J71" s="198"/>
      <c r="K71" s="199"/>
      <c r="L71" s="62"/>
      <c r="M71" s="63"/>
      <c r="N71" s="64"/>
      <c r="O71" s="65" t="s">
        <v>59</v>
      </c>
      <c r="P71" s="65"/>
      <c r="Q71" s="71"/>
      <c r="R71" s="85" t="str">
        <f ca="1" xml:space="preserve">  IF(COUNTBLANK(L71:Q71)&lt;5,OFFSET([1]Traduction!$A$443,0,Langue),
    IF(COUNTBLANK(L71:Q71)&gt;5,OFFSET([1]Traduction!$A$444,0,Langue),
     IF(AND(B71="Ï",L71&lt;&gt;""),OFFSET([1]Traduction!$A$445,0,Langue),"")))</f>
        <v/>
      </c>
      <c r="S71" s="90" t="s">
        <v>37</v>
      </c>
      <c r="T71" s="91">
        <v>2</v>
      </c>
      <c r="U71" s="92">
        <v>3</v>
      </c>
      <c r="V71" s="6"/>
      <c r="W71" s="6">
        <f>COUNTIF($X$13:X71,"&gt;0")*(X71&gt;0)</f>
        <v>19</v>
      </c>
      <c r="X71" s="6">
        <f t="shared" si="2"/>
        <v>1</v>
      </c>
      <c r="Y71" s="1">
        <f t="shared" si="3"/>
        <v>30</v>
      </c>
      <c r="Z71" s="1" t="str">
        <f t="shared" si="4"/>
        <v xml:space="preserve">Test de commentaire </v>
      </c>
      <c r="AA71" s="1" t="str">
        <f>IF(ISERROR(LEFT(B71,SEARCH(":",B71,1)-IF(Langue=1,1,2))),"",LEFT(B71,SEARCH(":",B71,1)-IF(Langue=1,1,2)))</f>
        <v/>
      </c>
      <c r="AB71" s="1">
        <f t="shared" si="7"/>
        <v>0</v>
      </c>
      <c r="AC71" s="1">
        <f t="shared" si="7"/>
        <v>0</v>
      </c>
      <c r="AD71" s="1">
        <f t="shared" si="7"/>
        <v>0</v>
      </c>
      <c r="AE71" s="1">
        <f t="shared" si="7"/>
        <v>1</v>
      </c>
      <c r="AF71" s="1">
        <f t="shared" si="7"/>
        <v>0</v>
      </c>
      <c r="AG71" s="1">
        <f t="shared" si="7"/>
        <v>0</v>
      </c>
      <c r="AH71" s="1">
        <f t="shared" si="6"/>
        <v>1</v>
      </c>
    </row>
    <row r="72" spans="2:34" ht="25.5" customHeight="1">
      <c r="B72" s="59"/>
      <c r="C72" s="60" t="s">
        <v>15</v>
      </c>
      <c r="D72" s="89">
        <f>D71+1</f>
        <v>31</v>
      </c>
      <c r="E72" s="194" t="s">
        <v>60</v>
      </c>
      <c r="F72" s="195"/>
      <c r="G72" s="195"/>
      <c r="H72" s="196"/>
      <c r="I72" s="197" t="s">
        <v>61</v>
      </c>
      <c r="J72" s="198"/>
      <c r="K72" s="199"/>
      <c r="L72" s="62"/>
      <c r="M72" s="63"/>
      <c r="N72" s="64" t="s">
        <v>59</v>
      </c>
      <c r="O72" s="65"/>
      <c r="P72" s="65"/>
      <c r="Q72" s="71"/>
      <c r="R72" s="76" t="str">
        <f ca="1" xml:space="preserve">  IF(COUNTBLANK(L72:Q72)&lt;5,OFFSET([1]Traduction!$A$443,0,Langue),
    IF(COUNTBLANK(L72:Q72)&gt;5,OFFSET([1]Traduction!$A$444,0,Langue),
     IF(AND(B72="Ï",L72&lt;&gt;""),OFFSET([1]Traduction!$A$445,0,Langue),"")))</f>
        <v/>
      </c>
      <c r="S72" s="90" t="s">
        <v>34</v>
      </c>
      <c r="T72" s="91">
        <v>2</v>
      </c>
      <c r="U72" s="92">
        <v>3</v>
      </c>
      <c r="V72" s="6"/>
      <c r="W72" s="6">
        <f>COUNTIF($X$13:X72,"&gt;0")*(X72&gt;0)</f>
        <v>0</v>
      </c>
      <c r="X72" s="6">
        <f t="shared" si="2"/>
        <v>0</v>
      </c>
      <c r="Y72" s="1">
        <f t="shared" si="3"/>
        <v>31</v>
      </c>
      <c r="Z72" s="1" t="str">
        <f t="shared" si="4"/>
        <v/>
      </c>
      <c r="AA72" s="1" t="str">
        <f>IF(ISERROR(LEFT(B72,SEARCH(":",B72,1)-IF(Langue=1,1,2))),"",LEFT(B72,SEARCH(":",B72,1)-IF(Langue=1,1,2)))</f>
        <v/>
      </c>
      <c r="AB72" s="1">
        <f t="shared" si="7"/>
        <v>0</v>
      </c>
      <c r="AC72" s="1">
        <f t="shared" si="7"/>
        <v>0</v>
      </c>
      <c r="AD72" s="1">
        <f t="shared" si="7"/>
        <v>1</v>
      </c>
      <c r="AE72" s="1">
        <f t="shared" si="7"/>
        <v>0</v>
      </c>
      <c r="AF72" s="1">
        <f t="shared" si="7"/>
        <v>0</v>
      </c>
      <c r="AG72" s="1">
        <f t="shared" si="7"/>
        <v>0</v>
      </c>
      <c r="AH72" s="1">
        <f t="shared" si="6"/>
        <v>1</v>
      </c>
    </row>
    <row r="73" spans="2:34" ht="25.5" customHeight="1">
      <c r="B73" s="59" t="s">
        <v>14</v>
      </c>
      <c r="C73" s="60" t="s">
        <v>15</v>
      </c>
      <c r="D73" s="89">
        <f>D72+1</f>
        <v>32</v>
      </c>
      <c r="E73" s="194" t="s">
        <v>60</v>
      </c>
      <c r="F73" s="195"/>
      <c r="G73" s="195"/>
      <c r="H73" s="196"/>
      <c r="I73" s="197" t="s">
        <v>61</v>
      </c>
      <c r="J73" s="198"/>
      <c r="K73" s="199"/>
      <c r="L73" s="62"/>
      <c r="M73" s="63"/>
      <c r="N73" s="64" t="s">
        <v>59</v>
      </c>
      <c r="O73" s="65"/>
      <c r="P73" s="65"/>
      <c r="Q73" s="71"/>
      <c r="R73" s="85" t="str">
        <f ca="1" xml:space="preserve">  IF(COUNTBLANK(L73:Q73)&lt;5,OFFSET([1]Traduction!$A$443,0,Langue),
    IF(COUNTBLANK(L73:Q73)&gt;5,OFFSET([1]Traduction!$A$444,0,Langue),
     IF(AND(B73="Ï",L73&lt;&gt;""),OFFSET([1]Traduction!$A$445,0,Langue),"")))</f>
        <v/>
      </c>
      <c r="S73" s="90" t="s">
        <v>36</v>
      </c>
      <c r="T73" s="91">
        <v>2</v>
      </c>
      <c r="U73" s="92">
        <v>3</v>
      </c>
      <c r="V73" s="6"/>
      <c r="W73" s="6">
        <f>COUNTIF($X$13:X73,"&gt;0")*(X73&gt;0)</f>
        <v>0</v>
      </c>
      <c r="X73" s="6">
        <f t="shared" si="2"/>
        <v>0</v>
      </c>
      <c r="Y73" s="1">
        <f t="shared" si="3"/>
        <v>32</v>
      </c>
      <c r="Z73" s="1" t="str">
        <f t="shared" si="4"/>
        <v/>
      </c>
      <c r="AA73" s="1" t="str">
        <f>IF(ISERROR(LEFT(B73,SEARCH(":",B73,1)-IF(Langue=1,1,2))),"",LEFT(B73,SEARCH(":",B73,1)-IF(Langue=1,1,2)))</f>
        <v/>
      </c>
      <c r="AB73" s="1">
        <f t="shared" si="7"/>
        <v>0</v>
      </c>
      <c r="AC73" s="1">
        <f t="shared" si="7"/>
        <v>0</v>
      </c>
      <c r="AD73" s="1">
        <f t="shared" si="7"/>
        <v>1</v>
      </c>
      <c r="AE73" s="1">
        <f t="shared" si="7"/>
        <v>0</v>
      </c>
      <c r="AF73" s="1">
        <f t="shared" si="7"/>
        <v>0</v>
      </c>
      <c r="AG73" s="1">
        <f t="shared" si="7"/>
        <v>0</v>
      </c>
      <c r="AH73" s="1">
        <f t="shared" si="6"/>
        <v>1</v>
      </c>
    </row>
    <row r="74" spans="2:34" ht="15" customHeight="1">
      <c r="B74" s="243" t="e">
        <f ca="1">OFFSET([1]Traduction!A200,0,Langue)</f>
        <v>#VALUE!</v>
      </c>
      <c r="C74" s="244"/>
      <c r="D74" s="244"/>
      <c r="E74" s="244"/>
      <c r="F74" s="244"/>
      <c r="G74" s="244"/>
      <c r="H74" s="244"/>
      <c r="I74" s="244"/>
      <c r="J74" s="244"/>
      <c r="K74" s="244"/>
      <c r="L74" s="244"/>
      <c r="M74" s="244"/>
      <c r="N74" s="244"/>
      <c r="O74" s="244"/>
      <c r="P74" s="244"/>
      <c r="Q74" s="244"/>
      <c r="R74" s="233"/>
      <c r="S74" s="233"/>
      <c r="T74" s="233"/>
      <c r="U74" s="234"/>
      <c r="V74" s="6"/>
      <c r="W74" s="6">
        <f>COUNTIF($X$13:X74,"&gt;0")*(X74&gt;0)</f>
        <v>0</v>
      </c>
      <c r="X74" s="6">
        <f t="shared" si="2"/>
        <v>0</v>
      </c>
      <c r="Y74" s="1" t="str">
        <f t="shared" si="3"/>
        <v/>
      </c>
      <c r="Z74" s="1" t="str">
        <f t="shared" si="4"/>
        <v/>
      </c>
      <c r="AA74" s="1" t="str">
        <f ca="1">IF(ISERROR(LEFT(B74,SEARCH(":",B74,1)-IF(Langue=1,1,2))),"",LEFT(B74,SEARCH(":",B74,1)-IF(Langue=1,1,2)))</f>
        <v/>
      </c>
      <c r="AB74" s="1">
        <f t="shared" si="7"/>
        <v>0</v>
      </c>
      <c r="AC74" s="1">
        <f t="shared" si="7"/>
        <v>0</v>
      </c>
      <c r="AD74" s="1">
        <f t="shared" si="7"/>
        <v>0</v>
      </c>
      <c r="AE74" s="1">
        <f t="shared" ref="AE74:AG159" si="15">IF(AND($D74&lt;&gt;"",O74&lt;&gt;""),1,0)</f>
        <v>0</v>
      </c>
      <c r="AF74" s="1">
        <f t="shared" si="15"/>
        <v>0</v>
      </c>
      <c r="AG74" s="1">
        <f t="shared" si="15"/>
        <v>0</v>
      </c>
      <c r="AH74" s="1">
        <f t="shared" si="6"/>
        <v>0</v>
      </c>
    </row>
    <row r="75" spans="2:34" ht="15" customHeight="1">
      <c r="B75" s="243" t="e">
        <f ca="1">OFFSET([1]Traduction!A201,0,Langue)</f>
        <v>#VALUE!</v>
      </c>
      <c r="C75" s="244"/>
      <c r="D75" s="244"/>
      <c r="E75" s="244"/>
      <c r="F75" s="244"/>
      <c r="G75" s="244"/>
      <c r="H75" s="244"/>
      <c r="I75" s="244"/>
      <c r="J75" s="244"/>
      <c r="K75" s="244"/>
      <c r="L75" s="244"/>
      <c r="M75" s="244"/>
      <c r="N75" s="244"/>
      <c r="O75" s="244"/>
      <c r="P75" s="244"/>
      <c r="Q75" s="244"/>
      <c r="R75" s="233"/>
      <c r="S75" s="233"/>
      <c r="T75" s="233"/>
      <c r="U75" s="234"/>
      <c r="V75" s="6"/>
      <c r="W75" s="6">
        <f>COUNTIF($X$13:X75,"&gt;0")*(X75&gt;0)</f>
        <v>0</v>
      </c>
      <c r="X75" s="6">
        <f t="shared" si="2"/>
        <v>0</v>
      </c>
      <c r="Y75" s="1" t="str">
        <f t="shared" si="3"/>
        <v/>
      </c>
      <c r="Z75" s="1" t="str">
        <f t="shared" si="4"/>
        <v/>
      </c>
      <c r="AA75" s="1" t="str">
        <f ca="1">IF(ISERROR(LEFT(B75,SEARCH(":",B75,1)-IF(Langue=1,1,2))),"",LEFT(B75,SEARCH(":",B75,1)-IF(Langue=1,1,2)))</f>
        <v/>
      </c>
      <c r="AB75" s="1">
        <f t="shared" ref="AB75:AD160" si="16">IF(AND($D75&lt;&gt;"",L75&lt;&gt;""),1,0)</f>
        <v>0</v>
      </c>
      <c r="AC75" s="1">
        <f t="shared" si="16"/>
        <v>0</v>
      </c>
      <c r="AD75" s="1">
        <f t="shared" si="16"/>
        <v>0</v>
      </c>
      <c r="AE75" s="1">
        <f t="shared" si="15"/>
        <v>0</v>
      </c>
      <c r="AF75" s="1">
        <f t="shared" si="15"/>
        <v>0</v>
      </c>
      <c r="AG75" s="1">
        <f t="shared" si="15"/>
        <v>0</v>
      </c>
      <c r="AH75" s="1">
        <f t="shared" si="6"/>
        <v>0</v>
      </c>
    </row>
    <row r="76" spans="2:34" ht="25.5" customHeight="1">
      <c r="B76" s="188" t="s">
        <v>14</v>
      </c>
      <c r="C76" s="190" t="s">
        <v>15</v>
      </c>
      <c r="D76" s="245">
        <f>D73+1</f>
        <v>33</v>
      </c>
      <c r="E76" s="194" t="s">
        <v>60</v>
      </c>
      <c r="F76" s="195"/>
      <c r="G76" s="195"/>
      <c r="H76" s="196"/>
      <c r="I76" s="197" t="s">
        <v>61</v>
      </c>
      <c r="J76" s="198"/>
      <c r="K76" s="199"/>
      <c r="L76" s="203"/>
      <c r="M76" s="205"/>
      <c r="N76" s="207" t="s">
        <v>59</v>
      </c>
      <c r="O76" s="209"/>
      <c r="P76" s="209"/>
      <c r="Q76" s="211"/>
      <c r="R76" s="213" t="str">
        <f ca="1" xml:space="preserve">  IF(COUNTBLANK(L76:Q76)&lt;5,OFFSET([1]Traduction!$A$443,0,Langue),
    IF(COUNTBLANK(L76:Q76)&gt;5,OFFSET([1]Traduction!$A$444,0,Langue),
     IF(AND(B76="Ï",L76&lt;&gt;""),OFFSET([1]Traduction!$A$445,0,Langue),"")))</f>
        <v/>
      </c>
      <c r="S76" s="238" t="s">
        <v>37</v>
      </c>
      <c r="T76" s="235">
        <v>2</v>
      </c>
      <c r="U76" s="236">
        <v>5</v>
      </c>
      <c r="V76" s="6"/>
      <c r="W76" s="6">
        <f>COUNTIF($X$13:X76,"&gt;0")*(X76&gt;0)</f>
        <v>0</v>
      </c>
      <c r="X76" s="6">
        <f t="shared" si="2"/>
        <v>0</v>
      </c>
      <c r="Y76" s="1">
        <f t="shared" si="3"/>
        <v>33</v>
      </c>
      <c r="Z76" s="1" t="str">
        <f t="shared" si="4"/>
        <v/>
      </c>
      <c r="AA76" s="1" t="str">
        <f>IF(ISERROR(LEFT(B76,SEARCH(":",B76,1)-IF(Langue=1,1,2))),"",LEFT(B76,SEARCH(":",B76,1)-IF(Langue=1,1,2)))</f>
        <v/>
      </c>
      <c r="AB76" s="1">
        <f t="shared" si="16"/>
        <v>0</v>
      </c>
      <c r="AC76" s="1">
        <f t="shared" si="16"/>
        <v>0</v>
      </c>
      <c r="AD76" s="1">
        <f t="shared" si="16"/>
        <v>1</v>
      </c>
      <c r="AE76" s="1">
        <f t="shared" si="15"/>
        <v>0</v>
      </c>
      <c r="AF76" s="1">
        <f t="shared" si="15"/>
        <v>0</v>
      </c>
      <c r="AG76" s="1">
        <f t="shared" si="15"/>
        <v>0</v>
      </c>
      <c r="AH76" s="1">
        <f t="shared" si="6"/>
        <v>1</v>
      </c>
    </row>
    <row r="77" spans="2:34" ht="48" customHeight="1">
      <c r="B77" s="189"/>
      <c r="C77" s="191"/>
      <c r="D77" s="246"/>
      <c r="E77" s="230" t="s">
        <v>58</v>
      </c>
      <c r="F77" s="231"/>
      <c r="G77" s="231"/>
      <c r="H77" s="232"/>
      <c r="I77" s="200"/>
      <c r="J77" s="201"/>
      <c r="K77" s="202"/>
      <c r="L77" s="204"/>
      <c r="M77" s="206"/>
      <c r="N77" s="208"/>
      <c r="O77" s="210"/>
      <c r="P77" s="210"/>
      <c r="Q77" s="212"/>
      <c r="R77" s="237"/>
      <c r="S77" s="238"/>
      <c r="T77" s="235"/>
      <c r="U77" s="236"/>
      <c r="V77" s="6"/>
      <c r="W77" s="6">
        <f>COUNTIF($X$13:X77,"&gt;0")*(X77&gt;0)</f>
        <v>0</v>
      </c>
      <c r="X77" s="6">
        <f t="shared" si="2"/>
        <v>0</v>
      </c>
      <c r="Y77" s="1" t="str">
        <f t="shared" si="3"/>
        <v/>
      </c>
      <c r="Z77" s="1" t="str">
        <f t="shared" si="4"/>
        <v/>
      </c>
      <c r="AA77" s="1" t="str">
        <f>IF(ISERROR(LEFT(B77,SEARCH(":",B77,1)-IF(Langue=1,1,2))),"",LEFT(B77,SEARCH(":",B77,1)-IF(Langue=1,1,2)))</f>
        <v/>
      </c>
      <c r="AB77" s="1">
        <f t="shared" si="16"/>
        <v>0</v>
      </c>
      <c r="AC77" s="1">
        <f t="shared" si="16"/>
        <v>0</v>
      </c>
      <c r="AD77" s="1">
        <f t="shared" si="16"/>
        <v>0</v>
      </c>
      <c r="AE77" s="1">
        <f t="shared" si="15"/>
        <v>0</v>
      </c>
      <c r="AF77" s="1">
        <f t="shared" si="15"/>
        <v>0</v>
      </c>
      <c r="AG77" s="1">
        <f t="shared" si="15"/>
        <v>0</v>
      </c>
      <c r="AH77" s="1">
        <f>IF(D77&lt;&gt; "",1,0)</f>
        <v>0</v>
      </c>
    </row>
    <row r="78" spans="2:34" ht="39" customHeight="1">
      <c r="B78" s="188" t="s">
        <v>14</v>
      </c>
      <c r="C78" s="190" t="s">
        <v>15</v>
      </c>
      <c r="D78" s="245">
        <f>D76+1</f>
        <v>34</v>
      </c>
      <c r="E78" s="194" t="s">
        <v>60</v>
      </c>
      <c r="F78" s="195"/>
      <c r="G78" s="195"/>
      <c r="H78" s="196"/>
      <c r="I78" s="197" t="s">
        <v>61</v>
      </c>
      <c r="J78" s="198"/>
      <c r="K78" s="199"/>
      <c r="L78" s="203"/>
      <c r="M78" s="205"/>
      <c r="N78" s="207" t="s">
        <v>59</v>
      </c>
      <c r="O78" s="209"/>
      <c r="P78" s="209"/>
      <c r="Q78" s="211"/>
      <c r="R78" s="213" t="str">
        <f ca="1" xml:space="preserve">  IF(COUNTBLANK(L78:Q78)&lt;5,OFFSET([1]Traduction!$A$443,0,Langue),
    IF(COUNTBLANK(L78:Q78)&gt;5,OFFSET([1]Traduction!$A$444,0,Langue),
     IF(AND(B78="Ï",L78&lt;&gt;""),OFFSET([1]Traduction!$A$445,0,Langue),"")))</f>
        <v/>
      </c>
      <c r="S78" s="238" t="s">
        <v>37</v>
      </c>
      <c r="T78" s="235">
        <v>2</v>
      </c>
      <c r="U78" s="236">
        <v>5</v>
      </c>
      <c r="V78" s="6"/>
      <c r="W78" s="6">
        <f>COUNTIF($X$13:X78,"&gt;0")*(X78&gt;0)</f>
        <v>0</v>
      </c>
      <c r="X78" s="6">
        <f t="shared" si="2"/>
        <v>0</v>
      </c>
      <c r="Y78" s="1">
        <f t="shared" si="3"/>
        <v>34</v>
      </c>
      <c r="Z78" s="1" t="str">
        <f t="shared" si="4"/>
        <v/>
      </c>
      <c r="AA78" s="1" t="str">
        <f>IF(ISERROR(LEFT(B78,SEARCH(":",B78,1)-IF(Langue=1,1,2))),"",LEFT(B78,SEARCH(":",B78,1)-IF(Langue=1,1,2)))</f>
        <v/>
      </c>
      <c r="AB78" s="1">
        <f t="shared" si="16"/>
        <v>0</v>
      </c>
      <c r="AC78" s="1">
        <f t="shared" si="16"/>
        <v>0</v>
      </c>
      <c r="AD78" s="1">
        <f t="shared" si="16"/>
        <v>1</v>
      </c>
      <c r="AE78" s="1">
        <f t="shared" si="15"/>
        <v>0</v>
      </c>
      <c r="AF78" s="1">
        <f t="shared" si="15"/>
        <v>0</v>
      </c>
      <c r="AG78" s="1">
        <f t="shared" si="15"/>
        <v>0</v>
      </c>
      <c r="AH78" s="1">
        <f t="shared" ref="AH78" si="17">IF(D78&lt;&gt; "",1,0)</f>
        <v>1</v>
      </c>
    </row>
    <row r="79" spans="2:34" ht="25.5" customHeight="1">
      <c r="B79" s="189"/>
      <c r="C79" s="191"/>
      <c r="D79" s="246"/>
      <c r="E79" s="230" t="s">
        <v>58</v>
      </c>
      <c r="F79" s="231"/>
      <c r="G79" s="231"/>
      <c r="H79" s="232"/>
      <c r="I79" s="200"/>
      <c r="J79" s="201"/>
      <c r="K79" s="202"/>
      <c r="L79" s="204"/>
      <c r="M79" s="206"/>
      <c r="N79" s="208"/>
      <c r="O79" s="210"/>
      <c r="P79" s="210"/>
      <c r="Q79" s="212"/>
      <c r="R79" s="214"/>
      <c r="S79" s="238"/>
      <c r="T79" s="235"/>
      <c r="U79" s="236"/>
      <c r="V79" s="6"/>
      <c r="W79" s="6">
        <f>COUNTIF($X$13:X79,"&gt;0")*(X79&gt;0)</f>
        <v>0</v>
      </c>
      <c r="X79" s="6">
        <f t="shared" si="2"/>
        <v>0</v>
      </c>
      <c r="Y79" s="1" t="str">
        <f t="shared" si="3"/>
        <v/>
      </c>
      <c r="Z79" s="1" t="str">
        <f t="shared" si="4"/>
        <v/>
      </c>
      <c r="AA79" s="1" t="str">
        <f>IF(ISERROR(LEFT(B79,SEARCH(":",B79,1)-IF(Langue=1,1,2))),"",LEFT(B79,SEARCH(":",B79,1)-IF(Langue=1,1,2)))</f>
        <v/>
      </c>
      <c r="AB79" s="1">
        <f t="shared" si="16"/>
        <v>0</v>
      </c>
      <c r="AC79" s="1">
        <f t="shared" si="16"/>
        <v>0</v>
      </c>
      <c r="AD79" s="1">
        <f t="shared" si="16"/>
        <v>0</v>
      </c>
      <c r="AE79" s="1">
        <f t="shared" si="15"/>
        <v>0</v>
      </c>
      <c r="AF79" s="1">
        <f t="shared" si="15"/>
        <v>0</v>
      </c>
      <c r="AG79" s="1">
        <f t="shared" si="15"/>
        <v>0</v>
      </c>
      <c r="AH79" s="1">
        <f>IF(D79&lt;&gt; "",1,0)</f>
        <v>0</v>
      </c>
    </row>
    <row r="80" spans="2:34" ht="15" customHeight="1">
      <c r="B80" s="243" t="e">
        <f ca="1">OFFSET([1]Traduction!A206,0,Langue)</f>
        <v>#VALUE!</v>
      </c>
      <c r="C80" s="244"/>
      <c r="D80" s="244"/>
      <c r="E80" s="244"/>
      <c r="F80" s="244"/>
      <c r="G80" s="244"/>
      <c r="H80" s="244"/>
      <c r="I80" s="244"/>
      <c r="J80" s="244"/>
      <c r="K80" s="244"/>
      <c r="L80" s="244"/>
      <c r="M80" s="244"/>
      <c r="N80" s="244"/>
      <c r="O80" s="244"/>
      <c r="P80" s="244"/>
      <c r="Q80" s="244"/>
      <c r="R80" s="233"/>
      <c r="S80" s="233"/>
      <c r="T80" s="233"/>
      <c r="U80" s="234"/>
      <c r="V80" s="6"/>
      <c r="W80" s="6">
        <f>COUNTIF($X$13:X80,"&gt;0")*(X80&gt;0)</f>
        <v>0</v>
      </c>
      <c r="X80" s="6">
        <f t="shared" si="2"/>
        <v>0</v>
      </c>
      <c r="Y80" s="1" t="str">
        <f t="shared" si="3"/>
        <v/>
      </c>
      <c r="Z80" s="1" t="str">
        <f t="shared" si="4"/>
        <v/>
      </c>
      <c r="AA80" s="1" t="str">
        <f ca="1">IF(ISERROR(LEFT(B80,SEARCH(":",B80,1)-IF(Langue=1,1,2))),"",LEFT(B80,SEARCH(":",B80,1)-IF(Langue=1,1,2)))</f>
        <v/>
      </c>
      <c r="AB80" s="1">
        <f t="shared" si="16"/>
        <v>0</v>
      </c>
      <c r="AC80" s="1">
        <f t="shared" si="16"/>
        <v>0</v>
      </c>
      <c r="AD80" s="1">
        <f t="shared" si="16"/>
        <v>0</v>
      </c>
      <c r="AE80" s="1">
        <f t="shared" si="15"/>
        <v>0</v>
      </c>
      <c r="AF80" s="1">
        <f t="shared" si="15"/>
        <v>0</v>
      </c>
      <c r="AG80" s="1">
        <f t="shared" si="15"/>
        <v>0</v>
      </c>
      <c r="AH80" s="1">
        <f t="shared" si="6"/>
        <v>0</v>
      </c>
    </row>
    <row r="81" spans="2:34" ht="15" customHeight="1">
      <c r="B81" s="243" t="e">
        <f ca="1">OFFSET([1]Traduction!A207,0,Langue)</f>
        <v>#VALUE!</v>
      </c>
      <c r="C81" s="244"/>
      <c r="D81" s="244"/>
      <c r="E81" s="244"/>
      <c r="F81" s="244"/>
      <c r="G81" s="244"/>
      <c r="H81" s="244"/>
      <c r="I81" s="244"/>
      <c r="J81" s="244"/>
      <c r="K81" s="244"/>
      <c r="L81" s="244"/>
      <c r="M81" s="244"/>
      <c r="N81" s="244"/>
      <c r="O81" s="244"/>
      <c r="P81" s="244"/>
      <c r="Q81" s="244"/>
      <c r="R81" s="233"/>
      <c r="S81" s="233"/>
      <c r="T81" s="233"/>
      <c r="U81" s="234"/>
      <c r="V81" s="6"/>
      <c r="W81" s="6">
        <f>COUNTIF($X$13:X81,"&gt;0")*(X81&gt;0)</f>
        <v>0</v>
      </c>
      <c r="X81" s="6">
        <f t="shared" si="2"/>
        <v>0</v>
      </c>
      <c r="Y81" s="1" t="str">
        <f t="shared" si="3"/>
        <v/>
      </c>
      <c r="Z81" s="1" t="str">
        <f t="shared" si="4"/>
        <v/>
      </c>
      <c r="AA81" s="1" t="str">
        <f ca="1">IF(ISERROR(LEFT(B81,SEARCH(":",B81,1)-IF(Langue=1,1,2))),"",LEFT(B81,SEARCH(":",B81,1)-IF(Langue=1,1,2)))</f>
        <v/>
      </c>
      <c r="AB81" s="1">
        <f t="shared" si="16"/>
        <v>0</v>
      </c>
      <c r="AC81" s="1">
        <f t="shared" si="16"/>
        <v>0</v>
      </c>
      <c r="AD81" s="1">
        <f t="shared" si="16"/>
        <v>0</v>
      </c>
      <c r="AE81" s="1">
        <f t="shared" si="15"/>
        <v>0</v>
      </c>
      <c r="AF81" s="1">
        <f t="shared" si="15"/>
        <v>0</v>
      </c>
      <c r="AG81" s="1">
        <f t="shared" si="15"/>
        <v>0</v>
      </c>
      <c r="AH81" s="1">
        <f t="shared" si="6"/>
        <v>0</v>
      </c>
    </row>
    <row r="82" spans="2:34" ht="25.5" customHeight="1">
      <c r="B82" s="188"/>
      <c r="C82" s="190" t="s">
        <v>15</v>
      </c>
      <c r="D82" s="245">
        <f>D78+1</f>
        <v>35</v>
      </c>
      <c r="E82" s="194" t="s">
        <v>60</v>
      </c>
      <c r="F82" s="195"/>
      <c r="G82" s="195"/>
      <c r="H82" s="196"/>
      <c r="I82" s="197" t="s">
        <v>61</v>
      </c>
      <c r="J82" s="198"/>
      <c r="K82" s="199"/>
      <c r="L82" s="203"/>
      <c r="M82" s="205"/>
      <c r="N82" s="207"/>
      <c r="O82" s="209" t="s">
        <v>59</v>
      </c>
      <c r="P82" s="209"/>
      <c r="Q82" s="211"/>
      <c r="R82" s="213" t="str">
        <f ca="1" xml:space="preserve">  IF(COUNTBLANK(L82:Q82)&lt;5,OFFSET([1]Traduction!$A$443,0,Langue),
    IF(COUNTBLANK(L82:Q82)&gt;5,OFFSET([1]Traduction!$A$444,0,Langue),
     IF(AND(B82="Ï",L82&lt;&gt;""),OFFSET([1]Traduction!$A$445,0,Langue),"")))</f>
        <v/>
      </c>
      <c r="S82" s="238" t="s">
        <v>37</v>
      </c>
      <c r="T82" s="235">
        <v>2</v>
      </c>
      <c r="U82" s="236">
        <v>5</v>
      </c>
      <c r="V82" s="6"/>
      <c r="W82" s="6">
        <f>COUNTIF($X$13:X82,"&gt;0")*(X82&gt;0)</f>
        <v>20</v>
      </c>
      <c r="X82" s="6">
        <f t="shared" si="2"/>
        <v>1</v>
      </c>
      <c r="Y82" s="1">
        <f t="shared" si="3"/>
        <v>35</v>
      </c>
      <c r="Z82" s="1" t="str">
        <f t="shared" si="4"/>
        <v xml:space="preserve">Test de commentaire </v>
      </c>
      <c r="AA82" s="1" t="str">
        <f>IF(ISERROR(LEFT(B82,SEARCH(":",B82,1)-IF(Langue=1,1,2))),"",LEFT(B82,SEARCH(":",B82,1)-IF(Langue=1,1,2)))</f>
        <v/>
      </c>
      <c r="AB82" s="1">
        <f t="shared" si="16"/>
        <v>0</v>
      </c>
      <c r="AC82" s="1">
        <f t="shared" si="16"/>
        <v>0</v>
      </c>
      <c r="AD82" s="1">
        <f t="shared" si="16"/>
        <v>0</v>
      </c>
      <c r="AE82" s="1">
        <f t="shared" si="15"/>
        <v>1</v>
      </c>
      <c r="AF82" s="1">
        <f t="shared" si="15"/>
        <v>0</v>
      </c>
      <c r="AG82" s="1">
        <f t="shared" si="15"/>
        <v>0</v>
      </c>
      <c r="AH82" s="1">
        <f t="shared" si="6"/>
        <v>1</v>
      </c>
    </row>
    <row r="83" spans="2:34" ht="48" customHeight="1">
      <c r="B83" s="189"/>
      <c r="C83" s="191"/>
      <c r="D83" s="246"/>
      <c r="E83" s="230" t="s">
        <v>58</v>
      </c>
      <c r="F83" s="231"/>
      <c r="G83" s="231"/>
      <c r="H83" s="232"/>
      <c r="I83" s="200"/>
      <c r="J83" s="201"/>
      <c r="K83" s="202"/>
      <c r="L83" s="204"/>
      <c r="M83" s="206"/>
      <c r="N83" s="208"/>
      <c r="O83" s="210"/>
      <c r="P83" s="210"/>
      <c r="Q83" s="212"/>
      <c r="R83" s="237"/>
      <c r="S83" s="238"/>
      <c r="T83" s="235"/>
      <c r="U83" s="236"/>
      <c r="V83" s="6"/>
      <c r="W83" s="6">
        <f>COUNTIF($X$13:X83,"&gt;0")*(X83&gt;0)</f>
        <v>0</v>
      </c>
      <c r="X83" s="6">
        <f t="shared" si="2"/>
        <v>0</v>
      </c>
      <c r="Y83" s="1" t="str">
        <f t="shared" si="3"/>
        <v/>
      </c>
      <c r="Z83" s="1" t="str">
        <f t="shared" si="4"/>
        <v/>
      </c>
      <c r="AA83" s="1" t="str">
        <f>IF(ISERROR(LEFT(B83,SEARCH(":",B83,1)-IF(Langue=1,1,2))),"",LEFT(B83,SEARCH(":",B83,1)-IF(Langue=1,1,2)))</f>
        <v/>
      </c>
      <c r="AB83" s="1">
        <f t="shared" si="16"/>
        <v>0</v>
      </c>
      <c r="AC83" s="1">
        <f t="shared" si="16"/>
        <v>0</v>
      </c>
      <c r="AD83" s="1">
        <f t="shared" si="16"/>
        <v>0</v>
      </c>
      <c r="AE83" s="1">
        <f t="shared" si="15"/>
        <v>0</v>
      </c>
      <c r="AF83" s="1">
        <f t="shared" si="15"/>
        <v>0</v>
      </c>
      <c r="AG83" s="1">
        <f t="shared" si="15"/>
        <v>0</v>
      </c>
      <c r="AH83" s="1">
        <f>IF(D83&lt;&gt; "",1,0)</f>
        <v>0</v>
      </c>
    </row>
    <row r="84" spans="2:34" ht="25.5" customHeight="1">
      <c r="B84" s="188" t="s">
        <v>14</v>
      </c>
      <c r="C84" s="190" t="s">
        <v>33</v>
      </c>
      <c r="D84" s="245">
        <f>D82+1</f>
        <v>36</v>
      </c>
      <c r="E84" s="194" t="s">
        <v>60</v>
      </c>
      <c r="F84" s="195"/>
      <c r="G84" s="195"/>
      <c r="H84" s="196"/>
      <c r="I84" s="197" t="s">
        <v>61</v>
      </c>
      <c r="J84" s="198"/>
      <c r="K84" s="199"/>
      <c r="L84" s="203"/>
      <c r="M84" s="205"/>
      <c r="N84" s="207"/>
      <c r="O84" s="209" t="s">
        <v>59</v>
      </c>
      <c r="P84" s="209"/>
      <c r="Q84" s="211"/>
      <c r="R84" s="213" t="str">
        <f ca="1" xml:space="preserve">  IF(COUNTBLANK(L84:Q84)&lt;5,OFFSET([1]Traduction!$A$443,0,Langue),
    IF(COUNTBLANK(L84:Q84)&gt;5,OFFSET([1]Traduction!$A$444,0,Langue),
     IF(AND(B84="Ï",L84&lt;&gt;""),OFFSET([1]Traduction!$A$445,0,Langue),"")))</f>
        <v/>
      </c>
      <c r="S84" s="238" t="s">
        <v>30</v>
      </c>
      <c r="T84" s="235">
        <v>2</v>
      </c>
      <c r="U84" s="236">
        <v>5</v>
      </c>
      <c r="V84" s="6"/>
      <c r="W84" s="6">
        <f>COUNTIF($X$13:X84,"&gt;0")*(X84&gt;0)</f>
        <v>21</v>
      </c>
      <c r="X84" s="6">
        <f t="shared" si="2"/>
        <v>1</v>
      </c>
      <c r="Y84" s="1">
        <f t="shared" si="3"/>
        <v>36</v>
      </c>
      <c r="Z84" s="1" t="str">
        <f t="shared" si="4"/>
        <v xml:space="preserve">Test de commentaire </v>
      </c>
      <c r="AA84" s="1" t="str">
        <f>IF(ISERROR(LEFT(B84,SEARCH(":",B84,1)-IF(Langue=1,1,2))),"",LEFT(B84,SEARCH(":",B84,1)-IF(Langue=1,1,2)))</f>
        <v/>
      </c>
      <c r="AB84" s="1">
        <f t="shared" si="16"/>
        <v>0</v>
      </c>
      <c r="AC84" s="1">
        <f t="shared" si="16"/>
        <v>0</v>
      </c>
      <c r="AD84" s="1">
        <f t="shared" si="16"/>
        <v>0</v>
      </c>
      <c r="AE84" s="1">
        <f t="shared" si="15"/>
        <v>1</v>
      </c>
      <c r="AF84" s="1">
        <f t="shared" si="15"/>
        <v>0</v>
      </c>
      <c r="AG84" s="1">
        <f t="shared" si="15"/>
        <v>0</v>
      </c>
      <c r="AH84" s="1">
        <f t="shared" ref="AH84" si="18">IF(D84&lt;&gt; "",1,0)</f>
        <v>1</v>
      </c>
    </row>
    <row r="85" spans="2:34" ht="15" customHeight="1">
      <c r="B85" s="189"/>
      <c r="C85" s="191"/>
      <c r="D85" s="246"/>
      <c r="E85" s="230" t="s">
        <v>58</v>
      </c>
      <c r="F85" s="231"/>
      <c r="G85" s="231"/>
      <c r="H85" s="232"/>
      <c r="I85" s="200"/>
      <c r="J85" s="201"/>
      <c r="K85" s="202"/>
      <c r="L85" s="204"/>
      <c r="M85" s="206"/>
      <c r="N85" s="208"/>
      <c r="O85" s="210"/>
      <c r="P85" s="210"/>
      <c r="Q85" s="212"/>
      <c r="R85" s="214"/>
      <c r="S85" s="238"/>
      <c r="T85" s="235"/>
      <c r="U85" s="236"/>
      <c r="V85" s="6"/>
      <c r="W85" s="6">
        <f>COUNTIF($X$13:X85,"&gt;0")*(X85&gt;0)</f>
        <v>0</v>
      </c>
      <c r="X85" s="6">
        <f t="shared" si="2"/>
        <v>0</v>
      </c>
      <c r="Y85" s="1" t="str">
        <f t="shared" si="3"/>
        <v/>
      </c>
      <c r="Z85" s="1" t="str">
        <f t="shared" si="4"/>
        <v/>
      </c>
      <c r="AA85" s="1" t="str">
        <f>IF(ISERROR(LEFT(B85,SEARCH(":",B85,1)-IF(Langue=1,1,2))),"",LEFT(B85,SEARCH(":",B85,1)-IF(Langue=1,1,2)))</f>
        <v/>
      </c>
      <c r="AB85" s="1">
        <f t="shared" si="16"/>
        <v>0</v>
      </c>
      <c r="AC85" s="1">
        <f t="shared" si="16"/>
        <v>0</v>
      </c>
      <c r="AD85" s="1">
        <f t="shared" si="16"/>
        <v>0</v>
      </c>
      <c r="AE85" s="1">
        <f t="shared" si="15"/>
        <v>0</v>
      </c>
      <c r="AF85" s="1">
        <f t="shared" si="15"/>
        <v>0</v>
      </c>
      <c r="AG85" s="1">
        <f t="shared" si="15"/>
        <v>0</v>
      </c>
      <c r="AH85" s="1">
        <f>IF(D85&lt;&gt; "",1,0)</f>
        <v>0</v>
      </c>
    </row>
    <row r="86" spans="2:34" ht="39" customHeight="1">
      <c r="B86" s="188" t="s">
        <v>14</v>
      </c>
      <c r="C86" s="190" t="s">
        <v>33</v>
      </c>
      <c r="D86" s="245">
        <f>D84+1</f>
        <v>37</v>
      </c>
      <c r="E86" s="194" t="s">
        <v>60</v>
      </c>
      <c r="F86" s="195"/>
      <c r="G86" s="195"/>
      <c r="H86" s="196"/>
      <c r="I86" s="197" t="s">
        <v>61</v>
      </c>
      <c r="J86" s="198"/>
      <c r="K86" s="199"/>
      <c r="L86" s="203"/>
      <c r="M86" s="205"/>
      <c r="N86" s="207"/>
      <c r="O86" s="209" t="s">
        <v>59</v>
      </c>
      <c r="P86" s="209"/>
      <c r="Q86" s="211"/>
      <c r="R86" s="237" t="str">
        <f ca="1" xml:space="preserve">  IF(COUNTBLANK(L86:Q86)&lt;5,OFFSET([1]Traduction!$A$443,0,Langue),
    IF(COUNTBLANK(L86:Q86)&gt;5,OFFSET([1]Traduction!$A$444,0,Langue),
     IF(AND(B86="Ï",L86&lt;&gt;""),OFFSET([1]Traduction!$A$445,0,Langue),"")))</f>
        <v/>
      </c>
      <c r="S86" s="238" t="s">
        <v>37</v>
      </c>
      <c r="T86" s="235">
        <v>2</v>
      </c>
      <c r="U86" s="236">
        <v>5</v>
      </c>
      <c r="V86" s="6"/>
      <c r="W86" s="6">
        <f>COUNTIF($X$13:X86,"&gt;0")*(X86&gt;0)</f>
        <v>22</v>
      </c>
      <c r="X86" s="6">
        <f t="shared" si="2"/>
        <v>1</v>
      </c>
      <c r="Y86" s="1">
        <f t="shared" si="3"/>
        <v>37</v>
      </c>
      <c r="Z86" s="1" t="str">
        <f t="shared" si="4"/>
        <v xml:space="preserve">Test de commentaire </v>
      </c>
      <c r="AA86" s="1" t="str">
        <f>IF(ISERROR(LEFT(B86,SEARCH(":",B86,1)-IF(Langue=1,1,2))),"",LEFT(B86,SEARCH(":",B86,1)-IF(Langue=1,1,2)))</f>
        <v/>
      </c>
      <c r="AB86" s="1">
        <f t="shared" si="16"/>
        <v>0</v>
      </c>
      <c r="AC86" s="1">
        <f t="shared" si="16"/>
        <v>0</v>
      </c>
      <c r="AD86" s="1">
        <f t="shared" si="16"/>
        <v>0</v>
      </c>
      <c r="AE86" s="1">
        <f t="shared" si="15"/>
        <v>1</v>
      </c>
      <c r="AF86" s="1">
        <f t="shared" si="15"/>
        <v>0</v>
      </c>
      <c r="AG86" s="1">
        <f t="shared" si="15"/>
        <v>0</v>
      </c>
      <c r="AH86" s="1">
        <f t="shared" ref="AH86" si="19">IF(D86&lt;&gt; "",1,0)</f>
        <v>1</v>
      </c>
    </row>
    <row r="87" spans="2:34" ht="25.5" customHeight="1">
      <c r="B87" s="189"/>
      <c r="C87" s="191"/>
      <c r="D87" s="246"/>
      <c r="E87" s="230" t="s">
        <v>58</v>
      </c>
      <c r="F87" s="231"/>
      <c r="G87" s="231"/>
      <c r="H87" s="232"/>
      <c r="I87" s="200"/>
      <c r="J87" s="201"/>
      <c r="K87" s="202"/>
      <c r="L87" s="204"/>
      <c r="M87" s="206"/>
      <c r="N87" s="208"/>
      <c r="O87" s="210"/>
      <c r="P87" s="210"/>
      <c r="Q87" s="212"/>
      <c r="R87" s="237"/>
      <c r="S87" s="238"/>
      <c r="T87" s="235"/>
      <c r="U87" s="236"/>
      <c r="V87" s="6"/>
      <c r="W87" s="6">
        <f>COUNTIF($X$13:X87,"&gt;0")*(X87&gt;0)</f>
        <v>0</v>
      </c>
      <c r="X87" s="6">
        <f t="shared" si="2"/>
        <v>0</v>
      </c>
      <c r="Y87" s="1" t="str">
        <f t="shared" si="3"/>
        <v/>
      </c>
      <c r="Z87" s="1" t="str">
        <f t="shared" si="4"/>
        <v/>
      </c>
      <c r="AA87" s="1" t="str">
        <f>IF(ISERROR(LEFT(B87,SEARCH(":",B87,1)-IF(Langue=1,1,2))),"",LEFT(B87,SEARCH(":",B87,1)-IF(Langue=1,1,2)))</f>
        <v/>
      </c>
      <c r="AB87" s="1">
        <f t="shared" si="16"/>
        <v>0</v>
      </c>
      <c r="AC87" s="1">
        <f t="shared" si="16"/>
        <v>0</v>
      </c>
      <c r="AD87" s="1">
        <f t="shared" si="16"/>
        <v>0</v>
      </c>
      <c r="AE87" s="1">
        <f t="shared" si="15"/>
        <v>0</v>
      </c>
      <c r="AF87" s="1">
        <f t="shared" si="15"/>
        <v>0</v>
      </c>
      <c r="AG87" s="1">
        <f t="shared" si="15"/>
        <v>0</v>
      </c>
      <c r="AH87" s="1">
        <f>IF(D87&lt;&gt; "",1,0)</f>
        <v>0</v>
      </c>
    </row>
    <row r="88" spans="2:34" ht="25.5" customHeight="1">
      <c r="B88" s="188"/>
      <c r="C88" s="190" t="s">
        <v>15</v>
      </c>
      <c r="D88" s="245">
        <f>D86+1</f>
        <v>38</v>
      </c>
      <c r="E88" s="194" t="s">
        <v>60</v>
      </c>
      <c r="F88" s="195"/>
      <c r="G88" s="195"/>
      <c r="H88" s="196"/>
      <c r="I88" s="197" t="s">
        <v>61</v>
      </c>
      <c r="J88" s="198"/>
      <c r="K88" s="199"/>
      <c r="L88" s="203"/>
      <c r="M88" s="205"/>
      <c r="N88" s="207" t="s">
        <v>59</v>
      </c>
      <c r="O88" s="209"/>
      <c r="P88" s="209"/>
      <c r="Q88" s="211"/>
      <c r="R88" s="213" t="str">
        <f ca="1" xml:space="preserve">  IF(COUNTBLANK(L88:Q88)&lt;5,OFFSET([1]Traduction!$A$443,0,Langue),
    IF(COUNTBLANK(L88:Q88)&gt;5,OFFSET([1]Traduction!$A$444,0,Langue),
     IF(AND(B88="Ï",L88&lt;&gt;""),OFFSET([1]Traduction!$A$445,0,Langue),"")))</f>
        <v/>
      </c>
      <c r="S88" s="238" t="s">
        <v>37</v>
      </c>
      <c r="T88" s="235">
        <v>2</v>
      </c>
      <c r="U88" s="236">
        <v>5</v>
      </c>
      <c r="V88" s="6"/>
      <c r="W88" s="6">
        <f>COUNTIF($X$13:X88,"&gt;0")*(X88&gt;0)</f>
        <v>0</v>
      </c>
      <c r="X88" s="6">
        <f t="shared" si="2"/>
        <v>0</v>
      </c>
      <c r="Y88" s="1">
        <f t="shared" si="3"/>
        <v>38</v>
      </c>
      <c r="Z88" s="1" t="str">
        <f t="shared" si="4"/>
        <v/>
      </c>
      <c r="AA88" s="1" t="str">
        <f>IF(ISERROR(LEFT(B88,SEARCH(":",B88,1)-IF(Langue=1,1,2))),"",LEFT(B88,SEARCH(":",B88,1)-IF(Langue=1,1,2)))</f>
        <v/>
      </c>
      <c r="AB88" s="1">
        <f t="shared" si="16"/>
        <v>0</v>
      </c>
      <c r="AC88" s="1">
        <f t="shared" si="16"/>
        <v>0</v>
      </c>
      <c r="AD88" s="1">
        <f t="shared" si="16"/>
        <v>1</v>
      </c>
      <c r="AE88" s="1">
        <f t="shared" si="15"/>
        <v>0</v>
      </c>
      <c r="AF88" s="1">
        <f t="shared" si="15"/>
        <v>0</v>
      </c>
      <c r="AG88" s="1">
        <f t="shared" si="15"/>
        <v>0</v>
      </c>
      <c r="AH88" s="1">
        <f t="shared" ref="AH88" si="20">IF(D88&lt;&gt; "",1,0)</f>
        <v>1</v>
      </c>
    </row>
    <row r="89" spans="2:34" ht="25.5" customHeight="1">
      <c r="B89" s="189"/>
      <c r="C89" s="191"/>
      <c r="D89" s="246"/>
      <c r="E89" s="230" t="s">
        <v>58</v>
      </c>
      <c r="F89" s="231"/>
      <c r="G89" s="231"/>
      <c r="H89" s="232"/>
      <c r="I89" s="200"/>
      <c r="J89" s="201"/>
      <c r="K89" s="202"/>
      <c r="L89" s="204"/>
      <c r="M89" s="206"/>
      <c r="N89" s="208"/>
      <c r="O89" s="210"/>
      <c r="P89" s="210"/>
      <c r="Q89" s="212"/>
      <c r="R89" s="214"/>
      <c r="S89" s="238"/>
      <c r="T89" s="235"/>
      <c r="U89" s="236"/>
      <c r="V89" s="6"/>
      <c r="W89" s="6">
        <f>COUNTIF($X$13:X89,"&gt;0")*(X89&gt;0)</f>
        <v>0</v>
      </c>
      <c r="X89" s="6">
        <f t="shared" si="2"/>
        <v>0</v>
      </c>
      <c r="Y89" s="1" t="str">
        <f t="shared" si="3"/>
        <v/>
      </c>
      <c r="Z89" s="1" t="str">
        <f t="shared" si="4"/>
        <v/>
      </c>
      <c r="AA89" s="1" t="str">
        <f>IF(ISERROR(LEFT(B89,SEARCH(":",B89,1)-IF(Langue=1,1,2))),"",LEFT(B89,SEARCH(":",B89,1)-IF(Langue=1,1,2)))</f>
        <v/>
      </c>
      <c r="AB89" s="1">
        <f t="shared" si="16"/>
        <v>0</v>
      </c>
      <c r="AC89" s="1">
        <f t="shared" si="16"/>
        <v>0</v>
      </c>
      <c r="AD89" s="1">
        <f t="shared" si="16"/>
        <v>0</v>
      </c>
      <c r="AE89" s="1">
        <f t="shared" si="15"/>
        <v>0</v>
      </c>
      <c r="AF89" s="1">
        <f t="shared" si="15"/>
        <v>0</v>
      </c>
      <c r="AG89" s="1">
        <f t="shared" si="15"/>
        <v>0</v>
      </c>
      <c r="AH89" s="1">
        <f>IF(D89&lt;&gt; "",1,0)</f>
        <v>0</v>
      </c>
    </row>
    <row r="90" spans="2:34" ht="15" customHeight="1">
      <c r="B90" s="243" t="e">
        <f ca="1">OFFSET([1]Traduction!A216,0,Langue)</f>
        <v>#VALUE!</v>
      </c>
      <c r="C90" s="244"/>
      <c r="D90" s="244"/>
      <c r="E90" s="244"/>
      <c r="F90" s="244"/>
      <c r="G90" s="244"/>
      <c r="H90" s="244"/>
      <c r="I90" s="244"/>
      <c r="J90" s="244"/>
      <c r="K90" s="244"/>
      <c r="L90" s="244"/>
      <c r="M90" s="244"/>
      <c r="N90" s="244"/>
      <c r="O90" s="244"/>
      <c r="P90" s="244"/>
      <c r="Q90" s="244"/>
      <c r="R90" s="233"/>
      <c r="S90" s="233"/>
      <c r="T90" s="233"/>
      <c r="U90" s="234"/>
      <c r="V90" s="6"/>
      <c r="W90" s="6">
        <f>COUNTIF($X$13:X90,"&gt;0")*(X90&gt;0)</f>
        <v>0</v>
      </c>
      <c r="X90" s="6">
        <f t="shared" si="2"/>
        <v>0</v>
      </c>
      <c r="Y90" s="1" t="str">
        <f t="shared" si="3"/>
        <v/>
      </c>
      <c r="Z90" s="1" t="str">
        <f t="shared" si="4"/>
        <v/>
      </c>
      <c r="AA90" s="1" t="str">
        <f ca="1">IF(ISERROR(LEFT(B90,SEARCH(":",B90,1)-IF(Langue=1,1,2))),"",LEFT(B90,SEARCH(":",B90,1)-IF(Langue=1,1,2)))</f>
        <v/>
      </c>
      <c r="AB90" s="1">
        <f t="shared" si="16"/>
        <v>0</v>
      </c>
      <c r="AC90" s="1">
        <f t="shared" si="16"/>
        <v>0</v>
      </c>
      <c r="AD90" s="1">
        <f t="shared" si="16"/>
        <v>0</v>
      </c>
      <c r="AE90" s="1">
        <f t="shared" si="15"/>
        <v>0</v>
      </c>
      <c r="AF90" s="1">
        <f t="shared" si="15"/>
        <v>0</v>
      </c>
      <c r="AG90" s="1">
        <f t="shared" si="15"/>
        <v>0</v>
      </c>
      <c r="AH90" s="1">
        <f t="shared" si="6"/>
        <v>0</v>
      </c>
    </row>
    <row r="91" spans="2:34" ht="25.5" customHeight="1">
      <c r="B91" s="188" t="s">
        <v>14</v>
      </c>
      <c r="C91" s="190" t="s">
        <v>15</v>
      </c>
      <c r="D91" s="245">
        <f>D88+1</f>
        <v>39</v>
      </c>
      <c r="E91" s="194" t="s">
        <v>60</v>
      </c>
      <c r="F91" s="195"/>
      <c r="G91" s="195"/>
      <c r="H91" s="196"/>
      <c r="I91" s="197" t="s">
        <v>61</v>
      </c>
      <c r="J91" s="198"/>
      <c r="K91" s="199"/>
      <c r="L91" s="203"/>
      <c r="M91" s="205"/>
      <c r="N91" s="207" t="s">
        <v>59</v>
      </c>
      <c r="O91" s="209"/>
      <c r="P91" s="209"/>
      <c r="Q91" s="211"/>
      <c r="R91" s="213" t="str">
        <f ca="1" xml:space="preserve">  IF(COUNTBLANK(L91:Q91)&lt;5,OFFSET([1]Traduction!$A$443,0,Langue),
    IF(COUNTBLANK(L91:Q91)&gt;5,OFFSET([1]Traduction!$A$444,0,Langue),
     IF(AND(B91="Ï",L91&lt;&gt;""),OFFSET([1]Traduction!$A$445,0,Langue),"")))</f>
        <v/>
      </c>
      <c r="S91" s="238" t="s">
        <v>38</v>
      </c>
      <c r="T91" s="235">
        <v>2</v>
      </c>
      <c r="U91" s="236">
        <v>5</v>
      </c>
      <c r="V91" s="6"/>
      <c r="W91" s="6">
        <f>COUNTIF($X$13:X91,"&gt;0")*(X91&gt;0)</f>
        <v>0</v>
      </c>
      <c r="X91" s="6">
        <f t="shared" si="2"/>
        <v>0</v>
      </c>
      <c r="Y91" s="1">
        <f t="shared" si="3"/>
        <v>39</v>
      </c>
      <c r="Z91" s="1" t="str">
        <f t="shared" si="4"/>
        <v/>
      </c>
      <c r="AA91" s="1" t="str">
        <f>IF(ISERROR(LEFT(B91,SEARCH(":",B91,1)-IF(Langue=1,1,2))),"",LEFT(B91,SEARCH(":",B91,1)-IF(Langue=1,1,2)))</f>
        <v/>
      </c>
      <c r="AB91" s="1">
        <f t="shared" si="16"/>
        <v>0</v>
      </c>
      <c r="AC91" s="1">
        <f t="shared" si="16"/>
        <v>0</v>
      </c>
      <c r="AD91" s="1">
        <f t="shared" si="16"/>
        <v>1</v>
      </c>
      <c r="AE91" s="1">
        <f t="shared" si="15"/>
        <v>0</v>
      </c>
      <c r="AF91" s="1">
        <f t="shared" si="15"/>
        <v>0</v>
      </c>
      <c r="AG91" s="1">
        <f t="shared" si="15"/>
        <v>0</v>
      </c>
      <c r="AH91" s="1">
        <f t="shared" si="6"/>
        <v>1</v>
      </c>
    </row>
    <row r="92" spans="2:34" ht="39" customHeight="1">
      <c r="B92" s="189"/>
      <c r="C92" s="191"/>
      <c r="D92" s="246"/>
      <c r="E92" s="230" t="s">
        <v>58</v>
      </c>
      <c r="F92" s="231"/>
      <c r="G92" s="231"/>
      <c r="H92" s="232"/>
      <c r="I92" s="200"/>
      <c r="J92" s="201"/>
      <c r="K92" s="202"/>
      <c r="L92" s="204"/>
      <c r="M92" s="206"/>
      <c r="N92" s="208"/>
      <c r="O92" s="210"/>
      <c r="P92" s="210"/>
      <c r="Q92" s="212"/>
      <c r="R92" s="237"/>
      <c r="S92" s="238"/>
      <c r="T92" s="235"/>
      <c r="U92" s="236"/>
      <c r="V92" s="6"/>
      <c r="W92" s="6">
        <f>COUNTIF($X$13:X92,"&gt;0")*(X92&gt;0)</f>
        <v>0</v>
      </c>
      <c r="X92" s="6">
        <f t="shared" si="2"/>
        <v>0</v>
      </c>
      <c r="Y92" s="1" t="str">
        <f t="shared" si="3"/>
        <v/>
      </c>
      <c r="Z92" s="1" t="str">
        <f t="shared" si="4"/>
        <v/>
      </c>
      <c r="AA92" s="1" t="str">
        <f>IF(ISERROR(LEFT(B92,SEARCH(":",B92,1)-IF(Langue=1,1,2))),"",LEFT(B92,SEARCH(":",B92,1)-IF(Langue=1,1,2)))</f>
        <v/>
      </c>
      <c r="AB92" s="1">
        <f t="shared" si="16"/>
        <v>0</v>
      </c>
      <c r="AC92" s="1">
        <f t="shared" si="16"/>
        <v>0</v>
      </c>
      <c r="AD92" s="1">
        <f t="shared" si="16"/>
        <v>0</v>
      </c>
      <c r="AE92" s="1">
        <f t="shared" si="15"/>
        <v>0</v>
      </c>
      <c r="AF92" s="1">
        <f t="shared" si="15"/>
        <v>0</v>
      </c>
      <c r="AG92" s="1">
        <f t="shared" si="15"/>
        <v>0</v>
      </c>
      <c r="AH92" s="1">
        <f>IF(D92&lt;&gt; "",1,0)</f>
        <v>0</v>
      </c>
    </row>
    <row r="93" spans="2:34" ht="25.5" customHeight="1">
      <c r="B93" s="188" t="s">
        <v>14</v>
      </c>
      <c r="C93" s="190" t="s">
        <v>15</v>
      </c>
      <c r="D93" s="245">
        <f>D91+1</f>
        <v>40</v>
      </c>
      <c r="E93" s="194" t="s">
        <v>60</v>
      </c>
      <c r="F93" s="195"/>
      <c r="G93" s="195"/>
      <c r="H93" s="196"/>
      <c r="I93" s="197" t="s">
        <v>61</v>
      </c>
      <c r="J93" s="198"/>
      <c r="K93" s="199"/>
      <c r="L93" s="203"/>
      <c r="M93" s="205"/>
      <c r="N93" s="207"/>
      <c r="O93" s="209" t="s">
        <v>59</v>
      </c>
      <c r="P93" s="209"/>
      <c r="Q93" s="211"/>
      <c r="R93" s="213" t="str">
        <f ca="1" xml:space="preserve">  IF(COUNTBLANK(L93:Q93)&lt;5,OFFSET([1]Traduction!$A$443,0,Langue),
    IF(COUNTBLANK(L93:Q93)&gt;5,OFFSET([1]Traduction!$A$444,0,Langue),
     IF(AND(B93="Ï",L93&lt;&gt;""),OFFSET([1]Traduction!$A$445,0,Langue),"")))</f>
        <v/>
      </c>
      <c r="S93" s="238" t="s">
        <v>39</v>
      </c>
      <c r="T93" s="235">
        <v>2</v>
      </c>
      <c r="U93" s="236">
        <v>5</v>
      </c>
      <c r="V93" s="6"/>
      <c r="W93" s="6">
        <f>COUNTIF($X$13:X93,"&gt;0")*(X93&gt;0)</f>
        <v>23</v>
      </c>
      <c r="X93" s="6">
        <f t="shared" si="2"/>
        <v>1</v>
      </c>
      <c r="Y93" s="1">
        <f t="shared" si="3"/>
        <v>40</v>
      </c>
      <c r="Z93" s="1" t="str">
        <f t="shared" si="4"/>
        <v xml:space="preserve">Test de commentaire </v>
      </c>
      <c r="AA93" s="1" t="str">
        <f>IF(ISERROR(LEFT(B93,SEARCH(":",B93,1)-IF(Langue=1,1,2))),"",LEFT(B93,SEARCH(":",B93,1)-IF(Langue=1,1,2)))</f>
        <v/>
      </c>
      <c r="AB93" s="1">
        <f t="shared" si="16"/>
        <v>0</v>
      </c>
      <c r="AC93" s="1">
        <f t="shared" si="16"/>
        <v>0</v>
      </c>
      <c r="AD93" s="1">
        <f t="shared" si="16"/>
        <v>0</v>
      </c>
      <c r="AE93" s="1">
        <f t="shared" si="15"/>
        <v>1</v>
      </c>
      <c r="AF93" s="1">
        <f t="shared" si="15"/>
        <v>0</v>
      </c>
      <c r="AG93" s="1">
        <f t="shared" si="15"/>
        <v>0</v>
      </c>
      <c r="AH93" s="1">
        <f t="shared" ref="AH93" si="21">IF(D93&lt;&gt; "",1,0)</f>
        <v>1</v>
      </c>
    </row>
    <row r="94" spans="2:34" ht="39" customHeight="1">
      <c r="B94" s="189"/>
      <c r="C94" s="191"/>
      <c r="D94" s="246"/>
      <c r="E94" s="230" t="s">
        <v>58</v>
      </c>
      <c r="F94" s="231"/>
      <c r="G94" s="231"/>
      <c r="H94" s="232"/>
      <c r="I94" s="200"/>
      <c r="J94" s="201"/>
      <c r="K94" s="202"/>
      <c r="L94" s="204"/>
      <c r="M94" s="206"/>
      <c r="N94" s="208"/>
      <c r="O94" s="210"/>
      <c r="P94" s="210"/>
      <c r="Q94" s="212"/>
      <c r="R94" s="214"/>
      <c r="S94" s="238"/>
      <c r="T94" s="235"/>
      <c r="U94" s="236"/>
      <c r="V94" s="6"/>
      <c r="W94" s="6">
        <f>COUNTIF($X$13:X94,"&gt;0")*(X94&gt;0)</f>
        <v>0</v>
      </c>
      <c r="X94" s="6">
        <f t="shared" si="2"/>
        <v>0</v>
      </c>
      <c r="Y94" s="1" t="str">
        <f t="shared" si="3"/>
        <v/>
      </c>
      <c r="Z94" s="1" t="str">
        <f t="shared" si="4"/>
        <v/>
      </c>
      <c r="AA94" s="1" t="str">
        <f>IF(ISERROR(LEFT(B94,SEARCH(":",B94,1)-IF(Langue=1,1,2))),"",LEFT(B94,SEARCH(":",B94,1)-IF(Langue=1,1,2)))</f>
        <v/>
      </c>
      <c r="AB94" s="1">
        <f t="shared" si="16"/>
        <v>0</v>
      </c>
      <c r="AC94" s="1">
        <f t="shared" si="16"/>
        <v>0</v>
      </c>
      <c r="AD94" s="1">
        <f t="shared" si="16"/>
        <v>0</v>
      </c>
      <c r="AE94" s="1">
        <f t="shared" si="15"/>
        <v>0</v>
      </c>
      <c r="AF94" s="1">
        <f t="shared" si="15"/>
        <v>0</v>
      </c>
      <c r="AG94" s="1">
        <f t="shared" si="15"/>
        <v>0</v>
      </c>
      <c r="AH94" s="1">
        <f>IF(D94&lt;&gt; "",1,0)</f>
        <v>0</v>
      </c>
    </row>
    <row r="95" spans="2:34" ht="15" customHeight="1">
      <c r="B95" s="243" t="e">
        <f ca="1">OFFSET([1]Traduction!A221,0,Langue)</f>
        <v>#VALUE!</v>
      </c>
      <c r="C95" s="244"/>
      <c r="D95" s="244"/>
      <c r="E95" s="244"/>
      <c r="F95" s="244"/>
      <c r="G95" s="244"/>
      <c r="H95" s="244"/>
      <c r="I95" s="244"/>
      <c r="J95" s="244"/>
      <c r="K95" s="244"/>
      <c r="L95" s="244"/>
      <c r="M95" s="244"/>
      <c r="N95" s="244"/>
      <c r="O95" s="244"/>
      <c r="P95" s="244"/>
      <c r="Q95" s="244"/>
      <c r="R95" s="233"/>
      <c r="S95" s="233"/>
      <c r="T95" s="233"/>
      <c r="U95" s="234"/>
      <c r="V95" s="6"/>
      <c r="W95" s="6">
        <f>COUNTIF($X$13:X95,"&gt;0")*(X95&gt;0)</f>
        <v>0</v>
      </c>
      <c r="X95" s="6">
        <f t="shared" si="2"/>
        <v>0</v>
      </c>
      <c r="Y95" s="1" t="str">
        <f t="shared" si="3"/>
        <v/>
      </c>
      <c r="Z95" s="1" t="str">
        <f t="shared" si="4"/>
        <v/>
      </c>
      <c r="AA95" s="1" t="str">
        <f ca="1">IF(ISERROR(LEFT(B95,SEARCH(":",B95,1)-IF(Langue=1,1,2))),"",LEFT(B95,SEARCH(":",B95,1)-IF(Langue=1,1,2)))</f>
        <v/>
      </c>
      <c r="AB95" s="1">
        <f t="shared" si="16"/>
        <v>0</v>
      </c>
      <c r="AC95" s="1">
        <f t="shared" si="16"/>
        <v>0</v>
      </c>
      <c r="AD95" s="1">
        <f t="shared" si="16"/>
        <v>0</v>
      </c>
      <c r="AE95" s="1">
        <f t="shared" si="15"/>
        <v>0</v>
      </c>
      <c r="AF95" s="1">
        <f t="shared" si="15"/>
        <v>0</v>
      </c>
      <c r="AG95" s="1">
        <f t="shared" si="15"/>
        <v>0</v>
      </c>
      <c r="AH95" s="1">
        <f t="shared" si="6"/>
        <v>0</v>
      </c>
    </row>
    <row r="96" spans="2:34" ht="39" customHeight="1">
      <c r="B96" s="188" t="s">
        <v>14</v>
      </c>
      <c r="C96" s="190" t="s">
        <v>15</v>
      </c>
      <c r="D96" s="245">
        <f>D93+1</f>
        <v>41</v>
      </c>
      <c r="E96" s="194" t="s">
        <v>60</v>
      </c>
      <c r="F96" s="195"/>
      <c r="G96" s="195"/>
      <c r="H96" s="196"/>
      <c r="I96" s="197" t="s">
        <v>61</v>
      </c>
      <c r="J96" s="198"/>
      <c r="K96" s="199"/>
      <c r="L96" s="203"/>
      <c r="M96" s="205"/>
      <c r="N96" s="207" t="s">
        <v>59</v>
      </c>
      <c r="O96" s="209"/>
      <c r="P96" s="209"/>
      <c r="Q96" s="211"/>
      <c r="R96" s="213" t="str">
        <f ca="1" xml:space="preserve">  IF(COUNTBLANK(L96:Q96)&lt;5,OFFSET([1]Traduction!$A$443,0,Langue),
    IF(COUNTBLANK(L96:Q96)&gt;5,OFFSET([1]Traduction!$A$444,0,Langue),
     IF(AND(B96="Ï",L96&lt;&gt;""),OFFSET([1]Traduction!$A$445,0,Langue),"")))</f>
        <v/>
      </c>
      <c r="S96" s="238" t="s">
        <v>37</v>
      </c>
      <c r="T96" s="235">
        <v>2</v>
      </c>
      <c r="U96" s="236">
        <v>5</v>
      </c>
      <c r="V96" s="6"/>
      <c r="W96" s="6">
        <f>COUNTIF($X$13:X96,"&gt;0")*(X96&gt;0)</f>
        <v>0</v>
      </c>
      <c r="X96" s="6">
        <f t="shared" si="2"/>
        <v>0</v>
      </c>
      <c r="Y96" s="1">
        <f t="shared" si="3"/>
        <v>41</v>
      </c>
      <c r="Z96" s="1" t="str">
        <f t="shared" si="4"/>
        <v/>
      </c>
      <c r="AA96" s="1" t="str">
        <f>IF(ISERROR(LEFT(B96,SEARCH(":",B96,1)-IF(Langue=1,1,2))),"",LEFT(B96,SEARCH(":",B96,1)-IF(Langue=1,1,2)))</f>
        <v/>
      </c>
      <c r="AB96" s="1">
        <f t="shared" si="16"/>
        <v>0</v>
      </c>
      <c r="AC96" s="1">
        <f t="shared" si="16"/>
        <v>0</v>
      </c>
      <c r="AD96" s="1">
        <f t="shared" si="16"/>
        <v>1</v>
      </c>
      <c r="AE96" s="1">
        <f t="shared" si="15"/>
        <v>0</v>
      </c>
      <c r="AF96" s="1">
        <f t="shared" si="15"/>
        <v>0</v>
      </c>
      <c r="AG96" s="1">
        <f t="shared" si="15"/>
        <v>0</v>
      </c>
      <c r="AH96" s="1">
        <f t="shared" si="6"/>
        <v>1</v>
      </c>
    </row>
    <row r="97" spans="2:34" ht="25.5" customHeight="1">
      <c r="B97" s="189"/>
      <c r="C97" s="191"/>
      <c r="D97" s="246"/>
      <c r="E97" s="230" t="s">
        <v>58</v>
      </c>
      <c r="F97" s="231"/>
      <c r="G97" s="231"/>
      <c r="H97" s="232"/>
      <c r="I97" s="200"/>
      <c r="J97" s="201"/>
      <c r="K97" s="202"/>
      <c r="L97" s="204"/>
      <c r="M97" s="206"/>
      <c r="N97" s="208"/>
      <c r="O97" s="210"/>
      <c r="P97" s="210"/>
      <c r="Q97" s="212"/>
      <c r="R97" s="237"/>
      <c r="S97" s="238"/>
      <c r="T97" s="235"/>
      <c r="U97" s="236"/>
      <c r="V97" s="6"/>
      <c r="W97" s="6">
        <f>COUNTIF($X$13:X97,"&gt;0")*(X97&gt;0)</f>
        <v>0</v>
      </c>
      <c r="X97" s="6">
        <f t="shared" si="2"/>
        <v>0</v>
      </c>
      <c r="Y97" s="1" t="str">
        <f t="shared" si="3"/>
        <v/>
      </c>
      <c r="Z97" s="1" t="str">
        <f t="shared" si="4"/>
        <v/>
      </c>
      <c r="AA97" s="1" t="str">
        <f>IF(ISERROR(LEFT(B97,SEARCH(":",B97,1)-IF(Langue=1,1,2))),"",LEFT(B97,SEARCH(":",B97,1)-IF(Langue=1,1,2)))</f>
        <v/>
      </c>
      <c r="AB97" s="1">
        <f t="shared" si="16"/>
        <v>0</v>
      </c>
      <c r="AC97" s="1">
        <f t="shared" si="16"/>
        <v>0</v>
      </c>
      <c r="AD97" s="1">
        <f t="shared" si="16"/>
        <v>0</v>
      </c>
      <c r="AE97" s="1">
        <f t="shared" si="15"/>
        <v>0</v>
      </c>
      <c r="AF97" s="1">
        <f t="shared" si="15"/>
        <v>0</v>
      </c>
      <c r="AG97" s="1">
        <f t="shared" si="15"/>
        <v>0</v>
      </c>
      <c r="AH97" s="1">
        <f>IF(D97&lt;&gt; "",1,0)</f>
        <v>0</v>
      </c>
    </row>
    <row r="98" spans="2:34" ht="39" customHeight="1">
      <c r="B98" s="188"/>
      <c r="C98" s="190" t="s">
        <v>40</v>
      </c>
      <c r="D98" s="245">
        <f>D96+1</f>
        <v>42</v>
      </c>
      <c r="E98" s="194" t="s">
        <v>60</v>
      </c>
      <c r="F98" s="195"/>
      <c r="G98" s="195"/>
      <c r="H98" s="196"/>
      <c r="I98" s="197" t="s">
        <v>61</v>
      </c>
      <c r="J98" s="198"/>
      <c r="K98" s="199"/>
      <c r="L98" s="203"/>
      <c r="M98" s="205"/>
      <c r="N98" s="207"/>
      <c r="O98" s="209" t="s">
        <v>59</v>
      </c>
      <c r="P98" s="209"/>
      <c r="Q98" s="211"/>
      <c r="R98" s="213" t="str">
        <f ca="1" xml:space="preserve">  IF(COUNTBLANK(L98:Q98)&lt;5,OFFSET([1]Traduction!$A$443,0,Langue),
    IF(COUNTBLANK(L98:Q98)&gt;5,OFFSET([1]Traduction!$A$444,0,Langue),
     IF(AND(B98="Ï",L98&lt;&gt;""),OFFSET([1]Traduction!$A$445,0,Langue),"")))</f>
        <v/>
      </c>
      <c r="S98" s="238" t="s">
        <v>37</v>
      </c>
      <c r="T98" s="235">
        <v>2</v>
      </c>
      <c r="U98" s="236">
        <v>5</v>
      </c>
      <c r="V98" s="6"/>
      <c r="W98" s="6">
        <f>COUNTIF($X$13:X98,"&gt;0")*(X98&gt;0)</f>
        <v>24</v>
      </c>
      <c r="X98" s="6">
        <f t="shared" si="2"/>
        <v>1</v>
      </c>
      <c r="Y98" s="1">
        <f t="shared" si="3"/>
        <v>42</v>
      </c>
      <c r="Z98" s="1" t="str">
        <f t="shared" si="4"/>
        <v xml:space="preserve">Test de commentaire </v>
      </c>
      <c r="AA98" s="1" t="str">
        <f>IF(ISERROR(LEFT(B98,SEARCH(":",B98,1)-IF(Langue=1,1,2))),"",LEFT(B98,SEARCH(":",B98,1)-IF(Langue=1,1,2)))</f>
        <v/>
      </c>
      <c r="AB98" s="1">
        <f t="shared" si="16"/>
        <v>0</v>
      </c>
      <c r="AC98" s="1">
        <f t="shared" si="16"/>
        <v>0</v>
      </c>
      <c r="AD98" s="1">
        <f t="shared" si="16"/>
        <v>0</v>
      </c>
      <c r="AE98" s="1">
        <f t="shared" si="15"/>
        <v>1</v>
      </c>
      <c r="AF98" s="1">
        <f t="shared" si="15"/>
        <v>0</v>
      </c>
      <c r="AG98" s="1">
        <f t="shared" si="15"/>
        <v>0</v>
      </c>
      <c r="AH98" s="1">
        <f t="shared" ref="AH98" si="22">IF(D98&lt;&gt; "",1,0)</f>
        <v>1</v>
      </c>
    </row>
    <row r="99" spans="2:34" ht="25.5" customHeight="1">
      <c r="B99" s="189"/>
      <c r="C99" s="191"/>
      <c r="D99" s="246"/>
      <c r="E99" s="230" t="s">
        <v>58</v>
      </c>
      <c r="F99" s="231"/>
      <c r="G99" s="231"/>
      <c r="H99" s="232"/>
      <c r="I99" s="200"/>
      <c r="J99" s="201"/>
      <c r="K99" s="202"/>
      <c r="L99" s="204"/>
      <c r="M99" s="206"/>
      <c r="N99" s="208"/>
      <c r="O99" s="210"/>
      <c r="P99" s="210"/>
      <c r="Q99" s="212"/>
      <c r="R99" s="214"/>
      <c r="S99" s="238"/>
      <c r="T99" s="235"/>
      <c r="U99" s="236"/>
      <c r="V99" s="6"/>
      <c r="W99" s="6">
        <f>COUNTIF($X$13:X99,"&gt;0")*(X99&gt;0)</f>
        <v>0</v>
      </c>
      <c r="X99" s="6">
        <f t="shared" si="2"/>
        <v>0</v>
      </c>
      <c r="Y99" s="1" t="str">
        <f t="shared" si="3"/>
        <v/>
      </c>
      <c r="Z99" s="1" t="str">
        <f t="shared" si="4"/>
        <v/>
      </c>
      <c r="AA99" s="1" t="str">
        <f>IF(ISERROR(LEFT(B99,SEARCH(":",B99,1)-IF(Langue=1,1,2))),"",LEFT(B99,SEARCH(":",B99,1)-IF(Langue=1,1,2)))</f>
        <v/>
      </c>
      <c r="AB99" s="1">
        <f t="shared" si="16"/>
        <v>0</v>
      </c>
      <c r="AC99" s="1">
        <f t="shared" si="16"/>
        <v>0</v>
      </c>
      <c r="AD99" s="1">
        <f t="shared" si="16"/>
        <v>0</v>
      </c>
      <c r="AE99" s="1">
        <f t="shared" si="15"/>
        <v>0</v>
      </c>
      <c r="AF99" s="1">
        <f t="shared" si="15"/>
        <v>0</v>
      </c>
      <c r="AG99" s="1">
        <f t="shared" si="15"/>
        <v>0</v>
      </c>
      <c r="AH99" s="1">
        <f>IF(D99&lt;&gt; "",1,0)</f>
        <v>0</v>
      </c>
    </row>
    <row r="100" spans="2:34" ht="15" customHeight="1">
      <c r="B100" s="243" t="e">
        <f ca="1">OFFSET([1]Traduction!A226,0,Langue)</f>
        <v>#VALUE!</v>
      </c>
      <c r="C100" s="244"/>
      <c r="D100" s="244"/>
      <c r="E100" s="244"/>
      <c r="F100" s="244"/>
      <c r="G100" s="244"/>
      <c r="H100" s="244"/>
      <c r="I100" s="244"/>
      <c r="J100" s="244"/>
      <c r="K100" s="244"/>
      <c r="L100" s="244"/>
      <c r="M100" s="244"/>
      <c r="N100" s="244"/>
      <c r="O100" s="244"/>
      <c r="P100" s="244"/>
      <c r="Q100" s="244"/>
      <c r="R100" s="233"/>
      <c r="S100" s="233"/>
      <c r="T100" s="233"/>
      <c r="U100" s="234"/>
      <c r="V100" s="6"/>
      <c r="W100" s="6">
        <f>COUNTIF($X$13:X100,"&gt;0")*(X100&gt;0)</f>
        <v>0</v>
      </c>
      <c r="X100" s="6">
        <f t="shared" si="2"/>
        <v>0</v>
      </c>
      <c r="Y100" s="1" t="str">
        <f t="shared" si="3"/>
        <v/>
      </c>
      <c r="Z100" s="1" t="str">
        <f t="shared" si="4"/>
        <v/>
      </c>
      <c r="AA100" s="1" t="str">
        <f ca="1">IF(ISERROR(LEFT(B100,SEARCH(":",B100,1)-IF(Langue=1,1,2))),"",LEFT(B100,SEARCH(":",B100,1)-IF(Langue=1,1,2)))</f>
        <v/>
      </c>
      <c r="AB100" s="1">
        <f t="shared" si="16"/>
        <v>0</v>
      </c>
      <c r="AC100" s="1">
        <f t="shared" si="16"/>
        <v>0</v>
      </c>
      <c r="AD100" s="1">
        <f t="shared" si="16"/>
        <v>0</v>
      </c>
      <c r="AE100" s="1">
        <f t="shared" si="15"/>
        <v>0</v>
      </c>
      <c r="AF100" s="1">
        <f t="shared" si="15"/>
        <v>0</v>
      </c>
      <c r="AG100" s="1">
        <f t="shared" si="15"/>
        <v>0</v>
      </c>
      <c r="AH100" s="1">
        <f t="shared" si="6"/>
        <v>0</v>
      </c>
    </row>
    <row r="101" spans="2:34" ht="39" customHeight="1">
      <c r="B101" s="188" t="s">
        <v>14</v>
      </c>
      <c r="C101" s="190" t="s">
        <v>40</v>
      </c>
      <c r="D101" s="245">
        <f>D98+1</f>
        <v>43</v>
      </c>
      <c r="E101" s="194" t="s">
        <v>60</v>
      </c>
      <c r="F101" s="195"/>
      <c r="G101" s="195"/>
      <c r="H101" s="196"/>
      <c r="I101" s="197" t="s">
        <v>61</v>
      </c>
      <c r="J101" s="198"/>
      <c r="K101" s="199"/>
      <c r="L101" s="203"/>
      <c r="M101" s="205"/>
      <c r="N101" s="207"/>
      <c r="O101" s="209" t="s">
        <v>59</v>
      </c>
      <c r="P101" s="209"/>
      <c r="Q101" s="211"/>
      <c r="R101" s="213" t="str">
        <f ca="1" xml:space="preserve">  IF(COUNTBLANK(L101:Q101)&lt;5,OFFSET([1]Traduction!$A$443,0,Langue),
    IF(COUNTBLANK(L101:Q101)&gt;5,OFFSET([1]Traduction!$A$444,0,Langue),
     IF(AND(B101="Ï",L101&lt;&gt;""),OFFSET([1]Traduction!$A$445,0,Langue),"")))</f>
        <v/>
      </c>
      <c r="S101" s="238" t="s">
        <v>41</v>
      </c>
      <c r="T101" s="235">
        <v>2</v>
      </c>
      <c r="U101" s="236">
        <v>5</v>
      </c>
      <c r="V101" s="6"/>
      <c r="W101" s="6">
        <f>COUNTIF($X$13:X101,"&gt;0")*(X101&gt;0)</f>
        <v>25</v>
      </c>
      <c r="X101" s="6">
        <f t="shared" si="2"/>
        <v>1</v>
      </c>
      <c r="Y101" s="1">
        <f t="shared" si="3"/>
        <v>43</v>
      </c>
      <c r="Z101" s="1" t="str">
        <f t="shared" si="4"/>
        <v xml:space="preserve">Test de commentaire </v>
      </c>
      <c r="AA101" s="1" t="str">
        <f>IF(ISERROR(LEFT(B101,SEARCH(":",B101,1)-IF(Langue=1,1,2))),"",LEFT(B101,SEARCH(":",B101,1)-IF(Langue=1,1,2)))</f>
        <v/>
      </c>
      <c r="AB101" s="1">
        <f t="shared" si="16"/>
        <v>0</v>
      </c>
      <c r="AC101" s="1">
        <f t="shared" si="16"/>
        <v>0</v>
      </c>
      <c r="AD101" s="1">
        <f t="shared" si="16"/>
        <v>0</v>
      </c>
      <c r="AE101" s="1">
        <f t="shared" si="15"/>
        <v>1</v>
      </c>
      <c r="AF101" s="1">
        <f t="shared" si="15"/>
        <v>0</v>
      </c>
      <c r="AG101" s="1">
        <f t="shared" si="15"/>
        <v>0</v>
      </c>
      <c r="AH101" s="1">
        <f t="shared" si="6"/>
        <v>1</v>
      </c>
    </row>
    <row r="102" spans="2:34" ht="25.5" customHeight="1">
      <c r="B102" s="189"/>
      <c r="C102" s="191"/>
      <c r="D102" s="246"/>
      <c r="E102" s="230" t="s">
        <v>58</v>
      </c>
      <c r="F102" s="231"/>
      <c r="G102" s="231"/>
      <c r="H102" s="232"/>
      <c r="I102" s="200"/>
      <c r="J102" s="201"/>
      <c r="K102" s="202"/>
      <c r="L102" s="204"/>
      <c r="M102" s="206"/>
      <c r="N102" s="208"/>
      <c r="O102" s="210"/>
      <c r="P102" s="210"/>
      <c r="Q102" s="212"/>
      <c r="R102" s="237"/>
      <c r="S102" s="238"/>
      <c r="T102" s="235"/>
      <c r="U102" s="236"/>
      <c r="V102" s="6"/>
      <c r="W102" s="6">
        <f>COUNTIF($X$13:X102,"&gt;0")*(X102&gt;0)</f>
        <v>0</v>
      </c>
      <c r="X102" s="6">
        <f t="shared" si="2"/>
        <v>0</v>
      </c>
      <c r="Y102" s="1" t="str">
        <f t="shared" si="3"/>
        <v/>
      </c>
      <c r="Z102" s="1" t="str">
        <f t="shared" si="4"/>
        <v/>
      </c>
      <c r="AA102" s="1" t="str">
        <f>IF(ISERROR(LEFT(B102,SEARCH(":",B102,1)-IF(Langue=1,1,2))),"",LEFT(B102,SEARCH(":",B102,1)-IF(Langue=1,1,2)))</f>
        <v/>
      </c>
      <c r="AB102" s="1">
        <f t="shared" si="16"/>
        <v>0</v>
      </c>
      <c r="AC102" s="1">
        <f t="shared" si="16"/>
        <v>0</v>
      </c>
      <c r="AD102" s="1">
        <f t="shared" si="16"/>
        <v>0</v>
      </c>
      <c r="AE102" s="1">
        <f t="shared" si="15"/>
        <v>0</v>
      </c>
      <c r="AF102" s="1">
        <f t="shared" si="15"/>
        <v>0</v>
      </c>
      <c r="AG102" s="1">
        <f t="shared" si="15"/>
        <v>0</v>
      </c>
      <c r="AH102" s="1">
        <f>IF(D102&lt;&gt; "",1,0)</f>
        <v>0</v>
      </c>
    </row>
    <row r="103" spans="2:34" ht="39" customHeight="1">
      <c r="B103" s="188" t="s">
        <v>14</v>
      </c>
      <c r="C103" s="190" t="s">
        <v>40</v>
      </c>
      <c r="D103" s="245">
        <f>D101+1</f>
        <v>44</v>
      </c>
      <c r="E103" s="194" t="s">
        <v>60</v>
      </c>
      <c r="F103" s="195"/>
      <c r="G103" s="195"/>
      <c r="H103" s="196"/>
      <c r="I103" s="197" t="s">
        <v>61</v>
      </c>
      <c r="J103" s="198"/>
      <c r="K103" s="199"/>
      <c r="L103" s="203"/>
      <c r="M103" s="205"/>
      <c r="N103" s="207"/>
      <c r="O103" s="209" t="s">
        <v>59</v>
      </c>
      <c r="P103" s="209"/>
      <c r="Q103" s="211"/>
      <c r="R103" s="213" t="str">
        <f ca="1" xml:space="preserve">  IF(COUNTBLANK(L103:Q103)&lt;5,OFFSET([1]Traduction!$A$443,0,Langue),
    IF(COUNTBLANK(L103:Q103)&gt;5,OFFSET([1]Traduction!$A$444,0,Langue),
     IF(AND(B103="Ï",L103&lt;&gt;""),OFFSET([1]Traduction!$A$445,0,Langue),"")))</f>
        <v/>
      </c>
      <c r="S103" s="238" t="s">
        <v>41</v>
      </c>
      <c r="T103" s="235">
        <v>2</v>
      </c>
      <c r="U103" s="236">
        <v>5</v>
      </c>
      <c r="V103" s="6"/>
      <c r="W103" s="6">
        <f>COUNTIF($X$13:X103,"&gt;0")*(X103&gt;0)</f>
        <v>26</v>
      </c>
      <c r="X103" s="6">
        <f t="shared" si="2"/>
        <v>1</v>
      </c>
      <c r="Y103" s="1">
        <f t="shared" si="3"/>
        <v>44</v>
      </c>
      <c r="Z103" s="1" t="str">
        <f t="shared" si="4"/>
        <v xml:space="preserve">Test de commentaire </v>
      </c>
      <c r="AA103" s="1" t="str">
        <f>IF(ISERROR(LEFT(B103,SEARCH(":",B103,1)-IF(Langue=1,1,2))),"",LEFT(B103,SEARCH(":",B103,1)-IF(Langue=1,1,2)))</f>
        <v/>
      </c>
      <c r="AB103" s="1">
        <f t="shared" si="16"/>
        <v>0</v>
      </c>
      <c r="AC103" s="1">
        <f t="shared" si="16"/>
        <v>0</v>
      </c>
      <c r="AD103" s="1">
        <f t="shared" si="16"/>
        <v>0</v>
      </c>
      <c r="AE103" s="1">
        <f t="shared" si="15"/>
        <v>1</v>
      </c>
      <c r="AF103" s="1">
        <f t="shared" si="15"/>
        <v>0</v>
      </c>
      <c r="AG103" s="1">
        <f t="shared" si="15"/>
        <v>0</v>
      </c>
      <c r="AH103" s="1">
        <f t="shared" ref="AH103" si="23">IF(D103&lt;&gt; "",1,0)</f>
        <v>1</v>
      </c>
    </row>
    <row r="104" spans="2:34" ht="25.5" customHeight="1">
      <c r="B104" s="189"/>
      <c r="C104" s="191"/>
      <c r="D104" s="246"/>
      <c r="E104" s="230" t="s">
        <v>58</v>
      </c>
      <c r="F104" s="231"/>
      <c r="G104" s="231"/>
      <c r="H104" s="232"/>
      <c r="I104" s="200"/>
      <c r="J104" s="201"/>
      <c r="K104" s="202"/>
      <c r="L104" s="204"/>
      <c r="M104" s="206"/>
      <c r="N104" s="208"/>
      <c r="O104" s="210"/>
      <c r="P104" s="210"/>
      <c r="Q104" s="212"/>
      <c r="R104" s="214"/>
      <c r="S104" s="238"/>
      <c r="T104" s="235"/>
      <c r="U104" s="236"/>
      <c r="V104" s="6"/>
      <c r="W104" s="6">
        <f>COUNTIF($X$13:X104,"&gt;0")*(X104&gt;0)</f>
        <v>0</v>
      </c>
      <c r="X104" s="6">
        <f t="shared" si="2"/>
        <v>0</v>
      </c>
      <c r="Y104" s="1" t="str">
        <f t="shared" si="3"/>
        <v/>
      </c>
      <c r="Z104" s="1" t="str">
        <f t="shared" si="4"/>
        <v/>
      </c>
      <c r="AA104" s="1" t="str">
        <f>IF(ISERROR(LEFT(B104,SEARCH(":",B104,1)-IF(Langue=1,1,2))),"",LEFT(B104,SEARCH(":",B104,1)-IF(Langue=1,1,2)))</f>
        <v/>
      </c>
      <c r="AB104" s="1">
        <f t="shared" si="16"/>
        <v>0</v>
      </c>
      <c r="AC104" s="1">
        <f t="shared" si="16"/>
        <v>0</v>
      </c>
      <c r="AD104" s="1">
        <f t="shared" si="16"/>
        <v>0</v>
      </c>
      <c r="AE104" s="1">
        <f t="shared" si="15"/>
        <v>0</v>
      </c>
      <c r="AF104" s="1">
        <f t="shared" si="15"/>
        <v>0</v>
      </c>
      <c r="AG104" s="1">
        <f t="shared" si="15"/>
        <v>0</v>
      </c>
      <c r="AH104" s="1">
        <f>IF(D104&lt;&gt; "",1,0)</f>
        <v>0</v>
      </c>
    </row>
    <row r="105" spans="2:34" ht="15" customHeight="1">
      <c r="B105" s="243" t="e">
        <f ca="1">OFFSET([1]Traduction!A231,0,Langue)</f>
        <v>#VALUE!</v>
      </c>
      <c r="C105" s="244"/>
      <c r="D105" s="244"/>
      <c r="E105" s="244"/>
      <c r="F105" s="244"/>
      <c r="G105" s="244"/>
      <c r="H105" s="244"/>
      <c r="I105" s="244"/>
      <c r="J105" s="244"/>
      <c r="K105" s="244"/>
      <c r="L105" s="244"/>
      <c r="M105" s="244"/>
      <c r="N105" s="244"/>
      <c r="O105" s="244"/>
      <c r="P105" s="244"/>
      <c r="Q105" s="244"/>
      <c r="R105" s="233"/>
      <c r="S105" s="233"/>
      <c r="T105" s="233"/>
      <c r="U105" s="234"/>
      <c r="V105" s="6"/>
      <c r="W105" s="6">
        <f>COUNTIF($X$13:X105,"&gt;0")*(X105&gt;0)</f>
        <v>0</v>
      </c>
      <c r="X105" s="6">
        <f t="shared" si="2"/>
        <v>0</v>
      </c>
      <c r="Y105" s="1" t="str">
        <f t="shared" si="3"/>
        <v/>
      </c>
      <c r="Z105" s="1" t="str">
        <f t="shared" si="4"/>
        <v/>
      </c>
      <c r="AA105" s="1" t="str">
        <f ca="1">IF(ISERROR(LEFT(B105,SEARCH(":",B105,1)-IF(Langue=1,1,2))),"",LEFT(B105,SEARCH(":",B105,1)-IF(Langue=1,1,2)))</f>
        <v/>
      </c>
      <c r="AB105" s="1">
        <f t="shared" si="16"/>
        <v>0</v>
      </c>
      <c r="AC105" s="1">
        <f t="shared" si="16"/>
        <v>0</v>
      </c>
      <c r="AD105" s="1">
        <f t="shared" si="16"/>
        <v>0</v>
      </c>
      <c r="AE105" s="1">
        <f t="shared" si="15"/>
        <v>0</v>
      </c>
      <c r="AF105" s="1">
        <f t="shared" si="15"/>
        <v>0</v>
      </c>
      <c r="AG105" s="1">
        <f t="shared" si="15"/>
        <v>0</v>
      </c>
      <c r="AH105" s="1">
        <f t="shared" si="6"/>
        <v>0</v>
      </c>
    </row>
    <row r="106" spans="2:34" ht="39" customHeight="1">
      <c r="B106" s="188" t="s">
        <v>14</v>
      </c>
      <c r="C106" s="190" t="s">
        <v>15</v>
      </c>
      <c r="D106" s="245">
        <f>D103+1</f>
        <v>45</v>
      </c>
      <c r="E106" s="194" t="s">
        <v>60</v>
      </c>
      <c r="F106" s="195"/>
      <c r="G106" s="195"/>
      <c r="H106" s="196"/>
      <c r="I106" s="197" t="s">
        <v>61</v>
      </c>
      <c r="J106" s="198"/>
      <c r="K106" s="199"/>
      <c r="L106" s="203"/>
      <c r="M106" s="205"/>
      <c r="N106" s="207" t="s">
        <v>59</v>
      </c>
      <c r="O106" s="209"/>
      <c r="P106" s="209"/>
      <c r="Q106" s="211"/>
      <c r="R106" s="213" t="str">
        <f ca="1" xml:space="preserve">  IF(COUNTBLANK(L106:Q106)&lt;5,OFFSET([1]Traduction!$A$443,0,Langue),
    IF(COUNTBLANK(L106:Q106)&gt;5,OFFSET([1]Traduction!$A$444,0,Langue),
     IF(AND(B106="Ï",L106&lt;&gt;""),OFFSET([1]Traduction!$A$445,0,Langue),"")))</f>
        <v/>
      </c>
      <c r="S106" s="215" t="s">
        <v>42</v>
      </c>
      <c r="T106" s="216">
        <v>2</v>
      </c>
      <c r="U106" s="217">
        <v>5</v>
      </c>
      <c r="V106" s="6"/>
      <c r="W106" s="6">
        <f>COUNTIF($X$13:X106,"&gt;0")*(X106&gt;0)</f>
        <v>0</v>
      </c>
      <c r="X106" s="6">
        <f t="shared" si="2"/>
        <v>0</v>
      </c>
      <c r="Y106" s="1">
        <f t="shared" si="3"/>
        <v>45</v>
      </c>
      <c r="Z106" s="1" t="str">
        <f t="shared" si="4"/>
        <v/>
      </c>
      <c r="AA106" s="1" t="str">
        <f>IF(ISERROR(LEFT(B106,SEARCH(":",B106,1)-IF(Langue=1,1,2))),"",LEFT(B106,SEARCH(":",B106,1)-IF(Langue=1,1,2)))</f>
        <v/>
      </c>
      <c r="AB106" s="1">
        <f t="shared" si="16"/>
        <v>0</v>
      </c>
      <c r="AC106" s="1">
        <f t="shared" si="16"/>
        <v>0</v>
      </c>
      <c r="AD106" s="1">
        <f t="shared" si="16"/>
        <v>1</v>
      </c>
      <c r="AE106" s="1">
        <f t="shared" si="15"/>
        <v>0</v>
      </c>
      <c r="AF106" s="1">
        <f t="shared" si="15"/>
        <v>0</v>
      </c>
      <c r="AG106" s="1">
        <f t="shared" si="15"/>
        <v>0</v>
      </c>
      <c r="AH106" s="1">
        <f t="shared" si="6"/>
        <v>1</v>
      </c>
    </row>
    <row r="107" spans="2:34" ht="25.5" customHeight="1">
      <c r="B107" s="189"/>
      <c r="C107" s="191"/>
      <c r="D107" s="246"/>
      <c r="E107" s="230" t="s">
        <v>58</v>
      </c>
      <c r="F107" s="231"/>
      <c r="G107" s="231"/>
      <c r="H107" s="232"/>
      <c r="I107" s="200"/>
      <c r="J107" s="201"/>
      <c r="K107" s="202"/>
      <c r="L107" s="204"/>
      <c r="M107" s="206"/>
      <c r="N107" s="208"/>
      <c r="O107" s="210"/>
      <c r="P107" s="210"/>
      <c r="Q107" s="212"/>
      <c r="R107" s="214"/>
      <c r="S107" s="215"/>
      <c r="T107" s="216"/>
      <c r="U107" s="217"/>
      <c r="V107" s="6"/>
      <c r="W107" s="6">
        <f>COUNTIF($X$13:X107,"&gt;0")*(X107&gt;0)</f>
        <v>0</v>
      </c>
      <c r="X107" s="6">
        <f t="shared" si="2"/>
        <v>0</v>
      </c>
      <c r="Y107" s="1" t="str">
        <f t="shared" si="3"/>
        <v/>
      </c>
      <c r="Z107" s="1" t="str">
        <f t="shared" si="4"/>
        <v/>
      </c>
      <c r="AA107" s="1" t="str">
        <f>IF(ISERROR(LEFT(B107,SEARCH(":",B107,1)-IF(Langue=1,1,2))),"",LEFT(B107,SEARCH(":",B107,1)-IF(Langue=1,1,2)))</f>
        <v/>
      </c>
      <c r="AB107" s="1">
        <f t="shared" si="16"/>
        <v>0</v>
      </c>
      <c r="AC107" s="1">
        <f t="shared" si="16"/>
        <v>0</v>
      </c>
      <c r="AD107" s="1">
        <f t="shared" si="16"/>
        <v>0</v>
      </c>
      <c r="AE107" s="1">
        <f t="shared" si="15"/>
        <v>0</v>
      </c>
      <c r="AF107" s="1">
        <f t="shared" si="15"/>
        <v>0</v>
      </c>
      <c r="AG107" s="1">
        <f t="shared" si="15"/>
        <v>0</v>
      </c>
      <c r="AH107" s="1">
        <f>IF(D107&lt;&gt; "",1,0)</f>
        <v>0</v>
      </c>
    </row>
    <row r="108" spans="2:34" ht="15" customHeight="1">
      <c r="B108" s="243" t="e">
        <f ca="1">OFFSET([1]Traduction!A234,0,Langue)</f>
        <v>#VALUE!</v>
      </c>
      <c r="C108" s="244"/>
      <c r="D108" s="244"/>
      <c r="E108" s="244"/>
      <c r="F108" s="244"/>
      <c r="G108" s="244"/>
      <c r="H108" s="244"/>
      <c r="I108" s="244"/>
      <c r="J108" s="244"/>
      <c r="K108" s="244"/>
      <c r="L108" s="244"/>
      <c r="M108" s="244"/>
      <c r="N108" s="244"/>
      <c r="O108" s="244"/>
      <c r="P108" s="244"/>
      <c r="Q108" s="244"/>
      <c r="R108" s="233"/>
      <c r="S108" s="233"/>
      <c r="T108" s="233"/>
      <c r="U108" s="234"/>
      <c r="V108" s="6"/>
      <c r="W108" s="6">
        <f>COUNTIF($X$13:X108,"&gt;0")*(X108&gt;0)</f>
        <v>0</v>
      </c>
      <c r="X108" s="6">
        <f t="shared" si="2"/>
        <v>0</v>
      </c>
      <c r="Y108" s="1" t="str">
        <f t="shared" si="3"/>
        <v/>
      </c>
      <c r="Z108" s="1" t="str">
        <f t="shared" si="4"/>
        <v/>
      </c>
      <c r="AA108" s="1" t="str">
        <f ca="1">IF(ISERROR(LEFT(B108,SEARCH(":",B108,1)-IF(Langue=1,1,2))),"",LEFT(B108,SEARCH(":",B108,1)-IF(Langue=1,1,2)))</f>
        <v/>
      </c>
      <c r="AB108" s="1">
        <f t="shared" si="16"/>
        <v>0</v>
      </c>
      <c r="AC108" s="1">
        <f t="shared" si="16"/>
        <v>0</v>
      </c>
      <c r="AD108" s="1">
        <f t="shared" si="16"/>
        <v>0</v>
      </c>
      <c r="AE108" s="1">
        <f t="shared" si="15"/>
        <v>0</v>
      </c>
      <c r="AF108" s="1">
        <f t="shared" si="15"/>
        <v>0</v>
      </c>
      <c r="AG108" s="1">
        <f t="shared" si="15"/>
        <v>0</v>
      </c>
      <c r="AH108" s="1">
        <f t="shared" si="6"/>
        <v>0</v>
      </c>
    </row>
    <row r="109" spans="2:34" ht="15" customHeight="1">
      <c r="B109" s="243" t="e">
        <f ca="1">OFFSET([1]Traduction!A235,0,Langue)</f>
        <v>#VALUE!</v>
      </c>
      <c r="C109" s="244"/>
      <c r="D109" s="244"/>
      <c r="E109" s="244"/>
      <c r="F109" s="244"/>
      <c r="G109" s="244"/>
      <c r="H109" s="244"/>
      <c r="I109" s="244"/>
      <c r="J109" s="244"/>
      <c r="K109" s="244"/>
      <c r="L109" s="244"/>
      <c r="M109" s="244"/>
      <c r="N109" s="244"/>
      <c r="O109" s="244"/>
      <c r="P109" s="244"/>
      <c r="Q109" s="244"/>
      <c r="R109" s="233"/>
      <c r="S109" s="233"/>
      <c r="T109" s="233"/>
      <c r="U109" s="234"/>
      <c r="V109" s="6"/>
      <c r="W109" s="6">
        <f>COUNTIF($X$13:X109,"&gt;0")*(X109&gt;0)</f>
        <v>0</v>
      </c>
      <c r="X109" s="6">
        <f t="shared" si="2"/>
        <v>0</v>
      </c>
      <c r="Y109" s="1" t="str">
        <f t="shared" si="3"/>
        <v/>
      </c>
      <c r="Z109" s="1" t="str">
        <f t="shared" si="4"/>
        <v/>
      </c>
      <c r="AA109" s="1" t="str">
        <f ca="1">IF(ISERROR(LEFT(B109,SEARCH(":",B109,1)-IF(Langue=1,1,2))),"",LEFT(B109,SEARCH(":",B109,1)-IF(Langue=1,1,2)))</f>
        <v/>
      </c>
      <c r="AB109" s="1">
        <f t="shared" si="16"/>
        <v>0</v>
      </c>
      <c r="AC109" s="1">
        <f t="shared" si="16"/>
        <v>0</v>
      </c>
      <c r="AD109" s="1">
        <f t="shared" si="16"/>
        <v>0</v>
      </c>
      <c r="AE109" s="1">
        <f t="shared" si="15"/>
        <v>0</v>
      </c>
      <c r="AF109" s="1">
        <f t="shared" si="15"/>
        <v>0</v>
      </c>
      <c r="AG109" s="1">
        <f t="shared" si="15"/>
        <v>0</v>
      </c>
      <c r="AH109" s="1">
        <f t="shared" si="6"/>
        <v>0</v>
      </c>
    </row>
    <row r="110" spans="2:34" ht="39" customHeight="1">
      <c r="B110" s="188" t="s">
        <v>14</v>
      </c>
      <c r="C110" s="190" t="s">
        <v>43</v>
      </c>
      <c r="D110" s="245">
        <f>D106+1</f>
        <v>46</v>
      </c>
      <c r="E110" s="194" t="s">
        <v>60</v>
      </c>
      <c r="F110" s="195"/>
      <c r="G110" s="195"/>
      <c r="H110" s="196"/>
      <c r="I110" s="197" t="s">
        <v>61</v>
      </c>
      <c r="J110" s="198"/>
      <c r="K110" s="199"/>
      <c r="L110" s="203"/>
      <c r="M110" s="205"/>
      <c r="N110" s="207" t="s">
        <v>59</v>
      </c>
      <c r="O110" s="209"/>
      <c r="P110" s="209"/>
      <c r="Q110" s="211"/>
      <c r="R110" s="213" t="str">
        <f ca="1" xml:space="preserve">  IF(COUNTBLANK(L110:Q110)&lt;5,OFFSET([1]Traduction!$A$443,0,Langue),
    IF(COUNTBLANK(L110:Q110)&gt;5,OFFSET([1]Traduction!$A$444,0,Langue),
     IF(AND(B110="Ï",L110&lt;&gt;""),OFFSET([1]Traduction!$A$445,0,Langue),"")))</f>
        <v/>
      </c>
      <c r="S110" s="238" t="s">
        <v>30</v>
      </c>
      <c r="T110" s="216">
        <v>2</v>
      </c>
      <c r="U110" s="217">
        <v>7</v>
      </c>
      <c r="V110" s="6"/>
      <c r="W110" s="6">
        <f>COUNTIF($X$13:X110,"&gt;0")*(X110&gt;0)</f>
        <v>0</v>
      </c>
      <c r="X110" s="6">
        <f t="shared" si="2"/>
        <v>0</v>
      </c>
      <c r="Y110" s="1">
        <f t="shared" si="3"/>
        <v>46</v>
      </c>
      <c r="Z110" s="1" t="str">
        <f t="shared" si="4"/>
        <v/>
      </c>
      <c r="AA110" s="1" t="str">
        <f>IF(ISERROR(LEFT(B110,SEARCH(":",B110,1)-IF(Langue=1,1,2))),"",LEFT(B110,SEARCH(":",B110,1)-IF(Langue=1,1,2)))</f>
        <v/>
      </c>
      <c r="AB110" s="1">
        <f t="shared" si="16"/>
        <v>0</v>
      </c>
      <c r="AC110" s="1">
        <f t="shared" si="16"/>
        <v>0</v>
      </c>
      <c r="AD110" s="1">
        <f t="shared" si="16"/>
        <v>1</v>
      </c>
      <c r="AE110" s="1">
        <f t="shared" si="15"/>
        <v>0</v>
      </c>
      <c r="AF110" s="1">
        <f t="shared" si="15"/>
        <v>0</v>
      </c>
      <c r="AG110" s="1">
        <f t="shared" si="15"/>
        <v>0</v>
      </c>
      <c r="AH110" s="1">
        <f t="shared" si="6"/>
        <v>1</v>
      </c>
    </row>
    <row r="111" spans="2:34" ht="25.5" customHeight="1">
      <c r="B111" s="189"/>
      <c r="C111" s="191"/>
      <c r="D111" s="246"/>
      <c r="E111" s="230" t="s">
        <v>58</v>
      </c>
      <c r="F111" s="231"/>
      <c r="G111" s="231"/>
      <c r="H111" s="232"/>
      <c r="I111" s="200"/>
      <c r="J111" s="201"/>
      <c r="K111" s="202"/>
      <c r="L111" s="204"/>
      <c r="M111" s="206"/>
      <c r="N111" s="208"/>
      <c r="O111" s="210"/>
      <c r="P111" s="210"/>
      <c r="Q111" s="212"/>
      <c r="R111" s="214"/>
      <c r="S111" s="238"/>
      <c r="T111" s="216"/>
      <c r="U111" s="217"/>
      <c r="V111" s="6"/>
      <c r="W111" s="6">
        <f>COUNTIF($X$13:X111,"&gt;0")*(X111&gt;0)</f>
        <v>0</v>
      </c>
      <c r="X111" s="6">
        <f t="shared" si="2"/>
        <v>0</v>
      </c>
      <c r="Y111" s="1" t="str">
        <f t="shared" si="3"/>
        <v/>
      </c>
      <c r="Z111" s="1" t="str">
        <f t="shared" si="4"/>
        <v/>
      </c>
      <c r="AA111" s="1" t="str">
        <f>IF(ISERROR(LEFT(B111,SEARCH(":",B111,1)-IF(Langue=1,1,2))),"",LEFT(B111,SEARCH(":",B111,1)-IF(Langue=1,1,2)))</f>
        <v/>
      </c>
      <c r="AB111" s="1">
        <f t="shared" si="16"/>
        <v>0</v>
      </c>
      <c r="AC111" s="1">
        <f t="shared" si="16"/>
        <v>0</v>
      </c>
      <c r="AD111" s="1">
        <f t="shared" si="16"/>
        <v>0</v>
      </c>
      <c r="AE111" s="1">
        <f t="shared" si="15"/>
        <v>0</v>
      </c>
      <c r="AF111" s="1">
        <f t="shared" si="15"/>
        <v>0</v>
      </c>
      <c r="AG111" s="1">
        <f t="shared" si="15"/>
        <v>0</v>
      </c>
      <c r="AH111" s="1">
        <f>IF(D111&lt;&gt; "",1,0)</f>
        <v>0</v>
      </c>
    </row>
    <row r="112" spans="2:34" ht="15" customHeight="1">
      <c r="B112" s="243" t="e">
        <f ca="1">OFFSET([1]Traduction!A238,0,Langue)</f>
        <v>#VALUE!</v>
      </c>
      <c r="C112" s="244"/>
      <c r="D112" s="244"/>
      <c r="E112" s="244"/>
      <c r="F112" s="244"/>
      <c r="G112" s="244"/>
      <c r="H112" s="244"/>
      <c r="I112" s="244"/>
      <c r="J112" s="244"/>
      <c r="K112" s="244"/>
      <c r="L112" s="244"/>
      <c r="M112" s="244"/>
      <c r="N112" s="244"/>
      <c r="O112" s="244"/>
      <c r="P112" s="244"/>
      <c r="Q112" s="244"/>
      <c r="R112" s="233"/>
      <c r="S112" s="233"/>
      <c r="T112" s="233"/>
      <c r="U112" s="234"/>
      <c r="V112" s="6"/>
      <c r="W112" s="6">
        <f>COUNTIF($X$13:X112,"&gt;0")*(X112&gt;0)</f>
        <v>0</v>
      </c>
      <c r="X112" s="6">
        <f t="shared" ref="X112:X215" si="24">IF(D112&lt;&gt;"",IF(O112&lt;&gt;"",$O$11,IF(P112&lt;&gt;"",$P$11,IF(Q112&lt;&gt;"",$Q$11,0))),0)</f>
        <v>0</v>
      </c>
      <c r="Y112" s="1" t="str">
        <f t="shared" ref="Y112:Y215" si="25">IF(D112&lt;&gt;"",D112,"")</f>
        <v/>
      </c>
      <c r="Z112" s="1" t="str">
        <f t="shared" si="4"/>
        <v/>
      </c>
      <c r="AA112" s="1" t="str">
        <f ca="1">IF(ISERROR(LEFT(B112,SEARCH(":",B112,1)-IF(Langue=1,1,2))),"",LEFT(B112,SEARCH(":",B112,1)-IF(Langue=1,1,2)))</f>
        <v/>
      </c>
      <c r="AB112" s="1">
        <f t="shared" si="16"/>
        <v>0</v>
      </c>
      <c r="AC112" s="1">
        <f t="shared" si="16"/>
        <v>0</v>
      </c>
      <c r="AD112" s="1">
        <f t="shared" si="16"/>
        <v>0</v>
      </c>
      <c r="AE112" s="1">
        <f t="shared" si="15"/>
        <v>0</v>
      </c>
      <c r="AF112" s="1">
        <f t="shared" si="15"/>
        <v>0</v>
      </c>
      <c r="AG112" s="1">
        <f t="shared" si="15"/>
        <v>0</v>
      </c>
      <c r="AH112" s="1">
        <f t="shared" si="6"/>
        <v>0</v>
      </c>
    </row>
    <row r="113" spans="2:34" ht="39" customHeight="1">
      <c r="B113" s="188"/>
      <c r="C113" s="190" t="s">
        <v>43</v>
      </c>
      <c r="D113" s="245">
        <f>D110+1</f>
        <v>47</v>
      </c>
      <c r="E113" s="194" t="s">
        <v>60</v>
      </c>
      <c r="F113" s="195"/>
      <c r="G113" s="195"/>
      <c r="H113" s="196"/>
      <c r="I113" s="197" t="s">
        <v>61</v>
      </c>
      <c r="J113" s="198"/>
      <c r="K113" s="199"/>
      <c r="L113" s="203"/>
      <c r="M113" s="205"/>
      <c r="N113" s="207" t="s">
        <v>59</v>
      </c>
      <c r="O113" s="209"/>
      <c r="P113" s="209"/>
      <c r="Q113" s="211"/>
      <c r="R113" s="213" t="str">
        <f ca="1" xml:space="preserve">  IF(COUNTBLANK(L113:Q113)&lt;5,OFFSET([1]Traduction!$A$443,0,Langue),
    IF(COUNTBLANK(L113:Q113)&gt;5,OFFSET([1]Traduction!$A$444,0,Langue),
     IF(AND(B113="Ï",L113&lt;&gt;""),OFFSET([1]Traduction!$A$445,0,Langue),"")))</f>
        <v/>
      </c>
      <c r="S113" s="215" t="s">
        <v>44</v>
      </c>
      <c r="T113" s="216">
        <v>2</v>
      </c>
      <c r="U113" s="217">
        <v>7</v>
      </c>
      <c r="V113" s="6"/>
      <c r="W113" s="6">
        <f>COUNTIF($X$13:X113,"&gt;0")*(X113&gt;0)</f>
        <v>0</v>
      </c>
      <c r="X113" s="6">
        <f t="shared" si="24"/>
        <v>0</v>
      </c>
      <c r="Y113" s="1">
        <f t="shared" si="25"/>
        <v>47</v>
      </c>
      <c r="Z113" s="1" t="str">
        <f t="shared" si="4"/>
        <v/>
      </c>
      <c r="AA113" s="1" t="str">
        <f>IF(ISERROR(LEFT(B113,SEARCH(":",B113,1)-IF(Langue=1,1,2))),"",LEFT(B113,SEARCH(":",B113,1)-IF(Langue=1,1,2)))</f>
        <v/>
      </c>
      <c r="AB113" s="1">
        <f t="shared" si="16"/>
        <v>0</v>
      </c>
      <c r="AC113" s="1">
        <f t="shared" si="16"/>
        <v>0</v>
      </c>
      <c r="AD113" s="1">
        <f t="shared" si="16"/>
        <v>1</v>
      </c>
      <c r="AE113" s="1">
        <f t="shared" si="15"/>
        <v>0</v>
      </c>
      <c r="AF113" s="1">
        <f t="shared" si="15"/>
        <v>0</v>
      </c>
      <c r="AG113" s="1">
        <f t="shared" si="15"/>
        <v>0</v>
      </c>
      <c r="AH113" s="1">
        <f t="shared" ref="AH113" si="26">IF(D113&lt;&gt; "",1,0)</f>
        <v>1</v>
      </c>
    </row>
    <row r="114" spans="2:34" ht="15" customHeight="1">
      <c r="B114" s="189"/>
      <c r="C114" s="191"/>
      <c r="D114" s="246"/>
      <c r="E114" s="230" t="s">
        <v>58</v>
      </c>
      <c r="F114" s="231"/>
      <c r="G114" s="231"/>
      <c r="H114" s="232"/>
      <c r="I114" s="200"/>
      <c r="J114" s="201"/>
      <c r="K114" s="202"/>
      <c r="L114" s="204"/>
      <c r="M114" s="206"/>
      <c r="N114" s="208"/>
      <c r="O114" s="210"/>
      <c r="P114" s="210"/>
      <c r="Q114" s="212"/>
      <c r="R114" s="214"/>
      <c r="S114" s="215"/>
      <c r="T114" s="216"/>
      <c r="U114" s="217"/>
      <c r="V114" s="6"/>
      <c r="W114" s="6">
        <f>COUNTIF($X$13:X114,"&gt;0")*(X114&gt;0)</f>
        <v>0</v>
      </c>
      <c r="X114" s="6">
        <f t="shared" si="24"/>
        <v>0</v>
      </c>
      <c r="Y114" s="1" t="str">
        <f t="shared" si="25"/>
        <v/>
      </c>
      <c r="Z114" s="1" t="str">
        <f t="shared" si="4"/>
        <v/>
      </c>
      <c r="AA114" s="1" t="str">
        <f>IF(ISERROR(LEFT(B114,SEARCH(":",B114,1)-IF(Langue=1,1,2))),"",LEFT(B114,SEARCH(":",B114,1)-IF(Langue=1,1,2)))</f>
        <v/>
      </c>
      <c r="AB114" s="1">
        <f t="shared" si="16"/>
        <v>0</v>
      </c>
      <c r="AC114" s="1">
        <f t="shared" si="16"/>
        <v>0</v>
      </c>
      <c r="AD114" s="1">
        <f t="shared" si="16"/>
        <v>0</v>
      </c>
      <c r="AE114" s="1">
        <f t="shared" si="15"/>
        <v>0</v>
      </c>
      <c r="AF114" s="1">
        <f t="shared" si="15"/>
        <v>0</v>
      </c>
      <c r="AG114" s="1">
        <f t="shared" si="15"/>
        <v>0</v>
      </c>
      <c r="AH114" s="1">
        <f>IF(D114&lt;&gt; "",1,0)</f>
        <v>0</v>
      </c>
    </row>
    <row r="115" spans="2:34" ht="15" customHeight="1">
      <c r="B115" s="243" t="e">
        <f ca="1">OFFSET([1]Traduction!A241,0,Langue)</f>
        <v>#VALUE!</v>
      </c>
      <c r="C115" s="244"/>
      <c r="D115" s="244"/>
      <c r="E115" s="244"/>
      <c r="F115" s="244"/>
      <c r="G115" s="244"/>
      <c r="H115" s="244"/>
      <c r="I115" s="244"/>
      <c r="J115" s="244"/>
      <c r="K115" s="244"/>
      <c r="L115" s="244"/>
      <c r="M115" s="244"/>
      <c r="N115" s="244"/>
      <c r="O115" s="244"/>
      <c r="P115" s="244"/>
      <c r="Q115" s="244"/>
      <c r="R115" s="233"/>
      <c r="S115" s="233"/>
      <c r="T115" s="233"/>
      <c r="U115" s="234"/>
      <c r="V115" s="6"/>
      <c r="W115" s="6">
        <f>COUNTIF($X$13:X115,"&gt;0")*(X115&gt;0)</f>
        <v>0</v>
      </c>
      <c r="X115" s="6">
        <f t="shared" si="24"/>
        <v>0</v>
      </c>
      <c r="Y115" s="1" t="str">
        <f t="shared" si="25"/>
        <v/>
      </c>
      <c r="Z115" s="1" t="str">
        <f t="shared" si="4"/>
        <v/>
      </c>
      <c r="AA115" s="1" t="str">
        <f ca="1">IF(ISERROR(LEFT(B115,SEARCH(":",B115,1)-IF(Langue=1,1,2))),"",LEFT(B115,SEARCH(":",B115,1)-IF(Langue=1,1,2)))</f>
        <v/>
      </c>
      <c r="AB115" s="1">
        <f t="shared" si="16"/>
        <v>0</v>
      </c>
      <c r="AC115" s="1">
        <f t="shared" si="16"/>
        <v>0</v>
      </c>
      <c r="AD115" s="1">
        <f t="shared" si="16"/>
        <v>0</v>
      </c>
      <c r="AE115" s="1">
        <f t="shared" si="15"/>
        <v>0</v>
      </c>
      <c r="AF115" s="1">
        <f t="shared" si="15"/>
        <v>0</v>
      </c>
      <c r="AG115" s="1">
        <f t="shared" si="15"/>
        <v>0</v>
      </c>
      <c r="AH115" s="1">
        <f t="shared" ref="AH115:AH218" si="27">IF(D115&lt;&gt; "",1,0)</f>
        <v>0</v>
      </c>
    </row>
    <row r="116" spans="2:34" ht="25.5" customHeight="1">
      <c r="B116" s="188"/>
      <c r="C116" s="190" t="s">
        <v>43</v>
      </c>
      <c r="D116" s="245">
        <f>D113+1</f>
        <v>48</v>
      </c>
      <c r="E116" s="194" t="s">
        <v>60</v>
      </c>
      <c r="F116" s="195"/>
      <c r="G116" s="195"/>
      <c r="H116" s="196"/>
      <c r="I116" s="197" t="s">
        <v>61</v>
      </c>
      <c r="J116" s="198"/>
      <c r="K116" s="199"/>
      <c r="L116" s="203"/>
      <c r="M116" s="205"/>
      <c r="N116" s="207" t="s">
        <v>59</v>
      </c>
      <c r="O116" s="209"/>
      <c r="P116" s="209"/>
      <c r="Q116" s="211"/>
      <c r="R116" s="213" t="str">
        <f ca="1" xml:space="preserve">  IF(COUNTBLANK(L116:Q116)&lt;5,OFFSET([1]Traduction!$A$443,0,Langue),
    IF(COUNTBLANK(L116:Q116)&gt;5,OFFSET([1]Traduction!$A$444,0,Langue),
     IF(AND(B116="Ï",L116&lt;&gt;""),OFFSET([1]Traduction!$A$445,0,Langue),"")))</f>
        <v/>
      </c>
      <c r="S116" s="215" t="s">
        <v>45</v>
      </c>
      <c r="T116" s="216">
        <v>2</v>
      </c>
      <c r="U116" s="217">
        <v>4</v>
      </c>
      <c r="V116" s="6"/>
      <c r="W116" s="6">
        <f>COUNTIF($X$13:X116,"&gt;0")*(X116&gt;0)</f>
        <v>0</v>
      </c>
      <c r="X116" s="6">
        <f t="shared" si="24"/>
        <v>0</v>
      </c>
      <c r="Y116" s="1">
        <f t="shared" si="25"/>
        <v>48</v>
      </c>
      <c r="Z116" s="1" t="str">
        <f t="shared" si="4"/>
        <v/>
      </c>
      <c r="AA116" s="1" t="str">
        <f>IF(ISERROR(LEFT(B116,SEARCH(":",B116,1)-IF(Langue=1,1,2))),"",LEFT(B116,SEARCH(":",B116,1)-IF(Langue=1,1,2)))</f>
        <v/>
      </c>
      <c r="AB116" s="1">
        <f t="shared" si="16"/>
        <v>0</v>
      </c>
      <c r="AC116" s="1">
        <f t="shared" si="16"/>
        <v>0</v>
      </c>
      <c r="AD116" s="1">
        <f t="shared" si="16"/>
        <v>1</v>
      </c>
      <c r="AE116" s="1">
        <f t="shared" si="15"/>
        <v>0</v>
      </c>
      <c r="AF116" s="1">
        <f t="shared" si="15"/>
        <v>0</v>
      </c>
      <c r="AG116" s="1">
        <f t="shared" si="15"/>
        <v>0</v>
      </c>
      <c r="AH116" s="1">
        <f t="shared" si="27"/>
        <v>1</v>
      </c>
    </row>
    <row r="117" spans="2:34" ht="15" customHeight="1">
      <c r="B117" s="189"/>
      <c r="C117" s="191"/>
      <c r="D117" s="246"/>
      <c r="E117" s="230" t="s">
        <v>58</v>
      </c>
      <c r="F117" s="231"/>
      <c r="G117" s="231"/>
      <c r="H117" s="232"/>
      <c r="I117" s="200"/>
      <c r="J117" s="201"/>
      <c r="K117" s="202"/>
      <c r="L117" s="204"/>
      <c r="M117" s="206"/>
      <c r="N117" s="208"/>
      <c r="O117" s="210"/>
      <c r="P117" s="210"/>
      <c r="Q117" s="212"/>
      <c r="R117" s="237"/>
      <c r="S117" s="215"/>
      <c r="T117" s="216"/>
      <c r="U117" s="217"/>
      <c r="V117" s="6"/>
      <c r="W117" s="6">
        <f>COUNTIF($X$13:X117,"&gt;0")*(X117&gt;0)</f>
        <v>0</v>
      </c>
      <c r="X117" s="6">
        <f t="shared" si="24"/>
        <v>0</v>
      </c>
      <c r="Y117" s="1" t="str">
        <f t="shared" si="25"/>
        <v/>
      </c>
      <c r="Z117" s="1" t="str">
        <f t="shared" si="4"/>
        <v/>
      </c>
      <c r="AA117" s="1" t="str">
        <f>IF(ISERROR(LEFT(B117,SEARCH(":",B117,1)-IF(Langue=1,1,2))),"",LEFT(B117,SEARCH(":",B117,1)-IF(Langue=1,1,2)))</f>
        <v/>
      </c>
      <c r="AB117" s="1">
        <f t="shared" si="16"/>
        <v>0</v>
      </c>
      <c r="AC117" s="1">
        <f t="shared" si="16"/>
        <v>0</v>
      </c>
      <c r="AD117" s="1">
        <f t="shared" si="16"/>
        <v>0</v>
      </c>
      <c r="AE117" s="1">
        <f t="shared" si="15"/>
        <v>0</v>
      </c>
      <c r="AF117" s="1">
        <f t="shared" si="15"/>
        <v>0</v>
      </c>
      <c r="AG117" s="1">
        <f t="shared" si="15"/>
        <v>0</v>
      </c>
      <c r="AH117" s="1">
        <f>IF(D117&lt;&gt; "",1,0)</f>
        <v>0</v>
      </c>
    </row>
    <row r="118" spans="2:34" ht="39" customHeight="1">
      <c r="B118" s="188" t="s">
        <v>14</v>
      </c>
      <c r="C118" s="190" t="s">
        <v>43</v>
      </c>
      <c r="D118" s="245">
        <f>D116+1</f>
        <v>49</v>
      </c>
      <c r="E118" s="194" t="s">
        <v>60</v>
      </c>
      <c r="F118" s="195"/>
      <c r="G118" s="195"/>
      <c r="H118" s="196"/>
      <c r="I118" s="197" t="s">
        <v>61</v>
      </c>
      <c r="J118" s="198"/>
      <c r="K118" s="199"/>
      <c r="L118" s="203"/>
      <c r="M118" s="205"/>
      <c r="N118" s="207" t="s">
        <v>59</v>
      </c>
      <c r="O118" s="209"/>
      <c r="P118" s="209"/>
      <c r="Q118" s="211"/>
      <c r="R118" s="213" t="str">
        <f ca="1" xml:space="preserve">  IF(COUNTBLANK(L118:Q118)&lt;5,OFFSET([1]Traduction!$A$443,0,Langue),
    IF(COUNTBLANK(L118:Q118)&gt;5,OFFSET([1]Traduction!$A$444,0,Langue),
     IF(AND(B118="Ï",L118&lt;&gt;""),OFFSET([1]Traduction!$A$445,0,Langue),"")))</f>
        <v/>
      </c>
      <c r="S118" s="215" t="s">
        <v>45</v>
      </c>
      <c r="T118" s="235">
        <v>2</v>
      </c>
      <c r="U118" s="236">
        <v>4</v>
      </c>
      <c r="V118" s="6"/>
      <c r="W118" s="6">
        <f>COUNTIF($X$13:X118,"&gt;0")*(X118&gt;0)</f>
        <v>0</v>
      </c>
      <c r="X118" s="6">
        <f t="shared" si="24"/>
        <v>0</v>
      </c>
      <c r="Y118" s="1">
        <f t="shared" si="25"/>
        <v>49</v>
      </c>
      <c r="Z118" s="1" t="str">
        <f t="shared" si="4"/>
        <v/>
      </c>
      <c r="AA118" s="1" t="str">
        <f>IF(ISERROR(LEFT(B118,SEARCH(":",B118,1)-IF(Langue=1,1,2))),"",LEFT(B118,SEARCH(":",B118,1)-IF(Langue=1,1,2)))</f>
        <v/>
      </c>
      <c r="AB118" s="1">
        <f t="shared" si="16"/>
        <v>0</v>
      </c>
      <c r="AC118" s="1">
        <f t="shared" si="16"/>
        <v>0</v>
      </c>
      <c r="AD118" s="1">
        <f t="shared" si="16"/>
        <v>1</v>
      </c>
      <c r="AE118" s="1">
        <f t="shared" si="15"/>
        <v>0</v>
      </c>
      <c r="AF118" s="1">
        <f t="shared" si="15"/>
        <v>0</v>
      </c>
      <c r="AG118" s="1">
        <f t="shared" si="15"/>
        <v>0</v>
      </c>
      <c r="AH118" s="1">
        <f t="shared" ref="AH118" si="28">IF(D118&lt;&gt; "",1,0)</f>
        <v>1</v>
      </c>
    </row>
    <row r="119" spans="2:34" ht="25.5" customHeight="1">
      <c r="B119" s="189"/>
      <c r="C119" s="191"/>
      <c r="D119" s="246"/>
      <c r="E119" s="230" t="s">
        <v>58</v>
      </c>
      <c r="F119" s="231"/>
      <c r="G119" s="231"/>
      <c r="H119" s="232"/>
      <c r="I119" s="200"/>
      <c r="J119" s="201"/>
      <c r="K119" s="202"/>
      <c r="L119" s="204"/>
      <c r="M119" s="206"/>
      <c r="N119" s="208"/>
      <c r="O119" s="210"/>
      <c r="P119" s="210"/>
      <c r="Q119" s="212"/>
      <c r="R119" s="214"/>
      <c r="S119" s="215"/>
      <c r="T119" s="235"/>
      <c r="U119" s="236"/>
      <c r="V119" s="6"/>
      <c r="W119" s="6">
        <f>COUNTIF($X$13:X119,"&gt;0")*(X119&gt;0)</f>
        <v>0</v>
      </c>
      <c r="X119" s="6">
        <f t="shared" si="24"/>
        <v>0</v>
      </c>
      <c r="Y119" s="1" t="str">
        <f t="shared" si="25"/>
        <v/>
      </c>
      <c r="Z119" s="1" t="str">
        <f t="shared" si="4"/>
        <v/>
      </c>
      <c r="AA119" s="1" t="str">
        <f>IF(ISERROR(LEFT(B119,SEARCH(":",B119,1)-IF(Langue=1,1,2))),"",LEFT(B119,SEARCH(":",B119,1)-IF(Langue=1,1,2)))</f>
        <v/>
      </c>
      <c r="AB119" s="1">
        <f t="shared" si="16"/>
        <v>0</v>
      </c>
      <c r="AC119" s="1">
        <f t="shared" si="16"/>
        <v>0</v>
      </c>
      <c r="AD119" s="1">
        <f t="shared" si="16"/>
        <v>0</v>
      </c>
      <c r="AE119" s="1">
        <f t="shared" si="15"/>
        <v>0</v>
      </c>
      <c r="AF119" s="1">
        <f t="shared" si="15"/>
        <v>0</v>
      </c>
      <c r="AG119" s="1">
        <f t="shared" si="15"/>
        <v>0</v>
      </c>
      <c r="AH119" s="1">
        <f>IF(D119&lt;&gt; "",1,0)</f>
        <v>0</v>
      </c>
    </row>
    <row r="120" spans="2:34" ht="15" customHeight="1">
      <c r="B120" s="243" t="e">
        <f ca="1">OFFSET([1]Traduction!A246,0,Langue)</f>
        <v>#VALUE!</v>
      </c>
      <c r="C120" s="244"/>
      <c r="D120" s="244"/>
      <c r="E120" s="244"/>
      <c r="F120" s="244"/>
      <c r="G120" s="244"/>
      <c r="H120" s="244"/>
      <c r="I120" s="244"/>
      <c r="J120" s="244"/>
      <c r="K120" s="244"/>
      <c r="L120" s="244"/>
      <c r="M120" s="244"/>
      <c r="N120" s="244"/>
      <c r="O120" s="244"/>
      <c r="P120" s="244"/>
      <c r="Q120" s="244"/>
      <c r="R120" s="233"/>
      <c r="S120" s="233"/>
      <c r="T120" s="233"/>
      <c r="U120" s="234"/>
      <c r="V120" s="6"/>
      <c r="W120" s="6">
        <f>COUNTIF($X$13:X120,"&gt;0")*(X120&gt;0)</f>
        <v>0</v>
      </c>
      <c r="X120" s="6">
        <f t="shared" si="24"/>
        <v>0</v>
      </c>
      <c r="Y120" s="1" t="str">
        <f t="shared" si="25"/>
        <v/>
      </c>
      <c r="Z120" s="1" t="str">
        <f t="shared" si="4"/>
        <v/>
      </c>
      <c r="AA120" s="1" t="str">
        <f ca="1">IF(ISERROR(LEFT(B120,SEARCH(":",B120,1)-IF(Langue=1,1,2))),"",LEFT(B120,SEARCH(":",B120,1)-IF(Langue=1,1,2)))</f>
        <v/>
      </c>
      <c r="AB120" s="1">
        <f t="shared" si="16"/>
        <v>0</v>
      </c>
      <c r="AC120" s="1">
        <f t="shared" si="16"/>
        <v>0</v>
      </c>
      <c r="AD120" s="1">
        <f t="shared" si="16"/>
        <v>0</v>
      </c>
      <c r="AE120" s="1">
        <f t="shared" si="15"/>
        <v>0</v>
      </c>
      <c r="AF120" s="1">
        <f t="shared" si="15"/>
        <v>0</v>
      </c>
      <c r="AG120" s="1">
        <f t="shared" si="15"/>
        <v>0</v>
      </c>
      <c r="AH120" s="1">
        <f t="shared" si="27"/>
        <v>0</v>
      </c>
    </row>
    <row r="121" spans="2:34" ht="15" customHeight="1">
      <c r="B121" s="243" t="e">
        <f ca="1">OFFSET([1]Traduction!A247,0,Langue)</f>
        <v>#VALUE!</v>
      </c>
      <c r="C121" s="244"/>
      <c r="D121" s="244"/>
      <c r="E121" s="244"/>
      <c r="F121" s="244"/>
      <c r="G121" s="244"/>
      <c r="H121" s="244"/>
      <c r="I121" s="244"/>
      <c r="J121" s="244"/>
      <c r="K121" s="244"/>
      <c r="L121" s="244"/>
      <c r="M121" s="244"/>
      <c r="N121" s="244"/>
      <c r="O121" s="244"/>
      <c r="P121" s="244"/>
      <c r="Q121" s="244"/>
      <c r="R121" s="233"/>
      <c r="S121" s="233"/>
      <c r="T121" s="233"/>
      <c r="U121" s="234"/>
      <c r="V121" s="6"/>
      <c r="W121" s="6">
        <f>COUNTIF($X$13:X121,"&gt;0")*(X121&gt;0)</f>
        <v>0</v>
      </c>
      <c r="X121" s="6">
        <f t="shared" si="24"/>
        <v>0</v>
      </c>
      <c r="Y121" s="1" t="str">
        <f t="shared" si="25"/>
        <v/>
      </c>
      <c r="Z121" s="1" t="str">
        <f t="shared" si="4"/>
        <v/>
      </c>
      <c r="AA121" s="1" t="str">
        <f ca="1">IF(ISERROR(LEFT(B121,SEARCH(":",B121,1)-IF(Langue=1,1,2))),"",LEFT(B121,SEARCH(":",B121,1)-IF(Langue=1,1,2)))</f>
        <v/>
      </c>
      <c r="AB121" s="1">
        <f t="shared" si="16"/>
        <v>0</v>
      </c>
      <c r="AC121" s="1">
        <f t="shared" si="16"/>
        <v>0</v>
      </c>
      <c r="AD121" s="1">
        <f t="shared" si="16"/>
        <v>0</v>
      </c>
      <c r="AE121" s="1">
        <f t="shared" si="15"/>
        <v>0</v>
      </c>
      <c r="AF121" s="1">
        <f t="shared" si="15"/>
        <v>0</v>
      </c>
      <c r="AG121" s="1">
        <f t="shared" si="15"/>
        <v>0</v>
      </c>
      <c r="AH121" s="1">
        <f t="shared" si="27"/>
        <v>0</v>
      </c>
    </row>
    <row r="122" spans="2:34" ht="39" customHeight="1">
      <c r="B122" s="188"/>
      <c r="C122" s="190" t="s">
        <v>15</v>
      </c>
      <c r="D122" s="245">
        <f>D118+1</f>
        <v>50</v>
      </c>
      <c r="E122" s="194" t="s">
        <v>60</v>
      </c>
      <c r="F122" s="195"/>
      <c r="G122" s="195"/>
      <c r="H122" s="196"/>
      <c r="I122" s="197" t="s">
        <v>61</v>
      </c>
      <c r="J122" s="198"/>
      <c r="K122" s="199"/>
      <c r="L122" s="203"/>
      <c r="M122" s="205"/>
      <c r="N122" s="207"/>
      <c r="O122" s="209" t="s">
        <v>59</v>
      </c>
      <c r="P122" s="209"/>
      <c r="Q122" s="211"/>
      <c r="R122" s="213" t="str">
        <f ca="1" xml:space="preserve">  IF(COUNTBLANK(L122:Q122)&lt;5,OFFSET([1]Traduction!$A$443,0,Langue),
    IF(COUNTBLANK(L122:Q122)&gt;5,OFFSET([1]Traduction!$A$444,0,Langue),
     IF(AND(B122="Ï",L122&lt;&gt;""),OFFSET([1]Traduction!$A$445,0,Langue),"")))</f>
        <v/>
      </c>
      <c r="S122" s="238" t="s">
        <v>30</v>
      </c>
      <c r="T122" s="235">
        <v>2</v>
      </c>
      <c r="U122" s="236">
        <v>7</v>
      </c>
      <c r="V122" s="6"/>
      <c r="W122" s="6">
        <f>COUNTIF($X$13:X122,"&gt;0")*(X122&gt;0)</f>
        <v>27</v>
      </c>
      <c r="X122" s="6">
        <f t="shared" si="24"/>
        <v>1</v>
      </c>
      <c r="Y122" s="1">
        <f t="shared" si="25"/>
        <v>50</v>
      </c>
      <c r="Z122" s="1" t="str">
        <f t="shared" si="4"/>
        <v xml:space="preserve">Test de commentaire </v>
      </c>
      <c r="AA122" s="1" t="str">
        <f>IF(ISERROR(LEFT(B122,SEARCH(":",B122,1)-IF(Langue=1,1,2))),"",LEFT(B122,SEARCH(":",B122,1)-IF(Langue=1,1,2)))</f>
        <v/>
      </c>
      <c r="AB122" s="1">
        <f t="shared" si="16"/>
        <v>0</v>
      </c>
      <c r="AC122" s="1">
        <f t="shared" si="16"/>
        <v>0</v>
      </c>
      <c r="AD122" s="1">
        <f t="shared" si="16"/>
        <v>0</v>
      </c>
      <c r="AE122" s="1">
        <f t="shared" si="15"/>
        <v>1</v>
      </c>
      <c r="AF122" s="1">
        <f t="shared" si="15"/>
        <v>0</v>
      </c>
      <c r="AG122" s="1">
        <f t="shared" si="15"/>
        <v>0</v>
      </c>
      <c r="AH122" s="1">
        <f t="shared" si="27"/>
        <v>1</v>
      </c>
    </row>
    <row r="123" spans="2:34" ht="25.5" customHeight="1">
      <c r="B123" s="189"/>
      <c r="C123" s="191"/>
      <c r="D123" s="246"/>
      <c r="E123" s="230" t="s">
        <v>58</v>
      </c>
      <c r="F123" s="231"/>
      <c r="G123" s="231"/>
      <c r="H123" s="232"/>
      <c r="I123" s="200"/>
      <c r="J123" s="201"/>
      <c r="K123" s="202"/>
      <c r="L123" s="204"/>
      <c r="M123" s="206"/>
      <c r="N123" s="208"/>
      <c r="O123" s="210"/>
      <c r="P123" s="210"/>
      <c r="Q123" s="212"/>
      <c r="R123" s="237"/>
      <c r="S123" s="238"/>
      <c r="T123" s="235"/>
      <c r="U123" s="236"/>
      <c r="V123" s="6"/>
      <c r="W123" s="6">
        <f>COUNTIF($X$13:X123,"&gt;0")*(X123&gt;0)</f>
        <v>0</v>
      </c>
      <c r="X123" s="6">
        <f t="shared" si="24"/>
        <v>0</v>
      </c>
      <c r="Y123" s="1" t="str">
        <f t="shared" si="25"/>
        <v/>
      </c>
      <c r="Z123" s="1" t="str">
        <f t="shared" si="4"/>
        <v/>
      </c>
      <c r="AA123" s="1" t="str">
        <f>IF(ISERROR(LEFT(B123,SEARCH(":",B123,1)-IF(Langue=1,1,2))),"",LEFT(B123,SEARCH(":",B123,1)-IF(Langue=1,1,2)))</f>
        <v/>
      </c>
      <c r="AB123" s="1">
        <f t="shared" si="16"/>
        <v>0</v>
      </c>
      <c r="AC123" s="1">
        <f t="shared" si="16"/>
        <v>0</v>
      </c>
      <c r="AD123" s="1">
        <f t="shared" si="16"/>
        <v>0</v>
      </c>
      <c r="AE123" s="1">
        <f t="shared" si="15"/>
        <v>0</v>
      </c>
      <c r="AF123" s="1">
        <f t="shared" si="15"/>
        <v>0</v>
      </c>
      <c r="AG123" s="1">
        <f t="shared" si="15"/>
        <v>0</v>
      </c>
      <c r="AH123" s="1">
        <f>IF(D123&lt;&gt; "",1,0)</f>
        <v>0</v>
      </c>
    </row>
    <row r="124" spans="2:34" ht="25.5" customHeight="1">
      <c r="B124" s="188"/>
      <c r="C124" s="190" t="s">
        <v>33</v>
      </c>
      <c r="D124" s="245">
        <f>D122+1</f>
        <v>51</v>
      </c>
      <c r="E124" s="194" t="s">
        <v>60</v>
      </c>
      <c r="F124" s="195"/>
      <c r="G124" s="195"/>
      <c r="H124" s="196"/>
      <c r="I124" s="197" t="s">
        <v>61</v>
      </c>
      <c r="J124" s="198"/>
      <c r="K124" s="199"/>
      <c r="L124" s="203"/>
      <c r="M124" s="205"/>
      <c r="N124" s="207"/>
      <c r="O124" s="209" t="s">
        <v>59</v>
      </c>
      <c r="P124" s="209"/>
      <c r="Q124" s="211"/>
      <c r="R124" s="213" t="str">
        <f ca="1" xml:space="preserve">  IF(COUNTBLANK(L124:Q124)&lt;5,OFFSET([1]Traduction!$A$443,0,Langue),
    IF(COUNTBLANK(L124:Q124)&gt;5,OFFSET([1]Traduction!$A$444,0,Langue),
     IF(AND(B124="Ï",L124&lt;&gt;""),OFFSET([1]Traduction!$A$445,0,Langue),"")))</f>
        <v/>
      </c>
      <c r="S124" s="238" t="s">
        <v>30</v>
      </c>
      <c r="T124" s="216">
        <v>2</v>
      </c>
      <c r="U124" s="217">
        <v>7</v>
      </c>
      <c r="V124" s="6"/>
      <c r="W124" s="6">
        <f>COUNTIF($X$13:X124,"&gt;0")*(X124&gt;0)</f>
        <v>28</v>
      </c>
      <c r="X124" s="6">
        <f t="shared" si="24"/>
        <v>1</v>
      </c>
      <c r="Y124" s="1">
        <f t="shared" si="25"/>
        <v>51</v>
      </c>
      <c r="Z124" s="1" t="str">
        <f t="shared" si="4"/>
        <v xml:space="preserve">Test de commentaire </v>
      </c>
      <c r="AA124" s="1" t="str">
        <f>IF(ISERROR(LEFT(B124,SEARCH(":",B124,1)-IF(Langue=1,1,2))),"",LEFT(B124,SEARCH(":",B124,1)-IF(Langue=1,1,2)))</f>
        <v/>
      </c>
      <c r="AB124" s="1">
        <f t="shared" si="16"/>
        <v>0</v>
      </c>
      <c r="AC124" s="1">
        <f t="shared" si="16"/>
        <v>0</v>
      </c>
      <c r="AD124" s="1">
        <f t="shared" si="16"/>
        <v>0</v>
      </c>
      <c r="AE124" s="1">
        <f t="shared" si="15"/>
        <v>1</v>
      </c>
      <c r="AF124" s="1">
        <f t="shared" si="15"/>
        <v>0</v>
      </c>
      <c r="AG124" s="1">
        <f t="shared" si="15"/>
        <v>0</v>
      </c>
      <c r="AH124" s="1">
        <f t="shared" ref="AH124" si="29">IF(D124&lt;&gt; "",1,0)</f>
        <v>1</v>
      </c>
    </row>
    <row r="125" spans="2:34" ht="25.5" customHeight="1">
      <c r="B125" s="189"/>
      <c r="C125" s="191"/>
      <c r="D125" s="246"/>
      <c r="E125" s="230" t="s">
        <v>58</v>
      </c>
      <c r="F125" s="231"/>
      <c r="G125" s="231"/>
      <c r="H125" s="232"/>
      <c r="I125" s="200"/>
      <c r="J125" s="201"/>
      <c r="K125" s="202"/>
      <c r="L125" s="204"/>
      <c r="M125" s="206"/>
      <c r="N125" s="208"/>
      <c r="O125" s="210"/>
      <c r="P125" s="210"/>
      <c r="Q125" s="212"/>
      <c r="R125" s="214"/>
      <c r="S125" s="238"/>
      <c r="T125" s="216"/>
      <c r="U125" s="217"/>
      <c r="V125" s="6"/>
      <c r="W125" s="6">
        <f>COUNTIF($X$13:X125,"&gt;0")*(X125&gt;0)</f>
        <v>0</v>
      </c>
      <c r="X125" s="6">
        <f t="shared" si="24"/>
        <v>0</v>
      </c>
      <c r="Y125" s="1" t="str">
        <f t="shared" si="25"/>
        <v/>
      </c>
      <c r="Z125" s="1" t="str">
        <f t="shared" si="4"/>
        <v/>
      </c>
      <c r="AA125" s="1" t="str">
        <f>IF(ISERROR(LEFT(B125,SEARCH(":",B125,1)-IF(Langue=1,1,2))),"",LEFT(B125,SEARCH(":",B125,1)-IF(Langue=1,1,2)))</f>
        <v/>
      </c>
      <c r="AB125" s="1">
        <f t="shared" si="16"/>
        <v>0</v>
      </c>
      <c r="AC125" s="1">
        <f t="shared" si="16"/>
        <v>0</v>
      </c>
      <c r="AD125" s="1">
        <f t="shared" si="16"/>
        <v>0</v>
      </c>
      <c r="AE125" s="1">
        <f t="shared" si="15"/>
        <v>0</v>
      </c>
      <c r="AF125" s="1">
        <f t="shared" si="15"/>
        <v>0</v>
      </c>
      <c r="AG125" s="1">
        <f t="shared" si="15"/>
        <v>0</v>
      </c>
      <c r="AH125" s="1">
        <f>IF(D125&lt;&gt; "",1,0)</f>
        <v>0</v>
      </c>
    </row>
    <row r="126" spans="2:34" ht="15" customHeight="1">
      <c r="B126" s="243" t="e">
        <f ca="1">OFFSET([1]Traduction!A252,0,Langue)</f>
        <v>#VALUE!</v>
      </c>
      <c r="C126" s="244"/>
      <c r="D126" s="244"/>
      <c r="E126" s="244"/>
      <c r="F126" s="244"/>
      <c r="G126" s="244"/>
      <c r="H126" s="244"/>
      <c r="I126" s="244"/>
      <c r="J126" s="244"/>
      <c r="K126" s="244"/>
      <c r="L126" s="244"/>
      <c r="M126" s="244"/>
      <c r="N126" s="244"/>
      <c r="O126" s="244"/>
      <c r="P126" s="244"/>
      <c r="Q126" s="244"/>
      <c r="R126" s="233"/>
      <c r="S126" s="233"/>
      <c r="T126" s="233"/>
      <c r="U126" s="234"/>
      <c r="V126" s="6"/>
      <c r="W126" s="6">
        <f>COUNTIF($X$13:X126,"&gt;0")*(X126&gt;0)</f>
        <v>0</v>
      </c>
      <c r="X126" s="6">
        <f t="shared" si="24"/>
        <v>0</v>
      </c>
      <c r="Y126" s="1" t="str">
        <f t="shared" si="25"/>
        <v/>
      </c>
      <c r="Z126" s="1" t="str">
        <f t="shared" si="4"/>
        <v/>
      </c>
      <c r="AA126" s="1" t="str">
        <f ca="1">IF(ISERROR(LEFT(B126,SEARCH(":",B126,1)-IF(Langue=1,1,2))),"",LEFT(B126,SEARCH(":",B126,1)-IF(Langue=1,1,2)))</f>
        <v/>
      </c>
      <c r="AB126" s="1">
        <f t="shared" si="16"/>
        <v>0</v>
      </c>
      <c r="AC126" s="1">
        <f t="shared" si="16"/>
        <v>0</v>
      </c>
      <c r="AD126" s="1">
        <f t="shared" si="16"/>
        <v>0</v>
      </c>
      <c r="AE126" s="1">
        <f t="shared" si="15"/>
        <v>0</v>
      </c>
      <c r="AF126" s="1">
        <f t="shared" si="15"/>
        <v>0</v>
      </c>
      <c r="AG126" s="1">
        <f t="shared" si="15"/>
        <v>0</v>
      </c>
      <c r="AH126" s="1">
        <f t="shared" si="27"/>
        <v>0</v>
      </c>
    </row>
    <row r="127" spans="2:34" ht="25.5" customHeight="1">
      <c r="B127" s="188" t="s">
        <v>14</v>
      </c>
      <c r="C127" s="190" t="s">
        <v>43</v>
      </c>
      <c r="D127" s="245">
        <f>D124+1</f>
        <v>52</v>
      </c>
      <c r="E127" s="194" t="s">
        <v>60</v>
      </c>
      <c r="F127" s="195"/>
      <c r="G127" s="195"/>
      <c r="H127" s="196"/>
      <c r="I127" s="197" t="s">
        <v>61</v>
      </c>
      <c r="J127" s="198"/>
      <c r="K127" s="199"/>
      <c r="L127" s="203"/>
      <c r="M127" s="205"/>
      <c r="N127" s="207"/>
      <c r="O127" s="209" t="s">
        <v>59</v>
      </c>
      <c r="P127" s="209"/>
      <c r="Q127" s="211"/>
      <c r="R127" s="213" t="str">
        <f ca="1" xml:space="preserve">  IF(COUNTBLANK(L127:Q127)&lt;5,OFFSET([1]Traduction!$A$443,0,Langue),
    IF(COUNTBLANK(L127:Q127)&gt;5,OFFSET([1]Traduction!$A$444,0,Langue),
     IF(AND(B127="Ï",L127&lt;&gt;""),OFFSET([1]Traduction!$A$445,0,Langue),"")))</f>
        <v/>
      </c>
      <c r="S127" s="238" t="s">
        <v>30</v>
      </c>
      <c r="T127" s="216">
        <v>2</v>
      </c>
      <c r="U127" s="217">
        <v>6</v>
      </c>
      <c r="V127" s="6"/>
      <c r="W127" s="6">
        <f>COUNTIF($X$13:X127,"&gt;0")*(X127&gt;0)</f>
        <v>29</v>
      </c>
      <c r="X127" s="6">
        <f t="shared" si="24"/>
        <v>1</v>
      </c>
      <c r="Y127" s="1">
        <f t="shared" si="25"/>
        <v>52</v>
      </c>
      <c r="Z127" s="1" t="str">
        <f t="shared" si="4"/>
        <v xml:space="preserve">Test de commentaire </v>
      </c>
      <c r="AA127" s="1" t="str">
        <f>IF(ISERROR(LEFT(B127,SEARCH(":",B127,1)-IF(Langue=1,1,2))),"",LEFT(B127,SEARCH(":",B127,1)-IF(Langue=1,1,2)))</f>
        <v/>
      </c>
      <c r="AB127" s="1">
        <f t="shared" si="16"/>
        <v>0</v>
      </c>
      <c r="AC127" s="1">
        <f t="shared" si="16"/>
        <v>0</v>
      </c>
      <c r="AD127" s="1">
        <f t="shared" si="16"/>
        <v>0</v>
      </c>
      <c r="AE127" s="1">
        <f t="shared" si="15"/>
        <v>1</v>
      </c>
      <c r="AF127" s="1">
        <f t="shared" si="15"/>
        <v>0</v>
      </c>
      <c r="AG127" s="1">
        <f t="shared" si="15"/>
        <v>0</v>
      </c>
      <c r="AH127" s="1">
        <f t="shared" si="27"/>
        <v>1</v>
      </c>
    </row>
    <row r="128" spans="2:34" ht="25.5" customHeight="1">
      <c r="B128" s="189"/>
      <c r="C128" s="191"/>
      <c r="D128" s="246"/>
      <c r="E128" s="230" t="s">
        <v>58</v>
      </c>
      <c r="F128" s="231"/>
      <c r="G128" s="231"/>
      <c r="H128" s="232"/>
      <c r="I128" s="200"/>
      <c r="J128" s="201"/>
      <c r="K128" s="202"/>
      <c r="L128" s="204"/>
      <c r="M128" s="206"/>
      <c r="N128" s="208"/>
      <c r="O128" s="210"/>
      <c r="P128" s="210"/>
      <c r="Q128" s="212"/>
      <c r="R128" s="214"/>
      <c r="S128" s="238"/>
      <c r="T128" s="216"/>
      <c r="U128" s="217"/>
      <c r="V128" s="6"/>
      <c r="W128" s="6">
        <f>COUNTIF($X$13:X128,"&gt;0")*(X128&gt;0)</f>
        <v>0</v>
      </c>
      <c r="X128" s="6">
        <f t="shared" si="24"/>
        <v>0</v>
      </c>
      <c r="Y128" s="1" t="str">
        <f t="shared" si="25"/>
        <v/>
      </c>
      <c r="Z128" s="1" t="str">
        <f t="shared" si="4"/>
        <v/>
      </c>
      <c r="AA128" s="1" t="str">
        <f>IF(ISERROR(LEFT(B128,SEARCH(":",B128,1)-IF(Langue=1,1,2))),"",LEFT(B128,SEARCH(":",B128,1)-IF(Langue=1,1,2)))</f>
        <v/>
      </c>
      <c r="AB128" s="1">
        <f t="shared" si="16"/>
        <v>0</v>
      </c>
      <c r="AC128" s="1">
        <f t="shared" si="16"/>
        <v>0</v>
      </c>
      <c r="AD128" s="1">
        <f t="shared" si="16"/>
        <v>0</v>
      </c>
      <c r="AE128" s="1">
        <f t="shared" si="15"/>
        <v>0</v>
      </c>
      <c r="AF128" s="1">
        <f t="shared" si="15"/>
        <v>0</v>
      </c>
      <c r="AG128" s="1">
        <f t="shared" si="15"/>
        <v>0</v>
      </c>
      <c r="AH128" s="1">
        <f>IF(D128&lt;&gt; "",1,0)</f>
        <v>0</v>
      </c>
    </row>
    <row r="129" spans="2:34" ht="15" customHeight="1">
      <c r="B129" s="243" t="e">
        <f ca="1">OFFSET([1]Traduction!A255,0,Langue)</f>
        <v>#VALUE!</v>
      </c>
      <c r="C129" s="244"/>
      <c r="D129" s="244"/>
      <c r="E129" s="244"/>
      <c r="F129" s="244"/>
      <c r="G129" s="244"/>
      <c r="H129" s="244"/>
      <c r="I129" s="244"/>
      <c r="J129" s="244"/>
      <c r="K129" s="244"/>
      <c r="L129" s="244"/>
      <c r="M129" s="244"/>
      <c r="N129" s="244"/>
      <c r="O129" s="244"/>
      <c r="P129" s="244"/>
      <c r="Q129" s="244"/>
      <c r="R129" s="233"/>
      <c r="S129" s="233"/>
      <c r="T129" s="233"/>
      <c r="U129" s="234"/>
      <c r="V129" s="6"/>
      <c r="W129" s="6">
        <f>COUNTIF($X$13:X129,"&gt;0")*(X129&gt;0)</f>
        <v>0</v>
      </c>
      <c r="X129" s="6">
        <f t="shared" si="24"/>
        <v>0</v>
      </c>
      <c r="Y129" s="1" t="str">
        <f t="shared" si="25"/>
        <v/>
      </c>
      <c r="Z129" s="1" t="str">
        <f t="shared" si="4"/>
        <v/>
      </c>
      <c r="AA129" s="1" t="str">
        <f ca="1">IF(ISERROR(LEFT(B129,SEARCH(":",B129,1)-IF(Langue=1,1,2))),"",LEFT(B129,SEARCH(":",B129,1)-IF(Langue=1,1,2)))</f>
        <v/>
      </c>
      <c r="AB129" s="1">
        <f t="shared" si="16"/>
        <v>0</v>
      </c>
      <c r="AC129" s="1">
        <f t="shared" si="16"/>
        <v>0</v>
      </c>
      <c r="AD129" s="1">
        <f t="shared" si="16"/>
        <v>0</v>
      </c>
      <c r="AE129" s="1">
        <f t="shared" si="15"/>
        <v>0</v>
      </c>
      <c r="AF129" s="1">
        <f t="shared" si="15"/>
        <v>0</v>
      </c>
      <c r="AG129" s="1">
        <f t="shared" si="15"/>
        <v>0</v>
      </c>
      <c r="AH129" s="1">
        <f t="shared" si="27"/>
        <v>0</v>
      </c>
    </row>
    <row r="130" spans="2:34" ht="48" customHeight="1">
      <c r="B130" s="188" t="s">
        <v>14</v>
      </c>
      <c r="C130" s="190" t="s">
        <v>15</v>
      </c>
      <c r="D130" s="245">
        <f>D127+1</f>
        <v>53</v>
      </c>
      <c r="E130" s="194" t="s">
        <v>60</v>
      </c>
      <c r="F130" s="194"/>
      <c r="G130" s="194"/>
      <c r="H130" s="254"/>
      <c r="I130" s="197" t="s">
        <v>61</v>
      </c>
      <c r="J130" s="198"/>
      <c r="K130" s="199"/>
      <c r="L130" s="203"/>
      <c r="M130" s="205"/>
      <c r="N130" s="207"/>
      <c r="O130" s="209" t="s">
        <v>59</v>
      </c>
      <c r="P130" s="209"/>
      <c r="Q130" s="211"/>
      <c r="R130" s="213" t="str">
        <f ca="1" xml:space="preserve">  IF(COUNTBLANK(L130:Q130)&lt;5,OFFSET([1]Traduction!$A$443,0,Langue),
    IF(COUNTBLANK(L130:Q130)&gt;5,OFFSET([1]Traduction!$A$444,0,Langue),
     IF(AND(B130="Ï",L130&lt;&gt;""),OFFSET([1]Traduction!$A$445,0,Langue),"")))</f>
        <v/>
      </c>
      <c r="S130" s="238" t="s">
        <v>30</v>
      </c>
      <c r="T130" s="216">
        <v>2</v>
      </c>
      <c r="U130" s="217">
        <v>7</v>
      </c>
      <c r="V130" s="6"/>
      <c r="W130" s="6">
        <f>COUNTIF($X$13:X130,"&gt;0")*(X130&gt;0)</f>
        <v>30</v>
      </c>
      <c r="X130" s="6">
        <f t="shared" si="24"/>
        <v>1</v>
      </c>
      <c r="Y130" s="1">
        <f t="shared" si="25"/>
        <v>53</v>
      </c>
      <c r="Z130" s="1" t="str">
        <f t="shared" si="4"/>
        <v xml:space="preserve">Test de commentaire </v>
      </c>
      <c r="AA130" s="1" t="str">
        <f>IF(ISERROR(LEFT(B130,SEARCH(":",B130,1)-IF(Langue=1,1,2))),"",LEFT(B130,SEARCH(":",B130,1)-IF(Langue=1,1,2)))</f>
        <v/>
      </c>
      <c r="AB130" s="1">
        <f t="shared" si="16"/>
        <v>0</v>
      </c>
      <c r="AC130" s="1">
        <f t="shared" si="16"/>
        <v>0</v>
      </c>
      <c r="AD130" s="1">
        <f t="shared" si="16"/>
        <v>0</v>
      </c>
      <c r="AE130" s="1">
        <f t="shared" si="15"/>
        <v>1</v>
      </c>
      <c r="AF130" s="1">
        <f t="shared" si="15"/>
        <v>0</v>
      </c>
      <c r="AG130" s="1">
        <f t="shared" si="15"/>
        <v>0</v>
      </c>
      <c r="AH130" s="1">
        <f t="shared" si="27"/>
        <v>1</v>
      </c>
    </row>
    <row r="131" spans="2:34" ht="15" customHeight="1">
      <c r="B131" s="189"/>
      <c r="C131" s="191"/>
      <c r="D131" s="246"/>
      <c r="E131" s="230" t="s">
        <v>58</v>
      </c>
      <c r="F131" s="231"/>
      <c r="G131" s="231"/>
      <c r="H131" s="232"/>
      <c r="I131" s="200"/>
      <c r="J131" s="201"/>
      <c r="K131" s="202"/>
      <c r="L131" s="204"/>
      <c r="M131" s="206"/>
      <c r="N131" s="208"/>
      <c r="O131" s="210"/>
      <c r="P131" s="210"/>
      <c r="Q131" s="212"/>
      <c r="R131" s="214"/>
      <c r="S131" s="238"/>
      <c r="T131" s="216"/>
      <c r="U131" s="217"/>
      <c r="V131" s="6"/>
      <c r="W131" s="6">
        <f>COUNTIF($X$13:X131,"&gt;0")*(X131&gt;0)</f>
        <v>0</v>
      </c>
      <c r="X131" s="6">
        <f t="shared" si="24"/>
        <v>0</v>
      </c>
      <c r="Y131" s="1" t="str">
        <f t="shared" si="25"/>
        <v/>
      </c>
      <c r="Z131" s="1" t="str">
        <f t="shared" si="4"/>
        <v/>
      </c>
      <c r="AA131" s="1" t="str">
        <f>IF(ISERROR(LEFT(B131,SEARCH(":",B131,1)-IF(Langue=1,1,2))),"",LEFT(B131,SEARCH(":",B131,1)-IF(Langue=1,1,2)))</f>
        <v/>
      </c>
      <c r="AB131" s="1">
        <f t="shared" si="16"/>
        <v>0</v>
      </c>
      <c r="AC131" s="1">
        <f t="shared" si="16"/>
        <v>0</v>
      </c>
      <c r="AD131" s="1">
        <f t="shared" si="16"/>
        <v>0</v>
      </c>
      <c r="AE131" s="1">
        <f t="shared" si="15"/>
        <v>0</v>
      </c>
      <c r="AF131" s="1">
        <f t="shared" si="15"/>
        <v>0</v>
      </c>
      <c r="AG131" s="1">
        <f t="shared" si="15"/>
        <v>0</v>
      </c>
      <c r="AH131" s="1">
        <f>IF(D131&lt;&gt; "",1,0)</f>
        <v>0</v>
      </c>
    </row>
    <row r="132" spans="2:34" ht="15" customHeight="1">
      <c r="B132" s="243" t="e">
        <f ca="1">OFFSET([1]Traduction!A258,0,Langue)</f>
        <v>#VALUE!</v>
      </c>
      <c r="C132" s="244"/>
      <c r="D132" s="244"/>
      <c r="E132" s="244"/>
      <c r="F132" s="244"/>
      <c r="G132" s="244"/>
      <c r="H132" s="244"/>
      <c r="I132" s="244"/>
      <c r="J132" s="244"/>
      <c r="K132" s="244"/>
      <c r="L132" s="244"/>
      <c r="M132" s="244"/>
      <c r="N132" s="244"/>
      <c r="O132" s="244"/>
      <c r="P132" s="244"/>
      <c r="Q132" s="244"/>
      <c r="R132" s="233"/>
      <c r="S132" s="233"/>
      <c r="T132" s="233"/>
      <c r="U132" s="234"/>
      <c r="V132" s="6"/>
      <c r="W132" s="6">
        <f>COUNTIF($X$13:X132,"&gt;0")*(X132&gt;0)</f>
        <v>0</v>
      </c>
      <c r="X132" s="6">
        <f t="shared" si="24"/>
        <v>0</v>
      </c>
      <c r="Y132" s="1" t="str">
        <f t="shared" si="25"/>
        <v/>
      </c>
      <c r="Z132" s="1" t="str">
        <f t="shared" si="4"/>
        <v/>
      </c>
      <c r="AA132" s="1" t="str">
        <f ca="1">IF(ISERROR(LEFT(B132,SEARCH(":",B132,1)-IF(Langue=1,1,2))),"",LEFT(B132,SEARCH(":",B132,1)-IF(Langue=1,1,2)))</f>
        <v/>
      </c>
      <c r="AB132" s="1">
        <f t="shared" si="16"/>
        <v>0</v>
      </c>
      <c r="AC132" s="1">
        <f t="shared" si="16"/>
        <v>0</v>
      </c>
      <c r="AD132" s="1">
        <f t="shared" si="16"/>
        <v>0</v>
      </c>
      <c r="AE132" s="1">
        <f t="shared" si="15"/>
        <v>0</v>
      </c>
      <c r="AF132" s="1">
        <f t="shared" si="15"/>
        <v>0</v>
      </c>
      <c r="AG132" s="1">
        <f t="shared" si="15"/>
        <v>0</v>
      </c>
      <c r="AH132" s="1">
        <f t="shared" si="27"/>
        <v>0</v>
      </c>
    </row>
    <row r="133" spans="2:34" ht="15" customHeight="1">
      <c r="B133" s="250" t="e">
        <f ca="1">OFFSET([1]Traduction!A259,0,Langue)</f>
        <v>#VALUE!</v>
      </c>
      <c r="C133" s="251"/>
      <c r="D133" s="251"/>
      <c r="E133" s="251"/>
      <c r="F133" s="251"/>
      <c r="G133" s="251"/>
      <c r="H133" s="251"/>
      <c r="I133" s="251"/>
      <c r="J133" s="251"/>
      <c r="K133" s="251"/>
      <c r="L133" s="251"/>
      <c r="M133" s="251"/>
      <c r="N133" s="251"/>
      <c r="O133" s="251"/>
      <c r="P133" s="251"/>
      <c r="Q133" s="251"/>
      <c r="R133" s="252"/>
      <c r="S133" s="252"/>
      <c r="T133" s="252"/>
      <c r="U133" s="253"/>
      <c r="V133" s="6"/>
      <c r="W133" s="6">
        <f>COUNTIF($X$13:X133,"&gt;0")*(X133&gt;0)</f>
        <v>0</v>
      </c>
      <c r="X133" s="6">
        <f t="shared" si="24"/>
        <v>0</v>
      </c>
      <c r="Y133" s="1" t="str">
        <f t="shared" si="25"/>
        <v/>
      </c>
      <c r="Z133" s="1" t="str">
        <f t="shared" si="4"/>
        <v/>
      </c>
      <c r="AA133" s="1" t="str">
        <f ca="1">IF(ISERROR(LEFT(B133,SEARCH(":",B133,1)-IF(Langue=1,1,2))),"",LEFT(B133,SEARCH(":",B133,1)-IF(Langue=1,1,2)))</f>
        <v/>
      </c>
      <c r="AB133" s="1">
        <f t="shared" si="16"/>
        <v>0</v>
      </c>
      <c r="AC133" s="1">
        <f t="shared" si="16"/>
        <v>0</v>
      </c>
      <c r="AD133" s="1">
        <f t="shared" si="16"/>
        <v>0</v>
      </c>
      <c r="AE133" s="1">
        <f t="shared" si="15"/>
        <v>0</v>
      </c>
      <c r="AF133" s="1">
        <f t="shared" si="15"/>
        <v>0</v>
      </c>
      <c r="AG133" s="1">
        <f t="shared" si="15"/>
        <v>0</v>
      </c>
      <c r="AH133" s="1">
        <f t="shared" si="27"/>
        <v>0</v>
      </c>
    </row>
    <row r="134" spans="2:34" ht="15" customHeight="1">
      <c r="B134" s="243" t="e">
        <f ca="1">OFFSET([1]Traduction!A260,0,Langue)</f>
        <v>#VALUE!</v>
      </c>
      <c r="C134" s="244"/>
      <c r="D134" s="244"/>
      <c r="E134" s="244"/>
      <c r="F134" s="244"/>
      <c r="G134" s="244"/>
      <c r="H134" s="244"/>
      <c r="I134" s="244"/>
      <c r="J134" s="244"/>
      <c r="K134" s="244"/>
      <c r="L134" s="244"/>
      <c r="M134" s="244"/>
      <c r="N134" s="244"/>
      <c r="O134" s="244"/>
      <c r="P134" s="244"/>
      <c r="Q134" s="244"/>
      <c r="R134" s="233"/>
      <c r="S134" s="233"/>
      <c r="T134" s="233"/>
      <c r="U134" s="234"/>
      <c r="V134" s="6"/>
      <c r="W134" s="6">
        <f>COUNTIF($X$13:X134,"&gt;0")*(X134&gt;0)</f>
        <v>0</v>
      </c>
      <c r="X134" s="6">
        <f t="shared" si="24"/>
        <v>0</v>
      </c>
      <c r="Y134" s="1" t="str">
        <f t="shared" si="25"/>
        <v/>
      </c>
      <c r="Z134" s="1" t="str">
        <f t="shared" si="4"/>
        <v/>
      </c>
      <c r="AA134" s="1" t="str">
        <f ca="1">IF(ISERROR(LEFT(B134,SEARCH(":",B134,1)-IF(Langue=1,1,2))),"",LEFT(B134,SEARCH(":",B134,1)-IF(Langue=1,1,2)))</f>
        <v/>
      </c>
      <c r="AB134" s="1">
        <f t="shared" si="16"/>
        <v>0</v>
      </c>
      <c r="AC134" s="1">
        <f t="shared" si="16"/>
        <v>0</v>
      </c>
      <c r="AD134" s="1">
        <f t="shared" si="16"/>
        <v>0</v>
      </c>
      <c r="AE134" s="1">
        <f t="shared" si="15"/>
        <v>0</v>
      </c>
      <c r="AF134" s="1">
        <f t="shared" si="15"/>
        <v>0</v>
      </c>
      <c r="AG134" s="1">
        <f t="shared" si="15"/>
        <v>0</v>
      </c>
      <c r="AH134" s="1">
        <f t="shared" si="27"/>
        <v>0</v>
      </c>
    </row>
    <row r="135" spans="2:34" ht="25.5" customHeight="1">
      <c r="B135" s="188"/>
      <c r="C135" s="190" t="s">
        <v>15</v>
      </c>
      <c r="D135" s="245">
        <f>D130+1</f>
        <v>54</v>
      </c>
      <c r="E135" s="194" t="s">
        <v>60</v>
      </c>
      <c r="F135" s="195"/>
      <c r="G135" s="195"/>
      <c r="H135" s="196"/>
      <c r="I135" s="197" t="s">
        <v>61</v>
      </c>
      <c r="J135" s="198"/>
      <c r="K135" s="199"/>
      <c r="L135" s="203"/>
      <c r="M135" s="205"/>
      <c r="N135" s="207"/>
      <c r="O135" s="209" t="s">
        <v>59</v>
      </c>
      <c r="P135" s="209"/>
      <c r="Q135" s="211"/>
      <c r="R135" s="213" t="str">
        <f ca="1" xml:space="preserve">  IF(COUNTBLANK(L135:Q135)&lt;5,OFFSET([1]Traduction!$A$443,0,Langue),
    IF(COUNTBLANK(L135:Q135)&gt;5,OFFSET([1]Traduction!$A$444,0,Langue),
     IF(AND(B135="Ï",L135&lt;&gt;""),OFFSET([1]Traduction!$A$445,0,Langue),"")))</f>
        <v/>
      </c>
      <c r="S135" s="215" t="s">
        <v>36</v>
      </c>
      <c r="T135" s="216">
        <v>2</v>
      </c>
      <c r="U135" s="217">
        <v>3</v>
      </c>
      <c r="V135" s="6"/>
      <c r="W135" s="6">
        <f>COUNTIF($X$13:X135,"&gt;0")*(X135&gt;0)</f>
        <v>31</v>
      </c>
      <c r="X135" s="6">
        <f t="shared" si="24"/>
        <v>1</v>
      </c>
      <c r="Y135" s="1">
        <f t="shared" si="25"/>
        <v>54</v>
      </c>
      <c r="Z135" s="1" t="str">
        <f t="shared" si="4"/>
        <v xml:space="preserve">Test de commentaire </v>
      </c>
      <c r="AA135" s="1" t="str">
        <f>IF(ISERROR(LEFT(B135,SEARCH(":",B135,1)-IF(Langue=1,1,2))),"",LEFT(B135,SEARCH(":",B135,1)-IF(Langue=1,1,2)))</f>
        <v/>
      </c>
      <c r="AB135" s="1">
        <f t="shared" si="16"/>
        <v>0</v>
      </c>
      <c r="AC135" s="1">
        <f t="shared" si="16"/>
        <v>0</v>
      </c>
      <c r="AD135" s="1">
        <f t="shared" si="16"/>
        <v>0</v>
      </c>
      <c r="AE135" s="1">
        <f t="shared" si="15"/>
        <v>1</v>
      </c>
      <c r="AF135" s="1">
        <f t="shared" si="15"/>
        <v>0</v>
      </c>
      <c r="AG135" s="1">
        <f t="shared" si="15"/>
        <v>0</v>
      </c>
      <c r="AH135" s="1">
        <f t="shared" si="27"/>
        <v>1</v>
      </c>
    </row>
    <row r="136" spans="2:34" ht="15" customHeight="1">
      <c r="B136" s="189"/>
      <c r="C136" s="191"/>
      <c r="D136" s="246"/>
      <c r="E136" s="230" t="s">
        <v>58</v>
      </c>
      <c r="F136" s="231"/>
      <c r="G136" s="231"/>
      <c r="H136" s="232"/>
      <c r="I136" s="200"/>
      <c r="J136" s="201"/>
      <c r="K136" s="202"/>
      <c r="L136" s="204"/>
      <c r="M136" s="206"/>
      <c r="N136" s="208"/>
      <c r="O136" s="210"/>
      <c r="P136" s="210"/>
      <c r="Q136" s="212"/>
      <c r="R136" s="237"/>
      <c r="S136" s="215"/>
      <c r="T136" s="216"/>
      <c r="U136" s="217"/>
      <c r="V136" s="6"/>
      <c r="W136" s="6">
        <f>COUNTIF($X$13:X136,"&gt;0")*(X136&gt;0)</f>
        <v>0</v>
      </c>
      <c r="X136" s="6">
        <f t="shared" si="24"/>
        <v>0</v>
      </c>
      <c r="Y136" s="1" t="str">
        <f t="shared" si="25"/>
        <v/>
      </c>
      <c r="Z136" s="1" t="str">
        <f t="shared" si="4"/>
        <v/>
      </c>
      <c r="AA136" s="1" t="str">
        <f>IF(ISERROR(LEFT(B136,SEARCH(":",B136,1)-IF(Langue=1,1,2))),"",LEFT(B136,SEARCH(":",B136,1)-IF(Langue=1,1,2)))</f>
        <v/>
      </c>
      <c r="AB136" s="1">
        <f t="shared" si="16"/>
        <v>0</v>
      </c>
      <c r="AC136" s="1">
        <f t="shared" si="16"/>
        <v>0</v>
      </c>
      <c r="AD136" s="1">
        <f t="shared" si="16"/>
        <v>0</v>
      </c>
      <c r="AE136" s="1">
        <f t="shared" si="15"/>
        <v>0</v>
      </c>
      <c r="AF136" s="1">
        <f t="shared" si="15"/>
        <v>0</v>
      </c>
      <c r="AG136" s="1">
        <f t="shared" si="15"/>
        <v>0</v>
      </c>
      <c r="AH136" s="1">
        <f>IF(D136&lt;&gt; "",1,0)</f>
        <v>0</v>
      </c>
    </row>
    <row r="137" spans="2:34" ht="25.5" customHeight="1">
      <c r="B137" s="188"/>
      <c r="C137" s="190" t="s">
        <v>40</v>
      </c>
      <c r="D137" s="245">
        <f>D135+1</f>
        <v>55</v>
      </c>
      <c r="E137" s="194" t="s">
        <v>60</v>
      </c>
      <c r="F137" s="195"/>
      <c r="G137" s="195"/>
      <c r="H137" s="196"/>
      <c r="I137" s="197" t="s">
        <v>61</v>
      </c>
      <c r="J137" s="198"/>
      <c r="K137" s="199"/>
      <c r="L137" s="203"/>
      <c r="M137" s="205"/>
      <c r="N137" s="207" t="s">
        <v>59</v>
      </c>
      <c r="O137" s="209"/>
      <c r="P137" s="209"/>
      <c r="Q137" s="211"/>
      <c r="R137" s="213" t="str">
        <f ca="1" xml:space="preserve">  IF(COUNTBLANK(L137:Q137)&lt;5,OFFSET([1]Traduction!$A$443,0,Langue),
    IF(COUNTBLANK(L137:Q137)&gt;5,OFFSET([1]Traduction!$A$444,0,Langue),
     IF(AND(B137="Ï",L137&lt;&gt;""),OFFSET([1]Traduction!$A$445,0,Langue),"")))</f>
        <v/>
      </c>
      <c r="S137" s="215" t="s">
        <v>36</v>
      </c>
      <c r="T137" s="216">
        <v>2</v>
      </c>
      <c r="U137" s="217">
        <v>3</v>
      </c>
      <c r="V137" s="6"/>
      <c r="W137" s="6">
        <f>COUNTIF($X$13:X137,"&gt;0")*(X137&gt;0)</f>
        <v>0</v>
      </c>
      <c r="X137" s="6">
        <f t="shared" si="24"/>
        <v>0</v>
      </c>
      <c r="Y137" s="1">
        <f t="shared" si="25"/>
        <v>55</v>
      </c>
      <c r="Z137" s="1" t="str">
        <f t="shared" si="4"/>
        <v/>
      </c>
      <c r="AA137" s="1" t="str">
        <f>IF(ISERROR(LEFT(B137,SEARCH(":",B137,1)-IF(Langue=1,1,2))),"",LEFT(B137,SEARCH(":",B137,1)-IF(Langue=1,1,2)))</f>
        <v/>
      </c>
      <c r="AB137" s="1">
        <f t="shared" si="16"/>
        <v>0</v>
      </c>
      <c r="AC137" s="1">
        <f t="shared" si="16"/>
        <v>0</v>
      </c>
      <c r="AD137" s="1">
        <f t="shared" si="16"/>
        <v>1</v>
      </c>
      <c r="AE137" s="1">
        <f t="shared" si="15"/>
        <v>0</v>
      </c>
      <c r="AF137" s="1">
        <f t="shared" si="15"/>
        <v>0</v>
      </c>
      <c r="AG137" s="1">
        <f t="shared" si="15"/>
        <v>0</v>
      </c>
      <c r="AH137" s="1">
        <f t="shared" ref="AH137" si="30">IF(D137&lt;&gt; "",1,0)</f>
        <v>1</v>
      </c>
    </row>
    <row r="138" spans="2:34" ht="25.5" customHeight="1">
      <c r="B138" s="189"/>
      <c r="C138" s="191"/>
      <c r="D138" s="246"/>
      <c r="E138" s="230" t="s">
        <v>58</v>
      </c>
      <c r="F138" s="231"/>
      <c r="G138" s="231"/>
      <c r="H138" s="232"/>
      <c r="I138" s="200"/>
      <c r="J138" s="201"/>
      <c r="K138" s="202"/>
      <c r="L138" s="204"/>
      <c r="M138" s="206"/>
      <c r="N138" s="208"/>
      <c r="O138" s="210"/>
      <c r="P138" s="210"/>
      <c r="Q138" s="212"/>
      <c r="R138" s="214"/>
      <c r="S138" s="215"/>
      <c r="T138" s="216"/>
      <c r="U138" s="217"/>
      <c r="V138" s="6"/>
      <c r="W138" s="6">
        <f>COUNTIF($X$13:X138,"&gt;0")*(X138&gt;0)</f>
        <v>0</v>
      </c>
      <c r="X138" s="6">
        <f t="shared" si="24"/>
        <v>0</v>
      </c>
      <c r="Y138" s="1" t="str">
        <f t="shared" si="25"/>
        <v/>
      </c>
      <c r="Z138" s="1" t="str">
        <f t="shared" si="4"/>
        <v/>
      </c>
      <c r="AA138" s="1" t="str">
        <f>IF(ISERROR(LEFT(B138,SEARCH(":",B138,1)-IF(Langue=1,1,2))),"",LEFT(B138,SEARCH(":",B138,1)-IF(Langue=1,1,2)))</f>
        <v/>
      </c>
      <c r="AB138" s="1">
        <f t="shared" si="16"/>
        <v>0</v>
      </c>
      <c r="AC138" s="1">
        <f t="shared" si="16"/>
        <v>0</v>
      </c>
      <c r="AD138" s="1">
        <f t="shared" si="16"/>
        <v>0</v>
      </c>
      <c r="AE138" s="1">
        <f t="shared" si="15"/>
        <v>0</v>
      </c>
      <c r="AF138" s="1">
        <f t="shared" si="15"/>
        <v>0</v>
      </c>
      <c r="AG138" s="1">
        <f t="shared" si="15"/>
        <v>0</v>
      </c>
      <c r="AH138" s="1">
        <f>IF(D138&lt;&gt; "",1,0)</f>
        <v>0</v>
      </c>
    </row>
    <row r="139" spans="2:34" ht="15" customHeight="1">
      <c r="B139" s="243" t="e">
        <f ca="1">OFFSET([1]Traduction!A265,0,Langue)</f>
        <v>#VALUE!</v>
      </c>
      <c r="C139" s="244"/>
      <c r="D139" s="244"/>
      <c r="E139" s="244"/>
      <c r="F139" s="244"/>
      <c r="G139" s="244"/>
      <c r="H139" s="244"/>
      <c r="I139" s="244"/>
      <c r="J139" s="244"/>
      <c r="K139" s="244"/>
      <c r="L139" s="244"/>
      <c r="M139" s="244"/>
      <c r="N139" s="244"/>
      <c r="O139" s="244"/>
      <c r="P139" s="244"/>
      <c r="Q139" s="244"/>
      <c r="R139" s="233"/>
      <c r="S139" s="233"/>
      <c r="T139" s="233"/>
      <c r="U139" s="234"/>
      <c r="V139" s="6"/>
      <c r="W139" s="6">
        <f>COUNTIF($X$13:X139,"&gt;0")*(X139&gt;0)</f>
        <v>0</v>
      </c>
      <c r="X139" s="6">
        <f t="shared" si="24"/>
        <v>0</v>
      </c>
      <c r="Y139" s="1" t="str">
        <f t="shared" si="25"/>
        <v/>
      </c>
      <c r="Z139" s="1" t="str">
        <f t="shared" si="4"/>
        <v/>
      </c>
      <c r="AA139" s="1" t="str">
        <f ca="1">IF(ISERROR(LEFT(B139,SEARCH(":",B139,1)-IF(Langue=1,1,2))),"",LEFT(B139,SEARCH(":",B139,1)-IF(Langue=1,1,2)))</f>
        <v/>
      </c>
      <c r="AB139" s="1">
        <f t="shared" si="16"/>
        <v>0</v>
      </c>
      <c r="AC139" s="1">
        <f t="shared" si="16"/>
        <v>0</v>
      </c>
      <c r="AD139" s="1">
        <f t="shared" si="16"/>
        <v>0</v>
      </c>
      <c r="AE139" s="1">
        <f t="shared" si="15"/>
        <v>0</v>
      </c>
      <c r="AF139" s="1">
        <f t="shared" si="15"/>
        <v>0</v>
      </c>
      <c r="AG139" s="1">
        <f t="shared" si="15"/>
        <v>0</v>
      </c>
      <c r="AH139" s="1">
        <f t="shared" si="27"/>
        <v>0</v>
      </c>
    </row>
    <row r="140" spans="2:34" ht="25.5" customHeight="1">
      <c r="B140" s="188"/>
      <c r="C140" s="190" t="s">
        <v>15</v>
      </c>
      <c r="D140" s="245">
        <f>D137+1</f>
        <v>56</v>
      </c>
      <c r="E140" s="194" t="s">
        <v>60</v>
      </c>
      <c r="F140" s="195"/>
      <c r="G140" s="195"/>
      <c r="H140" s="196"/>
      <c r="I140" s="197" t="s">
        <v>61</v>
      </c>
      <c r="J140" s="198"/>
      <c r="K140" s="199"/>
      <c r="L140" s="203"/>
      <c r="M140" s="205"/>
      <c r="N140" s="207" t="s">
        <v>59</v>
      </c>
      <c r="O140" s="209"/>
      <c r="P140" s="209"/>
      <c r="Q140" s="211"/>
      <c r="R140" s="213" t="str">
        <f ca="1" xml:space="preserve">  IF(COUNTBLANK(L140:Q140)&lt;5,OFFSET([1]Traduction!$A$443,0,Langue),
    IF(COUNTBLANK(L140:Q140)&gt;5,OFFSET([1]Traduction!$A$444,0,Langue),
     IF(AND(B140="Ï",L140&lt;&gt;""),OFFSET([1]Traduction!$A$445,0,Langue),"")))</f>
        <v/>
      </c>
      <c r="S140" s="215" t="s">
        <v>36</v>
      </c>
      <c r="T140" s="216">
        <v>2</v>
      </c>
      <c r="U140" s="217">
        <v>3</v>
      </c>
      <c r="V140" s="6"/>
      <c r="W140" s="6">
        <f>COUNTIF($X$13:X140,"&gt;0")*(X140&gt;0)</f>
        <v>0</v>
      </c>
      <c r="X140" s="6">
        <f t="shared" si="24"/>
        <v>0</v>
      </c>
      <c r="Y140" s="1">
        <f t="shared" si="25"/>
        <v>56</v>
      </c>
      <c r="Z140" s="1" t="str">
        <f t="shared" si="4"/>
        <v/>
      </c>
      <c r="AA140" s="1" t="str">
        <f>IF(ISERROR(LEFT(B140,SEARCH(":",B140,1)-IF(Langue=1,1,2))),"",LEFT(B140,SEARCH(":",B140,1)-IF(Langue=1,1,2)))</f>
        <v/>
      </c>
      <c r="AB140" s="1">
        <f t="shared" si="16"/>
        <v>0</v>
      </c>
      <c r="AC140" s="1">
        <f t="shared" si="16"/>
        <v>0</v>
      </c>
      <c r="AD140" s="1">
        <f t="shared" si="16"/>
        <v>1</v>
      </c>
      <c r="AE140" s="1">
        <f t="shared" si="15"/>
        <v>0</v>
      </c>
      <c r="AF140" s="1">
        <f t="shared" si="15"/>
        <v>0</v>
      </c>
      <c r="AG140" s="1">
        <f t="shared" si="15"/>
        <v>0</v>
      </c>
      <c r="AH140" s="1">
        <f t="shared" si="27"/>
        <v>1</v>
      </c>
    </row>
    <row r="141" spans="2:34" ht="15" customHeight="1">
      <c r="B141" s="189"/>
      <c r="C141" s="191"/>
      <c r="D141" s="246"/>
      <c r="E141" s="230" t="s">
        <v>58</v>
      </c>
      <c r="F141" s="231"/>
      <c r="G141" s="231"/>
      <c r="H141" s="232"/>
      <c r="I141" s="200"/>
      <c r="J141" s="201"/>
      <c r="K141" s="202"/>
      <c r="L141" s="204"/>
      <c r="M141" s="206"/>
      <c r="N141" s="208"/>
      <c r="O141" s="210"/>
      <c r="P141" s="210"/>
      <c r="Q141" s="212"/>
      <c r="R141" s="214"/>
      <c r="S141" s="215"/>
      <c r="T141" s="216"/>
      <c r="U141" s="217"/>
      <c r="V141" s="6"/>
      <c r="W141" s="6">
        <f>COUNTIF($X$13:X141,"&gt;0")*(X141&gt;0)</f>
        <v>0</v>
      </c>
      <c r="X141" s="6">
        <f t="shared" si="24"/>
        <v>0</v>
      </c>
      <c r="Y141" s="1" t="str">
        <f t="shared" si="25"/>
        <v/>
      </c>
      <c r="Z141" s="1" t="str">
        <f t="shared" si="4"/>
        <v/>
      </c>
      <c r="AA141" s="1" t="str">
        <f>IF(ISERROR(LEFT(B141,SEARCH(":",B141,1)-IF(Langue=1,1,2))),"",LEFT(B141,SEARCH(":",B141,1)-IF(Langue=1,1,2)))</f>
        <v/>
      </c>
      <c r="AB141" s="1">
        <f t="shared" si="16"/>
        <v>0</v>
      </c>
      <c r="AC141" s="1">
        <f t="shared" si="16"/>
        <v>0</v>
      </c>
      <c r="AD141" s="1">
        <f t="shared" si="16"/>
        <v>0</v>
      </c>
      <c r="AE141" s="1">
        <f t="shared" si="15"/>
        <v>0</v>
      </c>
      <c r="AF141" s="1">
        <f t="shared" si="15"/>
        <v>0</v>
      </c>
      <c r="AG141" s="1">
        <f t="shared" si="15"/>
        <v>0</v>
      </c>
      <c r="AH141" s="1">
        <f>IF(D141&lt;&gt; "",1,0)</f>
        <v>0</v>
      </c>
    </row>
    <row r="142" spans="2:34" ht="15" customHeight="1">
      <c r="B142" s="93"/>
      <c r="C142" s="94" t="s">
        <v>15</v>
      </c>
      <c r="D142" s="95">
        <f>D140+1</f>
        <v>57</v>
      </c>
      <c r="E142" s="194" t="s">
        <v>60</v>
      </c>
      <c r="F142" s="195"/>
      <c r="G142" s="195"/>
      <c r="H142" s="196"/>
      <c r="I142" s="255" t="s">
        <v>61</v>
      </c>
      <c r="J142" s="256"/>
      <c r="K142" s="257"/>
      <c r="L142" s="62"/>
      <c r="M142" s="63"/>
      <c r="N142" s="64" t="s">
        <v>59</v>
      </c>
      <c r="O142" s="65"/>
      <c r="P142" s="65"/>
      <c r="Q142" s="71"/>
      <c r="R142" s="82" t="str">
        <f ca="1" xml:space="preserve">  IF(COUNTBLANK(L142:Q142)&lt;5,OFFSET([1]Traduction!$A$443,0,Langue),
    IF(COUNTBLANK(L142:Q142)&gt;5,OFFSET([1]Traduction!$A$444,0,Langue),
     IF(AND(B142="Ï",L142&lt;&gt;""),OFFSET([1]Traduction!$A$445,0,Langue),"")))</f>
        <v/>
      </c>
      <c r="S142" s="66" t="s">
        <v>36</v>
      </c>
      <c r="T142" s="67">
        <v>2</v>
      </c>
      <c r="U142" s="68">
        <v>3</v>
      </c>
      <c r="V142" s="6"/>
      <c r="W142" s="6">
        <f>COUNTIF($X$13:X142,"&gt;0")*(X142&gt;0)</f>
        <v>0</v>
      </c>
      <c r="X142" s="6">
        <f t="shared" si="24"/>
        <v>0</v>
      </c>
      <c r="Y142" s="1">
        <f t="shared" si="25"/>
        <v>57</v>
      </c>
      <c r="Z142" s="1" t="str">
        <f t="shared" si="4"/>
        <v/>
      </c>
      <c r="AA142" s="1" t="str">
        <f>IF(ISERROR(LEFT(B142,SEARCH(":",B142,1)-IF(Langue=1,1,2))),"",LEFT(B142,SEARCH(":",B142,1)-IF(Langue=1,1,2)))</f>
        <v/>
      </c>
      <c r="AB142" s="1">
        <f t="shared" si="16"/>
        <v>0</v>
      </c>
      <c r="AC142" s="1">
        <f t="shared" si="16"/>
        <v>0</v>
      </c>
      <c r="AD142" s="1">
        <f t="shared" si="16"/>
        <v>1</v>
      </c>
      <c r="AE142" s="1">
        <f t="shared" si="15"/>
        <v>0</v>
      </c>
      <c r="AF142" s="1">
        <f t="shared" si="15"/>
        <v>0</v>
      </c>
      <c r="AG142" s="1">
        <f t="shared" si="15"/>
        <v>0</v>
      </c>
      <c r="AH142" s="1">
        <f t="shared" si="27"/>
        <v>1</v>
      </c>
    </row>
    <row r="143" spans="2:34" ht="25.5" customHeight="1">
      <c r="B143" s="188"/>
      <c r="C143" s="190" t="s">
        <v>15</v>
      </c>
      <c r="D143" s="245">
        <f>D142+1</f>
        <v>58</v>
      </c>
      <c r="E143" s="194" t="s">
        <v>60</v>
      </c>
      <c r="F143" s="195"/>
      <c r="G143" s="195"/>
      <c r="H143" s="196"/>
      <c r="I143" s="197" t="s">
        <v>61</v>
      </c>
      <c r="J143" s="198"/>
      <c r="K143" s="199"/>
      <c r="L143" s="203"/>
      <c r="M143" s="205"/>
      <c r="N143" s="207" t="s">
        <v>59</v>
      </c>
      <c r="O143" s="209"/>
      <c r="P143" s="209"/>
      <c r="Q143" s="211"/>
      <c r="R143" s="213" t="str">
        <f ca="1" xml:space="preserve">  IF(COUNTBLANK(L143:Q143)&lt;5,OFFSET([1]Traduction!$A$443,0,Langue),
    IF(COUNTBLANK(L143:Q143)&gt;5,OFFSET([1]Traduction!$A$444,0,Langue),
     IF(AND(B143="Ï",L143&lt;&gt;""),OFFSET([1]Traduction!$A$445,0,Langue),"")))</f>
        <v/>
      </c>
      <c r="S143" s="215" t="s">
        <v>36</v>
      </c>
      <c r="T143" s="216">
        <v>2</v>
      </c>
      <c r="U143" s="217">
        <v>3</v>
      </c>
      <c r="V143" s="6"/>
      <c r="W143" s="6">
        <f>COUNTIF($X$13:X143,"&gt;0")*(X143&gt;0)</f>
        <v>0</v>
      </c>
      <c r="X143" s="6">
        <f t="shared" si="24"/>
        <v>0</v>
      </c>
      <c r="Y143" s="1">
        <f t="shared" si="25"/>
        <v>58</v>
      </c>
      <c r="Z143" s="1" t="str">
        <f t="shared" si="4"/>
        <v/>
      </c>
      <c r="AA143" s="1" t="str">
        <f>IF(ISERROR(LEFT(B143,SEARCH(":",B143,1)-IF(Langue=1,1,2))),"",LEFT(B143,SEARCH(":",B143,1)-IF(Langue=1,1,2)))</f>
        <v/>
      </c>
      <c r="AB143" s="1">
        <f t="shared" si="16"/>
        <v>0</v>
      </c>
      <c r="AC143" s="1">
        <f t="shared" si="16"/>
        <v>0</v>
      </c>
      <c r="AD143" s="1">
        <f t="shared" si="16"/>
        <v>1</v>
      </c>
      <c r="AE143" s="1">
        <f t="shared" si="15"/>
        <v>0</v>
      </c>
      <c r="AF143" s="1">
        <f t="shared" si="15"/>
        <v>0</v>
      </c>
      <c r="AG143" s="1">
        <f t="shared" si="15"/>
        <v>0</v>
      </c>
      <c r="AH143" s="1">
        <f t="shared" si="27"/>
        <v>1</v>
      </c>
    </row>
    <row r="144" spans="2:34" ht="15" customHeight="1">
      <c r="B144" s="189"/>
      <c r="C144" s="191"/>
      <c r="D144" s="246"/>
      <c r="E144" s="230" t="s">
        <v>58</v>
      </c>
      <c r="F144" s="231"/>
      <c r="G144" s="231"/>
      <c r="H144" s="232"/>
      <c r="I144" s="200"/>
      <c r="J144" s="201"/>
      <c r="K144" s="202"/>
      <c r="L144" s="204"/>
      <c r="M144" s="206"/>
      <c r="N144" s="208"/>
      <c r="O144" s="210"/>
      <c r="P144" s="210"/>
      <c r="Q144" s="212"/>
      <c r="R144" s="214"/>
      <c r="S144" s="215"/>
      <c r="T144" s="216"/>
      <c r="U144" s="217"/>
      <c r="V144" s="6"/>
      <c r="W144" s="6">
        <f>COUNTIF($X$13:X144,"&gt;0")*(X144&gt;0)</f>
        <v>0</v>
      </c>
      <c r="X144" s="6">
        <f t="shared" si="24"/>
        <v>0</v>
      </c>
      <c r="Y144" s="1" t="str">
        <f t="shared" si="25"/>
        <v/>
      </c>
      <c r="Z144" s="1" t="str">
        <f t="shared" si="4"/>
        <v/>
      </c>
      <c r="AA144" s="1" t="str">
        <f>IF(ISERROR(LEFT(B144,SEARCH(":",B144,1)-IF(Langue=1,1,2))),"",LEFT(B144,SEARCH(":",B144,1)-IF(Langue=1,1,2)))</f>
        <v/>
      </c>
      <c r="AB144" s="1">
        <f t="shared" si="16"/>
        <v>0</v>
      </c>
      <c r="AC144" s="1">
        <f t="shared" si="16"/>
        <v>0</v>
      </c>
      <c r="AD144" s="1">
        <f t="shared" si="16"/>
        <v>0</v>
      </c>
      <c r="AE144" s="1">
        <f t="shared" si="15"/>
        <v>0</v>
      </c>
      <c r="AF144" s="1">
        <f t="shared" si="15"/>
        <v>0</v>
      </c>
      <c r="AG144" s="1">
        <f t="shared" si="15"/>
        <v>0</v>
      </c>
      <c r="AH144" s="1">
        <f>IF(D144&lt;&gt; "",1,0)</f>
        <v>0</v>
      </c>
    </row>
    <row r="145" spans="2:34" ht="15" customHeight="1">
      <c r="B145" s="243" t="e">
        <f ca="1">OFFSET([1]Traduction!A271,0,Langue)</f>
        <v>#VALUE!</v>
      </c>
      <c r="C145" s="244"/>
      <c r="D145" s="244"/>
      <c r="E145" s="244"/>
      <c r="F145" s="244"/>
      <c r="G145" s="244"/>
      <c r="H145" s="244"/>
      <c r="I145" s="244"/>
      <c r="J145" s="244"/>
      <c r="K145" s="244"/>
      <c r="L145" s="244"/>
      <c r="M145" s="244"/>
      <c r="N145" s="244"/>
      <c r="O145" s="244"/>
      <c r="P145" s="244"/>
      <c r="Q145" s="244"/>
      <c r="R145" s="233"/>
      <c r="S145" s="233"/>
      <c r="T145" s="233"/>
      <c r="U145" s="234"/>
      <c r="V145" s="6"/>
      <c r="W145" s="6">
        <f>COUNTIF($X$13:X145,"&gt;0")*(X145&gt;0)</f>
        <v>0</v>
      </c>
      <c r="X145" s="6">
        <f t="shared" si="24"/>
        <v>0</v>
      </c>
      <c r="Y145" s="1" t="str">
        <f t="shared" si="25"/>
        <v/>
      </c>
      <c r="Z145" s="1" t="str">
        <f t="shared" si="4"/>
        <v/>
      </c>
      <c r="AA145" s="1" t="str">
        <f ca="1">IF(ISERROR(LEFT(B145,SEARCH(":",B145,1)-IF(Langue=1,1,2))),"",LEFT(B145,SEARCH(":",B145,1)-IF(Langue=1,1,2)))</f>
        <v/>
      </c>
      <c r="AB145" s="1">
        <f t="shared" si="16"/>
        <v>0</v>
      </c>
      <c r="AC145" s="1">
        <f t="shared" si="16"/>
        <v>0</v>
      </c>
      <c r="AD145" s="1">
        <f t="shared" si="16"/>
        <v>0</v>
      </c>
      <c r="AE145" s="1">
        <f t="shared" si="15"/>
        <v>0</v>
      </c>
      <c r="AF145" s="1">
        <f t="shared" si="15"/>
        <v>0</v>
      </c>
      <c r="AG145" s="1">
        <f t="shared" si="15"/>
        <v>0</v>
      </c>
      <c r="AH145" s="1">
        <f t="shared" si="27"/>
        <v>0</v>
      </c>
    </row>
    <row r="146" spans="2:34" ht="39" customHeight="1">
      <c r="B146" s="188" t="s">
        <v>14</v>
      </c>
      <c r="C146" s="190" t="s">
        <v>28</v>
      </c>
      <c r="D146" s="245">
        <f>D143+1</f>
        <v>59</v>
      </c>
      <c r="E146" s="194" t="s">
        <v>60</v>
      </c>
      <c r="F146" s="195"/>
      <c r="G146" s="195"/>
      <c r="H146" s="196"/>
      <c r="I146" s="197" t="s">
        <v>61</v>
      </c>
      <c r="J146" s="198"/>
      <c r="K146" s="199"/>
      <c r="L146" s="203"/>
      <c r="M146" s="205"/>
      <c r="N146" s="207" t="s">
        <v>59</v>
      </c>
      <c r="O146" s="209"/>
      <c r="P146" s="209"/>
      <c r="Q146" s="211"/>
      <c r="R146" s="213" t="str">
        <f ca="1" xml:space="preserve">  IF(COUNTBLANK(L146:Q146)&lt;5,OFFSET([1]Traduction!$A$443,0,Langue),
    IF(COUNTBLANK(L146:Q146)&gt;5,OFFSET([1]Traduction!$A$444,0,Langue),
     IF(AND(B146="Ï",L146&lt;&gt;""),OFFSET([1]Traduction!$A$445,0,Langue),"")))</f>
        <v/>
      </c>
      <c r="S146" s="215" t="s">
        <v>46</v>
      </c>
      <c r="T146" s="216">
        <v>2</v>
      </c>
      <c r="U146" s="217">
        <v>1</v>
      </c>
      <c r="V146" s="6"/>
      <c r="W146" s="6">
        <f>COUNTIF($X$13:X146,"&gt;0")*(X146&gt;0)</f>
        <v>0</v>
      </c>
      <c r="X146" s="6">
        <f t="shared" si="24"/>
        <v>0</v>
      </c>
      <c r="Y146" s="1">
        <f t="shared" si="25"/>
        <v>59</v>
      </c>
      <c r="Z146" s="1" t="str">
        <f t="shared" si="4"/>
        <v/>
      </c>
      <c r="AA146" s="1" t="str">
        <f>IF(ISERROR(LEFT(B146,SEARCH(":",B146,1)-IF(Langue=1,1,2))),"",LEFT(B146,SEARCH(":",B146,1)-IF(Langue=1,1,2)))</f>
        <v/>
      </c>
      <c r="AB146" s="1">
        <f t="shared" si="16"/>
        <v>0</v>
      </c>
      <c r="AC146" s="1">
        <f t="shared" si="16"/>
        <v>0</v>
      </c>
      <c r="AD146" s="1">
        <f t="shared" si="16"/>
        <v>1</v>
      </c>
      <c r="AE146" s="1">
        <f t="shared" si="15"/>
        <v>0</v>
      </c>
      <c r="AF146" s="1">
        <f t="shared" si="15"/>
        <v>0</v>
      </c>
      <c r="AG146" s="1">
        <f t="shared" si="15"/>
        <v>0</v>
      </c>
      <c r="AH146" s="1">
        <f t="shared" si="27"/>
        <v>1</v>
      </c>
    </row>
    <row r="147" spans="2:34" ht="25.5" customHeight="1">
      <c r="B147" s="189"/>
      <c r="C147" s="191"/>
      <c r="D147" s="246"/>
      <c r="E147" s="230" t="s">
        <v>58</v>
      </c>
      <c r="F147" s="231"/>
      <c r="G147" s="231"/>
      <c r="H147" s="232"/>
      <c r="I147" s="200"/>
      <c r="J147" s="201"/>
      <c r="K147" s="202"/>
      <c r="L147" s="204"/>
      <c r="M147" s="206"/>
      <c r="N147" s="208"/>
      <c r="O147" s="210"/>
      <c r="P147" s="210"/>
      <c r="Q147" s="212"/>
      <c r="R147" s="214"/>
      <c r="S147" s="215"/>
      <c r="T147" s="216"/>
      <c r="U147" s="217"/>
      <c r="V147" s="6"/>
      <c r="W147" s="6">
        <f>COUNTIF($X$13:X147,"&gt;0")*(X147&gt;0)</f>
        <v>0</v>
      </c>
      <c r="X147" s="6">
        <f t="shared" si="24"/>
        <v>0</v>
      </c>
      <c r="Y147" s="1" t="str">
        <f t="shared" si="25"/>
        <v/>
      </c>
      <c r="Z147" s="1" t="str">
        <f t="shared" si="4"/>
        <v/>
      </c>
      <c r="AA147" s="1" t="str">
        <f>IF(ISERROR(LEFT(B147,SEARCH(":",B147,1)-IF(Langue=1,1,2))),"",LEFT(B147,SEARCH(":",B147,1)-IF(Langue=1,1,2)))</f>
        <v/>
      </c>
      <c r="AB147" s="1">
        <f t="shared" si="16"/>
        <v>0</v>
      </c>
      <c r="AC147" s="1">
        <f t="shared" si="16"/>
        <v>0</v>
      </c>
      <c r="AD147" s="1">
        <f t="shared" si="16"/>
        <v>0</v>
      </c>
      <c r="AE147" s="1">
        <f t="shared" si="15"/>
        <v>0</v>
      </c>
      <c r="AF147" s="1">
        <f t="shared" si="15"/>
        <v>0</v>
      </c>
      <c r="AG147" s="1">
        <f t="shared" si="15"/>
        <v>0</v>
      </c>
      <c r="AH147" s="1">
        <f>IF(D147&lt;&gt; "",1,0)</f>
        <v>0</v>
      </c>
    </row>
    <row r="148" spans="2:34" ht="39" customHeight="1">
      <c r="B148" s="188" t="s">
        <v>14</v>
      </c>
      <c r="C148" s="190" t="s">
        <v>28</v>
      </c>
      <c r="D148" s="245">
        <f>D146+1</f>
        <v>60</v>
      </c>
      <c r="E148" s="194" t="s">
        <v>60</v>
      </c>
      <c r="F148" s="195"/>
      <c r="G148" s="195"/>
      <c r="H148" s="196"/>
      <c r="I148" s="197" t="s">
        <v>61</v>
      </c>
      <c r="J148" s="198"/>
      <c r="K148" s="199"/>
      <c r="L148" s="203"/>
      <c r="M148" s="205"/>
      <c r="N148" s="207" t="s">
        <v>59</v>
      </c>
      <c r="O148" s="209"/>
      <c r="P148" s="209"/>
      <c r="Q148" s="211"/>
      <c r="R148" s="237" t="str">
        <f ca="1" xml:space="preserve">  IF(COUNTBLANK(L148:Q148)&lt;5,OFFSET([1]Traduction!$A$443,0,Langue),
    IF(COUNTBLANK(L148:Q148)&gt;5,OFFSET([1]Traduction!$A$444,0,Langue),
     IF(AND(B148="Ï",L148&lt;&gt;""),OFFSET([1]Traduction!$A$445,0,Langue),"")))</f>
        <v/>
      </c>
      <c r="S148" s="215" t="s">
        <v>36</v>
      </c>
      <c r="T148" s="216">
        <v>2</v>
      </c>
      <c r="U148" s="217">
        <v>1</v>
      </c>
      <c r="V148" s="6"/>
      <c r="W148" s="6">
        <f>COUNTIF($X$13:X148,"&gt;0")*(X148&gt;0)</f>
        <v>0</v>
      </c>
      <c r="X148" s="6">
        <f t="shared" si="24"/>
        <v>0</v>
      </c>
      <c r="Y148" s="1">
        <f t="shared" si="25"/>
        <v>60</v>
      </c>
      <c r="Z148" s="1" t="str">
        <f t="shared" si="4"/>
        <v/>
      </c>
      <c r="AA148" s="1" t="str">
        <f>IF(ISERROR(LEFT(B148,SEARCH(":",B148,1)-IF(Langue=1,1,2))),"",LEFT(B148,SEARCH(":",B148,1)-IF(Langue=1,1,2)))</f>
        <v/>
      </c>
      <c r="AB148" s="1">
        <f t="shared" si="16"/>
        <v>0</v>
      </c>
      <c r="AC148" s="1">
        <f t="shared" si="16"/>
        <v>0</v>
      </c>
      <c r="AD148" s="1">
        <f t="shared" si="16"/>
        <v>1</v>
      </c>
      <c r="AE148" s="1">
        <f t="shared" si="15"/>
        <v>0</v>
      </c>
      <c r="AF148" s="1">
        <f t="shared" si="15"/>
        <v>0</v>
      </c>
      <c r="AG148" s="1">
        <f t="shared" si="15"/>
        <v>0</v>
      </c>
      <c r="AH148" s="1">
        <f t="shared" ref="AH148" si="31">IF(D148&lt;&gt; "",1,0)</f>
        <v>1</v>
      </c>
    </row>
    <row r="149" spans="2:34" ht="25.5" customHeight="1">
      <c r="B149" s="189"/>
      <c r="C149" s="191"/>
      <c r="D149" s="246"/>
      <c r="E149" s="230" t="s">
        <v>58</v>
      </c>
      <c r="F149" s="231"/>
      <c r="G149" s="231"/>
      <c r="H149" s="232"/>
      <c r="I149" s="200"/>
      <c r="J149" s="201"/>
      <c r="K149" s="202"/>
      <c r="L149" s="204"/>
      <c r="M149" s="206"/>
      <c r="N149" s="208"/>
      <c r="O149" s="210"/>
      <c r="P149" s="210"/>
      <c r="Q149" s="212"/>
      <c r="R149" s="237"/>
      <c r="S149" s="215"/>
      <c r="T149" s="216"/>
      <c r="U149" s="217"/>
      <c r="V149" s="6"/>
      <c r="W149" s="6">
        <f>COUNTIF($X$13:X149,"&gt;0")*(X149&gt;0)</f>
        <v>0</v>
      </c>
      <c r="X149" s="6">
        <f t="shared" si="24"/>
        <v>0</v>
      </c>
      <c r="Y149" s="1" t="str">
        <f t="shared" si="25"/>
        <v/>
      </c>
      <c r="Z149" s="1" t="str">
        <f t="shared" si="4"/>
        <v/>
      </c>
      <c r="AA149" s="1" t="str">
        <f>IF(ISERROR(LEFT(B149,SEARCH(":",B149,1)-IF(Langue=1,1,2))),"",LEFT(B149,SEARCH(":",B149,1)-IF(Langue=1,1,2)))</f>
        <v/>
      </c>
      <c r="AB149" s="1">
        <f t="shared" si="16"/>
        <v>0</v>
      </c>
      <c r="AC149" s="1">
        <f t="shared" si="16"/>
        <v>0</v>
      </c>
      <c r="AD149" s="1">
        <f t="shared" si="16"/>
        <v>0</v>
      </c>
      <c r="AE149" s="1">
        <f t="shared" si="15"/>
        <v>0</v>
      </c>
      <c r="AF149" s="1">
        <f t="shared" si="15"/>
        <v>0</v>
      </c>
      <c r="AG149" s="1">
        <f t="shared" si="15"/>
        <v>0</v>
      </c>
      <c r="AH149" s="1">
        <f>IF(D149&lt;&gt; "",1,0)</f>
        <v>0</v>
      </c>
    </row>
    <row r="150" spans="2:34" ht="15" customHeight="1">
      <c r="B150" s="93"/>
      <c r="C150" s="94" t="s">
        <v>28</v>
      </c>
      <c r="D150" s="95">
        <f>D148+1</f>
        <v>61</v>
      </c>
      <c r="E150" s="194" t="s">
        <v>60</v>
      </c>
      <c r="F150" s="195"/>
      <c r="G150" s="195"/>
      <c r="H150" s="196"/>
      <c r="I150" s="255" t="s">
        <v>61</v>
      </c>
      <c r="J150" s="256"/>
      <c r="K150" s="257"/>
      <c r="L150" s="62"/>
      <c r="M150" s="63"/>
      <c r="N150" s="64" t="s">
        <v>59</v>
      </c>
      <c r="O150" s="65"/>
      <c r="P150" s="65"/>
      <c r="Q150" s="71"/>
      <c r="R150" s="85" t="str">
        <f ca="1" xml:space="preserve">  IF(COUNTBLANK(L150:Q150)&lt;5,OFFSET([1]Traduction!$A$443,0,Langue),
    IF(COUNTBLANK(L150:Q150)&gt;5,OFFSET([1]Traduction!$A$444,0,Langue),
     IF(AND(B150="Ï",L150&lt;&gt;""),OFFSET([1]Traduction!$A$445,0,Langue),"")))</f>
        <v/>
      </c>
      <c r="S150" s="66" t="s">
        <v>36</v>
      </c>
      <c r="T150" s="67">
        <v>2</v>
      </c>
      <c r="U150" s="68">
        <v>1</v>
      </c>
      <c r="V150" s="6"/>
      <c r="W150" s="6">
        <f>COUNTIF($X$13:X150,"&gt;0")*(X150&gt;0)</f>
        <v>0</v>
      </c>
      <c r="X150" s="6">
        <f t="shared" si="24"/>
        <v>0</v>
      </c>
      <c r="Y150" s="1">
        <f t="shared" si="25"/>
        <v>61</v>
      </c>
      <c r="Z150" s="1" t="str">
        <f t="shared" si="4"/>
        <v/>
      </c>
      <c r="AA150" s="1" t="str">
        <f>IF(ISERROR(LEFT(B150,SEARCH(":",B150,1)-IF(Langue=1,1,2))),"",LEFT(B150,SEARCH(":",B150,1)-IF(Langue=1,1,2)))</f>
        <v/>
      </c>
      <c r="AB150" s="1">
        <f t="shared" si="16"/>
        <v>0</v>
      </c>
      <c r="AC150" s="1">
        <f t="shared" si="16"/>
        <v>0</v>
      </c>
      <c r="AD150" s="1">
        <f t="shared" si="16"/>
        <v>1</v>
      </c>
      <c r="AE150" s="1">
        <f t="shared" si="15"/>
        <v>0</v>
      </c>
      <c r="AF150" s="1">
        <f t="shared" si="15"/>
        <v>0</v>
      </c>
      <c r="AG150" s="1">
        <f t="shared" si="15"/>
        <v>0</v>
      </c>
      <c r="AH150" s="1">
        <f t="shared" ref="AH150" si="32">IF(D150&lt;&gt; "",1,0)</f>
        <v>1</v>
      </c>
    </row>
    <row r="151" spans="2:34" ht="15" customHeight="1">
      <c r="B151" s="243" t="e">
        <f ca="1">OFFSET([1]Traduction!A277,0,Langue)</f>
        <v>#VALUE!</v>
      </c>
      <c r="C151" s="244"/>
      <c r="D151" s="244"/>
      <c r="E151" s="244"/>
      <c r="F151" s="244"/>
      <c r="G151" s="244"/>
      <c r="H151" s="244"/>
      <c r="I151" s="244"/>
      <c r="J151" s="244"/>
      <c r="K151" s="244"/>
      <c r="L151" s="244"/>
      <c r="M151" s="244"/>
      <c r="N151" s="244"/>
      <c r="O151" s="244"/>
      <c r="P151" s="244"/>
      <c r="Q151" s="244"/>
      <c r="R151" s="233"/>
      <c r="S151" s="233"/>
      <c r="T151" s="233"/>
      <c r="U151" s="234"/>
      <c r="V151" s="6"/>
      <c r="W151" s="6">
        <f>COUNTIF($X$13:X151,"&gt;0")*(X151&gt;0)</f>
        <v>0</v>
      </c>
      <c r="X151" s="6">
        <f t="shared" si="24"/>
        <v>0</v>
      </c>
      <c r="Y151" s="1" t="str">
        <f t="shared" si="25"/>
        <v/>
      </c>
      <c r="Z151" s="1" t="str">
        <f t="shared" si="4"/>
        <v/>
      </c>
      <c r="AA151" s="1" t="str">
        <f ca="1">IF(ISERROR(LEFT(B151,SEARCH(":",B151,1)-IF(Langue=1,1,2))),"",LEFT(B151,SEARCH(":",B151,1)-IF(Langue=1,1,2)))</f>
        <v/>
      </c>
      <c r="AB151" s="1">
        <f t="shared" si="16"/>
        <v>0</v>
      </c>
      <c r="AC151" s="1">
        <f t="shared" si="16"/>
        <v>0</v>
      </c>
      <c r="AD151" s="1">
        <f t="shared" si="16"/>
        <v>0</v>
      </c>
      <c r="AE151" s="1">
        <f t="shared" si="15"/>
        <v>0</v>
      </c>
      <c r="AF151" s="1">
        <f t="shared" si="15"/>
        <v>0</v>
      </c>
      <c r="AG151" s="1">
        <f t="shared" si="15"/>
        <v>0</v>
      </c>
      <c r="AH151" s="1">
        <f t="shared" si="27"/>
        <v>0</v>
      </c>
    </row>
    <row r="152" spans="2:34" ht="39" customHeight="1">
      <c r="B152" s="188" t="s">
        <v>14</v>
      </c>
      <c r="C152" s="190" t="s">
        <v>33</v>
      </c>
      <c r="D152" s="245">
        <f>D150+1</f>
        <v>62</v>
      </c>
      <c r="E152" s="194" t="s">
        <v>60</v>
      </c>
      <c r="F152" s="195"/>
      <c r="G152" s="195"/>
      <c r="H152" s="196"/>
      <c r="I152" s="197" t="s">
        <v>61</v>
      </c>
      <c r="J152" s="198"/>
      <c r="K152" s="199"/>
      <c r="L152" s="203"/>
      <c r="M152" s="205"/>
      <c r="N152" s="207" t="s">
        <v>59</v>
      </c>
      <c r="O152" s="209"/>
      <c r="P152" s="209"/>
      <c r="Q152" s="211"/>
      <c r="R152" s="213" t="str">
        <f ca="1" xml:space="preserve">  IF(COUNTBLANK(L152:Q152)&lt;5,OFFSET([1]Traduction!$A$443,0,Langue),
    IF(COUNTBLANK(L152:Q152)&gt;5,OFFSET([1]Traduction!$A$444,0,Langue),
     IF(AND(B152="Ï",L152&lt;&gt;""),OFFSET([1]Traduction!$A$445,0,Langue),"")))</f>
        <v/>
      </c>
      <c r="S152" s="215" t="s">
        <v>31</v>
      </c>
      <c r="T152" s="216">
        <v>2</v>
      </c>
      <c r="U152" s="217">
        <v>1</v>
      </c>
      <c r="V152" s="6"/>
      <c r="W152" s="6">
        <f>COUNTIF($X$13:X152,"&gt;0")*(X152&gt;0)</f>
        <v>0</v>
      </c>
      <c r="X152" s="6">
        <f t="shared" si="24"/>
        <v>0</v>
      </c>
      <c r="Y152" s="1">
        <f t="shared" si="25"/>
        <v>62</v>
      </c>
      <c r="Z152" s="1" t="str">
        <f t="shared" si="4"/>
        <v/>
      </c>
      <c r="AA152" s="1" t="str">
        <f>IF(ISERROR(LEFT(B152,SEARCH(":",B152,1)-IF(Langue=1,1,2))),"",LEFT(B152,SEARCH(":",B152,1)-IF(Langue=1,1,2)))</f>
        <v/>
      </c>
      <c r="AB152" s="1">
        <f t="shared" si="16"/>
        <v>0</v>
      </c>
      <c r="AC152" s="1">
        <f t="shared" si="16"/>
        <v>0</v>
      </c>
      <c r="AD152" s="1">
        <f t="shared" si="16"/>
        <v>1</v>
      </c>
      <c r="AE152" s="1">
        <f t="shared" si="15"/>
        <v>0</v>
      </c>
      <c r="AF152" s="1">
        <f t="shared" si="15"/>
        <v>0</v>
      </c>
      <c r="AG152" s="1">
        <f t="shared" si="15"/>
        <v>0</v>
      </c>
      <c r="AH152" s="1">
        <f t="shared" si="27"/>
        <v>1</v>
      </c>
    </row>
    <row r="153" spans="2:34" ht="48" customHeight="1">
      <c r="B153" s="189"/>
      <c r="C153" s="191"/>
      <c r="D153" s="246"/>
      <c r="E153" s="230" t="s">
        <v>58</v>
      </c>
      <c r="F153" s="231"/>
      <c r="G153" s="231"/>
      <c r="H153" s="232"/>
      <c r="I153" s="200"/>
      <c r="J153" s="201"/>
      <c r="K153" s="202"/>
      <c r="L153" s="204"/>
      <c r="M153" s="206"/>
      <c r="N153" s="208"/>
      <c r="O153" s="210"/>
      <c r="P153" s="210"/>
      <c r="Q153" s="212"/>
      <c r="R153" s="214"/>
      <c r="S153" s="215"/>
      <c r="T153" s="216"/>
      <c r="U153" s="217"/>
      <c r="V153" s="6"/>
      <c r="W153" s="6">
        <f>COUNTIF($X$13:X153,"&gt;0")*(X153&gt;0)</f>
        <v>0</v>
      </c>
      <c r="X153" s="6">
        <f t="shared" si="24"/>
        <v>0</v>
      </c>
      <c r="Y153" s="1" t="str">
        <f t="shared" si="25"/>
        <v/>
      </c>
      <c r="Z153" s="1" t="str">
        <f t="shared" si="4"/>
        <v/>
      </c>
      <c r="AA153" s="1" t="str">
        <f>IF(ISERROR(LEFT(B153,SEARCH(":",B153,1)-IF(Langue=1,1,2))),"",LEFT(B153,SEARCH(":",B153,1)-IF(Langue=1,1,2)))</f>
        <v/>
      </c>
      <c r="AB153" s="1">
        <f t="shared" si="16"/>
        <v>0</v>
      </c>
      <c r="AC153" s="1">
        <f t="shared" si="16"/>
        <v>0</v>
      </c>
      <c r="AD153" s="1">
        <f t="shared" si="16"/>
        <v>0</v>
      </c>
      <c r="AE153" s="1">
        <f t="shared" si="15"/>
        <v>0</v>
      </c>
      <c r="AF153" s="1">
        <f t="shared" si="15"/>
        <v>0</v>
      </c>
      <c r="AG153" s="1">
        <f t="shared" si="15"/>
        <v>0</v>
      </c>
      <c r="AH153" s="1">
        <f>IF(D153&lt;&gt; "",1,0)</f>
        <v>0</v>
      </c>
    </row>
    <row r="154" spans="2:34" ht="25.5" customHeight="1">
      <c r="B154" s="93" t="s">
        <v>14</v>
      </c>
      <c r="C154" s="94" t="s">
        <v>33</v>
      </c>
      <c r="D154" s="95">
        <f>D152+1</f>
        <v>63</v>
      </c>
      <c r="E154" s="194" t="s">
        <v>60</v>
      </c>
      <c r="F154" s="195"/>
      <c r="G154" s="195"/>
      <c r="H154" s="196"/>
      <c r="I154" s="255" t="s">
        <v>61</v>
      </c>
      <c r="J154" s="256"/>
      <c r="K154" s="257"/>
      <c r="L154" s="62"/>
      <c r="M154" s="63"/>
      <c r="N154" s="64"/>
      <c r="O154" s="65" t="s">
        <v>59</v>
      </c>
      <c r="P154" s="65"/>
      <c r="Q154" s="71"/>
      <c r="R154" s="76" t="str">
        <f ca="1" xml:space="preserve">  IF(COUNTBLANK(L154:Q154)&lt;5,OFFSET([1]Traduction!$A$443,0,Langue),
    IF(COUNTBLANK(L154:Q154)&gt;5,OFFSET([1]Traduction!$A$444,0,Langue),
     IF(AND(B154="Ï",L154&lt;&gt;""),OFFSET([1]Traduction!$A$445,0,Langue),"")))</f>
        <v/>
      </c>
      <c r="S154" s="66" t="s">
        <v>31</v>
      </c>
      <c r="T154" s="67">
        <v>2</v>
      </c>
      <c r="U154" s="68">
        <v>1</v>
      </c>
      <c r="V154" s="6"/>
      <c r="W154" s="6">
        <f>COUNTIF($X$13:X154,"&gt;0")*(X154&gt;0)</f>
        <v>32</v>
      </c>
      <c r="X154" s="6">
        <f t="shared" si="24"/>
        <v>1</v>
      </c>
      <c r="Y154" s="1">
        <f t="shared" si="25"/>
        <v>63</v>
      </c>
      <c r="Z154" s="1" t="str">
        <f t="shared" si="4"/>
        <v xml:space="preserve">Test de commentaire </v>
      </c>
      <c r="AA154" s="1" t="str">
        <f>IF(ISERROR(LEFT(B154,SEARCH(":",B154,1)-IF(Langue=1,1,2))),"",LEFT(B154,SEARCH(":",B154,1)-IF(Langue=1,1,2)))</f>
        <v/>
      </c>
      <c r="AB154" s="1">
        <f t="shared" si="16"/>
        <v>0</v>
      </c>
      <c r="AC154" s="1">
        <f t="shared" si="16"/>
        <v>0</v>
      </c>
      <c r="AD154" s="1">
        <f t="shared" si="16"/>
        <v>0</v>
      </c>
      <c r="AE154" s="1">
        <f t="shared" si="15"/>
        <v>1</v>
      </c>
      <c r="AF154" s="1">
        <f t="shared" si="15"/>
        <v>0</v>
      </c>
      <c r="AG154" s="1">
        <f t="shared" si="15"/>
        <v>0</v>
      </c>
      <c r="AH154" s="1">
        <f t="shared" si="27"/>
        <v>1</v>
      </c>
    </row>
    <row r="155" spans="2:34" ht="25.5" customHeight="1">
      <c r="B155" s="188" t="s">
        <v>14</v>
      </c>
      <c r="C155" s="190" t="s">
        <v>15</v>
      </c>
      <c r="D155" s="245">
        <f>D154+1</f>
        <v>64</v>
      </c>
      <c r="E155" s="194" t="s">
        <v>60</v>
      </c>
      <c r="F155" s="195"/>
      <c r="G155" s="195"/>
      <c r="H155" s="196"/>
      <c r="I155" s="197" t="s">
        <v>61</v>
      </c>
      <c r="J155" s="198"/>
      <c r="K155" s="199"/>
      <c r="L155" s="203"/>
      <c r="M155" s="205"/>
      <c r="N155" s="207"/>
      <c r="O155" s="209" t="s">
        <v>59</v>
      </c>
      <c r="P155" s="209"/>
      <c r="Q155" s="211"/>
      <c r="R155" s="213" t="str">
        <f ca="1" xml:space="preserve">  IF(COUNTBLANK(L155:Q155)&lt;5,OFFSET([1]Traduction!$A$443,0,Langue),
    IF(COUNTBLANK(L155:Q155)&gt;5,OFFSET([1]Traduction!$A$444,0,Langue),
     IF(AND(B155="Ï",L155&lt;&gt;""),OFFSET([1]Traduction!$A$445,0,Langue),"")))</f>
        <v/>
      </c>
      <c r="S155" s="215" t="s">
        <v>31</v>
      </c>
      <c r="T155" s="216">
        <v>2</v>
      </c>
      <c r="U155" s="217">
        <v>1</v>
      </c>
      <c r="V155" s="6"/>
      <c r="W155" s="6">
        <f>COUNTIF($X$13:X155,"&gt;0")*(X155&gt;0)</f>
        <v>33</v>
      </c>
      <c r="X155" s="6">
        <f t="shared" si="24"/>
        <v>1</v>
      </c>
      <c r="Y155" s="1">
        <f t="shared" si="25"/>
        <v>64</v>
      </c>
      <c r="Z155" s="1" t="str">
        <f t="shared" si="4"/>
        <v xml:space="preserve">Test de commentaire </v>
      </c>
      <c r="AA155" s="1" t="str">
        <f>IF(ISERROR(LEFT(B155,SEARCH(":",B155,1)-IF(Langue=1,1,2))),"",LEFT(B155,SEARCH(":",B155,1)-IF(Langue=1,1,2)))</f>
        <v/>
      </c>
      <c r="AB155" s="1">
        <f t="shared" si="16"/>
        <v>0</v>
      </c>
      <c r="AC155" s="1">
        <f t="shared" si="16"/>
        <v>0</v>
      </c>
      <c r="AD155" s="1">
        <f t="shared" si="16"/>
        <v>0</v>
      </c>
      <c r="AE155" s="1">
        <f t="shared" si="15"/>
        <v>1</v>
      </c>
      <c r="AF155" s="1">
        <f t="shared" si="15"/>
        <v>0</v>
      </c>
      <c r="AG155" s="1">
        <f t="shared" si="15"/>
        <v>0</v>
      </c>
      <c r="AH155" s="1">
        <f t="shared" si="27"/>
        <v>1</v>
      </c>
    </row>
    <row r="156" spans="2:34" ht="25.5" customHeight="1">
      <c r="B156" s="189"/>
      <c r="C156" s="191"/>
      <c r="D156" s="246"/>
      <c r="E156" s="230" t="s">
        <v>58</v>
      </c>
      <c r="F156" s="231"/>
      <c r="G156" s="231"/>
      <c r="H156" s="232"/>
      <c r="I156" s="200"/>
      <c r="J156" s="201"/>
      <c r="K156" s="202"/>
      <c r="L156" s="204"/>
      <c r="M156" s="206"/>
      <c r="N156" s="208"/>
      <c r="O156" s="210"/>
      <c r="P156" s="210"/>
      <c r="Q156" s="212"/>
      <c r="R156" s="214"/>
      <c r="S156" s="215"/>
      <c r="T156" s="216"/>
      <c r="U156" s="217"/>
      <c r="V156" s="6"/>
      <c r="W156" s="6">
        <f>COUNTIF($X$13:X156,"&gt;0")*(X156&gt;0)</f>
        <v>0</v>
      </c>
      <c r="X156" s="6">
        <f t="shared" si="24"/>
        <v>0</v>
      </c>
      <c r="Y156" s="1" t="str">
        <f t="shared" si="25"/>
        <v/>
      </c>
      <c r="Z156" s="1" t="str">
        <f t="shared" si="4"/>
        <v/>
      </c>
      <c r="AA156" s="1" t="str">
        <f>IF(ISERROR(LEFT(B156,SEARCH(":",B156,1)-IF(Langue=1,1,2))),"",LEFT(B156,SEARCH(":",B156,1)-IF(Langue=1,1,2)))</f>
        <v/>
      </c>
      <c r="AB156" s="1">
        <f t="shared" si="16"/>
        <v>0</v>
      </c>
      <c r="AC156" s="1">
        <f t="shared" si="16"/>
        <v>0</v>
      </c>
      <c r="AD156" s="1">
        <f t="shared" si="16"/>
        <v>0</v>
      </c>
      <c r="AE156" s="1">
        <f t="shared" si="15"/>
        <v>0</v>
      </c>
      <c r="AF156" s="1">
        <f t="shared" si="15"/>
        <v>0</v>
      </c>
      <c r="AG156" s="1">
        <f t="shared" si="15"/>
        <v>0</v>
      </c>
      <c r="AH156" s="1">
        <f>IF(D156&lt;&gt; "",1,0)</f>
        <v>0</v>
      </c>
    </row>
    <row r="157" spans="2:34" ht="15" customHeight="1">
      <c r="B157" s="93"/>
      <c r="C157" s="94"/>
      <c r="D157" s="95">
        <f>D155+1</f>
        <v>65</v>
      </c>
      <c r="E157" s="194" t="s">
        <v>60</v>
      </c>
      <c r="F157" s="195"/>
      <c r="G157" s="195"/>
      <c r="H157" s="196"/>
      <c r="I157" s="255" t="s">
        <v>61</v>
      </c>
      <c r="J157" s="256"/>
      <c r="K157" s="257"/>
      <c r="L157" s="62"/>
      <c r="M157" s="63"/>
      <c r="N157" s="64"/>
      <c r="O157" s="65" t="s">
        <v>59</v>
      </c>
      <c r="P157" s="65"/>
      <c r="Q157" s="71"/>
      <c r="R157" s="73" t="str">
        <f ca="1" xml:space="preserve">  IF(COUNTBLANK(L157:Q157)&lt;5,OFFSET([1]Traduction!$A$443,0,Langue),
    IF(COUNTBLANK(L157:Q157)&gt;5,OFFSET([1]Traduction!$A$444,0,Langue),
     IF(AND(B157="Ï",L157&lt;&gt;""),OFFSET([1]Traduction!$A$445,0,Langue),"")))</f>
        <v/>
      </c>
      <c r="S157" s="96"/>
      <c r="T157" s="67">
        <v>2</v>
      </c>
      <c r="U157" s="68">
        <v>1</v>
      </c>
      <c r="V157" s="6"/>
      <c r="W157" s="6">
        <f>COUNTIF($X$13:X157,"&gt;0")*(X157&gt;0)</f>
        <v>34</v>
      </c>
      <c r="X157" s="6">
        <f t="shared" si="24"/>
        <v>1</v>
      </c>
      <c r="Y157" s="1">
        <f t="shared" si="25"/>
        <v>65</v>
      </c>
      <c r="Z157" s="1" t="str">
        <f t="shared" si="4"/>
        <v xml:space="preserve">Test de commentaire </v>
      </c>
      <c r="AA157" s="1" t="str">
        <f>IF(ISERROR(LEFT(B157,SEARCH(":",B157,1)-IF(Langue=1,1,2))),"",LEFT(B157,SEARCH(":",B157,1)-IF(Langue=1,1,2)))</f>
        <v/>
      </c>
      <c r="AB157" s="1">
        <f t="shared" si="16"/>
        <v>0</v>
      </c>
      <c r="AC157" s="1">
        <f t="shared" si="16"/>
        <v>0</v>
      </c>
      <c r="AD157" s="1">
        <f t="shared" si="16"/>
        <v>0</v>
      </c>
      <c r="AE157" s="1">
        <f t="shared" si="15"/>
        <v>1</v>
      </c>
      <c r="AF157" s="1">
        <f t="shared" si="15"/>
        <v>0</v>
      </c>
      <c r="AG157" s="1">
        <f t="shared" si="15"/>
        <v>0</v>
      </c>
      <c r="AH157" s="1">
        <f t="shared" si="27"/>
        <v>1</v>
      </c>
    </row>
    <row r="158" spans="2:34" ht="24.95" customHeight="1">
      <c r="B158" s="258" t="e">
        <f ca="1">OFFSET([1]Traduction!A284,0,Langue)</f>
        <v>#VALUE!</v>
      </c>
      <c r="C158" s="259"/>
      <c r="D158" s="259"/>
      <c r="E158" s="259"/>
      <c r="F158" s="259"/>
      <c r="G158" s="259"/>
      <c r="H158" s="259"/>
      <c r="I158" s="259"/>
      <c r="J158" s="259"/>
      <c r="K158" s="259"/>
      <c r="L158" s="259"/>
      <c r="M158" s="259"/>
      <c r="N158" s="259"/>
      <c r="O158" s="259"/>
      <c r="P158" s="259"/>
      <c r="Q158" s="259"/>
      <c r="R158" s="233"/>
      <c r="S158" s="233"/>
      <c r="T158" s="233"/>
      <c r="U158" s="234"/>
      <c r="V158" s="6"/>
      <c r="W158" s="6">
        <f>COUNTIF($X$13:X158,"&gt;0")*(X158&gt;0)</f>
        <v>0</v>
      </c>
      <c r="X158" s="6">
        <f t="shared" si="24"/>
        <v>0</v>
      </c>
      <c r="Y158" s="1" t="str">
        <f t="shared" si="25"/>
        <v/>
      </c>
      <c r="Z158" s="1" t="str">
        <f t="shared" si="4"/>
        <v/>
      </c>
      <c r="AA158" s="1" t="str">
        <f ca="1">IF(ISERROR(LEFT(B158,SEARCH(":",B158,1)-IF(Langue=1,1,2))),"",LEFT(B158,SEARCH(":",B158,1)-IF(Langue=1,1,2)))</f>
        <v/>
      </c>
      <c r="AB158" s="1">
        <f>SUBTOTAL(9,AB159:AB250)</f>
        <v>0</v>
      </c>
      <c r="AC158" s="1">
        <f t="shared" ref="AC158:AH158" si="33">SUBTOTAL(9,AC159:AC250)</f>
        <v>0</v>
      </c>
      <c r="AD158" s="1">
        <f t="shared" si="33"/>
        <v>24</v>
      </c>
      <c r="AE158" s="1">
        <f t="shared" si="33"/>
        <v>16</v>
      </c>
      <c r="AF158" s="1">
        <f t="shared" si="33"/>
        <v>2</v>
      </c>
      <c r="AG158" s="1">
        <f t="shared" si="33"/>
        <v>1</v>
      </c>
      <c r="AH158" s="1">
        <f t="shared" si="33"/>
        <v>43</v>
      </c>
    </row>
    <row r="159" spans="2:34" ht="39" customHeight="1">
      <c r="B159" s="59"/>
      <c r="C159" s="94" t="s">
        <v>15</v>
      </c>
      <c r="D159" s="97">
        <f>D157+1</f>
        <v>66</v>
      </c>
      <c r="E159" s="194" t="s">
        <v>60</v>
      </c>
      <c r="F159" s="195"/>
      <c r="G159" s="195"/>
      <c r="H159" s="196"/>
      <c r="I159" s="197" t="s">
        <v>61</v>
      </c>
      <c r="J159" s="198"/>
      <c r="K159" s="199"/>
      <c r="L159" s="62"/>
      <c r="M159" s="63"/>
      <c r="N159" s="64"/>
      <c r="O159" s="65" t="s">
        <v>59</v>
      </c>
      <c r="P159" s="65"/>
      <c r="Q159" s="71"/>
      <c r="R159" s="76" t="str">
        <f ca="1" xml:space="preserve">  IF(COUNTBLANK(L159:Q159)&lt;5,OFFSET([1]Traduction!$A$443,0,Langue),
    IF(COUNTBLANK(L159:Q159)&gt;5,OFFSET([1]Traduction!$A$444,0,Langue),
     IF(AND(B159="Ï",L159&lt;&gt;""),OFFSET([1]Traduction!$A$445,0,Langue),"")))</f>
        <v/>
      </c>
      <c r="S159" s="77" t="s">
        <v>47</v>
      </c>
      <c r="T159" s="78">
        <v>3</v>
      </c>
      <c r="U159" s="79">
        <v>2</v>
      </c>
      <c r="V159" s="6"/>
      <c r="W159" s="6">
        <f>COUNTIF($X$13:X159,"&gt;0")*(X159&gt;0)</f>
        <v>35</v>
      </c>
      <c r="X159" s="6">
        <f t="shared" si="24"/>
        <v>1</v>
      </c>
      <c r="Y159" s="1">
        <f t="shared" si="25"/>
        <v>66</v>
      </c>
      <c r="Z159" s="1" t="str">
        <f t="shared" si="4"/>
        <v xml:space="preserve">Test de commentaire </v>
      </c>
      <c r="AA159" s="1" t="str">
        <f>IF(ISERROR(LEFT(B159,SEARCH(":",B159,1)-IF(Langue=1,1,2))),"",LEFT(B159,SEARCH(":",B159,1)-IF(Langue=1,1,2)))</f>
        <v/>
      </c>
      <c r="AB159" s="1">
        <f t="shared" si="16"/>
        <v>0</v>
      </c>
      <c r="AC159" s="1">
        <f t="shared" si="16"/>
        <v>0</v>
      </c>
      <c r="AD159" s="1">
        <f t="shared" si="16"/>
        <v>0</v>
      </c>
      <c r="AE159" s="1">
        <f t="shared" si="15"/>
        <v>1</v>
      </c>
      <c r="AF159" s="1">
        <f t="shared" si="15"/>
        <v>0</v>
      </c>
      <c r="AG159" s="1">
        <f t="shared" si="15"/>
        <v>0</v>
      </c>
      <c r="AH159" s="1">
        <f t="shared" si="27"/>
        <v>1</v>
      </c>
    </row>
    <row r="160" spans="2:34" ht="39" customHeight="1">
      <c r="B160" s="83"/>
      <c r="C160" s="94" t="s">
        <v>15</v>
      </c>
      <c r="D160" s="98">
        <f>D159+1</f>
        <v>67</v>
      </c>
      <c r="E160" s="194" t="s">
        <v>60</v>
      </c>
      <c r="F160" s="195"/>
      <c r="G160" s="195"/>
      <c r="H160" s="196"/>
      <c r="I160" s="255" t="s">
        <v>61</v>
      </c>
      <c r="J160" s="256"/>
      <c r="K160" s="257"/>
      <c r="L160" s="99"/>
      <c r="M160" s="100"/>
      <c r="N160" s="101"/>
      <c r="O160" s="102"/>
      <c r="P160" s="102" t="s">
        <v>59</v>
      </c>
      <c r="Q160" s="103"/>
      <c r="R160" s="85" t="str">
        <f ca="1" xml:space="preserve">  IF(COUNTBLANK(L160:Q160)&lt;5,OFFSET([1]Traduction!$A$443,0,Langue),
    IF(COUNTBLANK(L160:Q160)&gt;5,OFFSET([1]Traduction!$A$444,0,Langue),
     IF(AND(B160="Ï",L160&lt;&gt;""),OFFSET([1]Traduction!$A$445,0,Langue),"")))</f>
        <v/>
      </c>
      <c r="S160" s="77" t="s">
        <v>47</v>
      </c>
      <c r="T160" s="78">
        <v>3</v>
      </c>
      <c r="U160" s="79">
        <v>2</v>
      </c>
      <c r="V160" s="6"/>
      <c r="W160" s="6">
        <f>COUNTIF($X$13:X160,"&gt;0")*(X160&gt;0)</f>
        <v>36</v>
      </c>
      <c r="X160" s="6">
        <f t="shared" si="24"/>
        <v>2</v>
      </c>
      <c r="Y160" s="1">
        <f t="shared" si="25"/>
        <v>67</v>
      </c>
      <c r="Z160" s="1" t="str">
        <f t="shared" si="4"/>
        <v xml:space="preserve">Test de commentaire </v>
      </c>
      <c r="AA160" s="1" t="str">
        <f>IF(ISERROR(LEFT(B160,SEARCH(":",B160,1)-IF(Langue=1,1,2))),"",LEFT(B160,SEARCH(":",B160,1)-IF(Langue=1,1,2)))</f>
        <v/>
      </c>
      <c r="AB160" s="1">
        <f t="shared" si="16"/>
        <v>0</v>
      </c>
      <c r="AC160" s="1">
        <f t="shared" si="16"/>
        <v>0</v>
      </c>
      <c r="AD160" s="1">
        <f t="shared" si="16"/>
        <v>0</v>
      </c>
      <c r="AE160" s="1">
        <f t="shared" ref="AE160:AG244" si="34">IF(AND($D160&lt;&gt;"",O160&lt;&gt;""),1,0)</f>
        <v>0</v>
      </c>
      <c r="AF160" s="1">
        <f t="shared" si="34"/>
        <v>1</v>
      </c>
      <c r="AG160" s="1">
        <f t="shared" si="34"/>
        <v>0</v>
      </c>
      <c r="AH160" s="1">
        <f t="shared" si="27"/>
        <v>1</v>
      </c>
    </row>
    <row r="161" spans="2:34" ht="15" customHeight="1">
      <c r="B161" s="260" t="e">
        <f ca="1">OFFSET([1]Traduction!A287,0,Langue)</f>
        <v>#VALUE!</v>
      </c>
      <c r="C161" s="261"/>
      <c r="D161" s="261"/>
      <c r="E161" s="261"/>
      <c r="F161" s="261"/>
      <c r="G161" s="261"/>
      <c r="H161" s="261"/>
      <c r="I161" s="261"/>
      <c r="J161" s="261"/>
      <c r="K161" s="261"/>
      <c r="L161" s="261"/>
      <c r="M161" s="261"/>
      <c r="N161" s="261"/>
      <c r="O161" s="261"/>
      <c r="P161" s="261"/>
      <c r="Q161" s="261"/>
      <c r="R161" s="233"/>
      <c r="S161" s="233"/>
      <c r="T161" s="233"/>
      <c r="U161" s="234"/>
      <c r="V161" s="6"/>
      <c r="W161" s="6">
        <f>COUNTIF($X$13:X161,"&gt;0")*(X161&gt;0)</f>
        <v>0</v>
      </c>
      <c r="X161" s="6">
        <f t="shared" si="24"/>
        <v>0</v>
      </c>
      <c r="Y161" s="1" t="str">
        <f t="shared" si="25"/>
        <v/>
      </c>
      <c r="Z161" s="1" t="str">
        <f t="shared" si="4"/>
        <v/>
      </c>
      <c r="AA161" s="1" t="str">
        <f ca="1">IF(ISERROR(LEFT(B161,SEARCH(":",B161,1)-IF(Langue=1,1,2))),"",LEFT(B161,SEARCH(":",B161,1)-IF(Langue=1,1,2)))</f>
        <v/>
      </c>
      <c r="AB161" s="1">
        <f t="shared" ref="AB161:AD245" si="35">IF(AND($D161&lt;&gt;"",L161&lt;&gt;""),1,0)</f>
        <v>0</v>
      </c>
      <c r="AC161" s="1">
        <f t="shared" si="35"/>
        <v>0</v>
      </c>
      <c r="AD161" s="1">
        <f t="shared" si="35"/>
        <v>0</v>
      </c>
      <c r="AE161" s="1">
        <f t="shared" si="34"/>
        <v>0</v>
      </c>
      <c r="AF161" s="1">
        <f t="shared" si="34"/>
        <v>0</v>
      </c>
      <c r="AG161" s="1">
        <f t="shared" si="34"/>
        <v>0</v>
      </c>
      <c r="AH161" s="1">
        <f t="shared" si="27"/>
        <v>0</v>
      </c>
    </row>
    <row r="162" spans="2:34" ht="39" customHeight="1">
      <c r="B162" s="188" t="s">
        <v>14</v>
      </c>
      <c r="C162" s="190" t="s">
        <v>15</v>
      </c>
      <c r="D162" s="262">
        <f>D160+1</f>
        <v>68</v>
      </c>
      <c r="E162" s="194" t="s">
        <v>60</v>
      </c>
      <c r="F162" s="195"/>
      <c r="G162" s="195"/>
      <c r="H162" s="196"/>
      <c r="I162" s="197" t="s">
        <v>61</v>
      </c>
      <c r="J162" s="198"/>
      <c r="K162" s="199"/>
      <c r="L162" s="203"/>
      <c r="M162" s="205"/>
      <c r="N162" s="207"/>
      <c r="O162" s="209"/>
      <c r="P162" s="209"/>
      <c r="Q162" s="211" t="s">
        <v>59</v>
      </c>
      <c r="R162" s="213" t="str">
        <f ca="1" xml:space="preserve">  IF(COUNTBLANK(L162:Q162)&lt;5,OFFSET([1]Traduction!$A$443,0,Langue),
    IF(COUNTBLANK(L162:Q162)&gt;5,OFFSET([1]Traduction!$A$444,0,Langue),
     IF(AND(B162="Ï",L162&lt;&gt;""),OFFSET([1]Traduction!$A$445,0,Langue),"")))</f>
        <v/>
      </c>
      <c r="S162" s="238" t="s">
        <v>23</v>
      </c>
      <c r="T162" s="235">
        <v>3</v>
      </c>
      <c r="U162" s="236">
        <v>2</v>
      </c>
      <c r="V162" s="6"/>
      <c r="W162" s="6">
        <f>COUNTIF($X$13:X162,"&gt;0")*(X162&gt;0)</f>
        <v>37</v>
      </c>
      <c r="X162" s="6">
        <f t="shared" si="24"/>
        <v>3</v>
      </c>
      <c r="Y162" s="1">
        <f t="shared" si="25"/>
        <v>68</v>
      </c>
      <c r="Z162" s="1" t="str">
        <f t="shared" si="4"/>
        <v xml:space="preserve">Test de commentaire </v>
      </c>
      <c r="AA162" s="1" t="str">
        <f>IF(ISERROR(LEFT(B162,SEARCH(":",B162,1)-IF(Langue=1,1,2))),"",LEFT(B162,SEARCH(":",B162,1)-IF(Langue=1,1,2)))</f>
        <v/>
      </c>
      <c r="AB162" s="1">
        <f t="shared" si="35"/>
        <v>0</v>
      </c>
      <c r="AC162" s="1">
        <f t="shared" si="35"/>
        <v>0</v>
      </c>
      <c r="AD162" s="1">
        <f t="shared" si="35"/>
        <v>0</v>
      </c>
      <c r="AE162" s="1">
        <f t="shared" si="34"/>
        <v>0</v>
      </c>
      <c r="AF162" s="1">
        <f t="shared" si="34"/>
        <v>0</v>
      </c>
      <c r="AG162" s="1">
        <f t="shared" si="34"/>
        <v>1</v>
      </c>
      <c r="AH162" s="1">
        <f t="shared" si="27"/>
        <v>1</v>
      </c>
    </row>
    <row r="163" spans="2:34" ht="48" customHeight="1">
      <c r="B163" s="189"/>
      <c r="C163" s="191"/>
      <c r="D163" s="263"/>
      <c r="E163" s="230" t="s">
        <v>58</v>
      </c>
      <c r="F163" s="231"/>
      <c r="G163" s="231"/>
      <c r="H163" s="232"/>
      <c r="I163" s="200"/>
      <c r="J163" s="201"/>
      <c r="K163" s="202"/>
      <c r="L163" s="204"/>
      <c r="M163" s="206"/>
      <c r="N163" s="208"/>
      <c r="O163" s="210"/>
      <c r="P163" s="210"/>
      <c r="Q163" s="212"/>
      <c r="R163" s="214"/>
      <c r="S163" s="238"/>
      <c r="T163" s="235"/>
      <c r="U163" s="236"/>
      <c r="V163" s="6"/>
      <c r="W163" s="6">
        <f>COUNTIF($X$13:X163,"&gt;0")*(X163&gt;0)</f>
        <v>0</v>
      </c>
      <c r="X163" s="6">
        <f t="shared" si="24"/>
        <v>0</v>
      </c>
      <c r="Y163" s="1" t="str">
        <f t="shared" si="25"/>
        <v/>
      </c>
      <c r="Z163" s="1" t="str">
        <f t="shared" si="4"/>
        <v/>
      </c>
      <c r="AA163" s="1" t="str">
        <f>IF(ISERROR(LEFT(B163,SEARCH(":",B163,1)-IF(Langue=1,1,2))),"",LEFT(B163,SEARCH(":",B163,1)-IF(Langue=1,1,2)))</f>
        <v/>
      </c>
      <c r="AB163" s="1">
        <f t="shared" si="35"/>
        <v>0</v>
      </c>
      <c r="AC163" s="1">
        <f t="shared" si="35"/>
        <v>0</v>
      </c>
      <c r="AD163" s="1">
        <f t="shared" si="35"/>
        <v>0</v>
      </c>
      <c r="AE163" s="1">
        <f t="shared" si="34"/>
        <v>0</v>
      </c>
      <c r="AF163" s="1">
        <f t="shared" si="34"/>
        <v>0</v>
      </c>
      <c r="AG163" s="1">
        <f t="shared" si="34"/>
        <v>0</v>
      </c>
      <c r="AH163" s="1">
        <f>IF(D163&lt;&gt; "",1,0)</f>
        <v>0</v>
      </c>
    </row>
    <row r="164" spans="2:34" ht="39" customHeight="1">
      <c r="B164" s="188"/>
      <c r="C164" s="190" t="s">
        <v>15</v>
      </c>
      <c r="D164" s="262">
        <f>D162+1</f>
        <v>69</v>
      </c>
      <c r="E164" s="194" t="s">
        <v>60</v>
      </c>
      <c r="F164" s="195"/>
      <c r="G164" s="195"/>
      <c r="H164" s="196"/>
      <c r="I164" s="197" t="s">
        <v>61</v>
      </c>
      <c r="J164" s="198"/>
      <c r="K164" s="199"/>
      <c r="L164" s="203"/>
      <c r="M164" s="205"/>
      <c r="N164" s="207" t="s">
        <v>59</v>
      </c>
      <c r="O164" s="209"/>
      <c r="P164" s="209"/>
      <c r="Q164" s="211"/>
      <c r="R164" s="237" t="str">
        <f ca="1" xml:space="preserve">  IF(COUNTBLANK(L164:Q164)&lt;5,OFFSET([1]Traduction!$A$443,0,Langue),
    IF(COUNTBLANK(L164:Q164)&gt;5,OFFSET([1]Traduction!$A$444,0,Langue),
     IF(AND(B164="Ï",L164&lt;&gt;""),OFFSET([1]Traduction!$A$445,0,Langue),"")))</f>
        <v/>
      </c>
      <c r="S164" s="238" t="s">
        <v>23</v>
      </c>
      <c r="T164" s="235">
        <v>3</v>
      </c>
      <c r="U164" s="236">
        <v>2</v>
      </c>
      <c r="V164" s="6"/>
      <c r="W164" s="6">
        <f>COUNTIF($X$13:X164,"&gt;0")*(X164&gt;0)</f>
        <v>0</v>
      </c>
      <c r="X164" s="6">
        <f t="shared" si="24"/>
        <v>0</v>
      </c>
      <c r="Y164" s="1">
        <f t="shared" si="25"/>
        <v>69</v>
      </c>
      <c r="Z164" s="1" t="str">
        <f t="shared" si="4"/>
        <v/>
      </c>
      <c r="AA164" s="1" t="str">
        <f>IF(ISERROR(LEFT(B164,SEARCH(":",B164,1)-IF(Langue=1,1,2))),"",LEFT(B164,SEARCH(":",B164,1)-IF(Langue=1,1,2)))</f>
        <v/>
      </c>
      <c r="AB164" s="1">
        <f t="shared" si="35"/>
        <v>0</v>
      </c>
      <c r="AC164" s="1">
        <f t="shared" si="35"/>
        <v>0</v>
      </c>
      <c r="AD164" s="1">
        <f t="shared" si="35"/>
        <v>1</v>
      </c>
      <c r="AE164" s="1">
        <f t="shared" si="34"/>
        <v>0</v>
      </c>
      <c r="AF164" s="1">
        <f t="shared" si="34"/>
        <v>0</v>
      </c>
      <c r="AG164" s="1">
        <f t="shared" si="34"/>
        <v>0</v>
      </c>
      <c r="AH164" s="1">
        <f t="shared" ref="AH164" si="36">IF(D164&lt;&gt; "",1,0)</f>
        <v>1</v>
      </c>
    </row>
    <row r="165" spans="2:34" ht="15" customHeight="1">
      <c r="B165" s="189"/>
      <c r="C165" s="191"/>
      <c r="D165" s="263"/>
      <c r="E165" s="230" t="s">
        <v>58</v>
      </c>
      <c r="F165" s="231"/>
      <c r="G165" s="231"/>
      <c r="H165" s="232"/>
      <c r="I165" s="200"/>
      <c r="J165" s="201"/>
      <c r="K165" s="202"/>
      <c r="L165" s="204"/>
      <c r="M165" s="206"/>
      <c r="N165" s="208"/>
      <c r="O165" s="210"/>
      <c r="P165" s="210"/>
      <c r="Q165" s="212"/>
      <c r="R165" s="237"/>
      <c r="S165" s="238"/>
      <c r="T165" s="235"/>
      <c r="U165" s="236"/>
      <c r="V165" s="6"/>
      <c r="W165" s="6">
        <f>COUNTIF($X$13:X165,"&gt;0")*(X165&gt;0)</f>
        <v>0</v>
      </c>
      <c r="X165" s="6">
        <f t="shared" si="24"/>
        <v>0</v>
      </c>
      <c r="Y165" s="1" t="str">
        <f t="shared" si="25"/>
        <v/>
      </c>
      <c r="Z165" s="1" t="str">
        <f t="shared" si="4"/>
        <v/>
      </c>
      <c r="AA165" s="1" t="str">
        <f>IF(ISERROR(LEFT(B165,SEARCH(":",B165,1)-IF(Langue=1,1,2))),"",LEFT(B165,SEARCH(":",B165,1)-IF(Langue=1,1,2)))</f>
        <v/>
      </c>
      <c r="AB165" s="1">
        <f t="shared" si="35"/>
        <v>0</v>
      </c>
      <c r="AC165" s="1">
        <f t="shared" si="35"/>
        <v>0</v>
      </c>
      <c r="AD165" s="1">
        <f t="shared" si="35"/>
        <v>0</v>
      </c>
      <c r="AE165" s="1">
        <f t="shared" si="34"/>
        <v>0</v>
      </c>
      <c r="AF165" s="1">
        <f t="shared" si="34"/>
        <v>0</v>
      </c>
      <c r="AG165" s="1">
        <f t="shared" si="34"/>
        <v>0</v>
      </c>
      <c r="AH165" s="1">
        <f>IF(D165&lt;&gt; "",1,0)</f>
        <v>0</v>
      </c>
    </row>
    <row r="166" spans="2:34" ht="39" customHeight="1">
      <c r="B166" s="188"/>
      <c r="C166" s="190" t="s">
        <v>15</v>
      </c>
      <c r="D166" s="262">
        <f>D164+1</f>
        <v>70</v>
      </c>
      <c r="E166" s="194" t="s">
        <v>60</v>
      </c>
      <c r="F166" s="195"/>
      <c r="G166" s="195"/>
      <c r="H166" s="196"/>
      <c r="I166" s="197" t="s">
        <v>61</v>
      </c>
      <c r="J166" s="198"/>
      <c r="K166" s="199"/>
      <c r="L166" s="203"/>
      <c r="M166" s="205"/>
      <c r="N166" s="207" t="s">
        <v>59</v>
      </c>
      <c r="O166" s="209"/>
      <c r="P166" s="209"/>
      <c r="Q166" s="211"/>
      <c r="R166" s="213" t="str">
        <f ca="1" xml:space="preserve">  IF(COUNTBLANK(L166:Q166)&lt;5,OFFSET([1]Traduction!$A$443,0,Langue),
    IF(COUNTBLANK(L166:Q166)&gt;5,OFFSET([1]Traduction!$A$444,0,Langue),
     IF(AND(B166="Ï",L166&lt;&gt;""),OFFSET([1]Traduction!$A$445,0,Langue),"")))</f>
        <v/>
      </c>
      <c r="S166" s="238" t="s">
        <v>48</v>
      </c>
      <c r="T166" s="235">
        <v>3</v>
      </c>
      <c r="U166" s="236">
        <v>2</v>
      </c>
      <c r="V166" s="6"/>
      <c r="W166" s="6">
        <f>COUNTIF($X$13:X166,"&gt;0")*(X166&gt;0)</f>
        <v>0</v>
      </c>
      <c r="X166" s="6">
        <f t="shared" si="24"/>
        <v>0</v>
      </c>
      <c r="Y166" s="1">
        <f t="shared" si="25"/>
        <v>70</v>
      </c>
      <c r="Z166" s="1" t="str">
        <f t="shared" si="4"/>
        <v/>
      </c>
      <c r="AA166" s="1" t="str">
        <f>IF(ISERROR(LEFT(B166,SEARCH(":",B166,1)-IF(Langue=1,1,2))),"",LEFT(B166,SEARCH(":",B166,1)-IF(Langue=1,1,2)))</f>
        <v/>
      </c>
      <c r="AB166" s="1">
        <f t="shared" si="35"/>
        <v>0</v>
      </c>
      <c r="AC166" s="1">
        <f t="shared" si="35"/>
        <v>0</v>
      </c>
      <c r="AD166" s="1">
        <f t="shared" si="35"/>
        <v>1</v>
      </c>
      <c r="AE166" s="1">
        <f t="shared" si="34"/>
        <v>0</v>
      </c>
      <c r="AF166" s="1">
        <f t="shared" si="34"/>
        <v>0</v>
      </c>
      <c r="AG166" s="1">
        <f t="shared" si="34"/>
        <v>0</v>
      </c>
      <c r="AH166" s="1">
        <f t="shared" ref="AH166" si="37">IF(D166&lt;&gt; "",1,0)</f>
        <v>1</v>
      </c>
    </row>
    <row r="167" spans="2:34" ht="48" customHeight="1">
      <c r="B167" s="189"/>
      <c r="C167" s="191"/>
      <c r="D167" s="263"/>
      <c r="E167" s="230" t="s">
        <v>58</v>
      </c>
      <c r="F167" s="231"/>
      <c r="G167" s="231"/>
      <c r="H167" s="232"/>
      <c r="I167" s="200"/>
      <c r="J167" s="201"/>
      <c r="K167" s="202"/>
      <c r="L167" s="204"/>
      <c r="M167" s="206"/>
      <c r="N167" s="208"/>
      <c r="O167" s="210"/>
      <c r="P167" s="210"/>
      <c r="Q167" s="212"/>
      <c r="R167" s="214"/>
      <c r="S167" s="238"/>
      <c r="T167" s="235"/>
      <c r="U167" s="236"/>
      <c r="V167" s="6"/>
      <c r="W167" s="6">
        <f>COUNTIF($X$13:X167,"&gt;0")*(X167&gt;0)</f>
        <v>0</v>
      </c>
      <c r="X167" s="6">
        <f t="shared" si="24"/>
        <v>0</v>
      </c>
      <c r="Y167" s="1" t="str">
        <f t="shared" si="25"/>
        <v/>
      </c>
      <c r="Z167" s="1" t="str">
        <f t="shared" si="4"/>
        <v/>
      </c>
      <c r="AA167" s="1" t="str">
        <f>IF(ISERROR(LEFT(B167,SEARCH(":",B167,1)-IF(Langue=1,1,2))),"",LEFT(B167,SEARCH(":",B167,1)-IF(Langue=1,1,2)))</f>
        <v/>
      </c>
      <c r="AB167" s="1">
        <f t="shared" si="35"/>
        <v>0</v>
      </c>
      <c r="AC167" s="1">
        <f t="shared" si="35"/>
        <v>0</v>
      </c>
      <c r="AD167" s="1">
        <f t="shared" si="35"/>
        <v>0</v>
      </c>
      <c r="AE167" s="1">
        <f t="shared" si="34"/>
        <v>0</v>
      </c>
      <c r="AF167" s="1">
        <f t="shared" si="34"/>
        <v>0</v>
      </c>
      <c r="AG167" s="1">
        <f t="shared" si="34"/>
        <v>0</v>
      </c>
      <c r="AH167" s="1">
        <f>IF(D167&lt;&gt; "",1,0)</f>
        <v>0</v>
      </c>
    </row>
    <row r="168" spans="2:34" ht="39" customHeight="1">
      <c r="B168" s="188" t="s">
        <v>14</v>
      </c>
      <c r="C168" s="190" t="s">
        <v>15</v>
      </c>
      <c r="D168" s="262">
        <f>D166+1</f>
        <v>71</v>
      </c>
      <c r="E168" s="194" t="s">
        <v>60</v>
      </c>
      <c r="F168" s="195"/>
      <c r="G168" s="195"/>
      <c r="H168" s="196"/>
      <c r="I168" s="197" t="s">
        <v>61</v>
      </c>
      <c r="J168" s="198"/>
      <c r="K168" s="199"/>
      <c r="L168" s="203"/>
      <c r="M168" s="205"/>
      <c r="N168" s="207" t="s">
        <v>59</v>
      </c>
      <c r="O168" s="209"/>
      <c r="P168" s="209"/>
      <c r="Q168" s="211"/>
      <c r="R168" s="237" t="str">
        <f ca="1" xml:space="preserve">  IF(COUNTBLANK(L168:Q168)&lt;5,OFFSET([1]Traduction!$A$443,0,Langue),
    IF(COUNTBLANK(L168:Q168)&gt;5,OFFSET([1]Traduction!$A$444,0,Langue),
     IF(AND(B168="Ï",L168&lt;&gt;""),OFFSET([1]Traduction!$A$445,0,Langue),"")))</f>
        <v/>
      </c>
      <c r="S168" s="238" t="s">
        <v>23</v>
      </c>
      <c r="T168" s="235">
        <v>3</v>
      </c>
      <c r="U168" s="236">
        <v>2</v>
      </c>
      <c r="V168" s="6"/>
      <c r="W168" s="6">
        <f>COUNTIF($X$13:X168,"&gt;0")*(X168&gt;0)</f>
        <v>0</v>
      </c>
      <c r="X168" s="6">
        <f t="shared" si="24"/>
        <v>0</v>
      </c>
      <c r="Y168" s="1">
        <f t="shared" si="25"/>
        <v>71</v>
      </c>
      <c r="Z168" s="1" t="str">
        <f t="shared" si="4"/>
        <v/>
      </c>
      <c r="AA168" s="1" t="str">
        <f>IF(ISERROR(LEFT(B168,SEARCH(":",B168,1)-IF(Langue=1,1,2))),"",LEFT(B168,SEARCH(":",B168,1)-IF(Langue=1,1,2)))</f>
        <v/>
      </c>
      <c r="AB168" s="1">
        <f t="shared" si="35"/>
        <v>0</v>
      </c>
      <c r="AC168" s="1">
        <f t="shared" si="35"/>
        <v>0</v>
      </c>
      <c r="AD168" s="1">
        <f t="shared" si="35"/>
        <v>1</v>
      </c>
      <c r="AE168" s="1">
        <f t="shared" si="34"/>
        <v>0</v>
      </c>
      <c r="AF168" s="1">
        <f t="shared" si="34"/>
        <v>0</v>
      </c>
      <c r="AG168" s="1">
        <f t="shared" si="34"/>
        <v>0</v>
      </c>
      <c r="AH168" s="1">
        <f t="shared" ref="AH168" si="38">IF(D168&lt;&gt; "",1,0)</f>
        <v>1</v>
      </c>
    </row>
    <row r="169" spans="2:34" ht="48" customHeight="1">
      <c r="B169" s="189"/>
      <c r="C169" s="191"/>
      <c r="D169" s="263"/>
      <c r="E169" s="230" t="s">
        <v>58</v>
      </c>
      <c r="F169" s="231"/>
      <c r="G169" s="231"/>
      <c r="H169" s="232"/>
      <c r="I169" s="200"/>
      <c r="J169" s="201"/>
      <c r="K169" s="202"/>
      <c r="L169" s="204"/>
      <c r="M169" s="206"/>
      <c r="N169" s="208"/>
      <c r="O169" s="210"/>
      <c r="P169" s="210"/>
      <c r="Q169" s="212"/>
      <c r="R169" s="237"/>
      <c r="S169" s="238"/>
      <c r="T169" s="235"/>
      <c r="U169" s="236"/>
      <c r="V169" s="6"/>
      <c r="W169" s="6">
        <f>COUNTIF($X$13:X169,"&gt;0")*(X169&gt;0)</f>
        <v>0</v>
      </c>
      <c r="X169" s="6">
        <f t="shared" si="24"/>
        <v>0</v>
      </c>
      <c r="Y169" s="1" t="str">
        <f t="shared" si="25"/>
        <v/>
      </c>
      <c r="Z169" s="1" t="str">
        <f t="shared" si="4"/>
        <v/>
      </c>
      <c r="AA169" s="1" t="str">
        <f>IF(ISERROR(LEFT(B169,SEARCH(":",B169,1)-IF(Langue=1,1,2))),"",LEFT(B169,SEARCH(":",B169,1)-IF(Langue=1,1,2)))</f>
        <v/>
      </c>
      <c r="AB169" s="1">
        <f t="shared" si="35"/>
        <v>0</v>
      </c>
      <c r="AC169" s="1">
        <f t="shared" si="35"/>
        <v>0</v>
      </c>
      <c r="AD169" s="1">
        <f t="shared" si="35"/>
        <v>0</v>
      </c>
      <c r="AE169" s="1">
        <f t="shared" si="34"/>
        <v>0</v>
      </c>
      <c r="AF169" s="1">
        <f t="shared" si="34"/>
        <v>0</v>
      </c>
      <c r="AG169" s="1">
        <f t="shared" si="34"/>
        <v>0</v>
      </c>
      <c r="AH169" s="1">
        <f>IF(D169&lt;&gt; "",1,0)</f>
        <v>0</v>
      </c>
    </row>
    <row r="170" spans="2:34" ht="39" customHeight="1">
      <c r="B170" s="188" t="s">
        <v>14</v>
      </c>
      <c r="C170" s="190" t="s">
        <v>40</v>
      </c>
      <c r="D170" s="262">
        <f>D168+1</f>
        <v>72</v>
      </c>
      <c r="E170" s="194" t="s">
        <v>60</v>
      </c>
      <c r="F170" s="195"/>
      <c r="G170" s="195"/>
      <c r="H170" s="196"/>
      <c r="I170" s="197" t="s">
        <v>61</v>
      </c>
      <c r="J170" s="198"/>
      <c r="K170" s="199"/>
      <c r="L170" s="203"/>
      <c r="M170" s="205"/>
      <c r="N170" s="207" t="s">
        <v>59</v>
      </c>
      <c r="O170" s="209"/>
      <c r="P170" s="209"/>
      <c r="Q170" s="211"/>
      <c r="R170" s="213" t="str">
        <f ca="1" xml:space="preserve">  IF(COUNTBLANK(L170:Q170)&lt;5,OFFSET([1]Traduction!$A$443,0,Langue),
    IF(COUNTBLANK(L170:Q170)&gt;5,OFFSET([1]Traduction!$A$444,0,Langue),
     IF(AND(B170="Ï",L170&lt;&gt;""),OFFSET([1]Traduction!$A$445,0,Langue),"")))</f>
        <v/>
      </c>
      <c r="S170" s="238" t="s">
        <v>23</v>
      </c>
      <c r="T170" s="235">
        <v>3</v>
      </c>
      <c r="U170" s="236">
        <v>2</v>
      </c>
      <c r="V170" s="6"/>
      <c r="W170" s="6">
        <f>COUNTIF($X$13:X170,"&gt;0")*(X170&gt;0)</f>
        <v>0</v>
      </c>
      <c r="X170" s="6">
        <f t="shared" si="24"/>
        <v>0</v>
      </c>
      <c r="Y170" s="1">
        <f t="shared" si="25"/>
        <v>72</v>
      </c>
      <c r="Z170" s="1" t="str">
        <f t="shared" si="4"/>
        <v/>
      </c>
      <c r="AA170" s="1" t="str">
        <f>IF(ISERROR(LEFT(B170,SEARCH(":",B170,1)-IF(Langue=1,1,2))),"",LEFT(B170,SEARCH(":",B170,1)-IF(Langue=1,1,2)))</f>
        <v/>
      </c>
      <c r="AB170" s="1">
        <f t="shared" si="35"/>
        <v>0</v>
      </c>
      <c r="AC170" s="1">
        <f t="shared" si="35"/>
        <v>0</v>
      </c>
      <c r="AD170" s="1">
        <f t="shared" si="35"/>
        <v>1</v>
      </c>
      <c r="AE170" s="1">
        <f t="shared" si="34"/>
        <v>0</v>
      </c>
      <c r="AF170" s="1">
        <f t="shared" si="34"/>
        <v>0</v>
      </c>
      <c r="AG170" s="1">
        <f t="shared" si="34"/>
        <v>0</v>
      </c>
      <c r="AH170" s="1">
        <f t="shared" ref="AH170" si="39">IF(D170&lt;&gt; "",1,0)</f>
        <v>1</v>
      </c>
    </row>
    <row r="171" spans="2:34" ht="15" customHeight="1">
      <c r="B171" s="189"/>
      <c r="C171" s="191"/>
      <c r="D171" s="263"/>
      <c r="E171" s="230" t="s">
        <v>58</v>
      </c>
      <c r="F171" s="231"/>
      <c r="G171" s="231"/>
      <c r="H171" s="232"/>
      <c r="I171" s="200"/>
      <c r="J171" s="201"/>
      <c r="K171" s="202"/>
      <c r="L171" s="204"/>
      <c r="M171" s="206"/>
      <c r="N171" s="208"/>
      <c r="O171" s="210"/>
      <c r="P171" s="210"/>
      <c r="Q171" s="212"/>
      <c r="R171" s="214"/>
      <c r="S171" s="238"/>
      <c r="T171" s="235"/>
      <c r="U171" s="236"/>
      <c r="V171" s="6"/>
      <c r="W171" s="6">
        <f>COUNTIF($X$13:X171,"&gt;0")*(X171&gt;0)</f>
        <v>0</v>
      </c>
      <c r="X171" s="6">
        <f t="shared" si="24"/>
        <v>0</v>
      </c>
      <c r="Y171" s="1" t="str">
        <f t="shared" si="25"/>
        <v/>
      </c>
      <c r="Z171" s="1" t="str">
        <f t="shared" si="4"/>
        <v/>
      </c>
      <c r="AA171" s="1" t="str">
        <f>IF(ISERROR(LEFT(B171,SEARCH(":",B171,1)-IF(Langue=1,1,2))),"",LEFT(B171,SEARCH(":",B171,1)-IF(Langue=1,1,2)))</f>
        <v/>
      </c>
      <c r="AB171" s="1">
        <f t="shared" si="35"/>
        <v>0</v>
      </c>
      <c r="AC171" s="1">
        <f t="shared" si="35"/>
        <v>0</v>
      </c>
      <c r="AD171" s="1">
        <f t="shared" si="35"/>
        <v>0</v>
      </c>
      <c r="AE171" s="1">
        <f t="shared" si="34"/>
        <v>0</v>
      </c>
      <c r="AF171" s="1">
        <f t="shared" si="34"/>
        <v>0</v>
      </c>
      <c r="AG171" s="1">
        <f t="shared" si="34"/>
        <v>0</v>
      </c>
      <c r="AH171" s="1">
        <f>IF(D171&lt;&gt; "",1,0)</f>
        <v>0</v>
      </c>
    </row>
    <row r="172" spans="2:34" ht="15" customHeight="1">
      <c r="B172" s="260" t="e">
        <f ca="1">OFFSET([1]Traduction!A298,0,Langue)</f>
        <v>#VALUE!</v>
      </c>
      <c r="C172" s="261"/>
      <c r="D172" s="261"/>
      <c r="E172" s="261"/>
      <c r="F172" s="261"/>
      <c r="G172" s="261"/>
      <c r="H172" s="261"/>
      <c r="I172" s="261"/>
      <c r="J172" s="261"/>
      <c r="K172" s="261"/>
      <c r="L172" s="261"/>
      <c r="M172" s="261"/>
      <c r="N172" s="261"/>
      <c r="O172" s="261"/>
      <c r="P172" s="261"/>
      <c r="Q172" s="261"/>
      <c r="R172" s="233"/>
      <c r="S172" s="233"/>
      <c r="T172" s="233"/>
      <c r="U172" s="234"/>
      <c r="V172" s="6"/>
      <c r="W172" s="6">
        <f>COUNTIF($X$13:X172,"&gt;0")*(X172&gt;0)</f>
        <v>0</v>
      </c>
      <c r="X172" s="6">
        <f t="shared" si="24"/>
        <v>0</v>
      </c>
      <c r="Y172" s="1" t="str">
        <f t="shared" si="25"/>
        <v/>
      </c>
      <c r="Z172" s="1" t="str">
        <f t="shared" si="4"/>
        <v/>
      </c>
      <c r="AA172" s="1" t="str">
        <f ca="1">IF(ISERROR(LEFT(B172,SEARCH(":",B172,1)-IF(Langue=1,1,2))),"",LEFT(B172,SEARCH(":",B172,1)-IF(Langue=1,1,2)))</f>
        <v/>
      </c>
      <c r="AB172" s="1">
        <f t="shared" si="35"/>
        <v>0</v>
      </c>
      <c r="AC172" s="1">
        <f t="shared" si="35"/>
        <v>0</v>
      </c>
      <c r="AD172" s="1">
        <f t="shared" si="35"/>
        <v>0</v>
      </c>
      <c r="AE172" s="1">
        <f t="shared" si="34"/>
        <v>0</v>
      </c>
      <c r="AF172" s="1">
        <f t="shared" si="34"/>
        <v>0</v>
      </c>
      <c r="AG172" s="1">
        <f t="shared" si="34"/>
        <v>0</v>
      </c>
      <c r="AH172" s="1">
        <f t="shared" si="27"/>
        <v>0</v>
      </c>
    </row>
    <row r="173" spans="2:34" ht="39" customHeight="1">
      <c r="B173" s="188" t="s">
        <v>14</v>
      </c>
      <c r="C173" s="190" t="s">
        <v>43</v>
      </c>
      <c r="D173" s="262">
        <f>D170+1</f>
        <v>73</v>
      </c>
      <c r="E173" s="194" t="s">
        <v>60</v>
      </c>
      <c r="F173" s="195"/>
      <c r="G173" s="195"/>
      <c r="H173" s="196"/>
      <c r="I173" s="197" t="s">
        <v>61</v>
      </c>
      <c r="J173" s="198"/>
      <c r="K173" s="199"/>
      <c r="L173" s="203"/>
      <c r="M173" s="205"/>
      <c r="N173" s="207" t="s">
        <v>59</v>
      </c>
      <c r="O173" s="209"/>
      <c r="P173" s="209"/>
      <c r="Q173" s="211"/>
      <c r="R173" s="264" t="str">
        <f ca="1" xml:space="preserve">  IF(COUNTBLANK(L173:Q173)&lt;5,OFFSET([1]Traduction!$A$443,0,Langue),
    IF(COUNTBLANK(L173:Q173)&gt;5,OFFSET([1]Traduction!$A$444,0,Langue),
     IF(AND(B173="Ï",L173&lt;&gt;""),OFFSET([1]Traduction!$A$445,0,Langue),"")))</f>
        <v/>
      </c>
      <c r="S173" s="238" t="s">
        <v>30</v>
      </c>
      <c r="T173" s="235">
        <v>3</v>
      </c>
      <c r="U173" s="236">
        <v>2</v>
      </c>
      <c r="V173" s="6"/>
      <c r="W173" s="6">
        <f>COUNTIF($X$13:X173,"&gt;0")*(X173&gt;0)</f>
        <v>0</v>
      </c>
      <c r="X173" s="6">
        <f t="shared" si="24"/>
        <v>0</v>
      </c>
      <c r="Y173" s="1">
        <f t="shared" si="25"/>
        <v>73</v>
      </c>
      <c r="Z173" s="1" t="str">
        <f t="shared" si="4"/>
        <v/>
      </c>
      <c r="AA173" s="1" t="str">
        <f>IF(ISERROR(LEFT(B173,SEARCH(":",B173,1)-IF(Langue=1,1,2))),"",LEFT(B173,SEARCH(":",B173,1)-IF(Langue=1,1,2)))</f>
        <v/>
      </c>
      <c r="AB173" s="1">
        <f t="shared" si="35"/>
        <v>0</v>
      </c>
      <c r="AC173" s="1">
        <f t="shared" si="35"/>
        <v>0</v>
      </c>
      <c r="AD173" s="1">
        <f t="shared" si="35"/>
        <v>1</v>
      </c>
      <c r="AE173" s="1">
        <f t="shared" si="34"/>
        <v>0</v>
      </c>
      <c r="AF173" s="1">
        <f t="shared" si="34"/>
        <v>0</v>
      </c>
      <c r="AG173" s="1">
        <f t="shared" si="34"/>
        <v>0</v>
      </c>
      <c r="AH173" s="1">
        <f t="shared" si="27"/>
        <v>1</v>
      </c>
    </row>
    <row r="174" spans="2:34" ht="25.5" customHeight="1">
      <c r="B174" s="189"/>
      <c r="C174" s="191"/>
      <c r="D174" s="263"/>
      <c r="E174" s="230" t="s">
        <v>58</v>
      </c>
      <c r="F174" s="231"/>
      <c r="G174" s="231"/>
      <c r="H174" s="232"/>
      <c r="I174" s="200"/>
      <c r="J174" s="201"/>
      <c r="K174" s="202"/>
      <c r="L174" s="204"/>
      <c r="M174" s="206"/>
      <c r="N174" s="208"/>
      <c r="O174" s="210"/>
      <c r="P174" s="210"/>
      <c r="Q174" s="212"/>
      <c r="R174" s="265"/>
      <c r="S174" s="238"/>
      <c r="T174" s="235"/>
      <c r="U174" s="236"/>
      <c r="V174" s="6"/>
      <c r="W174" s="6">
        <f>COUNTIF($X$13:X174,"&gt;0")*(X174&gt;0)</f>
        <v>0</v>
      </c>
      <c r="X174" s="6">
        <f t="shared" si="24"/>
        <v>0</v>
      </c>
      <c r="Y174" s="1" t="str">
        <f t="shared" si="25"/>
        <v/>
      </c>
      <c r="Z174" s="1" t="str">
        <f t="shared" si="4"/>
        <v/>
      </c>
      <c r="AA174" s="1" t="str">
        <f>IF(ISERROR(LEFT(B174,SEARCH(":",B174,1)-IF(Langue=1,1,2))),"",LEFT(B174,SEARCH(":",B174,1)-IF(Langue=1,1,2)))</f>
        <v/>
      </c>
      <c r="AB174" s="1">
        <f t="shared" si="35"/>
        <v>0</v>
      </c>
      <c r="AC174" s="1">
        <f t="shared" si="35"/>
        <v>0</v>
      </c>
      <c r="AD174" s="1">
        <f t="shared" si="35"/>
        <v>0</v>
      </c>
      <c r="AE174" s="1">
        <f t="shared" si="34"/>
        <v>0</v>
      </c>
      <c r="AF174" s="1">
        <f t="shared" si="34"/>
        <v>0</v>
      </c>
      <c r="AG174" s="1">
        <f t="shared" si="34"/>
        <v>0</v>
      </c>
      <c r="AH174" s="1">
        <f>IF(D174&lt;&gt; "",1,0)</f>
        <v>0</v>
      </c>
    </row>
    <row r="175" spans="2:34" ht="39" customHeight="1">
      <c r="B175" s="59"/>
      <c r="C175" s="94" t="s">
        <v>15</v>
      </c>
      <c r="D175" s="97">
        <f>D173+1</f>
        <v>74</v>
      </c>
      <c r="E175" s="194" t="s">
        <v>60</v>
      </c>
      <c r="F175" s="195"/>
      <c r="G175" s="195"/>
      <c r="H175" s="196"/>
      <c r="I175" s="197" t="s">
        <v>61</v>
      </c>
      <c r="J175" s="198"/>
      <c r="K175" s="199"/>
      <c r="L175" s="62"/>
      <c r="M175" s="63"/>
      <c r="N175" s="64"/>
      <c r="O175" s="65" t="s">
        <v>59</v>
      </c>
      <c r="P175" s="65"/>
      <c r="Q175" s="71"/>
      <c r="R175" s="82" t="str">
        <f ca="1" xml:space="preserve">  IF(COUNTBLANK(L175:Q175)&lt;5,OFFSET([1]Traduction!$A$443,0,Langue),
    IF(COUNTBLANK(L175:Q175)&gt;5,OFFSET([1]Traduction!$A$444,0,Langue),
     IF(AND(B175="Ï",L175&lt;&gt;""),OFFSET([1]Traduction!$A$445,0,Langue),"")))</f>
        <v/>
      </c>
      <c r="S175" s="77" t="s">
        <v>49</v>
      </c>
      <c r="T175" s="78">
        <v>3</v>
      </c>
      <c r="U175" s="79">
        <v>2</v>
      </c>
      <c r="V175" s="6"/>
      <c r="W175" s="6">
        <f>COUNTIF($X$13:X175,"&gt;0")*(X175&gt;0)</f>
        <v>38</v>
      </c>
      <c r="X175" s="6">
        <f t="shared" si="24"/>
        <v>1</v>
      </c>
      <c r="Y175" s="1">
        <f t="shared" si="25"/>
        <v>74</v>
      </c>
      <c r="Z175" s="1" t="str">
        <f t="shared" si="4"/>
        <v xml:space="preserve">Test de commentaire </v>
      </c>
      <c r="AA175" s="1" t="str">
        <f>IF(ISERROR(LEFT(B175,SEARCH(":",B175,1)-IF(Langue=1,1,2))),"",LEFT(B175,SEARCH(":",B175,1)-IF(Langue=1,1,2)))</f>
        <v/>
      </c>
      <c r="AB175" s="1">
        <f t="shared" si="35"/>
        <v>0</v>
      </c>
      <c r="AC175" s="1">
        <f t="shared" si="35"/>
        <v>0</v>
      </c>
      <c r="AD175" s="1">
        <f t="shared" si="35"/>
        <v>0</v>
      </c>
      <c r="AE175" s="1">
        <f t="shared" si="34"/>
        <v>1</v>
      </c>
      <c r="AF175" s="1">
        <f t="shared" si="34"/>
        <v>0</v>
      </c>
      <c r="AG175" s="1">
        <f t="shared" si="34"/>
        <v>0</v>
      </c>
      <c r="AH175" s="1">
        <f t="shared" si="27"/>
        <v>1</v>
      </c>
    </row>
    <row r="176" spans="2:34" ht="39" customHeight="1">
      <c r="B176" s="188" t="s">
        <v>14</v>
      </c>
      <c r="C176" s="190" t="s">
        <v>40</v>
      </c>
      <c r="D176" s="262">
        <f>D175+1</f>
        <v>75</v>
      </c>
      <c r="E176" s="194" t="s">
        <v>60</v>
      </c>
      <c r="F176" s="195"/>
      <c r="G176" s="195"/>
      <c r="H176" s="196"/>
      <c r="I176" s="197" t="s">
        <v>61</v>
      </c>
      <c r="J176" s="198"/>
      <c r="K176" s="199"/>
      <c r="L176" s="203"/>
      <c r="M176" s="205"/>
      <c r="N176" s="207" t="s">
        <v>59</v>
      </c>
      <c r="O176" s="209"/>
      <c r="P176" s="209"/>
      <c r="Q176" s="211"/>
      <c r="R176" s="213" t="str">
        <f ca="1" xml:space="preserve">  IF(COUNTBLANK(L176:Q176)&lt;5,OFFSET([1]Traduction!$A$443,0,Langue),
    IF(COUNTBLANK(L176:Q176)&gt;5,OFFSET([1]Traduction!$A$444,0,Langue),
     IF(AND(B176="Ï",L176&lt;&gt;""),OFFSET([1]Traduction!$A$445,0,Langue),"")))</f>
        <v/>
      </c>
      <c r="S176" s="238" t="s">
        <v>41</v>
      </c>
      <c r="T176" s="235">
        <v>3</v>
      </c>
      <c r="U176" s="236">
        <v>2</v>
      </c>
      <c r="V176" s="6"/>
      <c r="W176" s="6">
        <f>COUNTIF($X$13:X176,"&gt;0")*(X176&gt;0)</f>
        <v>0</v>
      </c>
      <c r="X176" s="6">
        <f t="shared" si="24"/>
        <v>0</v>
      </c>
      <c r="Y176" s="1">
        <f t="shared" si="25"/>
        <v>75</v>
      </c>
      <c r="Z176" s="1" t="str">
        <f t="shared" si="4"/>
        <v/>
      </c>
      <c r="AA176" s="1" t="str">
        <f>IF(ISERROR(LEFT(B176,SEARCH(":",B176,1)-IF(Langue=1,1,2))),"",LEFT(B176,SEARCH(":",B176,1)-IF(Langue=1,1,2)))</f>
        <v/>
      </c>
      <c r="AB176" s="1">
        <f t="shared" si="35"/>
        <v>0</v>
      </c>
      <c r="AC176" s="1">
        <f t="shared" si="35"/>
        <v>0</v>
      </c>
      <c r="AD176" s="1">
        <f t="shared" si="35"/>
        <v>1</v>
      </c>
      <c r="AE176" s="1">
        <f t="shared" si="34"/>
        <v>0</v>
      </c>
      <c r="AF176" s="1">
        <f t="shared" si="34"/>
        <v>0</v>
      </c>
      <c r="AG176" s="1">
        <f t="shared" si="34"/>
        <v>0</v>
      </c>
      <c r="AH176" s="1">
        <f t="shared" si="27"/>
        <v>1</v>
      </c>
    </row>
    <row r="177" spans="2:34" ht="48" customHeight="1">
      <c r="B177" s="189"/>
      <c r="C177" s="191"/>
      <c r="D177" s="263"/>
      <c r="E177" s="230" t="s">
        <v>58</v>
      </c>
      <c r="F177" s="231"/>
      <c r="G177" s="231"/>
      <c r="H177" s="232"/>
      <c r="I177" s="200"/>
      <c r="J177" s="201"/>
      <c r="K177" s="202"/>
      <c r="L177" s="204"/>
      <c r="M177" s="206"/>
      <c r="N177" s="208"/>
      <c r="O177" s="210"/>
      <c r="P177" s="210"/>
      <c r="Q177" s="212"/>
      <c r="R177" s="214"/>
      <c r="S177" s="238"/>
      <c r="T177" s="235"/>
      <c r="U177" s="236"/>
      <c r="V177" s="6"/>
      <c r="W177" s="6">
        <f>COUNTIF($X$13:X177,"&gt;0")*(X177&gt;0)</f>
        <v>0</v>
      </c>
      <c r="X177" s="6">
        <f t="shared" si="24"/>
        <v>0</v>
      </c>
      <c r="Y177" s="1" t="str">
        <f t="shared" si="25"/>
        <v/>
      </c>
      <c r="Z177" s="1" t="str">
        <f t="shared" si="4"/>
        <v/>
      </c>
      <c r="AA177" s="1" t="str">
        <f>IF(ISERROR(LEFT(B177,SEARCH(":",B177,1)-IF(Langue=1,1,2))),"",LEFT(B177,SEARCH(":",B177,1)-IF(Langue=1,1,2)))</f>
        <v/>
      </c>
      <c r="AB177" s="1">
        <f t="shared" si="35"/>
        <v>0</v>
      </c>
      <c r="AC177" s="1">
        <f t="shared" si="35"/>
        <v>0</v>
      </c>
      <c r="AD177" s="1">
        <f t="shared" si="35"/>
        <v>0</v>
      </c>
      <c r="AE177" s="1">
        <f t="shared" si="34"/>
        <v>0</v>
      </c>
      <c r="AF177" s="1">
        <f t="shared" si="34"/>
        <v>0</v>
      </c>
      <c r="AG177" s="1">
        <f t="shared" si="34"/>
        <v>0</v>
      </c>
      <c r="AH177" s="1">
        <f>IF(D177&lt;&gt; "",1,0)</f>
        <v>0</v>
      </c>
    </row>
    <row r="178" spans="2:34" ht="15" customHeight="1">
      <c r="B178" s="260" t="e">
        <f ca="1">OFFSET([1]Traduction!A304,0,Langue)</f>
        <v>#VALUE!</v>
      </c>
      <c r="C178" s="261"/>
      <c r="D178" s="261"/>
      <c r="E178" s="261"/>
      <c r="F178" s="261"/>
      <c r="G178" s="261"/>
      <c r="H178" s="261"/>
      <c r="I178" s="261"/>
      <c r="J178" s="261"/>
      <c r="K178" s="261"/>
      <c r="L178" s="261"/>
      <c r="M178" s="261"/>
      <c r="N178" s="261"/>
      <c r="O178" s="261"/>
      <c r="P178" s="261"/>
      <c r="Q178" s="261"/>
      <c r="R178" s="233"/>
      <c r="S178" s="233"/>
      <c r="T178" s="233"/>
      <c r="U178" s="234"/>
      <c r="V178" s="6"/>
      <c r="W178" s="6">
        <f>COUNTIF($X$13:X178,"&gt;0")*(X178&gt;0)</f>
        <v>0</v>
      </c>
      <c r="X178" s="6">
        <f t="shared" si="24"/>
        <v>0</v>
      </c>
      <c r="Y178" s="1" t="str">
        <f t="shared" si="25"/>
        <v/>
      </c>
      <c r="Z178" s="1" t="str">
        <f t="shared" si="4"/>
        <v/>
      </c>
      <c r="AA178" s="1" t="str">
        <f ca="1">IF(ISERROR(LEFT(B178,SEARCH(":",B178,1)-IF(Langue=1,1,2))),"",LEFT(B178,SEARCH(":",B178,1)-IF(Langue=1,1,2)))</f>
        <v/>
      </c>
      <c r="AB178" s="1">
        <f t="shared" si="35"/>
        <v>0</v>
      </c>
      <c r="AC178" s="1">
        <f t="shared" si="35"/>
        <v>0</v>
      </c>
      <c r="AD178" s="1">
        <f t="shared" si="35"/>
        <v>0</v>
      </c>
      <c r="AE178" s="1">
        <f t="shared" si="34"/>
        <v>0</v>
      </c>
      <c r="AF178" s="1">
        <f t="shared" si="34"/>
        <v>0</v>
      </c>
      <c r="AG178" s="1">
        <f t="shared" si="34"/>
        <v>0</v>
      </c>
      <c r="AH178" s="1">
        <f t="shared" si="27"/>
        <v>0</v>
      </c>
    </row>
    <row r="179" spans="2:34" ht="39" customHeight="1">
      <c r="B179" s="188" t="s">
        <v>14</v>
      </c>
      <c r="C179" s="190" t="s">
        <v>15</v>
      </c>
      <c r="D179" s="262">
        <f>D176+1</f>
        <v>76</v>
      </c>
      <c r="E179" s="194" t="s">
        <v>60</v>
      </c>
      <c r="F179" s="195"/>
      <c r="G179" s="195"/>
      <c r="H179" s="196"/>
      <c r="I179" s="197" t="s">
        <v>61</v>
      </c>
      <c r="J179" s="198"/>
      <c r="K179" s="199"/>
      <c r="L179" s="203"/>
      <c r="M179" s="205"/>
      <c r="N179" s="207" t="s">
        <v>59</v>
      </c>
      <c r="O179" s="209"/>
      <c r="P179" s="209"/>
      <c r="Q179" s="211"/>
      <c r="R179" s="213" t="str">
        <f ca="1" xml:space="preserve">  IF(COUNTBLANK(L179:Q179)&lt;5,OFFSET([1]Traduction!$A$443,0,Langue),
    IF(COUNTBLANK(L179:Q179)&gt;5,OFFSET([1]Traduction!$A$444,0,Langue),
     IF(AND(B179="Ï",L179&lt;&gt;""),OFFSET([1]Traduction!$A$445,0,Langue),"")))</f>
        <v/>
      </c>
      <c r="S179" s="238" t="s">
        <v>20</v>
      </c>
      <c r="T179" s="235">
        <v>3</v>
      </c>
      <c r="U179" s="236">
        <v>2</v>
      </c>
      <c r="V179" s="6"/>
      <c r="W179" s="6">
        <f>COUNTIF($X$13:X179,"&gt;0")*(X179&gt;0)</f>
        <v>0</v>
      </c>
      <c r="X179" s="6">
        <f t="shared" si="24"/>
        <v>0</v>
      </c>
      <c r="Y179" s="1">
        <f t="shared" si="25"/>
        <v>76</v>
      </c>
      <c r="Z179" s="1" t="str">
        <f t="shared" si="4"/>
        <v/>
      </c>
      <c r="AA179" s="1" t="str">
        <f>IF(ISERROR(LEFT(B179,SEARCH(":",B179,1)-IF(Langue=1,1,2))),"",LEFT(B179,SEARCH(":",B179,1)-IF(Langue=1,1,2)))</f>
        <v/>
      </c>
      <c r="AB179" s="1">
        <f t="shared" si="35"/>
        <v>0</v>
      </c>
      <c r="AC179" s="1">
        <f t="shared" si="35"/>
        <v>0</v>
      </c>
      <c r="AD179" s="1">
        <f t="shared" si="35"/>
        <v>1</v>
      </c>
      <c r="AE179" s="1">
        <f t="shared" si="34"/>
        <v>0</v>
      </c>
      <c r="AF179" s="1">
        <f t="shared" si="34"/>
        <v>0</v>
      </c>
      <c r="AG179" s="1">
        <f t="shared" si="34"/>
        <v>0</v>
      </c>
      <c r="AH179" s="1">
        <f t="shared" si="27"/>
        <v>1</v>
      </c>
    </row>
    <row r="180" spans="2:34" ht="48" customHeight="1">
      <c r="B180" s="189"/>
      <c r="C180" s="191"/>
      <c r="D180" s="263"/>
      <c r="E180" s="230" t="s">
        <v>58</v>
      </c>
      <c r="F180" s="231"/>
      <c r="G180" s="231"/>
      <c r="H180" s="232"/>
      <c r="I180" s="200"/>
      <c r="J180" s="201"/>
      <c r="K180" s="202"/>
      <c r="L180" s="204"/>
      <c r="M180" s="206"/>
      <c r="N180" s="208"/>
      <c r="O180" s="210"/>
      <c r="P180" s="210"/>
      <c r="Q180" s="212"/>
      <c r="R180" s="237"/>
      <c r="S180" s="238"/>
      <c r="T180" s="235"/>
      <c r="U180" s="236"/>
      <c r="V180" s="6"/>
      <c r="W180" s="6">
        <f>COUNTIF($X$13:X180,"&gt;0")*(X180&gt;0)</f>
        <v>0</v>
      </c>
      <c r="X180" s="6">
        <f t="shared" si="24"/>
        <v>0</v>
      </c>
      <c r="Y180" s="1" t="str">
        <f t="shared" si="25"/>
        <v/>
      </c>
      <c r="Z180" s="1" t="str">
        <f t="shared" si="4"/>
        <v/>
      </c>
      <c r="AA180" s="1" t="str">
        <f>IF(ISERROR(LEFT(B180,SEARCH(":",B180,1)-IF(Langue=1,1,2))),"",LEFT(B180,SEARCH(":",B180,1)-IF(Langue=1,1,2)))</f>
        <v/>
      </c>
      <c r="AB180" s="1">
        <f t="shared" si="35"/>
        <v>0</v>
      </c>
      <c r="AC180" s="1">
        <f t="shared" si="35"/>
        <v>0</v>
      </c>
      <c r="AD180" s="1">
        <f t="shared" si="35"/>
        <v>0</v>
      </c>
      <c r="AE180" s="1">
        <f t="shared" si="34"/>
        <v>0</v>
      </c>
      <c r="AF180" s="1">
        <f t="shared" si="34"/>
        <v>0</v>
      </c>
      <c r="AG180" s="1">
        <f t="shared" si="34"/>
        <v>0</v>
      </c>
      <c r="AH180" s="1">
        <f>IF(D180&lt;&gt; "",1,0)</f>
        <v>0</v>
      </c>
    </row>
    <row r="181" spans="2:34" ht="25.5" customHeight="1">
      <c r="B181" s="188" t="s">
        <v>14</v>
      </c>
      <c r="C181" s="190" t="s">
        <v>40</v>
      </c>
      <c r="D181" s="262">
        <f>D179+1</f>
        <v>77</v>
      </c>
      <c r="E181" s="194" t="s">
        <v>60</v>
      </c>
      <c r="F181" s="195"/>
      <c r="G181" s="195"/>
      <c r="H181" s="196"/>
      <c r="I181" s="197" t="s">
        <v>61</v>
      </c>
      <c r="J181" s="198"/>
      <c r="K181" s="199"/>
      <c r="L181" s="203"/>
      <c r="M181" s="205"/>
      <c r="N181" s="207" t="s">
        <v>59</v>
      </c>
      <c r="O181" s="209"/>
      <c r="P181" s="209"/>
      <c r="Q181" s="211"/>
      <c r="R181" s="213" t="str">
        <f ca="1" xml:space="preserve">  IF(COUNTBLANK(L181:Q181)&lt;5,OFFSET([1]Traduction!$A$443,0,Langue),
    IF(COUNTBLANK(L181:Q181)&gt;5,OFFSET([1]Traduction!$A$444,0,Langue),
     IF(AND(B181="Ï",L181&lt;&gt;""),OFFSET([1]Traduction!$A$445,0,Langue),"")))</f>
        <v/>
      </c>
      <c r="S181" s="238" t="s">
        <v>41</v>
      </c>
      <c r="T181" s="235">
        <v>3</v>
      </c>
      <c r="U181" s="236">
        <v>2</v>
      </c>
      <c r="V181" s="6"/>
      <c r="W181" s="6">
        <f>COUNTIF($X$13:X181,"&gt;0")*(X181&gt;0)</f>
        <v>0</v>
      </c>
      <c r="X181" s="6">
        <f t="shared" si="24"/>
        <v>0</v>
      </c>
      <c r="Y181" s="1">
        <f t="shared" si="25"/>
        <v>77</v>
      </c>
      <c r="Z181" s="1" t="str">
        <f t="shared" si="4"/>
        <v/>
      </c>
      <c r="AA181" s="1" t="str">
        <f>IF(ISERROR(LEFT(B181,SEARCH(":",B181,1)-IF(Langue=1,1,2))),"",LEFT(B181,SEARCH(":",B181,1)-IF(Langue=1,1,2)))</f>
        <v/>
      </c>
      <c r="AB181" s="1">
        <f t="shared" si="35"/>
        <v>0</v>
      </c>
      <c r="AC181" s="1">
        <f t="shared" si="35"/>
        <v>0</v>
      </c>
      <c r="AD181" s="1">
        <f t="shared" si="35"/>
        <v>1</v>
      </c>
      <c r="AE181" s="1">
        <f t="shared" si="34"/>
        <v>0</v>
      </c>
      <c r="AF181" s="1">
        <f t="shared" si="34"/>
        <v>0</v>
      </c>
      <c r="AG181" s="1">
        <f t="shared" si="34"/>
        <v>0</v>
      </c>
      <c r="AH181" s="1">
        <f t="shared" ref="AH181" si="40">IF(D181&lt;&gt; "",1,0)</f>
        <v>1</v>
      </c>
    </row>
    <row r="182" spans="2:34" ht="25.5" customHeight="1">
      <c r="B182" s="189"/>
      <c r="C182" s="191"/>
      <c r="D182" s="263"/>
      <c r="E182" s="230" t="s">
        <v>58</v>
      </c>
      <c r="F182" s="231"/>
      <c r="G182" s="231"/>
      <c r="H182" s="232"/>
      <c r="I182" s="200"/>
      <c r="J182" s="201"/>
      <c r="K182" s="202"/>
      <c r="L182" s="204"/>
      <c r="M182" s="206"/>
      <c r="N182" s="208"/>
      <c r="O182" s="210"/>
      <c r="P182" s="210"/>
      <c r="Q182" s="212"/>
      <c r="R182" s="214"/>
      <c r="S182" s="238"/>
      <c r="T182" s="235"/>
      <c r="U182" s="236"/>
      <c r="V182" s="6"/>
      <c r="W182" s="6">
        <f>COUNTIF($X$13:X182,"&gt;0")*(X182&gt;0)</f>
        <v>0</v>
      </c>
      <c r="X182" s="6">
        <f t="shared" si="24"/>
        <v>0</v>
      </c>
      <c r="Y182" s="1" t="str">
        <f t="shared" si="25"/>
        <v/>
      </c>
      <c r="Z182" s="1" t="str">
        <f t="shared" si="4"/>
        <v/>
      </c>
      <c r="AA182" s="1" t="str">
        <f>IF(ISERROR(LEFT(B182,SEARCH(":",B182,1)-IF(Langue=1,1,2))),"",LEFT(B182,SEARCH(":",B182,1)-IF(Langue=1,1,2)))</f>
        <v/>
      </c>
      <c r="AB182" s="1">
        <f t="shared" si="35"/>
        <v>0</v>
      </c>
      <c r="AC182" s="1">
        <f t="shared" si="35"/>
        <v>0</v>
      </c>
      <c r="AD182" s="1">
        <f t="shared" si="35"/>
        <v>0</v>
      </c>
      <c r="AE182" s="1">
        <f t="shared" si="34"/>
        <v>0</v>
      </c>
      <c r="AF182" s="1">
        <f t="shared" si="34"/>
        <v>0</v>
      </c>
      <c r="AG182" s="1">
        <f t="shared" si="34"/>
        <v>0</v>
      </c>
      <c r="AH182" s="1">
        <f>IF(D182&lt;&gt; "",1,0)</f>
        <v>0</v>
      </c>
    </row>
    <row r="183" spans="2:34" ht="15" customHeight="1">
      <c r="B183" s="260" t="e">
        <f ca="1">OFFSET([1]Traduction!A309,0,Langue)</f>
        <v>#VALUE!</v>
      </c>
      <c r="C183" s="261"/>
      <c r="D183" s="261"/>
      <c r="E183" s="261"/>
      <c r="F183" s="261"/>
      <c r="G183" s="261"/>
      <c r="H183" s="261"/>
      <c r="I183" s="261"/>
      <c r="J183" s="261"/>
      <c r="K183" s="261"/>
      <c r="L183" s="261"/>
      <c r="M183" s="261"/>
      <c r="N183" s="261"/>
      <c r="O183" s="261"/>
      <c r="P183" s="261"/>
      <c r="Q183" s="261"/>
      <c r="R183" s="233"/>
      <c r="S183" s="233"/>
      <c r="T183" s="233"/>
      <c r="U183" s="234"/>
      <c r="V183" s="6"/>
      <c r="W183" s="6">
        <f>COUNTIF($X$13:X183,"&gt;0")*(X183&gt;0)</f>
        <v>0</v>
      </c>
      <c r="X183" s="6">
        <f t="shared" si="24"/>
        <v>0</v>
      </c>
      <c r="Y183" s="1" t="str">
        <f t="shared" si="25"/>
        <v/>
      </c>
      <c r="Z183" s="1" t="str">
        <f t="shared" si="4"/>
        <v/>
      </c>
      <c r="AA183" s="1" t="str">
        <f ca="1">IF(ISERROR(LEFT(B183,SEARCH(":",B183,1)-IF(Langue=1,1,2))),"",LEFT(B183,SEARCH(":",B183,1)-IF(Langue=1,1,2)))</f>
        <v/>
      </c>
      <c r="AB183" s="1">
        <f t="shared" si="35"/>
        <v>0</v>
      </c>
      <c r="AC183" s="1">
        <f t="shared" si="35"/>
        <v>0</v>
      </c>
      <c r="AD183" s="1">
        <f t="shared" si="35"/>
        <v>0</v>
      </c>
      <c r="AE183" s="1">
        <f t="shared" si="34"/>
        <v>0</v>
      </c>
      <c r="AF183" s="1">
        <f t="shared" si="34"/>
        <v>0</v>
      </c>
      <c r="AG183" s="1">
        <f t="shared" si="34"/>
        <v>0</v>
      </c>
      <c r="AH183" s="1">
        <f t="shared" si="27"/>
        <v>0</v>
      </c>
    </row>
    <row r="184" spans="2:34" ht="39" customHeight="1">
      <c r="B184" s="188"/>
      <c r="C184" s="190" t="s">
        <v>15</v>
      </c>
      <c r="D184" s="262">
        <f>D181+1</f>
        <v>78</v>
      </c>
      <c r="E184" s="194" t="s">
        <v>60</v>
      </c>
      <c r="F184" s="195"/>
      <c r="G184" s="195"/>
      <c r="H184" s="196"/>
      <c r="I184" s="197" t="s">
        <v>61</v>
      </c>
      <c r="J184" s="198"/>
      <c r="K184" s="199"/>
      <c r="L184" s="203"/>
      <c r="M184" s="205"/>
      <c r="N184" s="207"/>
      <c r="O184" s="209" t="s">
        <v>59</v>
      </c>
      <c r="P184" s="209"/>
      <c r="Q184" s="211"/>
      <c r="R184" s="213" t="str">
        <f ca="1" xml:space="preserve">  IF(COUNTBLANK(L184:Q184)&lt;5,OFFSET([1]Traduction!$A$443,0,Langue),
    IF(COUNTBLANK(L184:Q184)&gt;5,OFFSET([1]Traduction!$A$444,0,Langue),
     IF(AND(B184="Ï",L184&lt;&gt;""),OFFSET([1]Traduction!$A$445,0,Langue),"")))</f>
        <v/>
      </c>
      <c r="S184" s="238" t="s">
        <v>50</v>
      </c>
      <c r="T184" s="235">
        <v>3</v>
      </c>
      <c r="U184" s="236">
        <v>2</v>
      </c>
      <c r="V184" s="6"/>
      <c r="W184" s="6">
        <f>COUNTIF($X$13:X184,"&gt;0")*(X184&gt;0)</f>
        <v>39</v>
      </c>
      <c r="X184" s="6">
        <f t="shared" si="24"/>
        <v>1</v>
      </c>
      <c r="Y184" s="1">
        <f t="shared" si="25"/>
        <v>78</v>
      </c>
      <c r="Z184" s="1" t="str">
        <f t="shared" si="4"/>
        <v xml:space="preserve">Test de commentaire </v>
      </c>
      <c r="AA184" s="1" t="str">
        <f>IF(ISERROR(LEFT(B184,SEARCH(":",B184,1)-IF(Langue=1,1,2))),"",LEFT(B184,SEARCH(":",B184,1)-IF(Langue=1,1,2)))</f>
        <v/>
      </c>
      <c r="AB184" s="1">
        <f t="shared" si="35"/>
        <v>0</v>
      </c>
      <c r="AC184" s="1">
        <f t="shared" si="35"/>
        <v>0</v>
      </c>
      <c r="AD184" s="1">
        <f t="shared" si="35"/>
        <v>0</v>
      </c>
      <c r="AE184" s="1">
        <f t="shared" si="34"/>
        <v>1</v>
      </c>
      <c r="AF184" s="1">
        <f t="shared" si="34"/>
        <v>0</v>
      </c>
      <c r="AG184" s="1">
        <f t="shared" si="34"/>
        <v>0</v>
      </c>
      <c r="AH184" s="1">
        <f t="shared" si="27"/>
        <v>1</v>
      </c>
    </row>
    <row r="185" spans="2:34" ht="25.5" customHeight="1">
      <c r="B185" s="189"/>
      <c r="C185" s="191"/>
      <c r="D185" s="263"/>
      <c r="E185" s="230" t="s">
        <v>58</v>
      </c>
      <c r="F185" s="231"/>
      <c r="G185" s="231"/>
      <c r="H185" s="232"/>
      <c r="I185" s="200"/>
      <c r="J185" s="201"/>
      <c r="K185" s="202"/>
      <c r="L185" s="204"/>
      <c r="M185" s="206"/>
      <c r="N185" s="208"/>
      <c r="O185" s="210"/>
      <c r="P185" s="210"/>
      <c r="Q185" s="212"/>
      <c r="R185" s="214"/>
      <c r="S185" s="238"/>
      <c r="T185" s="235"/>
      <c r="U185" s="236"/>
      <c r="V185" s="6"/>
      <c r="W185" s="6">
        <f>COUNTIF($X$13:X185,"&gt;0")*(X185&gt;0)</f>
        <v>0</v>
      </c>
      <c r="X185" s="6">
        <f t="shared" si="24"/>
        <v>0</v>
      </c>
      <c r="Y185" s="1" t="str">
        <f t="shared" si="25"/>
        <v/>
      </c>
      <c r="Z185" s="1" t="str">
        <f t="shared" si="4"/>
        <v/>
      </c>
      <c r="AA185" s="1" t="str">
        <f>IF(ISERROR(LEFT(B185,SEARCH(":",B185,1)-IF(Langue=1,1,2))),"",LEFT(B185,SEARCH(":",B185,1)-IF(Langue=1,1,2)))</f>
        <v/>
      </c>
      <c r="AB185" s="1">
        <f t="shared" si="35"/>
        <v>0</v>
      </c>
      <c r="AC185" s="1">
        <f t="shared" si="35"/>
        <v>0</v>
      </c>
      <c r="AD185" s="1">
        <f t="shared" si="35"/>
        <v>0</v>
      </c>
      <c r="AE185" s="1">
        <f t="shared" si="34"/>
        <v>0</v>
      </c>
      <c r="AF185" s="1">
        <f t="shared" si="34"/>
        <v>0</v>
      </c>
      <c r="AG185" s="1">
        <f t="shared" si="34"/>
        <v>0</v>
      </c>
      <c r="AH185" s="1">
        <f>IF(D185&lt;&gt; "",1,0)</f>
        <v>0</v>
      </c>
    </row>
    <row r="186" spans="2:34" ht="25.5" customHeight="1">
      <c r="B186" s="188" t="s">
        <v>14</v>
      </c>
      <c r="C186" s="190" t="s">
        <v>43</v>
      </c>
      <c r="D186" s="262">
        <f>D184+1</f>
        <v>79</v>
      </c>
      <c r="E186" s="194" t="s">
        <v>60</v>
      </c>
      <c r="F186" s="195"/>
      <c r="G186" s="195"/>
      <c r="H186" s="196"/>
      <c r="I186" s="197" t="s">
        <v>61</v>
      </c>
      <c r="J186" s="198"/>
      <c r="K186" s="199"/>
      <c r="L186" s="203"/>
      <c r="M186" s="205"/>
      <c r="N186" s="207" t="s">
        <v>59</v>
      </c>
      <c r="O186" s="209"/>
      <c r="P186" s="209"/>
      <c r="Q186" s="211"/>
      <c r="R186" s="237" t="str">
        <f ca="1" xml:space="preserve">  IF(COUNTBLANK(L186:Q186)&lt;5,OFFSET([1]Traduction!$A$443,0,Langue),
    IF(COUNTBLANK(L186:Q186)&gt;5,OFFSET([1]Traduction!$A$444,0,Langue),
     IF(AND(B186="Ï",L186&lt;&gt;""),OFFSET([1]Traduction!$A$445,0,Langue),"")))</f>
        <v/>
      </c>
      <c r="S186" s="238" t="s">
        <v>23</v>
      </c>
      <c r="T186" s="235">
        <v>3</v>
      </c>
      <c r="U186" s="236">
        <v>2</v>
      </c>
      <c r="V186" s="6"/>
      <c r="W186" s="6">
        <f>COUNTIF($X$13:X186,"&gt;0")*(X186&gt;0)</f>
        <v>0</v>
      </c>
      <c r="X186" s="6">
        <f t="shared" si="24"/>
        <v>0</v>
      </c>
      <c r="Y186" s="1">
        <f t="shared" si="25"/>
        <v>79</v>
      </c>
      <c r="Z186" s="1" t="str">
        <f t="shared" si="4"/>
        <v/>
      </c>
      <c r="AA186" s="1" t="str">
        <f>IF(ISERROR(LEFT(B186,SEARCH(":",B186,1)-IF(Langue=1,1,2))),"",LEFT(B186,SEARCH(":",B186,1)-IF(Langue=1,1,2)))</f>
        <v/>
      </c>
      <c r="AB186" s="1">
        <f t="shared" si="35"/>
        <v>0</v>
      </c>
      <c r="AC186" s="1">
        <f t="shared" si="35"/>
        <v>0</v>
      </c>
      <c r="AD186" s="1">
        <f t="shared" si="35"/>
        <v>1</v>
      </c>
      <c r="AE186" s="1">
        <f t="shared" si="34"/>
        <v>0</v>
      </c>
      <c r="AF186" s="1">
        <f t="shared" si="34"/>
        <v>0</v>
      </c>
      <c r="AG186" s="1">
        <f t="shared" si="34"/>
        <v>0</v>
      </c>
      <c r="AH186" s="1">
        <f t="shared" ref="AH186" si="41">IF(D186&lt;&gt; "",1,0)</f>
        <v>1</v>
      </c>
    </row>
    <row r="187" spans="2:34" ht="48" customHeight="1">
      <c r="B187" s="189"/>
      <c r="C187" s="191"/>
      <c r="D187" s="263"/>
      <c r="E187" s="230" t="s">
        <v>58</v>
      </c>
      <c r="F187" s="231"/>
      <c r="G187" s="231"/>
      <c r="H187" s="232"/>
      <c r="I187" s="200"/>
      <c r="J187" s="201"/>
      <c r="K187" s="202"/>
      <c r="L187" s="204"/>
      <c r="M187" s="206"/>
      <c r="N187" s="208"/>
      <c r="O187" s="210"/>
      <c r="P187" s="210"/>
      <c r="Q187" s="212"/>
      <c r="R187" s="237"/>
      <c r="S187" s="238"/>
      <c r="T187" s="235"/>
      <c r="U187" s="236"/>
      <c r="V187" s="6"/>
      <c r="W187" s="6">
        <f>COUNTIF($X$13:X187,"&gt;0")*(X187&gt;0)</f>
        <v>0</v>
      </c>
      <c r="X187" s="6">
        <f t="shared" si="24"/>
        <v>0</v>
      </c>
      <c r="Y187" s="1" t="str">
        <f t="shared" si="25"/>
        <v/>
      </c>
      <c r="Z187" s="1" t="str">
        <f t="shared" si="4"/>
        <v/>
      </c>
      <c r="AA187" s="1" t="str">
        <f>IF(ISERROR(LEFT(B187,SEARCH(":",B187,1)-IF(Langue=1,1,2))),"",LEFT(B187,SEARCH(":",B187,1)-IF(Langue=1,1,2)))</f>
        <v/>
      </c>
      <c r="AB187" s="1">
        <f t="shared" si="35"/>
        <v>0</v>
      </c>
      <c r="AC187" s="1">
        <f t="shared" si="35"/>
        <v>0</v>
      </c>
      <c r="AD187" s="1">
        <f t="shared" si="35"/>
        <v>0</v>
      </c>
      <c r="AE187" s="1">
        <f t="shared" si="34"/>
        <v>0</v>
      </c>
      <c r="AF187" s="1">
        <f t="shared" si="34"/>
        <v>0</v>
      </c>
      <c r="AG187" s="1">
        <f t="shared" si="34"/>
        <v>0</v>
      </c>
      <c r="AH187" s="1">
        <f>IF(D187&lt;&gt; "",1,0)</f>
        <v>0</v>
      </c>
    </row>
    <row r="188" spans="2:34" ht="39" customHeight="1">
      <c r="B188" s="188" t="s">
        <v>14</v>
      </c>
      <c r="C188" s="190" t="s">
        <v>15</v>
      </c>
      <c r="D188" s="262">
        <f>D186+1</f>
        <v>80</v>
      </c>
      <c r="E188" s="194" t="s">
        <v>60</v>
      </c>
      <c r="F188" s="195"/>
      <c r="G188" s="195"/>
      <c r="H188" s="196"/>
      <c r="I188" s="197" t="s">
        <v>61</v>
      </c>
      <c r="J188" s="198"/>
      <c r="K188" s="199"/>
      <c r="L188" s="203"/>
      <c r="M188" s="205"/>
      <c r="N188" s="207" t="s">
        <v>59</v>
      </c>
      <c r="O188" s="209"/>
      <c r="P188" s="209"/>
      <c r="Q188" s="211"/>
      <c r="R188" s="213" t="str">
        <f ca="1" xml:space="preserve">  IF(COUNTBLANK(L188:Q188)&lt;5,OFFSET([1]Traduction!$A$443,0,Langue),
    IF(COUNTBLANK(L188:Q188)&gt;5,OFFSET([1]Traduction!$A$444,0,Langue),
     IF(AND(B188="Ï",L188&lt;&gt;""),OFFSET([1]Traduction!$A$445,0,Langue),"")))</f>
        <v/>
      </c>
      <c r="S188" s="238" t="s">
        <v>39</v>
      </c>
      <c r="T188" s="235">
        <v>3</v>
      </c>
      <c r="U188" s="236">
        <v>2</v>
      </c>
      <c r="V188" s="6"/>
      <c r="W188" s="6">
        <f>COUNTIF($X$13:X188,"&gt;0")*(X188&gt;0)</f>
        <v>0</v>
      </c>
      <c r="X188" s="6">
        <f t="shared" si="24"/>
        <v>0</v>
      </c>
      <c r="Y188" s="1">
        <f t="shared" si="25"/>
        <v>80</v>
      </c>
      <c r="Z188" s="1" t="str">
        <f t="shared" si="4"/>
        <v/>
      </c>
      <c r="AA188" s="1" t="str">
        <f>IF(ISERROR(LEFT(B188,SEARCH(":",B188,1)-IF(Langue=1,1,2))),"",LEFT(B188,SEARCH(":",B188,1)-IF(Langue=1,1,2)))</f>
        <v/>
      </c>
      <c r="AB188" s="1">
        <f t="shared" si="35"/>
        <v>0</v>
      </c>
      <c r="AC188" s="1">
        <f t="shared" si="35"/>
        <v>0</v>
      </c>
      <c r="AD188" s="1">
        <f t="shared" si="35"/>
        <v>1</v>
      </c>
      <c r="AE188" s="1">
        <f t="shared" si="34"/>
        <v>0</v>
      </c>
      <c r="AF188" s="1">
        <f t="shared" si="34"/>
        <v>0</v>
      </c>
      <c r="AG188" s="1">
        <f t="shared" si="34"/>
        <v>0</v>
      </c>
      <c r="AH188" s="1">
        <f t="shared" ref="AH188" si="42">IF(D188&lt;&gt; "",1,0)</f>
        <v>1</v>
      </c>
    </row>
    <row r="189" spans="2:34" ht="48" customHeight="1">
      <c r="B189" s="189"/>
      <c r="C189" s="191"/>
      <c r="D189" s="263"/>
      <c r="E189" s="230" t="s">
        <v>58</v>
      </c>
      <c r="F189" s="231"/>
      <c r="G189" s="231"/>
      <c r="H189" s="232"/>
      <c r="I189" s="200"/>
      <c r="J189" s="201"/>
      <c r="K189" s="202"/>
      <c r="L189" s="204"/>
      <c r="M189" s="206"/>
      <c r="N189" s="208"/>
      <c r="O189" s="210"/>
      <c r="P189" s="210"/>
      <c r="Q189" s="212"/>
      <c r="R189" s="214"/>
      <c r="S189" s="238"/>
      <c r="T189" s="235"/>
      <c r="U189" s="236"/>
      <c r="V189" s="6"/>
      <c r="W189" s="6">
        <f>COUNTIF($X$13:X189,"&gt;0")*(X189&gt;0)</f>
        <v>0</v>
      </c>
      <c r="X189" s="6">
        <f t="shared" si="24"/>
        <v>0</v>
      </c>
      <c r="Y189" s="1" t="str">
        <f t="shared" si="25"/>
        <v/>
      </c>
      <c r="Z189" s="1" t="str">
        <f t="shared" si="4"/>
        <v/>
      </c>
      <c r="AA189" s="1" t="str">
        <f>IF(ISERROR(LEFT(B189,SEARCH(":",B189,1)-IF(Langue=1,1,2))),"",LEFT(B189,SEARCH(":",B189,1)-IF(Langue=1,1,2)))</f>
        <v/>
      </c>
      <c r="AB189" s="1">
        <f t="shared" si="35"/>
        <v>0</v>
      </c>
      <c r="AC189" s="1">
        <f t="shared" si="35"/>
        <v>0</v>
      </c>
      <c r="AD189" s="1">
        <f t="shared" si="35"/>
        <v>0</v>
      </c>
      <c r="AE189" s="1">
        <f t="shared" si="34"/>
        <v>0</v>
      </c>
      <c r="AF189" s="1">
        <f t="shared" si="34"/>
        <v>0</v>
      </c>
      <c r="AG189" s="1">
        <f t="shared" si="34"/>
        <v>0</v>
      </c>
      <c r="AH189" s="1">
        <f>IF(D189&lt;&gt; "",1,0)</f>
        <v>0</v>
      </c>
    </row>
    <row r="190" spans="2:34" ht="25.5" customHeight="1">
      <c r="B190" s="188" t="s">
        <v>14</v>
      </c>
      <c r="C190" s="190" t="s">
        <v>43</v>
      </c>
      <c r="D190" s="262">
        <f>D188+1</f>
        <v>81</v>
      </c>
      <c r="E190" s="194" t="s">
        <v>60</v>
      </c>
      <c r="F190" s="195"/>
      <c r="G190" s="195"/>
      <c r="H190" s="196"/>
      <c r="I190" s="197" t="s">
        <v>61</v>
      </c>
      <c r="J190" s="198"/>
      <c r="K190" s="199"/>
      <c r="L190" s="203"/>
      <c r="M190" s="205"/>
      <c r="N190" s="207" t="s">
        <v>59</v>
      </c>
      <c r="O190" s="209"/>
      <c r="P190" s="209"/>
      <c r="Q190" s="211"/>
      <c r="R190" s="237" t="str">
        <f ca="1" xml:space="preserve">  IF(COUNTBLANK(L190:Q190)&lt;5,OFFSET([1]Traduction!$A$443,0,Langue),
    IF(COUNTBLANK(L190:Q190)&gt;5,OFFSET([1]Traduction!$A$444,0,Langue),
     IF(AND(B190="Ï",L190&lt;&gt;""),OFFSET([1]Traduction!$A$445,0,Langue),"")))</f>
        <v/>
      </c>
      <c r="S190" s="238" t="s">
        <v>39</v>
      </c>
      <c r="T190" s="235">
        <v>3</v>
      </c>
      <c r="U190" s="236">
        <v>2</v>
      </c>
      <c r="V190" s="6"/>
      <c r="W190" s="6">
        <f>COUNTIF($X$13:X190,"&gt;0")*(X190&gt;0)</f>
        <v>0</v>
      </c>
      <c r="X190" s="6">
        <f t="shared" si="24"/>
        <v>0</v>
      </c>
      <c r="Y190" s="1">
        <f t="shared" si="25"/>
        <v>81</v>
      </c>
      <c r="Z190" s="1" t="str">
        <f t="shared" si="4"/>
        <v/>
      </c>
      <c r="AA190" s="1" t="str">
        <f>IF(ISERROR(LEFT(B190,SEARCH(":",B190,1)-IF(Langue=1,1,2))),"",LEFT(B190,SEARCH(":",B190,1)-IF(Langue=1,1,2)))</f>
        <v/>
      </c>
      <c r="AB190" s="1">
        <f t="shared" si="35"/>
        <v>0</v>
      </c>
      <c r="AC190" s="1">
        <f t="shared" si="35"/>
        <v>0</v>
      </c>
      <c r="AD190" s="1">
        <f t="shared" si="35"/>
        <v>1</v>
      </c>
      <c r="AE190" s="1">
        <f t="shared" si="34"/>
        <v>0</v>
      </c>
      <c r="AF190" s="1">
        <f t="shared" si="34"/>
        <v>0</v>
      </c>
      <c r="AG190" s="1">
        <f t="shared" si="34"/>
        <v>0</v>
      </c>
      <c r="AH190" s="1">
        <f t="shared" ref="AH190" si="43">IF(D190&lt;&gt; "",1,0)</f>
        <v>1</v>
      </c>
    </row>
    <row r="191" spans="2:34" ht="48" customHeight="1">
      <c r="B191" s="189"/>
      <c r="C191" s="191"/>
      <c r="D191" s="263"/>
      <c r="E191" s="230" t="s">
        <v>58</v>
      </c>
      <c r="F191" s="231"/>
      <c r="G191" s="231"/>
      <c r="H191" s="232"/>
      <c r="I191" s="200"/>
      <c r="J191" s="201"/>
      <c r="K191" s="202"/>
      <c r="L191" s="204"/>
      <c r="M191" s="206"/>
      <c r="N191" s="208"/>
      <c r="O191" s="210"/>
      <c r="P191" s="210"/>
      <c r="Q191" s="212"/>
      <c r="R191" s="237"/>
      <c r="S191" s="238"/>
      <c r="T191" s="235"/>
      <c r="U191" s="236"/>
      <c r="V191" s="6"/>
      <c r="W191" s="6">
        <f>COUNTIF($X$13:X191,"&gt;0")*(X191&gt;0)</f>
        <v>0</v>
      </c>
      <c r="X191" s="6">
        <f t="shared" si="24"/>
        <v>0</v>
      </c>
      <c r="Y191" s="1" t="str">
        <f t="shared" si="25"/>
        <v/>
      </c>
      <c r="Z191" s="1" t="str">
        <f t="shared" si="4"/>
        <v/>
      </c>
      <c r="AA191" s="1" t="str">
        <f>IF(ISERROR(LEFT(B191,SEARCH(":",B191,1)-IF(Langue=1,1,2))),"",LEFT(B191,SEARCH(":",B191,1)-IF(Langue=1,1,2)))</f>
        <v/>
      </c>
      <c r="AB191" s="1">
        <f t="shared" si="35"/>
        <v>0</v>
      </c>
      <c r="AC191" s="1">
        <f t="shared" si="35"/>
        <v>0</v>
      </c>
      <c r="AD191" s="1">
        <f t="shared" si="35"/>
        <v>0</v>
      </c>
      <c r="AE191" s="1">
        <f t="shared" si="34"/>
        <v>0</v>
      </c>
      <c r="AF191" s="1">
        <f t="shared" si="34"/>
        <v>0</v>
      </c>
      <c r="AG191" s="1">
        <f t="shared" si="34"/>
        <v>0</v>
      </c>
      <c r="AH191" s="1">
        <f>IF(D191&lt;&gt; "",1,0)</f>
        <v>0</v>
      </c>
    </row>
    <row r="192" spans="2:34" ht="25.5" customHeight="1">
      <c r="B192" s="188"/>
      <c r="C192" s="190" t="s">
        <v>43</v>
      </c>
      <c r="D192" s="262">
        <f>D190+1</f>
        <v>82</v>
      </c>
      <c r="E192" s="194" t="s">
        <v>60</v>
      </c>
      <c r="F192" s="195"/>
      <c r="G192" s="195"/>
      <c r="H192" s="196"/>
      <c r="I192" s="197" t="s">
        <v>61</v>
      </c>
      <c r="J192" s="198"/>
      <c r="K192" s="199"/>
      <c r="L192" s="203"/>
      <c r="M192" s="205"/>
      <c r="N192" s="207"/>
      <c r="O192" s="209"/>
      <c r="P192" s="209" t="s">
        <v>59</v>
      </c>
      <c r="Q192" s="211"/>
      <c r="R192" s="213" t="str">
        <f ca="1" xml:space="preserve">  IF(COUNTBLANK(L192:Q192)&lt;5,OFFSET([1]Traduction!$A$443,0,Langue),
    IF(COUNTBLANK(L192:Q192)&gt;5,OFFSET([1]Traduction!$A$444,0,Langue),
     IF(AND(B192="Ï",L192&lt;&gt;""),OFFSET([1]Traduction!$A$445,0,Langue),"")))</f>
        <v/>
      </c>
      <c r="S192" s="238" t="s">
        <v>23</v>
      </c>
      <c r="T192" s="235">
        <v>3</v>
      </c>
      <c r="U192" s="236">
        <v>2</v>
      </c>
      <c r="V192" s="6"/>
      <c r="W192" s="6">
        <f>COUNTIF($X$13:X192,"&gt;0")*(X192&gt;0)</f>
        <v>40</v>
      </c>
      <c r="X192" s="6">
        <f t="shared" si="24"/>
        <v>2</v>
      </c>
      <c r="Y192" s="1">
        <f t="shared" si="25"/>
        <v>82</v>
      </c>
      <c r="Z192" s="1" t="str">
        <f t="shared" si="4"/>
        <v xml:space="preserve">Test de commentaire </v>
      </c>
      <c r="AA192" s="1" t="str">
        <f>IF(ISERROR(LEFT(B192,SEARCH(":",B192,1)-IF(Langue=1,1,2))),"",LEFT(B192,SEARCH(":",B192,1)-IF(Langue=1,1,2)))</f>
        <v/>
      </c>
      <c r="AB192" s="1">
        <f t="shared" si="35"/>
        <v>0</v>
      </c>
      <c r="AC192" s="1">
        <f t="shared" si="35"/>
        <v>0</v>
      </c>
      <c r="AD192" s="1">
        <f t="shared" si="35"/>
        <v>0</v>
      </c>
      <c r="AE192" s="1">
        <f t="shared" si="34"/>
        <v>0</v>
      </c>
      <c r="AF192" s="1">
        <f t="shared" si="34"/>
        <v>1</v>
      </c>
      <c r="AG192" s="1">
        <f t="shared" si="34"/>
        <v>0</v>
      </c>
      <c r="AH192" s="1">
        <f t="shared" ref="AH192" si="44">IF(D192&lt;&gt; "",1,0)</f>
        <v>1</v>
      </c>
    </row>
    <row r="193" spans="2:34" ht="48" customHeight="1">
      <c r="B193" s="189"/>
      <c r="C193" s="191"/>
      <c r="D193" s="263"/>
      <c r="E193" s="230" t="s">
        <v>58</v>
      </c>
      <c r="F193" s="231"/>
      <c r="G193" s="231"/>
      <c r="H193" s="232"/>
      <c r="I193" s="200"/>
      <c r="J193" s="201"/>
      <c r="K193" s="202"/>
      <c r="L193" s="204"/>
      <c r="M193" s="206"/>
      <c r="N193" s="208"/>
      <c r="O193" s="210"/>
      <c r="P193" s="210"/>
      <c r="Q193" s="212"/>
      <c r="R193" s="214"/>
      <c r="S193" s="238"/>
      <c r="T193" s="235"/>
      <c r="U193" s="236"/>
      <c r="V193" s="6"/>
      <c r="W193" s="6">
        <f>COUNTIF($X$13:X193,"&gt;0")*(X193&gt;0)</f>
        <v>0</v>
      </c>
      <c r="X193" s="6">
        <f t="shared" si="24"/>
        <v>0</v>
      </c>
      <c r="Y193" s="1" t="str">
        <f t="shared" si="25"/>
        <v/>
      </c>
      <c r="Z193" s="1" t="str">
        <f t="shared" si="4"/>
        <v/>
      </c>
      <c r="AA193" s="1" t="str">
        <f>IF(ISERROR(LEFT(B193,SEARCH(":",B193,1)-IF(Langue=1,1,2))),"",LEFT(B193,SEARCH(":",B193,1)-IF(Langue=1,1,2)))</f>
        <v/>
      </c>
      <c r="AB193" s="1">
        <f t="shared" si="35"/>
        <v>0</v>
      </c>
      <c r="AC193" s="1">
        <f t="shared" si="35"/>
        <v>0</v>
      </c>
      <c r="AD193" s="1">
        <f t="shared" si="35"/>
        <v>0</v>
      </c>
      <c r="AE193" s="1">
        <f t="shared" si="34"/>
        <v>0</v>
      </c>
      <c r="AF193" s="1">
        <f t="shared" si="34"/>
        <v>0</v>
      </c>
      <c r="AG193" s="1">
        <f t="shared" si="34"/>
        <v>0</v>
      </c>
      <c r="AH193" s="1">
        <f>IF(D193&lt;&gt; "",1,0)</f>
        <v>0</v>
      </c>
    </row>
    <row r="194" spans="2:34" ht="25.5" customHeight="1">
      <c r="B194" s="188" t="s">
        <v>14</v>
      </c>
      <c r="C194" s="190" t="s">
        <v>15</v>
      </c>
      <c r="D194" s="262">
        <f>D192+1</f>
        <v>83</v>
      </c>
      <c r="E194" s="194" t="s">
        <v>60</v>
      </c>
      <c r="F194" s="195"/>
      <c r="G194" s="195"/>
      <c r="H194" s="196"/>
      <c r="I194" s="197" t="s">
        <v>61</v>
      </c>
      <c r="J194" s="198"/>
      <c r="K194" s="199"/>
      <c r="L194" s="203"/>
      <c r="M194" s="205"/>
      <c r="N194" s="207"/>
      <c r="O194" s="209" t="s">
        <v>59</v>
      </c>
      <c r="P194" s="209"/>
      <c r="Q194" s="211"/>
      <c r="R194" s="237" t="str">
        <f ca="1" xml:space="preserve">  IF(COUNTBLANK(L194:Q194)&lt;5,OFFSET([1]Traduction!$A$443,0,Langue),
    IF(COUNTBLANK(L194:Q194)&gt;5,OFFSET([1]Traduction!$A$444,0,Langue),
     IF(AND(B194="Ï",L194&lt;&gt;""),OFFSET([1]Traduction!$A$445,0,Langue),"")))</f>
        <v/>
      </c>
      <c r="S194" s="238" t="s">
        <v>51</v>
      </c>
      <c r="T194" s="235">
        <v>3</v>
      </c>
      <c r="U194" s="236">
        <v>2</v>
      </c>
      <c r="V194" s="6"/>
      <c r="W194" s="6">
        <f>COUNTIF($X$13:X194,"&gt;0")*(X194&gt;0)</f>
        <v>41</v>
      </c>
      <c r="X194" s="6">
        <f t="shared" si="24"/>
        <v>1</v>
      </c>
      <c r="Y194" s="1">
        <f t="shared" si="25"/>
        <v>83</v>
      </c>
      <c r="Z194" s="1" t="str">
        <f t="shared" si="4"/>
        <v xml:space="preserve">Test de commentaire </v>
      </c>
      <c r="AA194" s="1" t="str">
        <f>IF(ISERROR(LEFT(B194,SEARCH(":",B194,1)-IF(Langue=1,1,2))),"",LEFT(B194,SEARCH(":",B194,1)-IF(Langue=1,1,2)))</f>
        <v/>
      </c>
      <c r="AB194" s="1">
        <f t="shared" si="35"/>
        <v>0</v>
      </c>
      <c r="AC194" s="1">
        <f t="shared" si="35"/>
        <v>0</v>
      </c>
      <c r="AD194" s="1">
        <f t="shared" si="35"/>
        <v>0</v>
      </c>
      <c r="AE194" s="1">
        <f t="shared" si="34"/>
        <v>1</v>
      </c>
      <c r="AF194" s="1">
        <f t="shared" si="34"/>
        <v>0</v>
      </c>
      <c r="AG194" s="1">
        <f t="shared" si="34"/>
        <v>0</v>
      </c>
      <c r="AH194" s="1">
        <f t="shared" ref="AH194" si="45">IF(D194&lt;&gt; "",1,0)</f>
        <v>1</v>
      </c>
    </row>
    <row r="195" spans="2:34" ht="25.5" customHeight="1">
      <c r="B195" s="189"/>
      <c r="C195" s="191"/>
      <c r="D195" s="263"/>
      <c r="E195" s="230" t="s">
        <v>58</v>
      </c>
      <c r="F195" s="231"/>
      <c r="G195" s="231"/>
      <c r="H195" s="232"/>
      <c r="I195" s="200"/>
      <c r="J195" s="201"/>
      <c r="K195" s="202"/>
      <c r="L195" s="204"/>
      <c r="M195" s="206"/>
      <c r="N195" s="208"/>
      <c r="O195" s="210"/>
      <c r="P195" s="210"/>
      <c r="Q195" s="212"/>
      <c r="R195" s="237"/>
      <c r="S195" s="238"/>
      <c r="T195" s="235"/>
      <c r="U195" s="236"/>
      <c r="V195" s="6"/>
      <c r="W195" s="6">
        <f>COUNTIF($X$13:X195,"&gt;0")*(X195&gt;0)</f>
        <v>0</v>
      </c>
      <c r="X195" s="6">
        <f t="shared" si="24"/>
        <v>0</v>
      </c>
      <c r="Y195" s="1" t="str">
        <f t="shared" si="25"/>
        <v/>
      </c>
      <c r="Z195" s="1" t="str">
        <f t="shared" si="4"/>
        <v/>
      </c>
      <c r="AA195" s="1" t="str">
        <f>IF(ISERROR(LEFT(B195,SEARCH(":",B195,1)-IF(Langue=1,1,2))),"",LEFT(B195,SEARCH(":",B195,1)-IF(Langue=1,1,2)))</f>
        <v/>
      </c>
      <c r="AB195" s="1">
        <f t="shared" si="35"/>
        <v>0</v>
      </c>
      <c r="AC195" s="1">
        <f t="shared" si="35"/>
        <v>0</v>
      </c>
      <c r="AD195" s="1">
        <f t="shared" si="35"/>
        <v>0</v>
      </c>
      <c r="AE195" s="1">
        <f t="shared" si="34"/>
        <v>0</v>
      </c>
      <c r="AF195" s="1">
        <f t="shared" si="34"/>
        <v>0</v>
      </c>
      <c r="AG195" s="1">
        <f t="shared" si="34"/>
        <v>0</v>
      </c>
      <c r="AH195" s="1">
        <f>IF(D195&lt;&gt; "",1,0)</f>
        <v>0</v>
      </c>
    </row>
    <row r="196" spans="2:34" ht="48" customHeight="1">
      <c r="B196" s="188" t="s">
        <v>14</v>
      </c>
      <c r="C196" s="190" t="s">
        <v>15</v>
      </c>
      <c r="D196" s="262">
        <f>D194+1</f>
        <v>84</v>
      </c>
      <c r="E196" s="194" t="s">
        <v>60</v>
      </c>
      <c r="F196" s="195"/>
      <c r="G196" s="195"/>
      <c r="H196" s="196"/>
      <c r="I196" s="197" t="s">
        <v>61</v>
      </c>
      <c r="J196" s="198"/>
      <c r="K196" s="199"/>
      <c r="L196" s="203"/>
      <c r="M196" s="205"/>
      <c r="N196" s="207"/>
      <c r="O196" s="209" t="s">
        <v>59</v>
      </c>
      <c r="P196" s="209"/>
      <c r="Q196" s="211"/>
      <c r="R196" s="213" t="str">
        <f ca="1" xml:space="preserve">  IF(COUNTBLANK(L196:Q196)&lt;5,OFFSET([1]Traduction!$A$443,0,Langue),
    IF(COUNTBLANK(L196:Q196)&gt;5,OFFSET([1]Traduction!$A$444,0,Langue),
     IF(AND(B196="Ï",L196&lt;&gt;""),OFFSET([1]Traduction!$A$445,0,Langue),"")))</f>
        <v/>
      </c>
      <c r="S196" s="238" t="s">
        <v>35</v>
      </c>
      <c r="T196" s="235">
        <v>3</v>
      </c>
      <c r="U196" s="236">
        <v>2</v>
      </c>
      <c r="V196" s="6"/>
      <c r="W196" s="6">
        <f>COUNTIF($X$13:X196,"&gt;0")*(X196&gt;0)</f>
        <v>42</v>
      </c>
      <c r="X196" s="6">
        <f t="shared" si="24"/>
        <v>1</v>
      </c>
      <c r="Y196" s="1">
        <f t="shared" si="25"/>
        <v>84</v>
      </c>
      <c r="Z196" s="1" t="str">
        <f t="shared" si="4"/>
        <v xml:space="preserve">Test de commentaire </v>
      </c>
      <c r="AA196" s="1" t="str">
        <f>IF(ISERROR(LEFT(B196,SEARCH(":",B196,1)-IF(Langue=1,1,2))),"",LEFT(B196,SEARCH(":",B196,1)-IF(Langue=1,1,2)))</f>
        <v/>
      </c>
      <c r="AB196" s="1">
        <f t="shared" si="35"/>
        <v>0</v>
      </c>
      <c r="AC196" s="1">
        <f t="shared" si="35"/>
        <v>0</v>
      </c>
      <c r="AD196" s="1">
        <f t="shared" si="35"/>
        <v>0</v>
      </c>
      <c r="AE196" s="1">
        <f t="shared" si="34"/>
        <v>1</v>
      </c>
      <c r="AF196" s="1">
        <f t="shared" si="34"/>
        <v>0</v>
      </c>
      <c r="AG196" s="1">
        <f t="shared" si="34"/>
        <v>0</v>
      </c>
      <c r="AH196" s="1">
        <f t="shared" ref="AH196" si="46">IF(D196&lt;&gt; "",1,0)</f>
        <v>1</v>
      </c>
    </row>
    <row r="197" spans="2:34" ht="48" customHeight="1">
      <c r="B197" s="189"/>
      <c r="C197" s="191"/>
      <c r="D197" s="263"/>
      <c r="E197" s="230" t="s">
        <v>58</v>
      </c>
      <c r="F197" s="231"/>
      <c r="G197" s="231"/>
      <c r="H197" s="232"/>
      <c r="I197" s="200"/>
      <c r="J197" s="201"/>
      <c r="K197" s="202"/>
      <c r="L197" s="204"/>
      <c r="M197" s="206"/>
      <c r="N197" s="208"/>
      <c r="O197" s="210"/>
      <c r="P197" s="210"/>
      <c r="Q197" s="212"/>
      <c r="R197" s="214"/>
      <c r="S197" s="238"/>
      <c r="T197" s="235"/>
      <c r="U197" s="236"/>
      <c r="V197" s="6"/>
      <c r="W197" s="6">
        <f>COUNTIF($X$13:X197,"&gt;0")*(X197&gt;0)</f>
        <v>0</v>
      </c>
      <c r="X197" s="6">
        <f t="shared" si="24"/>
        <v>0</v>
      </c>
      <c r="Y197" s="1" t="str">
        <f t="shared" si="25"/>
        <v/>
      </c>
      <c r="Z197" s="1" t="str">
        <f t="shared" si="4"/>
        <v/>
      </c>
      <c r="AA197" s="1" t="str">
        <f>IF(ISERROR(LEFT(B197,SEARCH(":",B197,1)-IF(Langue=1,1,2))),"",LEFT(B197,SEARCH(":",B197,1)-IF(Langue=1,1,2)))</f>
        <v/>
      </c>
      <c r="AB197" s="1">
        <f t="shared" si="35"/>
        <v>0</v>
      </c>
      <c r="AC197" s="1">
        <f t="shared" si="35"/>
        <v>0</v>
      </c>
      <c r="AD197" s="1">
        <f t="shared" si="35"/>
        <v>0</v>
      </c>
      <c r="AE197" s="1">
        <f t="shared" si="34"/>
        <v>0</v>
      </c>
      <c r="AF197" s="1">
        <f t="shared" si="34"/>
        <v>0</v>
      </c>
      <c r="AG197" s="1">
        <f t="shared" si="34"/>
        <v>0</v>
      </c>
      <c r="AH197" s="1">
        <f>IF(D197&lt;&gt; "",1,0)</f>
        <v>0</v>
      </c>
    </row>
    <row r="198" spans="2:34" ht="15" customHeight="1">
      <c r="B198" s="260" t="e">
        <f ca="1">OFFSET([1]Traduction!A324,0,Langue)</f>
        <v>#VALUE!</v>
      </c>
      <c r="C198" s="261"/>
      <c r="D198" s="261"/>
      <c r="E198" s="261"/>
      <c r="F198" s="261"/>
      <c r="G198" s="261"/>
      <c r="H198" s="261"/>
      <c r="I198" s="261"/>
      <c r="J198" s="261"/>
      <c r="K198" s="261"/>
      <c r="L198" s="261"/>
      <c r="M198" s="261"/>
      <c r="N198" s="261"/>
      <c r="O198" s="261"/>
      <c r="P198" s="261"/>
      <c r="Q198" s="261"/>
      <c r="R198" s="233"/>
      <c r="S198" s="233"/>
      <c r="T198" s="233"/>
      <c r="U198" s="234"/>
      <c r="V198" s="6"/>
      <c r="W198" s="6">
        <f>COUNTIF($X$13:X198,"&gt;0")*(X198&gt;0)</f>
        <v>0</v>
      </c>
      <c r="X198" s="6">
        <f t="shared" si="24"/>
        <v>0</v>
      </c>
      <c r="Y198" s="1" t="str">
        <f t="shared" si="25"/>
        <v/>
      </c>
      <c r="Z198" s="1" t="str">
        <f t="shared" si="4"/>
        <v/>
      </c>
      <c r="AA198" s="1" t="str">
        <f ca="1">IF(ISERROR(LEFT(B198,SEARCH(":",B198,1)-IF(Langue=1,1,2))),"",LEFT(B198,SEARCH(":",B198,1)-IF(Langue=1,1,2)))</f>
        <v/>
      </c>
      <c r="AB198" s="1">
        <f t="shared" si="35"/>
        <v>0</v>
      </c>
      <c r="AC198" s="1">
        <f t="shared" si="35"/>
        <v>0</v>
      </c>
      <c r="AD198" s="1">
        <f t="shared" si="35"/>
        <v>0</v>
      </c>
      <c r="AE198" s="1">
        <f t="shared" si="34"/>
        <v>0</v>
      </c>
      <c r="AF198" s="1">
        <f t="shared" si="34"/>
        <v>0</v>
      </c>
      <c r="AG198" s="1">
        <f t="shared" si="34"/>
        <v>0</v>
      </c>
      <c r="AH198" s="1">
        <f t="shared" si="27"/>
        <v>0</v>
      </c>
    </row>
    <row r="199" spans="2:34" ht="39" customHeight="1">
      <c r="B199" s="188" t="s">
        <v>14</v>
      </c>
      <c r="C199" s="190" t="s">
        <v>40</v>
      </c>
      <c r="D199" s="262">
        <f>D196+1</f>
        <v>85</v>
      </c>
      <c r="E199" s="194" t="s">
        <v>60</v>
      </c>
      <c r="F199" s="195"/>
      <c r="G199" s="195"/>
      <c r="H199" s="196"/>
      <c r="I199" s="197" t="s">
        <v>61</v>
      </c>
      <c r="J199" s="198"/>
      <c r="K199" s="199"/>
      <c r="L199" s="203"/>
      <c r="M199" s="205"/>
      <c r="N199" s="207"/>
      <c r="O199" s="209" t="s">
        <v>59</v>
      </c>
      <c r="P199" s="209"/>
      <c r="Q199" s="211"/>
      <c r="R199" s="213" t="str">
        <f ca="1" xml:space="preserve">  IF(COUNTBLANK(L199:Q199)&lt;5,OFFSET([1]Traduction!$A$443,0,Langue),
    IF(COUNTBLANK(L199:Q199)&gt;5,OFFSET([1]Traduction!$A$444,0,Langue),
     IF(AND(B199="Ï",L199&lt;&gt;""),OFFSET([1]Traduction!$A$445,0,Langue),"")))</f>
        <v/>
      </c>
      <c r="S199" s="238" t="s">
        <v>41</v>
      </c>
      <c r="T199" s="235">
        <v>3</v>
      </c>
      <c r="U199" s="236">
        <v>2</v>
      </c>
      <c r="V199" s="6"/>
      <c r="W199" s="6">
        <f>COUNTIF($X$13:X199,"&gt;0")*(X199&gt;0)</f>
        <v>43</v>
      </c>
      <c r="X199" s="6">
        <f t="shared" si="24"/>
        <v>1</v>
      </c>
      <c r="Y199" s="1">
        <f t="shared" si="25"/>
        <v>85</v>
      </c>
      <c r="Z199" s="1" t="str">
        <f t="shared" si="4"/>
        <v xml:space="preserve">Test de commentaire </v>
      </c>
      <c r="AA199" s="1" t="str">
        <f>IF(ISERROR(LEFT(B199,SEARCH(":",B199,1)-IF(Langue=1,1,2))),"",LEFT(B199,SEARCH(":",B199,1)-IF(Langue=1,1,2)))</f>
        <v/>
      </c>
      <c r="AB199" s="1">
        <f t="shared" si="35"/>
        <v>0</v>
      </c>
      <c r="AC199" s="1">
        <f t="shared" si="35"/>
        <v>0</v>
      </c>
      <c r="AD199" s="1">
        <f t="shared" si="35"/>
        <v>0</v>
      </c>
      <c r="AE199" s="1">
        <f t="shared" si="34"/>
        <v>1</v>
      </c>
      <c r="AF199" s="1">
        <f t="shared" si="34"/>
        <v>0</v>
      </c>
      <c r="AG199" s="1">
        <f t="shared" si="34"/>
        <v>0</v>
      </c>
      <c r="AH199" s="1">
        <f t="shared" si="27"/>
        <v>1</v>
      </c>
    </row>
    <row r="200" spans="2:34" ht="25.5" customHeight="1">
      <c r="B200" s="189"/>
      <c r="C200" s="191"/>
      <c r="D200" s="263"/>
      <c r="E200" s="230" t="s">
        <v>58</v>
      </c>
      <c r="F200" s="231"/>
      <c r="G200" s="231"/>
      <c r="H200" s="232"/>
      <c r="I200" s="200"/>
      <c r="J200" s="201"/>
      <c r="K200" s="202"/>
      <c r="L200" s="204"/>
      <c r="M200" s="206"/>
      <c r="N200" s="208"/>
      <c r="O200" s="210"/>
      <c r="P200" s="210"/>
      <c r="Q200" s="212"/>
      <c r="R200" s="237"/>
      <c r="S200" s="238"/>
      <c r="T200" s="235"/>
      <c r="U200" s="236"/>
      <c r="V200" s="6"/>
      <c r="W200" s="6">
        <f>COUNTIF($X$13:X200,"&gt;0")*(X200&gt;0)</f>
        <v>0</v>
      </c>
      <c r="X200" s="6">
        <f t="shared" si="24"/>
        <v>0</v>
      </c>
      <c r="Y200" s="1" t="str">
        <f t="shared" si="25"/>
        <v/>
      </c>
      <c r="Z200" s="1" t="str">
        <f t="shared" si="4"/>
        <v/>
      </c>
      <c r="AA200" s="1" t="str">
        <f>IF(ISERROR(LEFT(B200,SEARCH(":",B200,1)-IF(Langue=1,1,2))),"",LEFT(B200,SEARCH(":",B200,1)-IF(Langue=1,1,2)))</f>
        <v/>
      </c>
      <c r="AB200" s="1">
        <f t="shared" si="35"/>
        <v>0</v>
      </c>
      <c r="AC200" s="1">
        <f t="shared" si="35"/>
        <v>0</v>
      </c>
      <c r="AD200" s="1">
        <f t="shared" si="35"/>
        <v>0</v>
      </c>
      <c r="AE200" s="1">
        <f t="shared" si="34"/>
        <v>0</v>
      </c>
      <c r="AF200" s="1">
        <f t="shared" si="34"/>
        <v>0</v>
      </c>
      <c r="AG200" s="1">
        <f t="shared" si="34"/>
        <v>0</v>
      </c>
      <c r="AH200" s="1">
        <f>IF(D200&lt;&gt; "",1,0)</f>
        <v>0</v>
      </c>
    </row>
    <row r="201" spans="2:34" ht="48" customHeight="1">
      <c r="B201" s="188"/>
      <c r="C201" s="190" t="s">
        <v>15</v>
      </c>
      <c r="D201" s="262">
        <f>D199+1</f>
        <v>86</v>
      </c>
      <c r="E201" s="194" t="s">
        <v>60</v>
      </c>
      <c r="F201" s="195"/>
      <c r="G201" s="195"/>
      <c r="H201" s="196"/>
      <c r="I201" s="197" t="s">
        <v>61</v>
      </c>
      <c r="J201" s="198"/>
      <c r="K201" s="199"/>
      <c r="L201" s="203"/>
      <c r="M201" s="205"/>
      <c r="N201" s="207"/>
      <c r="O201" s="209" t="s">
        <v>59</v>
      </c>
      <c r="P201" s="209"/>
      <c r="Q201" s="211"/>
      <c r="R201" s="213" t="str">
        <f ca="1" xml:space="preserve">  IF(COUNTBLANK(L201:Q201)&lt;5,OFFSET([1]Traduction!$A$443,0,Langue),
    IF(COUNTBLANK(L201:Q201)&gt;5,OFFSET([1]Traduction!$A$444,0,Langue),
     IF(AND(B201="Ï",L201&lt;&gt;""),OFFSET([1]Traduction!$A$445,0,Langue),"")))</f>
        <v/>
      </c>
      <c r="S201" s="238" t="s">
        <v>23</v>
      </c>
      <c r="T201" s="235">
        <v>3</v>
      </c>
      <c r="U201" s="236">
        <v>2</v>
      </c>
      <c r="V201" s="6"/>
      <c r="W201" s="6">
        <f>COUNTIF($X$13:X201,"&gt;0")*(X201&gt;0)</f>
        <v>44</v>
      </c>
      <c r="X201" s="6">
        <f t="shared" si="24"/>
        <v>1</v>
      </c>
      <c r="Y201" s="1">
        <f t="shared" si="25"/>
        <v>86</v>
      </c>
      <c r="Z201" s="1" t="str">
        <f t="shared" si="4"/>
        <v xml:space="preserve">Test de commentaire </v>
      </c>
      <c r="AA201" s="1" t="str">
        <f>IF(ISERROR(LEFT(B201,SEARCH(":",B201,1)-IF(Langue=1,1,2))),"",LEFT(B201,SEARCH(":",B201,1)-IF(Langue=1,1,2)))</f>
        <v/>
      </c>
      <c r="AB201" s="1">
        <f t="shared" si="35"/>
        <v>0</v>
      </c>
      <c r="AC201" s="1">
        <f t="shared" si="35"/>
        <v>0</v>
      </c>
      <c r="AD201" s="1">
        <f t="shared" si="35"/>
        <v>0</v>
      </c>
      <c r="AE201" s="1">
        <f t="shared" si="34"/>
        <v>1</v>
      </c>
      <c r="AF201" s="1">
        <f t="shared" si="34"/>
        <v>0</v>
      </c>
      <c r="AG201" s="1">
        <f t="shared" si="34"/>
        <v>0</v>
      </c>
      <c r="AH201" s="1">
        <f t="shared" ref="AH201" si="47">IF(D201&lt;&gt; "",1,0)</f>
        <v>1</v>
      </c>
    </row>
    <row r="202" spans="2:34" ht="25.5" customHeight="1">
      <c r="B202" s="189"/>
      <c r="C202" s="191"/>
      <c r="D202" s="263"/>
      <c r="E202" s="230" t="s">
        <v>58</v>
      </c>
      <c r="F202" s="231"/>
      <c r="G202" s="231"/>
      <c r="H202" s="232"/>
      <c r="I202" s="200"/>
      <c r="J202" s="201"/>
      <c r="K202" s="202"/>
      <c r="L202" s="204"/>
      <c r="M202" s="206"/>
      <c r="N202" s="208"/>
      <c r="O202" s="210"/>
      <c r="P202" s="210"/>
      <c r="Q202" s="212"/>
      <c r="R202" s="214"/>
      <c r="S202" s="238"/>
      <c r="T202" s="235"/>
      <c r="U202" s="236"/>
      <c r="V202" s="6"/>
      <c r="W202" s="6">
        <f>COUNTIF($X$13:X202,"&gt;0")*(X202&gt;0)</f>
        <v>0</v>
      </c>
      <c r="X202" s="6">
        <f t="shared" si="24"/>
        <v>0</v>
      </c>
      <c r="Y202" s="1" t="str">
        <f t="shared" si="25"/>
        <v/>
      </c>
      <c r="Z202" s="1" t="str">
        <f t="shared" si="4"/>
        <v/>
      </c>
      <c r="AA202" s="1" t="str">
        <f>IF(ISERROR(LEFT(B202,SEARCH(":",B202,1)-IF(Langue=1,1,2))),"",LEFT(B202,SEARCH(":",B202,1)-IF(Langue=1,1,2)))</f>
        <v/>
      </c>
      <c r="AB202" s="1">
        <f t="shared" si="35"/>
        <v>0</v>
      </c>
      <c r="AC202" s="1">
        <f t="shared" si="35"/>
        <v>0</v>
      </c>
      <c r="AD202" s="1">
        <f t="shared" si="35"/>
        <v>0</v>
      </c>
      <c r="AE202" s="1">
        <f t="shared" si="34"/>
        <v>0</v>
      </c>
      <c r="AF202" s="1">
        <f t="shared" si="34"/>
        <v>0</v>
      </c>
      <c r="AG202" s="1">
        <f t="shared" si="34"/>
        <v>0</v>
      </c>
      <c r="AH202" s="1">
        <f>IF(D202&lt;&gt; "",1,0)</f>
        <v>0</v>
      </c>
    </row>
    <row r="203" spans="2:34" ht="39" customHeight="1">
      <c r="B203" s="188"/>
      <c r="C203" s="190" t="s">
        <v>15</v>
      </c>
      <c r="D203" s="262">
        <f>D201+1</f>
        <v>87</v>
      </c>
      <c r="E203" s="194" t="s">
        <v>60</v>
      </c>
      <c r="F203" s="195"/>
      <c r="G203" s="195"/>
      <c r="H203" s="196"/>
      <c r="I203" s="197" t="s">
        <v>61</v>
      </c>
      <c r="J203" s="198"/>
      <c r="K203" s="199"/>
      <c r="L203" s="203"/>
      <c r="M203" s="205"/>
      <c r="N203" s="207" t="s">
        <v>59</v>
      </c>
      <c r="O203" s="209"/>
      <c r="P203" s="209"/>
      <c r="Q203" s="211"/>
      <c r="R203" s="237" t="str">
        <f ca="1" xml:space="preserve">  IF(COUNTBLANK(L203:Q203)&lt;5,OFFSET([1]Traduction!$A$443,0,Langue),
    IF(COUNTBLANK(L203:Q203)&gt;5,OFFSET([1]Traduction!$A$444,0,Langue),
     IF(AND(B203="Ï",L203&lt;&gt;""),OFFSET([1]Traduction!$A$445,0,Langue),"")))</f>
        <v/>
      </c>
      <c r="S203" s="238" t="s">
        <v>23</v>
      </c>
      <c r="T203" s="235">
        <v>3</v>
      </c>
      <c r="U203" s="236">
        <v>2</v>
      </c>
      <c r="V203" s="6"/>
      <c r="W203" s="6">
        <f>COUNTIF($X$13:X203,"&gt;0")*(X203&gt;0)</f>
        <v>0</v>
      </c>
      <c r="X203" s="6">
        <f t="shared" si="24"/>
        <v>0</v>
      </c>
      <c r="Y203" s="1">
        <f t="shared" si="25"/>
        <v>87</v>
      </c>
      <c r="Z203" s="1" t="str">
        <f t="shared" si="4"/>
        <v/>
      </c>
      <c r="AA203" s="1" t="str">
        <f>IF(ISERROR(LEFT(B203,SEARCH(":",B203,1)-IF(Langue=1,1,2))),"",LEFT(B203,SEARCH(":",B203,1)-IF(Langue=1,1,2)))</f>
        <v/>
      </c>
      <c r="AB203" s="1">
        <f t="shared" si="35"/>
        <v>0</v>
      </c>
      <c r="AC203" s="1">
        <f t="shared" si="35"/>
        <v>0</v>
      </c>
      <c r="AD203" s="1">
        <f t="shared" si="35"/>
        <v>1</v>
      </c>
      <c r="AE203" s="1">
        <f t="shared" si="34"/>
        <v>0</v>
      </c>
      <c r="AF203" s="1">
        <f t="shared" si="34"/>
        <v>0</v>
      </c>
      <c r="AG203" s="1">
        <f t="shared" si="34"/>
        <v>0</v>
      </c>
      <c r="AH203" s="1">
        <f t="shared" ref="AH203" si="48">IF(D203&lt;&gt; "",1,0)</f>
        <v>1</v>
      </c>
    </row>
    <row r="204" spans="2:34" ht="15" customHeight="1">
      <c r="B204" s="189"/>
      <c r="C204" s="191"/>
      <c r="D204" s="263"/>
      <c r="E204" s="230" t="s">
        <v>58</v>
      </c>
      <c r="F204" s="231"/>
      <c r="G204" s="231"/>
      <c r="H204" s="232"/>
      <c r="I204" s="200"/>
      <c r="J204" s="201"/>
      <c r="K204" s="202"/>
      <c r="L204" s="204"/>
      <c r="M204" s="206"/>
      <c r="N204" s="208"/>
      <c r="O204" s="210"/>
      <c r="P204" s="210"/>
      <c r="Q204" s="212"/>
      <c r="R204" s="237"/>
      <c r="S204" s="238"/>
      <c r="T204" s="235"/>
      <c r="U204" s="236"/>
      <c r="V204" s="6"/>
      <c r="W204" s="6">
        <f>COUNTIF($X$13:X204,"&gt;0")*(X204&gt;0)</f>
        <v>0</v>
      </c>
      <c r="X204" s="6">
        <f t="shared" si="24"/>
        <v>0</v>
      </c>
      <c r="Y204" s="1" t="str">
        <f t="shared" si="25"/>
        <v/>
      </c>
      <c r="Z204" s="1" t="str">
        <f t="shared" si="4"/>
        <v/>
      </c>
      <c r="AA204" s="1" t="str">
        <f>IF(ISERROR(LEFT(B204,SEARCH(":",B204,1)-IF(Langue=1,1,2))),"",LEFT(B204,SEARCH(":",B204,1)-IF(Langue=1,1,2)))</f>
        <v/>
      </c>
      <c r="AB204" s="1">
        <f t="shared" si="35"/>
        <v>0</v>
      </c>
      <c r="AC204" s="1">
        <f t="shared" si="35"/>
        <v>0</v>
      </c>
      <c r="AD204" s="1">
        <f t="shared" si="35"/>
        <v>0</v>
      </c>
      <c r="AE204" s="1">
        <f t="shared" si="34"/>
        <v>0</v>
      </c>
      <c r="AF204" s="1">
        <f t="shared" si="34"/>
        <v>0</v>
      </c>
      <c r="AG204" s="1">
        <f t="shared" si="34"/>
        <v>0</v>
      </c>
      <c r="AH204" s="1">
        <f>IF(D204&lt;&gt; "",1,0)</f>
        <v>0</v>
      </c>
    </row>
    <row r="205" spans="2:34" ht="39" customHeight="1">
      <c r="B205" s="188"/>
      <c r="C205" s="190" t="s">
        <v>15</v>
      </c>
      <c r="D205" s="262">
        <f>D203+1</f>
        <v>88</v>
      </c>
      <c r="E205" s="194" t="s">
        <v>60</v>
      </c>
      <c r="F205" s="195"/>
      <c r="G205" s="195"/>
      <c r="H205" s="196"/>
      <c r="I205" s="197" t="s">
        <v>61</v>
      </c>
      <c r="J205" s="198"/>
      <c r="K205" s="199"/>
      <c r="L205" s="203"/>
      <c r="M205" s="205"/>
      <c r="N205" s="207" t="s">
        <v>59</v>
      </c>
      <c r="O205" s="209"/>
      <c r="P205" s="209"/>
      <c r="Q205" s="211"/>
      <c r="R205" s="213" t="str">
        <f ca="1" xml:space="preserve">  IF(COUNTBLANK(L205:Q205)&lt;5,OFFSET([1]Traduction!$A$443,0,Langue),
    IF(COUNTBLANK(L205:Q205)&gt;5,OFFSET([1]Traduction!$A$444,0,Langue),
     IF(AND(B205="Ï",L205&lt;&gt;""),OFFSET([1]Traduction!$A$445,0,Langue),"")))</f>
        <v/>
      </c>
      <c r="S205" s="238" t="s">
        <v>23</v>
      </c>
      <c r="T205" s="235">
        <v>3</v>
      </c>
      <c r="U205" s="236">
        <v>2</v>
      </c>
      <c r="V205" s="6"/>
      <c r="W205" s="6">
        <f>COUNTIF($X$13:X205,"&gt;0")*(X205&gt;0)</f>
        <v>0</v>
      </c>
      <c r="X205" s="6">
        <f t="shared" si="24"/>
        <v>0</v>
      </c>
      <c r="Y205" s="1">
        <f t="shared" si="25"/>
        <v>88</v>
      </c>
      <c r="Z205" s="1" t="str">
        <f t="shared" si="4"/>
        <v/>
      </c>
      <c r="AA205" s="1" t="str">
        <f>IF(ISERROR(LEFT(B205,SEARCH(":",B205,1)-IF(Langue=1,1,2))),"",LEFT(B205,SEARCH(":",B205,1)-IF(Langue=1,1,2)))</f>
        <v/>
      </c>
      <c r="AB205" s="1">
        <f t="shared" si="35"/>
        <v>0</v>
      </c>
      <c r="AC205" s="1">
        <f t="shared" si="35"/>
        <v>0</v>
      </c>
      <c r="AD205" s="1">
        <f t="shared" si="35"/>
        <v>1</v>
      </c>
      <c r="AE205" s="1">
        <f t="shared" si="34"/>
        <v>0</v>
      </c>
      <c r="AF205" s="1">
        <f t="shared" si="34"/>
        <v>0</v>
      </c>
      <c r="AG205" s="1">
        <f t="shared" si="34"/>
        <v>0</v>
      </c>
      <c r="AH205" s="1">
        <f t="shared" ref="AH205" si="49">IF(D205&lt;&gt; "",1,0)</f>
        <v>1</v>
      </c>
    </row>
    <row r="206" spans="2:34" ht="25.5" customHeight="1">
      <c r="B206" s="189"/>
      <c r="C206" s="191"/>
      <c r="D206" s="263"/>
      <c r="E206" s="230" t="s">
        <v>58</v>
      </c>
      <c r="F206" s="231"/>
      <c r="G206" s="231"/>
      <c r="H206" s="232"/>
      <c r="I206" s="200"/>
      <c r="J206" s="201"/>
      <c r="K206" s="202"/>
      <c r="L206" s="204"/>
      <c r="M206" s="206"/>
      <c r="N206" s="208"/>
      <c r="O206" s="210"/>
      <c r="P206" s="210"/>
      <c r="Q206" s="212"/>
      <c r="R206" s="214"/>
      <c r="S206" s="238"/>
      <c r="T206" s="235"/>
      <c r="U206" s="236"/>
      <c r="V206" s="6"/>
      <c r="W206" s="6">
        <f>COUNTIF($X$13:X206,"&gt;0")*(X206&gt;0)</f>
        <v>0</v>
      </c>
      <c r="X206" s="6">
        <f t="shared" si="24"/>
        <v>0</v>
      </c>
      <c r="Y206" s="1" t="str">
        <f t="shared" si="25"/>
        <v/>
      </c>
      <c r="Z206" s="1" t="str">
        <f t="shared" si="4"/>
        <v/>
      </c>
      <c r="AA206" s="1" t="str">
        <f>IF(ISERROR(LEFT(B206,SEARCH(":",B206,1)-IF(Langue=1,1,2))),"",LEFT(B206,SEARCH(":",B206,1)-IF(Langue=1,1,2)))</f>
        <v/>
      </c>
      <c r="AB206" s="1">
        <f t="shared" si="35"/>
        <v>0</v>
      </c>
      <c r="AC206" s="1">
        <f t="shared" si="35"/>
        <v>0</v>
      </c>
      <c r="AD206" s="1">
        <f t="shared" si="35"/>
        <v>0</v>
      </c>
      <c r="AE206" s="1">
        <f t="shared" si="34"/>
        <v>0</v>
      </c>
      <c r="AF206" s="1">
        <f t="shared" si="34"/>
        <v>0</v>
      </c>
      <c r="AG206" s="1">
        <f t="shared" si="34"/>
        <v>0</v>
      </c>
      <c r="AH206" s="1">
        <f>IF(D206&lt;&gt; "",1,0)</f>
        <v>0</v>
      </c>
    </row>
    <row r="207" spans="2:34" ht="25.5" customHeight="1">
      <c r="B207" s="188" t="s">
        <v>14</v>
      </c>
      <c r="C207" s="190" t="s">
        <v>40</v>
      </c>
      <c r="D207" s="262">
        <f>D205+1</f>
        <v>89</v>
      </c>
      <c r="E207" s="194" t="s">
        <v>60</v>
      </c>
      <c r="F207" s="195"/>
      <c r="G207" s="195"/>
      <c r="H207" s="196"/>
      <c r="I207" s="197" t="s">
        <v>61</v>
      </c>
      <c r="J207" s="198"/>
      <c r="K207" s="199"/>
      <c r="L207" s="203"/>
      <c r="M207" s="205"/>
      <c r="N207" s="207" t="s">
        <v>59</v>
      </c>
      <c r="O207" s="209"/>
      <c r="P207" s="209"/>
      <c r="Q207" s="211"/>
      <c r="R207" s="213" t="str">
        <f ca="1" xml:space="preserve">  IF(COUNTBLANK(L207:Q207)&lt;5,OFFSET([1]Traduction!$A$443,0,Langue),
    IF(COUNTBLANK(L207:Q207)&gt;5,OFFSET([1]Traduction!$A$444,0,Langue),
     IF(AND(B207="Ï",L207&lt;&gt;""),OFFSET([1]Traduction!$A$445,0,Langue),"")))</f>
        <v/>
      </c>
      <c r="S207" s="238" t="s">
        <v>41</v>
      </c>
      <c r="T207" s="235">
        <v>3</v>
      </c>
      <c r="U207" s="236">
        <v>2</v>
      </c>
      <c r="V207" s="6"/>
      <c r="W207" s="6">
        <f>COUNTIF($X$13:X207,"&gt;0")*(X207&gt;0)</f>
        <v>0</v>
      </c>
      <c r="X207" s="6">
        <f t="shared" si="24"/>
        <v>0</v>
      </c>
      <c r="Y207" s="1">
        <f t="shared" si="25"/>
        <v>89</v>
      </c>
      <c r="Z207" s="1" t="str">
        <f t="shared" si="4"/>
        <v/>
      </c>
      <c r="AA207" s="1" t="str">
        <f>IF(ISERROR(LEFT(B207,SEARCH(":",B207,1)-IF(Langue=1,1,2))),"",LEFT(B207,SEARCH(":",B207,1)-IF(Langue=1,1,2)))</f>
        <v/>
      </c>
      <c r="AB207" s="1">
        <f t="shared" si="35"/>
        <v>0</v>
      </c>
      <c r="AC207" s="1">
        <f t="shared" si="35"/>
        <v>0</v>
      </c>
      <c r="AD207" s="1">
        <f t="shared" si="35"/>
        <v>1</v>
      </c>
      <c r="AE207" s="1">
        <f t="shared" si="34"/>
        <v>0</v>
      </c>
      <c r="AF207" s="1">
        <f t="shared" si="34"/>
        <v>0</v>
      </c>
      <c r="AG207" s="1">
        <f t="shared" si="34"/>
        <v>0</v>
      </c>
      <c r="AH207" s="1">
        <f t="shared" ref="AH207" si="50">IF(D207&lt;&gt; "",1,0)</f>
        <v>1</v>
      </c>
    </row>
    <row r="208" spans="2:34" ht="25.5" customHeight="1">
      <c r="B208" s="189"/>
      <c r="C208" s="191"/>
      <c r="D208" s="263"/>
      <c r="E208" s="230" t="s">
        <v>58</v>
      </c>
      <c r="F208" s="231"/>
      <c r="G208" s="231"/>
      <c r="H208" s="232"/>
      <c r="I208" s="200"/>
      <c r="J208" s="201"/>
      <c r="K208" s="202"/>
      <c r="L208" s="204"/>
      <c r="M208" s="206"/>
      <c r="N208" s="208"/>
      <c r="O208" s="210"/>
      <c r="P208" s="210"/>
      <c r="Q208" s="212"/>
      <c r="R208" s="214"/>
      <c r="S208" s="238"/>
      <c r="T208" s="235"/>
      <c r="U208" s="236"/>
      <c r="V208" s="6"/>
      <c r="W208" s="6">
        <f>COUNTIF($X$13:X208,"&gt;0")*(X208&gt;0)</f>
        <v>0</v>
      </c>
      <c r="X208" s="6">
        <f t="shared" si="24"/>
        <v>0</v>
      </c>
      <c r="Y208" s="1" t="str">
        <f t="shared" si="25"/>
        <v/>
      </c>
      <c r="Z208" s="1" t="str">
        <f t="shared" si="4"/>
        <v/>
      </c>
      <c r="AA208" s="1" t="str">
        <f>IF(ISERROR(LEFT(B208,SEARCH(":",B208,1)-IF(Langue=1,1,2))),"",LEFT(B208,SEARCH(":",B208,1)-IF(Langue=1,1,2)))</f>
        <v/>
      </c>
      <c r="AB208" s="1">
        <f t="shared" si="35"/>
        <v>0</v>
      </c>
      <c r="AC208" s="1">
        <f t="shared" si="35"/>
        <v>0</v>
      </c>
      <c r="AD208" s="1">
        <f t="shared" si="35"/>
        <v>0</v>
      </c>
      <c r="AE208" s="1">
        <f t="shared" si="34"/>
        <v>0</v>
      </c>
      <c r="AF208" s="1">
        <f t="shared" si="34"/>
        <v>0</v>
      </c>
      <c r="AG208" s="1">
        <f t="shared" si="34"/>
        <v>0</v>
      </c>
      <c r="AH208" s="1">
        <f>IF(D208&lt;&gt; "",1,0)</f>
        <v>0</v>
      </c>
    </row>
    <row r="209" spans="2:34" ht="15" customHeight="1">
      <c r="B209" s="260" t="e">
        <f ca="1">OFFSET([1]Traduction!A335,0,Langue)</f>
        <v>#VALUE!</v>
      </c>
      <c r="C209" s="261"/>
      <c r="D209" s="261"/>
      <c r="E209" s="261"/>
      <c r="F209" s="261"/>
      <c r="G209" s="261"/>
      <c r="H209" s="261"/>
      <c r="I209" s="261"/>
      <c r="J209" s="261"/>
      <c r="K209" s="261"/>
      <c r="L209" s="261"/>
      <c r="M209" s="261"/>
      <c r="N209" s="261"/>
      <c r="O209" s="261"/>
      <c r="P209" s="261"/>
      <c r="Q209" s="261"/>
      <c r="R209" s="233"/>
      <c r="S209" s="233"/>
      <c r="T209" s="233"/>
      <c r="U209" s="234"/>
      <c r="V209" s="6"/>
      <c r="W209" s="6">
        <f>COUNTIF($X$13:X209,"&gt;0")*(X209&gt;0)</f>
        <v>0</v>
      </c>
      <c r="X209" s="6">
        <f t="shared" si="24"/>
        <v>0</v>
      </c>
      <c r="Y209" s="1" t="str">
        <f t="shared" si="25"/>
        <v/>
      </c>
      <c r="Z209" s="1" t="str">
        <f t="shared" si="4"/>
        <v/>
      </c>
      <c r="AA209" s="1" t="str">
        <f ca="1">IF(ISERROR(LEFT(B209,SEARCH(":",B209,1)-IF(Langue=1,1,2))),"",LEFT(B209,SEARCH(":",B209,1)-IF(Langue=1,1,2)))</f>
        <v/>
      </c>
      <c r="AB209" s="1">
        <f t="shared" si="35"/>
        <v>0</v>
      </c>
      <c r="AC209" s="1">
        <f t="shared" si="35"/>
        <v>0</v>
      </c>
      <c r="AD209" s="1">
        <f t="shared" si="35"/>
        <v>0</v>
      </c>
      <c r="AE209" s="1">
        <f t="shared" si="34"/>
        <v>0</v>
      </c>
      <c r="AF209" s="1">
        <f t="shared" si="34"/>
        <v>0</v>
      </c>
      <c r="AG209" s="1">
        <f t="shared" si="34"/>
        <v>0</v>
      </c>
      <c r="AH209" s="1">
        <f t="shared" si="27"/>
        <v>0</v>
      </c>
    </row>
    <row r="210" spans="2:34" ht="48" customHeight="1">
      <c r="B210" s="188" t="s">
        <v>14</v>
      </c>
      <c r="C210" s="190" t="s">
        <v>15</v>
      </c>
      <c r="D210" s="262">
        <f>D207+1</f>
        <v>90</v>
      </c>
      <c r="E210" s="194" t="s">
        <v>60</v>
      </c>
      <c r="F210" s="195"/>
      <c r="G210" s="195"/>
      <c r="H210" s="196"/>
      <c r="I210" s="197" t="s">
        <v>61</v>
      </c>
      <c r="J210" s="198"/>
      <c r="K210" s="199"/>
      <c r="L210" s="203"/>
      <c r="M210" s="205"/>
      <c r="N210" s="207" t="s">
        <v>59</v>
      </c>
      <c r="O210" s="209"/>
      <c r="P210" s="209"/>
      <c r="Q210" s="211"/>
      <c r="R210" s="213" t="str">
        <f ca="1" xml:space="preserve">  IF(COUNTBLANK(L210:Q210)&lt;5,OFFSET([1]Traduction!$A$443,0,Langue),
    IF(COUNTBLANK(L210:Q210)&gt;5,OFFSET([1]Traduction!$A$444,0,Langue),
     IF(AND(B210="Ï",L210&lt;&gt;""),OFFSET([1]Traduction!$A$445,0,Langue),"")))</f>
        <v/>
      </c>
      <c r="S210" s="238" t="s">
        <v>42</v>
      </c>
      <c r="T210" s="235">
        <v>3</v>
      </c>
      <c r="U210" s="236">
        <v>2</v>
      </c>
      <c r="V210" s="6"/>
      <c r="W210" s="6">
        <f>COUNTIF($X$13:X210,"&gt;0")*(X210&gt;0)</f>
        <v>0</v>
      </c>
      <c r="X210" s="6">
        <f t="shared" si="24"/>
        <v>0</v>
      </c>
      <c r="Y210" s="1">
        <f t="shared" si="25"/>
        <v>90</v>
      </c>
      <c r="Z210" s="1" t="str">
        <f t="shared" si="4"/>
        <v/>
      </c>
      <c r="AA210" s="1" t="str">
        <f>IF(ISERROR(LEFT(B210,SEARCH(":",B210,1)-IF(Langue=1,1,2))),"",LEFT(B210,SEARCH(":",B210,1)-IF(Langue=1,1,2)))</f>
        <v/>
      </c>
      <c r="AB210" s="1">
        <f t="shared" si="35"/>
        <v>0</v>
      </c>
      <c r="AC210" s="1">
        <f t="shared" si="35"/>
        <v>0</v>
      </c>
      <c r="AD210" s="1">
        <f t="shared" si="35"/>
        <v>1</v>
      </c>
      <c r="AE210" s="1">
        <f t="shared" si="34"/>
        <v>0</v>
      </c>
      <c r="AF210" s="1">
        <f t="shared" si="34"/>
        <v>0</v>
      </c>
      <c r="AG210" s="1">
        <f t="shared" si="34"/>
        <v>0</v>
      </c>
      <c r="AH210" s="1">
        <f t="shared" si="27"/>
        <v>1</v>
      </c>
    </row>
    <row r="211" spans="2:34" ht="48" customHeight="1">
      <c r="B211" s="189"/>
      <c r="C211" s="191"/>
      <c r="D211" s="263"/>
      <c r="E211" s="230" t="s">
        <v>58</v>
      </c>
      <c r="F211" s="231"/>
      <c r="G211" s="231"/>
      <c r="H211" s="232"/>
      <c r="I211" s="200"/>
      <c r="J211" s="201"/>
      <c r="K211" s="202"/>
      <c r="L211" s="204"/>
      <c r="M211" s="206"/>
      <c r="N211" s="208"/>
      <c r="O211" s="210"/>
      <c r="P211" s="210"/>
      <c r="Q211" s="212"/>
      <c r="R211" s="237"/>
      <c r="S211" s="238"/>
      <c r="T211" s="235"/>
      <c r="U211" s="236"/>
      <c r="V211" s="6"/>
      <c r="W211" s="6">
        <f>COUNTIF($X$13:X211,"&gt;0")*(X211&gt;0)</f>
        <v>0</v>
      </c>
      <c r="X211" s="6">
        <f t="shared" si="24"/>
        <v>0</v>
      </c>
      <c r="Y211" s="1" t="str">
        <f t="shared" si="25"/>
        <v/>
      </c>
      <c r="Z211" s="1" t="str">
        <f t="shared" si="4"/>
        <v/>
      </c>
      <c r="AA211" s="1" t="str">
        <f>IF(ISERROR(LEFT(B211,SEARCH(":",B211,1)-IF(Langue=1,1,2))),"",LEFT(B211,SEARCH(":",B211,1)-IF(Langue=1,1,2)))</f>
        <v/>
      </c>
      <c r="AB211" s="1">
        <f t="shared" si="35"/>
        <v>0</v>
      </c>
      <c r="AC211" s="1">
        <f t="shared" si="35"/>
        <v>0</v>
      </c>
      <c r="AD211" s="1">
        <f t="shared" si="35"/>
        <v>0</v>
      </c>
      <c r="AE211" s="1">
        <f t="shared" si="34"/>
        <v>0</v>
      </c>
      <c r="AF211" s="1">
        <f t="shared" si="34"/>
        <v>0</v>
      </c>
      <c r="AG211" s="1">
        <f t="shared" si="34"/>
        <v>0</v>
      </c>
      <c r="AH211" s="1">
        <f>IF(D211&lt;&gt; "",1,0)</f>
        <v>0</v>
      </c>
    </row>
    <row r="212" spans="2:34" ht="39" customHeight="1">
      <c r="B212" s="188" t="s">
        <v>14</v>
      </c>
      <c r="C212" s="190" t="s">
        <v>15</v>
      </c>
      <c r="D212" s="262">
        <f>D210+1</f>
        <v>91</v>
      </c>
      <c r="E212" s="194" t="s">
        <v>60</v>
      </c>
      <c r="F212" s="195"/>
      <c r="G212" s="195"/>
      <c r="H212" s="196"/>
      <c r="I212" s="197" t="s">
        <v>61</v>
      </c>
      <c r="J212" s="198"/>
      <c r="K212" s="199"/>
      <c r="L212" s="203"/>
      <c r="M212" s="205"/>
      <c r="N212" s="207"/>
      <c r="O212" s="209" t="s">
        <v>59</v>
      </c>
      <c r="P212" s="209"/>
      <c r="Q212" s="211"/>
      <c r="R212" s="213" t="str">
        <f ca="1" xml:space="preserve">  IF(COUNTBLANK(L212:Q212)&lt;5,OFFSET([1]Traduction!$A$443,0,Langue),
    IF(COUNTBLANK(L212:Q212)&gt;5,OFFSET([1]Traduction!$A$444,0,Langue),
     IF(AND(B212="Ï",L212&lt;&gt;""),OFFSET([1]Traduction!$A$445,0,Langue),"")))</f>
        <v/>
      </c>
      <c r="S212" s="238" t="s">
        <v>39</v>
      </c>
      <c r="T212" s="235">
        <v>3</v>
      </c>
      <c r="U212" s="236">
        <v>2</v>
      </c>
      <c r="V212" s="6"/>
      <c r="W212" s="6">
        <f>COUNTIF($X$13:X212,"&gt;0")*(X212&gt;0)</f>
        <v>45</v>
      </c>
      <c r="X212" s="6">
        <f t="shared" si="24"/>
        <v>1</v>
      </c>
      <c r="Y212" s="1">
        <f t="shared" si="25"/>
        <v>91</v>
      </c>
      <c r="Z212" s="1" t="str">
        <f t="shared" si="4"/>
        <v xml:space="preserve">Test de commentaire </v>
      </c>
      <c r="AA212" s="1" t="str">
        <f>IF(ISERROR(LEFT(B212,SEARCH(":",B212,1)-IF(Langue=1,1,2))),"",LEFT(B212,SEARCH(":",B212,1)-IF(Langue=1,1,2)))</f>
        <v/>
      </c>
      <c r="AB212" s="1">
        <f t="shared" si="35"/>
        <v>0</v>
      </c>
      <c r="AC212" s="1">
        <f t="shared" si="35"/>
        <v>0</v>
      </c>
      <c r="AD212" s="1">
        <f t="shared" si="35"/>
        <v>0</v>
      </c>
      <c r="AE212" s="1">
        <f t="shared" si="34"/>
        <v>1</v>
      </c>
      <c r="AF212" s="1">
        <f t="shared" si="34"/>
        <v>0</v>
      </c>
      <c r="AG212" s="1">
        <f t="shared" si="34"/>
        <v>0</v>
      </c>
      <c r="AH212" s="1">
        <f t="shared" ref="AH212" si="51">IF(D212&lt;&gt; "",1,0)</f>
        <v>1</v>
      </c>
    </row>
    <row r="213" spans="2:34" ht="25.5" customHeight="1">
      <c r="B213" s="189"/>
      <c r="C213" s="191"/>
      <c r="D213" s="263"/>
      <c r="E213" s="230" t="s">
        <v>58</v>
      </c>
      <c r="F213" s="231"/>
      <c r="G213" s="231"/>
      <c r="H213" s="232"/>
      <c r="I213" s="200"/>
      <c r="J213" s="201"/>
      <c r="K213" s="202"/>
      <c r="L213" s="204"/>
      <c r="M213" s="206"/>
      <c r="N213" s="208"/>
      <c r="O213" s="210"/>
      <c r="P213" s="210"/>
      <c r="Q213" s="212"/>
      <c r="R213" s="214"/>
      <c r="S213" s="238"/>
      <c r="T213" s="235"/>
      <c r="U213" s="236"/>
      <c r="V213" s="6"/>
      <c r="W213" s="6">
        <f>COUNTIF($X$13:X213,"&gt;0")*(X213&gt;0)</f>
        <v>0</v>
      </c>
      <c r="X213" s="6">
        <f t="shared" si="24"/>
        <v>0</v>
      </c>
      <c r="Y213" s="1" t="str">
        <f t="shared" si="25"/>
        <v/>
      </c>
      <c r="Z213" s="1" t="str">
        <f t="shared" si="4"/>
        <v/>
      </c>
      <c r="AA213" s="1" t="str">
        <f>IF(ISERROR(LEFT(B213,SEARCH(":",B213,1)-IF(Langue=1,1,2))),"",LEFT(B213,SEARCH(":",B213,1)-IF(Langue=1,1,2)))</f>
        <v/>
      </c>
      <c r="AB213" s="1">
        <f t="shared" si="35"/>
        <v>0</v>
      </c>
      <c r="AC213" s="1">
        <f t="shared" si="35"/>
        <v>0</v>
      </c>
      <c r="AD213" s="1">
        <f t="shared" si="35"/>
        <v>0</v>
      </c>
      <c r="AE213" s="1">
        <f t="shared" si="34"/>
        <v>0</v>
      </c>
      <c r="AF213" s="1">
        <f t="shared" si="34"/>
        <v>0</v>
      </c>
      <c r="AG213" s="1">
        <f t="shared" si="34"/>
        <v>0</v>
      </c>
      <c r="AH213" s="1">
        <f>IF(D213&lt;&gt; "",1,0)</f>
        <v>0</v>
      </c>
    </row>
    <row r="214" spans="2:34" ht="15" customHeight="1">
      <c r="B214" s="260" t="e">
        <f ca="1">OFFSET([1]Traduction!A340,0,Langue)</f>
        <v>#VALUE!</v>
      </c>
      <c r="C214" s="261"/>
      <c r="D214" s="261"/>
      <c r="E214" s="261"/>
      <c r="F214" s="261"/>
      <c r="G214" s="261"/>
      <c r="H214" s="261"/>
      <c r="I214" s="261"/>
      <c r="J214" s="261"/>
      <c r="K214" s="261"/>
      <c r="L214" s="261"/>
      <c r="M214" s="261"/>
      <c r="N214" s="261"/>
      <c r="O214" s="261"/>
      <c r="P214" s="261"/>
      <c r="Q214" s="261"/>
      <c r="R214" s="233"/>
      <c r="S214" s="233"/>
      <c r="T214" s="233"/>
      <c r="U214" s="234"/>
      <c r="V214" s="6"/>
      <c r="W214" s="6">
        <f>COUNTIF($X$13:X214,"&gt;0")*(X214&gt;0)</f>
        <v>0</v>
      </c>
      <c r="X214" s="6">
        <f t="shared" si="24"/>
        <v>0</v>
      </c>
      <c r="Y214" s="1" t="str">
        <f t="shared" si="25"/>
        <v/>
      </c>
      <c r="Z214" s="1" t="str">
        <f t="shared" si="4"/>
        <v/>
      </c>
      <c r="AA214" s="1" t="str">
        <f ca="1">IF(ISERROR(LEFT(B214,SEARCH(":",B214,1)-IF(Langue=1,1,2))),"",LEFT(B214,SEARCH(":",B214,1)-IF(Langue=1,1,2)))</f>
        <v/>
      </c>
      <c r="AB214" s="1">
        <f t="shared" si="35"/>
        <v>0</v>
      </c>
      <c r="AC214" s="1">
        <f t="shared" si="35"/>
        <v>0</v>
      </c>
      <c r="AD214" s="1">
        <f t="shared" si="35"/>
        <v>0</v>
      </c>
      <c r="AE214" s="1">
        <f t="shared" si="34"/>
        <v>0</v>
      </c>
      <c r="AF214" s="1">
        <f t="shared" si="34"/>
        <v>0</v>
      </c>
      <c r="AG214" s="1">
        <f t="shared" si="34"/>
        <v>0</v>
      </c>
      <c r="AH214" s="1">
        <f t="shared" si="27"/>
        <v>0</v>
      </c>
    </row>
    <row r="215" spans="2:34" ht="15" customHeight="1">
      <c r="B215" s="266" t="e">
        <f ca="1">OFFSET([1]Traduction!A341,0,Langue)</f>
        <v>#VALUE!</v>
      </c>
      <c r="C215" s="267"/>
      <c r="D215" s="267"/>
      <c r="E215" s="267"/>
      <c r="F215" s="267"/>
      <c r="G215" s="267"/>
      <c r="H215" s="267"/>
      <c r="I215" s="267"/>
      <c r="J215" s="267"/>
      <c r="K215" s="267"/>
      <c r="L215" s="267"/>
      <c r="M215" s="267"/>
      <c r="N215" s="267"/>
      <c r="O215" s="267"/>
      <c r="P215" s="267"/>
      <c r="Q215" s="267"/>
      <c r="R215" s="233"/>
      <c r="S215" s="233"/>
      <c r="T215" s="233"/>
      <c r="U215" s="234"/>
      <c r="V215" s="6"/>
      <c r="W215" s="6">
        <f>COUNTIF($X$13:X215,"&gt;0")*(X215&gt;0)</f>
        <v>0</v>
      </c>
      <c r="X215" s="6">
        <f t="shared" si="24"/>
        <v>0</v>
      </c>
      <c r="Y215" s="1" t="str">
        <f t="shared" si="25"/>
        <v/>
      </c>
      <c r="Z215" s="1" t="str">
        <f t="shared" si="4"/>
        <v/>
      </c>
      <c r="AA215" s="1" t="str">
        <f ca="1">IF(ISERROR(LEFT(B215,SEARCH(":",B215,1)-IF(Langue=1,1,2))),"",LEFT(B215,SEARCH(":",B215,1)-IF(Langue=1,1,2)))</f>
        <v/>
      </c>
      <c r="AB215" s="1">
        <f t="shared" si="35"/>
        <v>0</v>
      </c>
      <c r="AC215" s="1">
        <f t="shared" si="35"/>
        <v>0</v>
      </c>
      <c r="AD215" s="1">
        <f t="shared" si="35"/>
        <v>0</v>
      </c>
      <c r="AE215" s="1">
        <f t="shared" si="34"/>
        <v>0</v>
      </c>
      <c r="AF215" s="1">
        <f t="shared" si="34"/>
        <v>0</v>
      </c>
      <c r="AG215" s="1">
        <f t="shared" si="34"/>
        <v>0</v>
      </c>
      <c r="AH215" s="1">
        <f t="shared" si="27"/>
        <v>0</v>
      </c>
    </row>
    <row r="216" spans="2:34" ht="39" customHeight="1">
      <c r="B216" s="188"/>
      <c r="C216" s="190" t="s">
        <v>40</v>
      </c>
      <c r="D216" s="262">
        <f>D212+1</f>
        <v>92</v>
      </c>
      <c r="E216" s="194" t="s">
        <v>60</v>
      </c>
      <c r="F216" s="195"/>
      <c r="G216" s="195"/>
      <c r="H216" s="196"/>
      <c r="I216" s="197" t="s">
        <v>61</v>
      </c>
      <c r="J216" s="198"/>
      <c r="K216" s="199"/>
      <c r="L216" s="203"/>
      <c r="M216" s="205"/>
      <c r="N216" s="207"/>
      <c r="O216" s="209" t="s">
        <v>59</v>
      </c>
      <c r="P216" s="209"/>
      <c r="Q216" s="211"/>
      <c r="R216" s="213" t="str">
        <f ca="1" xml:space="preserve">  IF(COUNTBLANK(L216:Q216)&lt;5,OFFSET([1]Traduction!$A$443,0,Langue),
    IF(COUNTBLANK(L216:Q216)&gt;5,OFFSET([1]Traduction!$A$444,0,Langue),
     IF(AND(B216="Ï",L216&lt;&gt;""),OFFSET([1]Traduction!$A$445,0,Langue),"")))</f>
        <v/>
      </c>
      <c r="S216" s="238" t="s">
        <v>23</v>
      </c>
      <c r="T216" s="235">
        <v>3</v>
      </c>
      <c r="U216" s="236">
        <v>2</v>
      </c>
      <c r="V216" s="6"/>
      <c r="W216" s="6">
        <f>COUNTIF($X$13:X216,"&gt;0")*(X216&gt;0)</f>
        <v>46</v>
      </c>
      <c r="X216" s="6">
        <f t="shared" ref="X216:X279" si="52">IF(D216&lt;&gt;"",IF(O216&lt;&gt;"",$O$11,IF(P216&lt;&gt;"",$P$11,IF(Q216&lt;&gt;"",$Q$11,0))),0)</f>
        <v>1</v>
      </c>
      <c r="Y216" s="1">
        <f t="shared" ref="Y216:Y279" si="53">IF(D216&lt;&gt;"",D216,"")</f>
        <v>92</v>
      </c>
      <c r="Z216" s="1" t="str">
        <f t="shared" si="4"/>
        <v xml:space="preserve">Test de commentaire </v>
      </c>
      <c r="AA216" s="1" t="str">
        <f>IF(ISERROR(LEFT(B216,SEARCH(":",B216,1)-IF(Langue=1,1,2))),"",LEFT(B216,SEARCH(":",B216,1)-IF(Langue=1,1,2)))</f>
        <v/>
      </c>
      <c r="AB216" s="1">
        <f t="shared" si="35"/>
        <v>0</v>
      </c>
      <c r="AC216" s="1">
        <f t="shared" si="35"/>
        <v>0</v>
      </c>
      <c r="AD216" s="1">
        <f t="shared" si="35"/>
        <v>0</v>
      </c>
      <c r="AE216" s="1">
        <f t="shared" si="34"/>
        <v>1</v>
      </c>
      <c r="AF216" s="1">
        <f t="shared" si="34"/>
        <v>0</v>
      </c>
      <c r="AG216" s="1">
        <f t="shared" si="34"/>
        <v>0</v>
      </c>
      <c r="AH216" s="1">
        <f t="shared" si="27"/>
        <v>1</v>
      </c>
    </row>
    <row r="217" spans="2:34" ht="25.5" customHeight="1">
      <c r="B217" s="189"/>
      <c r="C217" s="191"/>
      <c r="D217" s="263"/>
      <c r="E217" s="230" t="s">
        <v>58</v>
      </c>
      <c r="F217" s="231"/>
      <c r="G217" s="231"/>
      <c r="H217" s="232"/>
      <c r="I217" s="200"/>
      <c r="J217" s="201"/>
      <c r="K217" s="202"/>
      <c r="L217" s="204"/>
      <c r="M217" s="206"/>
      <c r="N217" s="208"/>
      <c r="O217" s="210"/>
      <c r="P217" s="210"/>
      <c r="Q217" s="212"/>
      <c r="R217" s="214"/>
      <c r="S217" s="238"/>
      <c r="T217" s="235"/>
      <c r="U217" s="236"/>
      <c r="V217" s="6"/>
      <c r="W217" s="6">
        <f>COUNTIF($X$13:X217,"&gt;0")*(X217&gt;0)</f>
        <v>0</v>
      </c>
      <c r="X217" s="6">
        <f t="shared" si="52"/>
        <v>0</v>
      </c>
      <c r="Y217" s="1" t="str">
        <f t="shared" si="53"/>
        <v/>
      </c>
      <c r="Z217" s="1" t="str">
        <f t="shared" si="4"/>
        <v/>
      </c>
      <c r="AA217" s="1" t="str">
        <f>IF(ISERROR(LEFT(B217,SEARCH(":",B217,1)-IF(Langue=1,1,2))),"",LEFT(B217,SEARCH(":",B217,1)-IF(Langue=1,1,2)))</f>
        <v/>
      </c>
      <c r="AB217" s="1">
        <f t="shared" si="35"/>
        <v>0</v>
      </c>
      <c r="AC217" s="1">
        <f t="shared" si="35"/>
        <v>0</v>
      </c>
      <c r="AD217" s="1">
        <f t="shared" si="35"/>
        <v>0</v>
      </c>
      <c r="AE217" s="1">
        <f t="shared" si="34"/>
        <v>0</v>
      </c>
      <c r="AF217" s="1">
        <f t="shared" si="34"/>
        <v>0</v>
      </c>
      <c r="AG217" s="1">
        <f t="shared" si="34"/>
        <v>0</v>
      </c>
      <c r="AH217" s="1">
        <f>IF(D217&lt;&gt; "",1,0)</f>
        <v>0</v>
      </c>
    </row>
    <row r="218" spans="2:34" ht="15" customHeight="1">
      <c r="B218" s="260"/>
      <c r="C218" s="261"/>
      <c r="D218" s="261"/>
      <c r="E218" s="261"/>
      <c r="F218" s="261"/>
      <c r="G218" s="261"/>
      <c r="H218" s="261"/>
      <c r="I218" s="261"/>
      <c r="J218" s="261"/>
      <c r="K218" s="261"/>
      <c r="L218" s="261"/>
      <c r="M218" s="261"/>
      <c r="N218" s="261"/>
      <c r="O218" s="261"/>
      <c r="P218" s="261"/>
      <c r="Q218" s="261"/>
      <c r="R218" s="233"/>
      <c r="S218" s="233"/>
      <c r="T218" s="233"/>
      <c r="U218" s="234"/>
      <c r="V218" s="6"/>
      <c r="W218" s="6">
        <f>COUNTIF($X$13:X218,"&gt;0")*(X218&gt;0)</f>
        <v>0</v>
      </c>
      <c r="X218" s="6">
        <f t="shared" si="52"/>
        <v>0</v>
      </c>
      <c r="Y218" s="1" t="str">
        <f t="shared" si="53"/>
        <v/>
      </c>
      <c r="Z218" s="1" t="str">
        <f t="shared" si="4"/>
        <v/>
      </c>
      <c r="AA218" s="1" t="str">
        <f>IF(ISERROR(LEFT(B218,SEARCH(":",B218,1)-IF(Langue=1,1,2))),"",LEFT(B218,SEARCH(":",B218,1)-IF(Langue=1,1,2)))</f>
        <v/>
      </c>
      <c r="AB218" s="1">
        <f t="shared" si="35"/>
        <v>0</v>
      </c>
      <c r="AC218" s="1">
        <f t="shared" si="35"/>
        <v>0</v>
      </c>
      <c r="AD218" s="1">
        <f t="shared" si="35"/>
        <v>0</v>
      </c>
      <c r="AE218" s="1">
        <f t="shared" si="34"/>
        <v>0</v>
      </c>
      <c r="AF218" s="1">
        <f t="shared" si="34"/>
        <v>0</v>
      </c>
      <c r="AG218" s="1">
        <f t="shared" si="34"/>
        <v>0</v>
      </c>
      <c r="AH218" s="1">
        <f t="shared" si="27"/>
        <v>0</v>
      </c>
    </row>
    <row r="219" spans="2:34" ht="60.75" customHeight="1">
      <c r="B219" s="188" t="s">
        <v>14</v>
      </c>
      <c r="C219" s="190" t="s">
        <v>40</v>
      </c>
      <c r="D219" s="262">
        <f>D216+1</f>
        <v>93</v>
      </c>
      <c r="E219" s="194" t="s">
        <v>60</v>
      </c>
      <c r="F219" s="195"/>
      <c r="G219" s="195"/>
      <c r="H219" s="196"/>
      <c r="I219" s="197" t="s">
        <v>62</v>
      </c>
      <c r="J219" s="198"/>
      <c r="K219" s="199"/>
      <c r="L219" s="203"/>
      <c r="M219" s="205"/>
      <c r="N219" s="207" t="s">
        <v>59</v>
      </c>
      <c r="O219" s="209"/>
      <c r="P219" s="209"/>
      <c r="Q219" s="211"/>
      <c r="R219" s="213" t="str">
        <f ca="1" xml:space="preserve">  IF(COUNTBLANK(L219:Q219)&lt;5,OFFSET([1]Traduction!$A$443,0,Langue),
    IF(COUNTBLANK(L219:Q219)&gt;5,OFFSET([1]Traduction!$A$444,0,Langue),
     IF(AND(B219="Ï",L219&lt;&gt;""),OFFSET([1]Traduction!$A$445,0,Langue),"")))</f>
        <v/>
      </c>
      <c r="S219" s="238" t="s">
        <v>23</v>
      </c>
      <c r="T219" s="216">
        <v>3</v>
      </c>
      <c r="U219" s="217">
        <v>2</v>
      </c>
      <c r="V219" s="6"/>
      <c r="W219" s="6">
        <f>COUNTIF($X$13:X219,"&gt;0")*(X219&gt;0)</f>
        <v>0</v>
      </c>
      <c r="X219" s="6">
        <f t="shared" si="52"/>
        <v>0</v>
      </c>
      <c r="Y219" s="1">
        <f t="shared" si="53"/>
        <v>93</v>
      </c>
      <c r="Z219" s="1" t="str">
        <f t="shared" si="4"/>
        <v/>
      </c>
      <c r="AA219" s="1" t="str">
        <f>IF(ISERROR(LEFT(B219,SEARCH(":",B219,1)-IF(Langue=1,1,2))),"",LEFT(B219,SEARCH(":",B219,1)-IF(Langue=1,1,2)))</f>
        <v/>
      </c>
      <c r="AB219" s="1">
        <f t="shared" si="35"/>
        <v>0</v>
      </c>
      <c r="AC219" s="1">
        <f t="shared" si="35"/>
        <v>0</v>
      </c>
      <c r="AD219" s="1">
        <f t="shared" si="35"/>
        <v>1</v>
      </c>
      <c r="AE219" s="1">
        <f t="shared" si="34"/>
        <v>0</v>
      </c>
      <c r="AF219" s="1">
        <f t="shared" si="34"/>
        <v>0</v>
      </c>
      <c r="AG219" s="1">
        <f t="shared" si="34"/>
        <v>0</v>
      </c>
      <c r="AH219" s="1">
        <f t="shared" ref="AH219" si="54">IF(D219&lt;&gt; "",1,0)</f>
        <v>1</v>
      </c>
    </row>
    <row r="220" spans="2:34" ht="25.5" customHeight="1">
      <c r="B220" s="189"/>
      <c r="C220" s="191"/>
      <c r="D220" s="263"/>
      <c r="E220" s="230" t="s">
        <v>58</v>
      </c>
      <c r="F220" s="231"/>
      <c r="G220" s="231"/>
      <c r="H220" s="232"/>
      <c r="I220" s="200"/>
      <c r="J220" s="201"/>
      <c r="K220" s="202"/>
      <c r="L220" s="204"/>
      <c r="M220" s="206"/>
      <c r="N220" s="208"/>
      <c r="O220" s="210"/>
      <c r="P220" s="210"/>
      <c r="Q220" s="212"/>
      <c r="R220" s="237"/>
      <c r="S220" s="238"/>
      <c r="T220" s="216"/>
      <c r="U220" s="217"/>
      <c r="V220" s="6"/>
      <c r="W220" s="6">
        <f>COUNTIF($X$13:X220,"&gt;0")*(X220&gt;0)</f>
        <v>0</v>
      </c>
      <c r="X220" s="6">
        <f t="shared" si="52"/>
        <v>0</v>
      </c>
      <c r="Y220" s="1" t="str">
        <f t="shared" si="53"/>
        <v/>
      </c>
      <c r="Z220" s="1" t="str">
        <f t="shared" si="4"/>
        <v/>
      </c>
      <c r="AA220" s="1" t="str">
        <f>IF(ISERROR(LEFT(B220,SEARCH(":",B220,1)-IF(Langue=1,1,2))),"",LEFT(B220,SEARCH(":",B220,1)-IF(Langue=1,1,2)))</f>
        <v/>
      </c>
      <c r="AB220" s="1">
        <f t="shared" si="35"/>
        <v>0</v>
      </c>
      <c r="AC220" s="1">
        <f t="shared" si="35"/>
        <v>0</v>
      </c>
      <c r="AD220" s="1">
        <f t="shared" si="35"/>
        <v>0</v>
      </c>
      <c r="AE220" s="1">
        <f t="shared" si="34"/>
        <v>0</v>
      </c>
      <c r="AF220" s="1">
        <f t="shared" si="34"/>
        <v>0</v>
      </c>
      <c r="AG220" s="1">
        <f t="shared" si="34"/>
        <v>0</v>
      </c>
      <c r="AH220" s="1">
        <f>IF(D220&lt;&gt; "",1,0)</f>
        <v>0</v>
      </c>
    </row>
    <row r="221" spans="2:34" ht="25.5" customHeight="1">
      <c r="B221" s="188" t="s">
        <v>14</v>
      </c>
      <c r="C221" s="190" t="s">
        <v>40</v>
      </c>
      <c r="D221" s="262">
        <f>D219+1</f>
        <v>94</v>
      </c>
      <c r="E221" s="194" t="s">
        <v>60</v>
      </c>
      <c r="F221" s="195"/>
      <c r="G221" s="195"/>
      <c r="H221" s="196"/>
      <c r="I221" s="197" t="s">
        <v>62</v>
      </c>
      <c r="J221" s="198"/>
      <c r="K221" s="199"/>
      <c r="L221" s="203"/>
      <c r="M221" s="205"/>
      <c r="N221" s="207" t="s">
        <v>59</v>
      </c>
      <c r="O221" s="209"/>
      <c r="P221" s="209"/>
      <c r="Q221" s="211"/>
      <c r="R221" s="213" t="str">
        <f ca="1" xml:space="preserve">  IF(COUNTBLANK(L221:Q221)&lt;5,OFFSET([1]Traduction!$A$443,0,Langue),
    IF(COUNTBLANK(L221:Q221)&gt;5,OFFSET([1]Traduction!$A$444,0,Langue),
     IF(AND(B221="Ï",L221&lt;&gt;""),OFFSET([1]Traduction!$A$445,0,Langue),"")))</f>
        <v/>
      </c>
      <c r="S221" s="238" t="s">
        <v>52</v>
      </c>
      <c r="T221" s="235">
        <v>3</v>
      </c>
      <c r="U221" s="236">
        <v>2</v>
      </c>
      <c r="V221" s="6"/>
      <c r="W221" s="6">
        <f>COUNTIF($X$13:X221,"&gt;0")*(X221&gt;0)</f>
        <v>0</v>
      </c>
      <c r="X221" s="6">
        <f t="shared" si="52"/>
        <v>0</v>
      </c>
      <c r="Y221" s="1">
        <f t="shared" si="53"/>
        <v>94</v>
      </c>
      <c r="Z221" s="1" t="str">
        <f t="shared" si="4"/>
        <v/>
      </c>
      <c r="AA221" s="1" t="str">
        <f>IF(ISERROR(LEFT(B221,SEARCH(":",B221,1)-IF(Langue=1,1,2))),"",LEFT(B221,SEARCH(":",B221,1)-IF(Langue=1,1,2)))</f>
        <v/>
      </c>
      <c r="AB221" s="1">
        <f t="shared" si="35"/>
        <v>0</v>
      </c>
      <c r="AC221" s="1">
        <f t="shared" si="35"/>
        <v>0</v>
      </c>
      <c r="AD221" s="1">
        <f t="shared" si="35"/>
        <v>1</v>
      </c>
      <c r="AE221" s="1">
        <f t="shared" si="34"/>
        <v>0</v>
      </c>
      <c r="AF221" s="1">
        <f t="shared" si="34"/>
        <v>0</v>
      </c>
      <c r="AG221" s="1">
        <f t="shared" si="34"/>
        <v>0</v>
      </c>
      <c r="AH221" s="1">
        <f t="shared" ref="AH221" si="55">IF(D221&lt;&gt; "",1,0)</f>
        <v>1</v>
      </c>
    </row>
    <row r="222" spans="2:34" ht="48" customHeight="1">
      <c r="B222" s="189"/>
      <c r="C222" s="191"/>
      <c r="D222" s="263"/>
      <c r="E222" s="230" t="s">
        <v>58</v>
      </c>
      <c r="F222" s="231"/>
      <c r="G222" s="231"/>
      <c r="H222" s="232"/>
      <c r="I222" s="200"/>
      <c r="J222" s="201"/>
      <c r="K222" s="202"/>
      <c r="L222" s="204"/>
      <c r="M222" s="206"/>
      <c r="N222" s="208"/>
      <c r="O222" s="210"/>
      <c r="P222" s="210"/>
      <c r="Q222" s="212"/>
      <c r="R222" s="214"/>
      <c r="S222" s="238"/>
      <c r="T222" s="235"/>
      <c r="U222" s="236"/>
      <c r="V222" s="6"/>
      <c r="W222" s="6">
        <f>COUNTIF($X$13:X222,"&gt;0")*(X222&gt;0)</f>
        <v>0</v>
      </c>
      <c r="X222" s="6">
        <f t="shared" si="52"/>
        <v>0</v>
      </c>
      <c r="Y222" s="1" t="str">
        <f t="shared" si="53"/>
        <v/>
      </c>
      <c r="Z222" s="1" t="str">
        <f t="shared" si="4"/>
        <v/>
      </c>
      <c r="AA222" s="1" t="str">
        <f>IF(ISERROR(LEFT(B222,SEARCH(":",B222,1)-IF(Langue=1,1,2))),"",LEFT(B222,SEARCH(":",B222,1)-IF(Langue=1,1,2)))</f>
        <v/>
      </c>
      <c r="AB222" s="1">
        <f t="shared" si="35"/>
        <v>0</v>
      </c>
      <c r="AC222" s="1">
        <f t="shared" si="35"/>
        <v>0</v>
      </c>
      <c r="AD222" s="1">
        <f t="shared" si="35"/>
        <v>0</v>
      </c>
      <c r="AE222" s="1">
        <f t="shared" si="34"/>
        <v>0</v>
      </c>
      <c r="AF222" s="1">
        <f t="shared" si="34"/>
        <v>0</v>
      </c>
      <c r="AG222" s="1">
        <f t="shared" si="34"/>
        <v>0</v>
      </c>
      <c r="AH222" s="1">
        <f>IF(D222&lt;&gt; "",1,0)</f>
        <v>0</v>
      </c>
    </row>
    <row r="223" spans="2:34" ht="15" customHeight="1">
      <c r="B223" s="260" t="e">
        <f ca="1">OFFSET([1]Traduction!A349,0,Langue)</f>
        <v>#VALUE!</v>
      </c>
      <c r="C223" s="261"/>
      <c r="D223" s="261"/>
      <c r="E223" s="261"/>
      <c r="F223" s="261"/>
      <c r="G223" s="261"/>
      <c r="H223" s="261"/>
      <c r="I223" s="261"/>
      <c r="J223" s="261"/>
      <c r="K223" s="261"/>
      <c r="L223" s="261"/>
      <c r="M223" s="261"/>
      <c r="N223" s="261"/>
      <c r="O223" s="261"/>
      <c r="P223" s="261"/>
      <c r="Q223" s="261"/>
      <c r="R223" s="233"/>
      <c r="S223" s="233"/>
      <c r="T223" s="233"/>
      <c r="U223" s="234"/>
      <c r="V223" s="6"/>
      <c r="W223" s="6">
        <f>COUNTIF($X$13:X223,"&gt;0")*(X223&gt;0)</f>
        <v>0</v>
      </c>
      <c r="X223" s="6">
        <f t="shared" si="52"/>
        <v>0</v>
      </c>
      <c r="Y223" s="1" t="str">
        <f t="shared" si="53"/>
        <v/>
      </c>
      <c r="Z223" s="1" t="str">
        <f t="shared" si="4"/>
        <v/>
      </c>
      <c r="AA223" s="1" t="str">
        <f ca="1">IF(ISERROR(LEFT(B223,SEARCH(":",B223,1)-IF(Langue=1,1,2))),"",LEFT(B223,SEARCH(":",B223,1)-IF(Langue=1,1,2)))</f>
        <v/>
      </c>
      <c r="AB223" s="1">
        <f t="shared" si="35"/>
        <v>0</v>
      </c>
      <c r="AC223" s="1">
        <f t="shared" si="35"/>
        <v>0</v>
      </c>
      <c r="AD223" s="1">
        <f t="shared" si="35"/>
        <v>0</v>
      </c>
      <c r="AE223" s="1">
        <f t="shared" si="34"/>
        <v>0</v>
      </c>
      <c r="AF223" s="1">
        <f t="shared" si="34"/>
        <v>0</v>
      </c>
      <c r="AG223" s="1">
        <f t="shared" si="34"/>
        <v>0</v>
      </c>
      <c r="AH223" s="1">
        <f t="shared" ref="AH223:AH315" si="56">IF(D223&lt;&gt; "",1,0)</f>
        <v>0</v>
      </c>
    </row>
    <row r="224" spans="2:34" ht="25.5" customHeight="1">
      <c r="B224" s="188" t="s">
        <v>14</v>
      </c>
      <c r="C224" s="190" t="s">
        <v>43</v>
      </c>
      <c r="D224" s="262">
        <f>D221+1</f>
        <v>95</v>
      </c>
      <c r="E224" s="194" t="s">
        <v>60</v>
      </c>
      <c r="F224" s="195"/>
      <c r="G224" s="195"/>
      <c r="H224" s="196"/>
      <c r="I224" s="197" t="s">
        <v>62</v>
      </c>
      <c r="J224" s="198"/>
      <c r="K224" s="199"/>
      <c r="L224" s="203"/>
      <c r="M224" s="205"/>
      <c r="N224" s="207"/>
      <c r="O224" s="209" t="s">
        <v>59</v>
      </c>
      <c r="P224" s="209"/>
      <c r="Q224" s="211"/>
      <c r="R224" s="213" t="str">
        <f ca="1" xml:space="preserve">  IF(COUNTBLANK(L224:Q224)&lt;5,OFFSET([1]Traduction!$A$443,0,Langue),
    IF(COUNTBLANK(L224:Q224)&gt;5,OFFSET([1]Traduction!$A$444,0,Langue),
     IF(AND(B224="Ï",L224&lt;&gt;""),OFFSET([1]Traduction!$A$445,0,Langue),"")))</f>
        <v/>
      </c>
      <c r="S224" s="215" t="s">
        <v>50</v>
      </c>
      <c r="T224" s="216">
        <v>3</v>
      </c>
      <c r="U224" s="217">
        <v>2</v>
      </c>
      <c r="V224" s="6"/>
      <c r="W224" s="6">
        <f>COUNTIF($X$13:X224,"&gt;0")*(X224&gt;0)</f>
        <v>47</v>
      </c>
      <c r="X224" s="6">
        <f t="shared" si="52"/>
        <v>1</v>
      </c>
      <c r="Y224" s="1">
        <f t="shared" si="53"/>
        <v>95</v>
      </c>
      <c r="Z224" s="1" t="str">
        <f t="shared" si="4"/>
        <v>Test de commentaire</v>
      </c>
      <c r="AA224" s="1" t="str">
        <f>IF(ISERROR(LEFT(B224,SEARCH(":",B224,1)-IF(Langue=1,1,2))),"",LEFT(B224,SEARCH(":",B224,1)-IF(Langue=1,1,2)))</f>
        <v/>
      </c>
      <c r="AB224" s="1">
        <f t="shared" si="35"/>
        <v>0</v>
      </c>
      <c r="AC224" s="1">
        <f t="shared" si="35"/>
        <v>0</v>
      </c>
      <c r="AD224" s="1">
        <f t="shared" si="35"/>
        <v>0</v>
      </c>
      <c r="AE224" s="1">
        <f t="shared" si="34"/>
        <v>1</v>
      </c>
      <c r="AF224" s="1">
        <f t="shared" si="34"/>
        <v>0</v>
      </c>
      <c r="AG224" s="1">
        <f t="shared" si="34"/>
        <v>0</v>
      </c>
      <c r="AH224" s="1">
        <f t="shared" si="56"/>
        <v>1</v>
      </c>
    </row>
    <row r="225" spans="2:34" ht="48" customHeight="1">
      <c r="B225" s="189"/>
      <c r="C225" s="191"/>
      <c r="D225" s="263"/>
      <c r="E225" s="230" t="s">
        <v>58</v>
      </c>
      <c r="F225" s="231"/>
      <c r="G225" s="231"/>
      <c r="H225" s="232"/>
      <c r="I225" s="200"/>
      <c r="J225" s="201"/>
      <c r="K225" s="202"/>
      <c r="L225" s="204"/>
      <c r="M225" s="206"/>
      <c r="N225" s="208"/>
      <c r="O225" s="210"/>
      <c r="P225" s="210"/>
      <c r="Q225" s="212"/>
      <c r="R225" s="214"/>
      <c r="S225" s="215"/>
      <c r="T225" s="216"/>
      <c r="U225" s="217"/>
      <c r="V225" s="6"/>
      <c r="W225" s="6">
        <f>COUNTIF($X$13:X225,"&gt;0")*(X225&gt;0)</f>
        <v>0</v>
      </c>
      <c r="X225" s="6">
        <f t="shared" si="52"/>
        <v>0</v>
      </c>
      <c r="Y225" s="1" t="str">
        <f t="shared" si="53"/>
        <v/>
      </c>
      <c r="Z225" s="1" t="str">
        <f t="shared" si="4"/>
        <v/>
      </c>
      <c r="AA225" s="1" t="str">
        <f>IF(ISERROR(LEFT(B225,SEARCH(":",B225,1)-IF(Langue=1,1,2))),"",LEFT(B225,SEARCH(":",B225,1)-IF(Langue=1,1,2)))</f>
        <v/>
      </c>
      <c r="AB225" s="1">
        <f t="shared" si="35"/>
        <v>0</v>
      </c>
      <c r="AC225" s="1">
        <f t="shared" si="35"/>
        <v>0</v>
      </c>
      <c r="AD225" s="1">
        <f t="shared" si="35"/>
        <v>0</v>
      </c>
      <c r="AE225" s="1">
        <f t="shared" si="34"/>
        <v>0</v>
      </c>
      <c r="AF225" s="1">
        <f t="shared" si="34"/>
        <v>0</v>
      </c>
      <c r="AG225" s="1">
        <f t="shared" si="34"/>
        <v>0</v>
      </c>
      <c r="AH225" s="1">
        <f>IF(D225&lt;&gt; "",1,0)</f>
        <v>0</v>
      </c>
    </row>
    <row r="226" spans="2:34" ht="25.5" customHeight="1">
      <c r="B226" s="188"/>
      <c r="C226" s="190" t="s">
        <v>15</v>
      </c>
      <c r="D226" s="262">
        <f>D224+1</f>
        <v>96</v>
      </c>
      <c r="E226" s="194" t="s">
        <v>60</v>
      </c>
      <c r="F226" s="195"/>
      <c r="G226" s="195"/>
      <c r="H226" s="196"/>
      <c r="I226" s="197" t="s">
        <v>62</v>
      </c>
      <c r="J226" s="198"/>
      <c r="K226" s="199"/>
      <c r="L226" s="203"/>
      <c r="M226" s="205"/>
      <c r="N226" s="207"/>
      <c r="O226" s="209" t="s">
        <v>59</v>
      </c>
      <c r="P226" s="209"/>
      <c r="Q226" s="211"/>
      <c r="R226" s="237" t="str">
        <f ca="1" xml:space="preserve">  IF(COUNTBLANK(L226:Q226)&lt;5,OFFSET([1]Traduction!$A$443,0,Langue),
    IF(COUNTBLANK(L226:Q226)&gt;5,OFFSET([1]Traduction!$A$444,0,Langue),
     IF(AND(B226="Ï",L226&lt;&gt;""),OFFSET([1]Traduction!$A$445,0,Langue),"")))</f>
        <v/>
      </c>
      <c r="S226" s="215" t="s">
        <v>50</v>
      </c>
      <c r="T226" s="216">
        <v>3</v>
      </c>
      <c r="U226" s="217">
        <v>2</v>
      </c>
      <c r="V226" s="6"/>
      <c r="W226" s="6">
        <f>COUNTIF($X$13:X226,"&gt;0")*(X226&gt;0)</f>
        <v>48</v>
      </c>
      <c r="X226" s="6">
        <f t="shared" si="52"/>
        <v>1</v>
      </c>
      <c r="Y226" s="1">
        <f t="shared" si="53"/>
        <v>96</v>
      </c>
      <c r="Z226" s="1" t="str">
        <f t="shared" si="4"/>
        <v>Test de commentaire</v>
      </c>
      <c r="AA226" s="1" t="str">
        <f>IF(ISERROR(LEFT(B226,SEARCH(":",B226,1)-IF(Langue=1,1,2))),"",LEFT(B226,SEARCH(":",B226,1)-IF(Langue=1,1,2)))</f>
        <v/>
      </c>
      <c r="AB226" s="1">
        <f t="shared" si="35"/>
        <v>0</v>
      </c>
      <c r="AC226" s="1">
        <f t="shared" si="35"/>
        <v>0</v>
      </c>
      <c r="AD226" s="1">
        <f t="shared" si="35"/>
        <v>0</v>
      </c>
      <c r="AE226" s="1">
        <f t="shared" si="34"/>
        <v>1</v>
      </c>
      <c r="AF226" s="1">
        <f t="shared" si="34"/>
        <v>0</v>
      </c>
      <c r="AG226" s="1">
        <f t="shared" si="34"/>
        <v>0</v>
      </c>
      <c r="AH226" s="1">
        <f t="shared" ref="AH226" si="57">IF(D226&lt;&gt; "",1,0)</f>
        <v>1</v>
      </c>
    </row>
    <row r="227" spans="2:34" ht="48" customHeight="1">
      <c r="B227" s="189"/>
      <c r="C227" s="191"/>
      <c r="D227" s="263"/>
      <c r="E227" s="230" t="s">
        <v>58</v>
      </c>
      <c r="F227" s="231"/>
      <c r="G227" s="231"/>
      <c r="H227" s="232"/>
      <c r="I227" s="200"/>
      <c r="J227" s="201"/>
      <c r="K227" s="202"/>
      <c r="L227" s="204"/>
      <c r="M227" s="206"/>
      <c r="N227" s="208"/>
      <c r="O227" s="210"/>
      <c r="P227" s="210"/>
      <c r="Q227" s="212"/>
      <c r="R227" s="237"/>
      <c r="S227" s="215"/>
      <c r="T227" s="216"/>
      <c r="U227" s="217"/>
      <c r="V227" s="6"/>
      <c r="W227" s="6">
        <f>COUNTIF($X$13:X227,"&gt;0")*(X227&gt;0)</f>
        <v>0</v>
      </c>
      <c r="X227" s="6">
        <f t="shared" si="52"/>
        <v>0</v>
      </c>
      <c r="Y227" s="1" t="str">
        <f t="shared" si="53"/>
        <v/>
      </c>
      <c r="Z227" s="1" t="str">
        <f t="shared" si="4"/>
        <v/>
      </c>
      <c r="AA227" s="1" t="str">
        <f>IF(ISERROR(LEFT(B227,SEARCH(":",B227,1)-IF(Langue=1,1,2))),"",LEFT(B227,SEARCH(":",B227,1)-IF(Langue=1,1,2)))</f>
        <v/>
      </c>
      <c r="AB227" s="1">
        <f t="shared" si="35"/>
        <v>0</v>
      </c>
      <c r="AC227" s="1">
        <f t="shared" si="35"/>
        <v>0</v>
      </c>
      <c r="AD227" s="1">
        <f t="shared" si="35"/>
        <v>0</v>
      </c>
      <c r="AE227" s="1">
        <f t="shared" si="34"/>
        <v>0</v>
      </c>
      <c r="AF227" s="1">
        <f t="shared" si="34"/>
        <v>0</v>
      </c>
      <c r="AG227" s="1">
        <f t="shared" si="34"/>
        <v>0</v>
      </c>
      <c r="AH227" s="1">
        <f>IF(D227&lt;&gt; "",1,0)</f>
        <v>0</v>
      </c>
    </row>
    <row r="228" spans="2:34" ht="25.5" customHeight="1">
      <c r="B228" s="188" t="s">
        <v>14</v>
      </c>
      <c r="C228" s="190" t="s">
        <v>15</v>
      </c>
      <c r="D228" s="262">
        <f>D226+1</f>
        <v>97</v>
      </c>
      <c r="E228" s="194" t="s">
        <v>60</v>
      </c>
      <c r="F228" s="195"/>
      <c r="G228" s="195"/>
      <c r="H228" s="196"/>
      <c r="I228" s="197" t="s">
        <v>62</v>
      </c>
      <c r="J228" s="198"/>
      <c r="K228" s="199"/>
      <c r="L228" s="203"/>
      <c r="M228" s="205"/>
      <c r="N228" s="207" t="s">
        <v>59</v>
      </c>
      <c r="O228" s="209"/>
      <c r="P228" s="209"/>
      <c r="Q228" s="211"/>
      <c r="R228" s="213" t="str">
        <f ca="1" xml:space="preserve">  IF(COUNTBLANK(L228:Q228)&lt;5,OFFSET([1]Traduction!$A$443,0,Langue),
    IF(COUNTBLANK(L228:Q228)&gt;5,OFFSET([1]Traduction!$A$444,0,Langue),
     IF(AND(B228="Ï",L228&lt;&gt;""),OFFSET([1]Traduction!$A$445,0,Langue),"")))</f>
        <v/>
      </c>
      <c r="S228" s="215" t="s">
        <v>50</v>
      </c>
      <c r="T228" s="216">
        <v>3</v>
      </c>
      <c r="U228" s="217">
        <v>2</v>
      </c>
      <c r="V228" s="6"/>
      <c r="W228" s="6">
        <f>COUNTIF($X$13:X228,"&gt;0")*(X228&gt;0)</f>
        <v>0</v>
      </c>
      <c r="X228" s="6">
        <f t="shared" si="52"/>
        <v>0</v>
      </c>
      <c r="Y228" s="1">
        <f t="shared" si="53"/>
        <v>97</v>
      </c>
      <c r="Z228" s="1" t="str">
        <f t="shared" si="4"/>
        <v/>
      </c>
      <c r="AA228" s="1" t="str">
        <f>IF(ISERROR(LEFT(B228,SEARCH(":",B228,1)-IF(Langue=1,1,2))),"",LEFT(B228,SEARCH(":",B228,1)-IF(Langue=1,1,2)))</f>
        <v/>
      </c>
      <c r="AB228" s="1">
        <f t="shared" si="35"/>
        <v>0</v>
      </c>
      <c r="AC228" s="1">
        <f t="shared" si="35"/>
        <v>0</v>
      </c>
      <c r="AD228" s="1">
        <f t="shared" si="35"/>
        <v>1</v>
      </c>
      <c r="AE228" s="1">
        <f t="shared" si="34"/>
        <v>0</v>
      </c>
      <c r="AF228" s="1">
        <f t="shared" si="34"/>
        <v>0</v>
      </c>
      <c r="AG228" s="1">
        <f t="shared" si="34"/>
        <v>0</v>
      </c>
      <c r="AH228" s="1">
        <f t="shared" ref="AH228" si="58">IF(D228&lt;&gt; "",1,0)</f>
        <v>1</v>
      </c>
    </row>
    <row r="229" spans="2:34" ht="25.5" customHeight="1">
      <c r="B229" s="189"/>
      <c r="C229" s="191"/>
      <c r="D229" s="263"/>
      <c r="E229" s="230" t="s">
        <v>58</v>
      </c>
      <c r="F229" s="231"/>
      <c r="G229" s="231"/>
      <c r="H229" s="232"/>
      <c r="I229" s="200"/>
      <c r="J229" s="201"/>
      <c r="K229" s="202"/>
      <c r="L229" s="204"/>
      <c r="M229" s="206"/>
      <c r="N229" s="208"/>
      <c r="O229" s="210"/>
      <c r="P229" s="210"/>
      <c r="Q229" s="212"/>
      <c r="R229" s="214"/>
      <c r="S229" s="215"/>
      <c r="T229" s="216"/>
      <c r="U229" s="217"/>
      <c r="V229" s="6"/>
      <c r="W229" s="6">
        <f>COUNTIF($X$13:X229,"&gt;0")*(X229&gt;0)</f>
        <v>0</v>
      </c>
      <c r="X229" s="6">
        <f t="shared" si="52"/>
        <v>0</v>
      </c>
      <c r="Y229" s="1" t="str">
        <f t="shared" si="53"/>
        <v/>
      </c>
      <c r="Z229" s="1" t="str">
        <f t="shared" si="4"/>
        <v/>
      </c>
      <c r="AA229" s="1" t="str">
        <f>IF(ISERROR(LEFT(B229,SEARCH(":",B229,1)-IF(Langue=1,1,2))),"",LEFT(B229,SEARCH(":",B229,1)-IF(Langue=1,1,2)))</f>
        <v/>
      </c>
      <c r="AB229" s="1">
        <f t="shared" si="35"/>
        <v>0</v>
      </c>
      <c r="AC229" s="1">
        <f t="shared" si="35"/>
        <v>0</v>
      </c>
      <c r="AD229" s="1">
        <f t="shared" si="35"/>
        <v>0</v>
      </c>
      <c r="AE229" s="1">
        <f t="shared" si="34"/>
        <v>0</v>
      </c>
      <c r="AF229" s="1">
        <f t="shared" si="34"/>
        <v>0</v>
      </c>
      <c r="AG229" s="1">
        <f t="shared" si="34"/>
        <v>0</v>
      </c>
      <c r="AH229" s="1">
        <f>IF(D229&lt;&gt; "",1,0)</f>
        <v>0</v>
      </c>
    </row>
    <row r="230" spans="2:34" ht="25.5" customHeight="1">
      <c r="B230" s="188"/>
      <c r="C230" s="190" t="s">
        <v>15</v>
      </c>
      <c r="D230" s="262">
        <f>D228+1</f>
        <v>98</v>
      </c>
      <c r="E230" s="194" t="s">
        <v>60</v>
      </c>
      <c r="F230" s="195"/>
      <c r="G230" s="195"/>
      <c r="H230" s="196"/>
      <c r="I230" s="197" t="s">
        <v>62</v>
      </c>
      <c r="J230" s="198"/>
      <c r="K230" s="199"/>
      <c r="L230" s="203"/>
      <c r="M230" s="205"/>
      <c r="N230" s="207"/>
      <c r="O230" s="209" t="s">
        <v>59</v>
      </c>
      <c r="P230" s="209"/>
      <c r="Q230" s="211"/>
      <c r="R230" s="237" t="str">
        <f ca="1" xml:space="preserve">  IF(COUNTBLANK(L230:Q230)&lt;5,OFFSET([1]Traduction!$A$443,0,Langue),
    IF(COUNTBLANK(L230:Q230)&gt;5,OFFSET([1]Traduction!$A$444,0,Langue),
     IF(AND(B230="Ï",L230&lt;&gt;""),OFFSET([1]Traduction!$A$445,0,Langue),"")))</f>
        <v/>
      </c>
      <c r="S230" s="215" t="s">
        <v>50</v>
      </c>
      <c r="T230" s="216">
        <v>3</v>
      </c>
      <c r="U230" s="217">
        <v>2</v>
      </c>
      <c r="V230" s="6"/>
      <c r="W230" s="6">
        <f>COUNTIF($X$13:X230,"&gt;0")*(X230&gt;0)</f>
        <v>49</v>
      </c>
      <c r="X230" s="6">
        <f t="shared" si="52"/>
        <v>1</v>
      </c>
      <c r="Y230" s="1">
        <f t="shared" si="53"/>
        <v>98</v>
      </c>
      <c r="Z230" s="1" t="str">
        <f t="shared" si="4"/>
        <v>Test de commentaire</v>
      </c>
      <c r="AA230" s="1" t="str">
        <f>IF(ISERROR(LEFT(B230,SEARCH(":",B230,1)-IF(Langue=1,1,2))),"",LEFT(B230,SEARCH(":",B230,1)-IF(Langue=1,1,2)))</f>
        <v/>
      </c>
      <c r="AB230" s="1">
        <f t="shared" si="35"/>
        <v>0</v>
      </c>
      <c r="AC230" s="1">
        <f t="shared" si="35"/>
        <v>0</v>
      </c>
      <c r="AD230" s="1">
        <f t="shared" si="35"/>
        <v>0</v>
      </c>
      <c r="AE230" s="1">
        <f t="shared" si="34"/>
        <v>1</v>
      </c>
      <c r="AF230" s="1">
        <f t="shared" si="34"/>
        <v>0</v>
      </c>
      <c r="AG230" s="1">
        <f t="shared" si="34"/>
        <v>0</v>
      </c>
      <c r="AH230" s="1">
        <f t="shared" ref="AH230" si="59">IF(D230&lt;&gt; "",1,0)</f>
        <v>1</v>
      </c>
    </row>
    <row r="231" spans="2:34" ht="48" customHeight="1">
      <c r="B231" s="189"/>
      <c r="C231" s="191"/>
      <c r="D231" s="263"/>
      <c r="E231" s="230" t="s">
        <v>58</v>
      </c>
      <c r="F231" s="231"/>
      <c r="G231" s="231"/>
      <c r="H231" s="232"/>
      <c r="I231" s="200"/>
      <c r="J231" s="201"/>
      <c r="K231" s="202"/>
      <c r="L231" s="204"/>
      <c r="M231" s="206"/>
      <c r="N231" s="208"/>
      <c r="O231" s="210"/>
      <c r="P231" s="210"/>
      <c r="Q231" s="212"/>
      <c r="R231" s="237"/>
      <c r="S231" s="215"/>
      <c r="T231" s="216"/>
      <c r="U231" s="217"/>
      <c r="V231" s="6"/>
      <c r="W231" s="6">
        <f>COUNTIF($X$13:X231,"&gt;0")*(X231&gt;0)</f>
        <v>0</v>
      </c>
      <c r="X231" s="6">
        <f t="shared" si="52"/>
        <v>0</v>
      </c>
      <c r="Y231" s="1" t="str">
        <f t="shared" si="53"/>
        <v/>
      </c>
      <c r="Z231" s="1" t="str">
        <f t="shared" si="4"/>
        <v/>
      </c>
      <c r="AA231" s="1" t="str">
        <f>IF(ISERROR(LEFT(B231,SEARCH(":",B231,1)-IF(Langue=1,1,2))),"",LEFT(B231,SEARCH(":",B231,1)-IF(Langue=1,1,2)))</f>
        <v/>
      </c>
      <c r="AB231" s="1">
        <f t="shared" si="35"/>
        <v>0</v>
      </c>
      <c r="AC231" s="1">
        <f t="shared" si="35"/>
        <v>0</v>
      </c>
      <c r="AD231" s="1">
        <f t="shared" si="35"/>
        <v>0</v>
      </c>
      <c r="AE231" s="1">
        <f t="shared" si="34"/>
        <v>0</v>
      </c>
      <c r="AF231" s="1">
        <f t="shared" si="34"/>
        <v>0</v>
      </c>
      <c r="AG231" s="1">
        <f t="shared" si="34"/>
        <v>0</v>
      </c>
      <c r="AH231" s="1">
        <f>IF(D231&lt;&gt; "",1,0)</f>
        <v>0</v>
      </c>
    </row>
    <row r="232" spans="2:34" ht="25.5" customHeight="1">
      <c r="B232" s="188" t="s">
        <v>14</v>
      </c>
      <c r="C232" s="190" t="s">
        <v>15</v>
      </c>
      <c r="D232" s="262">
        <f>D230+1</f>
        <v>99</v>
      </c>
      <c r="E232" s="194" t="s">
        <v>60</v>
      </c>
      <c r="F232" s="195"/>
      <c r="G232" s="195"/>
      <c r="H232" s="196"/>
      <c r="I232" s="197" t="s">
        <v>62</v>
      </c>
      <c r="J232" s="198"/>
      <c r="K232" s="199"/>
      <c r="L232" s="203"/>
      <c r="M232" s="205"/>
      <c r="N232" s="207"/>
      <c r="O232" s="209" t="s">
        <v>59</v>
      </c>
      <c r="P232" s="209"/>
      <c r="Q232" s="211"/>
      <c r="R232" s="213" t="str">
        <f ca="1" xml:space="preserve">  IF(COUNTBLANK(L232:Q232)&lt;5,OFFSET([1]Traduction!$A$443,0,Langue),
    IF(COUNTBLANK(L232:Q232)&gt;5,OFFSET([1]Traduction!$A$444,0,Langue),
     IF(AND(B232="Ï",L232&lt;&gt;""),OFFSET([1]Traduction!$A$445,0,Langue),"")))</f>
        <v/>
      </c>
      <c r="S232" s="215" t="s">
        <v>50</v>
      </c>
      <c r="T232" s="216">
        <v>3</v>
      </c>
      <c r="U232" s="217">
        <v>2</v>
      </c>
      <c r="V232" s="6"/>
      <c r="W232" s="6">
        <f>COUNTIF($X$13:X232,"&gt;0")*(X232&gt;0)</f>
        <v>50</v>
      </c>
      <c r="X232" s="6">
        <f t="shared" si="52"/>
        <v>1</v>
      </c>
      <c r="Y232" s="1">
        <f t="shared" si="53"/>
        <v>99</v>
      </c>
      <c r="Z232" s="1" t="str">
        <f t="shared" si="4"/>
        <v>Test de commentaire</v>
      </c>
      <c r="AA232" s="1" t="str">
        <f>IF(ISERROR(LEFT(B232,SEARCH(":",B232,1)-IF(Langue=1,1,2))),"",LEFT(B232,SEARCH(":",B232,1)-IF(Langue=1,1,2)))</f>
        <v/>
      </c>
      <c r="AB232" s="1">
        <f t="shared" si="35"/>
        <v>0</v>
      </c>
      <c r="AC232" s="1">
        <f t="shared" si="35"/>
        <v>0</v>
      </c>
      <c r="AD232" s="1">
        <f t="shared" si="35"/>
        <v>0</v>
      </c>
      <c r="AE232" s="1">
        <f t="shared" si="34"/>
        <v>1</v>
      </c>
      <c r="AF232" s="1">
        <f t="shared" si="34"/>
        <v>0</v>
      </c>
      <c r="AG232" s="1">
        <f t="shared" si="34"/>
        <v>0</v>
      </c>
      <c r="AH232" s="1">
        <f t="shared" ref="AH232" si="60">IF(D232&lt;&gt; "",1,0)</f>
        <v>1</v>
      </c>
    </row>
    <row r="233" spans="2:34" ht="25.5" customHeight="1">
      <c r="B233" s="189"/>
      <c r="C233" s="191"/>
      <c r="D233" s="263"/>
      <c r="E233" s="230" t="s">
        <v>58</v>
      </c>
      <c r="F233" s="231"/>
      <c r="G233" s="231"/>
      <c r="H233" s="232"/>
      <c r="I233" s="200"/>
      <c r="J233" s="201"/>
      <c r="K233" s="202"/>
      <c r="L233" s="204"/>
      <c r="M233" s="206"/>
      <c r="N233" s="208"/>
      <c r="O233" s="210"/>
      <c r="P233" s="210"/>
      <c r="Q233" s="212"/>
      <c r="R233" s="214"/>
      <c r="S233" s="215"/>
      <c r="T233" s="216"/>
      <c r="U233" s="217"/>
      <c r="V233" s="6"/>
      <c r="W233" s="6">
        <f>COUNTIF($X$13:X233,"&gt;0")*(X233&gt;0)</f>
        <v>0</v>
      </c>
      <c r="X233" s="6">
        <f t="shared" si="52"/>
        <v>0</v>
      </c>
      <c r="Y233" s="1" t="str">
        <f t="shared" si="53"/>
        <v/>
      </c>
      <c r="Z233" s="1" t="str">
        <f t="shared" si="4"/>
        <v/>
      </c>
      <c r="AA233" s="1" t="str">
        <f>IF(ISERROR(LEFT(B233,SEARCH(":",B233,1)-IF(Langue=1,1,2))),"",LEFT(B233,SEARCH(":",B233,1)-IF(Langue=1,1,2)))</f>
        <v/>
      </c>
      <c r="AB233" s="1">
        <f t="shared" si="35"/>
        <v>0</v>
      </c>
      <c r="AC233" s="1">
        <f t="shared" si="35"/>
        <v>0</v>
      </c>
      <c r="AD233" s="1">
        <f t="shared" si="35"/>
        <v>0</v>
      </c>
      <c r="AE233" s="1">
        <f t="shared" si="34"/>
        <v>0</v>
      </c>
      <c r="AF233" s="1">
        <f t="shared" si="34"/>
        <v>0</v>
      </c>
      <c r="AG233" s="1">
        <f t="shared" si="34"/>
        <v>0</v>
      </c>
      <c r="AH233" s="1">
        <f>IF(D233&lt;&gt; "",1,0)</f>
        <v>0</v>
      </c>
    </row>
    <row r="234" spans="2:34" ht="15" customHeight="1">
      <c r="B234" s="260" t="e">
        <f ca="1">OFFSET([1]Traduction!A360,0,Langue)</f>
        <v>#VALUE!</v>
      </c>
      <c r="C234" s="261"/>
      <c r="D234" s="261"/>
      <c r="E234" s="261"/>
      <c r="F234" s="261"/>
      <c r="G234" s="261"/>
      <c r="H234" s="261"/>
      <c r="I234" s="261"/>
      <c r="J234" s="261"/>
      <c r="K234" s="261"/>
      <c r="L234" s="261"/>
      <c r="M234" s="261"/>
      <c r="N234" s="261"/>
      <c r="O234" s="261"/>
      <c r="P234" s="261"/>
      <c r="Q234" s="261"/>
      <c r="R234" s="233"/>
      <c r="S234" s="233"/>
      <c r="T234" s="233"/>
      <c r="U234" s="234"/>
      <c r="V234" s="6"/>
      <c r="W234" s="6">
        <f>COUNTIF($X$13:X234,"&gt;0")*(X234&gt;0)</f>
        <v>0</v>
      </c>
      <c r="X234" s="6">
        <f t="shared" si="52"/>
        <v>0</v>
      </c>
      <c r="Y234" s="1" t="str">
        <f t="shared" si="53"/>
        <v/>
      </c>
      <c r="Z234" s="1" t="str">
        <f t="shared" si="4"/>
        <v/>
      </c>
      <c r="AA234" s="1" t="str">
        <f ca="1">IF(ISERROR(LEFT(B234,SEARCH(":",B234,1)-IF(Langue=1,1,2))),"",LEFT(B234,SEARCH(":",B234,1)-IF(Langue=1,1,2)))</f>
        <v/>
      </c>
      <c r="AB234" s="1">
        <f t="shared" si="35"/>
        <v>0</v>
      </c>
      <c r="AC234" s="1">
        <f t="shared" si="35"/>
        <v>0</v>
      </c>
      <c r="AD234" s="1">
        <f t="shared" si="35"/>
        <v>0</v>
      </c>
      <c r="AE234" s="1">
        <f t="shared" si="34"/>
        <v>0</v>
      </c>
      <c r="AF234" s="1">
        <f t="shared" si="34"/>
        <v>0</v>
      </c>
      <c r="AG234" s="1">
        <f t="shared" si="34"/>
        <v>0</v>
      </c>
      <c r="AH234" s="1">
        <f t="shared" si="56"/>
        <v>0</v>
      </c>
    </row>
    <row r="235" spans="2:34" ht="25.5" customHeight="1">
      <c r="B235" s="188" t="s">
        <v>14</v>
      </c>
      <c r="C235" s="190" t="s">
        <v>15</v>
      </c>
      <c r="D235" s="262">
        <f>D232+1</f>
        <v>100</v>
      </c>
      <c r="E235" s="194" t="s">
        <v>60</v>
      </c>
      <c r="F235" s="195"/>
      <c r="G235" s="195"/>
      <c r="H235" s="196"/>
      <c r="I235" s="197" t="s">
        <v>62</v>
      </c>
      <c r="J235" s="198"/>
      <c r="K235" s="199"/>
      <c r="L235" s="203"/>
      <c r="M235" s="205"/>
      <c r="N235" s="207" t="s">
        <v>59</v>
      </c>
      <c r="O235" s="209"/>
      <c r="P235" s="209"/>
      <c r="Q235" s="211"/>
      <c r="R235" s="213" t="str">
        <f ca="1" xml:space="preserve">  IF(COUNTBLANK(L235:Q235)&lt;5,OFFSET([1]Traduction!$A$443,0,Langue),
    IF(COUNTBLANK(L235:Q235)&gt;5,OFFSET([1]Traduction!$A$444,0,Langue),
     IF(AND(B235="Ï",L235&lt;&gt;""),OFFSET([1]Traduction!$A$445,0,Langue),"")))</f>
        <v/>
      </c>
      <c r="S235" s="215" t="s">
        <v>18</v>
      </c>
      <c r="T235" s="216">
        <v>3</v>
      </c>
      <c r="U235" s="217">
        <v>2</v>
      </c>
      <c r="V235" s="6"/>
      <c r="W235" s="6">
        <f>COUNTIF($X$13:X235,"&gt;0")*(X235&gt;0)</f>
        <v>0</v>
      </c>
      <c r="X235" s="6">
        <f t="shared" si="52"/>
        <v>0</v>
      </c>
      <c r="Y235" s="1">
        <f t="shared" si="53"/>
        <v>100</v>
      </c>
      <c r="Z235" s="1" t="str">
        <f t="shared" si="4"/>
        <v/>
      </c>
      <c r="AA235" s="1" t="str">
        <f>IF(ISERROR(LEFT(B235,SEARCH(":",B235,1)-IF(Langue=1,1,2))),"",LEFT(B235,SEARCH(":",B235,1)-IF(Langue=1,1,2)))</f>
        <v/>
      </c>
      <c r="AB235" s="1">
        <f t="shared" si="35"/>
        <v>0</v>
      </c>
      <c r="AC235" s="1">
        <f t="shared" si="35"/>
        <v>0</v>
      </c>
      <c r="AD235" s="1">
        <f t="shared" si="35"/>
        <v>1</v>
      </c>
      <c r="AE235" s="1">
        <f t="shared" si="34"/>
        <v>0</v>
      </c>
      <c r="AF235" s="1">
        <f t="shared" si="34"/>
        <v>0</v>
      </c>
      <c r="AG235" s="1">
        <f t="shared" si="34"/>
        <v>0</v>
      </c>
      <c r="AH235" s="1">
        <f t="shared" si="56"/>
        <v>1</v>
      </c>
    </row>
    <row r="236" spans="2:34" ht="48" customHeight="1">
      <c r="B236" s="189"/>
      <c r="C236" s="191"/>
      <c r="D236" s="263"/>
      <c r="E236" s="230" t="s">
        <v>58</v>
      </c>
      <c r="F236" s="231"/>
      <c r="G236" s="231"/>
      <c r="H236" s="232"/>
      <c r="I236" s="200"/>
      <c r="J236" s="201"/>
      <c r="K236" s="202"/>
      <c r="L236" s="204"/>
      <c r="M236" s="206"/>
      <c r="N236" s="208"/>
      <c r="O236" s="210"/>
      <c r="P236" s="210"/>
      <c r="Q236" s="212"/>
      <c r="R236" s="214"/>
      <c r="S236" s="215"/>
      <c r="T236" s="216"/>
      <c r="U236" s="217"/>
      <c r="V236" s="6"/>
      <c r="W236" s="6">
        <f>COUNTIF($X$13:X236,"&gt;0")*(X236&gt;0)</f>
        <v>0</v>
      </c>
      <c r="X236" s="6">
        <f t="shared" si="52"/>
        <v>0</v>
      </c>
      <c r="Y236" s="1" t="str">
        <f t="shared" si="53"/>
        <v/>
      </c>
      <c r="Z236" s="1" t="str">
        <f t="shared" si="4"/>
        <v/>
      </c>
      <c r="AA236" s="1" t="str">
        <f>IF(ISERROR(LEFT(B236,SEARCH(":",B236,1)-IF(Langue=1,1,2))),"",LEFT(B236,SEARCH(":",B236,1)-IF(Langue=1,1,2)))</f>
        <v/>
      </c>
      <c r="AB236" s="1">
        <f t="shared" si="35"/>
        <v>0</v>
      </c>
      <c r="AC236" s="1">
        <f t="shared" si="35"/>
        <v>0</v>
      </c>
      <c r="AD236" s="1">
        <f t="shared" si="35"/>
        <v>0</v>
      </c>
      <c r="AE236" s="1">
        <f t="shared" si="34"/>
        <v>0</v>
      </c>
      <c r="AF236" s="1">
        <f t="shared" si="34"/>
        <v>0</v>
      </c>
      <c r="AG236" s="1">
        <f t="shared" si="34"/>
        <v>0</v>
      </c>
      <c r="AH236" s="1">
        <f>IF(D236&lt;&gt; "",1,0)</f>
        <v>0</v>
      </c>
    </row>
    <row r="237" spans="2:34" ht="15" customHeight="1">
      <c r="B237" s="260" t="e">
        <f ca="1">OFFSET([1]Traduction!A363,0,Langue)</f>
        <v>#VALUE!</v>
      </c>
      <c r="C237" s="261"/>
      <c r="D237" s="261"/>
      <c r="E237" s="261"/>
      <c r="F237" s="261"/>
      <c r="G237" s="261"/>
      <c r="H237" s="261"/>
      <c r="I237" s="261"/>
      <c r="J237" s="261"/>
      <c r="K237" s="261"/>
      <c r="L237" s="261"/>
      <c r="M237" s="261"/>
      <c r="N237" s="261"/>
      <c r="O237" s="261"/>
      <c r="P237" s="261"/>
      <c r="Q237" s="261"/>
      <c r="R237" s="233"/>
      <c r="S237" s="233"/>
      <c r="T237" s="233"/>
      <c r="U237" s="234"/>
      <c r="V237" s="6"/>
      <c r="W237" s="6">
        <f>COUNTIF($X$13:X237,"&gt;0")*(X237&gt;0)</f>
        <v>0</v>
      </c>
      <c r="X237" s="6">
        <f t="shared" si="52"/>
        <v>0</v>
      </c>
      <c r="Y237" s="1" t="str">
        <f t="shared" si="53"/>
        <v/>
      </c>
      <c r="Z237" s="1" t="str">
        <f t="shared" si="4"/>
        <v/>
      </c>
      <c r="AA237" s="1" t="str">
        <f ca="1">IF(ISERROR(LEFT(B237,SEARCH(":",B237,1)-IF(Langue=1,1,2))),"",LEFT(B237,SEARCH(":",B237,1)-IF(Langue=1,1,2)))</f>
        <v/>
      </c>
      <c r="AB237" s="1">
        <f t="shared" si="35"/>
        <v>0</v>
      </c>
      <c r="AC237" s="1">
        <f t="shared" si="35"/>
        <v>0</v>
      </c>
      <c r="AD237" s="1">
        <f t="shared" si="35"/>
        <v>0</v>
      </c>
      <c r="AE237" s="1">
        <f t="shared" si="34"/>
        <v>0</v>
      </c>
      <c r="AF237" s="1">
        <f t="shared" si="34"/>
        <v>0</v>
      </c>
      <c r="AG237" s="1">
        <f t="shared" si="34"/>
        <v>0</v>
      </c>
      <c r="AH237" s="1">
        <f t="shared" si="56"/>
        <v>0</v>
      </c>
    </row>
    <row r="238" spans="2:34" ht="39" customHeight="1">
      <c r="B238" s="188" t="s">
        <v>14</v>
      </c>
      <c r="C238" s="190" t="s">
        <v>28</v>
      </c>
      <c r="D238" s="262">
        <f>D235+1</f>
        <v>101</v>
      </c>
      <c r="E238" s="194" t="s">
        <v>60</v>
      </c>
      <c r="F238" s="195"/>
      <c r="G238" s="195"/>
      <c r="H238" s="196"/>
      <c r="I238" s="197" t="s">
        <v>62</v>
      </c>
      <c r="J238" s="198"/>
      <c r="K238" s="199"/>
      <c r="L238" s="203"/>
      <c r="M238" s="205"/>
      <c r="N238" s="207" t="s">
        <v>59</v>
      </c>
      <c r="O238" s="209"/>
      <c r="P238" s="209"/>
      <c r="Q238" s="211"/>
      <c r="R238" s="213" t="str">
        <f ca="1" xml:space="preserve">  IF(COUNTBLANK(L238:Q238)&lt;5,OFFSET([1]Traduction!$A$443,0,Langue),
    IF(COUNTBLANK(L238:Q238)&gt;5,OFFSET([1]Traduction!$A$444,0,Langue),
     IF(AND(B238="Ï",L238&lt;&gt;""),OFFSET([1]Traduction!$A$445,0,Langue),"")))</f>
        <v/>
      </c>
      <c r="S238" s="215" t="s">
        <v>46</v>
      </c>
      <c r="T238" s="216">
        <v>3</v>
      </c>
      <c r="U238" s="217">
        <v>2</v>
      </c>
      <c r="V238" s="6"/>
      <c r="W238" s="6">
        <f>COUNTIF($X$13:X238,"&gt;0")*(X238&gt;0)</f>
        <v>0</v>
      </c>
      <c r="X238" s="6">
        <f t="shared" si="52"/>
        <v>0</v>
      </c>
      <c r="Y238" s="1">
        <f t="shared" si="53"/>
        <v>101</v>
      </c>
      <c r="Z238" s="1" t="str">
        <f t="shared" si="4"/>
        <v/>
      </c>
      <c r="AA238" s="1" t="str">
        <f>IF(ISERROR(LEFT(B238,SEARCH(":",B238,1)-IF(Langue=1,1,2))),"",LEFT(B238,SEARCH(":",B238,1)-IF(Langue=1,1,2)))</f>
        <v/>
      </c>
      <c r="AB238" s="1">
        <f t="shared" si="35"/>
        <v>0</v>
      </c>
      <c r="AC238" s="1">
        <f t="shared" si="35"/>
        <v>0</v>
      </c>
      <c r="AD238" s="1">
        <f t="shared" si="35"/>
        <v>1</v>
      </c>
      <c r="AE238" s="1">
        <f t="shared" si="34"/>
        <v>0</v>
      </c>
      <c r="AF238" s="1">
        <f t="shared" si="34"/>
        <v>0</v>
      </c>
      <c r="AG238" s="1">
        <f t="shared" si="34"/>
        <v>0</v>
      </c>
      <c r="AH238" s="1">
        <f t="shared" si="56"/>
        <v>1</v>
      </c>
    </row>
    <row r="239" spans="2:34" ht="25.5" customHeight="1">
      <c r="B239" s="189"/>
      <c r="C239" s="191"/>
      <c r="D239" s="263"/>
      <c r="E239" s="230" t="s">
        <v>58</v>
      </c>
      <c r="F239" s="231"/>
      <c r="G239" s="231"/>
      <c r="H239" s="232"/>
      <c r="I239" s="200"/>
      <c r="J239" s="201"/>
      <c r="K239" s="202"/>
      <c r="L239" s="204"/>
      <c r="M239" s="206"/>
      <c r="N239" s="208"/>
      <c r="O239" s="210"/>
      <c r="P239" s="210"/>
      <c r="Q239" s="212"/>
      <c r="R239" s="214"/>
      <c r="S239" s="215"/>
      <c r="T239" s="216"/>
      <c r="U239" s="217"/>
      <c r="V239" s="6"/>
      <c r="W239" s="6">
        <f>COUNTIF($X$13:X239,"&gt;0")*(X239&gt;0)</f>
        <v>0</v>
      </c>
      <c r="X239" s="6">
        <f t="shared" si="52"/>
        <v>0</v>
      </c>
      <c r="Y239" s="1" t="str">
        <f t="shared" si="53"/>
        <v/>
      </c>
      <c r="Z239" s="1" t="str">
        <f t="shared" si="4"/>
        <v/>
      </c>
      <c r="AA239" s="1" t="str">
        <f>IF(ISERROR(LEFT(B239,SEARCH(":",B239,1)-IF(Langue=1,1,2))),"",LEFT(B239,SEARCH(":",B239,1)-IF(Langue=1,1,2)))</f>
        <v/>
      </c>
      <c r="AB239" s="1">
        <f t="shared" si="35"/>
        <v>0</v>
      </c>
      <c r="AC239" s="1">
        <f t="shared" si="35"/>
        <v>0</v>
      </c>
      <c r="AD239" s="1">
        <f t="shared" si="35"/>
        <v>0</v>
      </c>
      <c r="AE239" s="1">
        <f t="shared" si="34"/>
        <v>0</v>
      </c>
      <c r="AF239" s="1">
        <f t="shared" si="34"/>
        <v>0</v>
      </c>
      <c r="AG239" s="1">
        <f t="shared" si="34"/>
        <v>0</v>
      </c>
      <c r="AH239" s="1">
        <f>IF(D239&lt;&gt; "",1,0)</f>
        <v>0</v>
      </c>
    </row>
    <row r="240" spans="2:34" ht="39" customHeight="1">
      <c r="B240" s="188" t="s">
        <v>14</v>
      </c>
      <c r="C240" s="190" t="s">
        <v>28</v>
      </c>
      <c r="D240" s="262">
        <f>D238+1</f>
        <v>102</v>
      </c>
      <c r="E240" s="194" t="s">
        <v>60</v>
      </c>
      <c r="F240" s="195"/>
      <c r="G240" s="195"/>
      <c r="H240" s="196"/>
      <c r="I240" s="197" t="s">
        <v>62</v>
      </c>
      <c r="J240" s="198"/>
      <c r="K240" s="199"/>
      <c r="L240" s="203"/>
      <c r="M240" s="205"/>
      <c r="N240" s="207" t="s">
        <v>59</v>
      </c>
      <c r="O240" s="209"/>
      <c r="P240" s="209"/>
      <c r="Q240" s="211"/>
      <c r="R240" s="237" t="str">
        <f ca="1" xml:space="preserve">  IF(COUNTBLANK(L240:Q240)&lt;5,OFFSET([1]Traduction!$A$443,0,Langue),
    IF(COUNTBLANK(L240:Q240)&gt;5,OFFSET([1]Traduction!$A$444,0,Langue),
     IF(AND(B240="Ï",L240&lt;&gt;""),OFFSET([1]Traduction!$A$445,0,Langue),"")))</f>
        <v/>
      </c>
      <c r="S240" s="215" t="s">
        <v>32</v>
      </c>
      <c r="T240" s="216">
        <v>3</v>
      </c>
      <c r="U240" s="217">
        <v>2</v>
      </c>
      <c r="V240" s="6"/>
      <c r="W240" s="6">
        <f>COUNTIF($X$13:X240,"&gt;0")*(X240&gt;0)</f>
        <v>0</v>
      </c>
      <c r="X240" s="6">
        <f t="shared" si="52"/>
        <v>0</v>
      </c>
      <c r="Y240" s="1">
        <f t="shared" si="53"/>
        <v>102</v>
      </c>
      <c r="Z240" s="1" t="str">
        <f t="shared" si="4"/>
        <v/>
      </c>
      <c r="AA240" s="1" t="str">
        <f>IF(ISERROR(LEFT(B240,SEARCH(":",B240,1)-IF(Langue=1,1,2))),"",LEFT(B240,SEARCH(":",B240,1)-IF(Langue=1,1,2)))</f>
        <v/>
      </c>
      <c r="AB240" s="1">
        <f t="shared" si="35"/>
        <v>0</v>
      </c>
      <c r="AC240" s="1">
        <f t="shared" si="35"/>
        <v>0</v>
      </c>
      <c r="AD240" s="1">
        <f t="shared" si="35"/>
        <v>1</v>
      </c>
      <c r="AE240" s="1">
        <f t="shared" si="34"/>
        <v>0</v>
      </c>
      <c r="AF240" s="1">
        <f t="shared" si="34"/>
        <v>0</v>
      </c>
      <c r="AG240" s="1">
        <f t="shared" si="34"/>
        <v>0</v>
      </c>
      <c r="AH240" s="1">
        <f t="shared" ref="AH240" si="61">IF(D240&lt;&gt; "",1,0)</f>
        <v>1</v>
      </c>
    </row>
    <row r="241" spans="2:34" ht="25.5" customHeight="1">
      <c r="B241" s="189"/>
      <c r="C241" s="191"/>
      <c r="D241" s="263"/>
      <c r="E241" s="230" t="s">
        <v>58</v>
      </c>
      <c r="F241" s="231"/>
      <c r="G241" s="231"/>
      <c r="H241" s="232"/>
      <c r="I241" s="200"/>
      <c r="J241" s="201"/>
      <c r="K241" s="202"/>
      <c r="L241" s="204"/>
      <c r="M241" s="206"/>
      <c r="N241" s="208"/>
      <c r="O241" s="210"/>
      <c r="P241" s="210"/>
      <c r="Q241" s="212"/>
      <c r="R241" s="237"/>
      <c r="S241" s="215"/>
      <c r="T241" s="216"/>
      <c r="U241" s="217"/>
      <c r="V241" s="6"/>
      <c r="W241" s="6">
        <f>COUNTIF($X$13:X241,"&gt;0")*(X241&gt;0)</f>
        <v>0</v>
      </c>
      <c r="X241" s="6">
        <f t="shared" si="52"/>
        <v>0</v>
      </c>
      <c r="Y241" s="1" t="str">
        <f t="shared" si="53"/>
        <v/>
      </c>
      <c r="Z241" s="1" t="str">
        <f t="shared" si="4"/>
        <v/>
      </c>
      <c r="AA241" s="1" t="str">
        <f>IF(ISERROR(LEFT(B241,SEARCH(":",B241,1)-IF(Langue=1,1,2))),"",LEFT(B241,SEARCH(":",B241,1)-IF(Langue=1,1,2)))</f>
        <v/>
      </c>
      <c r="AB241" s="1">
        <f t="shared" si="35"/>
        <v>0</v>
      </c>
      <c r="AC241" s="1">
        <f t="shared" si="35"/>
        <v>0</v>
      </c>
      <c r="AD241" s="1">
        <f t="shared" si="35"/>
        <v>0</v>
      </c>
      <c r="AE241" s="1">
        <f t="shared" si="34"/>
        <v>0</v>
      </c>
      <c r="AF241" s="1">
        <f t="shared" si="34"/>
        <v>0</v>
      </c>
      <c r="AG241" s="1">
        <f t="shared" si="34"/>
        <v>0</v>
      </c>
      <c r="AH241" s="1">
        <f>IF(D241&lt;&gt; "",1,0)</f>
        <v>0</v>
      </c>
    </row>
    <row r="242" spans="2:34" ht="39" customHeight="1">
      <c r="B242" s="59" t="s">
        <v>14</v>
      </c>
      <c r="C242" s="94" t="s">
        <v>28</v>
      </c>
      <c r="D242" s="97">
        <f>D240+1</f>
        <v>103</v>
      </c>
      <c r="E242" s="194" t="s">
        <v>60</v>
      </c>
      <c r="F242" s="195"/>
      <c r="G242" s="195"/>
      <c r="H242" s="196"/>
      <c r="I242" s="255" t="s">
        <v>62</v>
      </c>
      <c r="J242" s="256"/>
      <c r="K242" s="257"/>
      <c r="L242" s="81"/>
      <c r="M242" s="100"/>
      <c r="N242" s="104" t="s">
        <v>59</v>
      </c>
      <c r="O242" s="102"/>
      <c r="P242" s="102"/>
      <c r="Q242" s="103"/>
      <c r="R242" s="85" t="str">
        <f ca="1" xml:space="preserve">  IF(COUNTBLANK(L242:Q242)&lt;5,OFFSET([1]Traduction!$A$443,0,Langue),
    IF(COUNTBLANK(L242:Q242)&gt;5,OFFSET([1]Traduction!$A$444,0,Langue),
     IF(AND(B242="Ï",L242&lt;&gt;""),OFFSET([1]Traduction!$A$445,0,Langue),"")))</f>
        <v/>
      </c>
      <c r="S242" s="66" t="s">
        <v>32</v>
      </c>
      <c r="T242" s="67">
        <v>3</v>
      </c>
      <c r="U242" s="68">
        <v>2</v>
      </c>
      <c r="V242" s="6"/>
      <c r="W242" s="6">
        <f>COUNTIF($X$13:X242,"&gt;0")*(X242&gt;0)</f>
        <v>0</v>
      </c>
      <c r="X242" s="6">
        <f t="shared" si="52"/>
        <v>0</v>
      </c>
      <c r="Y242" s="1">
        <f t="shared" si="53"/>
        <v>103</v>
      </c>
      <c r="Z242" s="1" t="str">
        <f t="shared" si="4"/>
        <v/>
      </c>
      <c r="AA242" s="1" t="str">
        <f>IF(ISERROR(LEFT(B242,SEARCH(":",B242,1)-IF(Langue=1,1,2))),"",LEFT(B242,SEARCH(":",B242,1)-IF(Langue=1,1,2)))</f>
        <v/>
      </c>
      <c r="AB242" s="1">
        <f t="shared" si="35"/>
        <v>0</v>
      </c>
      <c r="AC242" s="1">
        <f t="shared" si="35"/>
        <v>0</v>
      </c>
      <c r="AD242" s="1">
        <f t="shared" si="35"/>
        <v>1</v>
      </c>
      <c r="AE242" s="1">
        <f t="shared" si="34"/>
        <v>0</v>
      </c>
      <c r="AF242" s="1">
        <f t="shared" si="34"/>
        <v>0</v>
      </c>
      <c r="AG242" s="1">
        <f t="shared" si="34"/>
        <v>0</v>
      </c>
      <c r="AH242" s="1">
        <f t="shared" ref="AH242" si="62">IF(D242&lt;&gt; "",1,0)</f>
        <v>1</v>
      </c>
    </row>
    <row r="243" spans="2:34" ht="15" customHeight="1">
      <c r="B243" s="268" t="e">
        <f ca="1">OFFSET([1]Traduction!A369,0,Langue)</f>
        <v>#VALUE!</v>
      </c>
      <c r="C243" s="269"/>
      <c r="D243" s="269"/>
      <c r="E243" s="269"/>
      <c r="F243" s="269"/>
      <c r="G243" s="269"/>
      <c r="H243" s="269"/>
      <c r="I243" s="269"/>
      <c r="J243" s="269"/>
      <c r="K243" s="269"/>
      <c r="L243" s="269"/>
      <c r="M243" s="269"/>
      <c r="N243" s="269"/>
      <c r="O243" s="269"/>
      <c r="P243" s="269"/>
      <c r="Q243" s="269"/>
      <c r="R243" s="270"/>
      <c r="S243" s="270"/>
      <c r="T243" s="270"/>
      <c r="U243" s="271"/>
      <c r="V243" s="6"/>
      <c r="W243" s="6">
        <f>COUNTIF($X$13:X243,"&gt;0")*(X243&gt;0)</f>
        <v>0</v>
      </c>
      <c r="X243" s="6">
        <f t="shared" si="52"/>
        <v>0</v>
      </c>
      <c r="Y243" s="1" t="str">
        <f t="shared" si="53"/>
        <v/>
      </c>
      <c r="Z243" s="1" t="str">
        <f t="shared" si="4"/>
        <v/>
      </c>
      <c r="AA243" s="1" t="str">
        <f ca="1">IF(ISERROR(LEFT(B243,SEARCH(":",B243,1)-IF(Langue=1,1,2))),"",LEFT(B243,SEARCH(":",B243,1)-IF(Langue=1,1,2)))</f>
        <v/>
      </c>
      <c r="AB243" s="1">
        <f t="shared" si="35"/>
        <v>0</v>
      </c>
      <c r="AC243" s="1">
        <f t="shared" si="35"/>
        <v>0</v>
      </c>
      <c r="AD243" s="1">
        <f t="shared" si="35"/>
        <v>0</v>
      </c>
      <c r="AE243" s="1">
        <f t="shared" si="34"/>
        <v>0</v>
      </c>
      <c r="AF243" s="1">
        <f t="shared" si="34"/>
        <v>0</v>
      </c>
      <c r="AG243" s="1">
        <f t="shared" si="34"/>
        <v>0</v>
      </c>
      <c r="AH243" s="1">
        <f t="shared" si="56"/>
        <v>0</v>
      </c>
    </row>
    <row r="244" spans="2:34" ht="39" customHeight="1">
      <c r="B244" s="59" t="s">
        <v>14</v>
      </c>
      <c r="C244" s="94" t="s">
        <v>33</v>
      </c>
      <c r="D244" s="97">
        <f>D242+1</f>
        <v>104</v>
      </c>
      <c r="E244" s="194" t="s">
        <v>60</v>
      </c>
      <c r="F244" s="195"/>
      <c r="G244" s="195"/>
      <c r="H244" s="196"/>
      <c r="I244" s="197" t="s">
        <v>62</v>
      </c>
      <c r="J244" s="198"/>
      <c r="K244" s="199"/>
      <c r="L244" s="62"/>
      <c r="M244" s="63"/>
      <c r="N244" s="64" t="s">
        <v>59</v>
      </c>
      <c r="O244" s="65"/>
      <c r="P244" s="65"/>
      <c r="Q244" s="71"/>
      <c r="R244" s="82" t="str">
        <f ca="1" xml:space="preserve">  IF(COUNTBLANK(L244:Q244)&lt;5,OFFSET([1]Traduction!$A$443,0,Langue),
    IF(COUNTBLANK(L244:Q244)&gt;5,OFFSET([1]Traduction!$A$444,0,Langue),
     IF(AND(B244="Ï",L244&lt;&gt;""),OFFSET([1]Traduction!$A$445,0,Langue),"")))</f>
        <v/>
      </c>
      <c r="S244" s="66" t="s">
        <v>30</v>
      </c>
      <c r="T244" s="67">
        <v>3</v>
      </c>
      <c r="U244" s="68">
        <v>2</v>
      </c>
      <c r="V244" s="6"/>
      <c r="W244" s="6">
        <f>COUNTIF($X$13:X244,"&gt;0")*(X244&gt;0)</f>
        <v>0</v>
      </c>
      <c r="X244" s="6">
        <f t="shared" si="52"/>
        <v>0</v>
      </c>
      <c r="Y244" s="1">
        <f t="shared" si="53"/>
        <v>104</v>
      </c>
      <c r="Z244" s="1" t="str">
        <f t="shared" si="4"/>
        <v/>
      </c>
      <c r="AA244" s="1" t="str">
        <f>IF(ISERROR(LEFT(B244,SEARCH(":",B244,1)-IF(Langue=1,1,2))),"",LEFT(B244,SEARCH(":",B244,1)-IF(Langue=1,1,2)))</f>
        <v/>
      </c>
      <c r="AB244" s="1">
        <f t="shared" si="35"/>
        <v>0</v>
      </c>
      <c r="AC244" s="1">
        <f t="shared" si="35"/>
        <v>0</v>
      </c>
      <c r="AD244" s="1">
        <f t="shared" si="35"/>
        <v>1</v>
      </c>
      <c r="AE244" s="1">
        <f t="shared" si="34"/>
        <v>0</v>
      </c>
      <c r="AF244" s="1">
        <f t="shared" si="34"/>
        <v>0</v>
      </c>
      <c r="AG244" s="1">
        <f t="shared" si="34"/>
        <v>0</v>
      </c>
      <c r="AH244" s="1">
        <f t="shared" si="56"/>
        <v>1</v>
      </c>
    </row>
    <row r="245" spans="2:34" ht="39" customHeight="1">
      <c r="B245" s="188" t="s">
        <v>14</v>
      </c>
      <c r="C245" s="190" t="s">
        <v>33</v>
      </c>
      <c r="D245" s="262">
        <f>D244+1</f>
        <v>105</v>
      </c>
      <c r="E245" s="194" t="s">
        <v>60</v>
      </c>
      <c r="F245" s="195"/>
      <c r="G245" s="195"/>
      <c r="H245" s="196"/>
      <c r="I245" s="197" t="s">
        <v>62</v>
      </c>
      <c r="J245" s="198"/>
      <c r="K245" s="199"/>
      <c r="L245" s="203"/>
      <c r="M245" s="205"/>
      <c r="N245" s="207" t="s">
        <v>59</v>
      </c>
      <c r="O245" s="209"/>
      <c r="P245" s="209"/>
      <c r="Q245" s="211"/>
      <c r="R245" s="213" t="str">
        <f ca="1" xml:space="preserve">  IF(COUNTBLANK(L245:Q245)&lt;5,OFFSET([1]Traduction!$A$443,0,Langue),
    IF(COUNTBLANK(L245:Q245)&gt;5,OFFSET([1]Traduction!$A$444,0,Langue),
     IF(AND(B245="Ï",L245&lt;&gt;""),OFFSET([1]Traduction!$A$445,0,Langue),"")))</f>
        <v/>
      </c>
      <c r="S245" s="215" t="s">
        <v>31</v>
      </c>
      <c r="T245" s="216">
        <v>3</v>
      </c>
      <c r="U245" s="217">
        <v>2</v>
      </c>
      <c r="V245" s="6"/>
      <c r="W245" s="6">
        <f>COUNTIF($X$13:X245,"&gt;0")*(X245&gt;0)</f>
        <v>0</v>
      </c>
      <c r="X245" s="6">
        <f t="shared" si="52"/>
        <v>0</v>
      </c>
      <c r="Y245" s="1">
        <f t="shared" si="53"/>
        <v>105</v>
      </c>
      <c r="Z245" s="1" t="str">
        <f t="shared" si="4"/>
        <v/>
      </c>
      <c r="AA245" s="1" t="str">
        <f>IF(ISERROR(LEFT(B245,SEARCH(":",B245,1)-IF(Langue=1,1,2))),"",LEFT(B245,SEARCH(":",B245,1)-IF(Langue=1,1,2)))</f>
        <v/>
      </c>
      <c r="AB245" s="1">
        <f t="shared" si="35"/>
        <v>0</v>
      </c>
      <c r="AC245" s="1">
        <f t="shared" si="35"/>
        <v>0</v>
      </c>
      <c r="AD245" s="1">
        <f t="shared" si="35"/>
        <v>1</v>
      </c>
      <c r="AE245" s="1">
        <f t="shared" ref="AE245:AG260" si="63">IF(AND($D245&lt;&gt;"",O245&lt;&gt;""),1,0)</f>
        <v>0</v>
      </c>
      <c r="AF245" s="1">
        <f t="shared" si="63"/>
        <v>0</v>
      </c>
      <c r="AG245" s="1">
        <f t="shared" si="63"/>
        <v>0</v>
      </c>
      <c r="AH245" s="1">
        <f t="shared" si="56"/>
        <v>1</v>
      </c>
    </row>
    <row r="246" spans="2:34" ht="48" customHeight="1">
      <c r="B246" s="189"/>
      <c r="C246" s="191"/>
      <c r="D246" s="263"/>
      <c r="E246" s="230" t="s">
        <v>58</v>
      </c>
      <c r="F246" s="231"/>
      <c r="G246" s="231"/>
      <c r="H246" s="232"/>
      <c r="I246" s="200"/>
      <c r="J246" s="201"/>
      <c r="K246" s="202"/>
      <c r="L246" s="204"/>
      <c r="M246" s="206"/>
      <c r="N246" s="208"/>
      <c r="O246" s="210"/>
      <c r="P246" s="210"/>
      <c r="Q246" s="212"/>
      <c r="R246" s="214"/>
      <c r="S246" s="215"/>
      <c r="T246" s="216"/>
      <c r="U246" s="217"/>
      <c r="V246" s="6"/>
      <c r="W246" s="6">
        <f>COUNTIF($X$13:X246,"&gt;0")*(X246&gt;0)</f>
        <v>0</v>
      </c>
      <c r="X246" s="6">
        <f t="shared" si="52"/>
        <v>0</v>
      </c>
      <c r="Y246" s="1" t="str">
        <f t="shared" si="53"/>
        <v/>
      </c>
      <c r="Z246" s="1" t="str">
        <f t="shared" si="4"/>
        <v/>
      </c>
      <c r="AA246" s="1" t="str">
        <f>IF(ISERROR(LEFT(B246,SEARCH(":",B246,1)-IF(Langue=1,1,2))),"",LEFT(B246,SEARCH(":",B246,1)-IF(Langue=1,1,2)))</f>
        <v/>
      </c>
      <c r="AB246" s="1">
        <f t="shared" ref="AB246:AG261" si="64">IF(AND($D246&lt;&gt;"",L246&lt;&gt;""),1,0)</f>
        <v>0</v>
      </c>
      <c r="AC246" s="1">
        <f t="shared" si="64"/>
        <v>0</v>
      </c>
      <c r="AD246" s="1">
        <f t="shared" si="64"/>
        <v>0</v>
      </c>
      <c r="AE246" s="1">
        <f t="shared" si="63"/>
        <v>0</v>
      </c>
      <c r="AF246" s="1">
        <f t="shared" si="63"/>
        <v>0</v>
      </c>
      <c r="AG246" s="1">
        <f t="shared" si="63"/>
        <v>0</v>
      </c>
      <c r="AH246" s="1">
        <f>IF(D246&lt;&gt; "",1,0)</f>
        <v>0</v>
      </c>
    </row>
    <row r="247" spans="2:34" ht="25.5" customHeight="1">
      <c r="B247" s="93" t="s">
        <v>14</v>
      </c>
      <c r="C247" s="94" t="s">
        <v>33</v>
      </c>
      <c r="D247" s="97">
        <f>D245+1</f>
        <v>106</v>
      </c>
      <c r="E247" s="194" t="s">
        <v>60</v>
      </c>
      <c r="F247" s="195"/>
      <c r="G247" s="195"/>
      <c r="H247" s="196"/>
      <c r="I247" s="197" t="s">
        <v>62</v>
      </c>
      <c r="J247" s="198"/>
      <c r="K247" s="199"/>
      <c r="L247" s="62"/>
      <c r="M247" s="63"/>
      <c r="N247" s="64"/>
      <c r="O247" s="65" t="s">
        <v>59</v>
      </c>
      <c r="P247" s="65"/>
      <c r="Q247" s="71"/>
      <c r="R247" s="76" t="str">
        <f ca="1" xml:space="preserve">  IF(COUNTBLANK(L247:Q247)&lt;5,OFFSET([1]Traduction!$A$443,0,Langue),
    IF(COUNTBLANK(L247:Q247)&gt;5,OFFSET([1]Traduction!$A$444,0,Langue),
     IF(AND(B247="Ï",L247&lt;&gt;""),OFFSET([1]Traduction!$A$445,0,Langue),"")))</f>
        <v/>
      </c>
      <c r="S247" s="66" t="s">
        <v>31</v>
      </c>
      <c r="T247" s="67">
        <v>3</v>
      </c>
      <c r="U247" s="68">
        <v>2</v>
      </c>
      <c r="V247" s="6"/>
      <c r="W247" s="6">
        <f>COUNTIF($X$13:X247,"&gt;0")*(X247&gt;0)</f>
        <v>51</v>
      </c>
      <c r="X247" s="6">
        <f t="shared" si="52"/>
        <v>1</v>
      </c>
      <c r="Y247" s="1">
        <f t="shared" si="53"/>
        <v>106</v>
      </c>
      <c r="Z247" s="1" t="str">
        <f t="shared" si="4"/>
        <v>Test de commentaire</v>
      </c>
      <c r="AA247" s="1" t="str">
        <f>IF(ISERROR(LEFT(B247,SEARCH(":",B247,1)-IF(Langue=1,1,2))),"",LEFT(B247,SEARCH(":",B247,1)-IF(Langue=1,1,2)))</f>
        <v/>
      </c>
      <c r="AB247" s="1">
        <f t="shared" si="64"/>
        <v>0</v>
      </c>
      <c r="AC247" s="1">
        <f t="shared" si="64"/>
        <v>0</v>
      </c>
      <c r="AD247" s="1">
        <f t="shared" si="64"/>
        <v>0</v>
      </c>
      <c r="AE247" s="1">
        <f t="shared" si="63"/>
        <v>1</v>
      </c>
      <c r="AF247" s="1">
        <f t="shared" si="63"/>
        <v>0</v>
      </c>
      <c r="AG247" s="1">
        <f t="shared" si="63"/>
        <v>0</v>
      </c>
      <c r="AH247" s="1">
        <f t="shared" si="56"/>
        <v>1</v>
      </c>
    </row>
    <row r="248" spans="2:34" ht="25.5" customHeight="1">
      <c r="B248" s="188" t="s">
        <v>14</v>
      </c>
      <c r="C248" s="190" t="s">
        <v>15</v>
      </c>
      <c r="D248" s="262">
        <f>D247+1</f>
        <v>107</v>
      </c>
      <c r="E248" s="194" t="s">
        <v>60</v>
      </c>
      <c r="F248" s="195"/>
      <c r="G248" s="195"/>
      <c r="H248" s="196"/>
      <c r="I248" s="197" t="s">
        <v>62</v>
      </c>
      <c r="J248" s="198"/>
      <c r="K248" s="199"/>
      <c r="L248" s="203"/>
      <c r="M248" s="205"/>
      <c r="N248" s="207"/>
      <c r="O248" s="209" t="s">
        <v>59</v>
      </c>
      <c r="P248" s="209"/>
      <c r="Q248" s="211"/>
      <c r="R248" s="213" t="str">
        <f ca="1" xml:space="preserve">  IF(COUNTBLANK(L248:Q248)&lt;5,OFFSET([1]Traduction!$A$443,0,Langue),
    IF(COUNTBLANK(L248:Q248)&gt;5,OFFSET([1]Traduction!$A$444,0,Langue),
     IF(AND(B248="Ï",L248&lt;&gt;""),OFFSET([1]Traduction!$A$445,0,Langue),"")))</f>
        <v/>
      </c>
      <c r="S248" s="215" t="s">
        <v>31</v>
      </c>
      <c r="T248" s="216">
        <v>3</v>
      </c>
      <c r="U248" s="217">
        <v>2</v>
      </c>
      <c r="V248" s="6"/>
      <c r="W248" s="6">
        <f>COUNTIF($X$13:X248,"&gt;0")*(X248&gt;0)</f>
        <v>52</v>
      </c>
      <c r="X248" s="6">
        <f t="shared" si="52"/>
        <v>1</v>
      </c>
      <c r="Y248" s="1">
        <f t="shared" si="53"/>
        <v>107</v>
      </c>
      <c r="Z248" s="1" t="str">
        <f t="shared" si="4"/>
        <v>Test de commentaire</v>
      </c>
      <c r="AA248" s="1" t="str">
        <f>IF(ISERROR(LEFT(B248,SEARCH(":",B248,1)-IF(Langue=1,1,2))),"",LEFT(B248,SEARCH(":",B248,1)-IF(Langue=1,1,2)))</f>
        <v/>
      </c>
      <c r="AB248" s="1">
        <f t="shared" si="64"/>
        <v>0</v>
      </c>
      <c r="AC248" s="1">
        <f t="shared" si="64"/>
        <v>0</v>
      </c>
      <c r="AD248" s="1">
        <f t="shared" si="64"/>
        <v>0</v>
      </c>
      <c r="AE248" s="1">
        <f t="shared" si="63"/>
        <v>1</v>
      </c>
      <c r="AF248" s="1">
        <f t="shared" si="63"/>
        <v>0</v>
      </c>
      <c r="AG248" s="1">
        <f t="shared" si="63"/>
        <v>0</v>
      </c>
      <c r="AH248" s="1">
        <f t="shared" si="56"/>
        <v>1</v>
      </c>
    </row>
    <row r="249" spans="2:34" ht="25.5" customHeight="1">
      <c r="B249" s="189"/>
      <c r="C249" s="191"/>
      <c r="D249" s="263"/>
      <c r="E249" s="230" t="s">
        <v>58</v>
      </c>
      <c r="F249" s="231"/>
      <c r="G249" s="231"/>
      <c r="H249" s="232"/>
      <c r="I249" s="200"/>
      <c r="J249" s="201"/>
      <c r="K249" s="202"/>
      <c r="L249" s="204"/>
      <c r="M249" s="206"/>
      <c r="N249" s="208"/>
      <c r="O249" s="210"/>
      <c r="P249" s="210"/>
      <c r="Q249" s="212"/>
      <c r="R249" s="214"/>
      <c r="S249" s="215"/>
      <c r="T249" s="216"/>
      <c r="U249" s="217"/>
      <c r="V249" s="6"/>
      <c r="W249" s="6">
        <f>COUNTIF($X$13:X249,"&gt;0")*(X249&gt;0)</f>
        <v>0</v>
      </c>
      <c r="X249" s="6">
        <f t="shared" si="52"/>
        <v>0</v>
      </c>
      <c r="Y249" s="1" t="str">
        <f t="shared" si="53"/>
        <v/>
      </c>
      <c r="Z249" s="1" t="str">
        <f t="shared" si="4"/>
        <v/>
      </c>
      <c r="AA249" s="1" t="str">
        <f>IF(ISERROR(LEFT(B249,SEARCH(":",B249,1)-IF(Langue=1,1,2))),"",LEFT(B249,SEARCH(":",B249,1)-IF(Langue=1,1,2)))</f>
        <v/>
      </c>
      <c r="AB249" s="1">
        <f t="shared" si="64"/>
        <v>0</v>
      </c>
      <c r="AC249" s="1">
        <f t="shared" si="64"/>
        <v>0</v>
      </c>
      <c r="AD249" s="1">
        <f t="shared" si="64"/>
        <v>0</v>
      </c>
      <c r="AE249" s="1">
        <f t="shared" si="63"/>
        <v>0</v>
      </c>
      <c r="AF249" s="1">
        <f t="shared" si="63"/>
        <v>0</v>
      </c>
      <c r="AG249" s="1">
        <f t="shared" si="63"/>
        <v>0</v>
      </c>
      <c r="AH249" s="1">
        <f>IF(D249&lt;&gt; "",1,0)</f>
        <v>0</v>
      </c>
    </row>
    <row r="250" spans="2:34" ht="15" customHeight="1">
      <c r="B250" s="93"/>
      <c r="C250" s="94"/>
      <c r="D250" s="98">
        <f>D248+1</f>
        <v>108</v>
      </c>
      <c r="E250" s="194" t="s">
        <v>60</v>
      </c>
      <c r="F250" s="195"/>
      <c r="G250" s="195"/>
      <c r="H250" s="196"/>
      <c r="I250" s="255" t="s">
        <v>62</v>
      </c>
      <c r="J250" s="256"/>
      <c r="K250" s="257"/>
      <c r="L250" s="105"/>
      <c r="M250" s="100"/>
      <c r="N250" s="101"/>
      <c r="O250" s="102" t="s">
        <v>59</v>
      </c>
      <c r="P250" s="102"/>
      <c r="Q250" s="103"/>
      <c r="R250" s="85" t="str">
        <f ca="1" xml:space="preserve">  IF(COUNTBLANK(L250:Q250)&lt;5,OFFSET([1]Traduction!$A$443,0,Langue),
    IF(COUNTBLANK(L250:Q250)&gt;5,OFFSET([1]Traduction!$A$444,0,Langue),
     IF(AND(B250="Ï",L250&lt;&gt;""),OFFSET([1]Traduction!$A$445,0,Langue),"")))</f>
        <v/>
      </c>
      <c r="S250" s="96"/>
      <c r="T250" s="67">
        <v>3</v>
      </c>
      <c r="U250" s="68">
        <v>2</v>
      </c>
      <c r="V250" s="6"/>
      <c r="W250" s="6">
        <f>COUNTIF($X$13:X250,"&gt;0")*(X250&gt;0)</f>
        <v>53</v>
      </c>
      <c r="X250" s="6">
        <f t="shared" si="52"/>
        <v>1</v>
      </c>
      <c r="Y250" s="1">
        <f t="shared" si="53"/>
        <v>108</v>
      </c>
      <c r="Z250" s="1" t="str">
        <f t="shared" si="4"/>
        <v>Test de commentaire</v>
      </c>
      <c r="AA250" s="1" t="str">
        <f>IF(ISERROR(LEFT(B250,SEARCH(":",B250,1)-IF(Langue=1,1,2))),"",LEFT(B250,SEARCH(":",B250,1)-IF(Langue=1,1,2)))</f>
        <v/>
      </c>
      <c r="AB250" s="1">
        <f t="shared" si="64"/>
        <v>0</v>
      </c>
      <c r="AC250" s="1">
        <f t="shared" si="64"/>
        <v>0</v>
      </c>
      <c r="AD250" s="1">
        <f t="shared" si="64"/>
        <v>0</v>
      </c>
      <c r="AE250" s="1">
        <f t="shared" si="63"/>
        <v>1</v>
      </c>
      <c r="AF250" s="1">
        <f t="shared" si="63"/>
        <v>0</v>
      </c>
      <c r="AG250" s="1">
        <f t="shared" si="63"/>
        <v>0</v>
      </c>
      <c r="AH250" s="1">
        <f t="shared" si="56"/>
        <v>1</v>
      </c>
    </row>
    <row r="251" spans="2:34" ht="24.95" customHeight="1">
      <c r="B251" s="272" t="e">
        <f ca="1">OFFSET([1]Traduction!A377,0,Langue)</f>
        <v>#VALUE!</v>
      </c>
      <c r="C251" s="273"/>
      <c r="D251" s="273"/>
      <c r="E251" s="273"/>
      <c r="F251" s="273"/>
      <c r="G251" s="273"/>
      <c r="H251" s="273"/>
      <c r="I251" s="273"/>
      <c r="J251" s="273"/>
      <c r="K251" s="273"/>
      <c r="L251" s="273"/>
      <c r="M251" s="273"/>
      <c r="N251" s="273"/>
      <c r="O251" s="273"/>
      <c r="P251" s="273"/>
      <c r="Q251" s="273"/>
      <c r="R251" s="233"/>
      <c r="S251" s="233"/>
      <c r="T251" s="233"/>
      <c r="U251" s="234"/>
      <c r="V251" s="6"/>
      <c r="W251" s="6">
        <f>COUNTIF($X$13:X251,"&gt;0")*(X251&gt;0)</f>
        <v>0</v>
      </c>
      <c r="X251" s="6">
        <f t="shared" si="52"/>
        <v>0</v>
      </c>
      <c r="Y251" s="1" t="str">
        <f t="shared" si="53"/>
        <v/>
      </c>
      <c r="Z251" s="1" t="str">
        <f t="shared" si="4"/>
        <v/>
      </c>
      <c r="AA251" s="1" t="str">
        <f ca="1">IF(ISERROR(LEFT(B251,SEARCH(":",B251,1)-IF(Langue=1,1,2))),"",LEFT(B251,SEARCH(":",B251,1)-IF(Langue=1,1,2)))</f>
        <v/>
      </c>
      <c r="AB251" s="1">
        <f>SUBTOTAL(9,AB252:AB292)</f>
        <v>0</v>
      </c>
      <c r="AC251" s="1">
        <f t="shared" ref="AC251:AH251" si="65">SUBTOTAL(9,AC252:AC292)</f>
        <v>0</v>
      </c>
      <c r="AD251" s="1">
        <f t="shared" si="65"/>
        <v>8</v>
      </c>
      <c r="AE251" s="1">
        <f t="shared" si="65"/>
        <v>10</v>
      </c>
      <c r="AF251" s="1">
        <f t="shared" si="65"/>
        <v>0</v>
      </c>
      <c r="AG251" s="1">
        <f t="shared" si="65"/>
        <v>1</v>
      </c>
      <c r="AH251" s="1">
        <f t="shared" si="65"/>
        <v>19</v>
      </c>
    </row>
    <row r="252" spans="2:34" ht="15" customHeight="1">
      <c r="B252" s="243" t="e">
        <f ca="1">OFFSET([1]Traduction!A378,0,Langue)</f>
        <v>#VALUE!</v>
      </c>
      <c r="C252" s="244"/>
      <c r="D252" s="244"/>
      <c r="E252" s="244"/>
      <c r="F252" s="244"/>
      <c r="G252" s="244"/>
      <c r="H252" s="244"/>
      <c r="I252" s="244"/>
      <c r="J252" s="244"/>
      <c r="K252" s="244"/>
      <c r="L252" s="244"/>
      <c r="M252" s="244"/>
      <c r="N252" s="244"/>
      <c r="O252" s="244"/>
      <c r="P252" s="244"/>
      <c r="Q252" s="244"/>
      <c r="R252" s="233"/>
      <c r="S252" s="233"/>
      <c r="T252" s="233"/>
      <c r="U252" s="234"/>
      <c r="V252" s="6"/>
      <c r="W252" s="6">
        <f>COUNTIF($X$13:X252,"&gt;0")*(X252&gt;0)</f>
        <v>0</v>
      </c>
      <c r="X252" s="6">
        <f t="shared" si="52"/>
        <v>0</v>
      </c>
      <c r="Y252" s="1" t="str">
        <f t="shared" si="53"/>
        <v/>
      </c>
      <c r="Z252" s="1" t="str">
        <f t="shared" si="4"/>
        <v/>
      </c>
      <c r="AA252" s="1" t="str">
        <f ca="1">IF(ISERROR(LEFT(B252,SEARCH(":",B252,1)-IF(Langue=1,1,2))),"",LEFT(B252,SEARCH(":",B252,1)-IF(Langue=1,1,2)))</f>
        <v/>
      </c>
      <c r="AB252" s="1">
        <f t="shared" si="64"/>
        <v>0</v>
      </c>
      <c r="AC252" s="1">
        <f t="shared" si="64"/>
        <v>0</v>
      </c>
      <c r="AD252" s="1">
        <f t="shared" si="64"/>
        <v>0</v>
      </c>
      <c r="AE252" s="1">
        <f t="shared" si="63"/>
        <v>0</v>
      </c>
      <c r="AF252" s="1">
        <f t="shared" si="63"/>
        <v>0</v>
      </c>
      <c r="AG252" s="1">
        <f t="shared" si="63"/>
        <v>0</v>
      </c>
      <c r="AH252" s="1">
        <f t="shared" si="56"/>
        <v>0</v>
      </c>
    </row>
    <row r="253" spans="2:34" ht="25.5" customHeight="1">
      <c r="B253" s="188" t="s">
        <v>14</v>
      </c>
      <c r="C253" s="190" t="s">
        <v>15</v>
      </c>
      <c r="D253" s="245">
        <f>D250+1</f>
        <v>109</v>
      </c>
      <c r="E253" s="194" t="s">
        <v>60</v>
      </c>
      <c r="F253" s="195"/>
      <c r="G253" s="195"/>
      <c r="H253" s="196"/>
      <c r="I253" s="197" t="s">
        <v>62</v>
      </c>
      <c r="J253" s="198"/>
      <c r="K253" s="199"/>
      <c r="L253" s="203"/>
      <c r="M253" s="205"/>
      <c r="N253" s="207"/>
      <c r="O253" s="209" t="s">
        <v>59</v>
      </c>
      <c r="P253" s="209"/>
      <c r="Q253" s="211"/>
      <c r="R253" s="213" t="str">
        <f ca="1" xml:space="preserve">  IF(COUNTBLANK(L253:Q253)&lt;5,OFFSET([1]Traduction!$A$443,0,Langue),
    IF(COUNTBLANK(L253:Q253)&gt;5,OFFSET([1]Traduction!$A$444,0,Langue),
     IF(AND(B253="Ï",L253&lt;&gt;""),OFFSET([1]Traduction!$A$445,0,Langue),"")))</f>
        <v/>
      </c>
      <c r="S253" s="215" t="s">
        <v>30</v>
      </c>
      <c r="T253" s="216">
        <v>4</v>
      </c>
      <c r="U253" s="217">
        <v>6</v>
      </c>
      <c r="V253" s="6"/>
      <c r="W253" s="6">
        <f>COUNTIF($X$13:X253,"&gt;0")*(X253&gt;0)</f>
        <v>54</v>
      </c>
      <c r="X253" s="6">
        <f t="shared" si="52"/>
        <v>1</v>
      </c>
      <c r="Y253" s="1">
        <f t="shared" si="53"/>
        <v>109</v>
      </c>
      <c r="Z253" s="1" t="str">
        <f t="shared" si="4"/>
        <v>Test de commentaire</v>
      </c>
      <c r="AA253" s="1" t="str">
        <f>IF(ISERROR(LEFT(B253,SEARCH(":",B253,1)-IF(Langue=1,1,2))),"",LEFT(B253,SEARCH(":",B253,1)-IF(Langue=1,1,2)))</f>
        <v/>
      </c>
      <c r="AB253" s="1">
        <f t="shared" si="64"/>
        <v>0</v>
      </c>
      <c r="AC253" s="1">
        <f t="shared" si="64"/>
        <v>0</v>
      </c>
      <c r="AD253" s="1">
        <f t="shared" si="64"/>
        <v>0</v>
      </c>
      <c r="AE253" s="1">
        <f t="shared" si="63"/>
        <v>1</v>
      </c>
      <c r="AF253" s="1">
        <f t="shared" si="63"/>
        <v>0</v>
      </c>
      <c r="AG253" s="1">
        <f t="shared" si="63"/>
        <v>0</v>
      </c>
      <c r="AH253" s="1">
        <f t="shared" si="56"/>
        <v>1</v>
      </c>
    </row>
    <row r="254" spans="2:34" ht="15" customHeight="1">
      <c r="B254" s="189"/>
      <c r="C254" s="191"/>
      <c r="D254" s="246"/>
      <c r="E254" s="230" t="s">
        <v>58</v>
      </c>
      <c r="F254" s="231"/>
      <c r="G254" s="231"/>
      <c r="H254" s="232"/>
      <c r="I254" s="200"/>
      <c r="J254" s="201"/>
      <c r="K254" s="202"/>
      <c r="L254" s="204"/>
      <c r="M254" s="206"/>
      <c r="N254" s="208"/>
      <c r="O254" s="210"/>
      <c r="P254" s="210"/>
      <c r="Q254" s="212"/>
      <c r="R254" s="214"/>
      <c r="S254" s="215"/>
      <c r="T254" s="216"/>
      <c r="U254" s="217"/>
      <c r="V254" s="6"/>
      <c r="W254" s="6">
        <f>COUNTIF($X$13:X254,"&gt;0")*(X254&gt;0)</f>
        <v>0</v>
      </c>
      <c r="X254" s="6">
        <f t="shared" si="52"/>
        <v>0</v>
      </c>
      <c r="Y254" s="1" t="str">
        <f t="shared" si="53"/>
        <v/>
      </c>
      <c r="Z254" s="1" t="str">
        <f t="shared" si="4"/>
        <v/>
      </c>
      <c r="AA254" s="1" t="str">
        <f>IF(ISERROR(LEFT(B254,SEARCH(":",B254,1)-IF(Langue=1,1,2))),"",LEFT(B254,SEARCH(":",B254,1)-IF(Langue=1,1,2)))</f>
        <v/>
      </c>
      <c r="AB254" s="1">
        <f t="shared" si="64"/>
        <v>0</v>
      </c>
      <c r="AC254" s="1">
        <f t="shared" si="64"/>
        <v>0</v>
      </c>
      <c r="AD254" s="1">
        <f t="shared" si="64"/>
        <v>0</v>
      </c>
      <c r="AE254" s="1">
        <f t="shared" si="63"/>
        <v>0</v>
      </c>
      <c r="AF254" s="1">
        <f t="shared" si="63"/>
        <v>0</v>
      </c>
      <c r="AG254" s="1">
        <f t="shared" si="63"/>
        <v>0</v>
      </c>
      <c r="AH254" s="1">
        <f>IF(D254&lt;&gt; "",1,0)</f>
        <v>0</v>
      </c>
    </row>
    <row r="255" spans="2:34" ht="15" customHeight="1">
      <c r="B255" s="243" t="e">
        <f ca="1">OFFSET([1]Traduction!A381,0,Langue)</f>
        <v>#VALUE!</v>
      </c>
      <c r="C255" s="244"/>
      <c r="D255" s="244"/>
      <c r="E255" s="244"/>
      <c r="F255" s="244"/>
      <c r="G255" s="244"/>
      <c r="H255" s="244"/>
      <c r="I255" s="244"/>
      <c r="J255" s="244"/>
      <c r="K255" s="244"/>
      <c r="L255" s="244"/>
      <c r="M255" s="244"/>
      <c r="N255" s="244"/>
      <c r="O255" s="244"/>
      <c r="P255" s="244"/>
      <c r="Q255" s="244"/>
      <c r="R255" s="233"/>
      <c r="S255" s="233"/>
      <c r="T255" s="233"/>
      <c r="U255" s="234"/>
      <c r="V255" s="6"/>
      <c r="W255" s="6">
        <f>COUNTIF($X$13:X255,"&gt;0")*(X255&gt;0)</f>
        <v>0</v>
      </c>
      <c r="X255" s="6">
        <f t="shared" si="52"/>
        <v>0</v>
      </c>
      <c r="Y255" s="1" t="str">
        <f t="shared" si="53"/>
        <v/>
      </c>
      <c r="Z255" s="1" t="str">
        <f t="shared" si="4"/>
        <v/>
      </c>
      <c r="AA255" s="1" t="str">
        <f ca="1">IF(ISERROR(LEFT(B255,SEARCH(":",B255,1)-IF(Langue=1,1,2))),"",LEFT(B255,SEARCH(":",B255,1)-IF(Langue=1,1,2)))</f>
        <v/>
      </c>
      <c r="AB255" s="1">
        <f t="shared" si="64"/>
        <v>0</v>
      </c>
      <c r="AC255" s="1">
        <f t="shared" si="64"/>
        <v>0</v>
      </c>
      <c r="AD255" s="1">
        <f t="shared" si="64"/>
        <v>0</v>
      </c>
      <c r="AE255" s="1">
        <f t="shared" si="63"/>
        <v>0</v>
      </c>
      <c r="AF255" s="1">
        <f t="shared" si="63"/>
        <v>0</v>
      </c>
      <c r="AG255" s="1">
        <f t="shared" si="63"/>
        <v>0</v>
      </c>
      <c r="AH255" s="1">
        <f t="shared" si="56"/>
        <v>0</v>
      </c>
    </row>
    <row r="256" spans="2:34" ht="39" customHeight="1">
      <c r="B256" s="188" t="s">
        <v>14</v>
      </c>
      <c r="C256" s="190" t="s">
        <v>40</v>
      </c>
      <c r="D256" s="245">
        <f>D253+1</f>
        <v>110</v>
      </c>
      <c r="E256" s="194" t="s">
        <v>60</v>
      </c>
      <c r="F256" s="195"/>
      <c r="G256" s="195"/>
      <c r="H256" s="196"/>
      <c r="I256" s="197" t="s">
        <v>62</v>
      </c>
      <c r="J256" s="198"/>
      <c r="K256" s="199"/>
      <c r="L256" s="203"/>
      <c r="M256" s="205"/>
      <c r="N256" s="207" t="s">
        <v>59</v>
      </c>
      <c r="O256" s="209"/>
      <c r="P256" s="209"/>
      <c r="Q256" s="211"/>
      <c r="R256" s="213" t="str">
        <f ca="1" xml:space="preserve">  IF(COUNTBLANK(L256:Q256)&lt;5,OFFSET([1]Traduction!$A$443,0,Langue),
    IF(COUNTBLANK(L256:Q256)&gt;5,OFFSET([1]Traduction!$A$444,0,Langue),
     IF(AND(B256="Ï",L256&lt;&gt;""),OFFSET([1]Traduction!$A$445,0,Langue),"")))</f>
        <v/>
      </c>
      <c r="S256" s="215" t="s">
        <v>52</v>
      </c>
      <c r="T256" s="216">
        <v>4</v>
      </c>
      <c r="U256" s="217">
        <v>6</v>
      </c>
      <c r="V256" s="6"/>
      <c r="W256" s="6">
        <f>COUNTIF($X$13:X256,"&gt;0")*(X256&gt;0)</f>
        <v>0</v>
      </c>
      <c r="X256" s="6">
        <f t="shared" si="52"/>
        <v>0</v>
      </c>
      <c r="Y256" s="1">
        <f t="shared" si="53"/>
        <v>110</v>
      </c>
      <c r="Z256" s="1" t="str">
        <f t="shared" si="4"/>
        <v/>
      </c>
      <c r="AA256" s="1" t="str">
        <f>IF(ISERROR(LEFT(B256,SEARCH(":",B256,1)-IF(Langue=1,1,2))),"",LEFT(B256,SEARCH(":",B256,1)-IF(Langue=1,1,2)))</f>
        <v/>
      </c>
      <c r="AB256" s="1">
        <f t="shared" si="64"/>
        <v>0</v>
      </c>
      <c r="AC256" s="1">
        <f t="shared" si="64"/>
        <v>0</v>
      </c>
      <c r="AD256" s="1">
        <f t="shared" si="64"/>
        <v>1</v>
      </c>
      <c r="AE256" s="1">
        <f t="shared" si="63"/>
        <v>0</v>
      </c>
      <c r="AF256" s="1">
        <f t="shared" si="63"/>
        <v>0</v>
      </c>
      <c r="AG256" s="1">
        <f t="shared" si="63"/>
        <v>0</v>
      </c>
      <c r="AH256" s="1">
        <f t="shared" si="56"/>
        <v>1</v>
      </c>
    </row>
    <row r="257" spans="2:34" ht="48" customHeight="1">
      <c r="B257" s="189"/>
      <c r="C257" s="191"/>
      <c r="D257" s="246"/>
      <c r="E257" s="230" t="s">
        <v>58</v>
      </c>
      <c r="F257" s="231"/>
      <c r="G257" s="231"/>
      <c r="H257" s="232"/>
      <c r="I257" s="200"/>
      <c r="J257" s="201"/>
      <c r="K257" s="202"/>
      <c r="L257" s="204"/>
      <c r="M257" s="206"/>
      <c r="N257" s="208"/>
      <c r="O257" s="210"/>
      <c r="P257" s="210"/>
      <c r="Q257" s="212"/>
      <c r="R257" s="237"/>
      <c r="S257" s="215"/>
      <c r="T257" s="216"/>
      <c r="U257" s="217"/>
      <c r="V257" s="6"/>
      <c r="W257" s="6">
        <f>COUNTIF($X$13:X257,"&gt;0")*(X257&gt;0)</f>
        <v>0</v>
      </c>
      <c r="X257" s="6">
        <f t="shared" si="52"/>
        <v>0</v>
      </c>
      <c r="Y257" s="1" t="str">
        <f t="shared" si="53"/>
        <v/>
      </c>
      <c r="Z257" s="1" t="str">
        <f t="shared" si="4"/>
        <v/>
      </c>
      <c r="AA257" s="1" t="str">
        <f>IF(ISERROR(LEFT(B257,SEARCH(":",B257,1)-IF(Langue=1,1,2))),"",LEFT(B257,SEARCH(":",B257,1)-IF(Langue=1,1,2)))</f>
        <v/>
      </c>
      <c r="AB257" s="1">
        <f t="shared" si="64"/>
        <v>0</v>
      </c>
      <c r="AC257" s="1">
        <f t="shared" si="64"/>
        <v>0</v>
      </c>
      <c r="AD257" s="1">
        <f t="shared" si="64"/>
        <v>0</v>
      </c>
      <c r="AE257" s="1">
        <f t="shared" si="63"/>
        <v>0</v>
      </c>
      <c r="AF257" s="1">
        <f t="shared" si="63"/>
        <v>0</v>
      </c>
      <c r="AG257" s="1">
        <f t="shared" si="63"/>
        <v>0</v>
      </c>
      <c r="AH257" s="1">
        <f>IF(D257&lt;&gt; "",1,0)</f>
        <v>0</v>
      </c>
    </row>
    <row r="258" spans="2:34" ht="25.5" customHeight="1">
      <c r="B258" s="188" t="s">
        <v>14</v>
      </c>
      <c r="C258" s="190" t="s">
        <v>40</v>
      </c>
      <c r="D258" s="245">
        <f>D256+1</f>
        <v>111</v>
      </c>
      <c r="E258" s="194" t="s">
        <v>60</v>
      </c>
      <c r="F258" s="195"/>
      <c r="G258" s="195"/>
      <c r="H258" s="196"/>
      <c r="I258" s="197" t="s">
        <v>62</v>
      </c>
      <c r="J258" s="198"/>
      <c r="K258" s="199"/>
      <c r="L258" s="203"/>
      <c r="M258" s="205"/>
      <c r="N258" s="207"/>
      <c r="O258" s="209" t="s">
        <v>59</v>
      </c>
      <c r="P258" s="209"/>
      <c r="Q258" s="211"/>
      <c r="R258" s="213" t="str">
        <f ca="1" xml:space="preserve">  IF(COUNTBLANK(L258:Q258)&lt;5,OFFSET([1]Traduction!$A$443,0,Langue),
    IF(COUNTBLANK(L258:Q258)&gt;5,OFFSET([1]Traduction!$A$444,0,Langue),
     IF(AND(B258="Ï",L258&lt;&gt;""),OFFSET([1]Traduction!$A$445,0,Langue),"")))</f>
        <v/>
      </c>
      <c r="S258" s="238" t="s">
        <v>53</v>
      </c>
      <c r="T258" s="235">
        <v>4</v>
      </c>
      <c r="U258" s="236">
        <v>6</v>
      </c>
      <c r="V258" s="6"/>
      <c r="W258" s="6">
        <f>COUNTIF($X$13:X258,"&gt;0")*(X258&gt;0)</f>
        <v>55</v>
      </c>
      <c r="X258" s="6">
        <f t="shared" si="52"/>
        <v>1</v>
      </c>
      <c r="Y258" s="1">
        <f t="shared" si="53"/>
        <v>111</v>
      </c>
      <c r="Z258" s="1" t="str">
        <f t="shared" ref="Z258:Z315" si="66">IF(AND(D258&lt;&gt;"",I258&lt;&gt;"",W258&gt;0),I258,"")</f>
        <v>Test de commentaire</v>
      </c>
      <c r="AA258" s="1" t="str">
        <f>IF(ISERROR(LEFT(B258,SEARCH(":",B258,1)-IF(Langue=1,1,2))),"",LEFT(B258,SEARCH(":",B258,1)-IF(Langue=1,1,2)))</f>
        <v/>
      </c>
      <c r="AB258" s="1">
        <f t="shared" si="64"/>
        <v>0</v>
      </c>
      <c r="AC258" s="1">
        <f t="shared" si="64"/>
        <v>0</v>
      </c>
      <c r="AD258" s="1">
        <f t="shared" si="64"/>
        <v>0</v>
      </c>
      <c r="AE258" s="1">
        <f t="shared" si="63"/>
        <v>1</v>
      </c>
      <c r="AF258" s="1">
        <f t="shared" si="63"/>
        <v>0</v>
      </c>
      <c r="AG258" s="1">
        <f t="shared" si="63"/>
        <v>0</v>
      </c>
      <c r="AH258" s="1">
        <f t="shared" ref="AH258" si="67">IF(D258&lt;&gt; "",1,0)</f>
        <v>1</v>
      </c>
    </row>
    <row r="259" spans="2:34" ht="25.5" customHeight="1">
      <c r="B259" s="189"/>
      <c r="C259" s="191"/>
      <c r="D259" s="246"/>
      <c r="E259" s="230" t="s">
        <v>58</v>
      </c>
      <c r="F259" s="231"/>
      <c r="G259" s="231"/>
      <c r="H259" s="232"/>
      <c r="I259" s="200"/>
      <c r="J259" s="201"/>
      <c r="K259" s="202"/>
      <c r="L259" s="204"/>
      <c r="M259" s="206"/>
      <c r="N259" s="208"/>
      <c r="O259" s="210"/>
      <c r="P259" s="210"/>
      <c r="Q259" s="212"/>
      <c r="R259" s="214"/>
      <c r="S259" s="238"/>
      <c r="T259" s="235"/>
      <c r="U259" s="236"/>
      <c r="V259" s="6"/>
      <c r="W259" s="6">
        <f>COUNTIF($X$13:X259,"&gt;0")*(X259&gt;0)</f>
        <v>0</v>
      </c>
      <c r="X259" s="6">
        <f t="shared" si="52"/>
        <v>0</v>
      </c>
      <c r="Y259" s="1" t="str">
        <f t="shared" si="53"/>
        <v/>
      </c>
      <c r="Z259" s="1" t="str">
        <f t="shared" si="66"/>
        <v/>
      </c>
      <c r="AA259" s="1" t="str">
        <f>IF(ISERROR(LEFT(B259,SEARCH(":",B259,1)-IF(Langue=1,1,2))),"",LEFT(B259,SEARCH(":",B259,1)-IF(Langue=1,1,2)))</f>
        <v/>
      </c>
      <c r="AB259" s="1">
        <f t="shared" si="64"/>
        <v>0</v>
      </c>
      <c r="AC259" s="1">
        <f t="shared" si="64"/>
        <v>0</v>
      </c>
      <c r="AD259" s="1">
        <f t="shared" si="64"/>
        <v>0</v>
      </c>
      <c r="AE259" s="1">
        <f t="shared" si="63"/>
        <v>0</v>
      </c>
      <c r="AF259" s="1">
        <f t="shared" si="63"/>
        <v>0</v>
      </c>
      <c r="AG259" s="1">
        <f t="shared" si="63"/>
        <v>0</v>
      </c>
      <c r="AH259" s="1">
        <f>IF(D259&lt;&gt; "",1,0)</f>
        <v>0</v>
      </c>
    </row>
    <row r="260" spans="2:34" ht="15" customHeight="1">
      <c r="B260" s="243" t="e">
        <f ca="1">OFFSET([1]Traduction!A386,0,Langue)</f>
        <v>#VALUE!</v>
      </c>
      <c r="C260" s="244"/>
      <c r="D260" s="244"/>
      <c r="E260" s="244"/>
      <c r="F260" s="244"/>
      <c r="G260" s="244"/>
      <c r="H260" s="244"/>
      <c r="I260" s="244"/>
      <c r="J260" s="244"/>
      <c r="K260" s="244"/>
      <c r="L260" s="244"/>
      <c r="M260" s="244"/>
      <c r="N260" s="244"/>
      <c r="O260" s="244"/>
      <c r="P260" s="244"/>
      <c r="Q260" s="244"/>
      <c r="R260" s="233"/>
      <c r="S260" s="233"/>
      <c r="T260" s="233"/>
      <c r="U260" s="234"/>
      <c r="V260" s="6"/>
      <c r="W260" s="6">
        <f>COUNTIF($X$13:X260,"&gt;0")*(X260&gt;0)</f>
        <v>0</v>
      </c>
      <c r="X260" s="6">
        <f t="shared" si="52"/>
        <v>0</v>
      </c>
      <c r="Y260" s="1" t="str">
        <f t="shared" si="53"/>
        <v/>
      </c>
      <c r="Z260" s="1" t="str">
        <f t="shared" si="66"/>
        <v/>
      </c>
      <c r="AA260" s="1" t="str">
        <f ca="1">IF(ISERROR(LEFT(B260,SEARCH(":",B260,1)-IF(Langue=1,1,2))),"",LEFT(B260,SEARCH(":",B260,1)-IF(Langue=1,1,2)))</f>
        <v/>
      </c>
      <c r="AB260" s="1">
        <f t="shared" si="64"/>
        <v>0</v>
      </c>
      <c r="AC260" s="1">
        <f t="shared" si="64"/>
        <v>0</v>
      </c>
      <c r="AD260" s="1">
        <f t="shared" si="64"/>
        <v>0</v>
      </c>
      <c r="AE260" s="1">
        <f t="shared" si="63"/>
        <v>0</v>
      </c>
      <c r="AF260" s="1">
        <f t="shared" si="63"/>
        <v>0</v>
      </c>
      <c r="AG260" s="1">
        <f t="shared" si="63"/>
        <v>0</v>
      </c>
      <c r="AH260" s="1">
        <f t="shared" si="56"/>
        <v>0</v>
      </c>
    </row>
    <row r="261" spans="2:34" ht="25.5" customHeight="1">
      <c r="B261" s="188" t="s">
        <v>14</v>
      </c>
      <c r="C261" s="190" t="s">
        <v>43</v>
      </c>
      <c r="D261" s="245">
        <f>D258+1</f>
        <v>112</v>
      </c>
      <c r="E261" s="194" t="s">
        <v>60</v>
      </c>
      <c r="F261" s="195"/>
      <c r="G261" s="195"/>
      <c r="H261" s="196"/>
      <c r="I261" s="197" t="s">
        <v>62</v>
      </c>
      <c r="J261" s="198"/>
      <c r="K261" s="199"/>
      <c r="L261" s="203"/>
      <c r="M261" s="205"/>
      <c r="N261" s="207" t="s">
        <v>59</v>
      </c>
      <c r="O261" s="209"/>
      <c r="P261" s="209"/>
      <c r="Q261" s="211"/>
      <c r="R261" s="213" t="str">
        <f ca="1" xml:space="preserve">  IF(COUNTBLANK(L261:Q261)&lt;5,OFFSET([1]Traduction!$A$443,0,Langue),
    IF(COUNTBLANK(L261:Q261)&gt;5,OFFSET([1]Traduction!$A$444,0,Langue),
     IF(AND(B261="Ï",L261&lt;&gt;""),OFFSET([1]Traduction!$A$445,0,Langue),"")))</f>
        <v/>
      </c>
      <c r="S261" s="238" t="s">
        <v>54</v>
      </c>
      <c r="T261" s="216">
        <v>4</v>
      </c>
      <c r="U261" s="217">
        <v>7</v>
      </c>
      <c r="V261" s="6"/>
      <c r="W261" s="6">
        <f>COUNTIF($X$13:X261,"&gt;0")*(X261&gt;0)</f>
        <v>0</v>
      </c>
      <c r="X261" s="6">
        <f t="shared" si="52"/>
        <v>0</v>
      </c>
      <c r="Y261" s="1">
        <f t="shared" si="53"/>
        <v>112</v>
      </c>
      <c r="Z261" s="1" t="str">
        <f t="shared" si="66"/>
        <v/>
      </c>
      <c r="AA261" s="1" t="str">
        <f>IF(ISERROR(LEFT(B261,SEARCH(":",B261,1)-IF(Langue=1,1,2))),"",LEFT(B261,SEARCH(":",B261,1)-IF(Langue=1,1,2)))</f>
        <v/>
      </c>
      <c r="AB261" s="1">
        <f t="shared" si="64"/>
        <v>0</v>
      </c>
      <c r="AC261" s="1">
        <f t="shared" si="64"/>
        <v>0</v>
      </c>
      <c r="AD261" s="1">
        <f t="shared" si="64"/>
        <v>1</v>
      </c>
      <c r="AE261" s="1">
        <f t="shared" si="64"/>
        <v>0</v>
      </c>
      <c r="AF261" s="1">
        <f t="shared" si="64"/>
        <v>0</v>
      </c>
      <c r="AG261" s="1">
        <f t="shared" si="64"/>
        <v>0</v>
      </c>
      <c r="AH261" s="1">
        <f t="shared" si="56"/>
        <v>1</v>
      </c>
    </row>
    <row r="262" spans="2:34" ht="25.5" customHeight="1">
      <c r="B262" s="189"/>
      <c r="C262" s="191"/>
      <c r="D262" s="246"/>
      <c r="E262" s="230" t="s">
        <v>58</v>
      </c>
      <c r="F262" s="231"/>
      <c r="G262" s="231"/>
      <c r="H262" s="232"/>
      <c r="I262" s="200"/>
      <c r="J262" s="201"/>
      <c r="K262" s="202"/>
      <c r="L262" s="204"/>
      <c r="M262" s="206"/>
      <c r="N262" s="208"/>
      <c r="O262" s="210"/>
      <c r="P262" s="210"/>
      <c r="Q262" s="212"/>
      <c r="R262" s="237"/>
      <c r="S262" s="238"/>
      <c r="T262" s="216"/>
      <c r="U262" s="217"/>
      <c r="V262" s="6"/>
      <c r="W262" s="6">
        <f>COUNTIF($X$13:X262,"&gt;0")*(X262&gt;0)</f>
        <v>0</v>
      </c>
      <c r="X262" s="6">
        <f t="shared" si="52"/>
        <v>0</v>
      </c>
      <c r="Y262" s="1" t="str">
        <f t="shared" si="53"/>
        <v/>
      </c>
      <c r="Z262" s="1" t="str">
        <f t="shared" si="66"/>
        <v/>
      </c>
      <c r="AA262" s="1" t="str">
        <f>IF(ISERROR(LEFT(B262,SEARCH(":",B262,1)-IF(Langue=1,1,2))),"",LEFT(B262,SEARCH(":",B262,1)-IF(Langue=1,1,2)))</f>
        <v/>
      </c>
      <c r="AB262" s="1">
        <f t="shared" ref="AB262:AG277" si="68">IF(AND($D262&lt;&gt;"",L262&lt;&gt;""),1,0)</f>
        <v>0</v>
      </c>
      <c r="AC262" s="1">
        <f t="shared" si="68"/>
        <v>0</v>
      </c>
      <c r="AD262" s="1">
        <f t="shared" si="68"/>
        <v>0</v>
      </c>
      <c r="AE262" s="1">
        <f t="shared" si="68"/>
        <v>0</v>
      </c>
      <c r="AF262" s="1">
        <f t="shared" si="68"/>
        <v>0</v>
      </c>
      <c r="AG262" s="1">
        <f t="shared" si="68"/>
        <v>0</v>
      </c>
      <c r="AH262" s="1">
        <f>IF(D262&lt;&gt; "",1,0)</f>
        <v>0</v>
      </c>
    </row>
    <row r="263" spans="2:34" ht="39" customHeight="1">
      <c r="B263" s="188" t="s">
        <v>14</v>
      </c>
      <c r="C263" s="190" t="s">
        <v>43</v>
      </c>
      <c r="D263" s="245">
        <f>D261+1</f>
        <v>113</v>
      </c>
      <c r="E263" s="194" t="s">
        <v>60</v>
      </c>
      <c r="F263" s="195"/>
      <c r="G263" s="195"/>
      <c r="H263" s="196"/>
      <c r="I263" s="197" t="s">
        <v>62</v>
      </c>
      <c r="J263" s="198"/>
      <c r="K263" s="199"/>
      <c r="L263" s="203"/>
      <c r="M263" s="205"/>
      <c r="N263" s="207"/>
      <c r="O263" s="209" t="s">
        <v>59</v>
      </c>
      <c r="P263" s="209"/>
      <c r="Q263" s="211"/>
      <c r="R263" s="213" t="str">
        <f ca="1" xml:space="preserve">  IF(COUNTBLANK(L263:Q263)&lt;5,OFFSET([1]Traduction!$A$443,0,Langue),
    IF(COUNTBLANK(L263:Q263)&gt;5,OFFSET([1]Traduction!$A$444,0,Langue),
     IF(AND(B263="Ï",L263&lt;&gt;""),OFFSET([1]Traduction!$A$445,0,Langue),"")))</f>
        <v/>
      </c>
      <c r="S263" s="215" t="s">
        <v>30</v>
      </c>
      <c r="T263" s="216">
        <v>4</v>
      </c>
      <c r="U263" s="217">
        <v>7</v>
      </c>
      <c r="V263" s="6"/>
      <c r="W263" s="6">
        <f>COUNTIF($X$13:X263,"&gt;0")*(X263&gt;0)</f>
        <v>56</v>
      </c>
      <c r="X263" s="6">
        <f t="shared" si="52"/>
        <v>1</v>
      </c>
      <c r="Y263" s="1">
        <f t="shared" si="53"/>
        <v>113</v>
      </c>
      <c r="Z263" s="1" t="str">
        <f t="shared" si="66"/>
        <v>Test de commentaire</v>
      </c>
      <c r="AA263" s="1" t="str">
        <f>IF(ISERROR(LEFT(B263,SEARCH(":",B263,1)-IF(Langue=1,1,2))),"",LEFT(B263,SEARCH(":",B263,1)-IF(Langue=1,1,2)))</f>
        <v/>
      </c>
      <c r="AB263" s="1">
        <f t="shared" si="68"/>
        <v>0</v>
      </c>
      <c r="AC263" s="1">
        <f t="shared" si="68"/>
        <v>0</v>
      </c>
      <c r="AD263" s="1">
        <f t="shared" si="68"/>
        <v>0</v>
      </c>
      <c r="AE263" s="1">
        <f t="shared" si="68"/>
        <v>1</v>
      </c>
      <c r="AF263" s="1">
        <f t="shared" si="68"/>
        <v>0</v>
      </c>
      <c r="AG263" s="1">
        <f t="shared" si="68"/>
        <v>0</v>
      </c>
      <c r="AH263" s="1">
        <f t="shared" ref="AH263" si="69">IF(D263&lt;&gt; "",1,0)</f>
        <v>1</v>
      </c>
    </row>
    <row r="264" spans="2:34" ht="15" customHeight="1">
      <c r="B264" s="189"/>
      <c r="C264" s="191"/>
      <c r="D264" s="246"/>
      <c r="E264" s="230" t="s">
        <v>58</v>
      </c>
      <c r="F264" s="231"/>
      <c r="G264" s="231"/>
      <c r="H264" s="232"/>
      <c r="I264" s="200"/>
      <c r="J264" s="201"/>
      <c r="K264" s="202"/>
      <c r="L264" s="204"/>
      <c r="M264" s="206"/>
      <c r="N264" s="208"/>
      <c r="O264" s="210"/>
      <c r="P264" s="210"/>
      <c r="Q264" s="212"/>
      <c r="R264" s="214"/>
      <c r="S264" s="215"/>
      <c r="T264" s="216"/>
      <c r="U264" s="217"/>
      <c r="V264" s="6"/>
      <c r="W264" s="6">
        <f>COUNTIF($X$13:X264,"&gt;0")*(X264&gt;0)</f>
        <v>0</v>
      </c>
      <c r="X264" s="6">
        <f t="shared" si="52"/>
        <v>0</v>
      </c>
      <c r="Y264" s="1" t="str">
        <f t="shared" si="53"/>
        <v/>
      </c>
      <c r="Z264" s="1" t="str">
        <f t="shared" si="66"/>
        <v/>
      </c>
      <c r="AA264" s="1" t="str">
        <f>IF(ISERROR(LEFT(B264,SEARCH(":",B264,1)-IF(Langue=1,1,2))),"",LEFT(B264,SEARCH(":",B264,1)-IF(Langue=1,1,2)))</f>
        <v/>
      </c>
      <c r="AB264" s="1">
        <f t="shared" si="68"/>
        <v>0</v>
      </c>
      <c r="AC264" s="1">
        <f t="shared" si="68"/>
        <v>0</v>
      </c>
      <c r="AD264" s="1">
        <f t="shared" si="68"/>
        <v>0</v>
      </c>
      <c r="AE264" s="1">
        <f t="shared" si="68"/>
        <v>0</v>
      </c>
      <c r="AF264" s="1">
        <f t="shared" si="68"/>
        <v>0</v>
      </c>
      <c r="AG264" s="1">
        <f t="shared" si="68"/>
        <v>0</v>
      </c>
      <c r="AH264" s="1">
        <f>IF(D264&lt;&gt; "",1,0)</f>
        <v>0</v>
      </c>
    </row>
    <row r="265" spans="2:34" ht="25.5" customHeight="1">
      <c r="B265" s="188"/>
      <c r="C265" s="190" t="s">
        <v>15</v>
      </c>
      <c r="D265" s="245">
        <f>D263+1</f>
        <v>114</v>
      </c>
      <c r="E265" s="194" t="s">
        <v>60</v>
      </c>
      <c r="F265" s="195"/>
      <c r="G265" s="195"/>
      <c r="H265" s="196"/>
      <c r="I265" s="197" t="s">
        <v>62</v>
      </c>
      <c r="J265" s="198"/>
      <c r="K265" s="199"/>
      <c r="L265" s="203"/>
      <c r="M265" s="205"/>
      <c r="N265" s="207" t="s">
        <v>59</v>
      </c>
      <c r="O265" s="209"/>
      <c r="P265" s="209"/>
      <c r="Q265" s="211"/>
      <c r="R265" s="237" t="str">
        <f ca="1" xml:space="preserve">  IF(COUNTBLANK(L265:Q265)&lt;5,OFFSET([1]Traduction!$A$443,0,Langue),
    IF(COUNTBLANK(L265:Q265)&gt;5,OFFSET([1]Traduction!$A$444,0,Langue),
     IF(AND(B265="Ï",L265&lt;&gt;""),OFFSET([1]Traduction!$A$445,0,Langue),"")))</f>
        <v/>
      </c>
      <c r="S265" s="215" t="s">
        <v>30</v>
      </c>
      <c r="T265" s="216">
        <v>4</v>
      </c>
      <c r="U265" s="217">
        <v>7</v>
      </c>
      <c r="V265" s="6"/>
      <c r="W265" s="6">
        <f>COUNTIF($X$13:X265,"&gt;0")*(X265&gt;0)</f>
        <v>0</v>
      </c>
      <c r="X265" s="6">
        <f t="shared" si="52"/>
        <v>0</v>
      </c>
      <c r="Y265" s="1">
        <f t="shared" si="53"/>
        <v>114</v>
      </c>
      <c r="Z265" s="1" t="str">
        <f t="shared" si="66"/>
        <v/>
      </c>
      <c r="AA265" s="1" t="str">
        <f>IF(ISERROR(LEFT(B265,SEARCH(":",B265,1)-IF(Langue=1,1,2))),"",LEFT(B265,SEARCH(":",B265,1)-IF(Langue=1,1,2)))</f>
        <v/>
      </c>
      <c r="AB265" s="1">
        <f t="shared" si="68"/>
        <v>0</v>
      </c>
      <c r="AC265" s="1">
        <f t="shared" si="68"/>
        <v>0</v>
      </c>
      <c r="AD265" s="1">
        <f t="shared" si="68"/>
        <v>1</v>
      </c>
      <c r="AE265" s="1">
        <f t="shared" si="68"/>
        <v>0</v>
      </c>
      <c r="AF265" s="1">
        <f t="shared" si="68"/>
        <v>0</v>
      </c>
      <c r="AG265" s="1">
        <f t="shared" si="68"/>
        <v>0</v>
      </c>
      <c r="AH265" s="1">
        <f t="shared" ref="AH265" si="70">IF(D265&lt;&gt; "",1,0)</f>
        <v>1</v>
      </c>
    </row>
    <row r="266" spans="2:34" ht="25.5" customHeight="1">
      <c r="B266" s="189"/>
      <c r="C266" s="191"/>
      <c r="D266" s="246"/>
      <c r="E266" s="230" t="s">
        <v>58</v>
      </c>
      <c r="F266" s="231"/>
      <c r="G266" s="231"/>
      <c r="H266" s="232"/>
      <c r="I266" s="200"/>
      <c r="J266" s="201"/>
      <c r="K266" s="202"/>
      <c r="L266" s="204"/>
      <c r="M266" s="206"/>
      <c r="N266" s="208"/>
      <c r="O266" s="210"/>
      <c r="P266" s="210"/>
      <c r="Q266" s="212"/>
      <c r="R266" s="237"/>
      <c r="S266" s="215"/>
      <c r="T266" s="216"/>
      <c r="U266" s="217"/>
      <c r="V266" s="6"/>
      <c r="W266" s="6">
        <f>COUNTIF($X$13:X266,"&gt;0")*(X266&gt;0)</f>
        <v>0</v>
      </c>
      <c r="X266" s="6">
        <f t="shared" si="52"/>
        <v>0</v>
      </c>
      <c r="Y266" s="1" t="str">
        <f t="shared" si="53"/>
        <v/>
      </c>
      <c r="Z266" s="1" t="str">
        <f t="shared" si="66"/>
        <v/>
      </c>
      <c r="AA266" s="1" t="str">
        <f>IF(ISERROR(LEFT(B266,SEARCH(":",B266,1)-IF(Langue=1,1,2))),"",LEFT(B266,SEARCH(":",B266,1)-IF(Langue=1,1,2)))</f>
        <v/>
      </c>
      <c r="AB266" s="1">
        <f t="shared" si="68"/>
        <v>0</v>
      </c>
      <c r="AC266" s="1">
        <f t="shared" si="68"/>
        <v>0</v>
      </c>
      <c r="AD266" s="1">
        <f t="shared" si="68"/>
        <v>0</v>
      </c>
      <c r="AE266" s="1">
        <f t="shared" si="68"/>
        <v>0</v>
      </c>
      <c r="AF266" s="1">
        <f t="shared" si="68"/>
        <v>0</v>
      </c>
      <c r="AG266" s="1">
        <f t="shared" si="68"/>
        <v>0</v>
      </c>
      <c r="AH266" s="1">
        <f>IF(D266&lt;&gt; "",1,0)</f>
        <v>0</v>
      </c>
    </row>
    <row r="267" spans="2:34" ht="25.5" customHeight="1">
      <c r="B267" s="188" t="s">
        <v>14</v>
      </c>
      <c r="C267" s="190" t="s">
        <v>43</v>
      </c>
      <c r="D267" s="245">
        <f>D265+1</f>
        <v>115</v>
      </c>
      <c r="E267" s="194" t="s">
        <v>60</v>
      </c>
      <c r="F267" s="195"/>
      <c r="G267" s="195"/>
      <c r="H267" s="196"/>
      <c r="I267" s="197" t="s">
        <v>62</v>
      </c>
      <c r="J267" s="198"/>
      <c r="K267" s="199"/>
      <c r="L267" s="203"/>
      <c r="M267" s="205"/>
      <c r="N267" s="207"/>
      <c r="O267" s="209" t="s">
        <v>59</v>
      </c>
      <c r="P267" s="209"/>
      <c r="Q267" s="211"/>
      <c r="R267" s="213" t="str">
        <f ca="1" xml:space="preserve">  IF(COUNTBLANK(L267:Q267)&lt;5,OFFSET([1]Traduction!$A$443,0,Langue),
    IF(COUNTBLANK(L267:Q267)&gt;5,OFFSET([1]Traduction!$A$444,0,Langue),
     IF(AND(B267="Ï",L267&lt;&gt;""),OFFSET([1]Traduction!$A$445,0,Langue),"")))</f>
        <v/>
      </c>
      <c r="S267" s="215" t="s">
        <v>30</v>
      </c>
      <c r="T267" s="216">
        <v>4</v>
      </c>
      <c r="U267" s="217">
        <v>7</v>
      </c>
      <c r="V267" s="6"/>
      <c r="W267" s="6">
        <f>COUNTIF($X$13:X267,"&gt;0")*(X267&gt;0)</f>
        <v>57</v>
      </c>
      <c r="X267" s="6">
        <f t="shared" si="52"/>
        <v>1</v>
      </c>
      <c r="Y267" s="1">
        <f t="shared" si="53"/>
        <v>115</v>
      </c>
      <c r="Z267" s="1" t="str">
        <f t="shared" si="66"/>
        <v>Test de commentaire</v>
      </c>
      <c r="AA267" s="1" t="str">
        <f>IF(ISERROR(LEFT(B267,SEARCH(":",B267,1)-IF(Langue=1,1,2))),"",LEFT(B267,SEARCH(":",B267,1)-IF(Langue=1,1,2)))</f>
        <v/>
      </c>
      <c r="AB267" s="1">
        <f t="shared" si="68"/>
        <v>0</v>
      </c>
      <c r="AC267" s="1">
        <f t="shared" si="68"/>
        <v>0</v>
      </c>
      <c r="AD267" s="1">
        <f t="shared" si="68"/>
        <v>0</v>
      </c>
      <c r="AE267" s="1">
        <f t="shared" si="68"/>
        <v>1</v>
      </c>
      <c r="AF267" s="1">
        <f t="shared" si="68"/>
        <v>0</v>
      </c>
      <c r="AG267" s="1">
        <f t="shared" si="68"/>
        <v>0</v>
      </c>
      <c r="AH267" s="1">
        <f t="shared" ref="AH267" si="71">IF(D267&lt;&gt; "",1,0)</f>
        <v>1</v>
      </c>
    </row>
    <row r="268" spans="2:34" ht="15" customHeight="1">
      <c r="B268" s="189"/>
      <c r="C268" s="191"/>
      <c r="D268" s="246"/>
      <c r="E268" s="230" t="s">
        <v>58</v>
      </c>
      <c r="F268" s="231"/>
      <c r="G268" s="231"/>
      <c r="H268" s="232"/>
      <c r="I268" s="200"/>
      <c r="J268" s="201"/>
      <c r="K268" s="202"/>
      <c r="L268" s="204"/>
      <c r="M268" s="206"/>
      <c r="N268" s="208"/>
      <c r="O268" s="210"/>
      <c r="P268" s="210"/>
      <c r="Q268" s="212"/>
      <c r="R268" s="214"/>
      <c r="S268" s="215"/>
      <c r="T268" s="216"/>
      <c r="U268" s="217"/>
      <c r="V268" s="6"/>
      <c r="W268" s="6">
        <f>COUNTIF($X$13:X268,"&gt;0")*(X268&gt;0)</f>
        <v>0</v>
      </c>
      <c r="X268" s="6">
        <f t="shared" si="52"/>
        <v>0</v>
      </c>
      <c r="Y268" s="1" t="str">
        <f t="shared" si="53"/>
        <v/>
      </c>
      <c r="Z268" s="1" t="str">
        <f t="shared" si="66"/>
        <v/>
      </c>
      <c r="AA268" s="1" t="str">
        <f>IF(ISERROR(LEFT(B268,SEARCH(":",B268,1)-IF(Langue=1,1,2))),"",LEFT(B268,SEARCH(":",B268,1)-IF(Langue=1,1,2)))</f>
        <v/>
      </c>
      <c r="AB268" s="1">
        <f t="shared" si="68"/>
        <v>0</v>
      </c>
      <c r="AC268" s="1">
        <f t="shared" si="68"/>
        <v>0</v>
      </c>
      <c r="AD268" s="1">
        <f t="shared" si="68"/>
        <v>0</v>
      </c>
      <c r="AE268" s="1">
        <f t="shared" si="68"/>
        <v>0</v>
      </c>
      <c r="AF268" s="1">
        <f t="shared" si="68"/>
        <v>0</v>
      </c>
      <c r="AG268" s="1">
        <f t="shared" si="68"/>
        <v>0</v>
      </c>
      <c r="AH268" s="1">
        <f>IF(D268&lt;&gt; "",1,0)</f>
        <v>0</v>
      </c>
    </row>
    <row r="269" spans="2:34" ht="25.5" customHeight="1">
      <c r="B269" s="188" t="s">
        <v>14</v>
      </c>
      <c r="C269" s="190" t="s">
        <v>43</v>
      </c>
      <c r="D269" s="245">
        <f>D267+1</f>
        <v>116</v>
      </c>
      <c r="E269" s="194" t="s">
        <v>60</v>
      </c>
      <c r="F269" s="195"/>
      <c r="G269" s="195"/>
      <c r="H269" s="196"/>
      <c r="I269" s="197" t="s">
        <v>62</v>
      </c>
      <c r="J269" s="198"/>
      <c r="K269" s="199"/>
      <c r="L269" s="203"/>
      <c r="M269" s="205"/>
      <c r="N269" s="207" t="s">
        <v>59</v>
      </c>
      <c r="O269" s="209"/>
      <c r="P269" s="209"/>
      <c r="Q269" s="211"/>
      <c r="R269" s="213" t="str">
        <f ca="1" xml:space="preserve">  IF(COUNTBLANK(L269:Q269)&lt;5,OFFSET([1]Traduction!$A$443,0,Langue),
    IF(COUNTBLANK(L269:Q269)&gt;5,OFFSET([1]Traduction!$A$444,0,Langue),
     IF(AND(B269="Ï",L269&lt;&gt;""),OFFSET([1]Traduction!$A$445,0,Langue),"")))</f>
        <v/>
      </c>
      <c r="S269" s="215" t="s">
        <v>30</v>
      </c>
      <c r="T269" s="216">
        <v>4</v>
      </c>
      <c r="U269" s="217">
        <v>7</v>
      </c>
      <c r="V269" s="6"/>
      <c r="W269" s="6">
        <f>COUNTIF($X$13:X269,"&gt;0")*(X269&gt;0)</f>
        <v>0</v>
      </c>
      <c r="X269" s="6">
        <f t="shared" si="52"/>
        <v>0</v>
      </c>
      <c r="Y269" s="1">
        <f t="shared" si="53"/>
        <v>116</v>
      </c>
      <c r="Z269" s="1" t="str">
        <f t="shared" si="66"/>
        <v/>
      </c>
      <c r="AA269" s="1" t="str">
        <f>IF(ISERROR(LEFT(B269,SEARCH(":",B269,1)-IF(Langue=1,1,2))),"",LEFT(B269,SEARCH(":",B269,1)-IF(Langue=1,1,2)))</f>
        <v/>
      </c>
      <c r="AB269" s="1">
        <f t="shared" si="68"/>
        <v>0</v>
      </c>
      <c r="AC269" s="1">
        <f t="shared" si="68"/>
        <v>0</v>
      </c>
      <c r="AD269" s="1">
        <f t="shared" si="68"/>
        <v>1</v>
      </c>
      <c r="AE269" s="1">
        <f t="shared" si="68"/>
        <v>0</v>
      </c>
      <c r="AF269" s="1">
        <f t="shared" si="68"/>
        <v>0</v>
      </c>
      <c r="AG269" s="1">
        <f t="shared" si="68"/>
        <v>0</v>
      </c>
      <c r="AH269" s="1">
        <f t="shared" ref="AH269" si="72">IF(D269&lt;&gt; "",1,0)</f>
        <v>1</v>
      </c>
    </row>
    <row r="270" spans="2:34" ht="15" customHeight="1">
      <c r="B270" s="189"/>
      <c r="C270" s="191"/>
      <c r="D270" s="246"/>
      <c r="E270" s="230" t="s">
        <v>58</v>
      </c>
      <c r="F270" s="231"/>
      <c r="G270" s="231"/>
      <c r="H270" s="232"/>
      <c r="I270" s="200"/>
      <c r="J270" s="201"/>
      <c r="K270" s="202"/>
      <c r="L270" s="204"/>
      <c r="M270" s="206"/>
      <c r="N270" s="208"/>
      <c r="O270" s="210"/>
      <c r="P270" s="210"/>
      <c r="Q270" s="212"/>
      <c r="R270" s="214"/>
      <c r="S270" s="215"/>
      <c r="T270" s="216"/>
      <c r="U270" s="217"/>
      <c r="V270" s="6"/>
      <c r="W270" s="6">
        <f>COUNTIF($X$13:X270,"&gt;0")*(X270&gt;0)</f>
        <v>0</v>
      </c>
      <c r="X270" s="6">
        <f t="shared" si="52"/>
        <v>0</v>
      </c>
      <c r="Y270" s="1" t="str">
        <f t="shared" si="53"/>
        <v/>
      </c>
      <c r="Z270" s="1" t="str">
        <f t="shared" si="66"/>
        <v/>
      </c>
      <c r="AA270" s="1" t="str">
        <f>IF(ISERROR(LEFT(B270,SEARCH(":",B270,1)-IF(Langue=1,1,2))),"",LEFT(B270,SEARCH(":",B270,1)-IF(Langue=1,1,2)))</f>
        <v/>
      </c>
      <c r="AB270" s="1">
        <f t="shared" si="68"/>
        <v>0</v>
      </c>
      <c r="AC270" s="1">
        <f t="shared" si="68"/>
        <v>0</v>
      </c>
      <c r="AD270" s="1">
        <f t="shared" si="68"/>
        <v>0</v>
      </c>
      <c r="AE270" s="1">
        <f t="shared" si="68"/>
        <v>0</v>
      </c>
      <c r="AF270" s="1">
        <f t="shared" si="68"/>
        <v>0</v>
      </c>
      <c r="AG270" s="1">
        <f t="shared" si="68"/>
        <v>0</v>
      </c>
      <c r="AH270" s="1">
        <f>IF(D270&lt;&gt; "",1,0)</f>
        <v>0</v>
      </c>
    </row>
    <row r="271" spans="2:34" ht="15" customHeight="1">
      <c r="B271" s="243" t="e">
        <f ca="1">OFFSET([1]Traduction!A397,0,Langue)</f>
        <v>#VALUE!</v>
      </c>
      <c r="C271" s="244"/>
      <c r="D271" s="244"/>
      <c r="E271" s="244"/>
      <c r="F271" s="244"/>
      <c r="G271" s="244"/>
      <c r="H271" s="244"/>
      <c r="I271" s="244"/>
      <c r="J271" s="244"/>
      <c r="K271" s="244"/>
      <c r="L271" s="244"/>
      <c r="M271" s="244"/>
      <c r="N271" s="244"/>
      <c r="O271" s="244"/>
      <c r="P271" s="244"/>
      <c r="Q271" s="244"/>
      <c r="R271" s="233"/>
      <c r="S271" s="233"/>
      <c r="T271" s="233"/>
      <c r="U271" s="234"/>
      <c r="V271" s="6"/>
      <c r="W271" s="6">
        <f>COUNTIF($X$13:X271,"&gt;0")*(X271&gt;0)</f>
        <v>0</v>
      </c>
      <c r="X271" s="6">
        <f t="shared" si="52"/>
        <v>0</v>
      </c>
      <c r="Y271" s="1" t="str">
        <f t="shared" si="53"/>
        <v/>
      </c>
      <c r="Z271" s="1" t="str">
        <f t="shared" si="66"/>
        <v/>
      </c>
      <c r="AA271" s="1" t="str">
        <f ca="1">IF(ISERROR(LEFT(B271,SEARCH(":",B271,1)-IF(Langue=1,1,2))),"",LEFT(B271,SEARCH(":",B271,1)-IF(Langue=1,1,2)))</f>
        <v/>
      </c>
      <c r="AB271" s="1">
        <f t="shared" si="68"/>
        <v>0</v>
      </c>
      <c r="AC271" s="1">
        <f t="shared" si="68"/>
        <v>0</v>
      </c>
      <c r="AD271" s="1">
        <f t="shared" si="68"/>
        <v>0</v>
      </c>
      <c r="AE271" s="1">
        <f t="shared" si="68"/>
        <v>0</v>
      </c>
      <c r="AF271" s="1">
        <f t="shared" si="68"/>
        <v>0</v>
      </c>
      <c r="AG271" s="1">
        <f t="shared" si="68"/>
        <v>0</v>
      </c>
      <c r="AH271" s="1">
        <f t="shared" si="56"/>
        <v>0</v>
      </c>
    </row>
    <row r="272" spans="2:34" ht="25.5" customHeight="1">
      <c r="B272" s="188"/>
      <c r="C272" s="190" t="s">
        <v>15</v>
      </c>
      <c r="D272" s="245">
        <f>D269+1</f>
        <v>117</v>
      </c>
      <c r="E272" s="194" t="s">
        <v>60</v>
      </c>
      <c r="F272" s="195"/>
      <c r="G272" s="195"/>
      <c r="H272" s="196"/>
      <c r="I272" s="197" t="s">
        <v>62</v>
      </c>
      <c r="J272" s="198"/>
      <c r="K272" s="199"/>
      <c r="L272" s="203"/>
      <c r="M272" s="205"/>
      <c r="N272" s="207"/>
      <c r="O272" s="209" t="s">
        <v>59</v>
      </c>
      <c r="P272" s="209"/>
      <c r="Q272" s="211"/>
      <c r="R272" s="213" t="str">
        <f ca="1" xml:space="preserve">  IF(COUNTBLANK(L272:Q272)&lt;5,OFFSET([1]Traduction!$A$443,0,Langue),
    IF(COUNTBLANK(L272:Q272)&gt;5,OFFSET([1]Traduction!$A$444,0,Langue),
     IF(AND(B272="Ï",L272&lt;&gt;""),OFFSET([1]Traduction!$A$445,0,Langue),"")))</f>
        <v/>
      </c>
      <c r="S272" s="238" t="s">
        <v>53</v>
      </c>
      <c r="T272" s="216">
        <v>4</v>
      </c>
      <c r="U272" s="217">
        <v>6</v>
      </c>
      <c r="V272" s="6"/>
      <c r="W272" s="6">
        <f>COUNTIF($X$13:X272,"&gt;0")*(X272&gt;0)</f>
        <v>58</v>
      </c>
      <c r="X272" s="6">
        <f t="shared" si="52"/>
        <v>1</v>
      </c>
      <c r="Y272" s="1">
        <f t="shared" si="53"/>
        <v>117</v>
      </c>
      <c r="Z272" s="1" t="str">
        <f t="shared" si="66"/>
        <v>Test de commentaire</v>
      </c>
      <c r="AA272" s="1" t="str">
        <f>IF(ISERROR(LEFT(B272,SEARCH(":",B272,1)-IF(Langue=1,1,2))),"",LEFT(B272,SEARCH(":",B272,1)-IF(Langue=1,1,2)))</f>
        <v/>
      </c>
      <c r="AB272" s="1">
        <f t="shared" si="68"/>
        <v>0</v>
      </c>
      <c r="AC272" s="1">
        <f t="shared" si="68"/>
        <v>0</v>
      </c>
      <c r="AD272" s="1">
        <f t="shared" si="68"/>
        <v>0</v>
      </c>
      <c r="AE272" s="1">
        <f t="shared" si="68"/>
        <v>1</v>
      </c>
      <c r="AF272" s="1">
        <f t="shared" si="68"/>
        <v>0</v>
      </c>
      <c r="AG272" s="1">
        <f t="shared" si="68"/>
        <v>0</v>
      </c>
      <c r="AH272" s="1">
        <f t="shared" si="56"/>
        <v>1</v>
      </c>
    </row>
    <row r="273" spans="2:34" ht="25.5" customHeight="1">
      <c r="B273" s="189"/>
      <c r="C273" s="191"/>
      <c r="D273" s="246"/>
      <c r="E273" s="230" t="s">
        <v>58</v>
      </c>
      <c r="F273" s="231"/>
      <c r="G273" s="231"/>
      <c r="H273" s="232"/>
      <c r="I273" s="200"/>
      <c r="J273" s="201"/>
      <c r="K273" s="202"/>
      <c r="L273" s="204"/>
      <c r="M273" s="206"/>
      <c r="N273" s="208"/>
      <c r="O273" s="210"/>
      <c r="P273" s="210"/>
      <c r="Q273" s="212"/>
      <c r="R273" s="214"/>
      <c r="S273" s="238"/>
      <c r="T273" s="216"/>
      <c r="U273" s="217"/>
      <c r="V273" s="6"/>
      <c r="W273" s="6">
        <f>COUNTIF($X$13:X273,"&gt;0")*(X273&gt;0)</f>
        <v>0</v>
      </c>
      <c r="X273" s="6">
        <f t="shared" si="52"/>
        <v>0</v>
      </c>
      <c r="Y273" s="1" t="str">
        <f t="shared" si="53"/>
        <v/>
      </c>
      <c r="Z273" s="1" t="str">
        <f t="shared" si="66"/>
        <v/>
      </c>
      <c r="AA273" s="1" t="str">
        <f>IF(ISERROR(LEFT(B273,SEARCH(":",B273,1)-IF(Langue=1,1,2))),"",LEFT(B273,SEARCH(":",B273,1)-IF(Langue=1,1,2)))</f>
        <v/>
      </c>
      <c r="AB273" s="1">
        <f t="shared" si="68"/>
        <v>0</v>
      </c>
      <c r="AC273" s="1">
        <f t="shared" si="68"/>
        <v>0</v>
      </c>
      <c r="AD273" s="1">
        <f t="shared" si="68"/>
        <v>0</v>
      </c>
      <c r="AE273" s="1">
        <f t="shared" si="68"/>
        <v>0</v>
      </c>
      <c r="AF273" s="1">
        <f t="shared" si="68"/>
        <v>0</v>
      </c>
      <c r="AG273" s="1">
        <f t="shared" si="68"/>
        <v>0</v>
      </c>
      <c r="AH273" s="1">
        <f>IF(D273&lt;&gt; "",1,0)</f>
        <v>0</v>
      </c>
    </row>
    <row r="274" spans="2:34" ht="25.5" customHeight="1">
      <c r="B274" s="188"/>
      <c r="C274" s="190" t="s">
        <v>15</v>
      </c>
      <c r="D274" s="245">
        <f>D272+1</f>
        <v>118</v>
      </c>
      <c r="E274" s="194" t="s">
        <v>60</v>
      </c>
      <c r="F274" s="195"/>
      <c r="G274" s="195"/>
      <c r="H274" s="196"/>
      <c r="I274" s="197" t="s">
        <v>62</v>
      </c>
      <c r="J274" s="198"/>
      <c r="K274" s="199"/>
      <c r="L274" s="203"/>
      <c r="M274" s="205"/>
      <c r="N274" s="207" t="s">
        <v>59</v>
      </c>
      <c r="O274" s="209"/>
      <c r="P274" s="209"/>
      <c r="Q274" s="211"/>
      <c r="R274" s="213" t="str">
        <f ca="1" xml:space="preserve">  IF(COUNTBLANK(L274:Q274)&lt;5,OFFSET([1]Traduction!$A$443,0,Langue),
    IF(COUNTBLANK(L274:Q274)&gt;5,OFFSET([1]Traduction!$A$444,0,Langue),
     IF(AND(B274="Ï",L274&lt;&gt;""),OFFSET([1]Traduction!$A$445,0,Langue),"")))</f>
        <v/>
      </c>
      <c r="S274" s="238" t="s">
        <v>53</v>
      </c>
      <c r="T274" s="216">
        <v>4</v>
      </c>
      <c r="U274" s="217">
        <v>6</v>
      </c>
      <c r="V274" s="6"/>
      <c r="W274" s="6">
        <f>COUNTIF($X$13:X274,"&gt;0")*(X274&gt;0)</f>
        <v>0</v>
      </c>
      <c r="X274" s="6">
        <f t="shared" si="52"/>
        <v>0</v>
      </c>
      <c r="Y274" s="1">
        <f t="shared" si="53"/>
        <v>118</v>
      </c>
      <c r="Z274" s="1" t="str">
        <f t="shared" si="66"/>
        <v/>
      </c>
      <c r="AA274" s="1" t="str">
        <f>IF(ISERROR(LEFT(B274,SEARCH(":",B274,1)-IF(Langue=1,1,2))),"",LEFT(B274,SEARCH(":",B274,1)-IF(Langue=1,1,2)))</f>
        <v/>
      </c>
      <c r="AB274" s="1">
        <f t="shared" si="68"/>
        <v>0</v>
      </c>
      <c r="AC274" s="1">
        <f t="shared" si="68"/>
        <v>0</v>
      </c>
      <c r="AD274" s="1">
        <f t="shared" si="68"/>
        <v>1</v>
      </c>
      <c r="AE274" s="1">
        <f t="shared" si="68"/>
        <v>0</v>
      </c>
      <c r="AF274" s="1">
        <f t="shared" si="68"/>
        <v>0</v>
      </c>
      <c r="AG274" s="1">
        <f t="shared" si="68"/>
        <v>0</v>
      </c>
      <c r="AH274" s="1">
        <f t="shared" ref="AH274" si="73">IF(D274&lt;&gt; "",1,0)</f>
        <v>1</v>
      </c>
    </row>
    <row r="275" spans="2:34" ht="15" customHeight="1">
      <c r="B275" s="189"/>
      <c r="C275" s="191"/>
      <c r="D275" s="246"/>
      <c r="E275" s="230" t="s">
        <v>58</v>
      </c>
      <c r="F275" s="231"/>
      <c r="G275" s="231"/>
      <c r="H275" s="232"/>
      <c r="I275" s="200"/>
      <c r="J275" s="201"/>
      <c r="K275" s="202"/>
      <c r="L275" s="204"/>
      <c r="M275" s="206"/>
      <c r="N275" s="208"/>
      <c r="O275" s="210"/>
      <c r="P275" s="210"/>
      <c r="Q275" s="212"/>
      <c r="R275" s="214"/>
      <c r="S275" s="238"/>
      <c r="T275" s="216"/>
      <c r="U275" s="217"/>
      <c r="V275" s="6"/>
      <c r="W275" s="6">
        <f>COUNTIF($X$13:X275,"&gt;0")*(X275&gt;0)</f>
        <v>0</v>
      </c>
      <c r="X275" s="6">
        <f t="shared" si="52"/>
        <v>0</v>
      </c>
      <c r="Y275" s="1" t="str">
        <f t="shared" si="53"/>
        <v/>
      </c>
      <c r="Z275" s="1" t="str">
        <f t="shared" si="66"/>
        <v/>
      </c>
      <c r="AA275" s="1" t="str">
        <f>IF(ISERROR(LEFT(B275,SEARCH(":",B275,1)-IF(Langue=1,1,2))),"",LEFT(B275,SEARCH(":",B275,1)-IF(Langue=1,1,2)))</f>
        <v/>
      </c>
      <c r="AB275" s="1">
        <f t="shared" si="68"/>
        <v>0</v>
      </c>
      <c r="AC275" s="1">
        <f t="shared" si="68"/>
        <v>0</v>
      </c>
      <c r="AD275" s="1">
        <f t="shared" si="68"/>
        <v>0</v>
      </c>
      <c r="AE275" s="1">
        <f t="shared" si="68"/>
        <v>0</v>
      </c>
      <c r="AF275" s="1">
        <f t="shared" si="68"/>
        <v>0</v>
      </c>
      <c r="AG275" s="1">
        <f t="shared" si="68"/>
        <v>0</v>
      </c>
      <c r="AH275" s="1">
        <f>IF(D275&lt;&gt; "",1,0)</f>
        <v>0</v>
      </c>
    </row>
    <row r="276" spans="2:34" ht="25.5" customHeight="1">
      <c r="B276" s="188"/>
      <c r="C276" s="190" t="s">
        <v>33</v>
      </c>
      <c r="D276" s="245">
        <f>D274+1</f>
        <v>119</v>
      </c>
      <c r="E276" s="194" t="s">
        <v>60</v>
      </c>
      <c r="F276" s="195"/>
      <c r="G276" s="195"/>
      <c r="H276" s="196"/>
      <c r="I276" s="197" t="s">
        <v>62</v>
      </c>
      <c r="J276" s="198"/>
      <c r="K276" s="199"/>
      <c r="L276" s="203"/>
      <c r="M276" s="205"/>
      <c r="N276" s="207"/>
      <c r="O276" s="209" t="s">
        <v>59</v>
      </c>
      <c r="P276" s="209"/>
      <c r="Q276" s="211"/>
      <c r="R276" s="213" t="str">
        <f ca="1" xml:space="preserve">  IF(COUNTBLANK(L276:Q276)&lt;5,OFFSET([1]Traduction!$A$443,0,Langue),
    IF(COUNTBLANK(L276:Q276)&gt;5,OFFSET([1]Traduction!$A$444,0,Langue),
     IF(AND(B276="Ï",L276&lt;&gt;""),OFFSET([1]Traduction!$A$445,0,Langue),"")))</f>
        <v/>
      </c>
      <c r="S276" s="238" t="s">
        <v>53</v>
      </c>
      <c r="T276" s="216">
        <v>4</v>
      </c>
      <c r="U276" s="217">
        <v>6</v>
      </c>
      <c r="V276" s="6"/>
      <c r="W276" s="6">
        <f>COUNTIF($X$13:X276,"&gt;0")*(X276&gt;0)</f>
        <v>59</v>
      </c>
      <c r="X276" s="6">
        <f t="shared" si="52"/>
        <v>1</v>
      </c>
      <c r="Y276" s="1">
        <f t="shared" si="53"/>
        <v>119</v>
      </c>
      <c r="Z276" s="1" t="str">
        <f t="shared" si="66"/>
        <v>Test de commentaire</v>
      </c>
      <c r="AA276" s="1" t="str">
        <f>IF(ISERROR(LEFT(B276,SEARCH(":",B276,1)-IF(Langue=1,1,2))),"",LEFT(B276,SEARCH(":",B276,1)-IF(Langue=1,1,2)))</f>
        <v/>
      </c>
      <c r="AB276" s="1">
        <f t="shared" si="68"/>
        <v>0</v>
      </c>
      <c r="AC276" s="1">
        <f t="shared" si="68"/>
        <v>0</v>
      </c>
      <c r="AD276" s="1">
        <f t="shared" si="68"/>
        <v>0</v>
      </c>
      <c r="AE276" s="1">
        <f t="shared" si="68"/>
        <v>1</v>
      </c>
      <c r="AF276" s="1">
        <f t="shared" si="68"/>
        <v>0</v>
      </c>
      <c r="AG276" s="1">
        <f t="shared" si="68"/>
        <v>0</v>
      </c>
      <c r="AH276" s="1">
        <f t="shared" ref="AH276" si="74">IF(D276&lt;&gt; "",1,0)</f>
        <v>1</v>
      </c>
    </row>
    <row r="277" spans="2:34" ht="15" customHeight="1">
      <c r="B277" s="189"/>
      <c r="C277" s="191"/>
      <c r="D277" s="246"/>
      <c r="E277" s="230" t="s">
        <v>58</v>
      </c>
      <c r="F277" s="231"/>
      <c r="G277" s="231"/>
      <c r="H277" s="232"/>
      <c r="I277" s="200"/>
      <c r="J277" s="201"/>
      <c r="K277" s="202"/>
      <c r="L277" s="204"/>
      <c r="M277" s="206"/>
      <c r="N277" s="208"/>
      <c r="O277" s="210"/>
      <c r="P277" s="210"/>
      <c r="Q277" s="212"/>
      <c r="R277" s="214"/>
      <c r="S277" s="238"/>
      <c r="T277" s="216"/>
      <c r="U277" s="217"/>
      <c r="V277" s="6"/>
      <c r="W277" s="6">
        <f>COUNTIF($X$13:X277,"&gt;0")*(X277&gt;0)</f>
        <v>0</v>
      </c>
      <c r="X277" s="6">
        <f t="shared" si="52"/>
        <v>0</v>
      </c>
      <c r="Y277" s="1" t="str">
        <f t="shared" si="53"/>
        <v/>
      </c>
      <c r="Z277" s="1" t="str">
        <f t="shared" si="66"/>
        <v/>
      </c>
      <c r="AA277" s="1" t="str">
        <f>IF(ISERROR(LEFT(B277,SEARCH(":",B277,1)-IF(Langue=1,1,2))),"",LEFT(B277,SEARCH(":",B277,1)-IF(Langue=1,1,2)))</f>
        <v/>
      </c>
      <c r="AB277" s="1">
        <f t="shared" si="68"/>
        <v>0</v>
      </c>
      <c r="AC277" s="1">
        <f t="shared" si="68"/>
        <v>0</v>
      </c>
      <c r="AD277" s="1">
        <f t="shared" si="68"/>
        <v>0</v>
      </c>
      <c r="AE277" s="1">
        <f t="shared" si="68"/>
        <v>0</v>
      </c>
      <c r="AF277" s="1">
        <f t="shared" si="68"/>
        <v>0</v>
      </c>
      <c r="AG277" s="1">
        <f t="shared" si="68"/>
        <v>0</v>
      </c>
      <c r="AH277" s="1">
        <f>IF(D277&lt;&gt; "",1,0)</f>
        <v>0</v>
      </c>
    </row>
    <row r="278" spans="2:34" ht="15" customHeight="1">
      <c r="B278" s="243" t="e">
        <f ca="1">OFFSET([1]Traduction!A404,0,Langue)</f>
        <v>#VALUE!</v>
      </c>
      <c r="C278" s="244"/>
      <c r="D278" s="244"/>
      <c r="E278" s="244"/>
      <c r="F278" s="244"/>
      <c r="G278" s="244"/>
      <c r="H278" s="244"/>
      <c r="I278" s="244"/>
      <c r="J278" s="244"/>
      <c r="K278" s="244"/>
      <c r="L278" s="244"/>
      <c r="M278" s="244"/>
      <c r="N278" s="244"/>
      <c r="O278" s="244"/>
      <c r="P278" s="244"/>
      <c r="Q278" s="244"/>
      <c r="R278" s="233"/>
      <c r="S278" s="233"/>
      <c r="T278" s="233"/>
      <c r="U278" s="234"/>
      <c r="V278" s="6"/>
      <c r="W278" s="6">
        <f>COUNTIF($X$13:X278,"&gt;0")*(X278&gt;0)</f>
        <v>0</v>
      </c>
      <c r="X278" s="6">
        <f t="shared" si="52"/>
        <v>0</v>
      </c>
      <c r="Y278" s="1" t="str">
        <f t="shared" si="53"/>
        <v/>
      </c>
      <c r="Z278" s="1" t="str">
        <f t="shared" si="66"/>
        <v/>
      </c>
      <c r="AA278" s="1" t="str">
        <f ca="1">IF(ISERROR(LEFT(B278,SEARCH(":",B278,1)-IF(Langue=1,1,2))),"",LEFT(B278,SEARCH(":",B278,1)-IF(Langue=1,1,2)))</f>
        <v/>
      </c>
      <c r="AB278" s="1">
        <f t="shared" ref="AB278:AG315" si="75">IF(AND($D278&lt;&gt;"",L278&lt;&gt;""),1,0)</f>
        <v>0</v>
      </c>
      <c r="AC278" s="1">
        <f t="shared" si="75"/>
        <v>0</v>
      </c>
      <c r="AD278" s="1">
        <f t="shared" si="75"/>
        <v>0</v>
      </c>
      <c r="AE278" s="1">
        <f t="shared" si="75"/>
        <v>0</v>
      </c>
      <c r="AF278" s="1">
        <f t="shared" si="75"/>
        <v>0</v>
      </c>
      <c r="AG278" s="1">
        <f t="shared" si="75"/>
        <v>0</v>
      </c>
      <c r="AH278" s="1">
        <f t="shared" si="56"/>
        <v>0</v>
      </c>
    </row>
    <row r="279" spans="2:34" ht="39" customHeight="1">
      <c r="B279" s="188" t="s">
        <v>14</v>
      </c>
      <c r="C279" s="190" t="s">
        <v>28</v>
      </c>
      <c r="D279" s="245">
        <f>D276+1</f>
        <v>120</v>
      </c>
      <c r="E279" s="194" t="s">
        <v>60</v>
      </c>
      <c r="F279" s="195"/>
      <c r="G279" s="195"/>
      <c r="H279" s="196"/>
      <c r="I279" s="197" t="s">
        <v>62</v>
      </c>
      <c r="J279" s="198"/>
      <c r="K279" s="199"/>
      <c r="L279" s="203"/>
      <c r="M279" s="205"/>
      <c r="N279" s="207"/>
      <c r="O279" s="209" t="s">
        <v>59</v>
      </c>
      <c r="P279" s="209"/>
      <c r="Q279" s="211"/>
      <c r="R279" s="213" t="str">
        <f ca="1" xml:space="preserve">  IF(COUNTBLANK(L279:Q279)&lt;5,OFFSET([1]Traduction!$A$443,0,Langue),
    IF(COUNTBLANK(L279:Q279)&gt;5,OFFSET([1]Traduction!$A$444,0,Langue),
     IF(AND(B279="Ï",L279&lt;&gt;""),OFFSET([1]Traduction!$A$445,0,Langue),"")))</f>
        <v/>
      </c>
      <c r="S279" s="215" t="s">
        <v>46</v>
      </c>
      <c r="T279" s="216">
        <v>4</v>
      </c>
      <c r="U279" s="217">
        <v>1</v>
      </c>
      <c r="V279" s="6"/>
      <c r="W279" s="6">
        <f>COUNTIF($X$13:X279,"&gt;0")*(X279&gt;0)</f>
        <v>60</v>
      </c>
      <c r="X279" s="6">
        <f t="shared" si="52"/>
        <v>1</v>
      </c>
      <c r="Y279" s="1">
        <f t="shared" si="53"/>
        <v>120</v>
      </c>
      <c r="Z279" s="1" t="str">
        <f t="shared" si="66"/>
        <v>Test de commentaire</v>
      </c>
      <c r="AA279" s="1" t="str">
        <f>IF(ISERROR(LEFT(B279,SEARCH(":",B279,1)-IF(Langue=1,1,2))),"",LEFT(B279,SEARCH(":",B279,1)-IF(Langue=1,1,2)))</f>
        <v/>
      </c>
      <c r="AB279" s="1">
        <f t="shared" si="75"/>
        <v>0</v>
      </c>
      <c r="AC279" s="1">
        <f t="shared" si="75"/>
        <v>0</v>
      </c>
      <c r="AD279" s="1">
        <f t="shared" si="75"/>
        <v>0</v>
      </c>
      <c r="AE279" s="1">
        <f t="shared" si="75"/>
        <v>1</v>
      </c>
      <c r="AF279" s="1">
        <f t="shared" si="75"/>
        <v>0</v>
      </c>
      <c r="AG279" s="1">
        <f t="shared" si="75"/>
        <v>0</v>
      </c>
      <c r="AH279" s="1">
        <f t="shared" si="56"/>
        <v>1</v>
      </c>
    </row>
    <row r="280" spans="2:34" ht="25.5" customHeight="1">
      <c r="B280" s="189"/>
      <c r="C280" s="191"/>
      <c r="D280" s="246"/>
      <c r="E280" s="230" t="s">
        <v>58</v>
      </c>
      <c r="F280" s="231"/>
      <c r="G280" s="231"/>
      <c r="H280" s="232"/>
      <c r="I280" s="200"/>
      <c r="J280" s="201"/>
      <c r="K280" s="202"/>
      <c r="L280" s="204"/>
      <c r="M280" s="206"/>
      <c r="N280" s="208"/>
      <c r="O280" s="210"/>
      <c r="P280" s="210"/>
      <c r="Q280" s="212"/>
      <c r="R280" s="237"/>
      <c r="S280" s="215"/>
      <c r="T280" s="216"/>
      <c r="U280" s="217"/>
      <c r="V280" s="6"/>
      <c r="W280" s="6">
        <f>COUNTIF($X$13:X280,"&gt;0")*(X280&gt;0)</f>
        <v>0</v>
      </c>
      <c r="X280" s="6">
        <f t="shared" ref="X280:X315" si="76">IF(D280&lt;&gt;"",IF(O280&lt;&gt;"",$O$11,IF(P280&lt;&gt;"",$P$11,IF(Q280&lt;&gt;"",$Q$11,0))),0)</f>
        <v>0</v>
      </c>
      <c r="Y280" s="1" t="str">
        <f t="shared" ref="Y280:Y315" si="77">IF(D280&lt;&gt;"",D280,"")</f>
        <v/>
      </c>
      <c r="Z280" s="1" t="str">
        <f t="shared" si="66"/>
        <v/>
      </c>
      <c r="AA280" s="1" t="str">
        <f>IF(ISERROR(LEFT(B280,SEARCH(":",B280,1)-IF(Langue=1,1,2))),"",LEFT(B280,SEARCH(":",B280,1)-IF(Langue=1,1,2)))</f>
        <v/>
      </c>
      <c r="AB280" s="1">
        <f t="shared" si="75"/>
        <v>0</v>
      </c>
      <c r="AC280" s="1">
        <f t="shared" si="75"/>
        <v>0</v>
      </c>
      <c r="AD280" s="1">
        <f t="shared" si="75"/>
        <v>0</v>
      </c>
      <c r="AE280" s="1">
        <f t="shared" si="75"/>
        <v>0</v>
      </c>
      <c r="AF280" s="1">
        <f t="shared" si="75"/>
        <v>0</v>
      </c>
      <c r="AG280" s="1">
        <f t="shared" si="75"/>
        <v>0</v>
      </c>
      <c r="AH280" s="1">
        <f>IF(D280&lt;&gt; "",1,0)</f>
        <v>0</v>
      </c>
    </row>
    <row r="281" spans="2:34" ht="39" customHeight="1">
      <c r="B281" s="188" t="s">
        <v>14</v>
      </c>
      <c r="C281" s="190" t="s">
        <v>28</v>
      </c>
      <c r="D281" s="245">
        <f>D279+1</f>
        <v>121</v>
      </c>
      <c r="E281" s="194" t="s">
        <v>60</v>
      </c>
      <c r="F281" s="195"/>
      <c r="G281" s="195"/>
      <c r="H281" s="196"/>
      <c r="I281" s="197" t="s">
        <v>62</v>
      </c>
      <c r="J281" s="198"/>
      <c r="K281" s="199"/>
      <c r="L281" s="203"/>
      <c r="M281" s="205"/>
      <c r="N281" s="207"/>
      <c r="O281" s="209" t="s">
        <v>59</v>
      </c>
      <c r="P281" s="209"/>
      <c r="Q281" s="211"/>
      <c r="R281" s="213" t="str">
        <f ca="1" xml:space="preserve">  IF(COUNTBLANK(L281:Q281)&lt;5,OFFSET([1]Traduction!$A$443,0,Langue),
    IF(COUNTBLANK(L281:Q281)&gt;5,OFFSET([1]Traduction!$A$444,0,Langue),
     IF(AND(B281="Ï",L281&lt;&gt;""),OFFSET([1]Traduction!$A$445,0,Langue),"")))</f>
        <v/>
      </c>
      <c r="S281" s="215" t="s">
        <v>46</v>
      </c>
      <c r="T281" s="216">
        <v>4</v>
      </c>
      <c r="U281" s="217">
        <v>1</v>
      </c>
      <c r="V281" s="6"/>
      <c r="W281" s="6">
        <f>COUNTIF($X$13:X281,"&gt;0")*(X281&gt;0)</f>
        <v>61</v>
      </c>
      <c r="X281" s="6">
        <f t="shared" si="76"/>
        <v>1</v>
      </c>
      <c r="Y281" s="1">
        <f t="shared" si="77"/>
        <v>121</v>
      </c>
      <c r="Z281" s="1" t="str">
        <f t="shared" si="66"/>
        <v>Test de commentaire</v>
      </c>
      <c r="AA281" s="1" t="str">
        <f>IF(ISERROR(LEFT(B281,SEARCH(":",B281,1)-IF(Langue=1,1,2))),"",LEFT(B281,SEARCH(":",B281,1)-IF(Langue=1,1,2)))</f>
        <v/>
      </c>
      <c r="AB281" s="1">
        <f t="shared" si="75"/>
        <v>0</v>
      </c>
      <c r="AC281" s="1">
        <f t="shared" si="75"/>
        <v>0</v>
      </c>
      <c r="AD281" s="1">
        <f t="shared" si="75"/>
        <v>0</v>
      </c>
      <c r="AE281" s="1">
        <f t="shared" si="75"/>
        <v>1</v>
      </c>
      <c r="AF281" s="1">
        <f t="shared" si="75"/>
        <v>0</v>
      </c>
      <c r="AG281" s="1">
        <f t="shared" si="75"/>
        <v>0</v>
      </c>
      <c r="AH281" s="1">
        <f t="shared" ref="AH281" si="78">IF(D281&lt;&gt; "",1,0)</f>
        <v>1</v>
      </c>
    </row>
    <row r="282" spans="2:34" ht="15.75" customHeight="1">
      <c r="B282" s="189"/>
      <c r="C282" s="191"/>
      <c r="D282" s="246"/>
      <c r="E282" s="230" t="s">
        <v>58</v>
      </c>
      <c r="F282" s="231"/>
      <c r="G282" s="231"/>
      <c r="H282" s="232"/>
      <c r="I282" s="200"/>
      <c r="J282" s="201"/>
      <c r="K282" s="202"/>
      <c r="L282" s="204"/>
      <c r="M282" s="206"/>
      <c r="N282" s="208"/>
      <c r="O282" s="210"/>
      <c r="P282" s="210"/>
      <c r="Q282" s="212"/>
      <c r="R282" s="214"/>
      <c r="S282" s="215"/>
      <c r="T282" s="216"/>
      <c r="U282" s="217"/>
      <c r="V282" s="6"/>
      <c r="W282" s="6">
        <f>COUNTIF($X$13:X282,"&gt;0")*(X282&gt;0)</f>
        <v>0</v>
      </c>
      <c r="X282" s="6">
        <f t="shared" si="76"/>
        <v>0</v>
      </c>
      <c r="Y282" s="1" t="str">
        <f t="shared" si="77"/>
        <v/>
      </c>
      <c r="Z282" s="1" t="str">
        <f t="shared" si="66"/>
        <v/>
      </c>
      <c r="AA282" s="1" t="str">
        <f>IF(ISERROR(LEFT(B282,SEARCH(":",B282,1)-IF(Langue=1,1,2))),"",LEFT(B282,SEARCH(":",B282,1)-IF(Langue=1,1,2)))</f>
        <v/>
      </c>
      <c r="AB282" s="1">
        <f t="shared" si="75"/>
        <v>0</v>
      </c>
      <c r="AC282" s="1">
        <f t="shared" si="75"/>
        <v>0</v>
      </c>
      <c r="AD282" s="1">
        <f t="shared" si="75"/>
        <v>0</v>
      </c>
      <c r="AE282" s="1">
        <f t="shared" si="75"/>
        <v>0</v>
      </c>
      <c r="AF282" s="1">
        <f t="shared" si="75"/>
        <v>0</v>
      </c>
      <c r="AG282" s="1">
        <f t="shared" si="75"/>
        <v>0</v>
      </c>
      <c r="AH282" s="1">
        <f>IF(D282&lt;&gt; "",1,0)</f>
        <v>0</v>
      </c>
    </row>
    <row r="283" spans="2:34" ht="39" customHeight="1">
      <c r="B283" s="188" t="s">
        <v>14</v>
      </c>
      <c r="C283" s="190" t="s">
        <v>28</v>
      </c>
      <c r="D283" s="245">
        <f>D281+1</f>
        <v>122</v>
      </c>
      <c r="E283" s="194" t="s">
        <v>60</v>
      </c>
      <c r="F283" s="195"/>
      <c r="G283" s="195"/>
      <c r="H283" s="196"/>
      <c r="I283" s="197" t="s">
        <v>62</v>
      </c>
      <c r="J283" s="198"/>
      <c r="K283" s="199"/>
      <c r="L283" s="203"/>
      <c r="M283" s="205"/>
      <c r="N283" s="207"/>
      <c r="O283" s="209"/>
      <c r="P283" s="209"/>
      <c r="Q283" s="211" t="s">
        <v>59</v>
      </c>
      <c r="R283" s="213" t="str">
        <f ca="1" xml:space="preserve">  IF(COUNTBLANK(L283:Q283)&lt;5,OFFSET([1]Traduction!$A$443,0,Langue),
    IF(COUNTBLANK(L283:Q283)&gt;5,OFFSET([1]Traduction!$A$444,0,Langue),
     IF(AND(B283="Ï",L283&lt;&gt;""),OFFSET([1]Traduction!$A$445,0,Langue),"")))</f>
        <v/>
      </c>
      <c r="S283" s="215" t="s">
        <v>32</v>
      </c>
      <c r="T283" s="216">
        <v>4</v>
      </c>
      <c r="U283" s="217">
        <v>1</v>
      </c>
      <c r="V283" s="6"/>
      <c r="W283" s="6">
        <f>COUNTIF($X$13:X283,"&gt;0")*(X283&gt;0)</f>
        <v>62</v>
      </c>
      <c r="X283" s="6">
        <f t="shared" si="76"/>
        <v>3</v>
      </c>
      <c r="Y283" s="1">
        <f t="shared" si="77"/>
        <v>122</v>
      </c>
      <c r="Z283" s="1" t="str">
        <f t="shared" si="66"/>
        <v>Test de commentaire</v>
      </c>
      <c r="AA283" s="1" t="str">
        <f>IF(ISERROR(LEFT(B283,SEARCH(":",B283,1)-IF(Langue=1,1,2))),"",LEFT(B283,SEARCH(":",B283,1)-IF(Langue=1,1,2)))</f>
        <v/>
      </c>
      <c r="AB283" s="1">
        <f t="shared" si="75"/>
        <v>0</v>
      </c>
      <c r="AC283" s="1">
        <f t="shared" si="75"/>
        <v>0</v>
      </c>
      <c r="AD283" s="1">
        <f t="shared" si="75"/>
        <v>0</v>
      </c>
      <c r="AE283" s="1">
        <f t="shared" si="75"/>
        <v>0</v>
      </c>
      <c r="AF283" s="1">
        <f t="shared" si="75"/>
        <v>0</v>
      </c>
      <c r="AG283" s="1">
        <f t="shared" si="75"/>
        <v>1</v>
      </c>
      <c r="AH283" s="1">
        <f t="shared" ref="AH283" si="79">IF(D283&lt;&gt; "",1,0)</f>
        <v>1</v>
      </c>
    </row>
    <row r="284" spans="2:34" ht="13.5" customHeight="1">
      <c r="B284" s="189"/>
      <c r="C284" s="191"/>
      <c r="D284" s="246"/>
      <c r="E284" s="230" t="s">
        <v>58</v>
      </c>
      <c r="F284" s="231"/>
      <c r="G284" s="231"/>
      <c r="H284" s="232"/>
      <c r="I284" s="200"/>
      <c r="J284" s="201"/>
      <c r="K284" s="202"/>
      <c r="L284" s="204"/>
      <c r="M284" s="206"/>
      <c r="N284" s="208"/>
      <c r="O284" s="210"/>
      <c r="P284" s="210"/>
      <c r="Q284" s="212"/>
      <c r="R284" s="214"/>
      <c r="S284" s="215"/>
      <c r="T284" s="216"/>
      <c r="U284" s="217"/>
      <c r="V284" s="6"/>
      <c r="W284" s="6">
        <f>COUNTIF($X$13:X284,"&gt;0")*(X284&gt;0)</f>
        <v>0</v>
      </c>
      <c r="X284" s="6">
        <f t="shared" si="76"/>
        <v>0</v>
      </c>
      <c r="Y284" s="1" t="str">
        <f t="shared" si="77"/>
        <v/>
      </c>
      <c r="Z284" s="1" t="str">
        <f t="shared" si="66"/>
        <v/>
      </c>
      <c r="AA284" s="1" t="str">
        <f>IF(ISERROR(LEFT(B284,SEARCH(":",B284,1)-IF(Langue=1,1,2))),"",LEFT(B284,SEARCH(":",B284,1)-IF(Langue=1,1,2)))</f>
        <v/>
      </c>
      <c r="AB284" s="1">
        <f t="shared" si="75"/>
        <v>0</v>
      </c>
      <c r="AC284" s="1">
        <f t="shared" si="75"/>
        <v>0</v>
      </c>
      <c r="AD284" s="1">
        <f t="shared" si="75"/>
        <v>0</v>
      </c>
      <c r="AE284" s="1">
        <f t="shared" si="75"/>
        <v>0</v>
      </c>
      <c r="AF284" s="1">
        <f t="shared" si="75"/>
        <v>0</v>
      </c>
      <c r="AG284" s="1">
        <f t="shared" si="75"/>
        <v>0</v>
      </c>
      <c r="AH284" s="1">
        <f>IF(D284&lt;&gt; "",1,0)</f>
        <v>0</v>
      </c>
    </row>
    <row r="285" spans="2:34" ht="25.5" customHeight="1">
      <c r="B285" s="80" t="s">
        <v>14</v>
      </c>
      <c r="C285" s="106" t="s">
        <v>28</v>
      </c>
      <c r="D285" s="107">
        <f>D283+1</f>
        <v>123</v>
      </c>
      <c r="E285" s="194" t="s">
        <v>60</v>
      </c>
      <c r="F285" s="195"/>
      <c r="G285" s="195"/>
      <c r="H285" s="196"/>
      <c r="I285" s="255" t="s">
        <v>62</v>
      </c>
      <c r="J285" s="256"/>
      <c r="K285" s="257"/>
      <c r="L285" s="62"/>
      <c r="M285" s="63"/>
      <c r="N285" s="64" t="s">
        <v>59</v>
      </c>
      <c r="O285" s="65"/>
      <c r="P285" s="65"/>
      <c r="Q285" s="71"/>
      <c r="R285" s="85" t="str">
        <f ca="1" xml:space="preserve">  IF(COUNTBLANK(L285:Q285)&lt;5,OFFSET([1]Traduction!$A$443,0,Langue),
    IF(COUNTBLANK(L285:Q285)&gt;5,OFFSET([1]Traduction!$A$444,0,Langue),
     IF(AND(B285="Ï",L285&lt;&gt;""),OFFSET([1]Traduction!$A$445,0,Langue),"")))</f>
        <v/>
      </c>
      <c r="S285" s="66" t="s">
        <v>32</v>
      </c>
      <c r="T285" s="67">
        <v>4</v>
      </c>
      <c r="U285" s="68">
        <v>1</v>
      </c>
      <c r="V285" s="6"/>
      <c r="W285" s="6">
        <f>COUNTIF($X$13:X285,"&gt;0")*(X285&gt;0)</f>
        <v>0</v>
      </c>
      <c r="X285" s="6">
        <f t="shared" si="76"/>
        <v>0</v>
      </c>
      <c r="Y285" s="1">
        <f t="shared" si="77"/>
        <v>123</v>
      </c>
      <c r="Z285" s="1" t="str">
        <f t="shared" si="66"/>
        <v/>
      </c>
      <c r="AA285" s="1" t="str">
        <f>IF(ISERROR(LEFT(B285,SEARCH(":",B285,1)-IF(Langue=1,1,2))),"",LEFT(B285,SEARCH(":",B285,1)-IF(Langue=1,1,2)))</f>
        <v/>
      </c>
      <c r="AB285" s="1">
        <f t="shared" si="75"/>
        <v>0</v>
      </c>
      <c r="AC285" s="1">
        <f t="shared" si="75"/>
        <v>0</v>
      </c>
      <c r="AD285" s="1">
        <f t="shared" si="75"/>
        <v>1</v>
      </c>
      <c r="AE285" s="1">
        <f t="shared" si="75"/>
        <v>0</v>
      </c>
      <c r="AF285" s="1">
        <f t="shared" si="75"/>
        <v>0</v>
      </c>
      <c r="AG285" s="1">
        <f t="shared" si="75"/>
        <v>0</v>
      </c>
      <c r="AH285" s="1">
        <f t="shared" ref="AH285" si="80">IF(D285&lt;&gt; "",1,0)</f>
        <v>1</v>
      </c>
    </row>
    <row r="286" spans="2:34" ht="15" customHeight="1">
      <c r="B286" s="243" t="e">
        <f ca="1">OFFSET([1]Traduction!A412,0,Langue)</f>
        <v>#VALUE!</v>
      </c>
      <c r="C286" s="244"/>
      <c r="D286" s="244"/>
      <c r="E286" s="244"/>
      <c r="F286" s="244"/>
      <c r="G286" s="244"/>
      <c r="H286" s="244"/>
      <c r="I286" s="244"/>
      <c r="J286" s="244"/>
      <c r="K286" s="244"/>
      <c r="L286" s="244"/>
      <c r="M286" s="244"/>
      <c r="N286" s="244"/>
      <c r="O286" s="244"/>
      <c r="P286" s="244"/>
      <c r="Q286" s="244"/>
      <c r="R286" s="233"/>
      <c r="S286" s="233"/>
      <c r="T286" s="233"/>
      <c r="U286" s="234"/>
      <c r="V286" s="6"/>
      <c r="W286" s="6">
        <f>COUNTIF($X$13:X286,"&gt;0")*(X286&gt;0)</f>
        <v>0</v>
      </c>
      <c r="X286" s="6">
        <f t="shared" si="76"/>
        <v>0</v>
      </c>
      <c r="Y286" s="1" t="str">
        <f t="shared" si="77"/>
        <v/>
      </c>
      <c r="Z286" s="1" t="str">
        <f t="shared" si="66"/>
        <v/>
      </c>
      <c r="AA286" s="1" t="str">
        <f ca="1">IF(ISERROR(LEFT(B286,SEARCH(":",B286,1)-IF(Langue=1,1,2))),"",LEFT(B286,SEARCH(":",B286,1)-IF(Langue=1,1,2)))</f>
        <v/>
      </c>
      <c r="AB286" s="1">
        <f t="shared" si="75"/>
        <v>0</v>
      </c>
      <c r="AC286" s="1">
        <f t="shared" si="75"/>
        <v>0</v>
      </c>
      <c r="AD286" s="1">
        <f t="shared" si="75"/>
        <v>0</v>
      </c>
      <c r="AE286" s="1">
        <f t="shared" si="75"/>
        <v>0</v>
      </c>
      <c r="AF286" s="1">
        <f t="shared" si="75"/>
        <v>0</v>
      </c>
      <c r="AG286" s="1">
        <f t="shared" si="75"/>
        <v>0</v>
      </c>
      <c r="AH286" s="1">
        <f t="shared" si="56"/>
        <v>0</v>
      </c>
    </row>
    <row r="287" spans="2:34" ht="39" customHeight="1">
      <c r="B287" s="188" t="s">
        <v>14</v>
      </c>
      <c r="C287" s="190" t="s">
        <v>33</v>
      </c>
      <c r="D287" s="245">
        <f>D285+1</f>
        <v>124</v>
      </c>
      <c r="E287" s="194" t="s">
        <v>60</v>
      </c>
      <c r="F287" s="195"/>
      <c r="G287" s="195"/>
      <c r="H287" s="196"/>
      <c r="I287" s="197" t="s">
        <v>62</v>
      </c>
      <c r="J287" s="198"/>
      <c r="K287" s="199"/>
      <c r="L287" s="203"/>
      <c r="M287" s="205"/>
      <c r="N287" s="207" t="s">
        <v>59</v>
      </c>
      <c r="O287" s="209"/>
      <c r="P287" s="209"/>
      <c r="Q287" s="211"/>
      <c r="R287" s="213" t="str">
        <f ca="1" xml:space="preserve">  IF(COUNTBLANK(L287:Q287)&lt;5,OFFSET([1]Traduction!$A$443,0,Langue),
    IF(COUNTBLANK(L287:Q287)&gt;5,OFFSET([1]Traduction!$A$444,0,Langue),
     IF(AND(B287="Ï",L287&lt;&gt;""),OFFSET([1]Traduction!$A$445,0,Langue),"")))</f>
        <v/>
      </c>
      <c r="S287" s="215" t="s">
        <v>31</v>
      </c>
      <c r="T287" s="216">
        <v>4</v>
      </c>
      <c r="U287" s="217">
        <v>1</v>
      </c>
      <c r="V287" s="6"/>
      <c r="W287" s="6">
        <f>COUNTIF($X$13:X287,"&gt;0")*(X287&gt;0)</f>
        <v>0</v>
      </c>
      <c r="X287" s="6">
        <f t="shared" si="76"/>
        <v>0</v>
      </c>
      <c r="Y287" s="1">
        <f t="shared" si="77"/>
        <v>124</v>
      </c>
      <c r="Z287" s="1" t="str">
        <f t="shared" si="66"/>
        <v/>
      </c>
      <c r="AA287" s="1" t="str">
        <f>IF(ISERROR(LEFT(B287,SEARCH(":",B287,1)-IF(Langue=1,1,2))),"",LEFT(B287,SEARCH(":",B287,1)-IF(Langue=1,1,2)))</f>
        <v/>
      </c>
      <c r="AB287" s="1">
        <f t="shared" si="75"/>
        <v>0</v>
      </c>
      <c r="AC287" s="1">
        <f t="shared" si="75"/>
        <v>0</v>
      </c>
      <c r="AD287" s="1">
        <f t="shared" si="75"/>
        <v>1</v>
      </c>
      <c r="AE287" s="1">
        <f t="shared" si="75"/>
        <v>0</v>
      </c>
      <c r="AF287" s="1">
        <f t="shared" si="75"/>
        <v>0</v>
      </c>
      <c r="AG287" s="1">
        <f t="shared" si="75"/>
        <v>0</v>
      </c>
      <c r="AH287" s="1">
        <f t="shared" si="56"/>
        <v>1</v>
      </c>
    </row>
    <row r="288" spans="2:34" ht="48" customHeight="1">
      <c r="B288" s="189"/>
      <c r="C288" s="191"/>
      <c r="D288" s="246"/>
      <c r="E288" s="230" t="s">
        <v>58</v>
      </c>
      <c r="F288" s="231"/>
      <c r="G288" s="231"/>
      <c r="H288" s="232"/>
      <c r="I288" s="200"/>
      <c r="J288" s="201"/>
      <c r="K288" s="202"/>
      <c r="L288" s="204"/>
      <c r="M288" s="206"/>
      <c r="N288" s="208"/>
      <c r="O288" s="210"/>
      <c r="P288" s="210"/>
      <c r="Q288" s="212"/>
      <c r="R288" s="237"/>
      <c r="S288" s="215"/>
      <c r="T288" s="216"/>
      <c r="U288" s="217"/>
      <c r="V288" s="6"/>
      <c r="W288" s="6">
        <f>COUNTIF($X$13:X288,"&gt;0")*(X288&gt;0)</f>
        <v>0</v>
      </c>
      <c r="X288" s="6">
        <f t="shared" si="76"/>
        <v>0</v>
      </c>
      <c r="Y288" s="1" t="str">
        <f t="shared" si="77"/>
        <v/>
      </c>
      <c r="Z288" s="1" t="str">
        <f t="shared" si="66"/>
        <v/>
      </c>
      <c r="AA288" s="1" t="str">
        <f>IF(ISERROR(LEFT(B288,SEARCH(":",B288,1)-IF(Langue=1,1,2))),"",LEFT(B288,SEARCH(":",B288,1)-IF(Langue=1,1,2)))</f>
        <v/>
      </c>
      <c r="AB288" s="1">
        <f t="shared" si="75"/>
        <v>0</v>
      </c>
      <c r="AC288" s="1">
        <f t="shared" si="75"/>
        <v>0</v>
      </c>
      <c r="AD288" s="1">
        <f t="shared" si="75"/>
        <v>0</v>
      </c>
      <c r="AE288" s="1">
        <f t="shared" si="75"/>
        <v>0</v>
      </c>
      <c r="AF288" s="1">
        <f t="shared" si="75"/>
        <v>0</v>
      </c>
      <c r="AG288" s="1">
        <f t="shared" si="75"/>
        <v>0</v>
      </c>
      <c r="AH288" s="1">
        <f>IF(D288&lt;&gt; "",1,0)</f>
        <v>0</v>
      </c>
    </row>
    <row r="289" spans="2:34" ht="25.5" customHeight="1">
      <c r="B289" s="93" t="s">
        <v>14</v>
      </c>
      <c r="C289" s="94" t="s">
        <v>33</v>
      </c>
      <c r="D289" s="89">
        <f>D287+1</f>
        <v>125</v>
      </c>
      <c r="E289" s="194" t="s">
        <v>60</v>
      </c>
      <c r="F289" s="195"/>
      <c r="G289" s="195"/>
      <c r="H289" s="196"/>
      <c r="I289" s="197" t="s">
        <v>62</v>
      </c>
      <c r="J289" s="198"/>
      <c r="K289" s="199"/>
      <c r="L289" s="62"/>
      <c r="M289" s="63"/>
      <c r="N289" s="64" t="s">
        <v>59</v>
      </c>
      <c r="O289" s="65"/>
      <c r="P289" s="65"/>
      <c r="Q289" s="71"/>
      <c r="R289" s="85" t="str">
        <f ca="1" xml:space="preserve">  IF(COUNTBLANK(L289:Q289)&lt;5,OFFSET([1]Traduction!$A$443,0,Langue),
    IF(COUNTBLANK(L289:Q289)&gt;5,OFFSET([1]Traduction!$A$444,0,Langue),
     IF(AND(B289="Ï",L289&lt;&gt;""),OFFSET([1]Traduction!$A$445,0,Langue),"")))</f>
        <v/>
      </c>
      <c r="S289" s="66" t="s">
        <v>31</v>
      </c>
      <c r="T289" s="67">
        <v>4</v>
      </c>
      <c r="U289" s="68">
        <v>1</v>
      </c>
      <c r="V289" s="6"/>
      <c r="W289" s="6">
        <f>COUNTIF($X$13:X289,"&gt;0")*(X289&gt;0)</f>
        <v>0</v>
      </c>
      <c r="X289" s="6">
        <f t="shared" si="76"/>
        <v>0</v>
      </c>
      <c r="Y289" s="1">
        <f t="shared" si="77"/>
        <v>125</v>
      </c>
      <c r="Z289" s="1" t="str">
        <f t="shared" si="66"/>
        <v/>
      </c>
      <c r="AA289" s="1" t="str">
        <f>IF(ISERROR(LEFT(B289,SEARCH(":",B289,1)-IF(Langue=1,1,2))),"",LEFT(B289,SEARCH(":",B289,1)-IF(Langue=1,1,2)))</f>
        <v/>
      </c>
      <c r="AB289" s="1">
        <f t="shared" si="75"/>
        <v>0</v>
      </c>
      <c r="AC289" s="1">
        <f t="shared" si="75"/>
        <v>0</v>
      </c>
      <c r="AD289" s="1">
        <f t="shared" si="75"/>
        <v>1</v>
      </c>
      <c r="AE289" s="1">
        <f t="shared" si="75"/>
        <v>0</v>
      </c>
      <c r="AF289" s="1">
        <f t="shared" si="75"/>
        <v>0</v>
      </c>
      <c r="AG289" s="1">
        <f t="shared" si="75"/>
        <v>0</v>
      </c>
      <c r="AH289" s="1">
        <f t="shared" si="56"/>
        <v>1</v>
      </c>
    </row>
    <row r="290" spans="2:34" ht="25.5" customHeight="1">
      <c r="B290" s="188" t="s">
        <v>14</v>
      </c>
      <c r="C290" s="190" t="s">
        <v>15</v>
      </c>
      <c r="D290" s="245">
        <f>D289+1</f>
        <v>126</v>
      </c>
      <c r="E290" s="194" t="s">
        <v>60</v>
      </c>
      <c r="F290" s="195"/>
      <c r="G290" s="195"/>
      <c r="H290" s="196"/>
      <c r="I290" s="197" t="s">
        <v>62</v>
      </c>
      <c r="J290" s="198"/>
      <c r="K290" s="199"/>
      <c r="L290" s="203"/>
      <c r="M290" s="205"/>
      <c r="N290" s="207"/>
      <c r="O290" s="209" t="s">
        <v>59</v>
      </c>
      <c r="P290" s="209"/>
      <c r="Q290" s="211"/>
      <c r="R290" s="213" t="str">
        <f ca="1" xml:space="preserve">  IF(COUNTBLANK(L290:Q290)&lt;5,OFFSET([1]Traduction!$A$443,0,Langue),
    IF(COUNTBLANK(L290:Q290)&gt;5,OFFSET([1]Traduction!$A$444,0,Langue),
     IF(AND(B290="Ï",L290&lt;&gt;""),OFFSET([1]Traduction!$A$445,0,Langue),"")))</f>
        <v/>
      </c>
      <c r="S290" s="215" t="s">
        <v>31</v>
      </c>
      <c r="T290" s="216">
        <v>4</v>
      </c>
      <c r="U290" s="217">
        <v>1</v>
      </c>
      <c r="V290" s="6"/>
      <c r="W290" s="6">
        <f>COUNTIF($X$13:X290,"&gt;0")*(X290&gt;0)</f>
        <v>63</v>
      </c>
      <c r="X290" s="6">
        <f t="shared" si="76"/>
        <v>1</v>
      </c>
      <c r="Y290" s="1">
        <f t="shared" si="77"/>
        <v>126</v>
      </c>
      <c r="Z290" s="1" t="str">
        <f t="shared" si="66"/>
        <v>Test de commentaire</v>
      </c>
      <c r="AA290" s="1" t="str">
        <f>IF(ISERROR(LEFT(B290,SEARCH(":",B290,1)-IF(Langue=1,1,2))),"",LEFT(B290,SEARCH(":",B290,1)-IF(Langue=1,1,2)))</f>
        <v/>
      </c>
      <c r="AB290" s="1">
        <f t="shared" si="75"/>
        <v>0</v>
      </c>
      <c r="AC290" s="1">
        <f t="shared" si="75"/>
        <v>0</v>
      </c>
      <c r="AD290" s="1">
        <f t="shared" si="75"/>
        <v>0</v>
      </c>
      <c r="AE290" s="1">
        <f t="shared" si="75"/>
        <v>1</v>
      </c>
      <c r="AF290" s="1">
        <f t="shared" si="75"/>
        <v>0</v>
      </c>
      <c r="AG290" s="1">
        <f t="shared" si="75"/>
        <v>0</v>
      </c>
      <c r="AH290" s="1">
        <f t="shared" si="56"/>
        <v>1</v>
      </c>
    </row>
    <row r="291" spans="2:34" ht="25.5" customHeight="1">
      <c r="B291" s="189"/>
      <c r="C291" s="191"/>
      <c r="D291" s="246"/>
      <c r="E291" s="230" t="s">
        <v>58</v>
      </c>
      <c r="F291" s="231"/>
      <c r="G291" s="231"/>
      <c r="H291" s="232"/>
      <c r="I291" s="200"/>
      <c r="J291" s="201"/>
      <c r="K291" s="202"/>
      <c r="L291" s="204"/>
      <c r="M291" s="206"/>
      <c r="N291" s="208"/>
      <c r="O291" s="210"/>
      <c r="P291" s="210"/>
      <c r="Q291" s="212"/>
      <c r="R291" s="214"/>
      <c r="S291" s="215"/>
      <c r="T291" s="216"/>
      <c r="U291" s="217"/>
      <c r="V291" s="6"/>
      <c r="W291" s="6">
        <f>COUNTIF($X$13:X291,"&gt;0")*(X291&gt;0)</f>
        <v>0</v>
      </c>
      <c r="X291" s="6">
        <f t="shared" si="76"/>
        <v>0</v>
      </c>
      <c r="Y291" s="1" t="str">
        <f t="shared" si="77"/>
        <v/>
      </c>
      <c r="Z291" s="1" t="str">
        <f t="shared" si="66"/>
        <v/>
      </c>
      <c r="AA291" s="1" t="str">
        <f>IF(ISERROR(LEFT(B291,SEARCH(":",B291,1)-IF(Langue=1,1,2))),"",LEFT(B291,SEARCH(":",B291,1)-IF(Langue=1,1,2)))</f>
        <v/>
      </c>
      <c r="AB291" s="1">
        <f t="shared" si="75"/>
        <v>0</v>
      </c>
      <c r="AC291" s="1">
        <f t="shared" si="75"/>
        <v>0</v>
      </c>
      <c r="AD291" s="1">
        <f t="shared" si="75"/>
        <v>0</v>
      </c>
      <c r="AE291" s="1">
        <f t="shared" si="75"/>
        <v>0</v>
      </c>
      <c r="AF291" s="1">
        <f t="shared" si="75"/>
        <v>0</v>
      </c>
      <c r="AG291" s="1">
        <f t="shared" si="75"/>
        <v>0</v>
      </c>
      <c r="AH291" s="1">
        <f>IF(D291&lt;&gt; "",1,0)</f>
        <v>0</v>
      </c>
    </row>
    <row r="292" spans="2:34" ht="15" customHeight="1">
      <c r="B292" s="93"/>
      <c r="C292" s="94"/>
      <c r="D292" s="89">
        <f>D290+1</f>
        <v>127</v>
      </c>
      <c r="E292" s="194" t="s">
        <v>60</v>
      </c>
      <c r="F292" s="195"/>
      <c r="G292" s="195"/>
      <c r="H292" s="196"/>
      <c r="I292" s="197" t="s">
        <v>62</v>
      </c>
      <c r="J292" s="198"/>
      <c r="K292" s="199"/>
      <c r="L292" s="62"/>
      <c r="M292" s="63"/>
      <c r="N292" s="64"/>
      <c r="O292" s="65" t="s">
        <v>59</v>
      </c>
      <c r="P292" s="65"/>
      <c r="Q292" s="71"/>
      <c r="R292" s="85" t="str">
        <f ca="1" xml:space="preserve">  IF(COUNTBLANK(L292:Q292)&lt;5,OFFSET([1]Traduction!$A$443,0,Langue),
    IF(COUNTBLANK(L292:Q292)&gt;5,OFFSET([1]Traduction!$A$444,0,Langue),
     IF(AND(B292="Ï",L292&lt;&gt;""),OFFSET([1]Traduction!$A$445,0,Langue),"")))</f>
        <v/>
      </c>
      <c r="S292" s="96"/>
      <c r="T292" s="67">
        <v>4</v>
      </c>
      <c r="U292" s="68">
        <v>1</v>
      </c>
      <c r="V292" s="6"/>
      <c r="W292" s="6">
        <f>COUNTIF($X$13:X292,"&gt;0")*(X292&gt;0)</f>
        <v>64</v>
      </c>
      <c r="X292" s="6">
        <f t="shared" si="76"/>
        <v>1</v>
      </c>
      <c r="Y292" s="1">
        <f t="shared" si="77"/>
        <v>127</v>
      </c>
      <c r="Z292" s="1" t="str">
        <f t="shared" si="66"/>
        <v>Test de commentaire</v>
      </c>
      <c r="AA292" s="1" t="str">
        <f>IF(ISERROR(LEFT(B292,SEARCH(":",B292,1)-IF(Langue=1,1,2))),"",LEFT(B292,SEARCH(":",B292,1)-IF(Langue=1,1,2)))</f>
        <v/>
      </c>
      <c r="AB292" s="1">
        <f t="shared" si="75"/>
        <v>0</v>
      </c>
      <c r="AC292" s="1">
        <f t="shared" si="75"/>
        <v>0</v>
      </c>
      <c r="AD292" s="1">
        <f t="shared" si="75"/>
        <v>0</v>
      </c>
      <c r="AE292" s="1">
        <f t="shared" si="75"/>
        <v>1</v>
      </c>
      <c r="AF292" s="1">
        <f t="shared" si="75"/>
        <v>0</v>
      </c>
      <c r="AG292" s="1">
        <f t="shared" si="75"/>
        <v>0</v>
      </c>
      <c r="AH292" s="1">
        <f t="shared" si="56"/>
        <v>1</v>
      </c>
    </row>
    <row r="293" spans="2:34" ht="24.95" customHeight="1">
      <c r="B293" s="274" t="e">
        <f ca="1">OFFSET([1]Traduction!A419,0,Langue)</f>
        <v>#VALUE!</v>
      </c>
      <c r="C293" s="275"/>
      <c r="D293" s="275"/>
      <c r="E293" s="275"/>
      <c r="F293" s="275"/>
      <c r="G293" s="275"/>
      <c r="H293" s="275"/>
      <c r="I293" s="275"/>
      <c r="J293" s="275"/>
      <c r="K293" s="275"/>
      <c r="L293" s="275"/>
      <c r="M293" s="275"/>
      <c r="N293" s="275"/>
      <c r="O293" s="275"/>
      <c r="P293" s="275"/>
      <c r="Q293" s="275"/>
      <c r="R293" s="233"/>
      <c r="S293" s="233"/>
      <c r="T293" s="233"/>
      <c r="U293" s="234"/>
      <c r="V293" s="6"/>
      <c r="W293" s="6">
        <f>COUNTIF($X$13:X293,"&gt;0")*(X293&gt;0)</f>
        <v>0</v>
      </c>
      <c r="X293" s="6">
        <f t="shared" si="76"/>
        <v>0</v>
      </c>
      <c r="Y293" s="1" t="str">
        <f t="shared" si="77"/>
        <v/>
      </c>
      <c r="Z293" s="1" t="str">
        <f t="shared" si="66"/>
        <v/>
      </c>
      <c r="AA293" s="1" t="str">
        <f ca="1">IF(ISERROR(LEFT(B293,SEARCH(":",B293,1)-IF(Langue=1,1,2))),"",LEFT(B293,SEARCH(":",B293,1)-IF(Langue=1,1,2)))</f>
        <v/>
      </c>
      <c r="AB293" s="1">
        <f>SUBTOTAL(9,AB294:AB315)</f>
        <v>0</v>
      </c>
      <c r="AC293" s="1">
        <f t="shared" ref="AC293:AH293" si="81">SUBTOTAL(9,AC294:AC315)</f>
        <v>0</v>
      </c>
      <c r="AD293" s="1">
        <f t="shared" si="81"/>
        <v>4</v>
      </c>
      <c r="AE293" s="1">
        <f t="shared" si="81"/>
        <v>6</v>
      </c>
      <c r="AF293" s="1">
        <f t="shared" si="81"/>
        <v>1</v>
      </c>
      <c r="AG293" s="1">
        <f t="shared" si="81"/>
        <v>0</v>
      </c>
      <c r="AH293" s="1">
        <f t="shared" si="81"/>
        <v>11</v>
      </c>
    </row>
    <row r="294" spans="2:34" ht="15" customHeight="1">
      <c r="B294" s="276" t="e">
        <f ca="1">OFFSET([1]Traduction!A420,0,Langue)</f>
        <v>#VALUE!</v>
      </c>
      <c r="C294" s="277"/>
      <c r="D294" s="277"/>
      <c r="E294" s="277"/>
      <c r="F294" s="277"/>
      <c r="G294" s="277"/>
      <c r="H294" s="277"/>
      <c r="I294" s="277"/>
      <c r="J294" s="277"/>
      <c r="K294" s="277"/>
      <c r="L294" s="277"/>
      <c r="M294" s="277"/>
      <c r="N294" s="277"/>
      <c r="O294" s="277"/>
      <c r="P294" s="277"/>
      <c r="Q294" s="277"/>
      <c r="R294" s="233"/>
      <c r="S294" s="233"/>
      <c r="T294" s="233"/>
      <c r="U294" s="234"/>
      <c r="V294" s="6"/>
      <c r="W294" s="6">
        <f>COUNTIF($X$13:X294,"&gt;0")*(X294&gt;0)</f>
        <v>0</v>
      </c>
      <c r="X294" s="6">
        <f t="shared" si="76"/>
        <v>0</v>
      </c>
      <c r="Y294" s="1" t="str">
        <f t="shared" si="77"/>
        <v/>
      </c>
      <c r="Z294" s="1" t="str">
        <f t="shared" si="66"/>
        <v/>
      </c>
      <c r="AA294" s="1" t="str">
        <f ca="1">IF(ISERROR(LEFT(B294,SEARCH(":",B294,1)-IF(Langue=1,1,2))),"",LEFT(B294,SEARCH(":",B294,1)-IF(Langue=1,1,2)))</f>
        <v/>
      </c>
      <c r="AB294" s="1">
        <f t="shared" si="75"/>
        <v>0</v>
      </c>
      <c r="AC294" s="1">
        <f t="shared" si="75"/>
        <v>0</v>
      </c>
      <c r="AD294" s="1">
        <f t="shared" si="75"/>
        <v>0</v>
      </c>
      <c r="AE294" s="1">
        <f t="shared" si="75"/>
        <v>0</v>
      </c>
      <c r="AF294" s="1">
        <f t="shared" si="75"/>
        <v>0</v>
      </c>
      <c r="AG294" s="1">
        <f t="shared" si="75"/>
        <v>0</v>
      </c>
      <c r="AH294" s="1">
        <f t="shared" si="56"/>
        <v>0</v>
      </c>
    </row>
    <row r="295" spans="2:34" ht="39" customHeight="1">
      <c r="B295" s="188" t="s">
        <v>14</v>
      </c>
      <c r="C295" s="190" t="s">
        <v>15</v>
      </c>
      <c r="D295" s="278">
        <f>D292+1</f>
        <v>128</v>
      </c>
      <c r="E295" s="194" t="s">
        <v>60</v>
      </c>
      <c r="F295" s="195"/>
      <c r="G295" s="195"/>
      <c r="H295" s="196"/>
      <c r="I295" s="197" t="s">
        <v>62</v>
      </c>
      <c r="J295" s="198"/>
      <c r="K295" s="199"/>
      <c r="L295" s="203"/>
      <c r="M295" s="205"/>
      <c r="N295" s="207"/>
      <c r="O295" s="209" t="s">
        <v>59</v>
      </c>
      <c r="P295" s="209"/>
      <c r="Q295" s="211"/>
      <c r="R295" s="213" t="str">
        <f ca="1" xml:space="preserve">  IF(COUNTBLANK(L295:Q295)&lt;5,OFFSET([1]Traduction!$A$443,0,Langue),
    IF(COUNTBLANK(L295:Q295)&gt;5,OFFSET([1]Traduction!$A$444,0,Langue),
     IF(AND(B295="Ï",L295&lt;&gt;""),OFFSET([1]Traduction!$A$445,0,Langue),"")))</f>
        <v/>
      </c>
      <c r="S295" s="215" t="s">
        <v>55</v>
      </c>
      <c r="T295" s="216">
        <v>5</v>
      </c>
      <c r="U295" s="217">
        <v>4</v>
      </c>
      <c r="V295" s="6"/>
      <c r="W295" s="6">
        <f>COUNTIF($X$13:X295,"&gt;0")*(X295&gt;0)</f>
        <v>65</v>
      </c>
      <c r="X295" s="6">
        <f t="shared" si="76"/>
        <v>1</v>
      </c>
      <c r="Y295" s="1">
        <f t="shared" si="77"/>
        <v>128</v>
      </c>
      <c r="Z295" s="1" t="str">
        <f t="shared" si="66"/>
        <v>Test de commentaire</v>
      </c>
      <c r="AA295" s="1" t="str">
        <f>IF(ISERROR(LEFT(B295,SEARCH(":",B295,1)-IF(Langue=1,1,2))),"",LEFT(B295,SEARCH(":",B295,1)-IF(Langue=1,1,2)))</f>
        <v/>
      </c>
      <c r="AB295" s="1">
        <f t="shared" si="75"/>
        <v>0</v>
      </c>
      <c r="AC295" s="1">
        <f t="shared" si="75"/>
        <v>0</v>
      </c>
      <c r="AD295" s="1">
        <f t="shared" si="75"/>
        <v>0</v>
      </c>
      <c r="AE295" s="1">
        <f t="shared" si="75"/>
        <v>1</v>
      </c>
      <c r="AF295" s="1">
        <f t="shared" si="75"/>
        <v>0</v>
      </c>
      <c r="AG295" s="1">
        <f t="shared" si="75"/>
        <v>0</v>
      </c>
      <c r="AH295" s="1">
        <f t="shared" si="56"/>
        <v>1</v>
      </c>
    </row>
    <row r="296" spans="2:34" ht="48" customHeight="1">
      <c r="B296" s="189"/>
      <c r="C296" s="191"/>
      <c r="D296" s="279"/>
      <c r="E296" s="230" t="s">
        <v>58</v>
      </c>
      <c r="F296" s="231"/>
      <c r="G296" s="231"/>
      <c r="H296" s="232"/>
      <c r="I296" s="200"/>
      <c r="J296" s="201"/>
      <c r="K296" s="202"/>
      <c r="L296" s="204"/>
      <c r="M296" s="206"/>
      <c r="N296" s="208"/>
      <c r="O296" s="210"/>
      <c r="P296" s="210"/>
      <c r="Q296" s="212"/>
      <c r="R296" s="237"/>
      <c r="S296" s="215"/>
      <c r="T296" s="216"/>
      <c r="U296" s="217"/>
      <c r="V296" s="6"/>
      <c r="W296" s="6">
        <f>COUNTIF($X$13:X296,"&gt;0")*(X296&gt;0)</f>
        <v>0</v>
      </c>
      <c r="X296" s="6">
        <f t="shared" si="76"/>
        <v>0</v>
      </c>
      <c r="Y296" s="1" t="str">
        <f t="shared" si="77"/>
        <v/>
      </c>
      <c r="Z296" s="1" t="str">
        <f t="shared" si="66"/>
        <v/>
      </c>
      <c r="AA296" s="1" t="str">
        <f>IF(ISERROR(LEFT(B296,SEARCH(":",B296,1)-IF(Langue=1,1,2))),"",LEFT(B296,SEARCH(":",B296,1)-IF(Langue=1,1,2)))</f>
        <v/>
      </c>
      <c r="AB296" s="1">
        <f t="shared" si="75"/>
        <v>0</v>
      </c>
      <c r="AC296" s="1">
        <f t="shared" si="75"/>
        <v>0</v>
      </c>
      <c r="AD296" s="1">
        <f t="shared" si="75"/>
        <v>0</v>
      </c>
      <c r="AE296" s="1">
        <f t="shared" si="75"/>
        <v>0</v>
      </c>
      <c r="AF296" s="1">
        <f t="shared" si="75"/>
        <v>0</v>
      </c>
      <c r="AG296" s="1">
        <f t="shared" si="75"/>
        <v>0</v>
      </c>
      <c r="AH296" s="1">
        <f>IF(D296&lt;&gt; "",1,0)</f>
        <v>0</v>
      </c>
    </row>
    <row r="297" spans="2:34" ht="25.5" customHeight="1">
      <c r="B297" s="188" t="s">
        <v>14</v>
      </c>
      <c r="C297" s="190" t="s">
        <v>15</v>
      </c>
      <c r="D297" s="278">
        <f>D295+1</f>
        <v>129</v>
      </c>
      <c r="E297" s="194" t="s">
        <v>60</v>
      </c>
      <c r="F297" s="195"/>
      <c r="G297" s="195"/>
      <c r="H297" s="196"/>
      <c r="I297" s="197" t="s">
        <v>62</v>
      </c>
      <c r="J297" s="198"/>
      <c r="K297" s="199"/>
      <c r="L297" s="203"/>
      <c r="M297" s="205"/>
      <c r="N297" s="207" t="s">
        <v>59</v>
      </c>
      <c r="O297" s="209"/>
      <c r="P297" s="209"/>
      <c r="Q297" s="211"/>
      <c r="R297" s="213" t="str">
        <f ca="1" xml:space="preserve">  IF(COUNTBLANK(L297:Q297)&lt;5,OFFSET([1]Traduction!$A$443,0,Langue),
    IF(COUNTBLANK(L297:Q297)&gt;5,OFFSET([1]Traduction!$A$444,0,Langue),
     IF(AND(B297="Ï",L297&lt;&gt;""),OFFSET([1]Traduction!$A$445,0,Langue),"")))</f>
        <v/>
      </c>
      <c r="S297" s="215" t="s">
        <v>55</v>
      </c>
      <c r="T297" s="216">
        <v>5</v>
      </c>
      <c r="U297" s="217">
        <v>4</v>
      </c>
      <c r="V297" s="6"/>
      <c r="W297" s="6">
        <f>COUNTIF($X$13:X297,"&gt;0")*(X297&gt;0)</f>
        <v>0</v>
      </c>
      <c r="X297" s="6">
        <f t="shared" si="76"/>
        <v>0</v>
      </c>
      <c r="Y297" s="1">
        <f t="shared" si="77"/>
        <v>129</v>
      </c>
      <c r="Z297" s="1" t="str">
        <f t="shared" si="66"/>
        <v/>
      </c>
      <c r="AA297" s="1" t="str">
        <f>IF(ISERROR(LEFT(B297,SEARCH(":",B297,1)-IF(Langue=1,1,2))),"",LEFT(B297,SEARCH(":",B297,1)-IF(Langue=1,1,2)))</f>
        <v/>
      </c>
      <c r="AB297" s="1">
        <f t="shared" si="75"/>
        <v>0</v>
      </c>
      <c r="AC297" s="1">
        <f t="shared" si="75"/>
        <v>0</v>
      </c>
      <c r="AD297" s="1">
        <f t="shared" si="75"/>
        <v>1</v>
      </c>
      <c r="AE297" s="1">
        <f t="shared" si="75"/>
        <v>0</v>
      </c>
      <c r="AF297" s="1">
        <f t="shared" si="75"/>
        <v>0</v>
      </c>
      <c r="AG297" s="1">
        <f t="shared" si="75"/>
        <v>0</v>
      </c>
      <c r="AH297" s="1">
        <f t="shared" ref="AH297" si="82">IF(D297&lt;&gt; "",1,0)</f>
        <v>1</v>
      </c>
    </row>
    <row r="298" spans="2:34" ht="48" customHeight="1">
      <c r="B298" s="189"/>
      <c r="C298" s="191"/>
      <c r="D298" s="279"/>
      <c r="E298" s="230" t="s">
        <v>58</v>
      </c>
      <c r="F298" s="231"/>
      <c r="G298" s="231"/>
      <c r="H298" s="232"/>
      <c r="I298" s="200"/>
      <c r="J298" s="201"/>
      <c r="K298" s="202"/>
      <c r="L298" s="204"/>
      <c r="M298" s="206"/>
      <c r="N298" s="208"/>
      <c r="O298" s="210"/>
      <c r="P298" s="210"/>
      <c r="Q298" s="212"/>
      <c r="R298" s="214"/>
      <c r="S298" s="215"/>
      <c r="T298" s="216"/>
      <c r="U298" s="217"/>
      <c r="V298" s="6"/>
      <c r="W298" s="6">
        <f>COUNTIF($X$13:X298,"&gt;0")*(X298&gt;0)</f>
        <v>0</v>
      </c>
      <c r="X298" s="6">
        <f t="shared" si="76"/>
        <v>0</v>
      </c>
      <c r="Y298" s="1" t="str">
        <f t="shared" si="77"/>
        <v/>
      </c>
      <c r="Z298" s="1" t="str">
        <f t="shared" si="66"/>
        <v/>
      </c>
      <c r="AA298" s="1" t="str">
        <f>IF(ISERROR(LEFT(B298,SEARCH(":",B298,1)-IF(Langue=1,1,2))),"",LEFT(B298,SEARCH(":",B298,1)-IF(Langue=1,1,2)))</f>
        <v/>
      </c>
      <c r="AB298" s="1">
        <f t="shared" si="75"/>
        <v>0</v>
      </c>
      <c r="AC298" s="1">
        <f t="shared" si="75"/>
        <v>0</v>
      </c>
      <c r="AD298" s="1">
        <f t="shared" si="75"/>
        <v>0</v>
      </c>
      <c r="AE298" s="1">
        <f t="shared" si="75"/>
        <v>0</v>
      </c>
      <c r="AF298" s="1">
        <f t="shared" si="75"/>
        <v>0</v>
      </c>
      <c r="AG298" s="1">
        <f t="shared" si="75"/>
        <v>0</v>
      </c>
      <c r="AH298" s="1">
        <f>IF(D298&lt;&gt; "",1,0)</f>
        <v>0</v>
      </c>
    </row>
    <row r="299" spans="2:34" ht="25.5" customHeight="1">
      <c r="B299" s="188" t="s">
        <v>14</v>
      </c>
      <c r="C299" s="190" t="s">
        <v>15</v>
      </c>
      <c r="D299" s="278">
        <f>D297+1</f>
        <v>130</v>
      </c>
      <c r="E299" s="194" t="s">
        <v>60</v>
      </c>
      <c r="F299" s="195"/>
      <c r="G299" s="195"/>
      <c r="H299" s="196"/>
      <c r="I299" s="197" t="s">
        <v>62</v>
      </c>
      <c r="J299" s="198"/>
      <c r="K299" s="199"/>
      <c r="L299" s="203"/>
      <c r="M299" s="205"/>
      <c r="N299" s="207"/>
      <c r="O299" s="209" t="s">
        <v>59</v>
      </c>
      <c r="P299" s="209"/>
      <c r="Q299" s="211"/>
      <c r="R299" s="213" t="str">
        <f ca="1" xml:space="preserve">  IF(COUNTBLANK(L299:Q299)&lt;5,OFFSET([1]Traduction!$A$443,0,Langue),
    IF(COUNTBLANK(L299:Q299)&gt;5,OFFSET([1]Traduction!$A$444,0,Langue),
     IF(AND(B299="Ï",L299&lt;&gt;""),OFFSET([1]Traduction!$A$445,0,Langue),"")))</f>
        <v/>
      </c>
      <c r="S299" s="215" t="s">
        <v>55</v>
      </c>
      <c r="T299" s="216">
        <v>5</v>
      </c>
      <c r="U299" s="217">
        <v>4</v>
      </c>
      <c r="V299" s="6"/>
      <c r="W299" s="6">
        <f>COUNTIF($X$13:X299,"&gt;0")*(X299&gt;0)</f>
        <v>66</v>
      </c>
      <c r="X299" s="6">
        <f t="shared" si="76"/>
        <v>1</v>
      </c>
      <c r="Y299" s="1">
        <f t="shared" si="77"/>
        <v>130</v>
      </c>
      <c r="Z299" s="1" t="str">
        <f t="shared" si="66"/>
        <v>Test de commentaire</v>
      </c>
      <c r="AA299" s="1" t="str">
        <f>IF(ISERROR(LEFT(B299,SEARCH(":",B299,1)-IF(Langue=1,1,2))),"",LEFT(B299,SEARCH(":",B299,1)-IF(Langue=1,1,2)))</f>
        <v/>
      </c>
      <c r="AB299" s="1">
        <f t="shared" si="75"/>
        <v>0</v>
      </c>
      <c r="AC299" s="1">
        <f t="shared" si="75"/>
        <v>0</v>
      </c>
      <c r="AD299" s="1">
        <f t="shared" si="75"/>
        <v>0</v>
      </c>
      <c r="AE299" s="1">
        <f t="shared" si="75"/>
        <v>1</v>
      </c>
      <c r="AF299" s="1">
        <f t="shared" si="75"/>
        <v>0</v>
      </c>
      <c r="AG299" s="1">
        <f t="shared" si="75"/>
        <v>0</v>
      </c>
      <c r="AH299" s="1">
        <f t="shared" ref="AH299" si="83">IF(D299&lt;&gt; "",1,0)</f>
        <v>1</v>
      </c>
    </row>
    <row r="300" spans="2:34" ht="25.5" customHeight="1">
      <c r="B300" s="189"/>
      <c r="C300" s="191"/>
      <c r="D300" s="279"/>
      <c r="E300" s="230" t="s">
        <v>58</v>
      </c>
      <c r="F300" s="231"/>
      <c r="G300" s="231"/>
      <c r="H300" s="232"/>
      <c r="I300" s="200"/>
      <c r="J300" s="201"/>
      <c r="K300" s="202"/>
      <c r="L300" s="204"/>
      <c r="M300" s="206"/>
      <c r="N300" s="208"/>
      <c r="O300" s="210"/>
      <c r="P300" s="210"/>
      <c r="Q300" s="212"/>
      <c r="R300" s="214"/>
      <c r="S300" s="215"/>
      <c r="T300" s="216"/>
      <c r="U300" s="217"/>
      <c r="V300" s="6"/>
      <c r="W300" s="6">
        <f>COUNTIF($X$13:X300,"&gt;0")*(X300&gt;0)</f>
        <v>0</v>
      </c>
      <c r="X300" s="6">
        <f t="shared" si="76"/>
        <v>0</v>
      </c>
      <c r="Y300" s="1" t="str">
        <f t="shared" si="77"/>
        <v/>
      </c>
      <c r="Z300" s="1" t="str">
        <f t="shared" si="66"/>
        <v/>
      </c>
      <c r="AA300" s="1" t="str">
        <f>IF(ISERROR(LEFT(B300,SEARCH(":",B300,1)-IF(Langue=1,1,2))),"",LEFT(B300,SEARCH(":",B300,1)-IF(Langue=1,1,2)))</f>
        <v/>
      </c>
      <c r="AB300" s="1">
        <f t="shared" si="75"/>
        <v>0</v>
      </c>
      <c r="AC300" s="1">
        <f t="shared" si="75"/>
        <v>0</v>
      </c>
      <c r="AD300" s="1">
        <f t="shared" si="75"/>
        <v>0</v>
      </c>
      <c r="AE300" s="1">
        <f t="shared" si="75"/>
        <v>0</v>
      </c>
      <c r="AF300" s="1">
        <f t="shared" si="75"/>
        <v>0</v>
      </c>
      <c r="AG300" s="1">
        <f t="shared" si="75"/>
        <v>0</v>
      </c>
      <c r="AH300" s="1">
        <f>IF(D300&lt;&gt; "",1,0)</f>
        <v>0</v>
      </c>
    </row>
    <row r="301" spans="2:34" ht="25.5" customHeight="1">
      <c r="B301" s="188" t="s">
        <v>14</v>
      </c>
      <c r="C301" s="190" t="s">
        <v>15</v>
      </c>
      <c r="D301" s="278">
        <f>D299+1</f>
        <v>131</v>
      </c>
      <c r="E301" s="194" t="s">
        <v>60</v>
      </c>
      <c r="F301" s="195"/>
      <c r="G301" s="195"/>
      <c r="H301" s="196"/>
      <c r="I301" s="197" t="s">
        <v>62</v>
      </c>
      <c r="J301" s="198"/>
      <c r="K301" s="199"/>
      <c r="L301" s="203"/>
      <c r="M301" s="205"/>
      <c r="N301" s="207" t="s">
        <v>59</v>
      </c>
      <c r="O301" s="209"/>
      <c r="P301" s="209"/>
      <c r="Q301" s="211"/>
      <c r="R301" s="237" t="str">
        <f ca="1" xml:space="preserve">  IF(COUNTBLANK(L301:Q301)&lt;5,OFFSET([1]Traduction!$A$443,0,Langue),
    IF(COUNTBLANK(L301:Q301)&gt;5,OFFSET([1]Traduction!$A$444,0,Langue),
     IF(AND(B301="Ï",L301&lt;&gt;""),OFFSET([1]Traduction!$A$445,0,Langue),"")))</f>
        <v/>
      </c>
      <c r="S301" s="215" t="s">
        <v>55</v>
      </c>
      <c r="T301" s="216">
        <v>5</v>
      </c>
      <c r="U301" s="217">
        <v>4</v>
      </c>
      <c r="V301" s="6"/>
      <c r="W301" s="6">
        <f>COUNTIF($X$13:X301,"&gt;0")*(X301&gt;0)</f>
        <v>0</v>
      </c>
      <c r="X301" s="6">
        <f t="shared" si="76"/>
        <v>0</v>
      </c>
      <c r="Y301" s="1">
        <f t="shared" si="77"/>
        <v>131</v>
      </c>
      <c r="Z301" s="1" t="str">
        <f t="shared" si="66"/>
        <v/>
      </c>
      <c r="AA301" s="1" t="str">
        <f>IF(ISERROR(LEFT(B301,SEARCH(":",B301,1)-IF(Langue=1,1,2))),"",LEFT(B301,SEARCH(":",B301,1)-IF(Langue=1,1,2)))</f>
        <v/>
      </c>
      <c r="AB301" s="1">
        <f t="shared" si="75"/>
        <v>0</v>
      </c>
      <c r="AC301" s="1">
        <f t="shared" si="75"/>
        <v>0</v>
      </c>
      <c r="AD301" s="1">
        <f t="shared" si="75"/>
        <v>1</v>
      </c>
      <c r="AE301" s="1">
        <f t="shared" si="75"/>
        <v>0</v>
      </c>
      <c r="AF301" s="1">
        <f t="shared" si="75"/>
        <v>0</v>
      </c>
      <c r="AG301" s="1">
        <f t="shared" si="75"/>
        <v>0</v>
      </c>
      <c r="AH301" s="1">
        <f t="shared" ref="AH301" si="84">IF(D301&lt;&gt; "",1,0)</f>
        <v>1</v>
      </c>
    </row>
    <row r="302" spans="2:34" ht="15" customHeight="1">
      <c r="B302" s="189"/>
      <c r="C302" s="191"/>
      <c r="D302" s="279"/>
      <c r="E302" s="230" t="s">
        <v>58</v>
      </c>
      <c r="F302" s="231"/>
      <c r="G302" s="231"/>
      <c r="H302" s="232"/>
      <c r="I302" s="200"/>
      <c r="J302" s="201"/>
      <c r="K302" s="202"/>
      <c r="L302" s="204"/>
      <c r="M302" s="206"/>
      <c r="N302" s="208"/>
      <c r="O302" s="210"/>
      <c r="P302" s="210"/>
      <c r="Q302" s="212"/>
      <c r="R302" s="214"/>
      <c r="S302" s="215"/>
      <c r="T302" s="216"/>
      <c r="U302" s="217"/>
      <c r="V302" s="6"/>
      <c r="W302" s="6">
        <f>COUNTIF($X$13:X302,"&gt;0")*(X302&gt;0)</f>
        <v>0</v>
      </c>
      <c r="X302" s="6">
        <f t="shared" si="76"/>
        <v>0</v>
      </c>
      <c r="Y302" s="1" t="str">
        <f t="shared" si="77"/>
        <v/>
      </c>
      <c r="Z302" s="1" t="str">
        <f t="shared" si="66"/>
        <v/>
      </c>
      <c r="AA302" s="1" t="str">
        <f>IF(ISERROR(LEFT(B302,SEARCH(":",B302,1)-IF(Langue=1,1,2))),"",LEFT(B302,SEARCH(":",B302,1)-IF(Langue=1,1,2)))</f>
        <v/>
      </c>
      <c r="AB302" s="1">
        <f t="shared" si="75"/>
        <v>0</v>
      </c>
      <c r="AC302" s="1">
        <f t="shared" si="75"/>
        <v>0</v>
      </c>
      <c r="AD302" s="1">
        <f t="shared" si="75"/>
        <v>0</v>
      </c>
      <c r="AE302" s="1">
        <f t="shared" si="75"/>
        <v>0</v>
      </c>
      <c r="AF302" s="1">
        <f t="shared" si="75"/>
        <v>0</v>
      </c>
      <c r="AG302" s="1">
        <f t="shared" si="75"/>
        <v>0</v>
      </c>
      <c r="AH302" s="1">
        <f>IF(D302&lt;&gt; "",1,0)</f>
        <v>0</v>
      </c>
    </row>
    <row r="303" spans="2:34" ht="15" customHeight="1">
      <c r="B303" s="276" t="e">
        <f ca="1">OFFSET([1]Traduction!A429,0,Langue)</f>
        <v>#VALUE!</v>
      </c>
      <c r="C303" s="277"/>
      <c r="D303" s="277"/>
      <c r="E303" s="277"/>
      <c r="F303" s="277"/>
      <c r="G303" s="277"/>
      <c r="H303" s="277"/>
      <c r="I303" s="277"/>
      <c r="J303" s="277"/>
      <c r="K303" s="277"/>
      <c r="L303" s="277"/>
      <c r="M303" s="277"/>
      <c r="N303" s="277"/>
      <c r="O303" s="277"/>
      <c r="P303" s="277"/>
      <c r="Q303" s="277"/>
      <c r="R303" s="233"/>
      <c r="S303" s="233"/>
      <c r="T303" s="233"/>
      <c r="U303" s="234"/>
      <c r="V303" s="6"/>
      <c r="W303" s="6">
        <f>COUNTIF($X$13:X303,"&gt;0")*(X303&gt;0)</f>
        <v>0</v>
      </c>
      <c r="X303" s="6">
        <f t="shared" si="76"/>
        <v>0</v>
      </c>
      <c r="Y303" s="1" t="str">
        <f t="shared" si="77"/>
        <v/>
      </c>
      <c r="Z303" s="1" t="str">
        <f t="shared" si="66"/>
        <v/>
      </c>
      <c r="AA303" s="1" t="str">
        <f ca="1">IF(ISERROR(LEFT(B303,SEARCH(":",B303,1)-IF(Langue=1,1,2))),"",LEFT(B303,SEARCH(":",B303,1)-IF(Langue=1,1,2)))</f>
        <v/>
      </c>
      <c r="AB303" s="1">
        <f t="shared" si="75"/>
        <v>0</v>
      </c>
      <c r="AC303" s="1">
        <f t="shared" si="75"/>
        <v>0</v>
      </c>
      <c r="AD303" s="1">
        <f t="shared" si="75"/>
        <v>0</v>
      </c>
      <c r="AE303" s="1">
        <f t="shared" si="75"/>
        <v>0</v>
      </c>
      <c r="AF303" s="1">
        <f t="shared" si="75"/>
        <v>0</v>
      </c>
      <c r="AG303" s="1">
        <f t="shared" si="75"/>
        <v>0</v>
      </c>
      <c r="AH303" s="1">
        <f t="shared" si="56"/>
        <v>0</v>
      </c>
    </row>
    <row r="304" spans="2:34" ht="39" customHeight="1">
      <c r="B304" s="188" t="s">
        <v>14</v>
      </c>
      <c r="C304" s="190" t="s">
        <v>28</v>
      </c>
      <c r="D304" s="278">
        <f>D301+1</f>
        <v>132</v>
      </c>
      <c r="E304" s="194" t="s">
        <v>60</v>
      </c>
      <c r="F304" s="195"/>
      <c r="G304" s="195"/>
      <c r="H304" s="196"/>
      <c r="I304" s="197" t="s">
        <v>62</v>
      </c>
      <c r="J304" s="198"/>
      <c r="K304" s="199"/>
      <c r="L304" s="203"/>
      <c r="M304" s="205"/>
      <c r="N304" s="207"/>
      <c r="O304" s="209" t="s">
        <v>59</v>
      </c>
      <c r="P304" s="209"/>
      <c r="Q304" s="211"/>
      <c r="R304" s="213" t="str">
        <f ca="1" xml:space="preserve">  IF(COUNTBLANK(L304:Q304)&lt;5,OFFSET([1]Traduction!$A$443,0,Langue),
    IF(COUNTBLANK(L304:Q304)&gt;5,OFFSET([1]Traduction!$A$444,0,Langue),
     IF(AND(B304="Ï",L304&lt;&gt;""),OFFSET([1]Traduction!$A$445,0,Langue),"")))</f>
        <v/>
      </c>
      <c r="S304" s="215" t="s">
        <v>46</v>
      </c>
      <c r="T304" s="216">
        <v>5</v>
      </c>
      <c r="U304" s="217">
        <v>1</v>
      </c>
      <c r="V304" s="6"/>
      <c r="W304" s="6">
        <f>COUNTIF($X$13:X304,"&gt;0")*(X304&gt;0)</f>
        <v>67</v>
      </c>
      <c r="X304" s="6">
        <f t="shared" si="76"/>
        <v>1</v>
      </c>
      <c r="Y304" s="1">
        <f t="shared" si="77"/>
        <v>132</v>
      </c>
      <c r="Z304" s="1" t="str">
        <f t="shared" si="66"/>
        <v>Test de commentaire</v>
      </c>
      <c r="AA304" s="1" t="str">
        <f>IF(ISERROR(LEFT(B304,SEARCH(":",B304,1)-IF(Langue=1,1,2))),"",LEFT(B304,SEARCH(":",B304,1)-IF(Langue=1,1,2)))</f>
        <v/>
      </c>
      <c r="AB304" s="1">
        <f t="shared" si="75"/>
        <v>0</v>
      </c>
      <c r="AC304" s="1">
        <f t="shared" si="75"/>
        <v>0</v>
      </c>
      <c r="AD304" s="1">
        <f t="shared" si="75"/>
        <v>0</v>
      </c>
      <c r="AE304" s="1">
        <f t="shared" si="75"/>
        <v>1</v>
      </c>
      <c r="AF304" s="1">
        <f t="shared" si="75"/>
        <v>0</v>
      </c>
      <c r="AG304" s="1">
        <f t="shared" si="75"/>
        <v>0</v>
      </c>
      <c r="AH304" s="1">
        <f t="shared" si="56"/>
        <v>1</v>
      </c>
    </row>
    <row r="305" spans="2:34" ht="48" customHeight="1">
      <c r="B305" s="189"/>
      <c r="C305" s="191"/>
      <c r="D305" s="279"/>
      <c r="E305" s="230" t="s">
        <v>58</v>
      </c>
      <c r="F305" s="231"/>
      <c r="G305" s="231"/>
      <c r="H305" s="232"/>
      <c r="I305" s="200"/>
      <c r="J305" s="201"/>
      <c r="K305" s="202"/>
      <c r="L305" s="204"/>
      <c r="M305" s="206"/>
      <c r="N305" s="208"/>
      <c r="O305" s="210"/>
      <c r="P305" s="210"/>
      <c r="Q305" s="212"/>
      <c r="R305" s="237"/>
      <c r="S305" s="215"/>
      <c r="T305" s="216"/>
      <c r="U305" s="217"/>
      <c r="V305" s="6"/>
      <c r="W305" s="6">
        <f>COUNTIF($X$13:X305,"&gt;0")*(X305&gt;0)</f>
        <v>0</v>
      </c>
      <c r="X305" s="6">
        <f t="shared" si="76"/>
        <v>0</v>
      </c>
      <c r="Y305" s="1" t="str">
        <f t="shared" si="77"/>
        <v/>
      </c>
      <c r="Z305" s="1" t="str">
        <f t="shared" si="66"/>
        <v/>
      </c>
      <c r="AA305" s="1" t="str">
        <f>IF(ISERROR(LEFT(B305,SEARCH(":",B305,1)-IF(Langue=1,1,2))),"",LEFT(B305,SEARCH(":",B305,1)-IF(Langue=1,1,2)))</f>
        <v/>
      </c>
      <c r="AB305" s="1">
        <f t="shared" si="75"/>
        <v>0</v>
      </c>
      <c r="AC305" s="1">
        <f t="shared" si="75"/>
        <v>0</v>
      </c>
      <c r="AD305" s="1">
        <f t="shared" si="75"/>
        <v>0</v>
      </c>
      <c r="AE305" s="1">
        <f t="shared" si="75"/>
        <v>0</v>
      </c>
      <c r="AF305" s="1">
        <f t="shared" si="75"/>
        <v>0</v>
      </c>
      <c r="AG305" s="1">
        <f t="shared" si="75"/>
        <v>0</v>
      </c>
      <c r="AH305" s="1">
        <f>IF(D305&lt;&gt; "",1,0)</f>
        <v>0</v>
      </c>
    </row>
    <row r="306" spans="2:34" ht="39" customHeight="1">
      <c r="B306" s="188" t="s">
        <v>14</v>
      </c>
      <c r="C306" s="190" t="s">
        <v>28</v>
      </c>
      <c r="D306" s="278">
        <f>D304+1</f>
        <v>133</v>
      </c>
      <c r="E306" s="194" t="s">
        <v>60</v>
      </c>
      <c r="F306" s="195"/>
      <c r="G306" s="195"/>
      <c r="H306" s="196"/>
      <c r="I306" s="197" t="s">
        <v>62</v>
      </c>
      <c r="J306" s="198"/>
      <c r="K306" s="199"/>
      <c r="L306" s="203"/>
      <c r="M306" s="205"/>
      <c r="N306" s="207" t="s">
        <v>59</v>
      </c>
      <c r="O306" s="209"/>
      <c r="P306" s="209"/>
      <c r="Q306" s="211"/>
      <c r="R306" s="213" t="str">
        <f ca="1" xml:space="preserve">  IF(COUNTBLANK(L306:Q306)&lt;5,OFFSET([1]Traduction!$A$443,0,Langue),
    IF(COUNTBLANK(L306:Q306)&gt;5,OFFSET([1]Traduction!$A$444,0,Langue),
     IF(AND(B306="Ï",L306&lt;&gt;""),OFFSET([1]Traduction!$A$445,0,Langue),"")))</f>
        <v/>
      </c>
      <c r="S306" s="215" t="s">
        <v>32</v>
      </c>
      <c r="T306" s="216">
        <v>5</v>
      </c>
      <c r="U306" s="217">
        <v>1</v>
      </c>
      <c r="V306" s="6"/>
      <c r="W306" s="6">
        <f>COUNTIF($X$13:X306,"&gt;0")*(X306&gt;0)</f>
        <v>0</v>
      </c>
      <c r="X306" s="6">
        <f t="shared" si="76"/>
        <v>0</v>
      </c>
      <c r="Y306" s="1">
        <f t="shared" si="77"/>
        <v>133</v>
      </c>
      <c r="Z306" s="1" t="str">
        <f t="shared" si="66"/>
        <v/>
      </c>
      <c r="AA306" s="1" t="str">
        <f>IF(ISERROR(LEFT(B306,SEARCH(":",B306,1)-IF(Langue=1,1,2))),"",LEFT(B306,SEARCH(":",B306,1)-IF(Langue=1,1,2)))</f>
        <v/>
      </c>
      <c r="AB306" s="1">
        <f t="shared" si="75"/>
        <v>0</v>
      </c>
      <c r="AC306" s="1">
        <f t="shared" si="75"/>
        <v>0</v>
      </c>
      <c r="AD306" s="1">
        <f t="shared" si="75"/>
        <v>1</v>
      </c>
      <c r="AE306" s="1">
        <f t="shared" si="75"/>
        <v>0</v>
      </c>
      <c r="AF306" s="1">
        <f t="shared" si="75"/>
        <v>0</v>
      </c>
      <c r="AG306" s="1">
        <f t="shared" si="75"/>
        <v>0</v>
      </c>
      <c r="AH306" s="1">
        <f t="shared" ref="AH306" si="85">IF(D306&lt;&gt; "",1,0)</f>
        <v>1</v>
      </c>
    </row>
    <row r="307" spans="2:34" ht="15.75" customHeight="1">
      <c r="B307" s="189"/>
      <c r="C307" s="191"/>
      <c r="D307" s="279"/>
      <c r="E307" s="230" t="s">
        <v>58</v>
      </c>
      <c r="F307" s="231"/>
      <c r="G307" s="231"/>
      <c r="H307" s="232"/>
      <c r="I307" s="200"/>
      <c r="J307" s="201"/>
      <c r="K307" s="202"/>
      <c r="L307" s="204"/>
      <c r="M307" s="206"/>
      <c r="N307" s="208"/>
      <c r="O307" s="210"/>
      <c r="P307" s="210"/>
      <c r="Q307" s="212"/>
      <c r="R307" s="214"/>
      <c r="S307" s="215"/>
      <c r="T307" s="216"/>
      <c r="U307" s="217"/>
      <c r="V307" s="6"/>
      <c r="W307" s="6">
        <f>COUNTIF($X$13:X307,"&gt;0")*(X307&gt;0)</f>
        <v>0</v>
      </c>
      <c r="X307" s="6">
        <f t="shared" si="76"/>
        <v>0</v>
      </c>
      <c r="Y307" s="1" t="str">
        <f t="shared" si="77"/>
        <v/>
      </c>
      <c r="Z307" s="1" t="str">
        <f t="shared" si="66"/>
        <v/>
      </c>
      <c r="AA307" s="1" t="str">
        <f>IF(ISERROR(LEFT(B307,SEARCH(":",B307,1)-IF(Langue=1,1,2))),"",LEFT(B307,SEARCH(":",B307,1)-IF(Langue=1,1,2)))</f>
        <v/>
      </c>
      <c r="AB307" s="1">
        <f t="shared" si="75"/>
        <v>0</v>
      </c>
      <c r="AC307" s="1">
        <f t="shared" si="75"/>
        <v>0</v>
      </c>
      <c r="AD307" s="1">
        <f t="shared" si="75"/>
        <v>0</v>
      </c>
      <c r="AE307" s="1">
        <f t="shared" si="75"/>
        <v>0</v>
      </c>
      <c r="AF307" s="1">
        <f t="shared" si="75"/>
        <v>0</v>
      </c>
      <c r="AG307" s="1">
        <f t="shared" si="75"/>
        <v>0</v>
      </c>
      <c r="AH307" s="1">
        <f>IF(D307&lt;&gt; "",1,0)</f>
        <v>0</v>
      </c>
    </row>
    <row r="308" spans="2:34" ht="26.25" customHeight="1">
      <c r="B308" s="80" t="s">
        <v>14</v>
      </c>
      <c r="C308" s="106" t="s">
        <v>28</v>
      </c>
      <c r="D308" s="108">
        <f>D306+1</f>
        <v>134</v>
      </c>
      <c r="E308" s="194" t="s">
        <v>60</v>
      </c>
      <c r="F308" s="195"/>
      <c r="G308" s="195"/>
      <c r="H308" s="196"/>
      <c r="I308" s="255" t="s">
        <v>62</v>
      </c>
      <c r="J308" s="256"/>
      <c r="K308" s="257"/>
      <c r="L308" s="81"/>
      <c r="M308" s="100"/>
      <c r="N308" s="104"/>
      <c r="O308" s="102" t="s">
        <v>59</v>
      </c>
      <c r="P308" s="102"/>
      <c r="Q308" s="103"/>
      <c r="R308" s="73" t="str">
        <f ca="1" xml:space="preserve">  IF(COUNTBLANK(L308:Q308)&lt;5,OFFSET([1]Traduction!$A$443,0,Langue),
    IF(COUNTBLANK(L308:Q308)&gt;5,OFFSET([1]Traduction!$A$444,0,Langue),
     IF(AND(B308="Ï",L308&lt;&gt;""),OFFSET([1]Traduction!$A$445,0,Langue),"")))</f>
        <v/>
      </c>
      <c r="S308" s="66" t="s">
        <v>32</v>
      </c>
      <c r="T308" s="67">
        <v>5</v>
      </c>
      <c r="U308" s="68">
        <v>1</v>
      </c>
      <c r="V308" s="6"/>
      <c r="W308" s="6">
        <f>COUNTIF($X$13:X308,"&gt;0")*(X308&gt;0)</f>
        <v>68</v>
      </c>
      <c r="X308" s="6">
        <f t="shared" si="76"/>
        <v>1</v>
      </c>
      <c r="Y308" s="1">
        <f t="shared" si="77"/>
        <v>134</v>
      </c>
      <c r="Z308" s="1" t="str">
        <f t="shared" si="66"/>
        <v>Test de commentaire</v>
      </c>
      <c r="AA308" s="1" t="str">
        <f>IF(ISERROR(LEFT(B308,SEARCH(":",B308,1)-IF(Langue=1,1,2))),"",LEFT(B308,SEARCH(":",B308,1)-IF(Langue=1,1,2)))</f>
        <v/>
      </c>
      <c r="AB308" s="1">
        <f t="shared" si="75"/>
        <v>0</v>
      </c>
      <c r="AC308" s="1">
        <f t="shared" si="75"/>
        <v>0</v>
      </c>
      <c r="AD308" s="1">
        <f t="shared" si="75"/>
        <v>0</v>
      </c>
      <c r="AE308" s="1">
        <f t="shared" si="75"/>
        <v>1</v>
      </c>
      <c r="AF308" s="1">
        <f t="shared" si="75"/>
        <v>0</v>
      </c>
      <c r="AG308" s="1">
        <f t="shared" si="75"/>
        <v>0</v>
      </c>
      <c r="AH308" s="1">
        <f t="shared" ref="AH308" si="86">IF(D308&lt;&gt; "",1,0)</f>
        <v>1</v>
      </c>
    </row>
    <row r="309" spans="2:34" ht="15" customHeight="1">
      <c r="B309" s="276" t="e">
        <f ca="1">OFFSET([1]Traduction!A435,0,Langue)</f>
        <v>#VALUE!</v>
      </c>
      <c r="C309" s="277"/>
      <c r="D309" s="277"/>
      <c r="E309" s="277"/>
      <c r="F309" s="277"/>
      <c r="G309" s="277"/>
      <c r="H309" s="277"/>
      <c r="I309" s="277"/>
      <c r="J309" s="277"/>
      <c r="K309" s="277"/>
      <c r="L309" s="277"/>
      <c r="M309" s="277"/>
      <c r="N309" s="277"/>
      <c r="O309" s="277"/>
      <c r="P309" s="277"/>
      <c r="Q309" s="277"/>
      <c r="R309" s="233"/>
      <c r="S309" s="233"/>
      <c r="T309" s="233"/>
      <c r="U309" s="234"/>
      <c r="V309" s="6"/>
      <c r="W309" s="6">
        <f>COUNTIF($X$13:X309,"&gt;0")*(X309&gt;0)</f>
        <v>0</v>
      </c>
      <c r="X309" s="6">
        <f t="shared" si="76"/>
        <v>0</v>
      </c>
      <c r="Y309" s="1" t="str">
        <f t="shared" si="77"/>
        <v/>
      </c>
      <c r="Z309" s="1" t="str">
        <f t="shared" si="66"/>
        <v/>
      </c>
      <c r="AA309" s="1" t="str">
        <f ca="1">IF(ISERROR(LEFT(B309,SEARCH(":",B309,1)-IF(Langue=1,1,2))),"",LEFT(B309,SEARCH(":",B309,1)-IF(Langue=1,1,2)))</f>
        <v/>
      </c>
      <c r="AB309" s="1">
        <f t="shared" si="75"/>
        <v>0</v>
      </c>
      <c r="AC309" s="1">
        <f t="shared" si="75"/>
        <v>0</v>
      </c>
      <c r="AD309" s="1">
        <f t="shared" si="75"/>
        <v>0</v>
      </c>
      <c r="AE309" s="1">
        <f t="shared" si="75"/>
        <v>0</v>
      </c>
      <c r="AF309" s="1">
        <f t="shared" si="75"/>
        <v>0</v>
      </c>
      <c r="AG309" s="1">
        <f t="shared" si="75"/>
        <v>0</v>
      </c>
      <c r="AH309" s="1">
        <f t="shared" si="56"/>
        <v>0</v>
      </c>
    </row>
    <row r="310" spans="2:34" ht="39" customHeight="1">
      <c r="B310" s="188" t="s">
        <v>14</v>
      </c>
      <c r="C310" s="190" t="s">
        <v>33</v>
      </c>
      <c r="D310" s="278">
        <f>D308+1</f>
        <v>135</v>
      </c>
      <c r="E310" s="194" t="s">
        <v>60</v>
      </c>
      <c r="F310" s="195"/>
      <c r="G310" s="195"/>
      <c r="H310" s="196"/>
      <c r="I310" s="197" t="s">
        <v>62</v>
      </c>
      <c r="J310" s="198"/>
      <c r="K310" s="199"/>
      <c r="L310" s="203"/>
      <c r="M310" s="205"/>
      <c r="N310" s="207"/>
      <c r="O310" s="209" t="s">
        <v>59</v>
      </c>
      <c r="P310" s="209"/>
      <c r="Q310" s="211"/>
      <c r="R310" s="213" t="str">
        <f ca="1" xml:space="preserve">  IF(COUNTBLANK(L310:Q310)&lt;5,OFFSET([1]Traduction!$A$443,0,Langue),
    IF(COUNTBLANK(L310:Q310)&gt;5,OFFSET([1]Traduction!$A$444,0,Langue),
     IF(AND(B310="Ï",L310&lt;&gt;""),OFFSET([1]Traduction!$A$445,0,Langue),"")))</f>
        <v/>
      </c>
      <c r="S310" s="280" t="s">
        <v>31</v>
      </c>
      <c r="T310" s="282">
        <v>5</v>
      </c>
      <c r="U310" s="284">
        <v>1</v>
      </c>
      <c r="V310" s="6"/>
      <c r="W310" s="6">
        <f>COUNTIF($X$13:X310,"&gt;0")*(X310&gt;0)</f>
        <v>69</v>
      </c>
      <c r="X310" s="6">
        <f t="shared" si="76"/>
        <v>1</v>
      </c>
      <c r="Y310" s="1">
        <f t="shared" si="77"/>
        <v>135</v>
      </c>
      <c r="Z310" s="1" t="str">
        <f t="shared" si="66"/>
        <v>Test de commentaire</v>
      </c>
      <c r="AA310" s="1" t="str">
        <f>IF(ISERROR(LEFT(B310,SEARCH(":",B310,1)-IF(Langue=1,1,2))),"",LEFT(B310,SEARCH(":",B310,1)-IF(Langue=1,1,2)))</f>
        <v/>
      </c>
      <c r="AB310" s="1">
        <f t="shared" si="75"/>
        <v>0</v>
      </c>
      <c r="AC310" s="1">
        <f t="shared" si="75"/>
        <v>0</v>
      </c>
      <c r="AD310" s="1">
        <f t="shared" si="75"/>
        <v>0</v>
      </c>
      <c r="AE310" s="1">
        <f t="shared" si="75"/>
        <v>1</v>
      </c>
      <c r="AF310" s="1">
        <f t="shared" si="75"/>
        <v>0</v>
      </c>
      <c r="AG310" s="1">
        <f t="shared" si="75"/>
        <v>0</v>
      </c>
      <c r="AH310" s="1">
        <f t="shared" si="56"/>
        <v>1</v>
      </c>
    </row>
    <row r="311" spans="2:34" ht="48" customHeight="1">
      <c r="B311" s="189"/>
      <c r="C311" s="191"/>
      <c r="D311" s="279"/>
      <c r="E311" s="230" t="s">
        <v>58</v>
      </c>
      <c r="F311" s="231"/>
      <c r="G311" s="231"/>
      <c r="H311" s="232"/>
      <c r="I311" s="200"/>
      <c r="J311" s="201"/>
      <c r="K311" s="202"/>
      <c r="L311" s="204"/>
      <c r="M311" s="206"/>
      <c r="N311" s="208"/>
      <c r="O311" s="210"/>
      <c r="P311" s="210"/>
      <c r="Q311" s="212"/>
      <c r="R311" s="237"/>
      <c r="S311" s="281"/>
      <c r="T311" s="283"/>
      <c r="U311" s="285"/>
      <c r="V311" s="6"/>
      <c r="W311" s="6">
        <f>COUNTIF($X$13:X311,"&gt;0")*(X311&gt;0)</f>
        <v>0</v>
      </c>
      <c r="X311" s="6">
        <f t="shared" si="76"/>
        <v>0</v>
      </c>
      <c r="Y311" s="1" t="str">
        <f t="shared" si="77"/>
        <v/>
      </c>
      <c r="Z311" s="1" t="str">
        <f t="shared" si="66"/>
        <v/>
      </c>
      <c r="AA311" s="1" t="str">
        <f>IF(ISERROR(LEFT(B311,SEARCH(":",B311,1)-IF(Langue=1,1,2))),"",LEFT(B311,SEARCH(":",B311,1)-IF(Langue=1,1,2)))</f>
        <v/>
      </c>
      <c r="AB311" s="1">
        <f t="shared" si="75"/>
        <v>0</v>
      </c>
      <c r="AC311" s="1">
        <f t="shared" si="75"/>
        <v>0</v>
      </c>
      <c r="AD311" s="1">
        <f t="shared" si="75"/>
        <v>0</v>
      </c>
      <c r="AE311" s="1">
        <f t="shared" si="75"/>
        <v>0</v>
      </c>
      <c r="AF311" s="1">
        <f t="shared" si="75"/>
        <v>0</v>
      </c>
      <c r="AG311" s="1">
        <f t="shared" si="75"/>
        <v>0</v>
      </c>
      <c r="AH311" s="1">
        <f>IF(D311&lt;&gt; "",1,0)</f>
        <v>0</v>
      </c>
    </row>
    <row r="312" spans="2:34" ht="25.5" customHeight="1">
      <c r="B312" s="93" t="s">
        <v>14</v>
      </c>
      <c r="C312" s="94" t="s">
        <v>33</v>
      </c>
      <c r="D312" s="109">
        <f>D310+1</f>
        <v>136</v>
      </c>
      <c r="E312" s="194" t="s">
        <v>60</v>
      </c>
      <c r="F312" s="195"/>
      <c r="G312" s="195"/>
      <c r="H312" s="196"/>
      <c r="I312" s="255" t="s">
        <v>62</v>
      </c>
      <c r="J312" s="256"/>
      <c r="K312" s="257"/>
      <c r="L312" s="110"/>
      <c r="M312" s="100"/>
      <c r="N312" s="101"/>
      <c r="O312" s="102" t="s">
        <v>59</v>
      </c>
      <c r="P312" s="102"/>
      <c r="Q312" s="103"/>
      <c r="R312" s="111" t="str">
        <f ca="1" xml:space="preserve">  IF(COUNTBLANK(L312:Q312)&lt;5,OFFSET([1]Traduction!$A$443,0,Langue),
    IF(COUNTBLANK(L312:Q312)&gt;5,OFFSET([1]Traduction!$A$444,0,Langue),
     IF(AND(B312="Ï",L312&lt;&gt;""),OFFSET([1]Traduction!$A$445,0,Langue),"")))</f>
        <v/>
      </c>
      <c r="S312" s="66" t="s">
        <v>31</v>
      </c>
      <c r="T312" s="67">
        <v>5</v>
      </c>
      <c r="U312" s="68">
        <v>1</v>
      </c>
      <c r="V312" s="6"/>
      <c r="W312" s="6">
        <f>COUNTIF($X$13:X312,"&gt;0")*(X312&gt;0)</f>
        <v>70</v>
      </c>
      <c r="X312" s="6">
        <f t="shared" si="76"/>
        <v>1</v>
      </c>
      <c r="Y312" s="1">
        <f t="shared" si="77"/>
        <v>136</v>
      </c>
      <c r="Z312" s="1" t="str">
        <f t="shared" si="66"/>
        <v>Test de commentaire</v>
      </c>
      <c r="AA312" s="1" t="str">
        <f>IF(ISERROR(LEFT(B312,SEARCH(":",B312,1)-IF(Langue=1,1,2))),"",LEFT(B312,SEARCH(":",B312,1)-IF(Langue=1,1,2)))</f>
        <v/>
      </c>
      <c r="AB312" s="1">
        <f t="shared" si="75"/>
        <v>0</v>
      </c>
      <c r="AC312" s="1">
        <f t="shared" si="75"/>
        <v>0</v>
      </c>
      <c r="AD312" s="1">
        <f t="shared" si="75"/>
        <v>0</v>
      </c>
      <c r="AE312" s="1">
        <f t="shared" si="75"/>
        <v>1</v>
      </c>
      <c r="AF312" s="1">
        <f t="shared" si="75"/>
        <v>0</v>
      </c>
      <c r="AG312" s="1">
        <f t="shared" si="75"/>
        <v>0</v>
      </c>
      <c r="AH312" s="1">
        <f t="shared" si="56"/>
        <v>1</v>
      </c>
    </row>
    <row r="313" spans="2:34" ht="25.5" customHeight="1">
      <c r="B313" s="188" t="s">
        <v>14</v>
      </c>
      <c r="C313" s="190" t="s">
        <v>33</v>
      </c>
      <c r="D313" s="278">
        <f>D312+1</f>
        <v>137</v>
      </c>
      <c r="E313" s="194" t="s">
        <v>60</v>
      </c>
      <c r="F313" s="195"/>
      <c r="G313" s="195"/>
      <c r="H313" s="196"/>
      <c r="I313" s="197" t="s">
        <v>62</v>
      </c>
      <c r="J313" s="198"/>
      <c r="K313" s="199"/>
      <c r="L313" s="203"/>
      <c r="M313" s="205"/>
      <c r="N313" s="207" t="s">
        <v>59</v>
      </c>
      <c r="O313" s="209"/>
      <c r="P313" s="209"/>
      <c r="Q313" s="211"/>
      <c r="R313" s="213" t="str">
        <f ca="1" xml:space="preserve">  IF(COUNTBLANK(L313:Q313)&lt;5,OFFSET([1]Traduction!$A$443,0,Langue),
    IF(COUNTBLANK(L313:Q313)&gt;5,OFFSET([1]Traduction!$A$444,0,Langue),
     IF(AND(B313="Ï",L313&lt;&gt;""),OFFSET([1]Traduction!$A$445,0,Langue),"")))</f>
        <v/>
      </c>
      <c r="S313" s="280" t="s">
        <v>31</v>
      </c>
      <c r="T313" s="282">
        <v>5</v>
      </c>
      <c r="U313" s="284">
        <v>1</v>
      </c>
      <c r="V313" s="6"/>
      <c r="W313" s="6">
        <f>COUNTIF($X$13:X313,"&gt;0")*(X313&gt;0)</f>
        <v>0</v>
      </c>
      <c r="X313" s="6">
        <f t="shared" si="76"/>
        <v>0</v>
      </c>
      <c r="Y313" s="1">
        <f t="shared" si="77"/>
        <v>137</v>
      </c>
      <c r="Z313" s="1" t="str">
        <f t="shared" si="66"/>
        <v/>
      </c>
      <c r="AA313" s="1" t="str">
        <f>IF(ISERROR(LEFT(B313,SEARCH(":",B313,1)-IF(Langue=1,1,2))),"",LEFT(B313,SEARCH(":",B313,1)-IF(Langue=1,1,2)))</f>
        <v/>
      </c>
      <c r="AB313" s="1">
        <f t="shared" si="75"/>
        <v>0</v>
      </c>
      <c r="AC313" s="1">
        <f t="shared" si="75"/>
        <v>0</v>
      </c>
      <c r="AD313" s="1">
        <f t="shared" si="75"/>
        <v>1</v>
      </c>
      <c r="AE313" s="1">
        <f t="shared" si="75"/>
        <v>0</v>
      </c>
      <c r="AF313" s="1">
        <f t="shared" si="75"/>
        <v>0</v>
      </c>
      <c r="AG313" s="1">
        <f t="shared" si="75"/>
        <v>0</v>
      </c>
      <c r="AH313" s="1">
        <f t="shared" si="56"/>
        <v>1</v>
      </c>
    </row>
    <row r="314" spans="2:34" ht="25.5" customHeight="1">
      <c r="B314" s="189"/>
      <c r="C314" s="191"/>
      <c r="D314" s="279"/>
      <c r="E314" s="230" t="s">
        <v>58</v>
      </c>
      <c r="F314" s="231"/>
      <c r="G314" s="231"/>
      <c r="H314" s="232"/>
      <c r="I314" s="200"/>
      <c r="J314" s="201"/>
      <c r="K314" s="202"/>
      <c r="L314" s="204"/>
      <c r="M314" s="206"/>
      <c r="N314" s="208"/>
      <c r="O314" s="210"/>
      <c r="P314" s="210"/>
      <c r="Q314" s="212"/>
      <c r="R314" s="214"/>
      <c r="S314" s="281"/>
      <c r="T314" s="283"/>
      <c r="U314" s="285"/>
      <c r="V314" s="6"/>
      <c r="W314" s="6">
        <f>COUNTIF($X$13:X314,"&gt;0")*(X314&gt;0)</f>
        <v>0</v>
      </c>
      <c r="X314" s="6">
        <f t="shared" si="76"/>
        <v>0</v>
      </c>
      <c r="Y314" s="1" t="str">
        <f t="shared" si="77"/>
        <v/>
      </c>
      <c r="Z314" s="1" t="str">
        <f t="shared" si="66"/>
        <v/>
      </c>
      <c r="AA314" s="1" t="str">
        <f>IF(ISERROR(LEFT(B314,SEARCH(":",B314,1)-IF(Langue=1,1,2))),"",LEFT(B314,SEARCH(":",B314,1)-IF(Langue=1,1,2)))</f>
        <v/>
      </c>
      <c r="AB314" s="1">
        <f t="shared" si="75"/>
        <v>0</v>
      </c>
      <c r="AC314" s="1">
        <f t="shared" si="75"/>
        <v>0</v>
      </c>
      <c r="AD314" s="1">
        <f t="shared" si="75"/>
        <v>0</v>
      </c>
      <c r="AE314" s="1">
        <f t="shared" si="75"/>
        <v>0</v>
      </c>
      <c r="AF314" s="1">
        <f t="shared" si="75"/>
        <v>0</v>
      </c>
      <c r="AG314" s="1">
        <f t="shared" si="75"/>
        <v>0</v>
      </c>
      <c r="AH314" s="1">
        <f>IF(D314&lt;&gt; "",1,0)</f>
        <v>0</v>
      </c>
    </row>
    <row r="315" spans="2:34" ht="15" customHeight="1" thickBot="1">
      <c r="B315" s="112"/>
      <c r="C315" s="113"/>
      <c r="D315" s="114">
        <f>D313+1</f>
        <v>138</v>
      </c>
      <c r="E315" s="194" t="s">
        <v>60</v>
      </c>
      <c r="F315" s="195"/>
      <c r="G315" s="195"/>
      <c r="H315" s="196"/>
      <c r="I315" s="286" t="s">
        <v>62</v>
      </c>
      <c r="J315" s="287"/>
      <c r="K315" s="288"/>
      <c r="L315" s="115"/>
      <c r="M315" s="116"/>
      <c r="N315" s="117"/>
      <c r="O315" s="118"/>
      <c r="P315" s="118" t="s">
        <v>59</v>
      </c>
      <c r="Q315" s="119"/>
      <c r="R315" s="120" t="str">
        <f ca="1" xml:space="preserve">  IF(COUNTBLANK(L315:Q315)&lt;5,OFFSET([1]Traduction!$A$443,0,Langue),
    IF(COUNTBLANK(L315:Q315)&gt;5,OFFSET([1]Traduction!$A$444,0,Langue),
     IF(AND(B315="Ï",L315&lt;&gt;""),OFFSET([1]Traduction!$A$445,0,Langue),"")))</f>
        <v/>
      </c>
      <c r="S315" s="121"/>
      <c r="T315" s="122">
        <v>5</v>
      </c>
      <c r="U315" s="123">
        <v>1</v>
      </c>
      <c r="V315" s="6"/>
      <c r="W315" s="6">
        <f>COUNTIF($X$13:X315,"&gt;0")*(X315&gt;0)</f>
        <v>71</v>
      </c>
      <c r="X315" s="6">
        <f t="shared" si="76"/>
        <v>2</v>
      </c>
      <c r="Y315" s="1">
        <f t="shared" si="77"/>
        <v>138</v>
      </c>
      <c r="Z315" s="1" t="str">
        <f t="shared" si="66"/>
        <v>Test de commentaire</v>
      </c>
      <c r="AA315" s="1" t="str">
        <f>IF(ISERROR(LEFT(B315,SEARCH(":",B315,1)-IF(Langue=1,1,2))),"",LEFT(B315,SEARCH(":",B315,1)-IF(Langue=1,1,2)))</f>
        <v/>
      </c>
      <c r="AB315" s="1">
        <f t="shared" si="75"/>
        <v>0</v>
      </c>
      <c r="AC315" s="1">
        <f t="shared" si="75"/>
        <v>0</v>
      </c>
      <c r="AD315" s="1">
        <f t="shared" si="75"/>
        <v>0</v>
      </c>
      <c r="AE315" s="1">
        <f t="shared" si="75"/>
        <v>0</v>
      </c>
      <c r="AF315" s="1">
        <f t="shared" si="75"/>
        <v>1</v>
      </c>
      <c r="AG315" s="1">
        <f t="shared" si="75"/>
        <v>0</v>
      </c>
      <c r="AH315" s="1">
        <f t="shared" si="56"/>
        <v>1</v>
      </c>
    </row>
    <row r="317" spans="2:34">
      <c r="R317" s="124"/>
      <c r="S317" s="124"/>
      <c r="T317" s="6"/>
      <c r="U317" s="6"/>
    </row>
    <row r="318" spans="2:34">
      <c r="R318" s="124"/>
      <c r="S318" s="124"/>
      <c r="T318" s="6"/>
      <c r="U318" s="6"/>
    </row>
    <row r="319" spans="2:34">
      <c r="R319" s="124"/>
      <c r="S319" s="124"/>
      <c r="T319" s="6"/>
      <c r="U319" s="6"/>
    </row>
    <row r="320" spans="2:34">
      <c r="R320" s="124"/>
      <c r="S320" s="124"/>
      <c r="T320" s="6"/>
      <c r="U320" s="6"/>
    </row>
    <row r="321" spans="18:21">
      <c r="R321" s="124"/>
      <c r="S321" s="124"/>
      <c r="T321" s="6"/>
      <c r="U321" s="6"/>
    </row>
    <row r="322" spans="18:21">
      <c r="R322" s="124"/>
      <c r="S322" s="124"/>
      <c r="T322" s="6"/>
      <c r="U322" s="6"/>
    </row>
    <row r="323" spans="18:21">
      <c r="R323" s="124"/>
      <c r="S323" s="124"/>
      <c r="T323" s="6"/>
      <c r="U323" s="6"/>
    </row>
    <row r="324" spans="18:21">
      <c r="R324" s="124"/>
      <c r="S324" s="124"/>
      <c r="T324" s="6"/>
      <c r="U324" s="6"/>
    </row>
    <row r="325" spans="18:21">
      <c r="R325" s="124"/>
      <c r="S325" s="124"/>
      <c r="T325" s="6"/>
      <c r="U325" s="6"/>
    </row>
    <row r="326" spans="18:21">
      <c r="R326" s="124"/>
      <c r="S326" s="124"/>
      <c r="T326" s="6"/>
      <c r="U326" s="6"/>
    </row>
    <row r="327" spans="18:21">
      <c r="R327" s="124"/>
      <c r="S327" s="124"/>
      <c r="T327" s="6"/>
      <c r="U327" s="6"/>
    </row>
    <row r="328" spans="18:21">
      <c r="R328" s="124"/>
      <c r="S328" s="124"/>
      <c r="T328" s="6"/>
      <c r="U328" s="6"/>
    </row>
    <row r="329" spans="18:21">
      <c r="R329" s="124"/>
      <c r="S329" s="124"/>
      <c r="T329" s="6"/>
      <c r="U329" s="6"/>
    </row>
    <row r="330" spans="18:21">
      <c r="R330" s="124"/>
      <c r="S330" s="124"/>
      <c r="T330" s="6"/>
      <c r="U330" s="6"/>
    </row>
    <row r="331" spans="18:21">
      <c r="R331" s="124"/>
      <c r="S331" s="124"/>
      <c r="T331" s="6"/>
      <c r="U331" s="6"/>
    </row>
    <row r="332" spans="18:21">
      <c r="R332" s="124"/>
      <c r="S332" s="124"/>
      <c r="T332" s="6"/>
      <c r="U332" s="6"/>
    </row>
    <row r="333" spans="18:21">
      <c r="R333" s="124"/>
      <c r="S333" s="124"/>
      <c r="T333" s="6"/>
      <c r="U333" s="6"/>
    </row>
    <row r="334" spans="18:21">
      <c r="R334" s="124"/>
      <c r="S334" s="124"/>
      <c r="T334" s="6"/>
      <c r="U334" s="6"/>
    </row>
    <row r="335" spans="18:21">
      <c r="R335" s="124"/>
      <c r="S335" s="124"/>
      <c r="T335" s="6"/>
      <c r="U335" s="6"/>
    </row>
    <row r="336" spans="18:21">
      <c r="R336" s="124"/>
      <c r="S336" s="124"/>
      <c r="T336" s="6"/>
      <c r="U336" s="6"/>
    </row>
    <row r="337" spans="18:21">
      <c r="R337" s="124"/>
      <c r="S337" s="124"/>
      <c r="T337" s="6"/>
      <c r="U337" s="6"/>
    </row>
    <row r="338" spans="18:21">
      <c r="R338" s="124"/>
      <c r="S338" s="124"/>
      <c r="T338" s="6"/>
      <c r="U338" s="6"/>
    </row>
    <row r="339" spans="18:21">
      <c r="R339" s="124"/>
      <c r="S339" s="124"/>
      <c r="T339" s="6"/>
      <c r="U339" s="6"/>
    </row>
    <row r="340" spans="18:21">
      <c r="R340" s="124"/>
      <c r="S340" s="124"/>
      <c r="T340" s="6"/>
      <c r="U340" s="6"/>
    </row>
    <row r="341" spans="18:21">
      <c r="R341" s="124"/>
      <c r="S341" s="124"/>
      <c r="T341" s="6"/>
      <c r="U341" s="6"/>
    </row>
    <row r="342" spans="18:21">
      <c r="R342" s="124"/>
      <c r="S342" s="124"/>
      <c r="T342" s="6"/>
      <c r="U342" s="6"/>
    </row>
    <row r="343" spans="18:21">
      <c r="R343" s="124"/>
      <c r="S343" s="124"/>
      <c r="T343" s="6"/>
      <c r="U343" s="6"/>
    </row>
    <row r="344" spans="18:21">
      <c r="R344" s="124"/>
      <c r="S344" s="124"/>
      <c r="T344" s="6"/>
      <c r="U344" s="6"/>
    </row>
    <row r="345" spans="18:21">
      <c r="R345" s="124"/>
      <c r="S345" s="124"/>
      <c r="T345" s="6"/>
      <c r="U345" s="6"/>
    </row>
    <row r="346" spans="18:21">
      <c r="R346" s="124"/>
      <c r="S346" s="124"/>
      <c r="T346" s="6"/>
      <c r="U346" s="6"/>
    </row>
    <row r="347" spans="18:21">
      <c r="R347" s="124"/>
      <c r="S347" s="124"/>
      <c r="T347" s="6"/>
      <c r="U347" s="6"/>
    </row>
    <row r="348" spans="18:21">
      <c r="R348" s="124"/>
      <c r="S348" s="124"/>
      <c r="T348" s="6"/>
      <c r="U348" s="6"/>
    </row>
    <row r="349" spans="18:21">
      <c r="R349" s="124"/>
      <c r="S349" s="124"/>
      <c r="T349" s="6"/>
      <c r="U349" s="6"/>
    </row>
    <row r="350" spans="18:21">
      <c r="R350" s="124"/>
      <c r="S350" s="124"/>
      <c r="T350" s="6"/>
      <c r="U350" s="6"/>
    </row>
    <row r="351" spans="18:21">
      <c r="R351" s="124"/>
      <c r="S351" s="124"/>
      <c r="T351" s="6"/>
      <c r="U351" s="6"/>
    </row>
    <row r="352" spans="18:21">
      <c r="R352" s="124"/>
      <c r="S352" s="124"/>
      <c r="T352" s="6"/>
      <c r="U352" s="6"/>
    </row>
    <row r="353" spans="18:21">
      <c r="R353" s="124"/>
      <c r="S353" s="124"/>
      <c r="T353" s="6"/>
      <c r="U353" s="6"/>
    </row>
    <row r="354" spans="18:21">
      <c r="R354" s="124"/>
      <c r="S354" s="124"/>
      <c r="T354" s="6"/>
      <c r="U354" s="6"/>
    </row>
    <row r="355" spans="18:21">
      <c r="R355" s="124"/>
      <c r="S355" s="124"/>
      <c r="T355" s="6"/>
      <c r="U355" s="6"/>
    </row>
    <row r="356" spans="18:21">
      <c r="R356" s="124"/>
      <c r="S356" s="124"/>
      <c r="T356" s="6"/>
      <c r="U356" s="6"/>
    </row>
    <row r="357" spans="18:21">
      <c r="R357" s="124"/>
      <c r="S357" s="124"/>
      <c r="T357" s="6"/>
      <c r="U357" s="6"/>
    </row>
    <row r="358" spans="18:21">
      <c r="R358" s="124"/>
      <c r="S358" s="124"/>
      <c r="T358" s="6"/>
      <c r="U358" s="6"/>
    </row>
    <row r="359" spans="18:21">
      <c r="R359" s="124"/>
      <c r="S359" s="124"/>
      <c r="T359" s="6"/>
      <c r="U359" s="6"/>
    </row>
    <row r="360" spans="18:21">
      <c r="R360" s="124"/>
      <c r="S360" s="124"/>
      <c r="T360" s="6"/>
      <c r="U360" s="6"/>
    </row>
    <row r="361" spans="18:21">
      <c r="R361" s="124"/>
      <c r="S361" s="124"/>
      <c r="T361" s="6"/>
      <c r="U361" s="6"/>
    </row>
    <row r="362" spans="18:21">
      <c r="R362" s="124"/>
      <c r="S362" s="124"/>
      <c r="T362" s="6"/>
      <c r="U362" s="6"/>
    </row>
    <row r="363" spans="18:21">
      <c r="R363" s="124"/>
      <c r="S363" s="124"/>
      <c r="T363" s="6"/>
      <c r="U363" s="6"/>
    </row>
    <row r="364" spans="18:21">
      <c r="R364" s="124"/>
      <c r="S364" s="124"/>
      <c r="T364" s="6"/>
      <c r="U364" s="6"/>
    </row>
    <row r="365" spans="18:21">
      <c r="R365" s="124"/>
      <c r="S365" s="124"/>
      <c r="T365" s="6"/>
      <c r="U365" s="6"/>
    </row>
    <row r="366" spans="18:21">
      <c r="R366" s="124"/>
      <c r="S366" s="124"/>
      <c r="T366" s="6"/>
      <c r="U366" s="6"/>
    </row>
    <row r="367" spans="18:21">
      <c r="R367" s="124"/>
      <c r="S367" s="124"/>
      <c r="T367" s="6"/>
      <c r="U367" s="6"/>
    </row>
    <row r="368" spans="18:21">
      <c r="R368" s="124"/>
      <c r="S368" s="124"/>
      <c r="T368" s="6"/>
      <c r="U368" s="6"/>
    </row>
    <row r="369" spans="18:21">
      <c r="R369" s="124"/>
      <c r="S369" s="124"/>
      <c r="T369" s="6"/>
      <c r="U369" s="6"/>
    </row>
    <row r="370" spans="18:21">
      <c r="R370" s="124"/>
      <c r="S370" s="124"/>
      <c r="T370" s="6"/>
      <c r="U370" s="6"/>
    </row>
    <row r="371" spans="18:21">
      <c r="R371" s="124"/>
      <c r="S371" s="124"/>
      <c r="T371" s="6"/>
      <c r="U371" s="6"/>
    </row>
    <row r="372" spans="18:21">
      <c r="R372" s="124"/>
      <c r="S372" s="124"/>
      <c r="T372" s="6"/>
      <c r="U372" s="6"/>
    </row>
    <row r="373" spans="18:21">
      <c r="R373" s="124"/>
      <c r="S373" s="124"/>
      <c r="T373" s="6"/>
      <c r="U373" s="6"/>
    </row>
    <row r="374" spans="18:21">
      <c r="R374" s="124"/>
      <c r="S374" s="124"/>
      <c r="T374" s="6"/>
      <c r="U374" s="6"/>
    </row>
    <row r="375" spans="18:21">
      <c r="R375" s="124"/>
      <c r="S375" s="124"/>
      <c r="T375" s="6"/>
      <c r="U375" s="6"/>
    </row>
    <row r="376" spans="18:21">
      <c r="R376" s="124"/>
      <c r="S376" s="124"/>
      <c r="T376" s="6"/>
      <c r="U376" s="6"/>
    </row>
    <row r="377" spans="18:21">
      <c r="R377" s="124"/>
      <c r="S377" s="124"/>
      <c r="T377" s="6"/>
      <c r="U377" s="6"/>
    </row>
    <row r="378" spans="18:21">
      <c r="R378" s="124"/>
      <c r="S378" s="124"/>
      <c r="T378" s="6"/>
      <c r="U378" s="6"/>
    </row>
    <row r="379" spans="18:21">
      <c r="R379" s="124"/>
      <c r="S379" s="124"/>
      <c r="T379" s="6"/>
      <c r="U379" s="6"/>
    </row>
    <row r="380" spans="18:21">
      <c r="R380" s="124"/>
      <c r="S380" s="124"/>
      <c r="T380" s="6"/>
      <c r="U380" s="6"/>
    </row>
    <row r="381" spans="18:21">
      <c r="R381" s="124"/>
      <c r="S381" s="124"/>
      <c r="T381" s="6"/>
      <c r="U381" s="6"/>
    </row>
    <row r="382" spans="18:21">
      <c r="R382" s="124"/>
      <c r="S382" s="124"/>
      <c r="T382" s="6"/>
      <c r="U382" s="6"/>
    </row>
    <row r="383" spans="18:21">
      <c r="R383" s="124"/>
      <c r="S383" s="124"/>
      <c r="T383" s="6"/>
      <c r="U383" s="6"/>
    </row>
    <row r="384" spans="18:21">
      <c r="R384" s="124"/>
      <c r="S384" s="124"/>
      <c r="T384" s="6"/>
      <c r="U384" s="6"/>
    </row>
    <row r="385" spans="18:21">
      <c r="R385" s="124"/>
      <c r="S385" s="124"/>
      <c r="T385" s="6"/>
      <c r="U385" s="6"/>
    </row>
    <row r="386" spans="18:21">
      <c r="R386" s="124"/>
      <c r="S386" s="124"/>
      <c r="T386" s="6"/>
      <c r="U386" s="6"/>
    </row>
    <row r="387" spans="18:21">
      <c r="R387" s="124"/>
      <c r="S387" s="124"/>
      <c r="T387" s="6"/>
      <c r="U387" s="6"/>
    </row>
    <row r="388" spans="18:21">
      <c r="R388" s="124"/>
      <c r="S388" s="124"/>
      <c r="T388" s="6"/>
      <c r="U388" s="6"/>
    </row>
    <row r="389" spans="18:21">
      <c r="R389" s="124"/>
      <c r="S389" s="124"/>
      <c r="T389" s="6"/>
      <c r="U389" s="6"/>
    </row>
    <row r="390" spans="18:21">
      <c r="R390" s="124"/>
      <c r="S390" s="124"/>
      <c r="T390" s="6"/>
      <c r="U390" s="6"/>
    </row>
    <row r="391" spans="18:21">
      <c r="R391" s="124"/>
      <c r="S391" s="124"/>
      <c r="T391" s="6"/>
      <c r="U391" s="6"/>
    </row>
    <row r="392" spans="18:21">
      <c r="R392" s="124"/>
      <c r="S392" s="124"/>
      <c r="T392" s="6"/>
      <c r="U392" s="6"/>
    </row>
    <row r="393" spans="18:21">
      <c r="R393" s="124"/>
      <c r="S393" s="124"/>
      <c r="T393" s="6"/>
      <c r="U393" s="6"/>
    </row>
    <row r="394" spans="18:21">
      <c r="R394" s="124"/>
      <c r="S394" s="124"/>
      <c r="T394" s="6"/>
      <c r="U394" s="6"/>
    </row>
    <row r="395" spans="18:21">
      <c r="R395" s="124"/>
      <c r="S395" s="124"/>
      <c r="T395" s="6"/>
      <c r="U395" s="6"/>
    </row>
    <row r="396" spans="18:21">
      <c r="R396" s="124"/>
      <c r="S396" s="124"/>
      <c r="T396" s="6"/>
      <c r="U396" s="6"/>
    </row>
    <row r="397" spans="18:21">
      <c r="R397" s="124"/>
      <c r="S397" s="124"/>
      <c r="T397" s="6"/>
      <c r="U397" s="6"/>
    </row>
    <row r="398" spans="18:21">
      <c r="R398" s="6"/>
      <c r="S398" s="124"/>
      <c r="T398" s="6"/>
      <c r="U398" s="6"/>
    </row>
    <row r="399" spans="18:21">
      <c r="R399" s="124"/>
      <c r="S399" s="124"/>
      <c r="T399" s="6"/>
      <c r="U399" s="6"/>
    </row>
    <row r="400" spans="18:21">
      <c r="R400" s="124"/>
      <c r="S400" s="124"/>
      <c r="T400" s="6"/>
      <c r="U400" s="6"/>
    </row>
    <row r="401" spans="18:21">
      <c r="R401" s="124"/>
      <c r="S401" s="124"/>
      <c r="T401" s="6"/>
      <c r="U401" s="6"/>
    </row>
    <row r="402" spans="18:21">
      <c r="R402" s="124"/>
      <c r="S402" s="124"/>
      <c r="T402" s="6"/>
      <c r="U402" s="6"/>
    </row>
    <row r="403" spans="18:21">
      <c r="R403" s="124"/>
      <c r="S403" s="124"/>
      <c r="T403" s="6"/>
      <c r="U403" s="6"/>
    </row>
    <row r="404" spans="18:21">
      <c r="R404" s="124"/>
      <c r="S404" s="124"/>
      <c r="T404" s="6"/>
      <c r="U404" s="6"/>
    </row>
    <row r="405" spans="18:21">
      <c r="R405" s="124"/>
      <c r="S405" s="124"/>
      <c r="T405" s="6"/>
      <c r="U405" s="6"/>
    </row>
    <row r="406" spans="18:21">
      <c r="R406" s="124"/>
      <c r="S406" s="124"/>
      <c r="T406" s="6"/>
      <c r="U406" s="6"/>
    </row>
    <row r="407" spans="18:21">
      <c r="R407" s="124"/>
      <c r="S407" s="124"/>
      <c r="T407" s="6"/>
      <c r="U407" s="6"/>
    </row>
    <row r="408" spans="18:21">
      <c r="R408" s="124"/>
      <c r="S408" s="124"/>
      <c r="T408" s="6"/>
      <c r="U408" s="6"/>
    </row>
    <row r="409" spans="18:21">
      <c r="R409" s="124"/>
      <c r="S409" s="124"/>
      <c r="T409" s="6"/>
      <c r="U409" s="6"/>
    </row>
    <row r="410" spans="18:21">
      <c r="R410" s="124"/>
      <c r="S410" s="124"/>
      <c r="T410" s="6"/>
      <c r="U410" s="6"/>
    </row>
    <row r="411" spans="18:21">
      <c r="R411" s="124"/>
      <c r="S411" s="124"/>
      <c r="T411" s="6"/>
      <c r="U411" s="6"/>
    </row>
    <row r="412" spans="18:21">
      <c r="R412" s="124"/>
      <c r="S412" s="124"/>
      <c r="T412" s="6"/>
      <c r="U412" s="6"/>
    </row>
    <row r="413" spans="18:21">
      <c r="R413" s="124"/>
      <c r="S413" s="124"/>
      <c r="T413" s="6"/>
      <c r="U413" s="6"/>
    </row>
    <row r="414" spans="18:21">
      <c r="R414" s="124"/>
      <c r="S414" s="124"/>
      <c r="T414" s="6"/>
      <c r="U414" s="6"/>
    </row>
    <row r="415" spans="18:21">
      <c r="R415" s="124"/>
      <c r="S415" s="124"/>
      <c r="T415" s="6"/>
      <c r="U415" s="6"/>
    </row>
    <row r="416" spans="18:21">
      <c r="R416" s="124"/>
      <c r="S416" s="124"/>
      <c r="T416" s="6"/>
      <c r="U416" s="6"/>
    </row>
    <row r="417" spans="18:21">
      <c r="R417" s="124"/>
      <c r="S417" s="124"/>
      <c r="T417" s="6"/>
      <c r="U417" s="6"/>
    </row>
    <row r="418" spans="18:21">
      <c r="R418" s="124"/>
      <c r="S418" s="124"/>
      <c r="T418" s="6"/>
      <c r="U418" s="6"/>
    </row>
    <row r="419" spans="18:21">
      <c r="R419" s="124"/>
      <c r="S419" s="124"/>
      <c r="T419" s="6"/>
      <c r="U419" s="6"/>
    </row>
    <row r="420" spans="18:21">
      <c r="R420" s="124"/>
      <c r="S420" s="124"/>
      <c r="T420" s="6"/>
      <c r="U420" s="6"/>
    </row>
  </sheetData>
  <sheetProtection formatRows="0"/>
  <mergeCells count="1844">
    <mergeCell ref="S313:S314"/>
    <mergeCell ref="T313:T314"/>
    <mergeCell ref="U313:U314"/>
    <mergeCell ref="E314:H314"/>
    <mergeCell ref="E315:H315"/>
    <mergeCell ref="I315:K315"/>
    <mergeCell ref="M313:M314"/>
    <mergeCell ref="N313:N314"/>
    <mergeCell ref="O313:O314"/>
    <mergeCell ref="P313:P314"/>
    <mergeCell ref="Q313:Q314"/>
    <mergeCell ref="R313:R314"/>
    <mergeCell ref="B313:B314"/>
    <mergeCell ref="C313:C314"/>
    <mergeCell ref="D313:D314"/>
    <mergeCell ref="E313:H313"/>
    <mergeCell ref="I313:K314"/>
    <mergeCell ref="L313:L314"/>
    <mergeCell ref="S310:S311"/>
    <mergeCell ref="T310:T311"/>
    <mergeCell ref="U310:U311"/>
    <mergeCell ref="E311:H311"/>
    <mergeCell ref="E312:H312"/>
    <mergeCell ref="I312:K312"/>
    <mergeCell ref="M310:M311"/>
    <mergeCell ref="N310:N311"/>
    <mergeCell ref="O310:O311"/>
    <mergeCell ref="P310:P311"/>
    <mergeCell ref="Q310:Q311"/>
    <mergeCell ref="R310:R311"/>
    <mergeCell ref="B310:B311"/>
    <mergeCell ref="C310:C311"/>
    <mergeCell ref="D310:D311"/>
    <mergeCell ref="E310:H310"/>
    <mergeCell ref="I310:K311"/>
    <mergeCell ref="L310:L311"/>
    <mergeCell ref="T306:T307"/>
    <mergeCell ref="U306:U307"/>
    <mergeCell ref="E307:H307"/>
    <mergeCell ref="E308:H308"/>
    <mergeCell ref="I308:K308"/>
    <mergeCell ref="B309:U309"/>
    <mergeCell ref="N306:N307"/>
    <mergeCell ref="O306:O307"/>
    <mergeCell ref="P306:P307"/>
    <mergeCell ref="Q306:Q307"/>
    <mergeCell ref="R306:R307"/>
    <mergeCell ref="S306:S307"/>
    <mergeCell ref="T304:T305"/>
    <mergeCell ref="U304:U305"/>
    <mergeCell ref="E305:H305"/>
    <mergeCell ref="B306:B307"/>
    <mergeCell ref="C306:C307"/>
    <mergeCell ref="D306:D307"/>
    <mergeCell ref="E306:H306"/>
    <mergeCell ref="I306:K307"/>
    <mergeCell ref="L306:L307"/>
    <mergeCell ref="M306:M307"/>
    <mergeCell ref="N304:N305"/>
    <mergeCell ref="O304:O305"/>
    <mergeCell ref="P304:P305"/>
    <mergeCell ref="Q304:Q305"/>
    <mergeCell ref="R304:R305"/>
    <mergeCell ref="S304:S305"/>
    <mergeCell ref="U301:U302"/>
    <mergeCell ref="E302:H302"/>
    <mergeCell ref="B303:U303"/>
    <mergeCell ref="B304:B305"/>
    <mergeCell ref="C304:C305"/>
    <mergeCell ref="D304:D305"/>
    <mergeCell ref="E304:H304"/>
    <mergeCell ref="I304:K305"/>
    <mergeCell ref="L304:L305"/>
    <mergeCell ref="M304:M305"/>
    <mergeCell ref="O301:O302"/>
    <mergeCell ref="P301:P302"/>
    <mergeCell ref="Q301:Q302"/>
    <mergeCell ref="R301:R302"/>
    <mergeCell ref="S301:S302"/>
    <mergeCell ref="T301:T302"/>
    <mergeCell ref="U299:U300"/>
    <mergeCell ref="E300:H300"/>
    <mergeCell ref="B301:B302"/>
    <mergeCell ref="C301:C302"/>
    <mergeCell ref="D301:D302"/>
    <mergeCell ref="E301:H301"/>
    <mergeCell ref="I301:K302"/>
    <mergeCell ref="L301:L302"/>
    <mergeCell ref="M301:M302"/>
    <mergeCell ref="N301:N302"/>
    <mergeCell ref="O299:O300"/>
    <mergeCell ref="P299:P300"/>
    <mergeCell ref="Q299:Q300"/>
    <mergeCell ref="R299:R300"/>
    <mergeCell ref="S299:S300"/>
    <mergeCell ref="T299:T300"/>
    <mergeCell ref="U297:U298"/>
    <mergeCell ref="E298:H298"/>
    <mergeCell ref="B299:B300"/>
    <mergeCell ref="C299:C300"/>
    <mergeCell ref="D299:D300"/>
    <mergeCell ref="E299:H299"/>
    <mergeCell ref="I299:K300"/>
    <mergeCell ref="L299:L300"/>
    <mergeCell ref="M299:M300"/>
    <mergeCell ref="N299:N300"/>
    <mergeCell ref="O297:O298"/>
    <mergeCell ref="P297:P298"/>
    <mergeCell ref="Q297:Q298"/>
    <mergeCell ref="R297:R298"/>
    <mergeCell ref="S297:S298"/>
    <mergeCell ref="T297:T298"/>
    <mergeCell ref="U295:U296"/>
    <mergeCell ref="E296:H296"/>
    <mergeCell ref="B297:B298"/>
    <mergeCell ref="C297:C298"/>
    <mergeCell ref="D297:D298"/>
    <mergeCell ref="E297:H297"/>
    <mergeCell ref="I297:K298"/>
    <mergeCell ref="L297:L298"/>
    <mergeCell ref="M297:M298"/>
    <mergeCell ref="N297:N298"/>
    <mergeCell ref="O295:O296"/>
    <mergeCell ref="P295:P296"/>
    <mergeCell ref="Q295:Q296"/>
    <mergeCell ref="R295:R296"/>
    <mergeCell ref="S295:S296"/>
    <mergeCell ref="T295:T296"/>
    <mergeCell ref="B293:U293"/>
    <mergeCell ref="B294:U294"/>
    <mergeCell ref="B295:B296"/>
    <mergeCell ref="C295:C296"/>
    <mergeCell ref="D295:D296"/>
    <mergeCell ref="E295:H295"/>
    <mergeCell ref="I295:K296"/>
    <mergeCell ref="L295:L296"/>
    <mergeCell ref="M295:M296"/>
    <mergeCell ref="N295:N296"/>
    <mergeCell ref="R290:R291"/>
    <mergeCell ref="S290:S291"/>
    <mergeCell ref="T290:T291"/>
    <mergeCell ref="U290:U291"/>
    <mergeCell ref="E291:H291"/>
    <mergeCell ref="E292:H292"/>
    <mergeCell ref="I292:K292"/>
    <mergeCell ref="L290:L291"/>
    <mergeCell ref="M290:M291"/>
    <mergeCell ref="N290:N291"/>
    <mergeCell ref="O290:O291"/>
    <mergeCell ref="P290:P291"/>
    <mergeCell ref="Q290:Q291"/>
    <mergeCell ref="E288:H288"/>
    <mergeCell ref="E289:H289"/>
    <mergeCell ref="I289:K289"/>
    <mergeCell ref="B290:B291"/>
    <mergeCell ref="C290:C291"/>
    <mergeCell ref="D290:D291"/>
    <mergeCell ref="E290:H290"/>
    <mergeCell ref="I290:K291"/>
    <mergeCell ref="P287:P288"/>
    <mergeCell ref="Q287:Q288"/>
    <mergeCell ref="R287:R288"/>
    <mergeCell ref="S287:S288"/>
    <mergeCell ref="T287:T288"/>
    <mergeCell ref="U287:U288"/>
    <mergeCell ref="B286:U286"/>
    <mergeCell ref="B287:B288"/>
    <mergeCell ref="C287:C288"/>
    <mergeCell ref="D287:D288"/>
    <mergeCell ref="E287:H287"/>
    <mergeCell ref="I287:K288"/>
    <mergeCell ref="L287:L288"/>
    <mergeCell ref="M287:M288"/>
    <mergeCell ref="N287:N288"/>
    <mergeCell ref="O287:O288"/>
    <mergeCell ref="S283:S284"/>
    <mergeCell ref="T283:T284"/>
    <mergeCell ref="U283:U284"/>
    <mergeCell ref="E284:H284"/>
    <mergeCell ref="E285:H285"/>
    <mergeCell ref="I285:K285"/>
    <mergeCell ref="M283:M284"/>
    <mergeCell ref="N283:N284"/>
    <mergeCell ref="O283:O284"/>
    <mergeCell ref="P283:P284"/>
    <mergeCell ref="Q283:Q284"/>
    <mergeCell ref="R283:R284"/>
    <mergeCell ref="S281:S282"/>
    <mergeCell ref="T281:T282"/>
    <mergeCell ref="U281:U282"/>
    <mergeCell ref="E282:H282"/>
    <mergeCell ref="B283:B284"/>
    <mergeCell ref="C283:C284"/>
    <mergeCell ref="D283:D284"/>
    <mergeCell ref="E283:H283"/>
    <mergeCell ref="I283:K284"/>
    <mergeCell ref="L283:L284"/>
    <mergeCell ref="M281:M282"/>
    <mergeCell ref="N281:N282"/>
    <mergeCell ref="O281:O282"/>
    <mergeCell ref="P281:P282"/>
    <mergeCell ref="Q281:Q282"/>
    <mergeCell ref="R281:R282"/>
    <mergeCell ref="O274:O275"/>
    <mergeCell ref="P274:P275"/>
    <mergeCell ref="Q274:Q275"/>
    <mergeCell ref="S279:S280"/>
    <mergeCell ref="T279:T280"/>
    <mergeCell ref="U279:U280"/>
    <mergeCell ref="E280:H280"/>
    <mergeCell ref="B281:B282"/>
    <mergeCell ref="C281:C282"/>
    <mergeCell ref="D281:D282"/>
    <mergeCell ref="E281:H281"/>
    <mergeCell ref="I281:K282"/>
    <mergeCell ref="L281:L282"/>
    <mergeCell ref="M279:M280"/>
    <mergeCell ref="N279:N280"/>
    <mergeCell ref="O279:O280"/>
    <mergeCell ref="P279:P280"/>
    <mergeCell ref="Q279:Q280"/>
    <mergeCell ref="R279:R280"/>
    <mergeCell ref="B279:B280"/>
    <mergeCell ref="C279:C280"/>
    <mergeCell ref="D279:D280"/>
    <mergeCell ref="E279:H279"/>
    <mergeCell ref="I279:K280"/>
    <mergeCell ref="L279:L280"/>
    <mergeCell ref="I272:K273"/>
    <mergeCell ref="M269:M270"/>
    <mergeCell ref="N269:N270"/>
    <mergeCell ref="O269:O270"/>
    <mergeCell ref="P269:P270"/>
    <mergeCell ref="Q269:Q270"/>
    <mergeCell ref="R269:R270"/>
    <mergeCell ref="R276:R277"/>
    <mergeCell ref="S276:S277"/>
    <mergeCell ref="T276:T277"/>
    <mergeCell ref="U276:U277"/>
    <mergeCell ref="E277:H277"/>
    <mergeCell ref="B278:U278"/>
    <mergeCell ref="L276:L277"/>
    <mergeCell ref="M276:M277"/>
    <mergeCell ref="N276:N277"/>
    <mergeCell ref="O276:O277"/>
    <mergeCell ref="P276:P277"/>
    <mergeCell ref="Q276:Q277"/>
    <mergeCell ref="R274:R275"/>
    <mergeCell ref="S274:S275"/>
    <mergeCell ref="T274:T275"/>
    <mergeCell ref="U274:U275"/>
    <mergeCell ref="E275:H275"/>
    <mergeCell ref="B276:B277"/>
    <mergeCell ref="C276:C277"/>
    <mergeCell ref="D276:D277"/>
    <mergeCell ref="E276:H276"/>
    <mergeCell ref="I276:K277"/>
    <mergeCell ref="L274:L275"/>
    <mergeCell ref="M274:M275"/>
    <mergeCell ref="N274:N275"/>
    <mergeCell ref="L267:L268"/>
    <mergeCell ref="M265:M266"/>
    <mergeCell ref="N265:N266"/>
    <mergeCell ref="O265:O266"/>
    <mergeCell ref="P265:P266"/>
    <mergeCell ref="Q265:Q266"/>
    <mergeCell ref="R265:R266"/>
    <mergeCell ref="R272:R273"/>
    <mergeCell ref="S272:S273"/>
    <mergeCell ref="T272:T273"/>
    <mergeCell ref="U272:U273"/>
    <mergeCell ref="E273:H273"/>
    <mergeCell ref="B274:B275"/>
    <mergeCell ref="C274:C275"/>
    <mergeCell ref="D274:D275"/>
    <mergeCell ref="E274:H274"/>
    <mergeCell ref="I274:K275"/>
    <mergeCell ref="L272:L273"/>
    <mergeCell ref="M272:M273"/>
    <mergeCell ref="N272:N273"/>
    <mergeCell ref="O272:O273"/>
    <mergeCell ref="P272:P273"/>
    <mergeCell ref="Q272:Q273"/>
    <mergeCell ref="S269:S270"/>
    <mergeCell ref="T269:T270"/>
    <mergeCell ref="U269:U270"/>
    <mergeCell ref="E270:H270"/>
    <mergeCell ref="B271:U271"/>
    <mergeCell ref="B272:B273"/>
    <mergeCell ref="C272:C273"/>
    <mergeCell ref="D272:D273"/>
    <mergeCell ref="E272:H272"/>
    <mergeCell ref="L263:L264"/>
    <mergeCell ref="M261:M262"/>
    <mergeCell ref="N261:N262"/>
    <mergeCell ref="O261:O262"/>
    <mergeCell ref="P261:P262"/>
    <mergeCell ref="Q261:Q262"/>
    <mergeCell ref="R261:R262"/>
    <mergeCell ref="S267:S268"/>
    <mergeCell ref="T267:T268"/>
    <mergeCell ref="U267:U268"/>
    <mergeCell ref="E268:H268"/>
    <mergeCell ref="B269:B270"/>
    <mergeCell ref="C269:C270"/>
    <mergeCell ref="D269:D270"/>
    <mergeCell ref="E269:H269"/>
    <mergeCell ref="I269:K270"/>
    <mergeCell ref="L269:L270"/>
    <mergeCell ref="M267:M268"/>
    <mergeCell ref="N267:N268"/>
    <mergeCell ref="O267:O268"/>
    <mergeCell ref="P267:P268"/>
    <mergeCell ref="Q267:Q268"/>
    <mergeCell ref="R267:R268"/>
    <mergeCell ref="S265:S266"/>
    <mergeCell ref="T265:T266"/>
    <mergeCell ref="U265:U266"/>
    <mergeCell ref="E266:H266"/>
    <mergeCell ref="B267:B268"/>
    <mergeCell ref="C267:C268"/>
    <mergeCell ref="D267:D268"/>
    <mergeCell ref="E267:H267"/>
    <mergeCell ref="I267:K268"/>
    <mergeCell ref="M258:M259"/>
    <mergeCell ref="N256:N257"/>
    <mergeCell ref="O256:O257"/>
    <mergeCell ref="P256:P257"/>
    <mergeCell ref="Q256:Q257"/>
    <mergeCell ref="R256:R257"/>
    <mergeCell ref="S256:S257"/>
    <mergeCell ref="S263:S264"/>
    <mergeCell ref="T263:T264"/>
    <mergeCell ref="U263:U264"/>
    <mergeCell ref="E264:H264"/>
    <mergeCell ref="B265:B266"/>
    <mergeCell ref="C265:C266"/>
    <mergeCell ref="D265:D266"/>
    <mergeCell ref="E265:H265"/>
    <mergeCell ref="I265:K266"/>
    <mergeCell ref="L265:L266"/>
    <mergeCell ref="M263:M264"/>
    <mergeCell ref="N263:N264"/>
    <mergeCell ref="O263:O264"/>
    <mergeCell ref="P263:P264"/>
    <mergeCell ref="Q263:Q264"/>
    <mergeCell ref="R263:R264"/>
    <mergeCell ref="S261:S262"/>
    <mergeCell ref="T261:T262"/>
    <mergeCell ref="U261:U262"/>
    <mergeCell ref="E262:H262"/>
    <mergeCell ref="B263:B264"/>
    <mergeCell ref="C263:C264"/>
    <mergeCell ref="D263:D264"/>
    <mergeCell ref="E263:H263"/>
    <mergeCell ref="I263:K264"/>
    <mergeCell ref="C253:C254"/>
    <mergeCell ref="D253:D254"/>
    <mergeCell ref="E253:H253"/>
    <mergeCell ref="I253:K254"/>
    <mergeCell ref="L253:L254"/>
    <mergeCell ref="M253:M254"/>
    <mergeCell ref="N253:N254"/>
    <mergeCell ref="T258:T259"/>
    <mergeCell ref="U258:U259"/>
    <mergeCell ref="E259:H259"/>
    <mergeCell ref="B260:U260"/>
    <mergeCell ref="B261:B262"/>
    <mergeCell ref="C261:C262"/>
    <mergeCell ref="D261:D262"/>
    <mergeCell ref="E261:H261"/>
    <mergeCell ref="I261:K262"/>
    <mergeCell ref="L261:L262"/>
    <mergeCell ref="N258:N259"/>
    <mergeCell ref="O258:O259"/>
    <mergeCell ref="P258:P259"/>
    <mergeCell ref="Q258:Q259"/>
    <mergeCell ref="R258:R259"/>
    <mergeCell ref="S258:S259"/>
    <mergeCell ref="T256:T257"/>
    <mergeCell ref="U256:U257"/>
    <mergeCell ref="E257:H257"/>
    <mergeCell ref="B258:B259"/>
    <mergeCell ref="C258:C259"/>
    <mergeCell ref="D258:D259"/>
    <mergeCell ref="E258:H258"/>
    <mergeCell ref="I258:K259"/>
    <mergeCell ref="L258:L259"/>
    <mergeCell ref="E250:H250"/>
    <mergeCell ref="I250:K250"/>
    <mergeCell ref="L248:L249"/>
    <mergeCell ref="M248:M249"/>
    <mergeCell ref="N248:N249"/>
    <mergeCell ref="O248:O249"/>
    <mergeCell ref="P248:P249"/>
    <mergeCell ref="Q248:Q249"/>
    <mergeCell ref="T245:T246"/>
    <mergeCell ref="U245:U246"/>
    <mergeCell ref="E246:H246"/>
    <mergeCell ref="E247:H247"/>
    <mergeCell ref="I247:K247"/>
    <mergeCell ref="U253:U254"/>
    <mergeCell ref="E254:H254"/>
    <mergeCell ref="B255:U255"/>
    <mergeCell ref="B256:B257"/>
    <mergeCell ref="C256:C257"/>
    <mergeCell ref="D256:D257"/>
    <mergeCell ref="E256:H256"/>
    <mergeCell ref="I256:K257"/>
    <mergeCell ref="L256:L257"/>
    <mergeCell ref="M256:M257"/>
    <mergeCell ref="O253:O254"/>
    <mergeCell ref="P253:P254"/>
    <mergeCell ref="Q253:Q254"/>
    <mergeCell ref="R253:R254"/>
    <mergeCell ref="S253:S254"/>
    <mergeCell ref="T253:T254"/>
    <mergeCell ref="B251:U251"/>
    <mergeCell ref="B252:U252"/>
    <mergeCell ref="B253:B254"/>
    <mergeCell ref="B248:B249"/>
    <mergeCell ref="C248:C249"/>
    <mergeCell ref="D248:D249"/>
    <mergeCell ref="E248:H248"/>
    <mergeCell ref="I248:K249"/>
    <mergeCell ref="N245:N246"/>
    <mergeCell ref="O245:O246"/>
    <mergeCell ref="P245:P246"/>
    <mergeCell ref="Q245:Q246"/>
    <mergeCell ref="R245:R246"/>
    <mergeCell ref="S245:S246"/>
    <mergeCell ref="B243:U243"/>
    <mergeCell ref="E244:H244"/>
    <mergeCell ref="I244:K244"/>
    <mergeCell ref="B245:B246"/>
    <mergeCell ref="C245:C246"/>
    <mergeCell ref="D245:D246"/>
    <mergeCell ref="E245:H245"/>
    <mergeCell ref="I245:K246"/>
    <mergeCell ref="L245:L246"/>
    <mergeCell ref="M245:M246"/>
    <mergeCell ref="R248:R249"/>
    <mergeCell ref="S248:S249"/>
    <mergeCell ref="T248:T249"/>
    <mergeCell ref="U248:U249"/>
    <mergeCell ref="E249:H249"/>
    <mergeCell ref="S240:S241"/>
    <mergeCell ref="T240:T241"/>
    <mergeCell ref="U240:U241"/>
    <mergeCell ref="E241:H241"/>
    <mergeCell ref="E242:H242"/>
    <mergeCell ref="I242:K242"/>
    <mergeCell ref="M240:M241"/>
    <mergeCell ref="N240:N241"/>
    <mergeCell ref="O240:O241"/>
    <mergeCell ref="P240:P241"/>
    <mergeCell ref="Q240:Q241"/>
    <mergeCell ref="R240:R241"/>
    <mergeCell ref="S238:S239"/>
    <mergeCell ref="T238:T239"/>
    <mergeCell ref="U238:U239"/>
    <mergeCell ref="E239:H239"/>
    <mergeCell ref="B240:B241"/>
    <mergeCell ref="C240:C241"/>
    <mergeCell ref="D240:D241"/>
    <mergeCell ref="E240:H240"/>
    <mergeCell ref="I240:K241"/>
    <mergeCell ref="L240:L241"/>
    <mergeCell ref="M238:M239"/>
    <mergeCell ref="N238:N239"/>
    <mergeCell ref="O238:O239"/>
    <mergeCell ref="P238:P239"/>
    <mergeCell ref="Q238:Q239"/>
    <mergeCell ref="R238:R239"/>
    <mergeCell ref="B238:B239"/>
    <mergeCell ref="C238:C239"/>
    <mergeCell ref="D238:D239"/>
    <mergeCell ref="E238:H238"/>
    <mergeCell ref="I238:K239"/>
    <mergeCell ref="L238:L239"/>
    <mergeCell ref="R235:R236"/>
    <mergeCell ref="S235:S236"/>
    <mergeCell ref="T235:T236"/>
    <mergeCell ref="U235:U236"/>
    <mergeCell ref="E236:H236"/>
    <mergeCell ref="B237:U237"/>
    <mergeCell ref="L235:L236"/>
    <mergeCell ref="M235:M236"/>
    <mergeCell ref="N235:N236"/>
    <mergeCell ref="O235:O236"/>
    <mergeCell ref="P235:P236"/>
    <mergeCell ref="Q235:Q236"/>
    <mergeCell ref="S232:S233"/>
    <mergeCell ref="T232:T233"/>
    <mergeCell ref="U232:U233"/>
    <mergeCell ref="E233:H233"/>
    <mergeCell ref="B234:U234"/>
    <mergeCell ref="B235:B236"/>
    <mergeCell ref="C235:C236"/>
    <mergeCell ref="D235:D236"/>
    <mergeCell ref="E235:H235"/>
    <mergeCell ref="I235:K236"/>
    <mergeCell ref="M232:M233"/>
    <mergeCell ref="N232:N233"/>
    <mergeCell ref="O232:O233"/>
    <mergeCell ref="P232:P233"/>
    <mergeCell ref="Q232:Q233"/>
    <mergeCell ref="R232:R233"/>
    <mergeCell ref="S230:S231"/>
    <mergeCell ref="T230:T231"/>
    <mergeCell ref="U230:U231"/>
    <mergeCell ref="E231:H231"/>
    <mergeCell ref="B232:B233"/>
    <mergeCell ref="C232:C233"/>
    <mergeCell ref="D232:D233"/>
    <mergeCell ref="E232:H232"/>
    <mergeCell ref="I232:K233"/>
    <mergeCell ref="L232:L233"/>
    <mergeCell ref="M230:M231"/>
    <mergeCell ref="N230:N231"/>
    <mergeCell ref="O230:O231"/>
    <mergeCell ref="P230:P231"/>
    <mergeCell ref="Q230:Q231"/>
    <mergeCell ref="R230:R231"/>
    <mergeCell ref="S228:S229"/>
    <mergeCell ref="T228:T229"/>
    <mergeCell ref="U228:U229"/>
    <mergeCell ref="E229:H229"/>
    <mergeCell ref="B230:B231"/>
    <mergeCell ref="C230:C231"/>
    <mergeCell ref="D230:D231"/>
    <mergeCell ref="E230:H230"/>
    <mergeCell ref="I230:K231"/>
    <mergeCell ref="L230:L231"/>
    <mergeCell ref="M228:M229"/>
    <mergeCell ref="N228:N229"/>
    <mergeCell ref="O228:O229"/>
    <mergeCell ref="P228:P229"/>
    <mergeCell ref="Q228:Q229"/>
    <mergeCell ref="R228:R229"/>
    <mergeCell ref="S226:S227"/>
    <mergeCell ref="T226:T227"/>
    <mergeCell ref="U226:U227"/>
    <mergeCell ref="E227:H227"/>
    <mergeCell ref="B228:B229"/>
    <mergeCell ref="C228:C229"/>
    <mergeCell ref="D228:D229"/>
    <mergeCell ref="E228:H228"/>
    <mergeCell ref="I228:K229"/>
    <mergeCell ref="L228:L229"/>
    <mergeCell ref="M226:M227"/>
    <mergeCell ref="N226:N227"/>
    <mergeCell ref="O226:O227"/>
    <mergeCell ref="P226:P227"/>
    <mergeCell ref="Q226:Q227"/>
    <mergeCell ref="R226:R227"/>
    <mergeCell ref="S224:S225"/>
    <mergeCell ref="T224:T225"/>
    <mergeCell ref="U224:U225"/>
    <mergeCell ref="E225:H225"/>
    <mergeCell ref="B226:B227"/>
    <mergeCell ref="C226:C227"/>
    <mergeCell ref="D226:D227"/>
    <mergeCell ref="E226:H226"/>
    <mergeCell ref="I226:K227"/>
    <mergeCell ref="L226:L227"/>
    <mergeCell ref="M224:M225"/>
    <mergeCell ref="N224:N225"/>
    <mergeCell ref="O224:O225"/>
    <mergeCell ref="P224:P225"/>
    <mergeCell ref="Q224:Q225"/>
    <mergeCell ref="R224:R225"/>
    <mergeCell ref="B224:B225"/>
    <mergeCell ref="C224:C225"/>
    <mergeCell ref="D224:D225"/>
    <mergeCell ref="E224:H224"/>
    <mergeCell ref="I224:K225"/>
    <mergeCell ref="L224:L225"/>
    <mergeCell ref="R221:R222"/>
    <mergeCell ref="S221:S222"/>
    <mergeCell ref="T221:T222"/>
    <mergeCell ref="U221:U222"/>
    <mergeCell ref="E222:H222"/>
    <mergeCell ref="B223:U223"/>
    <mergeCell ref="L221:L222"/>
    <mergeCell ref="M221:M222"/>
    <mergeCell ref="N221:N222"/>
    <mergeCell ref="O221:O222"/>
    <mergeCell ref="P221:P222"/>
    <mergeCell ref="Q221:Q222"/>
    <mergeCell ref="R219:R220"/>
    <mergeCell ref="S219:S220"/>
    <mergeCell ref="T219:T220"/>
    <mergeCell ref="U219:U220"/>
    <mergeCell ref="E220:H220"/>
    <mergeCell ref="B221:B222"/>
    <mergeCell ref="C221:C222"/>
    <mergeCell ref="D221:D222"/>
    <mergeCell ref="E221:H221"/>
    <mergeCell ref="I221:K222"/>
    <mergeCell ref="L219:L220"/>
    <mergeCell ref="M219:M220"/>
    <mergeCell ref="N219:N220"/>
    <mergeCell ref="O219:O220"/>
    <mergeCell ref="P219:P220"/>
    <mergeCell ref="Q219:Q220"/>
    <mergeCell ref="S216:S217"/>
    <mergeCell ref="T216:T217"/>
    <mergeCell ref="U216:U217"/>
    <mergeCell ref="E217:H217"/>
    <mergeCell ref="B218:U218"/>
    <mergeCell ref="B219:B220"/>
    <mergeCell ref="C219:C220"/>
    <mergeCell ref="D219:D220"/>
    <mergeCell ref="E219:H219"/>
    <mergeCell ref="I219:K220"/>
    <mergeCell ref="M216:M217"/>
    <mergeCell ref="N216:N217"/>
    <mergeCell ref="O216:O217"/>
    <mergeCell ref="P216:P217"/>
    <mergeCell ref="Q216:Q217"/>
    <mergeCell ref="R216:R217"/>
    <mergeCell ref="B216:B217"/>
    <mergeCell ref="C216:C217"/>
    <mergeCell ref="D216:D217"/>
    <mergeCell ref="E216:H216"/>
    <mergeCell ref="I216:K217"/>
    <mergeCell ref="L216:L217"/>
    <mergeCell ref="S212:S213"/>
    <mergeCell ref="T212:T213"/>
    <mergeCell ref="U212:U213"/>
    <mergeCell ref="E213:H213"/>
    <mergeCell ref="B214:U214"/>
    <mergeCell ref="B215:U215"/>
    <mergeCell ref="M212:M213"/>
    <mergeCell ref="N212:N213"/>
    <mergeCell ref="O212:O213"/>
    <mergeCell ref="P212:P213"/>
    <mergeCell ref="Q212:Q213"/>
    <mergeCell ref="R212:R213"/>
    <mergeCell ref="S210:S211"/>
    <mergeCell ref="T210:T211"/>
    <mergeCell ref="U210:U211"/>
    <mergeCell ref="E211:H211"/>
    <mergeCell ref="B212:B213"/>
    <mergeCell ref="C212:C213"/>
    <mergeCell ref="D212:D213"/>
    <mergeCell ref="E212:H212"/>
    <mergeCell ref="I212:K213"/>
    <mergeCell ref="L212:L213"/>
    <mergeCell ref="M210:M211"/>
    <mergeCell ref="N210:N211"/>
    <mergeCell ref="O210:O211"/>
    <mergeCell ref="P210:P211"/>
    <mergeCell ref="Q210:Q211"/>
    <mergeCell ref="R210:R211"/>
    <mergeCell ref="B210:B211"/>
    <mergeCell ref="C210:C211"/>
    <mergeCell ref="D210:D211"/>
    <mergeCell ref="E210:H210"/>
    <mergeCell ref="I210:K211"/>
    <mergeCell ref="L210:L211"/>
    <mergeCell ref="R207:R208"/>
    <mergeCell ref="S207:S208"/>
    <mergeCell ref="T207:T208"/>
    <mergeCell ref="U207:U208"/>
    <mergeCell ref="E208:H208"/>
    <mergeCell ref="B209:U209"/>
    <mergeCell ref="L207:L208"/>
    <mergeCell ref="M207:M208"/>
    <mergeCell ref="N207:N208"/>
    <mergeCell ref="O207:O208"/>
    <mergeCell ref="P207:P208"/>
    <mergeCell ref="Q207:Q208"/>
    <mergeCell ref="R205:R206"/>
    <mergeCell ref="S205:S206"/>
    <mergeCell ref="T205:T206"/>
    <mergeCell ref="U205:U206"/>
    <mergeCell ref="E206:H206"/>
    <mergeCell ref="B207:B208"/>
    <mergeCell ref="C207:C208"/>
    <mergeCell ref="D207:D208"/>
    <mergeCell ref="E207:H207"/>
    <mergeCell ref="I207:K208"/>
    <mergeCell ref="L205:L206"/>
    <mergeCell ref="M205:M206"/>
    <mergeCell ref="N205:N206"/>
    <mergeCell ref="O205:O206"/>
    <mergeCell ref="P205:P206"/>
    <mergeCell ref="Q205:Q206"/>
    <mergeCell ref="R203:R204"/>
    <mergeCell ref="S203:S204"/>
    <mergeCell ref="T203:T204"/>
    <mergeCell ref="U203:U204"/>
    <mergeCell ref="E204:H204"/>
    <mergeCell ref="B205:B206"/>
    <mergeCell ref="C205:C206"/>
    <mergeCell ref="D205:D206"/>
    <mergeCell ref="E205:H205"/>
    <mergeCell ref="I205:K206"/>
    <mergeCell ref="L203:L204"/>
    <mergeCell ref="M203:M204"/>
    <mergeCell ref="N203:N204"/>
    <mergeCell ref="O203:O204"/>
    <mergeCell ref="P203:P204"/>
    <mergeCell ref="Q203:Q204"/>
    <mergeCell ref="R201:R202"/>
    <mergeCell ref="S201:S202"/>
    <mergeCell ref="T201:T202"/>
    <mergeCell ref="U201:U202"/>
    <mergeCell ref="E202:H202"/>
    <mergeCell ref="B203:B204"/>
    <mergeCell ref="C203:C204"/>
    <mergeCell ref="D203:D204"/>
    <mergeCell ref="E203:H203"/>
    <mergeCell ref="I203:K204"/>
    <mergeCell ref="L201:L202"/>
    <mergeCell ref="M201:M202"/>
    <mergeCell ref="N201:N202"/>
    <mergeCell ref="O201:O202"/>
    <mergeCell ref="P201:P202"/>
    <mergeCell ref="Q201:Q202"/>
    <mergeCell ref="R199:R200"/>
    <mergeCell ref="S199:S200"/>
    <mergeCell ref="T199:T200"/>
    <mergeCell ref="U199:U200"/>
    <mergeCell ref="E200:H200"/>
    <mergeCell ref="B201:B202"/>
    <mergeCell ref="C201:C202"/>
    <mergeCell ref="D201:D202"/>
    <mergeCell ref="E201:H201"/>
    <mergeCell ref="I201:K202"/>
    <mergeCell ref="L199:L200"/>
    <mergeCell ref="M199:M200"/>
    <mergeCell ref="N199:N200"/>
    <mergeCell ref="O199:O200"/>
    <mergeCell ref="P199:P200"/>
    <mergeCell ref="Q199:Q200"/>
    <mergeCell ref="S196:S197"/>
    <mergeCell ref="T196:T197"/>
    <mergeCell ref="U196:U197"/>
    <mergeCell ref="E197:H197"/>
    <mergeCell ref="B198:U198"/>
    <mergeCell ref="B199:B200"/>
    <mergeCell ref="C199:C200"/>
    <mergeCell ref="D199:D200"/>
    <mergeCell ref="E199:H199"/>
    <mergeCell ref="I199:K200"/>
    <mergeCell ref="M196:M197"/>
    <mergeCell ref="N196:N197"/>
    <mergeCell ref="O196:O197"/>
    <mergeCell ref="P196:P197"/>
    <mergeCell ref="Q196:Q197"/>
    <mergeCell ref="R196:R197"/>
    <mergeCell ref="S194:S195"/>
    <mergeCell ref="T194:T195"/>
    <mergeCell ref="U194:U195"/>
    <mergeCell ref="E195:H195"/>
    <mergeCell ref="B196:B197"/>
    <mergeCell ref="C196:C197"/>
    <mergeCell ref="D196:D197"/>
    <mergeCell ref="E196:H196"/>
    <mergeCell ref="I196:K197"/>
    <mergeCell ref="L196:L197"/>
    <mergeCell ref="M194:M195"/>
    <mergeCell ref="N194:N195"/>
    <mergeCell ref="O194:O195"/>
    <mergeCell ref="P194:P195"/>
    <mergeCell ref="Q194:Q195"/>
    <mergeCell ref="R194:R195"/>
    <mergeCell ref="S192:S193"/>
    <mergeCell ref="T192:T193"/>
    <mergeCell ref="U192:U193"/>
    <mergeCell ref="E193:H193"/>
    <mergeCell ref="B194:B195"/>
    <mergeCell ref="C194:C195"/>
    <mergeCell ref="D194:D195"/>
    <mergeCell ref="E194:H194"/>
    <mergeCell ref="I194:K195"/>
    <mergeCell ref="L194:L195"/>
    <mergeCell ref="M192:M193"/>
    <mergeCell ref="N192:N193"/>
    <mergeCell ref="O192:O193"/>
    <mergeCell ref="P192:P193"/>
    <mergeCell ref="Q192:Q193"/>
    <mergeCell ref="R192:R193"/>
    <mergeCell ref="S190:S191"/>
    <mergeCell ref="T190:T191"/>
    <mergeCell ref="U190:U191"/>
    <mergeCell ref="E191:H191"/>
    <mergeCell ref="B192:B193"/>
    <mergeCell ref="C192:C193"/>
    <mergeCell ref="D192:D193"/>
    <mergeCell ref="E192:H192"/>
    <mergeCell ref="I192:K193"/>
    <mergeCell ref="L192:L193"/>
    <mergeCell ref="M190:M191"/>
    <mergeCell ref="N190:N191"/>
    <mergeCell ref="O190:O191"/>
    <mergeCell ref="P190:P191"/>
    <mergeCell ref="Q190:Q191"/>
    <mergeCell ref="R190:R191"/>
    <mergeCell ref="S188:S189"/>
    <mergeCell ref="T188:T189"/>
    <mergeCell ref="U188:U189"/>
    <mergeCell ref="E189:H189"/>
    <mergeCell ref="B190:B191"/>
    <mergeCell ref="C190:C191"/>
    <mergeCell ref="D190:D191"/>
    <mergeCell ref="E190:H190"/>
    <mergeCell ref="I190:K191"/>
    <mergeCell ref="L190:L191"/>
    <mergeCell ref="M188:M189"/>
    <mergeCell ref="N188:N189"/>
    <mergeCell ref="O188:O189"/>
    <mergeCell ref="P188:P189"/>
    <mergeCell ref="Q188:Q189"/>
    <mergeCell ref="R188:R189"/>
    <mergeCell ref="S186:S187"/>
    <mergeCell ref="T186:T187"/>
    <mergeCell ref="U186:U187"/>
    <mergeCell ref="E187:H187"/>
    <mergeCell ref="B188:B189"/>
    <mergeCell ref="C188:C189"/>
    <mergeCell ref="D188:D189"/>
    <mergeCell ref="E188:H188"/>
    <mergeCell ref="I188:K189"/>
    <mergeCell ref="L188:L189"/>
    <mergeCell ref="M186:M187"/>
    <mergeCell ref="N186:N187"/>
    <mergeCell ref="O186:O187"/>
    <mergeCell ref="P186:P187"/>
    <mergeCell ref="Q186:Q187"/>
    <mergeCell ref="R186:R187"/>
    <mergeCell ref="S184:S185"/>
    <mergeCell ref="T184:T185"/>
    <mergeCell ref="U184:U185"/>
    <mergeCell ref="E185:H185"/>
    <mergeCell ref="B186:B187"/>
    <mergeCell ref="C186:C187"/>
    <mergeCell ref="D186:D187"/>
    <mergeCell ref="E186:H186"/>
    <mergeCell ref="I186:K187"/>
    <mergeCell ref="L186:L187"/>
    <mergeCell ref="M184:M185"/>
    <mergeCell ref="N184:N185"/>
    <mergeCell ref="O184:O185"/>
    <mergeCell ref="P184:P185"/>
    <mergeCell ref="Q184:Q185"/>
    <mergeCell ref="R184:R185"/>
    <mergeCell ref="B184:B185"/>
    <mergeCell ref="C184:C185"/>
    <mergeCell ref="D184:D185"/>
    <mergeCell ref="E184:H184"/>
    <mergeCell ref="I184:K185"/>
    <mergeCell ref="L184:L185"/>
    <mergeCell ref="R181:R182"/>
    <mergeCell ref="S181:S182"/>
    <mergeCell ref="T181:T182"/>
    <mergeCell ref="U181:U182"/>
    <mergeCell ref="E182:H182"/>
    <mergeCell ref="B183:U183"/>
    <mergeCell ref="L181:L182"/>
    <mergeCell ref="M181:M182"/>
    <mergeCell ref="N181:N182"/>
    <mergeCell ref="O181:O182"/>
    <mergeCell ref="P181:P182"/>
    <mergeCell ref="Q181:Q182"/>
    <mergeCell ref="R179:R180"/>
    <mergeCell ref="S179:S180"/>
    <mergeCell ref="T179:T180"/>
    <mergeCell ref="U179:U180"/>
    <mergeCell ref="E180:H180"/>
    <mergeCell ref="B181:B182"/>
    <mergeCell ref="C181:C182"/>
    <mergeCell ref="D181:D182"/>
    <mergeCell ref="E181:H181"/>
    <mergeCell ref="I181:K182"/>
    <mergeCell ref="L179:L180"/>
    <mergeCell ref="M179:M180"/>
    <mergeCell ref="N179:N180"/>
    <mergeCell ref="O179:O180"/>
    <mergeCell ref="P179:P180"/>
    <mergeCell ref="Q179:Q180"/>
    <mergeCell ref="S176:S177"/>
    <mergeCell ref="T176:T177"/>
    <mergeCell ref="U176:U177"/>
    <mergeCell ref="E177:H177"/>
    <mergeCell ref="B178:U178"/>
    <mergeCell ref="B179:B180"/>
    <mergeCell ref="C179:C180"/>
    <mergeCell ref="D179:D180"/>
    <mergeCell ref="E179:H179"/>
    <mergeCell ref="I179:K180"/>
    <mergeCell ref="M176:M177"/>
    <mergeCell ref="N176:N177"/>
    <mergeCell ref="O176:O177"/>
    <mergeCell ref="P176:P177"/>
    <mergeCell ref="Q176:Q177"/>
    <mergeCell ref="R176:R177"/>
    <mergeCell ref="B176:B177"/>
    <mergeCell ref="C176:C177"/>
    <mergeCell ref="D176:D177"/>
    <mergeCell ref="E176:H176"/>
    <mergeCell ref="I176:K177"/>
    <mergeCell ref="L176:L177"/>
    <mergeCell ref="R173:R174"/>
    <mergeCell ref="S173:S174"/>
    <mergeCell ref="T173:T174"/>
    <mergeCell ref="U173:U174"/>
    <mergeCell ref="E174:H174"/>
    <mergeCell ref="E175:H175"/>
    <mergeCell ref="I175:K175"/>
    <mergeCell ref="L173:L174"/>
    <mergeCell ref="M173:M174"/>
    <mergeCell ref="N173:N174"/>
    <mergeCell ref="O173:O174"/>
    <mergeCell ref="P173:P174"/>
    <mergeCell ref="Q173:Q174"/>
    <mergeCell ref="S170:S171"/>
    <mergeCell ref="T170:T171"/>
    <mergeCell ref="U170:U171"/>
    <mergeCell ref="E171:H171"/>
    <mergeCell ref="B172:U172"/>
    <mergeCell ref="B173:B174"/>
    <mergeCell ref="C173:C174"/>
    <mergeCell ref="D173:D174"/>
    <mergeCell ref="E173:H173"/>
    <mergeCell ref="I173:K174"/>
    <mergeCell ref="M170:M171"/>
    <mergeCell ref="N170:N171"/>
    <mergeCell ref="O170:O171"/>
    <mergeCell ref="P170:P171"/>
    <mergeCell ref="Q170:Q171"/>
    <mergeCell ref="R170:R171"/>
    <mergeCell ref="S168:S169"/>
    <mergeCell ref="T168:T169"/>
    <mergeCell ref="U168:U169"/>
    <mergeCell ref="E169:H169"/>
    <mergeCell ref="B170:B171"/>
    <mergeCell ref="C170:C171"/>
    <mergeCell ref="D170:D171"/>
    <mergeCell ref="E170:H170"/>
    <mergeCell ref="I170:K171"/>
    <mergeCell ref="L170:L171"/>
    <mergeCell ref="M168:M169"/>
    <mergeCell ref="N168:N169"/>
    <mergeCell ref="O168:O169"/>
    <mergeCell ref="P168:P169"/>
    <mergeCell ref="Q168:Q169"/>
    <mergeCell ref="R168:R169"/>
    <mergeCell ref="S166:S167"/>
    <mergeCell ref="T166:T167"/>
    <mergeCell ref="U166:U167"/>
    <mergeCell ref="E167:H167"/>
    <mergeCell ref="B168:B169"/>
    <mergeCell ref="C168:C169"/>
    <mergeCell ref="D168:D169"/>
    <mergeCell ref="E168:H168"/>
    <mergeCell ref="I168:K169"/>
    <mergeCell ref="L168:L169"/>
    <mergeCell ref="M166:M167"/>
    <mergeCell ref="N166:N167"/>
    <mergeCell ref="O166:O167"/>
    <mergeCell ref="P166:P167"/>
    <mergeCell ref="Q166:Q167"/>
    <mergeCell ref="R166:R167"/>
    <mergeCell ref="S164:S165"/>
    <mergeCell ref="T164:T165"/>
    <mergeCell ref="U164:U165"/>
    <mergeCell ref="E165:H165"/>
    <mergeCell ref="B166:B167"/>
    <mergeCell ref="C166:C167"/>
    <mergeCell ref="D166:D167"/>
    <mergeCell ref="E166:H166"/>
    <mergeCell ref="I166:K167"/>
    <mergeCell ref="L166:L167"/>
    <mergeCell ref="M164:M165"/>
    <mergeCell ref="N164:N165"/>
    <mergeCell ref="O164:O165"/>
    <mergeCell ref="P164:P165"/>
    <mergeCell ref="Q164:Q165"/>
    <mergeCell ref="R164:R165"/>
    <mergeCell ref="S162:S163"/>
    <mergeCell ref="T162:T163"/>
    <mergeCell ref="U162:U163"/>
    <mergeCell ref="E163:H163"/>
    <mergeCell ref="B164:B165"/>
    <mergeCell ref="C164:C165"/>
    <mergeCell ref="D164:D165"/>
    <mergeCell ref="E164:H164"/>
    <mergeCell ref="I164:K165"/>
    <mergeCell ref="L164:L165"/>
    <mergeCell ref="M162:M163"/>
    <mergeCell ref="N162:N163"/>
    <mergeCell ref="O162:O163"/>
    <mergeCell ref="P162:P163"/>
    <mergeCell ref="Q162:Q163"/>
    <mergeCell ref="R162:R163"/>
    <mergeCell ref="B162:B163"/>
    <mergeCell ref="C162:C163"/>
    <mergeCell ref="D162:D163"/>
    <mergeCell ref="E162:H162"/>
    <mergeCell ref="I162:K163"/>
    <mergeCell ref="L162:L163"/>
    <mergeCell ref="B158:U158"/>
    <mergeCell ref="E159:H159"/>
    <mergeCell ref="I159:K159"/>
    <mergeCell ref="E160:H160"/>
    <mergeCell ref="I160:K160"/>
    <mergeCell ref="B161:U161"/>
    <mergeCell ref="R155:R156"/>
    <mergeCell ref="S155:S156"/>
    <mergeCell ref="T155:T156"/>
    <mergeCell ref="U155:U156"/>
    <mergeCell ref="E156:H156"/>
    <mergeCell ref="E157:H157"/>
    <mergeCell ref="I157:K157"/>
    <mergeCell ref="L155:L156"/>
    <mergeCell ref="M155:M156"/>
    <mergeCell ref="N155:N156"/>
    <mergeCell ref="O155:O156"/>
    <mergeCell ref="P155:P156"/>
    <mergeCell ref="Q155:Q156"/>
    <mergeCell ref="E153:H153"/>
    <mergeCell ref="E154:H154"/>
    <mergeCell ref="I154:K154"/>
    <mergeCell ref="B155:B156"/>
    <mergeCell ref="C155:C156"/>
    <mergeCell ref="D155:D156"/>
    <mergeCell ref="E155:H155"/>
    <mergeCell ref="I155:K156"/>
    <mergeCell ref="P152:P153"/>
    <mergeCell ref="Q152:Q153"/>
    <mergeCell ref="R152:R153"/>
    <mergeCell ref="S152:S153"/>
    <mergeCell ref="T152:T153"/>
    <mergeCell ref="U152:U153"/>
    <mergeCell ref="B151:U151"/>
    <mergeCell ref="B152:B153"/>
    <mergeCell ref="C152:C153"/>
    <mergeCell ref="D152:D153"/>
    <mergeCell ref="E152:H152"/>
    <mergeCell ref="I152:K153"/>
    <mergeCell ref="L152:L153"/>
    <mergeCell ref="M152:M153"/>
    <mergeCell ref="N152:N153"/>
    <mergeCell ref="O152:O153"/>
    <mergeCell ref="R148:R149"/>
    <mergeCell ref="S148:S149"/>
    <mergeCell ref="T148:T149"/>
    <mergeCell ref="U148:U149"/>
    <mergeCell ref="E149:H149"/>
    <mergeCell ref="E150:H150"/>
    <mergeCell ref="I150:K150"/>
    <mergeCell ref="L148:L149"/>
    <mergeCell ref="M148:M149"/>
    <mergeCell ref="N148:N149"/>
    <mergeCell ref="O148:O149"/>
    <mergeCell ref="P148:P149"/>
    <mergeCell ref="Q148:Q149"/>
    <mergeCell ref="R146:R147"/>
    <mergeCell ref="S146:S147"/>
    <mergeCell ref="T146:T147"/>
    <mergeCell ref="U146:U147"/>
    <mergeCell ref="E147:H147"/>
    <mergeCell ref="B148:B149"/>
    <mergeCell ref="C148:C149"/>
    <mergeCell ref="D148:D149"/>
    <mergeCell ref="E148:H148"/>
    <mergeCell ref="I148:K149"/>
    <mergeCell ref="L146:L147"/>
    <mergeCell ref="M146:M147"/>
    <mergeCell ref="N146:N147"/>
    <mergeCell ref="O146:O147"/>
    <mergeCell ref="P146:P147"/>
    <mergeCell ref="Q146:Q147"/>
    <mergeCell ref="S143:S144"/>
    <mergeCell ref="T143:T144"/>
    <mergeCell ref="U143:U144"/>
    <mergeCell ref="E144:H144"/>
    <mergeCell ref="B145:U145"/>
    <mergeCell ref="B146:B147"/>
    <mergeCell ref="C146:C147"/>
    <mergeCell ref="D146:D147"/>
    <mergeCell ref="E146:H146"/>
    <mergeCell ref="I146:K147"/>
    <mergeCell ref="M143:M144"/>
    <mergeCell ref="N143:N144"/>
    <mergeCell ref="O143:O144"/>
    <mergeCell ref="P143:P144"/>
    <mergeCell ref="Q143:Q144"/>
    <mergeCell ref="R143:R144"/>
    <mergeCell ref="B143:B144"/>
    <mergeCell ref="C143:C144"/>
    <mergeCell ref="D143:D144"/>
    <mergeCell ref="E143:H143"/>
    <mergeCell ref="I143:K144"/>
    <mergeCell ref="L143:L144"/>
    <mergeCell ref="S140:S141"/>
    <mergeCell ref="T140:T141"/>
    <mergeCell ref="U140:U141"/>
    <mergeCell ref="E141:H141"/>
    <mergeCell ref="E142:H142"/>
    <mergeCell ref="I142:K142"/>
    <mergeCell ref="M140:M141"/>
    <mergeCell ref="N140:N141"/>
    <mergeCell ref="O140:O141"/>
    <mergeCell ref="P140:P141"/>
    <mergeCell ref="Q140:Q141"/>
    <mergeCell ref="R140:R141"/>
    <mergeCell ref="B140:B141"/>
    <mergeCell ref="C140:C141"/>
    <mergeCell ref="D140:D141"/>
    <mergeCell ref="E140:H140"/>
    <mergeCell ref="I140:K141"/>
    <mergeCell ref="L140:L141"/>
    <mergeCell ref="R137:R138"/>
    <mergeCell ref="S137:S138"/>
    <mergeCell ref="T137:T138"/>
    <mergeCell ref="U137:U138"/>
    <mergeCell ref="E138:H138"/>
    <mergeCell ref="B139:U139"/>
    <mergeCell ref="L137:L138"/>
    <mergeCell ref="M137:M138"/>
    <mergeCell ref="N137:N138"/>
    <mergeCell ref="O137:O138"/>
    <mergeCell ref="P137:P138"/>
    <mergeCell ref="Q137:Q138"/>
    <mergeCell ref="E136:H136"/>
    <mergeCell ref="B137:B138"/>
    <mergeCell ref="C137:C138"/>
    <mergeCell ref="D137:D138"/>
    <mergeCell ref="E137:H137"/>
    <mergeCell ref="I137:K138"/>
    <mergeCell ref="P135:P136"/>
    <mergeCell ref="Q135:Q136"/>
    <mergeCell ref="R135:R136"/>
    <mergeCell ref="S135:S136"/>
    <mergeCell ref="T135:T136"/>
    <mergeCell ref="U135:U136"/>
    <mergeCell ref="B134:U134"/>
    <mergeCell ref="B135:B136"/>
    <mergeCell ref="C135:C136"/>
    <mergeCell ref="D135:D136"/>
    <mergeCell ref="E135:H135"/>
    <mergeCell ref="I135:K136"/>
    <mergeCell ref="L135:L136"/>
    <mergeCell ref="M135:M136"/>
    <mergeCell ref="N135:N136"/>
    <mergeCell ref="O135:O136"/>
    <mergeCell ref="S130:S131"/>
    <mergeCell ref="T130:T131"/>
    <mergeCell ref="U130:U131"/>
    <mergeCell ref="E131:H131"/>
    <mergeCell ref="B132:U132"/>
    <mergeCell ref="B133:U133"/>
    <mergeCell ref="M130:M131"/>
    <mergeCell ref="N130:N131"/>
    <mergeCell ref="O130:O131"/>
    <mergeCell ref="P130:P131"/>
    <mergeCell ref="Q130:Q131"/>
    <mergeCell ref="R130:R131"/>
    <mergeCell ref="B130:B131"/>
    <mergeCell ref="C130:C131"/>
    <mergeCell ref="D130:D131"/>
    <mergeCell ref="E130:H130"/>
    <mergeCell ref="I130:K131"/>
    <mergeCell ref="L130:L131"/>
    <mergeCell ref="R127:R128"/>
    <mergeCell ref="S127:S128"/>
    <mergeCell ref="T127:T128"/>
    <mergeCell ref="U127:U128"/>
    <mergeCell ref="E128:H128"/>
    <mergeCell ref="B129:U129"/>
    <mergeCell ref="L127:L128"/>
    <mergeCell ref="M127:M128"/>
    <mergeCell ref="N127:N128"/>
    <mergeCell ref="O127:O128"/>
    <mergeCell ref="P127:P128"/>
    <mergeCell ref="Q127:Q128"/>
    <mergeCell ref="S124:S125"/>
    <mergeCell ref="T124:T125"/>
    <mergeCell ref="U124:U125"/>
    <mergeCell ref="E125:H125"/>
    <mergeCell ref="B126:U126"/>
    <mergeCell ref="B127:B128"/>
    <mergeCell ref="C127:C128"/>
    <mergeCell ref="D127:D128"/>
    <mergeCell ref="E127:H127"/>
    <mergeCell ref="I127:K128"/>
    <mergeCell ref="M124:M125"/>
    <mergeCell ref="N124:N125"/>
    <mergeCell ref="O124:O125"/>
    <mergeCell ref="P124:P125"/>
    <mergeCell ref="Q124:Q125"/>
    <mergeCell ref="R124:R125"/>
    <mergeCell ref="S122:S123"/>
    <mergeCell ref="T122:T123"/>
    <mergeCell ref="U122:U123"/>
    <mergeCell ref="E123:H123"/>
    <mergeCell ref="B124:B125"/>
    <mergeCell ref="C124:C125"/>
    <mergeCell ref="D124:D125"/>
    <mergeCell ref="E124:H124"/>
    <mergeCell ref="I124:K125"/>
    <mergeCell ref="L124:L125"/>
    <mergeCell ref="M122:M123"/>
    <mergeCell ref="N122:N123"/>
    <mergeCell ref="O122:O123"/>
    <mergeCell ref="P122:P123"/>
    <mergeCell ref="Q122:Q123"/>
    <mergeCell ref="R122:R123"/>
    <mergeCell ref="B122:B123"/>
    <mergeCell ref="C122:C123"/>
    <mergeCell ref="D122:D123"/>
    <mergeCell ref="E122:H122"/>
    <mergeCell ref="I122:K123"/>
    <mergeCell ref="L122:L123"/>
    <mergeCell ref="S118:S119"/>
    <mergeCell ref="T118:T119"/>
    <mergeCell ref="U118:U119"/>
    <mergeCell ref="E119:H119"/>
    <mergeCell ref="B120:U120"/>
    <mergeCell ref="B121:U121"/>
    <mergeCell ref="M118:M119"/>
    <mergeCell ref="N118:N119"/>
    <mergeCell ref="O118:O119"/>
    <mergeCell ref="P118:P119"/>
    <mergeCell ref="Q118:Q119"/>
    <mergeCell ref="R118:R119"/>
    <mergeCell ref="S116:S117"/>
    <mergeCell ref="T116:T117"/>
    <mergeCell ref="U116:U117"/>
    <mergeCell ref="E117:H117"/>
    <mergeCell ref="B118:B119"/>
    <mergeCell ref="C118:C119"/>
    <mergeCell ref="D118:D119"/>
    <mergeCell ref="E118:H118"/>
    <mergeCell ref="I118:K119"/>
    <mergeCell ref="L118:L119"/>
    <mergeCell ref="M116:M117"/>
    <mergeCell ref="N116:N117"/>
    <mergeCell ref="O116:O117"/>
    <mergeCell ref="P116:P117"/>
    <mergeCell ref="Q116:Q117"/>
    <mergeCell ref="R116:R117"/>
    <mergeCell ref="B116:B117"/>
    <mergeCell ref="C116:C117"/>
    <mergeCell ref="D116:D117"/>
    <mergeCell ref="E116:H116"/>
    <mergeCell ref="I116:K117"/>
    <mergeCell ref="L116:L117"/>
    <mergeCell ref="R113:R114"/>
    <mergeCell ref="S113:S114"/>
    <mergeCell ref="T113:T114"/>
    <mergeCell ref="U113:U114"/>
    <mergeCell ref="E114:H114"/>
    <mergeCell ref="B115:U115"/>
    <mergeCell ref="L113:L114"/>
    <mergeCell ref="M113:M114"/>
    <mergeCell ref="N113:N114"/>
    <mergeCell ref="O113:O114"/>
    <mergeCell ref="P113:P114"/>
    <mergeCell ref="Q113:Q114"/>
    <mergeCell ref="S110:S111"/>
    <mergeCell ref="T110:T111"/>
    <mergeCell ref="U110:U111"/>
    <mergeCell ref="E111:H111"/>
    <mergeCell ref="B112:U112"/>
    <mergeCell ref="B113:B114"/>
    <mergeCell ref="C113:C114"/>
    <mergeCell ref="D113:D114"/>
    <mergeCell ref="E113:H113"/>
    <mergeCell ref="I113:K114"/>
    <mergeCell ref="M110:M111"/>
    <mergeCell ref="N110:N111"/>
    <mergeCell ref="O110:O111"/>
    <mergeCell ref="P110:P111"/>
    <mergeCell ref="Q110:Q111"/>
    <mergeCell ref="R110:R111"/>
    <mergeCell ref="B110:B111"/>
    <mergeCell ref="C110:C111"/>
    <mergeCell ref="D110:D111"/>
    <mergeCell ref="E110:H110"/>
    <mergeCell ref="I110:K111"/>
    <mergeCell ref="L110:L111"/>
    <mergeCell ref="S106:S107"/>
    <mergeCell ref="T106:T107"/>
    <mergeCell ref="U106:U107"/>
    <mergeCell ref="E107:H107"/>
    <mergeCell ref="B108:U108"/>
    <mergeCell ref="B109:U109"/>
    <mergeCell ref="M106:M107"/>
    <mergeCell ref="N106:N107"/>
    <mergeCell ref="O106:O107"/>
    <mergeCell ref="P106:P107"/>
    <mergeCell ref="Q106:Q107"/>
    <mergeCell ref="R106:R107"/>
    <mergeCell ref="B106:B107"/>
    <mergeCell ref="C106:C107"/>
    <mergeCell ref="D106:D107"/>
    <mergeCell ref="E106:H106"/>
    <mergeCell ref="I106:K107"/>
    <mergeCell ref="L106:L107"/>
    <mergeCell ref="R103:R104"/>
    <mergeCell ref="S103:S104"/>
    <mergeCell ref="T103:T104"/>
    <mergeCell ref="U103:U104"/>
    <mergeCell ref="E104:H104"/>
    <mergeCell ref="B105:U105"/>
    <mergeCell ref="L103:L104"/>
    <mergeCell ref="M103:M104"/>
    <mergeCell ref="N103:N104"/>
    <mergeCell ref="O103:O104"/>
    <mergeCell ref="P103:P104"/>
    <mergeCell ref="Q103:Q104"/>
    <mergeCell ref="R101:R102"/>
    <mergeCell ref="S101:S102"/>
    <mergeCell ref="T101:T102"/>
    <mergeCell ref="U101:U102"/>
    <mergeCell ref="E102:H102"/>
    <mergeCell ref="B103:B104"/>
    <mergeCell ref="C103:C104"/>
    <mergeCell ref="D103:D104"/>
    <mergeCell ref="E103:H103"/>
    <mergeCell ref="I103:K104"/>
    <mergeCell ref="L101:L102"/>
    <mergeCell ref="M101:M102"/>
    <mergeCell ref="N101:N102"/>
    <mergeCell ref="O101:O102"/>
    <mergeCell ref="P101:P102"/>
    <mergeCell ref="Q101:Q102"/>
    <mergeCell ref="S98:S99"/>
    <mergeCell ref="T98:T99"/>
    <mergeCell ref="U98:U99"/>
    <mergeCell ref="E99:H99"/>
    <mergeCell ref="B100:U100"/>
    <mergeCell ref="B101:B102"/>
    <mergeCell ref="C101:C102"/>
    <mergeCell ref="D101:D102"/>
    <mergeCell ref="E101:H101"/>
    <mergeCell ref="I101:K102"/>
    <mergeCell ref="M98:M99"/>
    <mergeCell ref="N98:N99"/>
    <mergeCell ref="O98:O99"/>
    <mergeCell ref="P98:P99"/>
    <mergeCell ref="Q98:Q99"/>
    <mergeCell ref="R98:R99"/>
    <mergeCell ref="S96:S97"/>
    <mergeCell ref="T96:T97"/>
    <mergeCell ref="U96:U97"/>
    <mergeCell ref="E97:H97"/>
    <mergeCell ref="B98:B99"/>
    <mergeCell ref="C98:C99"/>
    <mergeCell ref="D98:D99"/>
    <mergeCell ref="E98:H98"/>
    <mergeCell ref="I98:K99"/>
    <mergeCell ref="L98:L99"/>
    <mergeCell ref="M96:M97"/>
    <mergeCell ref="N96:N97"/>
    <mergeCell ref="O96:O97"/>
    <mergeCell ref="P96:P97"/>
    <mergeCell ref="Q96:Q97"/>
    <mergeCell ref="R96:R97"/>
    <mergeCell ref="B96:B97"/>
    <mergeCell ref="C96:C97"/>
    <mergeCell ref="D96:D97"/>
    <mergeCell ref="E96:H96"/>
    <mergeCell ref="I96:K97"/>
    <mergeCell ref="L96:L97"/>
    <mergeCell ref="R93:R94"/>
    <mergeCell ref="S93:S94"/>
    <mergeCell ref="T93:T94"/>
    <mergeCell ref="U93:U94"/>
    <mergeCell ref="E94:H94"/>
    <mergeCell ref="B95:U95"/>
    <mergeCell ref="L93:L94"/>
    <mergeCell ref="M93:M94"/>
    <mergeCell ref="N93:N94"/>
    <mergeCell ref="O93:O94"/>
    <mergeCell ref="P93:P94"/>
    <mergeCell ref="Q93:Q94"/>
    <mergeCell ref="R91:R92"/>
    <mergeCell ref="S91:S92"/>
    <mergeCell ref="T91:T92"/>
    <mergeCell ref="U91:U92"/>
    <mergeCell ref="E92:H92"/>
    <mergeCell ref="B93:B94"/>
    <mergeCell ref="C93:C94"/>
    <mergeCell ref="D93:D94"/>
    <mergeCell ref="E93:H93"/>
    <mergeCell ref="I93:K94"/>
    <mergeCell ref="L91:L92"/>
    <mergeCell ref="M91:M92"/>
    <mergeCell ref="N91:N92"/>
    <mergeCell ref="O91:O92"/>
    <mergeCell ref="P91:P92"/>
    <mergeCell ref="Q91:Q92"/>
    <mergeCell ref="S88:S89"/>
    <mergeCell ref="T88:T89"/>
    <mergeCell ref="U88:U89"/>
    <mergeCell ref="E89:H89"/>
    <mergeCell ref="B90:U90"/>
    <mergeCell ref="B91:B92"/>
    <mergeCell ref="C91:C92"/>
    <mergeCell ref="D91:D92"/>
    <mergeCell ref="E91:H91"/>
    <mergeCell ref="I91:K92"/>
    <mergeCell ref="M88:M89"/>
    <mergeCell ref="N88:N89"/>
    <mergeCell ref="O88:O89"/>
    <mergeCell ref="P88:P89"/>
    <mergeCell ref="Q88:Q89"/>
    <mergeCell ref="R88:R89"/>
    <mergeCell ref="S86:S87"/>
    <mergeCell ref="T86:T87"/>
    <mergeCell ref="U86:U87"/>
    <mergeCell ref="E87:H87"/>
    <mergeCell ref="B88:B89"/>
    <mergeCell ref="C88:C89"/>
    <mergeCell ref="D88:D89"/>
    <mergeCell ref="E88:H88"/>
    <mergeCell ref="I88:K89"/>
    <mergeCell ref="L88:L89"/>
    <mergeCell ref="M86:M87"/>
    <mergeCell ref="N86:N87"/>
    <mergeCell ref="O86:O87"/>
    <mergeCell ref="P86:P87"/>
    <mergeCell ref="Q86:Q87"/>
    <mergeCell ref="R86:R87"/>
    <mergeCell ref="S84:S85"/>
    <mergeCell ref="T84:T85"/>
    <mergeCell ref="U84:U85"/>
    <mergeCell ref="E85:H85"/>
    <mergeCell ref="B86:B87"/>
    <mergeCell ref="C86:C87"/>
    <mergeCell ref="D86:D87"/>
    <mergeCell ref="E86:H86"/>
    <mergeCell ref="I86:K87"/>
    <mergeCell ref="L86:L87"/>
    <mergeCell ref="M84:M85"/>
    <mergeCell ref="N84:N85"/>
    <mergeCell ref="O84:O85"/>
    <mergeCell ref="P84:P85"/>
    <mergeCell ref="Q84:Q85"/>
    <mergeCell ref="R84:R85"/>
    <mergeCell ref="S82:S83"/>
    <mergeCell ref="T82:T83"/>
    <mergeCell ref="U82:U83"/>
    <mergeCell ref="E83:H83"/>
    <mergeCell ref="B84:B85"/>
    <mergeCell ref="C84:C85"/>
    <mergeCell ref="D84:D85"/>
    <mergeCell ref="E84:H84"/>
    <mergeCell ref="I84:K85"/>
    <mergeCell ref="L84:L85"/>
    <mergeCell ref="M82:M83"/>
    <mergeCell ref="N82:N83"/>
    <mergeCell ref="O82:O83"/>
    <mergeCell ref="P82:P83"/>
    <mergeCell ref="Q82:Q83"/>
    <mergeCell ref="R82:R83"/>
    <mergeCell ref="B82:B83"/>
    <mergeCell ref="C82:C83"/>
    <mergeCell ref="D82:D83"/>
    <mergeCell ref="E82:H82"/>
    <mergeCell ref="I82:K83"/>
    <mergeCell ref="L82:L83"/>
    <mergeCell ref="S78:S79"/>
    <mergeCell ref="T78:T79"/>
    <mergeCell ref="U78:U79"/>
    <mergeCell ref="E79:H79"/>
    <mergeCell ref="B80:U80"/>
    <mergeCell ref="B81:U81"/>
    <mergeCell ref="M78:M79"/>
    <mergeCell ref="N78:N79"/>
    <mergeCell ref="O78:O79"/>
    <mergeCell ref="P78:P79"/>
    <mergeCell ref="Q78:Q79"/>
    <mergeCell ref="R78:R79"/>
    <mergeCell ref="S76:S77"/>
    <mergeCell ref="T76:T77"/>
    <mergeCell ref="U76:U77"/>
    <mergeCell ref="E77:H77"/>
    <mergeCell ref="B78:B79"/>
    <mergeCell ref="C78:C79"/>
    <mergeCell ref="D78:D79"/>
    <mergeCell ref="E78:H78"/>
    <mergeCell ref="I78:K79"/>
    <mergeCell ref="L78:L79"/>
    <mergeCell ref="M76:M77"/>
    <mergeCell ref="N76:N77"/>
    <mergeCell ref="O76:O77"/>
    <mergeCell ref="P76:P77"/>
    <mergeCell ref="Q76:Q77"/>
    <mergeCell ref="R76:R77"/>
    <mergeCell ref="B76:B77"/>
    <mergeCell ref="C76:C77"/>
    <mergeCell ref="D76:D77"/>
    <mergeCell ref="E76:H76"/>
    <mergeCell ref="I76:K77"/>
    <mergeCell ref="L76:L77"/>
    <mergeCell ref="E72:H72"/>
    <mergeCell ref="I72:K72"/>
    <mergeCell ref="E73:H73"/>
    <mergeCell ref="I73:K73"/>
    <mergeCell ref="B74:U74"/>
    <mergeCell ref="B75:U75"/>
    <mergeCell ref="S69:S70"/>
    <mergeCell ref="T69:T70"/>
    <mergeCell ref="U69:U70"/>
    <mergeCell ref="E70:H70"/>
    <mergeCell ref="E71:H71"/>
    <mergeCell ref="I71:K71"/>
    <mergeCell ref="M69:M70"/>
    <mergeCell ref="N69:N70"/>
    <mergeCell ref="O69:O70"/>
    <mergeCell ref="P69:P70"/>
    <mergeCell ref="Q69:Q70"/>
    <mergeCell ref="R69:R70"/>
    <mergeCell ref="S67:S68"/>
    <mergeCell ref="T67:T68"/>
    <mergeCell ref="U67:U68"/>
    <mergeCell ref="E68:H68"/>
    <mergeCell ref="B69:B70"/>
    <mergeCell ref="C69:C70"/>
    <mergeCell ref="D69:D70"/>
    <mergeCell ref="E69:H69"/>
    <mergeCell ref="I69:K70"/>
    <mergeCell ref="L69:L70"/>
    <mergeCell ref="M67:M68"/>
    <mergeCell ref="N67:N68"/>
    <mergeCell ref="O67:O68"/>
    <mergeCell ref="P67:P68"/>
    <mergeCell ref="Q67:Q68"/>
    <mergeCell ref="R67:R68"/>
    <mergeCell ref="S65:S66"/>
    <mergeCell ref="T65:T66"/>
    <mergeCell ref="U65:U66"/>
    <mergeCell ref="E66:H66"/>
    <mergeCell ref="B67:B68"/>
    <mergeCell ref="C67:C68"/>
    <mergeCell ref="D67:D68"/>
    <mergeCell ref="E67:H67"/>
    <mergeCell ref="I67:K68"/>
    <mergeCell ref="L67:L68"/>
    <mergeCell ref="M65:M66"/>
    <mergeCell ref="N65:N66"/>
    <mergeCell ref="O65:O66"/>
    <mergeCell ref="P65:P66"/>
    <mergeCell ref="Q65:Q66"/>
    <mergeCell ref="R65:R66"/>
    <mergeCell ref="B62:U62"/>
    <mergeCell ref="B63:U63"/>
    <mergeCell ref="E64:H64"/>
    <mergeCell ref="I64:K64"/>
    <mergeCell ref="B65:B66"/>
    <mergeCell ref="C65:C66"/>
    <mergeCell ref="D65:D66"/>
    <mergeCell ref="E65:H65"/>
    <mergeCell ref="I65:K66"/>
    <mergeCell ref="L65:L66"/>
    <mergeCell ref="R59:R60"/>
    <mergeCell ref="S59:S60"/>
    <mergeCell ref="T59:T60"/>
    <mergeCell ref="U59:U60"/>
    <mergeCell ref="E60:H60"/>
    <mergeCell ref="E61:H61"/>
    <mergeCell ref="I61:K61"/>
    <mergeCell ref="L59:L60"/>
    <mergeCell ref="M59:M60"/>
    <mergeCell ref="N59:N60"/>
    <mergeCell ref="O59:O60"/>
    <mergeCell ref="P59:P60"/>
    <mergeCell ref="Q59:Q60"/>
    <mergeCell ref="E58:H58"/>
    <mergeCell ref="I58:K58"/>
    <mergeCell ref="B59:B60"/>
    <mergeCell ref="C59:C60"/>
    <mergeCell ref="D59:D60"/>
    <mergeCell ref="E59:H59"/>
    <mergeCell ref="I59:K60"/>
    <mergeCell ref="R55:R56"/>
    <mergeCell ref="S55:S56"/>
    <mergeCell ref="T55:T56"/>
    <mergeCell ref="U55:U56"/>
    <mergeCell ref="E56:H56"/>
    <mergeCell ref="B57:U57"/>
    <mergeCell ref="L55:L56"/>
    <mergeCell ref="M55:M56"/>
    <mergeCell ref="N55:N56"/>
    <mergeCell ref="O55:O56"/>
    <mergeCell ref="P55:P56"/>
    <mergeCell ref="Q55:Q56"/>
    <mergeCell ref="E54:H54"/>
    <mergeCell ref="I54:K54"/>
    <mergeCell ref="B55:B56"/>
    <mergeCell ref="C55:C56"/>
    <mergeCell ref="D55:D56"/>
    <mergeCell ref="E55:H55"/>
    <mergeCell ref="I55:K56"/>
    <mergeCell ref="T50:T51"/>
    <mergeCell ref="U50:U51"/>
    <mergeCell ref="E51:H51"/>
    <mergeCell ref="E52:H52"/>
    <mergeCell ref="I52:K52"/>
    <mergeCell ref="E53:H53"/>
    <mergeCell ref="I53:K53"/>
    <mergeCell ref="N50:N51"/>
    <mergeCell ref="O50:O51"/>
    <mergeCell ref="P50:P51"/>
    <mergeCell ref="Q50:Q51"/>
    <mergeCell ref="R50:R51"/>
    <mergeCell ref="S50:S51"/>
    <mergeCell ref="T48:T49"/>
    <mergeCell ref="U48:U49"/>
    <mergeCell ref="E49:H49"/>
    <mergeCell ref="B50:B51"/>
    <mergeCell ref="C50:C51"/>
    <mergeCell ref="D50:D51"/>
    <mergeCell ref="E50:H50"/>
    <mergeCell ref="I50:K51"/>
    <mergeCell ref="L50:L51"/>
    <mergeCell ref="M50:M51"/>
    <mergeCell ref="N48:N49"/>
    <mergeCell ref="O48:O49"/>
    <mergeCell ref="P48:P49"/>
    <mergeCell ref="Q48:Q49"/>
    <mergeCell ref="R48:R49"/>
    <mergeCell ref="S48:S49"/>
    <mergeCell ref="E46:H46"/>
    <mergeCell ref="I46:K46"/>
    <mergeCell ref="B47:U47"/>
    <mergeCell ref="B48:B49"/>
    <mergeCell ref="C48:C49"/>
    <mergeCell ref="D48:D49"/>
    <mergeCell ref="E48:H48"/>
    <mergeCell ref="I48:K49"/>
    <mergeCell ref="L48:L49"/>
    <mergeCell ref="M48:M49"/>
    <mergeCell ref="S43:S44"/>
    <mergeCell ref="T43:T44"/>
    <mergeCell ref="U43:U44"/>
    <mergeCell ref="E44:H44"/>
    <mergeCell ref="E45:H45"/>
    <mergeCell ref="I45:K45"/>
    <mergeCell ref="M43:M44"/>
    <mergeCell ref="N43:N44"/>
    <mergeCell ref="O43:O44"/>
    <mergeCell ref="P43:P44"/>
    <mergeCell ref="Q43:Q44"/>
    <mergeCell ref="R43:R44"/>
    <mergeCell ref="S41:S42"/>
    <mergeCell ref="T41:T42"/>
    <mergeCell ref="U41:U42"/>
    <mergeCell ref="E42:H42"/>
    <mergeCell ref="B43:B44"/>
    <mergeCell ref="C43:C44"/>
    <mergeCell ref="D43:D44"/>
    <mergeCell ref="E43:H43"/>
    <mergeCell ref="I43:K44"/>
    <mergeCell ref="L43:L44"/>
    <mergeCell ref="M41:M42"/>
    <mergeCell ref="N41:N42"/>
    <mergeCell ref="O41:O42"/>
    <mergeCell ref="P41:P42"/>
    <mergeCell ref="Q41:Q42"/>
    <mergeCell ref="R41:R42"/>
    <mergeCell ref="T38:T39"/>
    <mergeCell ref="U38:U39"/>
    <mergeCell ref="E39:H39"/>
    <mergeCell ref="B40:U40"/>
    <mergeCell ref="B41:B42"/>
    <mergeCell ref="C41:C42"/>
    <mergeCell ref="D41:D42"/>
    <mergeCell ref="E41:H41"/>
    <mergeCell ref="I41:K42"/>
    <mergeCell ref="L41:L42"/>
    <mergeCell ref="N38:N39"/>
    <mergeCell ref="O38:O39"/>
    <mergeCell ref="P38:P39"/>
    <mergeCell ref="Q38:Q39"/>
    <mergeCell ref="R38:R39"/>
    <mergeCell ref="S38:S39"/>
    <mergeCell ref="T36:T37"/>
    <mergeCell ref="U36:U37"/>
    <mergeCell ref="E37:H37"/>
    <mergeCell ref="B38:B39"/>
    <mergeCell ref="C38:C39"/>
    <mergeCell ref="D38:D39"/>
    <mergeCell ref="E38:H38"/>
    <mergeCell ref="I38:K39"/>
    <mergeCell ref="L38:L39"/>
    <mergeCell ref="M38:M39"/>
    <mergeCell ref="N36:N37"/>
    <mergeCell ref="O36:O37"/>
    <mergeCell ref="P36:P37"/>
    <mergeCell ref="Q36:Q37"/>
    <mergeCell ref="R36:R37"/>
    <mergeCell ref="S36:S37"/>
    <mergeCell ref="E34:H34"/>
    <mergeCell ref="I34:K34"/>
    <mergeCell ref="B35:U35"/>
    <mergeCell ref="B36:B37"/>
    <mergeCell ref="C36:C37"/>
    <mergeCell ref="D36:D37"/>
    <mergeCell ref="E36:H36"/>
    <mergeCell ref="I36:K37"/>
    <mergeCell ref="L36:L37"/>
    <mergeCell ref="M36:M37"/>
    <mergeCell ref="S31:S32"/>
    <mergeCell ref="T31:T32"/>
    <mergeCell ref="U31:U32"/>
    <mergeCell ref="E32:H32"/>
    <mergeCell ref="E33:H33"/>
    <mergeCell ref="I33:K33"/>
    <mergeCell ref="M31:M32"/>
    <mergeCell ref="N31:N32"/>
    <mergeCell ref="O31:O32"/>
    <mergeCell ref="P31:P32"/>
    <mergeCell ref="Q31:Q32"/>
    <mergeCell ref="R31:R32"/>
    <mergeCell ref="B31:B32"/>
    <mergeCell ref="C31:C32"/>
    <mergeCell ref="D31:D32"/>
    <mergeCell ref="E31:H31"/>
    <mergeCell ref="I31:K32"/>
    <mergeCell ref="L31:L32"/>
    <mergeCell ref="R28:R29"/>
    <mergeCell ref="S28:S29"/>
    <mergeCell ref="T28:T29"/>
    <mergeCell ref="U28:U29"/>
    <mergeCell ref="E29:H29"/>
    <mergeCell ref="E30:H30"/>
    <mergeCell ref="I30:K30"/>
    <mergeCell ref="L28:L29"/>
    <mergeCell ref="M28:M29"/>
    <mergeCell ref="N28:N29"/>
    <mergeCell ref="O28:O29"/>
    <mergeCell ref="P28:P29"/>
    <mergeCell ref="Q28:Q29"/>
    <mergeCell ref="S25:S26"/>
    <mergeCell ref="T25:T26"/>
    <mergeCell ref="U25:U26"/>
    <mergeCell ref="E26:H26"/>
    <mergeCell ref="B27:U27"/>
    <mergeCell ref="B28:B29"/>
    <mergeCell ref="C28:C29"/>
    <mergeCell ref="D28:D29"/>
    <mergeCell ref="E28:H28"/>
    <mergeCell ref="I28:K29"/>
    <mergeCell ref="M25:M26"/>
    <mergeCell ref="N25:N26"/>
    <mergeCell ref="O25:O26"/>
    <mergeCell ref="P25:P26"/>
    <mergeCell ref="Q25:Q26"/>
    <mergeCell ref="R25:R26"/>
    <mergeCell ref="B25:B26"/>
    <mergeCell ref="C25:C26"/>
    <mergeCell ref="D25:D26"/>
    <mergeCell ref="E25:H25"/>
    <mergeCell ref="I25:K26"/>
    <mergeCell ref="L25:L26"/>
    <mergeCell ref="R22:R23"/>
    <mergeCell ref="S22:S23"/>
    <mergeCell ref="T22:T23"/>
    <mergeCell ref="U22:U23"/>
    <mergeCell ref="E23:H23"/>
    <mergeCell ref="B24:U24"/>
    <mergeCell ref="L22:L23"/>
    <mergeCell ref="M22:M23"/>
    <mergeCell ref="N22:N23"/>
    <mergeCell ref="O22:O23"/>
    <mergeCell ref="P22:P23"/>
    <mergeCell ref="Q22:Q23"/>
    <mergeCell ref="U18:U19"/>
    <mergeCell ref="E19:H19"/>
    <mergeCell ref="E20:H20"/>
    <mergeCell ref="I20:K20"/>
    <mergeCell ref="B21:U21"/>
    <mergeCell ref="B22:B23"/>
    <mergeCell ref="C22:C23"/>
    <mergeCell ref="D22:D23"/>
    <mergeCell ref="E22:H22"/>
    <mergeCell ref="I22:K23"/>
    <mergeCell ref="O18:O19"/>
    <mergeCell ref="P18:P19"/>
    <mergeCell ref="Q18:Q19"/>
    <mergeCell ref="R18:R19"/>
    <mergeCell ref="S18:S19"/>
    <mergeCell ref="T18:T19"/>
    <mergeCell ref="E16:H16"/>
    <mergeCell ref="B17:U17"/>
    <mergeCell ref="B18:B19"/>
    <mergeCell ref="C18:C19"/>
    <mergeCell ref="D18:D19"/>
    <mergeCell ref="E18:H18"/>
    <mergeCell ref="I18:K19"/>
    <mergeCell ref="L18:L19"/>
    <mergeCell ref="M18:M19"/>
    <mergeCell ref="N18:N19"/>
    <mergeCell ref="P15:P16"/>
    <mergeCell ref="Q15:Q16"/>
    <mergeCell ref="R15:R16"/>
    <mergeCell ref="S15:S16"/>
    <mergeCell ref="T15:T16"/>
    <mergeCell ref="U15:U16"/>
    <mergeCell ref="B14:U14"/>
    <mergeCell ref="B15:B16"/>
    <mergeCell ref="C15:C16"/>
    <mergeCell ref="D15:D16"/>
    <mergeCell ref="E15:H15"/>
    <mergeCell ref="I15:K16"/>
    <mergeCell ref="L15:L16"/>
    <mergeCell ref="M15:M16"/>
    <mergeCell ref="N15:N16"/>
    <mergeCell ref="O15:O16"/>
    <mergeCell ref="K1:O1"/>
    <mergeCell ref="B2:Q2"/>
    <mergeCell ref="R2:R3"/>
    <mergeCell ref="B3:Q3"/>
    <mergeCell ref="C4:F4"/>
    <mergeCell ref="I4:K4"/>
    <mergeCell ref="R4:R5"/>
    <mergeCell ref="I5:K5"/>
    <mergeCell ref="S10:S11"/>
    <mergeCell ref="T10:T11"/>
    <mergeCell ref="U10:U11"/>
    <mergeCell ref="B12:Q12"/>
    <mergeCell ref="R12:U12"/>
    <mergeCell ref="B13:U13"/>
    <mergeCell ref="B10:B11"/>
    <mergeCell ref="C10:C11"/>
    <mergeCell ref="D10:H11"/>
    <mergeCell ref="I10:K11"/>
    <mergeCell ref="L10:Q10"/>
    <mergeCell ref="R10:R11"/>
    <mergeCell ref="I6:K6"/>
    <mergeCell ref="R6:R7"/>
    <mergeCell ref="I7:K7"/>
    <mergeCell ref="I8:K8"/>
    <mergeCell ref="R8:R9"/>
    <mergeCell ref="I9:K9"/>
  </mergeCells>
  <conditionalFormatting sqref="Q159 M160:Q160 Q11 B13 Q18 Q20 Q33:Q34 Q71:Q72 Q15">
    <cfRule type="expression" dxfId="1094" priority="1224" stopIfTrue="1">
      <formula>IF(#REF!&lt;&gt;"",1,0)</formula>
    </cfRule>
  </conditionalFormatting>
  <conditionalFormatting sqref="B10 J160:K160 I72 B160 I159:I160 D71:D72">
    <cfRule type="expression" dxfId="1093" priority="1225" stopIfTrue="1">
      <formula>IF(#REF!&lt;&gt;"",1,0)</formula>
    </cfRule>
  </conditionalFormatting>
  <conditionalFormatting sqref="C2 C5:C11 C15 C30 C52 C61 C71:C73 C142 C175 C247 C250">
    <cfRule type="cellIs" dxfId="1092" priority="1226" stopIfTrue="1" operator="between">
      <formula>"A"</formula>
      <formula>"P"</formula>
    </cfRule>
  </conditionalFormatting>
  <conditionalFormatting sqref="L160">
    <cfRule type="expression" dxfId="1091" priority="1227" stopIfTrue="1">
      <formula>IF(#REF!&lt;&gt;"",1,0)</formula>
    </cfRule>
  </conditionalFormatting>
  <conditionalFormatting sqref="I15 D159:D160 D15:E15 D18 I18 I20 D20">
    <cfRule type="expression" dxfId="1090" priority="1223" stopIfTrue="1">
      <formula>IF(#REF!&lt;&gt;"",1,0)</formula>
    </cfRule>
  </conditionalFormatting>
  <conditionalFormatting sqref="B72 B15 B159:B160 B30 B52 B61">
    <cfRule type="expression" dxfId="1089" priority="1221" stopIfTrue="1">
      <formula>IF(#REF!&lt;&gt;"",1,0)</formula>
    </cfRule>
    <cfRule type="cellIs" dxfId="1088" priority="1222" stopIfTrue="1" operator="equal">
      <formula>"Ï"</formula>
    </cfRule>
  </conditionalFormatting>
  <conditionalFormatting sqref="I73">
    <cfRule type="expression" dxfId="1087" priority="1220" stopIfTrue="1">
      <formula>IF(#REF!&lt;&gt;"",1,0)</formula>
    </cfRule>
  </conditionalFormatting>
  <conditionalFormatting sqref="D73">
    <cfRule type="expression" dxfId="1086" priority="1219" stopIfTrue="1">
      <formula>IF(#REF!&lt;&gt;"",1,0)</formula>
    </cfRule>
  </conditionalFormatting>
  <conditionalFormatting sqref="Q52">
    <cfRule type="expression" dxfId="1085" priority="1206" stopIfTrue="1">
      <formula>IF(#REF!&lt;&gt;"",1,0)</formula>
    </cfRule>
  </conditionalFormatting>
  <conditionalFormatting sqref="E18 E20">
    <cfRule type="expression" dxfId="1084" priority="1215" stopIfTrue="1">
      <formula>IF(#REF!&lt;&gt;"",1,0)</formula>
    </cfRule>
  </conditionalFormatting>
  <conditionalFormatting sqref="Q30 Q45:Q46">
    <cfRule type="expression" dxfId="1083" priority="1218" stopIfTrue="1">
      <formula>IF(#REF!&lt;&gt;"",1,0)</formula>
    </cfRule>
  </conditionalFormatting>
  <conditionalFormatting sqref="C18 C20">
    <cfRule type="cellIs" dxfId="1082" priority="1214" stopIfTrue="1" operator="between">
      <formula>"A"</formula>
      <formula>"P"</formula>
    </cfRule>
  </conditionalFormatting>
  <conditionalFormatting sqref="Q73">
    <cfRule type="expression" dxfId="1081" priority="1216" stopIfTrue="1">
      <formula>IF(#REF!&lt;&gt;"",1,0)</formula>
    </cfRule>
  </conditionalFormatting>
  <conditionalFormatting sqref="I52">
    <cfRule type="expression" dxfId="1080" priority="1205" stopIfTrue="1">
      <formula>IF(#REF!&lt;&gt;"",1,0)</formula>
    </cfRule>
  </conditionalFormatting>
  <conditionalFormatting sqref="B18 B20">
    <cfRule type="expression" dxfId="1079" priority="1212" stopIfTrue="1">
      <formula>IF(#REF!&lt;&gt;"",1,0)</formula>
    </cfRule>
    <cfRule type="cellIs" dxfId="1078" priority="1213" stopIfTrue="1" operator="equal">
      <formula>"Ï"</formula>
    </cfRule>
  </conditionalFormatting>
  <conditionalFormatting sqref="C45:C46">
    <cfRule type="cellIs" dxfId="1077" priority="1210" stopIfTrue="1" operator="between">
      <formula>"A"</formula>
      <formula>"P"</formula>
    </cfRule>
  </conditionalFormatting>
  <conditionalFormatting sqref="B45:B46">
    <cfRule type="expression" dxfId="1076" priority="1208" stopIfTrue="1">
      <formula>IF(#REF!&lt;&gt;"",1,0)</formula>
    </cfRule>
    <cfRule type="cellIs" dxfId="1075" priority="1209" stopIfTrue="1" operator="equal">
      <formula>"Ï"</formula>
    </cfRule>
  </conditionalFormatting>
  <conditionalFormatting sqref="I175:K175">
    <cfRule type="expression" dxfId="1074" priority="1198" stopIfTrue="1">
      <formula>IF(#REF!&lt;&gt;"",1,0)</formula>
    </cfRule>
  </conditionalFormatting>
  <conditionalFormatting sqref="C33:C34">
    <cfRule type="cellIs" dxfId="1073" priority="1211" stopIfTrue="1" operator="between">
      <formula>"A"</formula>
      <formula>"P"</formula>
    </cfRule>
  </conditionalFormatting>
  <conditionalFormatting sqref="D142">
    <cfRule type="expression" dxfId="1072" priority="1194" stopIfTrue="1">
      <formula>IF(#REF!&lt;&gt;"",1,0)</formula>
    </cfRule>
  </conditionalFormatting>
  <conditionalFormatting sqref="B73">
    <cfRule type="expression" dxfId="1071" priority="1199" stopIfTrue="1">
      <formula>IF(#REF!&lt;&gt;"",1,0)</formula>
    </cfRule>
    <cfRule type="cellIs" dxfId="1070" priority="1200" stopIfTrue="1" operator="equal">
      <formula>"Ï"</formula>
    </cfRule>
  </conditionalFormatting>
  <conditionalFormatting sqref="Q142">
    <cfRule type="expression" dxfId="1069" priority="1196" stopIfTrue="1">
      <formula>IF(#REF!&lt;&gt;"",1,0)</formula>
    </cfRule>
  </conditionalFormatting>
  <conditionalFormatting sqref="Q61">
    <cfRule type="expression" dxfId="1068" priority="1204" stopIfTrue="1">
      <formula>IF(#REF!&lt;&gt;"",1,0)</formula>
    </cfRule>
  </conditionalFormatting>
  <conditionalFormatting sqref="I61">
    <cfRule type="expression" dxfId="1067" priority="1203" stopIfTrue="1">
      <formula>IF(#REF!&lt;&gt;"",1,0)</formula>
    </cfRule>
  </conditionalFormatting>
  <conditionalFormatting sqref="B133">
    <cfRule type="expression" dxfId="1066" priority="1197" stopIfTrue="1">
      <formula>IF(#REF!&lt;&gt;"",1,0)</formula>
    </cfRule>
  </conditionalFormatting>
  <conditionalFormatting sqref="B71">
    <cfRule type="expression" dxfId="1065" priority="1201" stopIfTrue="1">
      <formula>IF(#REF!&lt;&gt;"",1,0)</formula>
    </cfRule>
    <cfRule type="cellIs" dxfId="1064" priority="1202" stopIfTrue="1" operator="equal">
      <formula>"Ï"</formula>
    </cfRule>
  </conditionalFormatting>
  <conditionalFormatting sqref="B215">
    <cfRule type="expression" dxfId="1063" priority="1171" stopIfTrue="1">
      <formula>IF(#REF!&lt;&gt;"",1,0)</formula>
    </cfRule>
  </conditionalFormatting>
  <conditionalFormatting sqref="I142">
    <cfRule type="expression" dxfId="1062" priority="1195" stopIfTrue="1">
      <formula>IF(#REF!&lt;&gt;"",1,0)</formula>
    </cfRule>
  </conditionalFormatting>
  <conditionalFormatting sqref="D157">
    <cfRule type="expression" dxfId="1061" priority="1185" stopIfTrue="1">
      <formula>IF(#REF!&lt;&gt;"",1,0)</formula>
    </cfRule>
  </conditionalFormatting>
  <conditionalFormatting sqref="B142">
    <cfRule type="expression" dxfId="1060" priority="1192" stopIfTrue="1">
      <formula>IF(#REF!&lt;&gt;"",1,0)</formula>
    </cfRule>
    <cfRule type="cellIs" dxfId="1059" priority="1193" stopIfTrue="1" operator="equal">
      <formula>"Ï"</formula>
    </cfRule>
  </conditionalFormatting>
  <conditionalFormatting sqref="I154">
    <cfRule type="expression" dxfId="1058" priority="1190" stopIfTrue="1">
      <formula>IF(#REF!&lt;&gt;"",1,0)</formula>
    </cfRule>
  </conditionalFormatting>
  <conditionalFormatting sqref="Q154">
    <cfRule type="expression" dxfId="1057" priority="1191" stopIfTrue="1">
      <formula>IF(#REF!&lt;&gt;"",1,0)</formula>
    </cfRule>
  </conditionalFormatting>
  <conditionalFormatting sqref="C159:C160">
    <cfRule type="cellIs" dxfId="1056" priority="1176" stopIfTrue="1" operator="between">
      <formula>"A"</formula>
      <formula>"P"</formula>
    </cfRule>
  </conditionalFormatting>
  <conditionalFormatting sqref="I157">
    <cfRule type="expression" dxfId="1055" priority="1186" stopIfTrue="1">
      <formula>IF(#REF!&lt;&gt;"",1,0)</formula>
    </cfRule>
  </conditionalFormatting>
  <conditionalFormatting sqref="B157">
    <cfRule type="expression" dxfId="1054" priority="1182" stopIfTrue="1">
      <formula>IF(#REF!&lt;&gt;"",1,0)</formula>
    </cfRule>
    <cfRule type="cellIs" dxfId="1053" priority="1183" stopIfTrue="1" operator="equal">
      <formula>"Ï"</formula>
    </cfRule>
  </conditionalFormatting>
  <conditionalFormatting sqref="D154">
    <cfRule type="expression" dxfId="1052" priority="1189" stopIfTrue="1">
      <formula>IF(#REF!&lt;&gt;"",1,0)</formula>
    </cfRule>
  </conditionalFormatting>
  <conditionalFormatting sqref="B175">
    <cfRule type="expression" dxfId="1051" priority="1175" stopIfTrue="1">
      <formula>IF(#REF!&lt;&gt;"",1,0)</formula>
    </cfRule>
  </conditionalFormatting>
  <conditionalFormatting sqref="D175 L175:Q175">
    <cfRule type="expression" dxfId="1050" priority="1172" stopIfTrue="1">
      <formula>IF(#REF!&lt;&gt;"",1,0)</formula>
    </cfRule>
  </conditionalFormatting>
  <conditionalFormatting sqref="Q157">
    <cfRule type="expression" dxfId="1049" priority="1187" stopIfTrue="1">
      <formula>IF(#REF!&lt;&gt;"",1,0)</formula>
    </cfRule>
  </conditionalFormatting>
  <conditionalFormatting sqref="C157">
    <cfRule type="cellIs" dxfId="1048" priority="1181" stopIfTrue="1" operator="between">
      <formula>"A"</formula>
      <formula>"P"</formula>
    </cfRule>
  </conditionalFormatting>
  <conditionalFormatting sqref="B175">
    <cfRule type="expression" dxfId="1047" priority="1173" stopIfTrue="1">
      <formula>IF(#REF!&lt;&gt;"",1,0)</formula>
    </cfRule>
    <cfRule type="cellIs" dxfId="1046" priority="1174" stopIfTrue="1" operator="equal">
      <formula>"Ï"</formula>
    </cfRule>
  </conditionalFormatting>
  <conditionalFormatting sqref="B154">
    <cfRule type="expression" dxfId="1045" priority="1178" stopIfTrue="1">
      <formula>IF(#REF!&lt;&gt;"",1,0)</formula>
    </cfRule>
    <cfRule type="cellIs" dxfId="1044" priority="1179" stopIfTrue="1" operator="equal">
      <formula>"Ï"</formula>
    </cfRule>
  </conditionalFormatting>
  <conditionalFormatting sqref="C154">
    <cfRule type="cellIs" dxfId="1043" priority="1180" stopIfTrue="1" operator="between">
      <formula>"A"</formula>
      <formula>"P"</formula>
    </cfRule>
  </conditionalFormatting>
  <conditionalFormatting sqref="C312">
    <cfRule type="cellIs" dxfId="1042" priority="1144" stopIfTrue="1" operator="between">
      <formula>"A"</formula>
      <formula>"P"</formula>
    </cfRule>
  </conditionalFormatting>
  <conditionalFormatting sqref="C315">
    <cfRule type="cellIs" dxfId="1041" priority="1147" stopIfTrue="1" operator="between">
      <formula>"A"</formula>
      <formula>"P"</formula>
    </cfRule>
  </conditionalFormatting>
  <conditionalFormatting sqref="D247 M250:Q250">
    <cfRule type="expression" dxfId="1040" priority="1167" stopIfTrue="1">
      <formula>IF(#REF!&lt;&gt;"",1,0)</formula>
    </cfRule>
  </conditionalFormatting>
  <conditionalFormatting sqref="B247 B250">
    <cfRule type="expression" dxfId="1039" priority="1168" stopIfTrue="1">
      <formula>IF(#REF!&lt;&gt;"",1,0)</formula>
    </cfRule>
    <cfRule type="cellIs" dxfId="1038" priority="1169" stopIfTrue="1" operator="equal">
      <formula>"Ï"</formula>
    </cfRule>
  </conditionalFormatting>
  <conditionalFormatting sqref="I247:Q247 I250:K250 D250">
    <cfRule type="expression" dxfId="1037" priority="1170" stopIfTrue="1">
      <formula>IF(#REF!&lt;&gt;"",1,0)</formula>
    </cfRule>
  </conditionalFormatting>
  <conditionalFormatting sqref="Q289 D315 I315 L315:Q315">
    <cfRule type="expression" dxfId="1036" priority="1165" stopIfTrue="1">
      <formula>IF(#REF!&lt;&gt;"",1,0)</formula>
    </cfRule>
  </conditionalFormatting>
  <conditionalFormatting sqref="B315">
    <cfRule type="expression" dxfId="1035" priority="1137" stopIfTrue="1">
      <formula>IF(#REF!&lt;&gt;"",1,0)</formula>
    </cfRule>
    <cfRule type="cellIs" dxfId="1034" priority="1138" stopIfTrue="1" operator="equal">
      <formula>"Ï"</formula>
    </cfRule>
  </conditionalFormatting>
  <conditionalFormatting sqref="D312">
    <cfRule type="expression" dxfId="1033" priority="1149" stopIfTrue="1">
      <formula>IF(#REF!&lt;&gt;"",1,0)</formula>
    </cfRule>
  </conditionalFormatting>
  <conditionalFormatting sqref="L292">
    <cfRule type="expression" dxfId="1032" priority="1159" stopIfTrue="1">
      <formula>IF(#REF!&lt;&gt;"",1,0)</formula>
    </cfRule>
  </conditionalFormatting>
  <conditionalFormatting sqref="L289">
    <cfRule type="expression" dxfId="1031" priority="1166" stopIfTrue="1">
      <formula>IF(#REF!&lt;&gt;"",1,0)</formula>
    </cfRule>
  </conditionalFormatting>
  <conditionalFormatting sqref="B312">
    <cfRule type="expression" dxfId="1030" priority="1145" stopIfTrue="1">
      <formula>IF(#REF!&lt;&gt;"",1,0)</formula>
    </cfRule>
    <cfRule type="cellIs" dxfId="1029" priority="1146" stopIfTrue="1" operator="equal">
      <formula>"Ï"</formula>
    </cfRule>
  </conditionalFormatting>
  <conditionalFormatting sqref="I312 M312:Q312">
    <cfRule type="expression" dxfId="1028" priority="1150" stopIfTrue="1">
      <formula>IF(#REF!&lt;&gt;"",1,0)</formula>
    </cfRule>
  </conditionalFormatting>
  <conditionalFormatting sqref="B289">
    <cfRule type="expression" dxfId="1027" priority="1160" stopIfTrue="1">
      <formula>IF(#REF!&lt;&gt;"",1,0)</formula>
    </cfRule>
    <cfRule type="cellIs" dxfId="1026" priority="1161" stopIfTrue="1" operator="equal">
      <formula>"Ï"</formula>
    </cfRule>
  </conditionalFormatting>
  <conditionalFormatting sqref="D292 M292:Q292 I292:K292">
    <cfRule type="expression" dxfId="1025" priority="1157" stopIfTrue="1">
      <formula>IF(#REF!&lt;&gt;"",1,0)</formula>
    </cfRule>
  </conditionalFormatting>
  <conditionalFormatting sqref="Q292">
    <cfRule type="expression" dxfId="1024" priority="1158" stopIfTrue="1">
      <formula>IF(#REF!&lt;&gt;"",1,0)</formula>
    </cfRule>
  </conditionalFormatting>
  <conditionalFormatting sqref="D289 M289:Q289 I289:K289">
    <cfRule type="expression" dxfId="1023" priority="1164" stopIfTrue="1">
      <formula>IF(#REF!&lt;&gt;"",1,0)</formula>
    </cfRule>
  </conditionalFormatting>
  <conditionalFormatting sqref="B292">
    <cfRule type="expression" dxfId="1022" priority="1153" stopIfTrue="1">
      <formula>IF(#REF!&lt;&gt;"",1,0)</formula>
    </cfRule>
    <cfRule type="cellIs" dxfId="1021" priority="1154" stopIfTrue="1" operator="equal">
      <formula>"Ï"</formula>
    </cfRule>
  </conditionalFormatting>
  <conditionalFormatting sqref="C289">
    <cfRule type="cellIs" dxfId="1020" priority="1162" stopIfTrue="1" operator="between">
      <formula>"A"</formula>
      <formula>"P"</formula>
    </cfRule>
  </conditionalFormatting>
  <conditionalFormatting sqref="B25">
    <cfRule type="expression" dxfId="1019" priority="1129" stopIfTrue="1">
      <formula>IF(#REF!&lt;&gt;"",1,0)</formula>
    </cfRule>
    <cfRule type="cellIs" dxfId="1018" priority="1130" stopIfTrue="1" operator="equal">
      <formula>"Ï"</formula>
    </cfRule>
  </conditionalFormatting>
  <conditionalFormatting sqref="Q22">
    <cfRule type="expression" dxfId="1017" priority="1141" stopIfTrue="1">
      <formula>IF(#REF!&lt;&gt;"",1,0)</formula>
    </cfRule>
  </conditionalFormatting>
  <conditionalFormatting sqref="E16">
    <cfRule type="expression" dxfId="1016" priority="1143" stopIfTrue="1">
      <formula>IF(#REF!&lt;&gt;"",1,0)</formula>
    </cfRule>
  </conditionalFormatting>
  <conditionalFormatting sqref="L312">
    <cfRule type="expression" dxfId="1015" priority="1152" stopIfTrue="1">
      <formula>IF(#REF!&lt;&gt;"",1,0)</formula>
    </cfRule>
  </conditionalFormatting>
  <conditionalFormatting sqref="C292">
    <cfRule type="cellIs" dxfId="1014" priority="1155" stopIfTrue="1" operator="between">
      <formula>"A"</formula>
      <formula>"P"</formula>
    </cfRule>
  </conditionalFormatting>
  <conditionalFormatting sqref="D22 I22">
    <cfRule type="expression" dxfId="1013" priority="1140" stopIfTrue="1">
      <formula>IF(#REF!&lt;&gt;"",1,0)</formula>
    </cfRule>
  </conditionalFormatting>
  <conditionalFormatting sqref="B22">
    <cfRule type="expression" dxfId="1012" priority="1136" stopIfTrue="1">
      <formula>IF(#REF!&lt;&gt;"",1,0)</formula>
    </cfRule>
    <cfRule type="cellIs" dxfId="1011" priority="1228" stopIfTrue="1" operator="equal">
      <formula>"Ï"</formula>
    </cfRule>
  </conditionalFormatting>
  <conditionalFormatting sqref="D25 I25">
    <cfRule type="expression" dxfId="1010" priority="1133" stopIfTrue="1">
      <formula>IF(#REF!&lt;&gt;"",1,0)</formula>
    </cfRule>
  </conditionalFormatting>
  <conditionalFormatting sqref="Q25">
    <cfRule type="expression" dxfId="1009" priority="1134" stopIfTrue="1">
      <formula>IF(#REF!&lt;&gt;"",1,0)</formula>
    </cfRule>
  </conditionalFormatting>
  <conditionalFormatting sqref="E22">
    <cfRule type="expression" dxfId="1008" priority="1139" stopIfTrue="1">
      <formula>IF(#REF!&lt;&gt;"",1,0)</formula>
    </cfRule>
  </conditionalFormatting>
  <conditionalFormatting sqref="Q312 Q315">
    <cfRule type="expression" dxfId="1007" priority="1151" stopIfTrue="1">
      <formula>IF(#REF!&lt;&gt;"",1,0)</formula>
    </cfRule>
  </conditionalFormatting>
  <conditionalFormatting sqref="C25">
    <cfRule type="cellIs" dxfId="1006" priority="1131" stopIfTrue="1" operator="between">
      <formula>"A"</formula>
      <formula>"P"</formula>
    </cfRule>
  </conditionalFormatting>
  <conditionalFormatting sqref="E25">
    <cfRule type="expression" dxfId="1005" priority="1132" stopIfTrue="1">
      <formula>IF(#REF!&lt;&gt;"",1,0)</formula>
    </cfRule>
  </conditionalFormatting>
  <conditionalFormatting sqref="C22">
    <cfRule type="cellIs" dxfId="1004" priority="1229" stopIfTrue="1" operator="between">
      <formula>"A"</formula>
      <formula>"P"</formula>
    </cfRule>
  </conditionalFormatting>
  <conditionalFormatting sqref="B28">
    <cfRule type="expression" dxfId="1003" priority="1122" stopIfTrue="1">
      <formula>IF(#REF!&lt;&gt;"",1,0)</formula>
    </cfRule>
    <cfRule type="cellIs" dxfId="1002" priority="1123" stopIfTrue="1" operator="equal">
      <formula>"Ï"</formula>
    </cfRule>
  </conditionalFormatting>
  <conditionalFormatting sqref="Q28">
    <cfRule type="expression" dxfId="1001" priority="1127" stopIfTrue="1">
      <formula>IF(#REF!&lt;&gt;"",1,0)</formula>
    </cfRule>
  </conditionalFormatting>
  <conditionalFormatting sqref="D28 I28">
    <cfRule type="expression" dxfId="1000" priority="1126" stopIfTrue="1">
      <formula>IF(#REF!&lt;&gt;"",1,0)</formula>
    </cfRule>
  </conditionalFormatting>
  <conditionalFormatting sqref="C28">
    <cfRule type="cellIs" dxfId="999" priority="1124" stopIfTrue="1" operator="between">
      <formula>"A"</formula>
      <formula>"P"</formula>
    </cfRule>
  </conditionalFormatting>
  <conditionalFormatting sqref="Q36">
    <cfRule type="expression" dxfId="998" priority="1113" stopIfTrue="1">
      <formula>IF(#REF!&lt;&gt;"",1,0)</formula>
    </cfRule>
  </conditionalFormatting>
  <conditionalFormatting sqref="B31">
    <cfRule type="expression" dxfId="997" priority="1115" stopIfTrue="1">
      <formula>IF(#REF!&lt;&gt;"",1,0)</formula>
    </cfRule>
    <cfRule type="cellIs" dxfId="996" priority="1116" stopIfTrue="1" operator="equal">
      <formula>"Ï"</formula>
    </cfRule>
  </conditionalFormatting>
  <conditionalFormatting sqref="Q31">
    <cfRule type="expression" dxfId="995" priority="1120" stopIfTrue="1">
      <formula>IF(#REF!&lt;&gt;"",1,0)</formula>
    </cfRule>
  </conditionalFormatting>
  <conditionalFormatting sqref="D31 I31">
    <cfRule type="expression" dxfId="994" priority="1119" stopIfTrue="1">
      <formula>IF(#REF!&lt;&gt;"",1,0)</formula>
    </cfRule>
  </conditionalFormatting>
  <conditionalFormatting sqref="C31">
    <cfRule type="cellIs" dxfId="993" priority="1117" stopIfTrue="1" operator="between">
      <formula>"A"</formula>
      <formula>"P"</formula>
    </cfRule>
  </conditionalFormatting>
  <conditionalFormatting sqref="B36">
    <cfRule type="expression" dxfId="992" priority="1108" stopIfTrue="1">
      <formula>IF(#REF!&lt;&gt;"",1,0)</formula>
    </cfRule>
    <cfRule type="cellIs" dxfId="991" priority="1109" stopIfTrue="1" operator="equal">
      <formula>"Ï"</formula>
    </cfRule>
  </conditionalFormatting>
  <conditionalFormatting sqref="D36 I36">
    <cfRule type="expression" dxfId="990" priority="1112" stopIfTrue="1">
      <formula>IF(#REF!&lt;&gt;"",1,0)</formula>
    </cfRule>
  </conditionalFormatting>
  <conditionalFormatting sqref="C36">
    <cfRule type="cellIs" dxfId="989" priority="1110" stopIfTrue="1" operator="between">
      <formula>"A"</formula>
      <formula>"P"</formula>
    </cfRule>
  </conditionalFormatting>
  <conditionalFormatting sqref="B38">
    <cfRule type="expression" dxfId="988" priority="1101" stopIfTrue="1">
      <formula>IF(#REF!&lt;&gt;"",1,0)</formula>
    </cfRule>
    <cfRule type="cellIs" dxfId="987" priority="1102" stopIfTrue="1" operator="equal">
      <formula>"Ï"</formula>
    </cfRule>
  </conditionalFormatting>
  <conditionalFormatting sqref="Q38">
    <cfRule type="expression" dxfId="986" priority="1106" stopIfTrue="1">
      <formula>IF(#REF!&lt;&gt;"",1,0)</formula>
    </cfRule>
  </conditionalFormatting>
  <conditionalFormatting sqref="D38 I38">
    <cfRule type="expression" dxfId="985" priority="1105" stopIfTrue="1">
      <formula>IF(#REF!&lt;&gt;"",1,0)</formula>
    </cfRule>
  </conditionalFormatting>
  <conditionalFormatting sqref="C38">
    <cfRule type="cellIs" dxfId="984" priority="1103" stopIfTrue="1" operator="between">
      <formula>"A"</formula>
      <formula>"P"</formula>
    </cfRule>
  </conditionalFormatting>
  <conditionalFormatting sqref="B41">
    <cfRule type="expression" dxfId="983" priority="1094" stopIfTrue="1">
      <formula>IF(#REF!&lt;&gt;"",1,0)</formula>
    </cfRule>
    <cfRule type="cellIs" dxfId="982" priority="1095" stopIfTrue="1" operator="equal">
      <formula>"Ï"</formula>
    </cfRule>
  </conditionalFormatting>
  <conditionalFormatting sqref="Q41">
    <cfRule type="expression" dxfId="981" priority="1099" stopIfTrue="1">
      <formula>IF(#REF!&lt;&gt;"",1,0)</formula>
    </cfRule>
  </conditionalFormatting>
  <conditionalFormatting sqref="D41 I41">
    <cfRule type="expression" dxfId="980" priority="1098" stopIfTrue="1">
      <formula>IF(#REF!&lt;&gt;"",1,0)</formula>
    </cfRule>
  </conditionalFormatting>
  <conditionalFormatting sqref="C41">
    <cfRule type="cellIs" dxfId="979" priority="1096" stopIfTrue="1" operator="between">
      <formula>"A"</formula>
      <formula>"P"</formula>
    </cfRule>
  </conditionalFormatting>
  <conditionalFormatting sqref="B43">
    <cfRule type="expression" dxfId="978" priority="1087" stopIfTrue="1">
      <formula>IF(#REF!&lt;&gt;"",1,0)</formula>
    </cfRule>
    <cfRule type="cellIs" dxfId="977" priority="1088" stopIfTrue="1" operator="equal">
      <formula>"Ï"</formula>
    </cfRule>
  </conditionalFormatting>
  <conditionalFormatting sqref="Q43">
    <cfRule type="expression" dxfId="976" priority="1092" stopIfTrue="1">
      <formula>IF(#REF!&lt;&gt;"",1,0)</formula>
    </cfRule>
  </conditionalFormatting>
  <conditionalFormatting sqref="D43 I43">
    <cfRule type="expression" dxfId="975" priority="1091" stopIfTrue="1">
      <formula>IF(#REF!&lt;&gt;"",1,0)</formula>
    </cfRule>
  </conditionalFormatting>
  <conditionalFormatting sqref="C43">
    <cfRule type="cellIs" dxfId="974" priority="1089" stopIfTrue="1" operator="between">
      <formula>"A"</formula>
      <formula>"P"</formula>
    </cfRule>
  </conditionalFormatting>
  <conditionalFormatting sqref="B48">
    <cfRule type="expression" dxfId="973" priority="1079" stopIfTrue="1">
      <formula>IF(#REF!&lt;&gt;"",1,0)</formula>
    </cfRule>
    <cfRule type="cellIs" dxfId="972" priority="1080" stopIfTrue="1" operator="equal">
      <formula>"Ï"</formula>
    </cfRule>
  </conditionalFormatting>
  <conditionalFormatting sqref="Q48">
    <cfRule type="expression" dxfId="971" priority="1084" stopIfTrue="1">
      <formula>IF(#REF!&lt;&gt;"",1,0)</formula>
    </cfRule>
  </conditionalFormatting>
  <conditionalFormatting sqref="D48 I48">
    <cfRule type="expression" dxfId="970" priority="1083" stopIfTrue="1">
      <formula>IF(#REF!&lt;&gt;"",1,0)</formula>
    </cfRule>
  </conditionalFormatting>
  <conditionalFormatting sqref="C48">
    <cfRule type="cellIs" dxfId="969" priority="1081" stopIfTrue="1" operator="between">
      <formula>"A"</formula>
      <formula>"P"</formula>
    </cfRule>
  </conditionalFormatting>
  <conditionalFormatting sqref="B50">
    <cfRule type="expression" dxfId="968" priority="1072" stopIfTrue="1">
      <formula>IF(#REF!&lt;&gt;"",1,0)</formula>
    </cfRule>
    <cfRule type="cellIs" dxfId="967" priority="1073" stopIfTrue="1" operator="equal">
      <formula>"Ï"</formula>
    </cfRule>
  </conditionalFormatting>
  <conditionalFormatting sqref="Q50">
    <cfRule type="expression" dxfId="966" priority="1077" stopIfTrue="1">
      <formula>IF(#REF!&lt;&gt;"",1,0)</formula>
    </cfRule>
  </conditionalFormatting>
  <conditionalFormatting sqref="D50 I50">
    <cfRule type="expression" dxfId="965" priority="1076" stopIfTrue="1">
      <formula>IF(#REF!&lt;&gt;"",1,0)</formula>
    </cfRule>
  </conditionalFormatting>
  <conditionalFormatting sqref="C50">
    <cfRule type="cellIs" dxfId="964" priority="1074" stopIfTrue="1" operator="between">
      <formula>"A"</formula>
      <formula>"P"</formula>
    </cfRule>
  </conditionalFormatting>
  <conditionalFormatting sqref="Q59">
    <cfRule type="expression" dxfId="963" priority="1064" stopIfTrue="1">
      <formula>IF(#REF!&lt;&gt;"",1,0)</formula>
    </cfRule>
  </conditionalFormatting>
  <conditionalFormatting sqref="B58">
    <cfRule type="expression" dxfId="962" priority="1065" stopIfTrue="1">
      <formula>IF(#REF!&lt;&gt;"",1,0)</formula>
    </cfRule>
    <cfRule type="cellIs" dxfId="961" priority="1066" stopIfTrue="1" operator="equal">
      <formula>"Ï"</formula>
    </cfRule>
  </conditionalFormatting>
  <conditionalFormatting sqref="Q58">
    <cfRule type="expression" dxfId="960" priority="1070" stopIfTrue="1">
      <formula>IF(#REF!&lt;&gt;"",1,0)</formula>
    </cfRule>
  </conditionalFormatting>
  <conditionalFormatting sqref="D58 I58">
    <cfRule type="expression" dxfId="959" priority="1069" stopIfTrue="1">
      <formula>IF(#REF!&lt;&gt;"",1,0)</formula>
    </cfRule>
  </conditionalFormatting>
  <conditionalFormatting sqref="C58">
    <cfRule type="cellIs" dxfId="958" priority="1067" stopIfTrue="1" operator="between">
      <formula>"A"</formula>
      <formula>"P"</formula>
    </cfRule>
  </conditionalFormatting>
  <conditionalFormatting sqref="Q64">
    <cfRule type="expression" dxfId="957" priority="1057" stopIfTrue="1">
      <formula>IF(#REF!&lt;&gt;"",1,0)</formula>
    </cfRule>
  </conditionalFormatting>
  <conditionalFormatting sqref="B59">
    <cfRule type="expression" dxfId="956" priority="1059" stopIfTrue="1">
      <formula>IF(#REF!&lt;&gt;"",1,0)</formula>
    </cfRule>
    <cfRule type="cellIs" dxfId="955" priority="1060" stopIfTrue="1" operator="equal">
      <formula>"Ï"</formula>
    </cfRule>
  </conditionalFormatting>
  <conditionalFormatting sqref="I64">
    <cfRule type="expression" dxfId="954" priority="1056" stopIfTrue="1">
      <formula>IF(#REF!&lt;&gt;"",1,0)</formula>
    </cfRule>
  </conditionalFormatting>
  <conditionalFormatting sqref="D59 I59">
    <cfRule type="expression" dxfId="953" priority="1063" stopIfTrue="1">
      <formula>IF(#REF!&lt;&gt;"",1,0)</formula>
    </cfRule>
  </conditionalFormatting>
  <conditionalFormatting sqref="C59">
    <cfRule type="cellIs" dxfId="952" priority="1061" stopIfTrue="1" operator="between">
      <formula>"A"</formula>
      <formula>"P"</formula>
    </cfRule>
  </conditionalFormatting>
  <conditionalFormatting sqref="B64">
    <cfRule type="expression" dxfId="951" priority="1052" stopIfTrue="1">
      <formula>IF(#REF!&lt;&gt;"",1,0)</formula>
    </cfRule>
    <cfRule type="cellIs" dxfId="950" priority="1053" stopIfTrue="1" operator="equal">
      <formula>"Ï"</formula>
    </cfRule>
  </conditionalFormatting>
  <conditionalFormatting sqref="D64">
    <cfRule type="expression" dxfId="949" priority="1051" stopIfTrue="1">
      <formula>IF(#REF!&lt;&gt;"",1,0)</formula>
    </cfRule>
  </conditionalFormatting>
  <conditionalFormatting sqref="I65">
    <cfRule type="expression" dxfId="948" priority="1049" stopIfTrue="1">
      <formula>IF(#REF!&lt;&gt;"",1,0)</formula>
    </cfRule>
  </conditionalFormatting>
  <conditionalFormatting sqref="C64">
    <cfRule type="cellIs" dxfId="947" priority="1054" stopIfTrue="1" operator="between">
      <formula>"A"</formula>
      <formula>"P"</formula>
    </cfRule>
  </conditionalFormatting>
  <conditionalFormatting sqref="B65">
    <cfRule type="expression" dxfId="946" priority="1045" stopIfTrue="1">
      <formula>IF(#REF!&lt;&gt;"",1,0)</formula>
    </cfRule>
    <cfRule type="cellIs" dxfId="945" priority="1046" stopIfTrue="1" operator="equal">
      <formula>"Ï"</formula>
    </cfRule>
  </conditionalFormatting>
  <conditionalFormatting sqref="Q65">
    <cfRule type="expression" dxfId="944" priority="1050" stopIfTrue="1">
      <formula>IF(#REF!&lt;&gt;"",1,0)</formula>
    </cfRule>
  </conditionalFormatting>
  <conditionalFormatting sqref="I67">
    <cfRule type="expression" dxfId="943" priority="1041" stopIfTrue="1">
      <formula>IF(#REF!&lt;&gt;"",1,0)</formula>
    </cfRule>
  </conditionalFormatting>
  <conditionalFormatting sqref="C65">
    <cfRule type="cellIs" dxfId="942" priority="1047" stopIfTrue="1" operator="between">
      <formula>"A"</formula>
      <formula>"P"</formula>
    </cfRule>
  </conditionalFormatting>
  <conditionalFormatting sqref="D65">
    <cfRule type="expression" dxfId="941" priority="1043" stopIfTrue="1">
      <formula>IF(#REF!&lt;&gt;"",1,0)</formula>
    </cfRule>
  </conditionalFormatting>
  <conditionalFormatting sqref="B67">
    <cfRule type="expression" dxfId="940" priority="1037" stopIfTrue="1">
      <formula>IF(#REF!&lt;&gt;"",1,0)</formula>
    </cfRule>
    <cfRule type="cellIs" dxfId="939" priority="1038" stopIfTrue="1" operator="equal">
      <formula>"Ï"</formula>
    </cfRule>
  </conditionalFormatting>
  <conditionalFormatting sqref="Q67">
    <cfRule type="expression" dxfId="938" priority="1042" stopIfTrue="1">
      <formula>IF(#REF!&lt;&gt;"",1,0)</formula>
    </cfRule>
  </conditionalFormatting>
  <conditionalFormatting sqref="C67">
    <cfRule type="cellIs" dxfId="937" priority="1039" stopIfTrue="1" operator="between">
      <formula>"A"</formula>
      <formula>"P"</formula>
    </cfRule>
  </conditionalFormatting>
  <conditionalFormatting sqref="D67">
    <cfRule type="expression" dxfId="936" priority="1035" stopIfTrue="1">
      <formula>IF(#REF!&lt;&gt;"",1,0)</formula>
    </cfRule>
  </conditionalFormatting>
  <conditionalFormatting sqref="B69">
    <cfRule type="expression" dxfId="935" priority="1029" stopIfTrue="1">
      <formula>IF(#REF!&lt;&gt;"",1,0)</formula>
    </cfRule>
    <cfRule type="cellIs" dxfId="934" priority="1030" stopIfTrue="1" operator="equal">
      <formula>"Ï"</formula>
    </cfRule>
  </conditionalFormatting>
  <conditionalFormatting sqref="Q69">
    <cfRule type="expression" dxfId="933" priority="1034" stopIfTrue="1">
      <formula>IF(#REF!&lt;&gt;"",1,0)</formula>
    </cfRule>
  </conditionalFormatting>
  <conditionalFormatting sqref="I69">
    <cfRule type="expression" dxfId="932" priority="1033" stopIfTrue="1">
      <formula>IF(#REF!&lt;&gt;"",1,0)</formula>
    </cfRule>
  </conditionalFormatting>
  <conditionalFormatting sqref="C69">
    <cfRule type="cellIs" dxfId="931" priority="1031" stopIfTrue="1" operator="between">
      <formula>"A"</formula>
      <formula>"P"</formula>
    </cfRule>
  </conditionalFormatting>
  <conditionalFormatting sqref="D69">
    <cfRule type="expression" dxfId="930" priority="1027" stopIfTrue="1">
      <formula>IF(#REF!&lt;&gt;"",1,0)</formula>
    </cfRule>
  </conditionalFormatting>
  <conditionalFormatting sqref="B76">
    <cfRule type="expression" dxfId="929" priority="1021" stopIfTrue="1">
      <formula>IF(#REF!&lt;&gt;"",1,0)</formula>
    </cfRule>
    <cfRule type="cellIs" dxfId="928" priority="1022" stopIfTrue="1" operator="equal">
      <formula>"Ï"</formula>
    </cfRule>
  </conditionalFormatting>
  <conditionalFormatting sqref="Q76">
    <cfRule type="expression" dxfId="927" priority="1026" stopIfTrue="1">
      <formula>IF(#REF!&lt;&gt;"",1,0)</formula>
    </cfRule>
  </conditionalFormatting>
  <conditionalFormatting sqref="I76">
    <cfRule type="expression" dxfId="926" priority="1025" stopIfTrue="1">
      <formula>IF(#REF!&lt;&gt;"",1,0)</formula>
    </cfRule>
  </conditionalFormatting>
  <conditionalFormatting sqref="C76">
    <cfRule type="cellIs" dxfId="925" priority="1023" stopIfTrue="1" operator="between">
      <formula>"A"</formula>
      <formula>"P"</formula>
    </cfRule>
  </conditionalFormatting>
  <conditionalFormatting sqref="D76">
    <cfRule type="expression" dxfId="924" priority="1019" stopIfTrue="1">
      <formula>IF(#REF!&lt;&gt;"",1,0)</formula>
    </cfRule>
  </conditionalFormatting>
  <conditionalFormatting sqref="B82">
    <cfRule type="expression" dxfId="923" priority="1005" stopIfTrue="1">
      <formula>IF(#REF!&lt;&gt;"",1,0)</formula>
    </cfRule>
    <cfRule type="cellIs" dxfId="922" priority="1006" stopIfTrue="1" operator="equal">
      <formula>"Ï"</formula>
    </cfRule>
  </conditionalFormatting>
  <conditionalFormatting sqref="Q78">
    <cfRule type="expression" dxfId="921" priority="1018" stopIfTrue="1">
      <formula>IF(#REF!&lt;&gt;"",1,0)</formula>
    </cfRule>
  </conditionalFormatting>
  <conditionalFormatting sqref="I78">
    <cfRule type="expression" dxfId="920" priority="1017" stopIfTrue="1">
      <formula>IF(#REF!&lt;&gt;"",1,0)</formula>
    </cfRule>
  </conditionalFormatting>
  <conditionalFormatting sqref="C78">
    <cfRule type="cellIs" dxfId="919" priority="1015" stopIfTrue="1" operator="between">
      <formula>"A"</formula>
      <formula>"P"</formula>
    </cfRule>
  </conditionalFormatting>
  <conditionalFormatting sqref="D78">
    <cfRule type="expression" dxfId="918" priority="1013" stopIfTrue="1">
      <formula>IF(#REF!&lt;&gt;"",1,0)</formula>
    </cfRule>
  </conditionalFormatting>
  <conditionalFormatting sqref="B78">
    <cfRule type="expression" dxfId="917" priority="1011" stopIfTrue="1">
      <formula>IF(#REF!&lt;&gt;"",1,0)</formula>
    </cfRule>
    <cfRule type="cellIs" dxfId="916" priority="1012" stopIfTrue="1" operator="equal">
      <formula>"Ï"</formula>
    </cfRule>
  </conditionalFormatting>
  <conditionalFormatting sqref="Q82">
    <cfRule type="expression" dxfId="915" priority="1010" stopIfTrue="1">
      <formula>IF(#REF!&lt;&gt;"",1,0)</formula>
    </cfRule>
  </conditionalFormatting>
  <conditionalFormatting sqref="I82">
    <cfRule type="expression" dxfId="914" priority="1009" stopIfTrue="1">
      <formula>IF(#REF!&lt;&gt;"",1,0)</formula>
    </cfRule>
  </conditionalFormatting>
  <conditionalFormatting sqref="C82">
    <cfRule type="cellIs" dxfId="913" priority="1007" stopIfTrue="1" operator="between">
      <formula>"A"</formula>
      <formula>"P"</formula>
    </cfRule>
  </conditionalFormatting>
  <conditionalFormatting sqref="D82">
    <cfRule type="expression" dxfId="912" priority="1003" stopIfTrue="1">
      <formula>IF(#REF!&lt;&gt;"",1,0)</formula>
    </cfRule>
  </conditionalFormatting>
  <conditionalFormatting sqref="Q84">
    <cfRule type="expression" dxfId="911" priority="1002" stopIfTrue="1">
      <formula>IF(#REF!&lt;&gt;"",1,0)</formula>
    </cfRule>
  </conditionalFormatting>
  <conditionalFormatting sqref="I84">
    <cfRule type="expression" dxfId="910" priority="1001" stopIfTrue="1">
      <formula>IF(#REF!&lt;&gt;"",1,0)</formula>
    </cfRule>
  </conditionalFormatting>
  <conditionalFormatting sqref="C84">
    <cfRule type="cellIs" dxfId="909" priority="999" stopIfTrue="1" operator="between">
      <formula>"A"</formula>
      <formula>"P"</formula>
    </cfRule>
  </conditionalFormatting>
  <conditionalFormatting sqref="D84">
    <cfRule type="expression" dxfId="908" priority="997" stopIfTrue="1">
      <formula>IF(#REF!&lt;&gt;"",1,0)</formula>
    </cfRule>
  </conditionalFormatting>
  <conditionalFormatting sqref="B84">
    <cfRule type="expression" dxfId="907" priority="995" stopIfTrue="1">
      <formula>IF(#REF!&lt;&gt;"",1,0)</formula>
    </cfRule>
    <cfRule type="cellIs" dxfId="906" priority="996" stopIfTrue="1" operator="equal">
      <formula>"Ï"</formula>
    </cfRule>
  </conditionalFormatting>
  <conditionalFormatting sqref="Q86">
    <cfRule type="expression" dxfId="905" priority="994" stopIfTrue="1">
      <formula>IF(#REF!&lt;&gt;"",1,0)</formula>
    </cfRule>
  </conditionalFormatting>
  <conditionalFormatting sqref="I86">
    <cfRule type="expression" dxfId="904" priority="993" stopIfTrue="1">
      <formula>IF(#REF!&lt;&gt;"",1,0)</formula>
    </cfRule>
  </conditionalFormatting>
  <conditionalFormatting sqref="C86">
    <cfRule type="cellIs" dxfId="903" priority="991" stopIfTrue="1" operator="between">
      <formula>"A"</formula>
      <formula>"P"</formula>
    </cfRule>
  </conditionalFormatting>
  <conditionalFormatting sqref="D86">
    <cfRule type="expression" dxfId="902" priority="989" stopIfTrue="1">
      <formula>IF(#REF!&lt;&gt;"",1,0)</formula>
    </cfRule>
  </conditionalFormatting>
  <conditionalFormatting sqref="B86">
    <cfRule type="expression" dxfId="901" priority="987" stopIfTrue="1">
      <formula>IF(#REF!&lt;&gt;"",1,0)</formula>
    </cfRule>
    <cfRule type="cellIs" dxfId="900" priority="988" stopIfTrue="1" operator="equal">
      <formula>"Ï"</formula>
    </cfRule>
  </conditionalFormatting>
  <conditionalFormatting sqref="Q88">
    <cfRule type="expression" dxfId="899" priority="986" stopIfTrue="1">
      <formula>IF(#REF!&lt;&gt;"",1,0)</formula>
    </cfRule>
  </conditionalFormatting>
  <conditionalFormatting sqref="I88">
    <cfRule type="expression" dxfId="898" priority="985" stopIfTrue="1">
      <formula>IF(#REF!&lt;&gt;"",1,0)</formula>
    </cfRule>
  </conditionalFormatting>
  <conditionalFormatting sqref="C88">
    <cfRule type="cellIs" dxfId="897" priority="983" stopIfTrue="1" operator="between">
      <formula>"A"</formula>
      <formula>"P"</formula>
    </cfRule>
  </conditionalFormatting>
  <conditionalFormatting sqref="D88">
    <cfRule type="expression" dxfId="896" priority="981" stopIfTrue="1">
      <formula>IF(#REF!&lt;&gt;"",1,0)</formula>
    </cfRule>
  </conditionalFormatting>
  <conditionalFormatting sqref="B88">
    <cfRule type="expression" dxfId="895" priority="979" stopIfTrue="1">
      <formula>IF(#REF!&lt;&gt;"",1,0)</formula>
    </cfRule>
    <cfRule type="cellIs" dxfId="894" priority="980" stopIfTrue="1" operator="equal">
      <formula>"Ï"</formula>
    </cfRule>
  </conditionalFormatting>
  <conditionalFormatting sqref="Q91">
    <cfRule type="expression" dxfId="893" priority="978" stopIfTrue="1">
      <formula>IF(#REF!&lt;&gt;"",1,0)</formula>
    </cfRule>
  </conditionalFormatting>
  <conditionalFormatting sqref="I91">
    <cfRule type="expression" dxfId="892" priority="977" stopIfTrue="1">
      <formula>IF(#REF!&lt;&gt;"",1,0)</formula>
    </cfRule>
  </conditionalFormatting>
  <conditionalFormatting sqref="C91">
    <cfRule type="cellIs" dxfId="891" priority="975" stopIfTrue="1" operator="between">
      <formula>"A"</formula>
      <formula>"P"</formula>
    </cfRule>
  </conditionalFormatting>
  <conditionalFormatting sqref="D91">
    <cfRule type="expression" dxfId="890" priority="973" stopIfTrue="1">
      <formula>IF(#REF!&lt;&gt;"",1,0)</formula>
    </cfRule>
  </conditionalFormatting>
  <conditionalFormatting sqref="B91">
    <cfRule type="expression" dxfId="889" priority="971" stopIfTrue="1">
      <formula>IF(#REF!&lt;&gt;"",1,0)</formula>
    </cfRule>
    <cfRule type="cellIs" dxfId="888" priority="972" stopIfTrue="1" operator="equal">
      <formula>"Ï"</formula>
    </cfRule>
  </conditionalFormatting>
  <conditionalFormatting sqref="B93">
    <cfRule type="expression" dxfId="887" priority="963" stopIfTrue="1">
      <formula>IF(#REF!&lt;&gt;"",1,0)</formula>
    </cfRule>
    <cfRule type="cellIs" dxfId="886" priority="964" stopIfTrue="1" operator="equal">
      <formula>"Ï"</formula>
    </cfRule>
  </conditionalFormatting>
  <conditionalFormatting sqref="Q93">
    <cfRule type="expression" dxfId="885" priority="970" stopIfTrue="1">
      <formula>IF(#REF!&lt;&gt;"",1,0)</formula>
    </cfRule>
  </conditionalFormatting>
  <conditionalFormatting sqref="I93">
    <cfRule type="expression" dxfId="884" priority="969" stopIfTrue="1">
      <formula>IF(#REF!&lt;&gt;"",1,0)</formula>
    </cfRule>
  </conditionalFormatting>
  <conditionalFormatting sqref="C93">
    <cfRule type="cellIs" dxfId="883" priority="967" stopIfTrue="1" operator="between">
      <formula>"A"</formula>
      <formula>"P"</formula>
    </cfRule>
  </conditionalFormatting>
  <conditionalFormatting sqref="D93">
    <cfRule type="expression" dxfId="882" priority="965" stopIfTrue="1">
      <formula>IF(#REF!&lt;&gt;"",1,0)</formula>
    </cfRule>
  </conditionalFormatting>
  <conditionalFormatting sqref="B96">
    <cfRule type="expression" dxfId="881" priority="955" stopIfTrue="1">
      <formula>IF(#REF!&lt;&gt;"",1,0)</formula>
    </cfRule>
    <cfRule type="cellIs" dxfId="880" priority="956" stopIfTrue="1" operator="equal">
      <formula>"Ï"</formula>
    </cfRule>
  </conditionalFormatting>
  <conditionalFormatting sqref="Q96">
    <cfRule type="expression" dxfId="879" priority="962" stopIfTrue="1">
      <formula>IF(#REF!&lt;&gt;"",1,0)</formula>
    </cfRule>
  </conditionalFormatting>
  <conditionalFormatting sqref="I96">
    <cfRule type="expression" dxfId="878" priority="961" stopIfTrue="1">
      <formula>IF(#REF!&lt;&gt;"",1,0)</formula>
    </cfRule>
  </conditionalFormatting>
  <conditionalFormatting sqref="C96">
    <cfRule type="cellIs" dxfId="877" priority="959" stopIfTrue="1" operator="between">
      <formula>"A"</formula>
      <formula>"P"</formula>
    </cfRule>
  </conditionalFormatting>
  <conditionalFormatting sqref="D96">
    <cfRule type="expression" dxfId="876" priority="957" stopIfTrue="1">
      <formula>IF(#REF!&lt;&gt;"",1,0)</formula>
    </cfRule>
  </conditionalFormatting>
  <conditionalFormatting sqref="B98">
    <cfRule type="expression" dxfId="875" priority="947" stopIfTrue="1">
      <formula>IF(#REF!&lt;&gt;"",1,0)</formula>
    </cfRule>
    <cfRule type="cellIs" dxfId="874" priority="948" stopIfTrue="1" operator="equal">
      <formula>"Ï"</formula>
    </cfRule>
  </conditionalFormatting>
  <conditionalFormatting sqref="B101">
    <cfRule type="expression" dxfId="873" priority="939" stopIfTrue="1">
      <formula>IF(#REF!&lt;&gt;"",1,0)</formula>
    </cfRule>
    <cfRule type="cellIs" dxfId="872" priority="940" stopIfTrue="1" operator="equal">
      <formula>"Ï"</formula>
    </cfRule>
  </conditionalFormatting>
  <conditionalFormatting sqref="Q98">
    <cfRule type="expression" dxfId="871" priority="954" stopIfTrue="1">
      <formula>IF(#REF!&lt;&gt;"",1,0)</formula>
    </cfRule>
  </conditionalFormatting>
  <conditionalFormatting sqref="I98">
    <cfRule type="expression" dxfId="870" priority="953" stopIfTrue="1">
      <formula>IF(#REF!&lt;&gt;"",1,0)</formula>
    </cfRule>
  </conditionalFormatting>
  <conditionalFormatting sqref="C98">
    <cfRule type="cellIs" dxfId="869" priority="951" stopIfTrue="1" operator="between">
      <formula>"A"</formula>
      <formula>"P"</formula>
    </cfRule>
  </conditionalFormatting>
  <conditionalFormatting sqref="D98">
    <cfRule type="expression" dxfId="868" priority="949" stopIfTrue="1">
      <formula>IF(#REF!&lt;&gt;"",1,0)</formula>
    </cfRule>
  </conditionalFormatting>
  <conditionalFormatting sqref="B103">
    <cfRule type="expression" dxfId="867" priority="931" stopIfTrue="1">
      <formula>IF(#REF!&lt;&gt;"",1,0)</formula>
    </cfRule>
    <cfRule type="cellIs" dxfId="866" priority="932" stopIfTrue="1" operator="equal">
      <formula>"Ï"</formula>
    </cfRule>
  </conditionalFormatting>
  <conditionalFormatting sqref="Q101">
    <cfRule type="expression" dxfId="865" priority="946" stopIfTrue="1">
      <formula>IF(#REF!&lt;&gt;"",1,0)</formula>
    </cfRule>
  </conditionalFormatting>
  <conditionalFormatting sqref="I101">
    <cfRule type="expression" dxfId="864" priority="945" stopIfTrue="1">
      <formula>IF(#REF!&lt;&gt;"",1,0)</formula>
    </cfRule>
  </conditionalFormatting>
  <conditionalFormatting sqref="C101">
    <cfRule type="cellIs" dxfId="863" priority="943" stopIfTrue="1" operator="between">
      <formula>"A"</formula>
      <formula>"P"</formula>
    </cfRule>
  </conditionalFormatting>
  <conditionalFormatting sqref="D101">
    <cfRule type="expression" dxfId="862" priority="941" stopIfTrue="1">
      <formula>IF(#REF!&lt;&gt;"",1,0)</formula>
    </cfRule>
  </conditionalFormatting>
  <conditionalFormatting sqref="B106">
    <cfRule type="expression" dxfId="861" priority="923" stopIfTrue="1">
      <formula>IF(#REF!&lt;&gt;"",1,0)</formula>
    </cfRule>
    <cfRule type="cellIs" dxfId="860" priority="924" stopIfTrue="1" operator="equal">
      <formula>"Ï"</formula>
    </cfRule>
  </conditionalFormatting>
  <conditionalFormatting sqref="Q103">
    <cfRule type="expression" dxfId="859" priority="938" stopIfTrue="1">
      <formula>IF(#REF!&lt;&gt;"",1,0)</formula>
    </cfRule>
  </conditionalFormatting>
  <conditionalFormatting sqref="I103">
    <cfRule type="expression" dxfId="858" priority="937" stopIfTrue="1">
      <formula>IF(#REF!&lt;&gt;"",1,0)</formula>
    </cfRule>
  </conditionalFormatting>
  <conditionalFormatting sqref="C122">
    <cfRule type="cellIs" dxfId="857" priority="887" stopIfTrue="1" operator="between">
      <formula>"A"</formula>
      <formula>"P"</formula>
    </cfRule>
  </conditionalFormatting>
  <conditionalFormatting sqref="D103">
    <cfRule type="expression" dxfId="856" priority="934" stopIfTrue="1">
      <formula>IF(#REF!&lt;&gt;"",1,0)</formula>
    </cfRule>
  </conditionalFormatting>
  <conditionalFormatting sqref="B110">
    <cfRule type="expression" dxfId="855" priority="915" stopIfTrue="1">
      <formula>IF(#REF!&lt;&gt;"",1,0)</formula>
    </cfRule>
    <cfRule type="cellIs" dxfId="854" priority="916" stopIfTrue="1" operator="equal">
      <formula>"Ï"</formula>
    </cfRule>
  </conditionalFormatting>
  <conditionalFormatting sqref="C103">
    <cfRule type="cellIs" dxfId="853" priority="933" stopIfTrue="1" operator="between">
      <formula>"A"</formula>
      <formula>"P"</formula>
    </cfRule>
  </conditionalFormatting>
  <conditionalFormatting sqref="Q106">
    <cfRule type="expression" dxfId="852" priority="930" stopIfTrue="1">
      <formula>IF(#REF!&lt;&gt;"",1,0)</formula>
    </cfRule>
  </conditionalFormatting>
  <conditionalFormatting sqref="I106">
    <cfRule type="expression" dxfId="851" priority="929" stopIfTrue="1">
      <formula>IF(#REF!&lt;&gt;"",1,0)</formula>
    </cfRule>
  </conditionalFormatting>
  <conditionalFormatting sqref="C106">
    <cfRule type="cellIs" dxfId="850" priority="927" stopIfTrue="1" operator="between">
      <formula>"A"</formula>
      <formula>"P"</formula>
    </cfRule>
  </conditionalFormatting>
  <conditionalFormatting sqref="D106">
    <cfRule type="expression" dxfId="849" priority="925" stopIfTrue="1">
      <formula>IF(#REF!&lt;&gt;"",1,0)</formula>
    </cfRule>
  </conditionalFormatting>
  <conditionalFormatting sqref="B122">
    <cfRule type="expression" dxfId="848" priority="883" stopIfTrue="1">
      <formula>IF(#REF!&lt;&gt;"",1,0)</formula>
    </cfRule>
    <cfRule type="cellIs" dxfId="847" priority="884" stopIfTrue="1" operator="equal">
      <formula>"Ï"</formula>
    </cfRule>
  </conditionalFormatting>
  <conditionalFormatting sqref="Q110">
    <cfRule type="expression" dxfId="846" priority="922" stopIfTrue="1">
      <formula>IF(#REF!&lt;&gt;"",1,0)</formula>
    </cfRule>
  </conditionalFormatting>
  <conditionalFormatting sqref="I110">
    <cfRule type="expression" dxfId="845" priority="921" stopIfTrue="1">
      <formula>IF(#REF!&lt;&gt;"",1,0)</formula>
    </cfRule>
  </conditionalFormatting>
  <conditionalFormatting sqref="C110">
    <cfRule type="cellIs" dxfId="844" priority="919" stopIfTrue="1" operator="between">
      <formula>"A"</formula>
      <formula>"P"</formula>
    </cfRule>
  </conditionalFormatting>
  <conditionalFormatting sqref="D110">
    <cfRule type="expression" dxfId="843" priority="917" stopIfTrue="1">
      <formula>IF(#REF!&lt;&gt;"",1,0)</formula>
    </cfRule>
  </conditionalFormatting>
  <conditionalFormatting sqref="B113">
    <cfRule type="expression" dxfId="842" priority="908" stopIfTrue="1">
      <formula>IF(#REF!&lt;&gt;"",1,0)</formula>
    </cfRule>
    <cfRule type="cellIs" dxfId="841" priority="909" stopIfTrue="1" operator="equal">
      <formula>"Ï"</formula>
    </cfRule>
  </conditionalFormatting>
  <conditionalFormatting sqref="Q113">
    <cfRule type="expression" dxfId="840" priority="914" stopIfTrue="1">
      <formula>IF(#REF!&lt;&gt;"",1,0)</formula>
    </cfRule>
  </conditionalFormatting>
  <conditionalFormatting sqref="I113">
    <cfRule type="expression" dxfId="839" priority="913" stopIfTrue="1">
      <formula>IF(#REF!&lt;&gt;"",1,0)</formula>
    </cfRule>
  </conditionalFormatting>
  <conditionalFormatting sqref="D113">
    <cfRule type="expression" dxfId="838" priority="910" stopIfTrue="1">
      <formula>IF(#REF!&lt;&gt;"",1,0)</formula>
    </cfRule>
  </conditionalFormatting>
  <conditionalFormatting sqref="C113">
    <cfRule type="cellIs" dxfId="837" priority="907" stopIfTrue="1" operator="between">
      <formula>"A"</formula>
      <formula>"P"</formula>
    </cfRule>
  </conditionalFormatting>
  <conditionalFormatting sqref="B116">
    <cfRule type="expression" dxfId="836" priority="900" stopIfTrue="1">
      <formula>IF(#REF!&lt;&gt;"",1,0)</formula>
    </cfRule>
    <cfRule type="cellIs" dxfId="835" priority="901" stopIfTrue="1" operator="equal">
      <formula>"Ï"</formula>
    </cfRule>
  </conditionalFormatting>
  <conditionalFormatting sqref="Q116">
    <cfRule type="expression" dxfId="834" priority="906" stopIfTrue="1">
      <formula>IF(#REF!&lt;&gt;"",1,0)</formula>
    </cfRule>
  </conditionalFormatting>
  <conditionalFormatting sqref="I116">
    <cfRule type="expression" dxfId="833" priority="905" stopIfTrue="1">
      <formula>IF(#REF!&lt;&gt;"",1,0)</formula>
    </cfRule>
  </conditionalFormatting>
  <conditionalFormatting sqref="D116">
    <cfRule type="expression" dxfId="832" priority="902" stopIfTrue="1">
      <formula>IF(#REF!&lt;&gt;"",1,0)</formula>
    </cfRule>
  </conditionalFormatting>
  <conditionalFormatting sqref="C116">
    <cfRule type="cellIs" dxfId="831" priority="899" stopIfTrue="1" operator="between">
      <formula>"A"</formula>
      <formula>"P"</formula>
    </cfRule>
  </conditionalFormatting>
  <conditionalFormatting sqref="B118">
    <cfRule type="expression" dxfId="830" priority="892" stopIfTrue="1">
      <formula>IF(#REF!&lt;&gt;"",1,0)</formula>
    </cfRule>
    <cfRule type="cellIs" dxfId="829" priority="893" stopIfTrue="1" operator="equal">
      <formula>"Ï"</formula>
    </cfRule>
  </conditionalFormatting>
  <conditionalFormatting sqref="Q118">
    <cfRule type="expression" dxfId="828" priority="898" stopIfTrue="1">
      <formula>IF(#REF!&lt;&gt;"",1,0)</formula>
    </cfRule>
  </conditionalFormatting>
  <conditionalFormatting sqref="I118">
    <cfRule type="expression" dxfId="827" priority="897" stopIfTrue="1">
      <formula>IF(#REF!&lt;&gt;"",1,0)</formula>
    </cfRule>
  </conditionalFormatting>
  <conditionalFormatting sqref="D118">
    <cfRule type="expression" dxfId="826" priority="894" stopIfTrue="1">
      <formula>IF(#REF!&lt;&gt;"",1,0)</formula>
    </cfRule>
  </conditionalFormatting>
  <conditionalFormatting sqref="C118">
    <cfRule type="cellIs" dxfId="825" priority="891" stopIfTrue="1" operator="between">
      <formula>"A"</formula>
      <formula>"P"</formula>
    </cfRule>
  </conditionalFormatting>
  <conditionalFormatting sqref="Q122">
    <cfRule type="expression" dxfId="824" priority="890" stopIfTrue="1">
      <formula>IF(#REF!&lt;&gt;"",1,0)</formula>
    </cfRule>
  </conditionalFormatting>
  <conditionalFormatting sqref="I122">
    <cfRule type="expression" dxfId="823" priority="889" stopIfTrue="1">
      <formula>IF(#REF!&lt;&gt;"",1,0)</formula>
    </cfRule>
  </conditionalFormatting>
  <conditionalFormatting sqref="D122">
    <cfRule type="expression" dxfId="822" priority="885" stopIfTrue="1">
      <formula>IF(#REF!&lt;&gt;"",1,0)</formula>
    </cfRule>
  </conditionalFormatting>
  <conditionalFormatting sqref="B124">
    <cfRule type="expression" dxfId="821" priority="876" stopIfTrue="1">
      <formula>IF(#REF!&lt;&gt;"",1,0)</formula>
    </cfRule>
    <cfRule type="cellIs" dxfId="820" priority="877" stopIfTrue="1" operator="equal">
      <formula>"Ï"</formula>
    </cfRule>
  </conditionalFormatting>
  <conditionalFormatting sqref="Q124">
    <cfRule type="expression" dxfId="819" priority="882" stopIfTrue="1">
      <formula>IF(#REF!&lt;&gt;"",1,0)</formula>
    </cfRule>
  </conditionalFormatting>
  <conditionalFormatting sqref="I124">
    <cfRule type="expression" dxfId="818" priority="881" stopIfTrue="1">
      <formula>IF(#REF!&lt;&gt;"",1,0)</formula>
    </cfRule>
  </conditionalFormatting>
  <conditionalFormatting sqref="D124">
    <cfRule type="expression" dxfId="817" priority="878" stopIfTrue="1">
      <formula>IF(#REF!&lt;&gt;"",1,0)</formula>
    </cfRule>
  </conditionalFormatting>
  <conditionalFormatting sqref="C124">
    <cfRule type="cellIs" dxfId="816" priority="875" stopIfTrue="1" operator="between">
      <formula>"A"</formula>
      <formula>"P"</formula>
    </cfRule>
  </conditionalFormatting>
  <conditionalFormatting sqref="B127">
    <cfRule type="expression" dxfId="815" priority="868" stopIfTrue="1">
      <formula>IF(#REF!&lt;&gt;"",1,0)</formula>
    </cfRule>
    <cfRule type="cellIs" dxfId="814" priority="869" stopIfTrue="1" operator="equal">
      <formula>"Ï"</formula>
    </cfRule>
  </conditionalFormatting>
  <conditionalFormatting sqref="Q127">
    <cfRule type="expression" dxfId="813" priority="874" stopIfTrue="1">
      <formula>IF(#REF!&lt;&gt;"",1,0)</formula>
    </cfRule>
  </conditionalFormatting>
  <conditionalFormatting sqref="I127">
    <cfRule type="expression" dxfId="812" priority="873" stopIfTrue="1">
      <formula>IF(#REF!&lt;&gt;"",1,0)</formula>
    </cfRule>
  </conditionalFormatting>
  <conditionalFormatting sqref="D127">
    <cfRule type="expression" dxfId="811" priority="870" stopIfTrue="1">
      <formula>IF(#REF!&lt;&gt;"",1,0)</formula>
    </cfRule>
  </conditionalFormatting>
  <conditionalFormatting sqref="C127">
    <cfRule type="cellIs" dxfId="810" priority="867" stopIfTrue="1" operator="between">
      <formula>"A"</formula>
      <formula>"P"</formula>
    </cfRule>
  </conditionalFormatting>
  <conditionalFormatting sqref="B130">
    <cfRule type="expression" dxfId="809" priority="860" stopIfTrue="1">
      <formula>IF(#REF!&lt;&gt;"",1,0)</formula>
    </cfRule>
    <cfRule type="cellIs" dxfId="808" priority="861" stopIfTrue="1" operator="equal">
      <formula>"Ï"</formula>
    </cfRule>
  </conditionalFormatting>
  <conditionalFormatting sqref="Q130">
    <cfRule type="expression" dxfId="807" priority="866" stopIfTrue="1">
      <formula>IF(#REF!&lt;&gt;"",1,0)</formula>
    </cfRule>
  </conditionalFormatting>
  <conditionalFormatting sqref="I130">
    <cfRule type="expression" dxfId="806" priority="865" stopIfTrue="1">
      <formula>IF(#REF!&lt;&gt;"",1,0)</formula>
    </cfRule>
  </conditionalFormatting>
  <conditionalFormatting sqref="D130">
    <cfRule type="expression" dxfId="805" priority="862" stopIfTrue="1">
      <formula>IF(#REF!&lt;&gt;"",1,0)</formula>
    </cfRule>
  </conditionalFormatting>
  <conditionalFormatting sqref="C130">
    <cfRule type="cellIs" dxfId="804" priority="859" stopIfTrue="1" operator="between">
      <formula>"A"</formula>
      <formula>"P"</formula>
    </cfRule>
  </conditionalFormatting>
  <conditionalFormatting sqref="B135">
    <cfRule type="expression" dxfId="803" priority="852" stopIfTrue="1">
      <formula>IF(#REF!&lt;&gt;"",1,0)</formula>
    </cfRule>
    <cfRule type="cellIs" dxfId="802" priority="853" stopIfTrue="1" operator="equal">
      <formula>"Ï"</formula>
    </cfRule>
  </conditionalFormatting>
  <conditionalFormatting sqref="Q135">
    <cfRule type="expression" dxfId="801" priority="858" stopIfTrue="1">
      <formula>IF(#REF!&lt;&gt;"",1,0)</formula>
    </cfRule>
  </conditionalFormatting>
  <conditionalFormatting sqref="I135">
    <cfRule type="expression" dxfId="800" priority="857" stopIfTrue="1">
      <formula>IF(#REF!&lt;&gt;"",1,0)</formula>
    </cfRule>
  </conditionalFormatting>
  <conditionalFormatting sqref="D135">
    <cfRule type="expression" dxfId="799" priority="854" stopIfTrue="1">
      <formula>IF(#REF!&lt;&gt;"",1,0)</formula>
    </cfRule>
  </conditionalFormatting>
  <conditionalFormatting sqref="C135">
    <cfRule type="cellIs" dxfId="798" priority="851" stopIfTrue="1" operator="between">
      <formula>"A"</formula>
      <formula>"P"</formula>
    </cfRule>
  </conditionalFormatting>
  <conditionalFormatting sqref="B137">
    <cfRule type="expression" dxfId="797" priority="844" stopIfTrue="1">
      <formula>IF(#REF!&lt;&gt;"",1,0)</formula>
    </cfRule>
    <cfRule type="cellIs" dxfId="796" priority="845" stopIfTrue="1" operator="equal">
      <formula>"Ï"</formula>
    </cfRule>
  </conditionalFormatting>
  <conditionalFormatting sqref="Q137">
    <cfRule type="expression" dxfId="795" priority="850" stopIfTrue="1">
      <formula>IF(#REF!&lt;&gt;"",1,0)</formula>
    </cfRule>
  </conditionalFormatting>
  <conditionalFormatting sqref="I137">
    <cfRule type="expression" dxfId="794" priority="849" stopIfTrue="1">
      <formula>IF(#REF!&lt;&gt;"",1,0)</formula>
    </cfRule>
  </conditionalFormatting>
  <conditionalFormatting sqref="D137">
    <cfRule type="expression" dxfId="793" priority="846" stopIfTrue="1">
      <formula>IF(#REF!&lt;&gt;"",1,0)</formula>
    </cfRule>
  </conditionalFormatting>
  <conditionalFormatting sqref="C137">
    <cfRule type="cellIs" dxfId="792" priority="843" stopIfTrue="1" operator="between">
      <formula>"A"</formula>
      <formula>"P"</formula>
    </cfRule>
  </conditionalFormatting>
  <conditionalFormatting sqref="B140">
    <cfRule type="expression" dxfId="791" priority="836" stopIfTrue="1">
      <formula>IF(#REF!&lt;&gt;"",1,0)</formula>
    </cfRule>
    <cfRule type="cellIs" dxfId="790" priority="837" stopIfTrue="1" operator="equal">
      <formula>"Ï"</formula>
    </cfRule>
  </conditionalFormatting>
  <conditionalFormatting sqref="Q140">
    <cfRule type="expression" dxfId="789" priority="842" stopIfTrue="1">
      <formula>IF(#REF!&lt;&gt;"",1,0)</formula>
    </cfRule>
  </conditionalFormatting>
  <conditionalFormatting sqref="I140">
    <cfRule type="expression" dxfId="788" priority="841" stopIfTrue="1">
      <formula>IF(#REF!&lt;&gt;"",1,0)</formula>
    </cfRule>
  </conditionalFormatting>
  <conditionalFormatting sqref="D140">
    <cfRule type="expression" dxfId="787" priority="838" stopIfTrue="1">
      <formula>IF(#REF!&lt;&gt;"",1,0)</formula>
    </cfRule>
  </conditionalFormatting>
  <conditionalFormatting sqref="C140">
    <cfRule type="cellIs" dxfId="786" priority="835" stopIfTrue="1" operator="between">
      <formula>"A"</formula>
      <formula>"P"</formula>
    </cfRule>
  </conditionalFormatting>
  <conditionalFormatting sqref="B143">
    <cfRule type="expression" dxfId="785" priority="828" stopIfTrue="1">
      <formula>IF(#REF!&lt;&gt;"",1,0)</formula>
    </cfRule>
    <cfRule type="cellIs" dxfId="784" priority="829" stopIfTrue="1" operator="equal">
      <formula>"Ï"</formula>
    </cfRule>
  </conditionalFormatting>
  <conditionalFormatting sqref="Q143">
    <cfRule type="expression" dxfId="783" priority="834" stopIfTrue="1">
      <formula>IF(#REF!&lt;&gt;"",1,0)</formula>
    </cfRule>
  </conditionalFormatting>
  <conditionalFormatting sqref="I143">
    <cfRule type="expression" dxfId="782" priority="833" stopIfTrue="1">
      <formula>IF(#REF!&lt;&gt;"",1,0)</formula>
    </cfRule>
  </conditionalFormatting>
  <conditionalFormatting sqref="D143">
    <cfRule type="expression" dxfId="781" priority="830" stopIfTrue="1">
      <formula>IF(#REF!&lt;&gt;"",1,0)</formula>
    </cfRule>
  </conditionalFormatting>
  <conditionalFormatting sqref="C143">
    <cfRule type="cellIs" dxfId="780" priority="827" stopIfTrue="1" operator="between">
      <formula>"A"</formula>
      <formula>"P"</formula>
    </cfRule>
  </conditionalFormatting>
  <conditionalFormatting sqref="Q146">
    <cfRule type="expression" dxfId="779" priority="826" stopIfTrue="1">
      <formula>IF(#REF!&lt;&gt;"",1,0)</formula>
    </cfRule>
  </conditionalFormatting>
  <conditionalFormatting sqref="I146">
    <cfRule type="expression" dxfId="778" priority="825" stopIfTrue="1">
      <formula>IF(#REF!&lt;&gt;"",1,0)</formula>
    </cfRule>
  </conditionalFormatting>
  <conditionalFormatting sqref="D146">
    <cfRule type="expression" dxfId="777" priority="822" stopIfTrue="1">
      <formula>IF(#REF!&lt;&gt;"",1,0)</formula>
    </cfRule>
  </conditionalFormatting>
  <conditionalFormatting sqref="C146">
    <cfRule type="cellIs" dxfId="776" priority="821" stopIfTrue="1" operator="between">
      <formula>"A"</formula>
      <formula>"P"</formula>
    </cfRule>
  </conditionalFormatting>
  <conditionalFormatting sqref="B146">
    <cfRule type="expression" dxfId="775" priority="819" stopIfTrue="1">
      <formula>IF(#REF!&lt;&gt;"",1,0)</formula>
    </cfRule>
    <cfRule type="cellIs" dxfId="774" priority="820" stopIfTrue="1" operator="equal">
      <formula>"Ï"</formula>
    </cfRule>
  </conditionalFormatting>
  <conditionalFormatting sqref="B152">
    <cfRule type="expression" dxfId="773" priority="811" stopIfTrue="1">
      <formula>IF(#REF!&lt;&gt;"",1,0)</formula>
    </cfRule>
    <cfRule type="cellIs" dxfId="772" priority="812" stopIfTrue="1" operator="equal">
      <formula>"Ï"</formula>
    </cfRule>
  </conditionalFormatting>
  <conditionalFormatting sqref="Q152">
    <cfRule type="expression" dxfId="771" priority="818" stopIfTrue="1">
      <formula>IF(#REF!&lt;&gt;"",1,0)</formula>
    </cfRule>
  </conditionalFormatting>
  <conditionalFormatting sqref="I152">
    <cfRule type="expression" dxfId="770" priority="817" stopIfTrue="1">
      <formula>IF(#REF!&lt;&gt;"",1,0)</formula>
    </cfRule>
  </conditionalFormatting>
  <conditionalFormatting sqref="D152">
    <cfRule type="expression" dxfId="769" priority="814" stopIfTrue="1">
      <formula>IF(#REF!&lt;&gt;"",1,0)</formula>
    </cfRule>
  </conditionalFormatting>
  <conditionalFormatting sqref="C152">
    <cfRule type="cellIs" dxfId="768" priority="813" stopIfTrue="1" operator="between">
      <formula>"A"</formula>
      <formula>"P"</formula>
    </cfRule>
  </conditionalFormatting>
  <conditionalFormatting sqref="B155">
    <cfRule type="expression" dxfId="767" priority="803" stopIfTrue="1">
      <formula>IF(#REF!&lt;&gt;"",1,0)</formula>
    </cfRule>
    <cfRule type="cellIs" dxfId="766" priority="804" stopIfTrue="1" operator="equal">
      <formula>"Ï"</formula>
    </cfRule>
  </conditionalFormatting>
  <conditionalFormatting sqref="Q155">
    <cfRule type="expression" dxfId="765" priority="810" stopIfTrue="1">
      <formula>IF(#REF!&lt;&gt;"",1,0)</formula>
    </cfRule>
  </conditionalFormatting>
  <conditionalFormatting sqref="I155">
    <cfRule type="expression" dxfId="764" priority="809" stopIfTrue="1">
      <formula>IF(#REF!&lt;&gt;"",1,0)</formula>
    </cfRule>
  </conditionalFormatting>
  <conditionalFormatting sqref="D155">
    <cfRule type="expression" dxfId="763" priority="806" stopIfTrue="1">
      <formula>IF(#REF!&lt;&gt;"",1,0)</formula>
    </cfRule>
  </conditionalFormatting>
  <conditionalFormatting sqref="C155">
    <cfRule type="cellIs" dxfId="762" priority="805" stopIfTrue="1" operator="between">
      <formula>"A"</formula>
      <formula>"P"</formula>
    </cfRule>
  </conditionalFormatting>
  <conditionalFormatting sqref="B162">
    <cfRule type="expression" dxfId="761" priority="795" stopIfTrue="1">
      <formula>IF(#REF!&lt;&gt;"",1,0)</formula>
    </cfRule>
    <cfRule type="cellIs" dxfId="760" priority="796" stopIfTrue="1" operator="equal">
      <formula>"Ï"</formula>
    </cfRule>
  </conditionalFormatting>
  <conditionalFormatting sqref="B164">
    <cfRule type="expression" dxfId="759" priority="787" stopIfTrue="1">
      <formula>IF(#REF!&lt;&gt;"",1,0)</formula>
    </cfRule>
    <cfRule type="cellIs" dxfId="758" priority="788" stopIfTrue="1" operator="equal">
      <formula>"Ï"</formula>
    </cfRule>
  </conditionalFormatting>
  <conditionalFormatting sqref="Q162">
    <cfRule type="expression" dxfId="757" priority="802" stopIfTrue="1">
      <formula>IF(#REF!&lt;&gt;"",1,0)</formula>
    </cfRule>
  </conditionalFormatting>
  <conditionalFormatting sqref="I162">
    <cfRule type="expression" dxfId="756" priority="801" stopIfTrue="1">
      <formula>IF(#REF!&lt;&gt;"",1,0)</formula>
    </cfRule>
  </conditionalFormatting>
  <conditionalFormatting sqref="D162">
    <cfRule type="expression" dxfId="755" priority="798" stopIfTrue="1">
      <formula>IF(#REF!&lt;&gt;"",1,0)</formula>
    </cfRule>
  </conditionalFormatting>
  <conditionalFormatting sqref="C162">
    <cfRule type="cellIs" dxfId="754" priority="797" stopIfTrue="1" operator="between">
      <formula>"A"</formula>
      <formula>"P"</formula>
    </cfRule>
  </conditionalFormatting>
  <conditionalFormatting sqref="B166">
    <cfRule type="expression" dxfId="753" priority="779" stopIfTrue="1">
      <formula>IF(#REF!&lt;&gt;"",1,0)</formula>
    </cfRule>
    <cfRule type="cellIs" dxfId="752" priority="780" stopIfTrue="1" operator="equal">
      <formula>"Ï"</formula>
    </cfRule>
  </conditionalFormatting>
  <conditionalFormatting sqref="Q164">
    <cfRule type="expression" dxfId="751" priority="794" stopIfTrue="1">
      <formula>IF(#REF!&lt;&gt;"",1,0)</formula>
    </cfRule>
  </conditionalFormatting>
  <conditionalFormatting sqref="I164">
    <cfRule type="expression" dxfId="750" priority="793" stopIfTrue="1">
      <formula>IF(#REF!&lt;&gt;"",1,0)</formula>
    </cfRule>
  </conditionalFormatting>
  <conditionalFormatting sqref="D164">
    <cfRule type="expression" dxfId="749" priority="790" stopIfTrue="1">
      <formula>IF(#REF!&lt;&gt;"",1,0)</formula>
    </cfRule>
  </conditionalFormatting>
  <conditionalFormatting sqref="C164">
    <cfRule type="cellIs" dxfId="748" priority="789" stopIfTrue="1" operator="between">
      <formula>"A"</formula>
      <formula>"P"</formula>
    </cfRule>
  </conditionalFormatting>
  <conditionalFormatting sqref="B168">
    <cfRule type="expression" dxfId="747" priority="771" stopIfTrue="1">
      <formula>IF(#REF!&lt;&gt;"",1,0)</formula>
    </cfRule>
    <cfRule type="cellIs" dxfId="746" priority="772" stopIfTrue="1" operator="equal">
      <formula>"Ï"</formula>
    </cfRule>
  </conditionalFormatting>
  <conditionalFormatting sqref="Q166">
    <cfRule type="expression" dxfId="745" priority="786" stopIfTrue="1">
      <formula>IF(#REF!&lt;&gt;"",1,0)</formula>
    </cfRule>
  </conditionalFormatting>
  <conditionalFormatting sqref="I166">
    <cfRule type="expression" dxfId="744" priority="785" stopIfTrue="1">
      <formula>IF(#REF!&lt;&gt;"",1,0)</formula>
    </cfRule>
  </conditionalFormatting>
  <conditionalFormatting sqref="D166">
    <cfRule type="expression" dxfId="743" priority="782" stopIfTrue="1">
      <formula>IF(#REF!&lt;&gt;"",1,0)</formula>
    </cfRule>
  </conditionalFormatting>
  <conditionalFormatting sqref="C166">
    <cfRule type="cellIs" dxfId="742" priority="781" stopIfTrue="1" operator="between">
      <formula>"A"</formula>
      <formula>"P"</formula>
    </cfRule>
  </conditionalFormatting>
  <conditionalFormatting sqref="B170">
    <cfRule type="expression" dxfId="741" priority="763" stopIfTrue="1">
      <formula>IF(#REF!&lt;&gt;"",1,0)</formula>
    </cfRule>
    <cfRule type="cellIs" dxfId="740" priority="764" stopIfTrue="1" operator="equal">
      <formula>"Ï"</formula>
    </cfRule>
  </conditionalFormatting>
  <conditionalFormatting sqref="Q168">
    <cfRule type="expression" dxfId="739" priority="778" stopIfTrue="1">
      <formula>IF(#REF!&lt;&gt;"",1,0)</formula>
    </cfRule>
  </conditionalFormatting>
  <conditionalFormatting sqref="I168">
    <cfRule type="expression" dxfId="738" priority="777" stopIfTrue="1">
      <formula>IF(#REF!&lt;&gt;"",1,0)</formula>
    </cfRule>
  </conditionalFormatting>
  <conditionalFormatting sqref="D168">
    <cfRule type="expression" dxfId="737" priority="774" stopIfTrue="1">
      <formula>IF(#REF!&lt;&gt;"",1,0)</formula>
    </cfRule>
  </conditionalFormatting>
  <conditionalFormatting sqref="C168">
    <cfRule type="cellIs" dxfId="736" priority="773" stopIfTrue="1" operator="between">
      <formula>"A"</formula>
      <formula>"P"</formula>
    </cfRule>
  </conditionalFormatting>
  <conditionalFormatting sqref="B173">
    <cfRule type="expression" dxfId="735" priority="755" stopIfTrue="1">
      <formula>IF(#REF!&lt;&gt;"",1,0)</formula>
    </cfRule>
    <cfRule type="cellIs" dxfId="734" priority="756" stopIfTrue="1" operator="equal">
      <formula>"Ï"</formula>
    </cfRule>
  </conditionalFormatting>
  <conditionalFormatting sqref="Q170">
    <cfRule type="expression" dxfId="733" priority="770" stopIfTrue="1">
      <formula>IF(#REF!&lt;&gt;"",1,0)</formula>
    </cfRule>
  </conditionalFormatting>
  <conditionalFormatting sqref="I170">
    <cfRule type="expression" dxfId="732" priority="769" stopIfTrue="1">
      <formula>IF(#REF!&lt;&gt;"",1,0)</formula>
    </cfRule>
  </conditionalFormatting>
  <conditionalFormatting sqref="D170">
    <cfRule type="expression" dxfId="731" priority="766" stopIfTrue="1">
      <formula>IF(#REF!&lt;&gt;"",1,0)</formula>
    </cfRule>
  </conditionalFormatting>
  <conditionalFormatting sqref="C170">
    <cfRule type="cellIs" dxfId="730" priority="765" stopIfTrue="1" operator="between">
      <formula>"A"</formula>
      <formula>"P"</formula>
    </cfRule>
  </conditionalFormatting>
  <conditionalFormatting sqref="Q173">
    <cfRule type="expression" dxfId="729" priority="762" stopIfTrue="1">
      <formula>IF(#REF!&lt;&gt;"",1,0)</formula>
    </cfRule>
  </conditionalFormatting>
  <conditionalFormatting sqref="I173">
    <cfRule type="expression" dxfId="728" priority="761" stopIfTrue="1">
      <formula>IF(#REF!&lt;&gt;"",1,0)</formula>
    </cfRule>
  </conditionalFormatting>
  <conditionalFormatting sqref="D173">
    <cfRule type="expression" dxfId="727" priority="758" stopIfTrue="1">
      <formula>IF(#REF!&lt;&gt;"",1,0)</formula>
    </cfRule>
  </conditionalFormatting>
  <conditionalFormatting sqref="C173">
    <cfRule type="cellIs" dxfId="726" priority="757" stopIfTrue="1" operator="between">
      <formula>"A"</formula>
      <formula>"P"</formula>
    </cfRule>
  </conditionalFormatting>
  <conditionalFormatting sqref="B176">
    <cfRule type="expression" dxfId="725" priority="747" stopIfTrue="1">
      <formula>IF(#REF!&lt;&gt;"",1,0)</formula>
    </cfRule>
    <cfRule type="cellIs" dxfId="724" priority="748" stopIfTrue="1" operator="equal">
      <formula>"Ï"</formula>
    </cfRule>
  </conditionalFormatting>
  <conditionalFormatting sqref="Q176">
    <cfRule type="expression" dxfId="723" priority="754" stopIfTrue="1">
      <formula>IF(#REF!&lt;&gt;"",1,0)</formula>
    </cfRule>
  </conditionalFormatting>
  <conditionalFormatting sqref="I176">
    <cfRule type="expression" dxfId="722" priority="753" stopIfTrue="1">
      <formula>IF(#REF!&lt;&gt;"",1,0)</formula>
    </cfRule>
  </conditionalFormatting>
  <conditionalFormatting sqref="D176">
    <cfRule type="expression" dxfId="721" priority="750" stopIfTrue="1">
      <formula>IF(#REF!&lt;&gt;"",1,0)</formula>
    </cfRule>
  </conditionalFormatting>
  <conditionalFormatting sqref="C176">
    <cfRule type="cellIs" dxfId="720" priority="749" stopIfTrue="1" operator="between">
      <formula>"A"</formula>
      <formula>"P"</formula>
    </cfRule>
  </conditionalFormatting>
  <conditionalFormatting sqref="B179">
    <cfRule type="expression" dxfId="719" priority="739" stopIfTrue="1">
      <formula>IF(#REF!&lt;&gt;"",1,0)</formula>
    </cfRule>
    <cfRule type="cellIs" dxfId="718" priority="740" stopIfTrue="1" operator="equal">
      <formula>"Ï"</formula>
    </cfRule>
  </conditionalFormatting>
  <conditionalFormatting sqref="Q179">
    <cfRule type="expression" dxfId="717" priority="746" stopIfTrue="1">
      <formula>IF(#REF!&lt;&gt;"",1,0)</formula>
    </cfRule>
  </conditionalFormatting>
  <conditionalFormatting sqref="I179">
    <cfRule type="expression" dxfId="716" priority="745" stopIfTrue="1">
      <formula>IF(#REF!&lt;&gt;"",1,0)</formula>
    </cfRule>
  </conditionalFormatting>
  <conditionalFormatting sqref="D179">
    <cfRule type="expression" dxfId="715" priority="742" stopIfTrue="1">
      <formula>IF(#REF!&lt;&gt;"",1,0)</formula>
    </cfRule>
  </conditionalFormatting>
  <conditionalFormatting sqref="C179">
    <cfRule type="cellIs" dxfId="714" priority="741" stopIfTrue="1" operator="between">
      <formula>"A"</formula>
      <formula>"P"</formula>
    </cfRule>
  </conditionalFormatting>
  <conditionalFormatting sqref="B181">
    <cfRule type="expression" dxfId="713" priority="731" stopIfTrue="1">
      <formula>IF(#REF!&lt;&gt;"",1,0)</formula>
    </cfRule>
    <cfRule type="cellIs" dxfId="712" priority="732" stopIfTrue="1" operator="equal">
      <formula>"Ï"</formula>
    </cfRule>
  </conditionalFormatting>
  <conditionalFormatting sqref="Q181">
    <cfRule type="expression" dxfId="711" priority="738" stopIfTrue="1">
      <formula>IF(#REF!&lt;&gt;"",1,0)</formula>
    </cfRule>
  </conditionalFormatting>
  <conditionalFormatting sqref="I181">
    <cfRule type="expression" dxfId="710" priority="737" stopIfTrue="1">
      <formula>IF(#REF!&lt;&gt;"",1,0)</formula>
    </cfRule>
  </conditionalFormatting>
  <conditionalFormatting sqref="D181">
    <cfRule type="expression" dxfId="709" priority="734" stopIfTrue="1">
      <formula>IF(#REF!&lt;&gt;"",1,0)</formula>
    </cfRule>
  </conditionalFormatting>
  <conditionalFormatting sqref="C181">
    <cfRule type="cellIs" dxfId="708" priority="733" stopIfTrue="1" operator="between">
      <formula>"A"</formula>
      <formula>"P"</formula>
    </cfRule>
  </conditionalFormatting>
  <conditionalFormatting sqref="B184">
    <cfRule type="expression" dxfId="707" priority="723" stopIfTrue="1">
      <formula>IF(#REF!&lt;&gt;"",1,0)</formula>
    </cfRule>
    <cfRule type="cellIs" dxfId="706" priority="724" stopIfTrue="1" operator="equal">
      <formula>"Ï"</formula>
    </cfRule>
  </conditionalFormatting>
  <conditionalFormatting sqref="Q184">
    <cfRule type="expression" dxfId="705" priority="730" stopIfTrue="1">
      <formula>IF(#REF!&lt;&gt;"",1,0)</formula>
    </cfRule>
  </conditionalFormatting>
  <conditionalFormatting sqref="I184">
    <cfRule type="expression" dxfId="704" priority="729" stopIfTrue="1">
      <formula>IF(#REF!&lt;&gt;"",1,0)</formula>
    </cfRule>
  </conditionalFormatting>
  <conditionalFormatting sqref="D184">
    <cfRule type="expression" dxfId="703" priority="726" stopIfTrue="1">
      <formula>IF(#REF!&lt;&gt;"",1,0)</formula>
    </cfRule>
  </conditionalFormatting>
  <conditionalFormatting sqref="C184">
    <cfRule type="cellIs" dxfId="702" priority="725" stopIfTrue="1" operator="between">
      <formula>"A"</formula>
      <formula>"P"</formula>
    </cfRule>
  </conditionalFormatting>
  <conditionalFormatting sqref="B186">
    <cfRule type="expression" dxfId="701" priority="715" stopIfTrue="1">
      <formula>IF(#REF!&lt;&gt;"",1,0)</formula>
    </cfRule>
    <cfRule type="cellIs" dxfId="700" priority="716" stopIfTrue="1" operator="equal">
      <formula>"Ï"</formula>
    </cfRule>
  </conditionalFormatting>
  <conditionalFormatting sqref="Q186">
    <cfRule type="expression" dxfId="699" priority="722" stopIfTrue="1">
      <formula>IF(#REF!&lt;&gt;"",1,0)</formula>
    </cfRule>
  </conditionalFormatting>
  <conditionalFormatting sqref="I186">
    <cfRule type="expression" dxfId="698" priority="721" stopIfTrue="1">
      <formula>IF(#REF!&lt;&gt;"",1,0)</formula>
    </cfRule>
  </conditionalFormatting>
  <conditionalFormatting sqref="D186">
    <cfRule type="expression" dxfId="697" priority="718" stopIfTrue="1">
      <formula>IF(#REF!&lt;&gt;"",1,0)</formula>
    </cfRule>
  </conditionalFormatting>
  <conditionalFormatting sqref="C186">
    <cfRule type="cellIs" dxfId="696" priority="717" stopIfTrue="1" operator="between">
      <formula>"A"</formula>
      <formula>"P"</formula>
    </cfRule>
  </conditionalFormatting>
  <conditionalFormatting sqref="B188">
    <cfRule type="expression" dxfId="695" priority="707" stopIfTrue="1">
      <formula>IF(#REF!&lt;&gt;"",1,0)</formula>
    </cfRule>
    <cfRule type="cellIs" dxfId="694" priority="708" stopIfTrue="1" operator="equal">
      <formula>"Ï"</formula>
    </cfRule>
  </conditionalFormatting>
  <conditionalFormatting sqref="Q188">
    <cfRule type="expression" dxfId="693" priority="714" stopIfTrue="1">
      <formula>IF(#REF!&lt;&gt;"",1,0)</formula>
    </cfRule>
  </conditionalFormatting>
  <conditionalFormatting sqref="I188">
    <cfRule type="expression" dxfId="692" priority="713" stopIfTrue="1">
      <formula>IF(#REF!&lt;&gt;"",1,0)</formula>
    </cfRule>
  </conditionalFormatting>
  <conditionalFormatting sqref="D188">
    <cfRule type="expression" dxfId="691" priority="710" stopIfTrue="1">
      <formula>IF(#REF!&lt;&gt;"",1,0)</formula>
    </cfRule>
  </conditionalFormatting>
  <conditionalFormatting sqref="C188">
    <cfRule type="cellIs" dxfId="690" priority="709" stopIfTrue="1" operator="between">
      <formula>"A"</formula>
      <formula>"P"</formula>
    </cfRule>
  </conditionalFormatting>
  <conditionalFormatting sqref="B190">
    <cfRule type="expression" dxfId="689" priority="699" stopIfTrue="1">
      <formula>IF(#REF!&lt;&gt;"",1,0)</formula>
    </cfRule>
    <cfRule type="cellIs" dxfId="688" priority="700" stopIfTrue="1" operator="equal">
      <formula>"Ï"</formula>
    </cfRule>
  </conditionalFormatting>
  <conditionalFormatting sqref="Q190">
    <cfRule type="expression" dxfId="687" priority="706" stopIfTrue="1">
      <formula>IF(#REF!&lt;&gt;"",1,0)</formula>
    </cfRule>
  </conditionalFormatting>
  <conditionalFormatting sqref="I190">
    <cfRule type="expression" dxfId="686" priority="705" stopIfTrue="1">
      <formula>IF(#REF!&lt;&gt;"",1,0)</formula>
    </cfRule>
  </conditionalFormatting>
  <conditionalFormatting sqref="D190">
    <cfRule type="expression" dxfId="685" priority="702" stopIfTrue="1">
      <formula>IF(#REF!&lt;&gt;"",1,0)</formula>
    </cfRule>
  </conditionalFormatting>
  <conditionalFormatting sqref="C190">
    <cfRule type="cellIs" dxfId="684" priority="701" stopIfTrue="1" operator="between">
      <formula>"A"</formula>
      <formula>"P"</formula>
    </cfRule>
  </conditionalFormatting>
  <conditionalFormatting sqref="B192">
    <cfRule type="expression" dxfId="683" priority="691" stopIfTrue="1">
      <formula>IF(#REF!&lt;&gt;"",1,0)</formula>
    </cfRule>
    <cfRule type="cellIs" dxfId="682" priority="692" stopIfTrue="1" operator="equal">
      <formula>"Ï"</formula>
    </cfRule>
  </conditionalFormatting>
  <conditionalFormatting sqref="Q192">
    <cfRule type="expression" dxfId="681" priority="698" stopIfTrue="1">
      <formula>IF(#REF!&lt;&gt;"",1,0)</formula>
    </cfRule>
  </conditionalFormatting>
  <conditionalFormatting sqref="I192">
    <cfRule type="expression" dxfId="680" priority="697" stopIfTrue="1">
      <formula>IF(#REF!&lt;&gt;"",1,0)</formula>
    </cfRule>
  </conditionalFormatting>
  <conditionalFormatting sqref="D192">
    <cfRule type="expression" dxfId="679" priority="694" stopIfTrue="1">
      <formula>IF(#REF!&lt;&gt;"",1,0)</formula>
    </cfRule>
  </conditionalFormatting>
  <conditionalFormatting sqref="C192">
    <cfRule type="cellIs" dxfId="678" priority="693" stopIfTrue="1" operator="between">
      <formula>"A"</formula>
      <formula>"P"</formula>
    </cfRule>
  </conditionalFormatting>
  <conditionalFormatting sqref="B194">
    <cfRule type="expression" dxfId="677" priority="683" stopIfTrue="1">
      <formula>IF(#REF!&lt;&gt;"",1,0)</formula>
    </cfRule>
    <cfRule type="cellIs" dxfId="676" priority="684" stopIfTrue="1" operator="equal">
      <formula>"Ï"</formula>
    </cfRule>
  </conditionalFormatting>
  <conditionalFormatting sqref="Q194">
    <cfRule type="expression" dxfId="675" priority="690" stopIfTrue="1">
      <formula>IF(#REF!&lt;&gt;"",1,0)</formula>
    </cfRule>
  </conditionalFormatting>
  <conditionalFormatting sqref="I194">
    <cfRule type="expression" dxfId="674" priority="689" stopIfTrue="1">
      <formula>IF(#REF!&lt;&gt;"",1,0)</formula>
    </cfRule>
  </conditionalFormatting>
  <conditionalFormatting sqref="D194">
    <cfRule type="expression" dxfId="673" priority="686" stopIfTrue="1">
      <formula>IF(#REF!&lt;&gt;"",1,0)</formula>
    </cfRule>
  </conditionalFormatting>
  <conditionalFormatting sqref="C194">
    <cfRule type="cellIs" dxfId="672" priority="685" stopIfTrue="1" operator="between">
      <formula>"A"</formula>
      <formula>"P"</formula>
    </cfRule>
  </conditionalFormatting>
  <conditionalFormatting sqref="B196">
    <cfRule type="expression" dxfId="671" priority="675" stopIfTrue="1">
      <formula>IF(#REF!&lt;&gt;"",1,0)</formula>
    </cfRule>
    <cfRule type="cellIs" dxfId="670" priority="676" stopIfTrue="1" operator="equal">
      <formula>"Ï"</formula>
    </cfRule>
  </conditionalFormatting>
  <conditionalFormatting sqref="Q196">
    <cfRule type="expression" dxfId="669" priority="682" stopIfTrue="1">
      <formula>IF(#REF!&lt;&gt;"",1,0)</formula>
    </cfRule>
  </conditionalFormatting>
  <conditionalFormatting sqref="I196">
    <cfRule type="expression" dxfId="668" priority="681" stopIfTrue="1">
      <formula>IF(#REF!&lt;&gt;"",1,0)</formula>
    </cfRule>
  </conditionalFormatting>
  <conditionalFormatting sqref="D196">
    <cfRule type="expression" dxfId="667" priority="678" stopIfTrue="1">
      <formula>IF(#REF!&lt;&gt;"",1,0)</formula>
    </cfRule>
  </conditionalFormatting>
  <conditionalFormatting sqref="C196">
    <cfRule type="cellIs" dxfId="666" priority="677" stopIfTrue="1" operator="between">
      <formula>"A"</formula>
      <formula>"P"</formula>
    </cfRule>
  </conditionalFormatting>
  <conditionalFormatting sqref="B199">
    <cfRule type="expression" dxfId="665" priority="667" stopIfTrue="1">
      <formula>IF(#REF!&lt;&gt;"",1,0)</formula>
    </cfRule>
    <cfRule type="cellIs" dxfId="664" priority="668" stopIfTrue="1" operator="equal">
      <formula>"Ï"</formula>
    </cfRule>
  </conditionalFormatting>
  <conditionalFormatting sqref="Q199">
    <cfRule type="expression" dxfId="663" priority="674" stopIfTrue="1">
      <formula>IF(#REF!&lt;&gt;"",1,0)</formula>
    </cfRule>
  </conditionalFormatting>
  <conditionalFormatting sqref="I199">
    <cfRule type="expression" dxfId="662" priority="673" stopIfTrue="1">
      <formula>IF(#REF!&lt;&gt;"",1,0)</formula>
    </cfRule>
  </conditionalFormatting>
  <conditionalFormatting sqref="D199">
    <cfRule type="expression" dxfId="661" priority="670" stopIfTrue="1">
      <formula>IF(#REF!&lt;&gt;"",1,0)</formula>
    </cfRule>
  </conditionalFormatting>
  <conditionalFormatting sqref="C199">
    <cfRule type="cellIs" dxfId="660" priority="669" stopIfTrue="1" operator="between">
      <formula>"A"</formula>
      <formula>"P"</formula>
    </cfRule>
  </conditionalFormatting>
  <conditionalFormatting sqref="B201">
    <cfRule type="expression" dxfId="659" priority="659" stopIfTrue="1">
      <formula>IF(#REF!&lt;&gt;"",1,0)</formula>
    </cfRule>
    <cfRule type="cellIs" dxfId="658" priority="660" stopIfTrue="1" operator="equal">
      <formula>"Ï"</formula>
    </cfRule>
  </conditionalFormatting>
  <conditionalFormatting sqref="B203">
    <cfRule type="expression" dxfId="657" priority="651" stopIfTrue="1">
      <formula>IF(#REF!&lt;&gt;"",1,0)</formula>
    </cfRule>
    <cfRule type="cellIs" dxfId="656" priority="652" stopIfTrue="1" operator="equal">
      <formula>"Ï"</formula>
    </cfRule>
  </conditionalFormatting>
  <conditionalFormatting sqref="Q201">
    <cfRule type="expression" dxfId="655" priority="666" stopIfTrue="1">
      <formula>IF(#REF!&lt;&gt;"",1,0)</formula>
    </cfRule>
  </conditionalFormatting>
  <conditionalFormatting sqref="I201">
    <cfRule type="expression" dxfId="654" priority="665" stopIfTrue="1">
      <formula>IF(#REF!&lt;&gt;"",1,0)</formula>
    </cfRule>
  </conditionalFormatting>
  <conditionalFormatting sqref="D201">
    <cfRule type="expression" dxfId="653" priority="662" stopIfTrue="1">
      <formula>IF(#REF!&lt;&gt;"",1,0)</formula>
    </cfRule>
  </conditionalFormatting>
  <conditionalFormatting sqref="C201">
    <cfRule type="cellIs" dxfId="652" priority="661" stopIfTrue="1" operator="between">
      <formula>"A"</formula>
      <formula>"P"</formula>
    </cfRule>
  </conditionalFormatting>
  <conditionalFormatting sqref="B205">
    <cfRule type="expression" dxfId="651" priority="643" stopIfTrue="1">
      <formula>IF(#REF!&lt;&gt;"",1,0)</formula>
    </cfRule>
    <cfRule type="cellIs" dxfId="650" priority="644" stopIfTrue="1" operator="equal">
      <formula>"Ï"</formula>
    </cfRule>
  </conditionalFormatting>
  <conditionalFormatting sqref="Q203">
    <cfRule type="expression" dxfId="649" priority="658" stopIfTrue="1">
      <formula>IF(#REF!&lt;&gt;"",1,0)</formula>
    </cfRule>
  </conditionalFormatting>
  <conditionalFormatting sqref="I203">
    <cfRule type="expression" dxfId="648" priority="657" stopIfTrue="1">
      <formula>IF(#REF!&lt;&gt;"",1,0)</formula>
    </cfRule>
  </conditionalFormatting>
  <conditionalFormatting sqref="D203">
    <cfRule type="expression" dxfId="647" priority="654" stopIfTrue="1">
      <formula>IF(#REF!&lt;&gt;"",1,0)</formula>
    </cfRule>
  </conditionalFormatting>
  <conditionalFormatting sqref="C203">
    <cfRule type="cellIs" dxfId="646" priority="653" stopIfTrue="1" operator="between">
      <formula>"A"</formula>
      <formula>"P"</formula>
    </cfRule>
  </conditionalFormatting>
  <conditionalFormatting sqref="B207">
    <cfRule type="expression" dxfId="645" priority="635" stopIfTrue="1">
      <formula>IF(#REF!&lt;&gt;"",1,0)</formula>
    </cfRule>
    <cfRule type="cellIs" dxfId="644" priority="636" stopIfTrue="1" operator="equal">
      <formula>"Ï"</formula>
    </cfRule>
  </conditionalFormatting>
  <conditionalFormatting sqref="Q205">
    <cfRule type="expression" dxfId="643" priority="650" stopIfTrue="1">
      <formula>IF(#REF!&lt;&gt;"",1,0)</formula>
    </cfRule>
  </conditionalFormatting>
  <conditionalFormatting sqref="I205">
    <cfRule type="expression" dxfId="642" priority="649" stopIfTrue="1">
      <formula>IF(#REF!&lt;&gt;"",1,0)</formula>
    </cfRule>
  </conditionalFormatting>
  <conditionalFormatting sqref="D205">
    <cfRule type="expression" dxfId="641" priority="646" stopIfTrue="1">
      <formula>IF(#REF!&lt;&gt;"",1,0)</formula>
    </cfRule>
  </conditionalFormatting>
  <conditionalFormatting sqref="C205">
    <cfRule type="cellIs" dxfId="640" priority="645" stopIfTrue="1" operator="between">
      <formula>"A"</formula>
      <formula>"P"</formula>
    </cfRule>
  </conditionalFormatting>
  <conditionalFormatting sqref="B210">
    <cfRule type="expression" dxfId="639" priority="627" stopIfTrue="1">
      <formula>IF(#REF!&lt;&gt;"",1,0)</formula>
    </cfRule>
    <cfRule type="cellIs" dxfId="638" priority="628" stopIfTrue="1" operator="equal">
      <formula>"Ï"</formula>
    </cfRule>
  </conditionalFormatting>
  <conditionalFormatting sqref="Q207">
    <cfRule type="expression" dxfId="637" priority="642" stopIfTrue="1">
      <formula>IF(#REF!&lt;&gt;"",1,0)</formula>
    </cfRule>
  </conditionalFormatting>
  <conditionalFormatting sqref="I207">
    <cfRule type="expression" dxfId="636" priority="641" stopIfTrue="1">
      <formula>IF(#REF!&lt;&gt;"",1,0)</formula>
    </cfRule>
  </conditionalFormatting>
  <conditionalFormatting sqref="D207">
    <cfRule type="expression" dxfId="635" priority="638" stopIfTrue="1">
      <formula>IF(#REF!&lt;&gt;"",1,0)</formula>
    </cfRule>
  </conditionalFormatting>
  <conditionalFormatting sqref="C207">
    <cfRule type="cellIs" dxfId="634" priority="637" stopIfTrue="1" operator="between">
      <formula>"A"</formula>
      <formula>"P"</formula>
    </cfRule>
  </conditionalFormatting>
  <conditionalFormatting sqref="B228">
    <cfRule type="expression" dxfId="633" priority="572" stopIfTrue="1">
      <formula>IF(#REF!&lt;&gt;"",1,0)</formula>
    </cfRule>
    <cfRule type="cellIs" dxfId="632" priority="573" stopIfTrue="1" operator="equal">
      <formula>"Ï"</formula>
    </cfRule>
  </conditionalFormatting>
  <conditionalFormatting sqref="C228">
    <cfRule type="cellIs" dxfId="631" priority="574" stopIfTrue="1" operator="between">
      <formula>"A"</formula>
      <formula>"P"</formula>
    </cfRule>
  </conditionalFormatting>
  <conditionalFormatting sqref="B232">
    <cfRule type="expression" dxfId="630" priority="556" stopIfTrue="1">
      <formula>IF(#REF!&lt;&gt;"",1,0)</formula>
    </cfRule>
    <cfRule type="cellIs" dxfId="629" priority="557" stopIfTrue="1" operator="equal">
      <formula>"Ï"</formula>
    </cfRule>
  </conditionalFormatting>
  <conditionalFormatting sqref="Q210">
    <cfRule type="expression" dxfId="628" priority="634" stopIfTrue="1">
      <formula>IF(#REF!&lt;&gt;"",1,0)</formula>
    </cfRule>
  </conditionalFormatting>
  <conditionalFormatting sqref="I210">
    <cfRule type="expression" dxfId="627" priority="633" stopIfTrue="1">
      <formula>IF(#REF!&lt;&gt;"",1,0)</formula>
    </cfRule>
  </conditionalFormatting>
  <conditionalFormatting sqref="D210">
    <cfRule type="expression" dxfId="626" priority="630" stopIfTrue="1">
      <formula>IF(#REF!&lt;&gt;"",1,0)</formula>
    </cfRule>
  </conditionalFormatting>
  <conditionalFormatting sqref="C210">
    <cfRule type="cellIs" dxfId="625" priority="629" stopIfTrue="1" operator="between">
      <formula>"A"</formula>
      <formula>"P"</formula>
    </cfRule>
  </conditionalFormatting>
  <conditionalFormatting sqref="B212">
    <cfRule type="expression" dxfId="624" priority="620" stopIfTrue="1">
      <formula>IF(#REF!&lt;&gt;"",1,0)</formula>
    </cfRule>
    <cfRule type="cellIs" dxfId="623" priority="621" stopIfTrue="1" operator="equal">
      <formula>"Ï"</formula>
    </cfRule>
  </conditionalFormatting>
  <conditionalFormatting sqref="Q212">
    <cfRule type="expression" dxfId="622" priority="626" stopIfTrue="1">
      <formula>IF(#REF!&lt;&gt;"",1,0)</formula>
    </cfRule>
  </conditionalFormatting>
  <conditionalFormatting sqref="I212">
    <cfRule type="expression" dxfId="621" priority="625" stopIfTrue="1">
      <formula>IF(#REF!&lt;&gt;"",1,0)</formula>
    </cfRule>
  </conditionalFormatting>
  <conditionalFormatting sqref="D212">
    <cfRule type="expression" dxfId="620" priority="622" stopIfTrue="1">
      <formula>IF(#REF!&lt;&gt;"",1,0)</formula>
    </cfRule>
  </conditionalFormatting>
  <conditionalFormatting sqref="C232">
    <cfRule type="cellIs" dxfId="619" priority="558" stopIfTrue="1" operator="between">
      <formula>"A"</formula>
      <formula>"P"</formula>
    </cfRule>
  </conditionalFormatting>
  <conditionalFormatting sqref="C212">
    <cfRule type="cellIs" dxfId="618" priority="619" stopIfTrue="1" operator="between">
      <formula>"A"</formula>
      <formula>"P"</formula>
    </cfRule>
  </conditionalFormatting>
  <conditionalFormatting sqref="B216">
    <cfRule type="expression" dxfId="617" priority="612" stopIfTrue="1">
      <formula>IF(#REF!&lt;&gt;"",1,0)</formula>
    </cfRule>
    <cfRule type="cellIs" dxfId="616" priority="613" stopIfTrue="1" operator="equal">
      <formula>"Ï"</formula>
    </cfRule>
  </conditionalFormatting>
  <conditionalFormatting sqref="Q216">
    <cfRule type="expression" dxfId="615" priority="618" stopIfTrue="1">
      <formula>IF(#REF!&lt;&gt;"",1,0)</formula>
    </cfRule>
  </conditionalFormatting>
  <conditionalFormatting sqref="I216">
    <cfRule type="expression" dxfId="614" priority="617" stopIfTrue="1">
      <formula>IF(#REF!&lt;&gt;"",1,0)</formula>
    </cfRule>
  </conditionalFormatting>
  <conditionalFormatting sqref="D216">
    <cfRule type="expression" dxfId="613" priority="614" stopIfTrue="1">
      <formula>IF(#REF!&lt;&gt;"",1,0)</formula>
    </cfRule>
  </conditionalFormatting>
  <conditionalFormatting sqref="C216">
    <cfRule type="cellIs" dxfId="612" priority="611" stopIfTrue="1" operator="between">
      <formula>"A"</formula>
      <formula>"P"</formula>
    </cfRule>
  </conditionalFormatting>
  <conditionalFormatting sqref="B219">
    <cfRule type="expression" dxfId="611" priority="604" stopIfTrue="1">
      <formula>IF(#REF!&lt;&gt;"",1,0)</formula>
    </cfRule>
    <cfRule type="cellIs" dxfId="610" priority="605" stopIfTrue="1" operator="equal">
      <formula>"Ï"</formula>
    </cfRule>
  </conditionalFormatting>
  <conditionalFormatting sqref="Q219">
    <cfRule type="expression" dxfId="609" priority="610" stopIfTrue="1">
      <formula>IF(#REF!&lt;&gt;"",1,0)</formula>
    </cfRule>
  </conditionalFormatting>
  <conditionalFormatting sqref="I219">
    <cfRule type="expression" dxfId="608" priority="609" stopIfTrue="1">
      <formula>IF(#REF!&lt;&gt;"",1,0)</formula>
    </cfRule>
  </conditionalFormatting>
  <conditionalFormatting sqref="D219">
    <cfRule type="expression" dxfId="607" priority="606" stopIfTrue="1">
      <formula>IF(#REF!&lt;&gt;"",1,0)</formula>
    </cfRule>
  </conditionalFormatting>
  <conditionalFormatting sqref="C226">
    <cfRule type="cellIs" dxfId="606" priority="580" stopIfTrue="1" operator="between">
      <formula>"A"</formula>
      <formula>"P"</formula>
    </cfRule>
  </conditionalFormatting>
  <conditionalFormatting sqref="B221">
    <cfRule type="expression" dxfId="605" priority="597" stopIfTrue="1">
      <formula>IF(#REF!&lt;&gt;"",1,0)</formula>
    </cfRule>
    <cfRule type="cellIs" dxfId="604" priority="598" stopIfTrue="1" operator="equal">
      <formula>"Ï"</formula>
    </cfRule>
  </conditionalFormatting>
  <conditionalFormatting sqref="Q221">
    <cfRule type="expression" dxfId="603" priority="603" stopIfTrue="1">
      <formula>IF(#REF!&lt;&gt;"",1,0)</formula>
    </cfRule>
  </conditionalFormatting>
  <conditionalFormatting sqref="I221">
    <cfRule type="expression" dxfId="602" priority="602" stopIfTrue="1">
      <formula>IF(#REF!&lt;&gt;"",1,0)</formula>
    </cfRule>
  </conditionalFormatting>
  <conditionalFormatting sqref="D221">
    <cfRule type="expression" dxfId="601" priority="599" stopIfTrue="1">
      <formula>IF(#REF!&lt;&gt;"",1,0)</formula>
    </cfRule>
  </conditionalFormatting>
  <conditionalFormatting sqref="C219 C221">
    <cfRule type="cellIs" dxfId="600" priority="596" stopIfTrue="1" operator="between">
      <formula>"A"</formula>
      <formula>"P"</formula>
    </cfRule>
  </conditionalFormatting>
  <conditionalFormatting sqref="C224">
    <cfRule type="cellIs" dxfId="599" priority="588" stopIfTrue="1" operator="between">
      <formula>"A"</formula>
      <formula>"P"</formula>
    </cfRule>
  </conditionalFormatting>
  <conditionalFormatting sqref="B224">
    <cfRule type="expression" dxfId="598" priority="589" stopIfTrue="1">
      <formula>IF(#REF!&lt;&gt;"",1,0)</formula>
    </cfRule>
    <cfRule type="cellIs" dxfId="597" priority="590" stopIfTrue="1" operator="equal">
      <formula>"Ï"</formula>
    </cfRule>
  </conditionalFormatting>
  <conditionalFormatting sqref="Q224">
    <cfRule type="expression" dxfId="596" priority="595" stopIfTrue="1">
      <formula>IF(#REF!&lt;&gt;"",1,0)</formula>
    </cfRule>
  </conditionalFormatting>
  <conditionalFormatting sqref="I224">
    <cfRule type="expression" dxfId="595" priority="594" stopIfTrue="1">
      <formula>IF(#REF!&lt;&gt;"",1,0)</formula>
    </cfRule>
  </conditionalFormatting>
  <conditionalFormatting sqref="D224">
    <cfRule type="expression" dxfId="594" priority="591" stopIfTrue="1">
      <formula>IF(#REF!&lt;&gt;"",1,0)</formula>
    </cfRule>
  </conditionalFormatting>
  <conditionalFormatting sqref="B226">
    <cfRule type="expression" dxfId="593" priority="581" stopIfTrue="1">
      <formula>IF(#REF!&lt;&gt;"",1,0)</formula>
    </cfRule>
    <cfRule type="cellIs" dxfId="592" priority="582" stopIfTrue="1" operator="equal">
      <formula>"Ï"</formula>
    </cfRule>
  </conditionalFormatting>
  <conditionalFormatting sqref="Q226">
    <cfRule type="expression" dxfId="591" priority="587" stopIfTrue="1">
      <formula>IF(#REF!&lt;&gt;"",1,0)</formula>
    </cfRule>
  </conditionalFormatting>
  <conditionalFormatting sqref="I226">
    <cfRule type="expression" dxfId="590" priority="586" stopIfTrue="1">
      <formula>IF(#REF!&lt;&gt;"",1,0)</formula>
    </cfRule>
  </conditionalFormatting>
  <conditionalFormatting sqref="D226">
    <cfRule type="expression" dxfId="589" priority="583" stopIfTrue="1">
      <formula>IF(#REF!&lt;&gt;"",1,0)</formula>
    </cfRule>
  </conditionalFormatting>
  <conditionalFormatting sqref="C230">
    <cfRule type="cellIs" dxfId="588" priority="564" stopIfTrue="1" operator="between">
      <formula>"A"</formula>
      <formula>"P"</formula>
    </cfRule>
  </conditionalFormatting>
  <conditionalFormatting sqref="B230">
    <cfRule type="expression" dxfId="587" priority="565" stopIfTrue="1">
      <formula>IF(#REF!&lt;&gt;"",1,0)</formula>
    </cfRule>
    <cfRule type="cellIs" dxfId="586" priority="566" stopIfTrue="1" operator="equal">
      <formula>"Ï"</formula>
    </cfRule>
  </conditionalFormatting>
  <conditionalFormatting sqref="Q228">
    <cfRule type="expression" dxfId="585" priority="579" stopIfTrue="1">
      <formula>IF(#REF!&lt;&gt;"",1,0)</formula>
    </cfRule>
  </conditionalFormatting>
  <conditionalFormatting sqref="I228">
    <cfRule type="expression" dxfId="584" priority="578" stopIfTrue="1">
      <formula>IF(#REF!&lt;&gt;"",1,0)</formula>
    </cfRule>
  </conditionalFormatting>
  <conditionalFormatting sqref="D228">
    <cfRule type="expression" dxfId="583" priority="575" stopIfTrue="1">
      <formula>IF(#REF!&lt;&gt;"",1,0)</formula>
    </cfRule>
  </conditionalFormatting>
  <conditionalFormatting sqref="C235">
    <cfRule type="cellIs" dxfId="582" priority="548" stopIfTrue="1" operator="between">
      <formula>"A"</formula>
      <formula>"P"</formula>
    </cfRule>
  </conditionalFormatting>
  <conditionalFormatting sqref="B235">
    <cfRule type="expression" dxfId="581" priority="549" stopIfTrue="1">
      <formula>IF(#REF!&lt;&gt;"",1,0)</formula>
    </cfRule>
    <cfRule type="cellIs" dxfId="580" priority="550" stopIfTrue="1" operator="equal">
      <formula>"Ï"</formula>
    </cfRule>
  </conditionalFormatting>
  <conditionalFormatting sqref="Q230">
    <cfRule type="expression" dxfId="579" priority="571" stopIfTrue="1">
      <formula>IF(#REF!&lt;&gt;"",1,0)</formula>
    </cfRule>
  </conditionalFormatting>
  <conditionalFormatting sqref="I230">
    <cfRule type="expression" dxfId="578" priority="570" stopIfTrue="1">
      <formula>IF(#REF!&lt;&gt;"",1,0)</formula>
    </cfRule>
  </conditionalFormatting>
  <conditionalFormatting sqref="D230">
    <cfRule type="expression" dxfId="577" priority="567" stopIfTrue="1">
      <formula>IF(#REF!&lt;&gt;"",1,0)</formula>
    </cfRule>
  </conditionalFormatting>
  <conditionalFormatting sqref="B248">
    <cfRule type="expression" dxfId="576" priority="526" stopIfTrue="1">
      <formula>IF(#REF!&lt;&gt;"",1,0)</formula>
    </cfRule>
    <cfRule type="cellIs" dxfId="575" priority="527" stopIfTrue="1" operator="equal">
      <formula>"Ï"</formula>
    </cfRule>
  </conditionalFormatting>
  <conditionalFormatting sqref="Q232">
    <cfRule type="expression" dxfId="574" priority="563" stopIfTrue="1">
      <formula>IF(#REF!&lt;&gt;"",1,0)</formula>
    </cfRule>
  </conditionalFormatting>
  <conditionalFormatting sqref="I232">
    <cfRule type="expression" dxfId="573" priority="562" stopIfTrue="1">
      <formula>IF(#REF!&lt;&gt;"",1,0)</formula>
    </cfRule>
  </conditionalFormatting>
  <conditionalFormatting sqref="D232">
    <cfRule type="expression" dxfId="572" priority="559" stopIfTrue="1">
      <formula>IF(#REF!&lt;&gt;"",1,0)</formula>
    </cfRule>
  </conditionalFormatting>
  <conditionalFormatting sqref="C238">
    <cfRule type="cellIs" dxfId="571" priority="540" stopIfTrue="1" operator="between">
      <formula>"A"</formula>
      <formula>"P"</formula>
    </cfRule>
  </conditionalFormatting>
  <conditionalFormatting sqref="B238">
    <cfRule type="expression" dxfId="570" priority="541" stopIfTrue="1">
      <formula>IF(#REF!&lt;&gt;"",1,0)</formula>
    </cfRule>
    <cfRule type="cellIs" dxfId="569" priority="542" stopIfTrue="1" operator="equal">
      <formula>"Ï"</formula>
    </cfRule>
  </conditionalFormatting>
  <conditionalFormatting sqref="Q235">
    <cfRule type="expression" dxfId="568" priority="555" stopIfTrue="1">
      <formula>IF(#REF!&lt;&gt;"",1,0)</formula>
    </cfRule>
  </conditionalFormatting>
  <conditionalFormatting sqref="I235">
    <cfRule type="expression" dxfId="567" priority="554" stopIfTrue="1">
      <formula>IF(#REF!&lt;&gt;"",1,0)</formula>
    </cfRule>
  </conditionalFormatting>
  <conditionalFormatting sqref="D235">
    <cfRule type="expression" dxfId="566" priority="551" stopIfTrue="1">
      <formula>IF(#REF!&lt;&gt;"",1,0)</formula>
    </cfRule>
  </conditionalFormatting>
  <conditionalFormatting sqref="C245">
    <cfRule type="cellIs" dxfId="565" priority="532" stopIfTrue="1" operator="between">
      <formula>"A"</formula>
      <formula>"P"</formula>
    </cfRule>
  </conditionalFormatting>
  <conditionalFormatting sqref="B245">
    <cfRule type="expression" dxfId="564" priority="533" stopIfTrue="1">
      <formula>IF(#REF!&lt;&gt;"",1,0)</formula>
    </cfRule>
    <cfRule type="cellIs" dxfId="563" priority="534" stopIfTrue="1" operator="equal">
      <formula>"Ï"</formula>
    </cfRule>
  </conditionalFormatting>
  <conditionalFormatting sqref="Q238">
    <cfRule type="expression" dxfId="562" priority="547" stopIfTrue="1">
      <formula>IF(#REF!&lt;&gt;"",1,0)</formula>
    </cfRule>
  </conditionalFormatting>
  <conditionalFormatting sqref="I238">
    <cfRule type="expression" dxfId="561" priority="546" stopIfTrue="1">
      <formula>IF(#REF!&lt;&gt;"",1,0)</formula>
    </cfRule>
  </conditionalFormatting>
  <conditionalFormatting sqref="D238">
    <cfRule type="expression" dxfId="560" priority="543" stopIfTrue="1">
      <formula>IF(#REF!&lt;&gt;"",1,0)</formula>
    </cfRule>
  </conditionalFormatting>
  <conditionalFormatting sqref="Q245">
    <cfRule type="expression" dxfId="559" priority="539" stopIfTrue="1">
      <formula>IF(#REF!&lt;&gt;"",1,0)</formula>
    </cfRule>
  </conditionalFormatting>
  <conditionalFormatting sqref="I245">
    <cfRule type="expression" dxfId="558" priority="538" stopIfTrue="1">
      <formula>IF(#REF!&lt;&gt;"",1,0)</formula>
    </cfRule>
  </conditionalFormatting>
  <conditionalFormatting sqref="D245">
    <cfRule type="expression" dxfId="557" priority="535" stopIfTrue="1">
      <formula>IF(#REF!&lt;&gt;"",1,0)</formula>
    </cfRule>
  </conditionalFormatting>
  <conditionalFormatting sqref="C248">
    <cfRule type="cellIs" dxfId="556" priority="528" stopIfTrue="1" operator="between">
      <formula>"A"</formula>
      <formula>"P"</formula>
    </cfRule>
  </conditionalFormatting>
  <conditionalFormatting sqref="Q248">
    <cfRule type="expression" dxfId="555" priority="531" stopIfTrue="1">
      <formula>IF(#REF!&lt;&gt;"",1,0)</formula>
    </cfRule>
  </conditionalFormatting>
  <conditionalFormatting sqref="I248">
    <cfRule type="expression" dxfId="554" priority="530" stopIfTrue="1">
      <formula>IF(#REF!&lt;&gt;"",1,0)</formula>
    </cfRule>
  </conditionalFormatting>
  <conditionalFormatting sqref="D248">
    <cfRule type="expression" dxfId="553" priority="529" stopIfTrue="1">
      <formula>IF(#REF!&lt;&gt;"",1,0)</formula>
    </cfRule>
  </conditionalFormatting>
  <conditionalFormatting sqref="B253">
    <cfRule type="expression" dxfId="552" priority="519" stopIfTrue="1">
      <formula>IF(#REF!&lt;&gt;"",1,0)</formula>
    </cfRule>
    <cfRule type="cellIs" dxfId="551" priority="520" stopIfTrue="1" operator="equal">
      <formula>"Ï"</formula>
    </cfRule>
  </conditionalFormatting>
  <conditionalFormatting sqref="C253">
    <cfRule type="cellIs" dxfId="550" priority="521" stopIfTrue="1" operator="between">
      <formula>"A"</formula>
      <formula>"P"</formula>
    </cfRule>
  </conditionalFormatting>
  <conditionalFormatting sqref="Q253">
    <cfRule type="expression" dxfId="549" priority="523" stopIfTrue="1">
      <formula>IF(#REF!&lt;&gt;"",1,0)</formula>
    </cfRule>
  </conditionalFormatting>
  <conditionalFormatting sqref="I253">
    <cfRule type="expression" dxfId="548" priority="522" stopIfTrue="1">
      <formula>IF(#REF!&lt;&gt;"",1,0)</formula>
    </cfRule>
  </conditionalFormatting>
  <conditionalFormatting sqref="D253">
    <cfRule type="expression" dxfId="547" priority="516" stopIfTrue="1">
      <formula>IF(#REF!&lt;&gt;"",1,0)</formula>
    </cfRule>
  </conditionalFormatting>
  <conditionalFormatting sqref="B256">
    <cfRule type="expression" dxfId="546" priority="511" stopIfTrue="1">
      <formula>IF(#REF!&lt;&gt;"",1,0)</formula>
    </cfRule>
    <cfRule type="cellIs" dxfId="545" priority="512" stopIfTrue="1" operator="equal">
      <formula>"Ï"</formula>
    </cfRule>
  </conditionalFormatting>
  <conditionalFormatting sqref="C256">
    <cfRule type="cellIs" dxfId="544" priority="513" stopIfTrue="1" operator="between">
      <formula>"A"</formula>
      <formula>"P"</formula>
    </cfRule>
  </conditionalFormatting>
  <conditionalFormatting sqref="Q256">
    <cfRule type="expression" dxfId="543" priority="515" stopIfTrue="1">
      <formula>IF(#REF!&lt;&gt;"",1,0)</formula>
    </cfRule>
  </conditionalFormatting>
  <conditionalFormatting sqref="I256">
    <cfRule type="expression" dxfId="542" priority="514" stopIfTrue="1">
      <formula>IF(#REF!&lt;&gt;"",1,0)</formula>
    </cfRule>
  </conditionalFormatting>
  <conditionalFormatting sqref="D256">
    <cfRule type="expression" dxfId="541" priority="508" stopIfTrue="1">
      <formula>IF(#REF!&lt;&gt;"",1,0)</formula>
    </cfRule>
  </conditionalFormatting>
  <conditionalFormatting sqref="B258">
    <cfRule type="expression" dxfId="540" priority="503" stopIfTrue="1">
      <formula>IF(#REF!&lt;&gt;"",1,0)</formula>
    </cfRule>
    <cfRule type="cellIs" dxfId="539" priority="504" stopIfTrue="1" operator="equal">
      <formula>"Ï"</formula>
    </cfRule>
  </conditionalFormatting>
  <conditionalFormatting sqref="C258">
    <cfRule type="cellIs" dxfId="538" priority="505" stopIfTrue="1" operator="between">
      <formula>"A"</formula>
      <formula>"P"</formula>
    </cfRule>
  </conditionalFormatting>
  <conditionalFormatting sqref="Q258">
    <cfRule type="expression" dxfId="537" priority="507" stopIfTrue="1">
      <formula>IF(#REF!&lt;&gt;"",1,0)</formula>
    </cfRule>
  </conditionalFormatting>
  <conditionalFormatting sqref="I258">
    <cfRule type="expression" dxfId="536" priority="506" stopIfTrue="1">
      <formula>IF(#REF!&lt;&gt;"",1,0)</formula>
    </cfRule>
  </conditionalFormatting>
  <conditionalFormatting sqref="D258">
    <cfRule type="expression" dxfId="535" priority="500" stopIfTrue="1">
      <formula>IF(#REF!&lt;&gt;"",1,0)</formula>
    </cfRule>
  </conditionalFormatting>
  <conditionalFormatting sqref="B261">
    <cfRule type="expression" dxfId="534" priority="495" stopIfTrue="1">
      <formula>IF(#REF!&lt;&gt;"",1,0)</formula>
    </cfRule>
    <cfRule type="cellIs" dxfId="533" priority="496" stopIfTrue="1" operator="equal">
      <formula>"Ï"</formula>
    </cfRule>
  </conditionalFormatting>
  <conditionalFormatting sqref="C261">
    <cfRule type="cellIs" dxfId="532" priority="497" stopIfTrue="1" operator="between">
      <formula>"A"</formula>
      <formula>"P"</formula>
    </cfRule>
  </conditionalFormatting>
  <conditionalFormatting sqref="Q261">
    <cfRule type="expression" dxfId="531" priority="499" stopIfTrue="1">
      <formula>IF(#REF!&lt;&gt;"",1,0)</formula>
    </cfRule>
  </conditionalFormatting>
  <conditionalFormatting sqref="I261">
    <cfRule type="expression" dxfId="530" priority="498" stopIfTrue="1">
      <formula>IF(#REF!&lt;&gt;"",1,0)</formula>
    </cfRule>
  </conditionalFormatting>
  <conditionalFormatting sqref="D261">
    <cfRule type="expression" dxfId="529" priority="492" stopIfTrue="1">
      <formula>IF(#REF!&lt;&gt;"",1,0)</formula>
    </cfRule>
  </conditionalFormatting>
  <conditionalFormatting sqref="B263">
    <cfRule type="expression" dxfId="528" priority="487" stopIfTrue="1">
      <formula>IF(#REF!&lt;&gt;"",1,0)</formula>
    </cfRule>
    <cfRule type="cellIs" dxfId="527" priority="488" stopIfTrue="1" operator="equal">
      <formula>"Ï"</formula>
    </cfRule>
  </conditionalFormatting>
  <conditionalFormatting sqref="C263">
    <cfRule type="cellIs" dxfId="526" priority="489" stopIfTrue="1" operator="between">
      <formula>"A"</formula>
      <formula>"P"</formula>
    </cfRule>
  </conditionalFormatting>
  <conditionalFormatting sqref="Q263">
    <cfRule type="expression" dxfId="525" priority="491" stopIfTrue="1">
      <formula>IF(#REF!&lt;&gt;"",1,0)</formula>
    </cfRule>
  </conditionalFormatting>
  <conditionalFormatting sqref="I263">
    <cfRule type="expression" dxfId="524" priority="490" stopIfTrue="1">
      <formula>IF(#REF!&lt;&gt;"",1,0)</formula>
    </cfRule>
  </conditionalFormatting>
  <conditionalFormatting sqref="D263">
    <cfRule type="expression" dxfId="523" priority="484" stopIfTrue="1">
      <formula>IF(#REF!&lt;&gt;"",1,0)</formula>
    </cfRule>
  </conditionalFormatting>
  <conditionalFormatting sqref="B265">
    <cfRule type="expression" dxfId="522" priority="479" stopIfTrue="1">
      <formula>IF(#REF!&lt;&gt;"",1,0)</formula>
    </cfRule>
    <cfRule type="cellIs" dxfId="521" priority="480" stopIfTrue="1" operator="equal">
      <formula>"Ï"</formula>
    </cfRule>
  </conditionalFormatting>
  <conditionalFormatting sqref="C265">
    <cfRule type="cellIs" dxfId="520" priority="481" stopIfTrue="1" operator="between">
      <formula>"A"</formula>
      <formula>"P"</formula>
    </cfRule>
  </conditionalFormatting>
  <conditionalFormatting sqref="Q265">
    <cfRule type="expression" dxfId="519" priority="483" stopIfTrue="1">
      <formula>IF(#REF!&lt;&gt;"",1,0)</formula>
    </cfRule>
  </conditionalFormatting>
  <conditionalFormatting sqref="I265">
    <cfRule type="expression" dxfId="518" priority="482" stopIfTrue="1">
      <formula>IF(#REF!&lt;&gt;"",1,0)</formula>
    </cfRule>
  </conditionalFormatting>
  <conditionalFormatting sqref="D265">
    <cfRule type="expression" dxfId="517" priority="476" stopIfTrue="1">
      <formula>IF(#REF!&lt;&gt;"",1,0)</formula>
    </cfRule>
  </conditionalFormatting>
  <conditionalFormatting sqref="B267">
    <cfRule type="expression" dxfId="516" priority="471" stopIfTrue="1">
      <formula>IF(#REF!&lt;&gt;"",1,0)</formula>
    </cfRule>
    <cfRule type="cellIs" dxfId="515" priority="472" stopIfTrue="1" operator="equal">
      <formula>"Ï"</formula>
    </cfRule>
  </conditionalFormatting>
  <conditionalFormatting sqref="C267">
    <cfRule type="cellIs" dxfId="514" priority="473" stopIfTrue="1" operator="between">
      <formula>"A"</formula>
      <formula>"P"</formula>
    </cfRule>
  </conditionalFormatting>
  <conditionalFormatting sqref="Q267">
    <cfRule type="expression" dxfId="513" priority="475" stopIfTrue="1">
      <formula>IF(#REF!&lt;&gt;"",1,0)</formula>
    </cfRule>
  </conditionalFormatting>
  <conditionalFormatting sqref="I267">
    <cfRule type="expression" dxfId="512" priority="474" stopIfTrue="1">
      <formula>IF(#REF!&lt;&gt;"",1,0)</formula>
    </cfRule>
  </conditionalFormatting>
  <conditionalFormatting sqref="D267">
    <cfRule type="expression" dxfId="511" priority="468" stopIfTrue="1">
      <formula>IF(#REF!&lt;&gt;"",1,0)</formula>
    </cfRule>
  </conditionalFormatting>
  <conditionalFormatting sqref="B272">
    <cfRule type="expression" dxfId="510" priority="463" stopIfTrue="1">
      <formula>IF(#REF!&lt;&gt;"",1,0)</formula>
    </cfRule>
    <cfRule type="cellIs" dxfId="509" priority="464" stopIfTrue="1" operator="equal">
      <formula>"Ï"</formula>
    </cfRule>
  </conditionalFormatting>
  <conditionalFormatting sqref="C272">
    <cfRule type="cellIs" dxfId="508" priority="465" stopIfTrue="1" operator="between">
      <formula>"A"</formula>
      <formula>"P"</formula>
    </cfRule>
  </conditionalFormatting>
  <conditionalFormatting sqref="Q272">
    <cfRule type="expression" dxfId="507" priority="467" stopIfTrue="1">
      <formula>IF(#REF!&lt;&gt;"",1,0)</formula>
    </cfRule>
  </conditionalFormatting>
  <conditionalFormatting sqref="I272">
    <cfRule type="expression" dxfId="506" priority="466" stopIfTrue="1">
      <formula>IF(#REF!&lt;&gt;"",1,0)</formula>
    </cfRule>
  </conditionalFormatting>
  <conditionalFormatting sqref="D272">
    <cfRule type="expression" dxfId="505" priority="460" stopIfTrue="1">
      <formula>IF(#REF!&lt;&gt;"",1,0)</formula>
    </cfRule>
  </conditionalFormatting>
  <conditionalFormatting sqref="B274">
    <cfRule type="expression" dxfId="504" priority="455" stopIfTrue="1">
      <formula>IF(#REF!&lt;&gt;"",1,0)</formula>
    </cfRule>
    <cfRule type="cellIs" dxfId="503" priority="456" stopIfTrue="1" operator="equal">
      <formula>"Ï"</formula>
    </cfRule>
  </conditionalFormatting>
  <conditionalFormatting sqref="C274">
    <cfRule type="cellIs" dxfId="502" priority="457" stopIfTrue="1" operator="between">
      <formula>"A"</formula>
      <formula>"P"</formula>
    </cfRule>
  </conditionalFormatting>
  <conditionalFormatting sqref="Q274">
    <cfRule type="expression" dxfId="501" priority="459" stopIfTrue="1">
      <formula>IF(#REF!&lt;&gt;"",1,0)</formula>
    </cfRule>
  </conditionalFormatting>
  <conditionalFormatting sqref="I274">
    <cfRule type="expression" dxfId="500" priority="458" stopIfTrue="1">
      <formula>IF(#REF!&lt;&gt;"",1,0)</formula>
    </cfRule>
  </conditionalFormatting>
  <conditionalFormatting sqref="D274">
    <cfRule type="expression" dxfId="499" priority="452" stopIfTrue="1">
      <formula>IF(#REF!&lt;&gt;"",1,0)</formula>
    </cfRule>
  </conditionalFormatting>
  <conditionalFormatting sqref="B276">
    <cfRule type="expression" dxfId="498" priority="447" stopIfTrue="1">
      <formula>IF(#REF!&lt;&gt;"",1,0)</formula>
    </cfRule>
    <cfRule type="cellIs" dxfId="497" priority="448" stopIfTrue="1" operator="equal">
      <formula>"Ï"</formula>
    </cfRule>
  </conditionalFormatting>
  <conditionalFormatting sqref="C276">
    <cfRule type="cellIs" dxfId="496" priority="449" stopIfTrue="1" operator="between">
      <formula>"A"</formula>
      <formula>"P"</formula>
    </cfRule>
  </conditionalFormatting>
  <conditionalFormatting sqref="Q276">
    <cfRule type="expression" dxfId="495" priority="451" stopIfTrue="1">
      <formula>IF(#REF!&lt;&gt;"",1,0)</formula>
    </cfRule>
  </conditionalFormatting>
  <conditionalFormatting sqref="I276">
    <cfRule type="expression" dxfId="494" priority="450" stopIfTrue="1">
      <formula>IF(#REF!&lt;&gt;"",1,0)</formula>
    </cfRule>
  </conditionalFormatting>
  <conditionalFormatting sqref="D276">
    <cfRule type="expression" dxfId="493" priority="444" stopIfTrue="1">
      <formula>IF(#REF!&lt;&gt;"",1,0)</formula>
    </cfRule>
  </conditionalFormatting>
  <conditionalFormatting sqref="B279">
    <cfRule type="expression" dxfId="492" priority="439" stopIfTrue="1">
      <formula>IF(#REF!&lt;&gt;"",1,0)</formula>
    </cfRule>
    <cfRule type="cellIs" dxfId="491" priority="440" stopIfTrue="1" operator="equal">
      <formula>"Ï"</formula>
    </cfRule>
  </conditionalFormatting>
  <conditionalFormatting sqref="C279">
    <cfRule type="cellIs" dxfId="490" priority="441" stopIfTrue="1" operator="between">
      <formula>"A"</formula>
      <formula>"P"</formula>
    </cfRule>
  </conditionalFormatting>
  <conditionalFormatting sqref="Q279">
    <cfRule type="expression" dxfId="489" priority="443" stopIfTrue="1">
      <formula>IF(#REF!&lt;&gt;"",1,0)</formula>
    </cfRule>
  </conditionalFormatting>
  <conditionalFormatting sqref="I279">
    <cfRule type="expression" dxfId="488" priority="442" stopIfTrue="1">
      <formula>IF(#REF!&lt;&gt;"",1,0)</formula>
    </cfRule>
  </conditionalFormatting>
  <conditionalFormatting sqref="D279">
    <cfRule type="expression" dxfId="487" priority="436" stopIfTrue="1">
      <formula>IF(#REF!&lt;&gt;"",1,0)</formula>
    </cfRule>
  </conditionalFormatting>
  <conditionalFormatting sqref="B287">
    <cfRule type="expression" dxfId="486" priority="431" stopIfTrue="1">
      <formula>IF(#REF!&lt;&gt;"",1,0)</formula>
    </cfRule>
    <cfRule type="cellIs" dxfId="485" priority="432" stopIfTrue="1" operator="equal">
      <formula>"Ï"</formula>
    </cfRule>
  </conditionalFormatting>
  <conditionalFormatting sqref="C287">
    <cfRule type="cellIs" dxfId="484" priority="433" stopIfTrue="1" operator="between">
      <formula>"A"</formula>
      <formula>"P"</formula>
    </cfRule>
  </conditionalFormatting>
  <conditionalFormatting sqref="Q287">
    <cfRule type="expression" dxfId="483" priority="435" stopIfTrue="1">
      <formula>IF(#REF!&lt;&gt;"",1,0)</formula>
    </cfRule>
  </conditionalFormatting>
  <conditionalFormatting sqref="I287">
    <cfRule type="expression" dxfId="482" priority="434" stopIfTrue="1">
      <formula>IF(#REF!&lt;&gt;"",1,0)</formula>
    </cfRule>
  </conditionalFormatting>
  <conditionalFormatting sqref="D287">
    <cfRule type="expression" dxfId="481" priority="428" stopIfTrue="1">
      <formula>IF(#REF!&lt;&gt;"",1,0)</formula>
    </cfRule>
  </conditionalFormatting>
  <conditionalFormatting sqref="B290">
    <cfRule type="expression" dxfId="480" priority="423" stopIfTrue="1">
      <formula>IF(#REF!&lt;&gt;"",1,0)</formula>
    </cfRule>
    <cfRule type="cellIs" dxfId="479" priority="424" stopIfTrue="1" operator="equal">
      <formula>"Ï"</formula>
    </cfRule>
  </conditionalFormatting>
  <conditionalFormatting sqref="B295">
    <cfRule type="expression" dxfId="478" priority="415" stopIfTrue="1">
      <formula>IF(#REF!&lt;&gt;"",1,0)</formula>
    </cfRule>
    <cfRule type="cellIs" dxfId="477" priority="416" stopIfTrue="1" operator="equal">
      <formula>"Ï"</formula>
    </cfRule>
  </conditionalFormatting>
  <conditionalFormatting sqref="C290">
    <cfRule type="cellIs" dxfId="476" priority="425" stopIfTrue="1" operator="between">
      <formula>"A"</formula>
      <formula>"P"</formula>
    </cfRule>
  </conditionalFormatting>
  <conditionalFormatting sqref="Q290">
    <cfRule type="expression" dxfId="475" priority="427" stopIfTrue="1">
      <formula>IF(#REF!&lt;&gt;"",1,0)</formula>
    </cfRule>
  </conditionalFormatting>
  <conditionalFormatting sqref="I290">
    <cfRule type="expression" dxfId="474" priority="426" stopIfTrue="1">
      <formula>IF(#REF!&lt;&gt;"",1,0)</formula>
    </cfRule>
  </conditionalFormatting>
  <conditionalFormatting sqref="D290">
    <cfRule type="expression" dxfId="473" priority="420" stopIfTrue="1">
      <formula>IF(#REF!&lt;&gt;"",1,0)</formula>
    </cfRule>
  </conditionalFormatting>
  <conditionalFormatting sqref="B297">
    <cfRule type="expression" dxfId="472" priority="407" stopIfTrue="1">
      <formula>IF(#REF!&lt;&gt;"",1,0)</formula>
    </cfRule>
    <cfRule type="cellIs" dxfId="471" priority="408" stopIfTrue="1" operator="equal">
      <formula>"Ï"</formula>
    </cfRule>
  </conditionalFormatting>
  <conditionalFormatting sqref="C295">
    <cfRule type="cellIs" dxfId="470" priority="417" stopIfTrue="1" operator="between">
      <formula>"A"</formula>
      <formula>"P"</formula>
    </cfRule>
  </conditionalFormatting>
  <conditionalFormatting sqref="Q295">
    <cfRule type="expression" dxfId="469" priority="419" stopIfTrue="1">
      <formula>IF(#REF!&lt;&gt;"",1,0)</formula>
    </cfRule>
  </conditionalFormatting>
  <conditionalFormatting sqref="I295">
    <cfRule type="expression" dxfId="468" priority="418" stopIfTrue="1">
      <formula>IF(#REF!&lt;&gt;"",1,0)</formula>
    </cfRule>
  </conditionalFormatting>
  <conditionalFormatting sqref="D295">
    <cfRule type="expression" dxfId="467" priority="412" stopIfTrue="1">
      <formula>IF(#REF!&lt;&gt;"",1,0)</formula>
    </cfRule>
  </conditionalFormatting>
  <conditionalFormatting sqref="B299">
    <cfRule type="expression" dxfId="466" priority="399" stopIfTrue="1">
      <formula>IF(#REF!&lt;&gt;"",1,0)</formula>
    </cfRule>
    <cfRule type="cellIs" dxfId="465" priority="400" stopIfTrue="1" operator="equal">
      <formula>"Ï"</formula>
    </cfRule>
  </conditionalFormatting>
  <conditionalFormatting sqref="C297">
    <cfRule type="cellIs" dxfId="464" priority="409" stopIfTrue="1" operator="between">
      <formula>"A"</formula>
      <formula>"P"</formula>
    </cfRule>
  </conditionalFormatting>
  <conditionalFormatting sqref="Q297">
    <cfRule type="expression" dxfId="463" priority="411" stopIfTrue="1">
      <formula>IF(#REF!&lt;&gt;"",1,0)</formula>
    </cfRule>
  </conditionalFormatting>
  <conditionalFormatting sqref="I297">
    <cfRule type="expression" dxfId="462" priority="410" stopIfTrue="1">
      <formula>IF(#REF!&lt;&gt;"",1,0)</formula>
    </cfRule>
  </conditionalFormatting>
  <conditionalFormatting sqref="D297">
    <cfRule type="expression" dxfId="461" priority="404" stopIfTrue="1">
      <formula>IF(#REF!&lt;&gt;"",1,0)</formula>
    </cfRule>
  </conditionalFormatting>
  <conditionalFormatting sqref="B301">
    <cfRule type="expression" dxfId="460" priority="391" stopIfTrue="1">
      <formula>IF(#REF!&lt;&gt;"",1,0)</formula>
    </cfRule>
    <cfRule type="cellIs" dxfId="459" priority="392" stopIfTrue="1" operator="equal">
      <formula>"Ï"</formula>
    </cfRule>
  </conditionalFormatting>
  <conditionalFormatting sqref="C299">
    <cfRule type="cellIs" dxfId="458" priority="401" stopIfTrue="1" operator="between">
      <formula>"A"</formula>
      <formula>"P"</formula>
    </cfRule>
  </conditionalFormatting>
  <conditionalFormatting sqref="Q299">
    <cfRule type="expression" dxfId="457" priority="403" stopIfTrue="1">
      <formula>IF(#REF!&lt;&gt;"",1,0)</formula>
    </cfRule>
  </conditionalFormatting>
  <conditionalFormatting sqref="I299">
    <cfRule type="expression" dxfId="456" priority="402" stopIfTrue="1">
      <formula>IF(#REF!&lt;&gt;"",1,0)</formula>
    </cfRule>
  </conditionalFormatting>
  <conditionalFormatting sqref="D299">
    <cfRule type="expression" dxfId="455" priority="396" stopIfTrue="1">
      <formula>IF(#REF!&lt;&gt;"",1,0)</formula>
    </cfRule>
  </conditionalFormatting>
  <conditionalFormatting sqref="B304">
    <cfRule type="expression" dxfId="454" priority="383" stopIfTrue="1">
      <formula>IF(#REF!&lt;&gt;"",1,0)</formula>
    </cfRule>
    <cfRule type="cellIs" dxfId="453" priority="384" stopIfTrue="1" operator="equal">
      <formula>"Ï"</formula>
    </cfRule>
  </conditionalFormatting>
  <conditionalFormatting sqref="C301">
    <cfRule type="cellIs" dxfId="452" priority="393" stopIfTrue="1" operator="between">
      <formula>"A"</formula>
      <formula>"P"</formula>
    </cfRule>
  </conditionalFormatting>
  <conditionalFormatting sqref="Q301">
    <cfRule type="expression" dxfId="451" priority="395" stopIfTrue="1">
      <formula>IF(#REF!&lt;&gt;"",1,0)</formula>
    </cfRule>
  </conditionalFormatting>
  <conditionalFormatting sqref="I301">
    <cfRule type="expression" dxfId="450" priority="394" stopIfTrue="1">
      <formula>IF(#REF!&lt;&gt;"",1,0)</formula>
    </cfRule>
  </conditionalFormatting>
  <conditionalFormatting sqref="D301">
    <cfRule type="expression" dxfId="449" priority="388" stopIfTrue="1">
      <formula>IF(#REF!&lt;&gt;"",1,0)</formula>
    </cfRule>
  </conditionalFormatting>
  <conditionalFormatting sqref="B310">
    <cfRule type="expression" dxfId="448" priority="375" stopIfTrue="1">
      <formula>IF(#REF!&lt;&gt;"",1,0)</formula>
    </cfRule>
    <cfRule type="cellIs" dxfId="447" priority="376" stopIfTrue="1" operator="equal">
      <formula>"Ï"</formula>
    </cfRule>
  </conditionalFormatting>
  <conditionalFormatting sqref="C304">
    <cfRule type="cellIs" dxfId="446" priority="385" stopIfTrue="1" operator="between">
      <formula>"A"</formula>
      <formula>"P"</formula>
    </cfRule>
  </conditionalFormatting>
  <conditionalFormatting sqref="Q304">
    <cfRule type="expression" dxfId="445" priority="387" stopIfTrue="1">
      <formula>IF(#REF!&lt;&gt;"",1,0)</formula>
    </cfRule>
  </conditionalFormatting>
  <conditionalFormatting sqref="I304">
    <cfRule type="expression" dxfId="444" priority="386" stopIfTrue="1">
      <formula>IF(#REF!&lt;&gt;"",1,0)</formula>
    </cfRule>
  </conditionalFormatting>
  <conditionalFormatting sqref="D304">
    <cfRule type="expression" dxfId="443" priority="380" stopIfTrue="1">
      <formula>IF(#REF!&lt;&gt;"",1,0)</formula>
    </cfRule>
  </conditionalFormatting>
  <conditionalFormatting sqref="B313">
    <cfRule type="expression" dxfId="442" priority="367" stopIfTrue="1">
      <formula>IF(#REF!&lt;&gt;"",1,0)</formula>
    </cfRule>
    <cfRule type="cellIs" dxfId="441" priority="368" stopIfTrue="1" operator="equal">
      <formula>"Ï"</formula>
    </cfRule>
  </conditionalFormatting>
  <conditionalFormatting sqref="C310">
    <cfRule type="cellIs" dxfId="440" priority="377" stopIfTrue="1" operator="between">
      <formula>"A"</formula>
      <formula>"P"</formula>
    </cfRule>
  </conditionalFormatting>
  <conditionalFormatting sqref="Q310">
    <cfRule type="expression" dxfId="439" priority="379" stopIfTrue="1">
      <formula>IF(#REF!&lt;&gt;"",1,0)</formula>
    </cfRule>
  </conditionalFormatting>
  <conditionalFormatting sqref="I310">
    <cfRule type="expression" dxfId="438" priority="378" stopIfTrue="1">
      <formula>IF(#REF!&lt;&gt;"",1,0)</formula>
    </cfRule>
  </conditionalFormatting>
  <conditionalFormatting sqref="D310">
    <cfRule type="expression" dxfId="437" priority="372" stopIfTrue="1">
      <formula>IF(#REF!&lt;&gt;"",1,0)</formula>
    </cfRule>
  </conditionalFormatting>
  <conditionalFormatting sqref="C313">
    <cfRule type="cellIs" dxfId="436" priority="369" stopIfTrue="1" operator="between">
      <formula>"A"</formula>
      <formula>"P"</formula>
    </cfRule>
  </conditionalFormatting>
  <conditionalFormatting sqref="Q313">
    <cfRule type="expression" dxfId="435" priority="371" stopIfTrue="1">
      <formula>IF(#REF!&lt;&gt;"",1,0)</formula>
    </cfRule>
  </conditionalFormatting>
  <conditionalFormatting sqref="I313">
    <cfRule type="expression" dxfId="434" priority="370" stopIfTrue="1">
      <formula>IF(#REF!&lt;&gt;"",1,0)</formula>
    </cfRule>
  </conditionalFormatting>
  <conditionalFormatting sqref="D313">
    <cfRule type="expression" dxfId="433" priority="364" stopIfTrue="1">
      <formula>IF(#REF!&lt;&gt;"",1,0)</formula>
    </cfRule>
  </conditionalFormatting>
  <conditionalFormatting sqref="C54">
    <cfRule type="cellIs" dxfId="432" priority="363" stopIfTrue="1" operator="between">
      <formula>"A"</formula>
      <formula>"P"</formula>
    </cfRule>
  </conditionalFormatting>
  <conditionalFormatting sqref="B54">
    <cfRule type="expression" dxfId="431" priority="360" stopIfTrue="1">
      <formula>IF(#REF!&lt;&gt;"",1,0)</formula>
    </cfRule>
    <cfRule type="cellIs" dxfId="430" priority="361" stopIfTrue="1" operator="equal">
      <formula>"Ï"</formula>
    </cfRule>
  </conditionalFormatting>
  <conditionalFormatting sqref="Q54">
    <cfRule type="expression" dxfId="429" priority="359" stopIfTrue="1">
      <formula>IF(#REF!&lt;&gt;"",1,0)</formula>
    </cfRule>
  </conditionalFormatting>
  <conditionalFormatting sqref="I54">
    <cfRule type="expression" dxfId="428" priority="358" stopIfTrue="1">
      <formula>IF(#REF!&lt;&gt;"",1,0)</formula>
    </cfRule>
  </conditionalFormatting>
  <conditionalFormatting sqref="C53">
    <cfRule type="cellIs" dxfId="427" priority="357" stopIfTrue="1" operator="between">
      <formula>"A"</formula>
      <formula>"P"</formula>
    </cfRule>
  </conditionalFormatting>
  <conditionalFormatting sqref="B53">
    <cfRule type="expression" dxfId="426" priority="354" stopIfTrue="1">
      <formula>IF(#REF!&lt;&gt;"",1,0)</formula>
    </cfRule>
    <cfRule type="cellIs" dxfId="425" priority="355" stopIfTrue="1" operator="equal">
      <formula>"Ï"</formula>
    </cfRule>
  </conditionalFormatting>
  <conditionalFormatting sqref="Q53">
    <cfRule type="expression" dxfId="424" priority="353" stopIfTrue="1">
      <formula>IF(#REF!&lt;&gt;"",1,0)</formula>
    </cfRule>
  </conditionalFormatting>
  <conditionalFormatting sqref="I53">
    <cfRule type="expression" dxfId="423" priority="352" stopIfTrue="1">
      <formula>IF(#REF!&lt;&gt;"",1,0)</formula>
    </cfRule>
  </conditionalFormatting>
  <conditionalFormatting sqref="B55">
    <cfRule type="expression" dxfId="422" priority="346" stopIfTrue="1">
      <formula>IF(#REF!&lt;&gt;"",1,0)</formula>
    </cfRule>
    <cfRule type="cellIs" dxfId="421" priority="347" stopIfTrue="1" operator="equal">
      <formula>"Ï"</formula>
    </cfRule>
  </conditionalFormatting>
  <conditionalFormatting sqref="Q55">
    <cfRule type="expression" dxfId="420" priority="351" stopIfTrue="1">
      <formula>IF(#REF!&lt;&gt;"",1,0)</formula>
    </cfRule>
  </conditionalFormatting>
  <conditionalFormatting sqref="D55 I55">
    <cfRule type="expression" dxfId="419" priority="350" stopIfTrue="1">
      <formula>IF(#REF!&lt;&gt;"",1,0)</formula>
    </cfRule>
  </conditionalFormatting>
  <conditionalFormatting sqref="C55">
    <cfRule type="cellIs" dxfId="418" priority="348" stopIfTrue="1" operator="between">
      <formula>"A"</formula>
      <formula>"P"</formula>
    </cfRule>
  </conditionalFormatting>
  <conditionalFormatting sqref="Q148">
    <cfRule type="expression" dxfId="417" priority="344" stopIfTrue="1">
      <formula>IF(#REF!&lt;&gt;"",1,0)</formula>
    </cfRule>
  </conditionalFormatting>
  <conditionalFormatting sqref="I148">
    <cfRule type="expression" dxfId="416" priority="343" stopIfTrue="1">
      <formula>IF(#REF!&lt;&gt;"",1,0)</formula>
    </cfRule>
  </conditionalFormatting>
  <conditionalFormatting sqref="D148">
    <cfRule type="expression" dxfId="415" priority="340" stopIfTrue="1">
      <formula>IF(#REF!&lt;&gt;"",1,0)</formula>
    </cfRule>
  </conditionalFormatting>
  <conditionalFormatting sqref="C148">
    <cfRule type="cellIs" dxfId="414" priority="339" stopIfTrue="1" operator="between">
      <formula>"A"</formula>
      <formula>"P"</formula>
    </cfRule>
  </conditionalFormatting>
  <conditionalFormatting sqref="B148">
    <cfRule type="expression" dxfId="413" priority="337" stopIfTrue="1">
      <formula>IF(#REF!&lt;&gt;"",1,0)</formula>
    </cfRule>
    <cfRule type="cellIs" dxfId="412" priority="338" stopIfTrue="1" operator="equal">
      <formula>"Ï"</formula>
    </cfRule>
  </conditionalFormatting>
  <conditionalFormatting sqref="C150">
    <cfRule type="cellIs" dxfId="411" priority="336" stopIfTrue="1" operator="between">
      <formula>"A"</formula>
      <formula>"P"</formula>
    </cfRule>
  </conditionalFormatting>
  <conditionalFormatting sqref="D150">
    <cfRule type="expression" dxfId="410" priority="332" stopIfTrue="1">
      <formula>IF(#REF!&lt;&gt;"",1,0)</formula>
    </cfRule>
  </conditionalFormatting>
  <conditionalFormatting sqref="Q150">
    <cfRule type="expression" dxfId="409" priority="334" stopIfTrue="1">
      <formula>IF(#REF!&lt;&gt;"",1,0)</formula>
    </cfRule>
  </conditionalFormatting>
  <conditionalFormatting sqref="I150">
    <cfRule type="expression" dxfId="408" priority="333" stopIfTrue="1">
      <formula>IF(#REF!&lt;&gt;"",1,0)</formula>
    </cfRule>
  </conditionalFormatting>
  <conditionalFormatting sqref="B150">
    <cfRule type="expression" dxfId="407" priority="330" stopIfTrue="1">
      <formula>IF(#REF!&lt;&gt;"",1,0)</formula>
    </cfRule>
    <cfRule type="cellIs" dxfId="406" priority="331" stopIfTrue="1" operator="equal">
      <formula>"Ï"</formula>
    </cfRule>
  </conditionalFormatting>
  <conditionalFormatting sqref="C240">
    <cfRule type="cellIs" dxfId="405" priority="322" stopIfTrue="1" operator="between">
      <formula>"A"</formula>
      <formula>"P"</formula>
    </cfRule>
  </conditionalFormatting>
  <conditionalFormatting sqref="B240">
    <cfRule type="expression" dxfId="404" priority="323" stopIfTrue="1">
      <formula>IF(#REF!&lt;&gt;"",1,0)</formula>
    </cfRule>
    <cfRule type="cellIs" dxfId="403" priority="324" stopIfTrue="1" operator="equal">
      <formula>"Ï"</formula>
    </cfRule>
  </conditionalFormatting>
  <conditionalFormatting sqref="Q240">
    <cfRule type="expression" dxfId="402" priority="329" stopIfTrue="1">
      <formula>IF(#REF!&lt;&gt;"",1,0)</formula>
    </cfRule>
  </conditionalFormatting>
  <conditionalFormatting sqref="I240">
    <cfRule type="expression" dxfId="401" priority="328" stopIfTrue="1">
      <formula>IF(#REF!&lt;&gt;"",1,0)</formula>
    </cfRule>
  </conditionalFormatting>
  <conditionalFormatting sqref="D240">
    <cfRule type="expression" dxfId="400" priority="325" stopIfTrue="1">
      <formula>IF(#REF!&lt;&gt;"",1,0)</formula>
    </cfRule>
  </conditionalFormatting>
  <conditionalFormatting sqref="C242">
    <cfRule type="cellIs" dxfId="399" priority="321" stopIfTrue="1" operator="between">
      <formula>"A"</formula>
      <formula>"P"</formula>
    </cfRule>
  </conditionalFormatting>
  <conditionalFormatting sqref="I242:K242">
    <cfRule type="expression" dxfId="398" priority="319" stopIfTrue="1">
      <formula>IF(#REF!&lt;&gt;"",1,0)</formula>
    </cfRule>
  </conditionalFormatting>
  <conditionalFormatting sqref="B242">
    <cfRule type="expression" dxfId="397" priority="318" stopIfTrue="1">
      <formula>IF(#REF!&lt;&gt;"",1,0)</formula>
    </cfRule>
  </conditionalFormatting>
  <conditionalFormatting sqref="D242">
    <cfRule type="expression" dxfId="396" priority="315" stopIfTrue="1">
      <formula>IF(#REF!&lt;&gt;"",1,0)</formula>
    </cfRule>
  </conditionalFormatting>
  <conditionalFormatting sqref="B242">
    <cfRule type="expression" dxfId="395" priority="316" stopIfTrue="1">
      <formula>IF(#REF!&lt;&gt;"",1,0)</formula>
    </cfRule>
    <cfRule type="cellIs" dxfId="394" priority="317" stopIfTrue="1" operator="equal">
      <formula>"Ï"</formula>
    </cfRule>
  </conditionalFormatting>
  <conditionalFormatting sqref="C244">
    <cfRule type="cellIs" dxfId="393" priority="314" stopIfTrue="1" operator="between">
      <formula>"A"</formula>
      <formula>"P"</formula>
    </cfRule>
  </conditionalFormatting>
  <conditionalFormatting sqref="I244:K244">
    <cfRule type="expression" dxfId="392" priority="312" stopIfTrue="1">
      <formula>IF(#REF!&lt;&gt;"",1,0)</formula>
    </cfRule>
  </conditionalFormatting>
  <conditionalFormatting sqref="B244">
    <cfRule type="expression" dxfId="391" priority="311" stopIfTrue="1">
      <formula>IF(#REF!&lt;&gt;"",1,0)</formula>
    </cfRule>
  </conditionalFormatting>
  <conditionalFormatting sqref="D244 L244:Q244">
    <cfRule type="expression" dxfId="390" priority="308" stopIfTrue="1">
      <formula>IF(#REF!&lt;&gt;"",1,0)</formula>
    </cfRule>
  </conditionalFormatting>
  <conditionalFormatting sqref="B244">
    <cfRule type="expression" dxfId="389" priority="309" stopIfTrue="1">
      <formula>IF(#REF!&lt;&gt;"",1,0)</formula>
    </cfRule>
    <cfRule type="cellIs" dxfId="388" priority="310" stopIfTrue="1" operator="equal">
      <formula>"Ï"</formula>
    </cfRule>
  </conditionalFormatting>
  <conditionalFormatting sqref="B269">
    <cfRule type="expression" dxfId="387" priority="303" stopIfTrue="1">
      <formula>IF(#REF!&lt;&gt;"",1,0)</formula>
    </cfRule>
    <cfRule type="cellIs" dxfId="386" priority="304" stopIfTrue="1" operator="equal">
      <formula>"Ï"</formula>
    </cfRule>
  </conditionalFormatting>
  <conditionalFormatting sqref="C269">
    <cfRule type="cellIs" dxfId="385" priority="305" stopIfTrue="1" operator="between">
      <formula>"A"</formula>
      <formula>"P"</formula>
    </cfRule>
  </conditionalFormatting>
  <conditionalFormatting sqref="Q269">
    <cfRule type="expression" dxfId="384" priority="307" stopIfTrue="1">
      <formula>IF(#REF!&lt;&gt;"",1,0)</formula>
    </cfRule>
  </conditionalFormatting>
  <conditionalFormatting sqref="I269">
    <cfRule type="expression" dxfId="383" priority="306" stopIfTrue="1">
      <formula>IF(#REF!&lt;&gt;"",1,0)</formula>
    </cfRule>
  </conditionalFormatting>
  <conditionalFormatting sqref="D269">
    <cfRule type="expression" dxfId="382" priority="300" stopIfTrue="1">
      <formula>IF(#REF!&lt;&gt;"",1,0)</formula>
    </cfRule>
  </conditionalFormatting>
  <conditionalFormatting sqref="B281">
    <cfRule type="expression" dxfId="381" priority="295" stopIfTrue="1">
      <formula>IF(#REF!&lt;&gt;"",1,0)</formula>
    </cfRule>
    <cfRule type="cellIs" dxfId="380" priority="296" stopIfTrue="1" operator="equal">
      <formula>"Ï"</formula>
    </cfRule>
  </conditionalFormatting>
  <conditionalFormatting sqref="C281">
    <cfRule type="cellIs" dxfId="379" priority="297" stopIfTrue="1" operator="between">
      <formula>"A"</formula>
      <formula>"P"</formula>
    </cfRule>
  </conditionalFormatting>
  <conditionalFormatting sqref="Q281">
    <cfRule type="expression" dxfId="378" priority="299" stopIfTrue="1">
      <formula>IF(#REF!&lt;&gt;"",1,0)</formula>
    </cfRule>
  </conditionalFormatting>
  <conditionalFormatting sqref="I281">
    <cfRule type="expression" dxfId="377" priority="298" stopIfTrue="1">
      <formula>IF(#REF!&lt;&gt;"",1,0)</formula>
    </cfRule>
  </conditionalFormatting>
  <conditionalFormatting sqref="D281">
    <cfRule type="expression" dxfId="376" priority="292" stopIfTrue="1">
      <formula>IF(#REF!&lt;&gt;"",1,0)</formula>
    </cfRule>
  </conditionalFormatting>
  <conditionalFormatting sqref="B283">
    <cfRule type="expression" dxfId="375" priority="287" stopIfTrue="1">
      <formula>IF(#REF!&lt;&gt;"",1,0)</formula>
    </cfRule>
    <cfRule type="cellIs" dxfId="374" priority="288" stopIfTrue="1" operator="equal">
      <formula>"Ï"</formula>
    </cfRule>
  </conditionalFormatting>
  <conditionalFormatting sqref="C283">
    <cfRule type="cellIs" dxfId="373" priority="289" stopIfTrue="1" operator="between">
      <formula>"A"</formula>
      <formula>"P"</formula>
    </cfRule>
  </conditionalFormatting>
  <conditionalFormatting sqref="Q283">
    <cfRule type="expression" dxfId="372" priority="291" stopIfTrue="1">
      <formula>IF(#REF!&lt;&gt;"",1,0)</formula>
    </cfRule>
  </conditionalFormatting>
  <conditionalFormatting sqref="I283">
    <cfRule type="expression" dxfId="371" priority="290" stopIfTrue="1">
      <formula>IF(#REF!&lt;&gt;"",1,0)</formula>
    </cfRule>
  </conditionalFormatting>
  <conditionalFormatting sqref="D283">
    <cfRule type="expression" dxfId="370" priority="284" stopIfTrue="1">
      <formula>IF(#REF!&lt;&gt;"",1,0)</formula>
    </cfRule>
  </conditionalFormatting>
  <conditionalFormatting sqref="B285">
    <cfRule type="expression" dxfId="369" priority="280" stopIfTrue="1">
      <formula>IF(#REF!&lt;&gt;"",1,0)</formula>
    </cfRule>
    <cfRule type="cellIs" dxfId="368" priority="281" stopIfTrue="1" operator="equal">
      <formula>"Ï"</formula>
    </cfRule>
  </conditionalFormatting>
  <conditionalFormatting sqref="C285">
    <cfRule type="cellIs" dxfId="367" priority="282" stopIfTrue="1" operator="between">
      <formula>"A"</formula>
      <formula>"P"</formula>
    </cfRule>
  </conditionalFormatting>
  <conditionalFormatting sqref="I285">
    <cfRule type="expression" dxfId="366" priority="283" stopIfTrue="1">
      <formula>IF(#REF!&lt;&gt;"",1,0)</formula>
    </cfRule>
  </conditionalFormatting>
  <conditionalFormatting sqref="D285">
    <cfRule type="expression" dxfId="365" priority="278" stopIfTrue="1">
      <formula>IF(#REF!&lt;&gt;"",1,0)</formula>
    </cfRule>
  </conditionalFormatting>
  <conditionalFormatting sqref="B306">
    <cfRule type="expression" dxfId="364" priority="273" stopIfTrue="1">
      <formula>IF(#REF!&lt;&gt;"",1,0)</formula>
    </cfRule>
    <cfRule type="cellIs" dxfId="363" priority="274" stopIfTrue="1" operator="equal">
      <formula>"Ï"</formula>
    </cfRule>
  </conditionalFormatting>
  <conditionalFormatting sqref="C306">
    <cfRule type="cellIs" dxfId="362" priority="275" stopIfTrue="1" operator="between">
      <formula>"A"</formula>
      <formula>"P"</formula>
    </cfRule>
  </conditionalFormatting>
  <conditionalFormatting sqref="Q306">
    <cfRule type="expression" dxfId="361" priority="277" stopIfTrue="1">
      <formula>IF(#REF!&lt;&gt;"",1,0)</formula>
    </cfRule>
  </conditionalFormatting>
  <conditionalFormatting sqref="I306">
    <cfRule type="expression" dxfId="360" priority="276" stopIfTrue="1">
      <formula>IF(#REF!&lt;&gt;"",1,0)</formula>
    </cfRule>
  </conditionalFormatting>
  <conditionalFormatting sqref="D306">
    <cfRule type="expression" dxfId="359" priority="270" stopIfTrue="1">
      <formula>IF(#REF!&lt;&gt;"",1,0)</formula>
    </cfRule>
  </conditionalFormatting>
  <conditionalFormatting sqref="B308">
    <cfRule type="expression" dxfId="358" priority="267" stopIfTrue="1">
      <formula>IF(#REF!&lt;&gt;"",1,0)</formula>
    </cfRule>
    <cfRule type="cellIs" dxfId="357" priority="268" stopIfTrue="1" operator="equal">
      <formula>"Ï"</formula>
    </cfRule>
  </conditionalFormatting>
  <conditionalFormatting sqref="C308">
    <cfRule type="cellIs" dxfId="356" priority="269" stopIfTrue="1" operator="between">
      <formula>"A"</formula>
      <formula>"P"</formula>
    </cfRule>
  </conditionalFormatting>
  <conditionalFormatting sqref="D308">
    <cfRule type="expression" dxfId="355" priority="265" stopIfTrue="1">
      <formula>IF(#REF!&lt;&gt;"",1,0)</formula>
    </cfRule>
  </conditionalFormatting>
  <conditionalFormatting sqref="R20:U20 S22:U22">
    <cfRule type="expression" dxfId="354" priority="264" stopIfTrue="1">
      <formula>NOT($V19)</formula>
    </cfRule>
  </conditionalFormatting>
  <conditionalFormatting sqref="R33:U34 R36:U36">
    <cfRule type="expression" dxfId="353" priority="263" stopIfTrue="1">
      <formula>NOT($V28)</formula>
    </cfRule>
  </conditionalFormatting>
  <conditionalFormatting sqref="R45:U46 R48:U48">
    <cfRule type="expression" dxfId="352" priority="262" stopIfTrue="1">
      <formula>NOT($V36)</formula>
    </cfRule>
  </conditionalFormatting>
  <conditionalFormatting sqref="R55 T55:U55 R52:U54">
    <cfRule type="expression" dxfId="351" priority="261" stopIfTrue="1">
      <formula>NOT($V41)</formula>
    </cfRule>
  </conditionalFormatting>
  <conditionalFormatting sqref="R58:U59">
    <cfRule type="expression" dxfId="350" priority="260" stopIfTrue="1">
      <formula>NOT($V46)</formula>
    </cfRule>
  </conditionalFormatting>
  <conditionalFormatting sqref="R61:U61 R64:U65">
    <cfRule type="expression" dxfId="349" priority="259" stopIfTrue="1">
      <formula>NOT($V48)</formula>
    </cfRule>
  </conditionalFormatting>
  <conditionalFormatting sqref="R71:U73 R76:U76">
    <cfRule type="expression" dxfId="348" priority="258" stopIfTrue="1">
      <formula>NOT($V55)</formula>
    </cfRule>
  </conditionalFormatting>
  <conditionalFormatting sqref="R135:U135">
    <cfRule type="expression" dxfId="347" priority="257" stopIfTrue="1">
      <formula>NOT($V98)</formula>
    </cfRule>
  </conditionalFormatting>
  <conditionalFormatting sqref="R148:U148">
    <cfRule type="expression" dxfId="346" priority="256" stopIfTrue="1">
      <formula>NOT($V106)</formula>
    </cfRule>
  </conditionalFormatting>
  <conditionalFormatting sqref="T150:U150 R150 R152:U152">
    <cfRule type="expression" dxfId="345" priority="255" stopIfTrue="1">
      <formula>NOT($V107)</formula>
    </cfRule>
  </conditionalFormatting>
  <conditionalFormatting sqref="R157:U157 R159:U160 R162:U162">
    <cfRule type="expression" dxfId="344" priority="254" stopIfTrue="1">
      <formula>NOT($V112)</formula>
    </cfRule>
  </conditionalFormatting>
  <conditionalFormatting sqref="R240:U240">
    <cfRule type="expression" dxfId="343" priority="253" stopIfTrue="1">
      <formula>NOT($V162)</formula>
    </cfRule>
  </conditionalFormatting>
  <conditionalFormatting sqref="T242:U242 R242 R244:U245">
    <cfRule type="expression" dxfId="342" priority="252" stopIfTrue="1">
      <formula>NOT($V163)</formula>
    </cfRule>
  </conditionalFormatting>
  <conditionalFormatting sqref="R250:U250 R253:U253">
    <cfRule type="expression" dxfId="341" priority="251" stopIfTrue="1">
      <formula>NOT($V169)</formula>
    </cfRule>
  </conditionalFormatting>
  <conditionalFormatting sqref="R283:U283">
    <cfRule type="expression" dxfId="340" priority="250" stopIfTrue="1">
      <formula>NOT($V189)</formula>
    </cfRule>
  </conditionalFormatting>
  <conditionalFormatting sqref="S55">
    <cfRule type="expression" dxfId="339" priority="249" stopIfTrue="1">
      <formula>NOT($V44)</formula>
    </cfRule>
  </conditionalFormatting>
  <conditionalFormatting sqref="S150">
    <cfRule type="expression" dxfId="338" priority="248" stopIfTrue="1">
      <formula>NOT($V107)</formula>
    </cfRule>
  </conditionalFormatting>
  <conditionalFormatting sqref="S242">
    <cfRule type="expression" dxfId="337" priority="247" stopIfTrue="1">
      <formula>NOT($V163)</formula>
    </cfRule>
  </conditionalFormatting>
  <conditionalFormatting sqref="R285:U285 R287:U287">
    <cfRule type="expression" dxfId="336" priority="246" stopIfTrue="1">
      <formula>NOT($V190)</formula>
    </cfRule>
  </conditionalFormatting>
  <conditionalFormatting sqref="R15:U15">
    <cfRule type="expression" dxfId="335" priority="1230" stopIfTrue="1">
      <formula>NOT($V16)</formula>
    </cfRule>
  </conditionalFormatting>
  <conditionalFormatting sqref="S18:U18">
    <cfRule type="expression" dxfId="334" priority="1231" stopIfTrue="1">
      <formula>NOT($V18)</formula>
    </cfRule>
  </conditionalFormatting>
  <conditionalFormatting sqref="S25:U25">
    <cfRule type="expression" dxfId="333" priority="1232" stopIfTrue="1">
      <formula>NOT($V23)</formula>
    </cfRule>
  </conditionalFormatting>
  <conditionalFormatting sqref="R28:U28">
    <cfRule type="expression" dxfId="332" priority="1233" stopIfTrue="1">
      <formula>NOT($V25)</formula>
    </cfRule>
  </conditionalFormatting>
  <conditionalFormatting sqref="R30:U31">
    <cfRule type="expression" dxfId="331" priority="1234" stopIfTrue="1">
      <formula>NOT($V26)</formula>
    </cfRule>
  </conditionalFormatting>
  <conditionalFormatting sqref="R38:U38">
    <cfRule type="expression" dxfId="330" priority="1235" stopIfTrue="1">
      <formula>NOT($V32)</formula>
    </cfRule>
  </conditionalFormatting>
  <conditionalFormatting sqref="R41:U41">
    <cfRule type="expression" dxfId="329" priority="1236" stopIfTrue="1">
      <formula>NOT($V34)</formula>
    </cfRule>
  </conditionalFormatting>
  <conditionalFormatting sqref="R43:U43">
    <cfRule type="expression" dxfId="328" priority="1237" stopIfTrue="1">
      <formula>NOT($V35)</formula>
    </cfRule>
  </conditionalFormatting>
  <conditionalFormatting sqref="R50:U50">
    <cfRule type="expression" dxfId="327" priority="1238" stopIfTrue="1">
      <formula>NOT($V40)</formula>
    </cfRule>
  </conditionalFormatting>
  <conditionalFormatting sqref="R67:U67">
    <cfRule type="expression" dxfId="326" priority="1239" stopIfTrue="1">
      <formula>NOT($V53)</formula>
    </cfRule>
  </conditionalFormatting>
  <conditionalFormatting sqref="R69:U69">
    <cfRule type="expression" dxfId="325" priority="1240" stopIfTrue="1">
      <formula>NOT($V54)</formula>
    </cfRule>
  </conditionalFormatting>
  <conditionalFormatting sqref="R78:U78">
    <cfRule type="expression" dxfId="324" priority="1241" stopIfTrue="1">
      <formula>NOT($V61)</formula>
    </cfRule>
  </conditionalFormatting>
  <conditionalFormatting sqref="R82:U82">
    <cfRule type="expression" dxfId="323" priority="1242" stopIfTrue="1">
      <formula>NOT($V64)</formula>
    </cfRule>
  </conditionalFormatting>
  <conditionalFormatting sqref="R84:U84">
    <cfRule type="expression" dxfId="322" priority="1243" stopIfTrue="1">
      <formula>NOT($V65)</formula>
    </cfRule>
  </conditionalFormatting>
  <conditionalFormatting sqref="R86:U86">
    <cfRule type="expression" dxfId="321" priority="1244" stopIfTrue="1">
      <formula>NOT($V66)</formula>
    </cfRule>
  </conditionalFormatting>
  <conditionalFormatting sqref="R88:U88">
    <cfRule type="expression" dxfId="320" priority="1245" stopIfTrue="1">
      <formula>NOT($V67)</formula>
    </cfRule>
  </conditionalFormatting>
  <conditionalFormatting sqref="R91:U91">
    <cfRule type="expression" dxfId="319" priority="1246" stopIfTrue="1">
      <formula>NOT($V69)</formula>
    </cfRule>
  </conditionalFormatting>
  <conditionalFormatting sqref="R93:U93">
    <cfRule type="expression" dxfId="318" priority="1247" stopIfTrue="1">
      <formula>NOT($V70)</formula>
    </cfRule>
  </conditionalFormatting>
  <conditionalFormatting sqref="R96:U96">
    <cfRule type="expression" dxfId="317" priority="1248" stopIfTrue="1">
      <formula>NOT($V72)</formula>
    </cfRule>
  </conditionalFormatting>
  <conditionalFormatting sqref="R98:U98">
    <cfRule type="expression" dxfId="316" priority="1249" stopIfTrue="1">
      <formula>NOT($V73)</formula>
    </cfRule>
  </conditionalFormatting>
  <conditionalFormatting sqref="R101:U101">
    <cfRule type="expression" dxfId="315" priority="1250" stopIfTrue="1">
      <formula>NOT($V75)</formula>
    </cfRule>
  </conditionalFormatting>
  <conditionalFormatting sqref="R103:U103">
    <cfRule type="expression" dxfId="314" priority="1251" stopIfTrue="1">
      <formula>NOT($V76)</formula>
    </cfRule>
  </conditionalFormatting>
  <conditionalFormatting sqref="R106:U106">
    <cfRule type="expression" dxfId="313" priority="1252" stopIfTrue="1">
      <formula>NOT($V78)</formula>
    </cfRule>
  </conditionalFormatting>
  <conditionalFormatting sqref="R110:U110">
    <cfRule type="expression" dxfId="312" priority="1253" stopIfTrue="1">
      <formula>NOT($V81)</formula>
    </cfRule>
  </conditionalFormatting>
  <conditionalFormatting sqref="R113:U113">
    <cfRule type="expression" dxfId="311" priority="1254" stopIfTrue="1">
      <formula>NOT($V83)</formula>
    </cfRule>
  </conditionalFormatting>
  <conditionalFormatting sqref="R116:U116">
    <cfRule type="expression" dxfId="310" priority="1255" stopIfTrue="1">
      <formula>NOT($V85)</formula>
    </cfRule>
  </conditionalFormatting>
  <conditionalFormatting sqref="R118:U118">
    <cfRule type="expression" dxfId="309" priority="1256" stopIfTrue="1">
      <formula>NOT($V86)</formula>
    </cfRule>
  </conditionalFormatting>
  <conditionalFormatting sqref="R122:U122">
    <cfRule type="expression" dxfId="308" priority="1257" stopIfTrue="1">
      <formula>NOT($V89)</formula>
    </cfRule>
  </conditionalFormatting>
  <conditionalFormatting sqref="R124:U124">
    <cfRule type="expression" dxfId="307" priority="1258" stopIfTrue="1">
      <formula>NOT($V90)</formula>
    </cfRule>
  </conditionalFormatting>
  <conditionalFormatting sqref="R127:U127">
    <cfRule type="expression" dxfId="306" priority="1259" stopIfTrue="1">
      <formula>NOT($V92)</formula>
    </cfRule>
  </conditionalFormatting>
  <conditionalFormatting sqref="R130:U130">
    <cfRule type="expression" dxfId="305" priority="1260" stopIfTrue="1">
      <formula>NOT($V94)</formula>
    </cfRule>
  </conditionalFormatting>
  <conditionalFormatting sqref="R137:U137">
    <cfRule type="expression" dxfId="304" priority="1261" stopIfTrue="1">
      <formula>NOT($V99)</formula>
    </cfRule>
  </conditionalFormatting>
  <conditionalFormatting sqref="R140:U140">
    <cfRule type="expression" dxfId="303" priority="1262" stopIfTrue="1">
      <formula>NOT($V101)</formula>
    </cfRule>
  </conditionalFormatting>
  <conditionalFormatting sqref="R142:U143">
    <cfRule type="expression" dxfId="302" priority="1263" stopIfTrue="1">
      <formula>NOT($V102)</formula>
    </cfRule>
  </conditionalFormatting>
  <conditionalFormatting sqref="R146:U146">
    <cfRule type="expression" dxfId="301" priority="1264" stopIfTrue="1">
      <formula>NOT($V105)</formula>
    </cfRule>
  </conditionalFormatting>
  <conditionalFormatting sqref="R154:U155">
    <cfRule type="expression" dxfId="300" priority="1265" stopIfTrue="1">
      <formula>NOT($V110)</formula>
    </cfRule>
  </conditionalFormatting>
  <conditionalFormatting sqref="R164:U164">
    <cfRule type="expression" dxfId="299" priority="1266" stopIfTrue="1">
      <formula>NOT($V118)</formula>
    </cfRule>
  </conditionalFormatting>
  <conditionalFormatting sqref="R166:U166">
    <cfRule type="expression" dxfId="298" priority="1267" stopIfTrue="1">
      <formula>NOT($V119)</formula>
    </cfRule>
  </conditionalFormatting>
  <conditionalFormatting sqref="R168:U168">
    <cfRule type="expression" dxfId="297" priority="1268" stopIfTrue="1">
      <formula>NOT($V120)</formula>
    </cfRule>
  </conditionalFormatting>
  <conditionalFormatting sqref="R170:U170">
    <cfRule type="expression" dxfId="296" priority="1269" stopIfTrue="1">
      <formula>NOT($V121)</formula>
    </cfRule>
  </conditionalFormatting>
  <conditionalFormatting sqref="R173:U173">
    <cfRule type="expression" dxfId="295" priority="1270" stopIfTrue="1">
      <formula>NOT($V123)</formula>
    </cfRule>
  </conditionalFormatting>
  <conditionalFormatting sqref="R175:U176">
    <cfRule type="expression" dxfId="294" priority="1271" stopIfTrue="1">
      <formula>NOT($V124)</formula>
    </cfRule>
  </conditionalFormatting>
  <conditionalFormatting sqref="R179:U179">
    <cfRule type="expression" dxfId="293" priority="1272" stopIfTrue="1">
      <formula>NOT($V127)</formula>
    </cfRule>
  </conditionalFormatting>
  <conditionalFormatting sqref="R181:U181">
    <cfRule type="expression" dxfId="292" priority="1273" stopIfTrue="1">
      <formula>NOT($V128)</formula>
    </cfRule>
  </conditionalFormatting>
  <conditionalFormatting sqref="R184:U184">
    <cfRule type="expression" dxfId="291" priority="1274" stopIfTrue="1">
      <formula>NOT($V130)</formula>
    </cfRule>
  </conditionalFormatting>
  <conditionalFormatting sqref="R186:U186">
    <cfRule type="expression" dxfId="290" priority="1275" stopIfTrue="1">
      <formula>NOT($V131)</formula>
    </cfRule>
  </conditionalFormatting>
  <conditionalFormatting sqref="R188:U188">
    <cfRule type="expression" dxfId="289" priority="1276" stopIfTrue="1">
      <formula>NOT($V132)</formula>
    </cfRule>
  </conditionalFormatting>
  <conditionalFormatting sqref="R190:U190">
    <cfRule type="expression" dxfId="288" priority="1277" stopIfTrue="1">
      <formula>NOT($V133)</formula>
    </cfRule>
  </conditionalFormatting>
  <conditionalFormatting sqref="R192:U192">
    <cfRule type="expression" dxfId="287" priority="1278" stopIfTrue="1">
      <formula>NOT($V134)</formula>
    </cfRule>
  </conditionalFormatting>
  <conditionalFormatting sqref="R194:U194">
    <cfRule type="expression" dxfId="286" priority="1279" stopIfTrue="1">
      <formula>NOT($V135)</formula>
    </cfRule>
  </conditionalFormatting>
  <conditionalFormatting sqref="R196:U196">
    <cfRule type="expression" dxfId="285" priority="1280" stopIfTrue="1">
      <formula>NOT($V136)</formula>
    </cfRule>
  </conditionalFormatting>
  <conditionalFormatting sqref="R199:U199">
    <cfRule type="expression" dxfId="284" priority="1281" stopIfTrue="1">
      <formula>NOT($V138)</formula>
    </cfRule>
  </conditionalFormatting>
  <conditionalFormatting sqref="R201:U201">
    <cfRule type="expression" dxfId="283" priority="1282" stopIfTrue="1">
      <formula>NOT($V139)</formula>
    </cfRule>
  </conditionalFormatting>
  <conditionalFormatting sqref="R203:U203">
    <cfRule type="expression" dxfId="282" priority="1283" stopIfTrue="1">
      <formula>NOT($V140)</formula>
    </cfRule>
  </conditionalFormatting>
  <conditionalFormatting sqref="R205:U205">
    <cfRule type="expression" dxfId="281" priority="1284" stopIfTrue="1">
      <formula>NOT($V141)</formula>
    </cfRule>
  </conditionalFormatting>
  <conditionalFormatting sqref="R207:U207">
    <cfRule type="expression" dxfId="280" priority="1285" stopIfTrue="1">
      <formula>NOT($V142)</formula>
    </cfRule>
  </conditionalFormatting>
  <conditionalFormatting sqref="R210:U210">
    <cfRule type="expression" dxfId="279" priority="1286" stopIfTrue="1">
      <formula>NOT($V144)</formula>
    </cfRule>
  </conditionalFormatting>
  <conditionalFormatting sqref="R212:U212">
    <cfRule type="expression" dxfId="278" priority="1287" stopIfTrue="1">
      <formula>NOT($V145)</formula>
    </cfRule>
  </conditionalFormatting>
  <conditionalFormatting sqref="R216:U216">
    <cfRule type="expression" dxfId="277" priority="1288" stopIfTrue="1">
      <formula>NOT($V148)</formula>
    </cfRule>
  </conditionalFormatting>
  <conditionalFormatting sqref="R219:U219">
    <cfRule type="expression" dxfId="276" priority="1289" stopIfTrue="1">
      <formula>NOT($V150)</formula>
    </cfRule>
  </conditionalFormatting>
  <conditionalFormatting sqref="R221:U221">
    <cfRule type="expression" dxfId="275" priority="1290" stopIfTrue="1">
      <formula>NOT($V151)</formula>
    </cfRule>
  </conditionalFormatting>
  <conditionalFormatting sqref="R224:U224">
    <cfRule type="expression" dxfId="274" priority="1291" stopIfTrue="1">
      <formula>NOT($V153)</formula>
    </cfRule>
  </conditionalFormatting>
  <conditionalFormatting sqref="R226:U226">
    <cfRule type="expression" dxfId="273" priority="1292" stopIfTrue="1">
      <formula>NOT($V154)</formula>
    </cfRule>
  </conditionalFormatting>
  <conditionalFormatting sqref="R228:U228">
    <cfRule type="expression" dxfId="272" priority="1293" stopIfTrue="1">
      <formula>NOT($V155)</formula>
    </cfRule>
  </conditionalFormatting>
  <conditionalFormatting sqref="R230:U230">
    <cfRule type="expression" dxfId="271" priority="1294" stopIfTrue="1">
      <formula>NOT($V156)</formula>
    </cfRule>
  </conditionalFormatting>
  <conditionalFormatting sqref="R232:U232">
    <cfRule type="expression" dxfId="270" priority="1295" stopIfTrue="1">
      <formula>NOT($V157)</formula>
    </cfRule>
  </conditionalFormatting>
  <conditionalFormatting sqref="R235:U235">
    <cfRule type="expression" dxfId="269" priority="1296" stopIfTrue="1">
      <formula>NOT($V159)</formula>
    </cfRule>
  </conditionalFormatting>
  <conditionalFormatting sqref="R238:U238">
    <cfRule type="expression" dxfId="268" priority="1297" stopIfTrue="1">
      <formula>NOT($V161)</formula>
    </cfRule>
  </conditionalFormatting>
  <conditionalFormatting sqref="R247:U248">
    <cfRule type="expression" dxfId="267" priority="1298" stopIfTrue="1">
      <formula>NOT($V167)</formula>
    </cfRule>
  </conditionalFormatting>
  <conditionalFormatting sqref="R256:U256">
    <cfRule type="expression" dxfId="266" priority="1299" stopIfTrue="1">
      <formula>NOT($V174)</formula>
    </cfRule>
  </conditionalFormatting>
  <conditionalFormatting sqref="R258:U258">
    <cfRule type="expression" dxfId="265" priority="1300" stopIfTrue="1">
      <formula>NOT($V175)</formula>
    </cfRule>
  </conditionalFormatting>
  <conditionalFormatting sqref="R261:U261">
    <cfRule type="expression" dxfId="264" priority="1301" stopIfTrue="1">
      <formula>NOT($V177)</formula>
    </cfRule>
  </conditionalFormatting>
  <conditionalFormatting sqref="R263:U263">
    <cfRule type="expression" dxfId="263" priority="1302" stopIfTrue="1">
      <formula>NOT($V178)</formula>
    </cfRule>
  </conditionalFormatting>
  <conditionalFormatting sqref="R265:U265">
    <cfRule type="expression" dxfId="262" priority="1303" stopIfTrue="1">
      <formula>NOT($V179)</formula>
    </cfRule>
  </conditionalFormatting>
  <conditionalFormatting sqref="R267:U267">
    <cfRule type="expression" dxfId="261" priority="1304" stopIfTrue="1">
      <formula>NOT($V180)</formula>
    </cfRule>
  </conditionalFormatting>
  <conditionalFormatting sqref="R269:U269">
    <cfRule type="expression" dxfId="260" priority="1305" stopIfTrue="1">
      <formula>NOT($V181)</formula>
    </cfRule>
  </conditionalFormatting>
  <conditionalFormatting sqref="R272:U272">
    <cfRule type="expression" dxfId="259" priority="1306" stopIfTrue="1">
      <formula>NOT($V183)</formula>
    </cfRule>
  </conditionalFormatting>
  <conditionalFormatting sqref="R274:U274">
    <cfRule type="expression" dxfId="258" priority="1307" stopIfTrue="1">
      <formula>NOT($V184)</formula>
    </cfRule>
  </conditionalFormatting>
  <conditionalFormatting sqref="R276:U276">
    <cfRule type="expression" dxfId="257" priority="1308" stopIfTrue="1">
      <formula>NOT($V185)</formula>
    </cfRule>
  </conditionalFormatting>
  <conditionalFormatting sqref="R279:U279">
    <cfRule type="expression" dxfId="256" priority="1309" stopIfTrue="1">
      <formula>NOT($V187)</formula>
    </cfRule>
  </conditionalFormatting>
  <conditionalFormatting sqref="R281:U281">
    <cfRule type="expression" dxfId="255" priority="1310" stopIfTrue="1">
      <formula>NOT($V188)</formula>
    </cfRule>
  </conditionalFormatting>
  <conditionalFormatting sqref="R289:U290">
    <cfRule type="expression" dxfId="254" priority="1311" stopIfTrue="1">
      <formula>NOT($V193)</formula>
    </cfRule>
  </conditionalFormatting>
  <conditionalFormatting sqref="R292:U292 R295:U295">
    <cfRule type="expression" dxfId="253" priority="1312" stopIfTrue="1">
      <formula>NOT($V195)</formula>
    </cfRule>
  </conditionalFormatting>
  <conditionalFormatting sqref="R297:U297">
    <cfRule type="expression" dxfId="252" priority="1313" stopIfTrue="1">
      <formula>NOT($V199)</formula>
    </cfRule>
  </conditionalFormatting>
  <conditionalFormatting sqref="R299:U299">
    <cfRule type="expression" dxfId="251" priority="1314" stopIfTrue="1">
      <formula>NOT($V200)</formula>
    </cfRule>
  </conditionalFormatting>
  <conditionalFormatting sqref="R301:U301">
    <cfRule type="expression" dxfId="250" priority="1315" stopIfTrue="1">
      <formula>NOT($V201)</formula>
    </cfRule>
  </conditionalFormatting>
  <conditionalFormatting sqref="R304:U304">
    <cfRule type="expression" dxfId="249" priority="1316" stopIfTrue="1">
      <formula>NOT($V203)</formula>
    </cfRule>
  </conditionalFormatting>
  <conditionalFormatting sqref="R306:U306">
    <cfRule type="expression" dxfId="248" priority="1317" stopIfTrue="1">
      <formula>NOT($V204)</formula>
    </cfRule>
  </conditionalFormatting>
  <conditionalFormatting sqref="R308:U308 R310:U310">
    <cfRule type="expression" dxfId="247" priority="1318" stopIfTrue="1">
      <formula>NOT($V205)</formula>
    </cfRule>
  </conditionalFormatting>
  <conditionalFormatting sqref="R312:U313">
    <cfRule type="expression" dxfId="246" priority="1319" stopIfTrue="1">
      <formula>NOT($V208)</formula>
    </cfRule>
  </conditionalFormatting>
  <conditionalFormatting sqref="R315:U315">
    <cfRule type="expression" dxfId="245" priority="1320" stopIfTrue="1">
      <formula>NOT($V210)</formula>
    </cfRule>
  </conditionalFormatting>
  <conditionalFormatting sqref="R18">
    <cfRule type="expression" dxfId="244" priority="245" stopIfTrue="1">
      <formula>NOT($V19)</formula>
    </cfRule>
  </conditionalFormatting>
  <conditionalFormatting sqref="R22">
    <cfRule type="expression" dxfId="243" priority="244" stopIfTrue="1">
      <formula>NOT($V23)</formula>
    </cfRule>
  </conditionalFormatting>
  <conditionalFormatting sqref="R25">
    <cfRule type="expression" dxfId="242" priority="243" stopIfTrue="1">
      <formula>NOT($V26)</formula>
    </cfRule>
  </conditionalFormatting>
  <conditionalFormatting sqref="Q308">
    <cfRule type="expression" dxfId="241" priority="242" stopIfTrue="1">
      <formula>IF(#REF!&lt;&gt;"",1,0)</formula>
    </cfRule>
  </conditionalFormatting>
  <conditionalFormatting sqref="I308">
    <cfRule type="expression" dxfId="240" priority="241" stopIfTrue="1">
      <formula>IF(#REF!&lt;&gt;"",1,0)</formula>
    </cfRule>
  </conditionalFormatting>
  <conditionalFormatting sqref="Q285">
    <cfRule type="expression" dxfId="239" priority="240" stopIfTrue="1">
      <formula>IF(#REF!&lt;&gt;"",1,0)</formula>
    </cfRule>
  </conditionalFormatting>
  <conditionalFormatting sqref="Q242">
    <cfRule type="expression" dxfId="238" priority="239" stopIfTrue="1">
      <formula>IF(#REF!&lt;&gt;"",1,0)</formula>
    </cfRule>
  </conditionalFormatting>
  <conditionalFormatting sqref="E19">
    <cfRule type="expression" dxfId="237" priority="238" stopIfTrue="1">
      <formula>IF(#REF!&lt;&gt;"",1,0)</formula>
    </cfRule>
  </conditionalFormatting>
  <conditionalFormatting sqref="E23">
    <cfRule type="expression" dxfId="236" priority="237" stopIfTrue="1">
      <formula>IF(#REF!&lt;&gt;"",1,0)</formula>
    </cfRule>
  </conditionalFormatting>
  <conditionalFormatting sqref="E26">
    <cfRule type="expression" dxfId="235" priority="236" stopIfTrue="1">
      <formula>IF(#REF!&lt;&gt;"",1,0)</formula>
    </cfRule>
  </conditionalFormatting>
  <conditionalFormatting sqref="E29">
    <cfRule type="expression" dxfId="234" priority="235" stopIfTrue="1">
      <formula>IF(#REF!&lt;&gt;"",1,0)</formula>
    </cfRule>
  </conditionalFormatting>
  <conditionalFormatting sqref="E32">
    <cfRule type="expression" dxfId="233" priority="234" stopIfTrue="1">
      <formula>IF(#REF!&lt;&gt;"",1,0)</formula>
    </cfRule>
  </conditionalFormatting>
  <conditionalFormatting sqref="E37">
    <cfRule type="expression" dxfId="232" priority="233" stopIfTrue="1">
      <formula>IF(#REF!&lt;&gt;"",1,0)</formula>
    </cfRule>
  </conditionalFormatting>
  <conditionalFormatting sqref="E39">
    <cfRule type="expression" dxfId="231" priority="232" stopIfTrue="1">
      <formula>IF(#REF!&lt;&gt;"",1,0)</formula>
    </cfRule>
  </conditionalFormatting>
  <conditionalFormatting sqref="E28">
    <cfRule type="expression" dxfId="230" priority="231" stopIfTrue="1">
      <formula>IF(#REF!&lt;&gt;"",1,0)</formula>
    </cfRule>
  </conditionalFormatting>
  <conditionalFormatting sqref="E30">
    <cfRule type="expression" dxfId="229" priority="230" stopIfTrue="1">
      <formula>IF(#REF!&lt;&gt;"",1,0)</formula>
    </cfRule>
  </conditionalFormatting>
  <conditionalFormatting sqref="E31">
    <cfRule type="expression" dxfId="228" priority="229" stopIfTrue="1">
      <formula>IF(#REF!&lt;&gt;"",1,0)</formula>
    </cfRule>
  </conditionalFormatting>
  <conditionalFormatting sqref="E33">
    <cfRule type="expression" dxfId="227" priority="228" stopIfTrue="1">
      <formula>IF(#REF!&lt;&gt;"",1,0)</formula>
    </cfRule>
  </conditionalFormatting>
  <conditionalFormatting sqref="E34">
    <cfRule type="expression" dxfId="226" priority="227" stopIfTrue="1">
      <formula>IF(#REF!&lt;&gt;"",1,0)</formula>
    </cfRule>
  </conditionalFormatting>
  <conditionalFormatting sqref="E36">
    <cfRule type="expression" dxfId="225" priority="226" stopIfTrue="1">
      <formula>IF(#REF!&lt;&gt;"",1,0)</formula>
    </cfRule>
  </conditionalFormatting>
  <conditionalFormatting sqref="E38">
    <cfRule type="expression" dxfId="224" priority="225" stopIfTrue="1">
      <formula>IF(#REF!&lt;&gt;"",1,0)</formula>
    </cfRule>
  </conditionalFormatting>
  <conditionalFormatting sqref="E42">
    <cfRule type="expression" dxfId="223" priority="224" stopIfTrue="1">
      <formula>IF(#REF!&lt;&gt;"",1,0)</formula>
    </cfRule>
  </conditionalFormatting>
  <conditionalFormatting sqref="E44">
    <cfRule type="expression" dxfId="222" priority="223" stopIfTrue="1">
      <formula>IF(#REF!&lt;&gt;"",1,0)</formula>
    </cfRule>
  </conditionalFormatting>
  <conditionalFormatting sqref="E49">
    <cfRule type="expression" dxfId="221" priority="222" stopIfTrue="1">
      <formula>IF(#REF!&lt;&gt;"",1,0)</formula>
    </cfRule>
  </conditionalFormatting>
  <conditionalFormatting sqref="E51">
    <cfRule type="expression" dxfId="220" priority="221" stopIfTrue="1">
      <formula>IF(#REF!&lt;&gt;"",1,0)</formula>
    </cfRule>
  </conditionalFormatting>
  <conditionalFormatting sqref="E56">
    <cfRule type="expression" dxfId="219" priority="220" stopIfTrue="1">
      <formula>IF(#REF!&lt;&gt;"",1,0)</formula>
    </cfRule>
  </conditionalFormatting>
  <conditionalFormatting sqref="E41">
    <cfRule type="expression" dxfId="218" priority="219" stopIfTrue="1">
      <formula>IF(#REF!&lt;&gt;"",1,0)</formula>
    </cfRule>
  </conditionalFormatting>
  <conditionalFormatting sqref="E43">
    <cfRule type="expression" dxfId="217" priority="218" stopIfTrue="1">
      <formula>IF(#REF!&lt;&gt;"",1,0)</formula>
    </cfRule>
  </conditionalFormatting>
  <conditionalFormatting sqref="E45">
    <cfRule type="expression" dxfId="216" priority="217" stopIfTrue="1">
      <formula>IF(#REF!&lt;&gt;"",1,0)</formula>
    </cfRule>
  </conditionalFormatting>
  <conditionalFormatting sqref="E46">
    <cfRule type="expression" dxfId="215" priority="216" stopIfTrue="1">
      <formula>IF(#REF!&lt;&gt;"",1,0)</formula>
    </cfRule>
  </conditionalFormatting>
  <conditionalFormatting sqref="E48">
    <cfRule type="expression" dxfId="214" priority="215" stopIfTrue="1">
      <formula>IF(#REF!&lt;&gt;"",1,0)</formula>
    </cfRule>
  </conditionalFormatting>
  <conditionalFormatting sqref="E50">
    <cfRule type="expression" dxfId="213" priority="214" stopIfTrue="1">
      <formula>IF(#REF!&lt;&gt;"",1,0)</formula>
    </cfRule>
  </conditionalFormatting>
  <conditionalFormatting sqref="E52">
    <cfRule type="expression" dxfId="212" priority="213" stopIfTrue="1">
      <formula>IF(#REF!&lt;&gt;"",1,0)</formula>
    </cfRule>
  </conditionalFormatting>
  <conditionalFormatting sqref="E53">
    <cfRule type="expression" dxfId="211" priority="212" stopIfTrue="1">
      <formula>IF(#REF!&lt;&gt;"",1,0)</formula>
    </cfRule>
  </conditionalFormatting>
  <conditionalFormatting sqref="E54">
    <cfRule type="expression" dxfId="210" priority="211" stopIfTrue="1">
      <formula>IF(#REF!&lt;&gt;"",1,0)</formula>
    </cfRule>
  </conditionalFormatting>
  <conditionalFormatting sqref="E55">
    <cfRule type="expression" dxfId="209" priority="210" stopIfTrue="1">
      <formula>IF(#REF!&lt;&gt;"",1,0)</formula>
    </cfRule>
  </conditionalFormatting>
  <conditionalFormatting sqref="E58">
    <cfRule type="expression" dxfId="208" priority="209" stopIfTrue="1">
      <formula>IF(#REF!&lt;&gt;"",1,0)</formula>
    </cfRule>
  </conditionalFormatting>
  <conditionalFormatting sqref="E59">
    <cfRule type="expression" dxfId="207" priority="208" stopIfTrue="1">
      <formula>IF(#REF!&lt;&gt;"",1,0)</formula>
    </cfRule>
  </conditionalFormatting>
  <conditionalFormatting sqref="E60">
    <cfRule type="expression" dxfId="206" priority="207" stopIfTrue="1">
      <formula>IF(#REF!&lt;&gt;"",1,0)</formula>
    </cfRule>
  </conditionalFormatting>
  <conditionalFormatting sqref="E61">
    <cfRule type="expression" dxfId="205" priority="206" stopIfTrue="1">
      <formula>IF(#REF!&lt;&gt;"",1,0)</formula>
    </cfRule>
  </conditionalFormatting>
  <conditionalFormatting sqref="E64">
    <cfRule type="expression" dxfId="204" priority="205" stopIfTrue="1">
      <formula>IF(#REF!&lt;&gt;"",1,0)</formula>
    </cfRule>
  </conditionalFormatting>
  <conditionalFormatting sqref="E65">
    <cfRule type="expression" dxfId="203" priority="204" stopIfTrue="1">
      <formula>IF(#REF!&lt;&gt;"",1,0)</formula>
    </cfRule>
  </conditionalFormatting>
  <conditionalFormatting sqref="E67">
    <cfRule type="expression" dxfId="202" priority="203" stopIfTrue="1">
      <formula>IF(#REF!&lt;&gt;"",1,0)</formula>
    </cfRule>
  </conditionalFormatting>
  <conditionalFormatting sqref="E69">
    <cfRule type="expression" dxfId="201" priority="202" stopIfTrue="1">
      <formula>IF(#REF!&lt;&gt;"",1,0)</formula>
    </cfRule>
  </conditionalFormatting>
  <conditionalFormatting sqref="E71">
    <cfRule type="expression" dxfId="200" priority="201" stopIfTrue="1">
      <formula>IF(#REF!&lt;&gt;"",1,0)</formula>
    </cfRule>
  </conditionalFormatting>
  <conditionalFormatting sqref="E72">
    <cfRule type="expression" dxfId="199" priority="200" stopIfTrue="1">
      <formula>IF(#REF!&lt;&gt;"",1,0)</formula>
    </cfRule>
  </conditionalFormatting>
  <conditionalFormatting sqref="E73">
    <cfRule type="expression" dxfId="198" priority="199" stopIfTrue="1">
      <formula>IF(#REF!&lt;&gt;"",1,0)</formula>
    </cfRule>
  </conditionalFormatting>
  <conditionalFormatting sqref="E76">
    <cfRule type="expression" dxfId="197" priority="198" stopIfTrue="1">
      <formula>IF(#REF!&lt;&gt;"",1,0)</formula>
    </cfRule>
  </conditionalFormatting>
  <conditionalFormatting sqref="E78">
    <cfRule type="expression" dxfId="196" priority="197" stopIfTrue="1">
      <formula>IF(#REF!&lt;&gt;"",1,0)</formula>
    </cfRule>
  </conditionalFormatting>
  <conditionalFormatting sqref="E82">
    <cfRule type="expression" dxfId="195" priority="196" stopIfTrue="1">
      <formula>IF(#REF!&lt;&gt;"",1,0)</formula>
    </cfRule>
  </conditionalFormatting>
  <conditionalFormatting sqref="E84">
    <cfRule type="expression" dxfId="194" priority="195" stopIfTrue="1">
      <formula>IF(#REF!&lt;&gt;"",1,0)</formula>
    </cfRule>
  </conditionalFormatting>
  <conditionalFormatting sqref="E86">
    <cfRule type="expression" dxfId="193" priority="194" stopIfTrue="1">
      <formula>IF(#REF!&lt;&gt;"",1,0)</formula>
    </cfRule>
  </conditionalFormatting>
  <conditionalFormatting sqref="E88">
    <cfRule type="expression" dxfId="192" priority="193" stopIfTrue="1">
      <formula>IF(#REF!&lt;&gt;"",1,0)</formula>
    </cfRule>
  </conditionalFormatting>
  <conditionalFormatting sqref="E91">
    <cfRule type="expression" dxfId="191" priority="192" stopIfTrue="1">
      <formula>IF(#REF!&lt;&gt;"",1,0)</formula>
    </cfRule>
  </conditionalFormatting>
  <conditionalFormatting sqref="E93">
    <cfRule type="expression" dxfId="190" priority="191" stopIfTrue="1">
      <formula>IF(#REF!&lt;&gt;"",1,0)</formula>
    </cfRule>
  </conditionalFormatting>
  <conditionalFormatting sqref="E96">
    <cfRule type="expression" dxfId="189" priority="190" stopIfTrue="1">
      <formula>IF(#REF!&lt;&gt;"",1,0)</formula>
    </cfRule>
  </conditionalFormatting>
  <conditionalFormatting sqref="E98">
    <cfRule type="expression" dxfId="188" priority="189" stopIfTrue="1">
      <formula>IF(#REF!&lt;&gt;"",1,0)</formula>
    </cfRule>
  </conditionalFormatting>
  <conditionalFormatting sqref="E101">
    <cfRule type="expression" dxfId="187" priority="188" stopIfTrue="1">
      <formula>IF(#REF!&lt;&gt;"",1,0)</formula>
    </cfRule>
  </conditionalFormatting>
  <conditionalFormatting sqref="E103">
    <cfRule type="expression" dxfId="186" priority="187" stopIfTrue="1">
      <formula>IF(#REF!&lt;&gt;"",1,0)</formula>
    </cfRule>
  </conditionalFormatting>
  <conditionalFormatting sqref="E106">
    <cfRule type="expression" dxfId="185" priority="186" stopIfTrue="1">
      <formula>IF(#REF!&lt;&gt;"",1,0)</formula>
    </cfRule>
  </conditionalFormatting>
  <conditionalFormatting sqref="E110">
    <cfRule type="expression" dxfId="184" priority="185" stopIfTrue="1">
      <formula>IF(#REF!&lt;&gt;"",1,0)</formula>
    </cfRule>
  </conditionalFormatting>
  <conditionalFormatting sqref="E113">
    <cfRule type="expression" dxfId="183" priority="184" stopIfTrue="1">
      <formula>IF(#REF!&lt;&gt;"",1,0)</formula>
    </cfRule>
  </conditionalFormatting>
  <conditionalFormatting sqref="E116">
    <cfRule type="expression" dxfId="182" priority="183" stopIfTrue="1">
      <formula>IF(#REF!&lt;&gt;"",1,0)</formula>
    </cfRule>
  </conditionalFormatting>
  <conditionalFormatting sqref="E118">
    <cfRule type="expression" dxfId="181" priority="182" stopIfTrue="1">
      <formula>IF(#REF!&lt;&gt;"",1,0)</formula>
    </cfRule>
  </conditionalFormatting>
  <conditionalFormatting sqref="E122">
    <cfRule type="expression" dxfId="180" priority="181" stopIfTrue="1">
      <formula>IF(#REF!&lt;&gt;"",1,0)</formula>
    </cfRule>
  </conditionalFormatting>
  <conditionalFormatting sqref="E124">
    <cfRule type="expression" dxfId="179" priority="180" stopIfTrue="1">
      <formula>IF(#REF!&lt;&gt;"",1,0)</formula>
    </cfRule>
  </conditionalFormatting>
  <conditionalFormatting sqref="E127">
    <cfRule type="expression" dxfId="178" priority="179" stopIfTrue="1">
      <formula>IF(#REF!&lt;&gt;"",1,0)</formula>
    </cfRule>
  </conditionalFormatting>
  <conditionalFormatting sqref="E130">
    <cfRule type="expression" dxfId="177" priority="178" stopIfTrue="1">
      <formula>IF(#REF!&lt;&gt;"",1,0)</formula>
    </cfRule>
  </conditionalFormatting>
  <conditionalFormatting sqref="E135">
    <cfRule type="expression" dxfId="176" priority="177" stopIfTrue="1">
      <formula>IF(#REF!&lt;&gt;"",1,0)</formula>
    </cfRule>
  </conditionalFormatting>
  <conditionalFormatting sqref="E137">
    <cfRule type="expression" dxfId="175" priority="176" stopIfTrue="1">
      <formula>IF(#REF!&lt;&gt;"",1,0)</formula>
    </cfRule>
  </conditionalFormatting>
  <conditionalFormatting sqref="E140">
    <cfRule type="expression" dxfId="174" priority="175" stopIfTrue="1">
      <formula>IF(#REF!&lt;&gt;"",1,0)</formula>
    </cfRule>
  </conditionalFormatting>
  <conditionalFormatting sqref="E143">
    <cfRule type="expression" dxfId="173" priority="174" stopIfTrue="1">
      <formula>IF(#REF!&lt;&gt;"",1,0)</formula>
    </cfRule>
  </conditionalFormatting>
  <conditionalFormatting sqref="E146">
    <cfRule type="expression" dxfId="172" priority="173" stopIfTrue="1">
      <formula>IF(#REF!&lt;&gt;"",1,0)</formula>
    </cfRule>
  </conditionalFormatting>
  <conditionalFormatting sqref="E148">
    <cfRule type="expression" dxfId="171" priority="172" stopIfTrue="1">
      <formula>IF(#REF!&lt;&gt;"",1,0)</formula>
    </cfRule>
  </conditionalFormatting>
  <conditionalFormatting sqref="E152">
    <cfRule type="expression" dxfId="170" priority="171" stopIfTrue="1">
      <formula>IF(#REF!&lt;&gt;"",1,0)</formula>
    </cfRule>
  </conditionalFormatting>
  <conditionalFormatting sqref="E155">
    <cfRule type="expression" dxfId="169" priority="170" stopIfTrue="1">
      <formula>IF(#REF!&lt;&gt;"",1,0)</formula>
    </cfRule>
  </conditionalFormatting>
  <conditionalFormatting sqref="E157">
    <cfRule type="expression" dxfId="168" priority="169" stopIfTrue="1">
      <formula>IF(#REF!&lt;&gt;"",1,0)</formula>
    </cfRule>
  </conditionalFormatting>
  <conditionalFormatting sqref="E154">
    <cfRule type="expression" dxfId="167" priority="168" stopIfTrue="1">
      <formula>IF(#REF!&lt;&gt;"",1,0)</formula>
    </cfRule>
  </conditionalFormatting>
  <conditionalFormatting sqref="E150">
    <cfRule type="expression" dxfId="166" priority="167" stopIfTrue="1">
      <formula>IF(#REF!&lt;&gt;"",1,0)</formula>
    </cfRule>
  </conditionalFormatting>
  <conditionalFormatting sqref="E142">
    <cfRule type="expression" dxfId="165" priority="166" stopIfTrue="1">
      <formula>IF(#REF!&lt;&gt;"",1,0)</formula>
    </cfRule>
  </conditionalFormatting>
  <conditionalFormatting sqref="E159">
    <cfRule type="expression" dxfId="164" priority="165" stopIfTrue="1">
      <formula>IF(#REF!&lt;&gt;"",1,0)</formula>
    </cfRule>
  </conditionalFormatting>
  <conditionalFormatting sqref="E160">
    <cfRule type="expression" dxfId="163" priority="164" stopIfTrue="1">
      <formula>IF(#REF!&lt;&gt;"",1,0)</formula>
    </cfRule>
  </conditionalFormatting>
  <conditionalFormatting sqref="E162">
    <cfRule type="expression" dxfId="162" priority="163" stopIfTrue="1">
      <formula>IF(#REF!&lt;&gt;"",1,0)</formula>
    </cfRule>
  </conditionalFormatting>
  <conditionalFormatting sqref="E164">
    <cfRule type="expression" dxfId="161" priority="162" stopIfTrue="1">
      <formula>IF(#REF!&lt;&gt;"",1,0)</formula>
    </cfRule>
  </conditionalFormatting>
  <conditionalFormatting sqref="E166">
    <cfRule type="expression" dxfId="160" priority="161" stopIfTrue="1">
      <formula>IF(#REF!&lt;&gt;"",1,0)</formula>
    </cfRule>
  </conditionalFormatting>
  <conditionalFormatting sqref="E168">
    <cfRule type="expression" dxfId="159" priority="160" stopIfTrue="1">
      <formula>IF(#REF!&lt;&gt;"",1,0)</formula>
    </cfRule>
  </conditionalFormatting>
  <conditionalFormatting sqref="E170">
    <cfRule type="expression" dxfId="158" priority="159" stopIfTrue="1">
      <formula>IF(#REF!&lt;&gt;"",1,0)</formula>
    </cfRule>
  </conditionalFormatting>
  <conditionalFormatting sqref="E173">
    <cfRule type="expression" dxfId="157" priority="158" stopIfTrue="1">
      <formula>IF(#REF!&lt;&gt;"",1,0)</formula>
    </cfRule>
  </conditionalFormatting>
  <conditionalFormatting sqref="E175">
    <cfRule type="expression" dxfId="156" priority="157" stopIfTrue="1">
      <formula>IF(#REF!&lt;&gt;"",1,0)</formula>
    </cfRule>
  </conditionalFormatting>
  <conditionalFormatting sqref="E176">
    <cfRule type="expression" dxfId="155" priority="156" stopIfTrue="1">
      <formula>IF(#REF!&lt;&gt;"",1,0)</formula>
    </cfRule>
  </conditionalFormatting>
  <conditionalFormatting sqref="E179">
    <cfRule type="expression" dxfId="154" priority="155" stopIfTrue="1">
      <formula>IF(#REF!&lt;&gt;"",1,0)</formula>
    </cfRule>
  </conditionalFormatting>
  <conditionalFormatting sqref="E181">
    <cfRule type="expression" dxfId="153" priority="154" stopIfTrue="1">
      <formula>IF(#REF!&lt;&gt;"",1,0)</formula>
    </cfRule>
  </conditionalFormatting>
  <conditionalFormatting sqref="E184">
    <cfRule type="expression" dxfId="152" priority="153" stopIfTrue="1">
      <formula>IF(#REF!&lt;&gt;"",1,0)</formula>
    </cfRule>
  </conditionalFormatting>
  <conditionalFormatting sqref="E186">
    <cfRule type="expression" dxfId="151" priority="152" stopIfTrue="1">
      <formula>IF(#REF!&lt;&gt;"",1,0)</formula>
    </cfRule>
  </conditionalFormatting>
  <conditionalFormatting sqref="E188">
    <cfRule type="expression" dxfId="150" priority="151" stopIfTrue="1">
      <formula>IF(#REF!&lt;&gt;"",1,0)</formula>
    </cfRule>
  </conditionalFormatting>
  <conditionalFormatting sqref="E190">
    <cfRule type="expression" dxfId="149" priority="150" stopIfTrue="1">
      <formula>IF(#REF!&lt;&gt;"",1,0)</formula>
    </cfRule>
  </conditionalFormatting>
  <conditionalFormatting sqref="E192">
    <cfRule type="expression" dxfId="148" priority="149" stopIfTrue="1">
      <formula>IF(#REF!&lt;&gt;"",1,0)</formula>
    </cfRule>
  </conditionalFormatting>
  <conditionalFormatting sqref="E194">
    <cfRule type="expression" dxfId="147" priority="148" stopIfTrue="1">
      <formula>IF(#REF!&lt;&gt;"",1,0)</formula>
    </cfRule>
  </conditionalFormatting>
  <conditionalFormatting sqref="E196">
    <cfRule type="expression" dxfId="146" priority="147" stopIfTrue="1">
      <formula>IF(#REF!&lt;&gt;"",1,0)</formula>
    </cfRule>
  </conditionalFormatting>
  <conditionalFormatting sqref="E199">
    <cfRule type="expression" dxfId="145" priority="146" stopIfTrue="1">
      <formula>IF(#REF!&lt;&gt;"",1,0)</formula>
    </cfRule>
  </conditionalFormatting>
  <conditionalFormatting sqref="E201">
    <cfRule type="expression" dxfId="144" priority="145" stopIfTrue="1">
      <formula>IF(#REF!&lt;&gt;"",1,0)</formula>
    </cfRule>
  </conditionalFormatting>
  <conditionalFormatting sqref="E203">
    <cfRule type="expression" dxfId="143" priority="144" stopIfTrue="1">
      <formula>IF(#REF!&lt;&gt;"",1,0)</formula>
    </cfRule>
  </conditionalFormatting>
  <conditionalFormatting sqref="E205">
    <cfRule type="expression" dxfId="142" priority="143" stopIfTrue="1">
      <formula>IF(#REF!&lt;&gt;"",1,0)</formula>
    </cfRule>
  </conditionalFormatting>
  <conditionalFormatting sqref="E207">
    <cfRule type="expression" dxfId="141" priority="142" stopIfTrue="1">
      <formula>IF(#REF!&lt;&gt;"",1,0)</formula>
    </cfRule>
  </conditionalFormatting>
  <conditionalFormatting sqref="E210">
    <cfRule type="expression" dxfId="140" priority="141" stopIfTrue="1">
      <formula>IF(#REF!&lt;&gt;"",1,0)</formula>
    </cfRule>
  </conditionalFormatting>
  <conditionalFormatting sqref="E212">
    <cfRule type="expression" dxfId="139" priority="140" stopIfTrue="1">
      <formula>IF(#REF!&lt;&gt;"",1,0)</formula>
    </cfRule>
  </conditionalFormatting>
  <conditionalFormatting sqref="E216">
    <cfRule type="expression" dxfId="138" priority="139" stopIfTrue="1">
      <formula>IF(#REF!&lt;&gt;"",1,0)</formula>
    </cfRule>
  </conditionalFormatting>
  <conditionalFormatting sqref="E219">
    <cfRule type="expression" dxfId="137" priority="138" stopIfTrue="1">
      <formula>IF(#REF!&lt;&gt;"",1,0)</formula>
    </cfRule>
  </conditionalFormatting>
  <conditionalFormatting sqref="E221">
    <cfRule type="expression" dxfId="136" priority="137" stopIfTrue="1">
      <formula>IF(#REF!&lt;&gt;"",1,0)</formula>
    </cfRule>
  </conditionalFormatting>
  <conditionalFormatting sqref="E224">
    <cfRule type="expression" dxfId="135" priority="136" stopIfTrue="1">
      <formula>IF(#REF!&lt;&gt;"",1,0)</formula>
    </cfRule>
  </conditionalFormatting>
  <conditionalFormatting sqref="E226">
    <cfRule type="expression" dxfId="134" priority="135" stopIfTrue="1">
      <formula>IF(#REF!&lt;&gt;"",1,0)</formula>
    </cfRule>
  </conditionalFormatting>
  <conditionalFormatting sqref="E228">
    <cfRule type="expression" dxfId="133" priority="134" stopIfTrue="1">
      <formula>IF(#REF!&lt;&gt;"",1,0)</formula>
    </cfRule>
  </conditionalFormatting>
  <conditionalFormatting sqref="E230">
    <cfRule type="expression" dxfId="132" priority="133" stopIfTrue="1">
      <formula>IF(#REF!&lt;&gt;"",1,0)</formula>
    </cfRule>
  </conditionalFormatting>
  <conditionalFormatting sqref="E232">
    <cfRule type="expression" dxfId="131" priority="132" stopIfTrue="1">
      <formula>IF(#REF!&lt;&gt;"",1,0)</formula>
    </cfRule>
  </conditionalFormatting>
  <conditionalFormatting sqref="E235">
    <cfRule type="expression" dxfId="130" priority="131" stopIfTrue="1">
      <formula>IF(#REF!&lt;&gt;"",1,0)</formula>
    </cfRule>
  </conditionalFormatting>
  <conditionalFormatting sqref="E238">
    <cfRule type="expression" dxfId="129" priority="130" stopIfTrue="1">
      <formula>IF(#REF!&lt;&gt;"",1,0)</formula>
    </cfRule>
  </conditionalFormatting>
  <conditionalFormatting sqref="E240">
    <cfRule type="expression" dxfId="128" priority="129" stopIfTrue="1">
      <formula>IF(#REF!&lt;&gt;"",1,0)</formula>
    </cfRule>
  </conditionalFormatting>
  <conditionalFormatting sqref="E242">
    <cfRule type="expression" dxfId="127" priority="128" stopIfTrue="1">
      <formula>IF(#REF!&lt;&gt;"",1,0)</formula>
    </cfRule>
  </conditionalFormatting>
  <conditionalFormatting sqref="E244">
    <cfRule type="expression" dxfId="126" priority="127" stopIfTrue="1">
      <formula>IF(#REF!&lt;&gt;"",1,0)</formula>
    </cfRule>
  </conditionalFormatting>
  <conditionalFormatting sqref="E245">
    <cfRule type="expression" dxfId="125" priority="126" stopIfTrue="1">
      <formula>IF(#REF!&lt;&gt;"",1,0)</formula>
    </cfRule>
  </conditionalFormatting>
  <conditionalFormatting sqref="E247">
    <cfRule type="expression" dxfId="124" priority="125" stopIfTrue="1">
      <formula>IF(#REF!&lt;&gt;"",1,0)</formula>
    </cfRule>
  </conditionalFormatting>
  <conditionalFormatting sqref="E248">
    <cfRule type="expression" dxfId="123" priority="124" stopIfTrue="1">
      <formula>IF(#REF!&lt;&gt;"",1,0)</formula>
    </cfRule>
  </conditionalFormatting>
  <conditionalFormatting sqref="E250">
    <cfRule type="expression" dxfId="122" priority="123" stopIfTrue="1">
      <formula>IF(#REF!&lt;&gt;"",1,0)</formula>
    </cfRule>
  </conditionalFormatting>
  <conditionalFormatting sqref="E253">
    <cfRule type="expression" dxfId="121" priority="122" stopIfTrue="1">
      <formula>IF(#REF!&lt;&gt;"",1,0)</formula>
    </cfRule>
  </conditionalFormatting>
  <conditionalFormatting sqref="E256">
    <cfRule type="expression" dxfId="120" priority="121" stopIfTrue="1">
      <formula>IF(#REF!&lt;&gt;"",1,0)</formula>
    </cfRule>
  </conditionalFormatting>
  <conditionalFormatting sqref="E258">
    <cfRule type="expression" dxfId="119" priority="120" stopIfTrue="1">
      <formula>IF(#REF!&lt;&gt;"",1,0)</formula>
    </cfRule>
  </conditionalFormatting>
  <conditionalFormatting sqref="E261">
    <cfRule type="expression" dxfId="118" priority="119" stopIfTrue="1">
      <formula>IF(#REF!&lt;&gt;"",1,0)</formula>
    </cfRule>
  </conditionalFormatting>
  <conditionalFormatting sqref="E263">
    <cfRule type="expression" dxfId="117" priority="118" stopIfTrue="1">
      <formula>IF(#REF!&lt;&gt;"",1,0)</formula>
    </cfRule>
  </conditionalFormatting>
  <conditionalFormatting sqref="E265">
    <cfRule type="expression" dxfId="116" priority="117" stopIfTrue="1">
      <formula>IF(#REF!&lt;&gt;"",1,0)</formula>
    </cfRule>
  </conditionalFormatting>
  <conditionalFormatting sqref="E267">
    <cfRule type="expression" dxfId="115" priority="116" stopIfTrue="1">
      <formula>IF(#REF!&lt;&gt;"",1,0)</formula>
    </cfRule>
  </conditionalFormatting>
  <conditionalFormatting sqref="E269">
    <cfRule type="expression" dxfId="114" priority="115" stopIfTrue="1">
      <formula>IF(#REF!&lt;&gt;"",1,0)</formula>
    </cfRule>
  </conditionalFormatting>
  <conditionalFormatting sqref="E272">
    <cfRule type="expression" dxfId="113" priority="114" stopIfTrue="1">
      <formula>IF(#REF!&lt;&gt;"",1,0)</formula>
    </cfRule>
  </conditionalFormatting>
  <conditionalFormatting sqref="E274">
    <cfRule type="expression" dxfId="112" priority="113" stopIfTrue="1">
      <formula>IF(#REF!&lt;&gt;"",1,0)</formula>
    </cfRule>
  </conditionalFormatting>
  <conditionalFormatting sqref="E276">
    <cfRule type="expression" dxfId="111" priority="112" stopIfTrue="1">
      <formula>IF(#REF!&lt;&gt;"",1,0)</formula>
    </cfRule>
  </conditionalFormatting>
  <conditionalFormatting sqref="E279">
    <cfRule type="expression" dxfId="110" priority="111" stopIfTrue="1">
      <formula>IF(#REF!&lt;&gt;"",1,0)</formula>
    </cfRule>
  </conditionalFormatting>
  <conditionalFormatting sqref="E281">
    <cfRule type="expression" dxfId="109" priority="110" stopIfTrue="1">
      <formula>IF(#REF!&lt;&gt;"",1,0)</formula>
    </cfRule>
  </conditionalFormatting>
  <conditionalFormatting sqref="E283">
    <cfRule type="expression" dxfId="108" priority="109" stopIfTrue="1">
      <formula>IF(#REF!&lt;&gt;"",1,0)</formula>
    </cfRule>
  </conditionalFormatting>
  <conditionalFormatting sqref="E285">
    <cfRule type="expression" dxfId="107" priority="108" stopIfTrue="1">
      <formula>IF(#REF!&lt;&gt;"",1,0)</formula>
    </cfRule>
  </conditionalFormatting>
  <conditionalFormatting sqref="E287">
    <cfRule type="expression" dxfId="106" priority="107" stopIfTrue="1">
      <formula>IF(#REF!&lt;&gt;"",1,0)</formula>
    </cfRule>
  </conditionalFormatting>
  <conditionalFormatting sqref="E289">
    <cfRule type="expression" dxfId="105" priority="106" stopIfTrue="1">
      <formula>IF(#REF!&lt;&gt;"",1,0)</formula>
    </cfRule>
  </conditionalFormatting>
  <conditionalFormatting sqref="E290">
    <cfRule type="expression" dxfId="104" priority="105" stopIfTrue="1">
      <formula>IF(#REF!&lt;&gt;"",1,0)</formula>
    </cfRule>
  </conditionalFormatting>
  <conditionalFormatting sqref="E292">
    <cfRule type="expression" dxfId="103" priority="104" stopIfTrue="1">
      <formula>IF(#REF!&lt;&gt;"",1,0)</formula>
    </cfRule>
  </conditionalFormatting>
  <conditionalFormatting sqref="E295">
    <cfRule type="expression" dxfId="102" priority="103" stopIfTrue="1">
      <formula>IF(#REF!&lt;&gt;"",1,0)</formula>
    </cfRule>
  </conditionalFormatting>
  <conditionalFormatting sqref="E297">
    <cfRule type="expression" dxfId="101" priority="102" stopIfTrue="1">
      <formula>IF(#REF!&lt;&gt;"",1,0)</formula>
    </cfRule>
  </conditionalFormatting>
  <conditionalFormatting sqref="E299">
    <cfRule type="expression" dxfId="100" priority="101" stopIfTrue="1">
      <formula>IF(#REF!&lt;&gt;"",1,0)</formula>
    </cfRule>
  </conditionalFormatting>
  <conditionalFormatting sqref="E301">
    <cfRule type="expression" dxfId="99" priority="100" stopIfTrue="1">
      <formula>IF(#REF!&lt;&gt;"",1,0)</formula>
    </cfRule>
  </conditionalFormatting>
  <conditionalFormatting sqref="E304">
    <cfRule type="expression" dxfId="98" priority="99" stopIfTrue="1">
      <formula>IF(#REF!&lt;&gt;"",1,0)</formula>
    </cfRule>
  </conditionalFormatting>
  <conditionalFormatting sqref="E306">
    <cfRule type="expression" dxfId="97" priority="98" stopIfTrue="1">
      <formula>IF(#REF!&lt;&gt;"",1,0)</formula>
    </cfRule>
  </conditionalFormatting>
  <conditionalFormatting sqref="E308">
    <cfRule type="expression" dxfId="96" priority="97" stopIfTrue="1">
      <formula>IF(#REF!&lt;&gt;"",1,0)</formula>
    </cfRule>
  </conditionalFormatting>
  <conditionalFormatting sqref="E310">
    <cfRule type="expression" dxfId="95" priority="96" stopIfTrue="1">
      <formula>IF(#REF!&lt;&gt;"",1,0)</formula>
    </cfRule>
  </conditionalFormatting>
  <conditionalFormatting sqref="E312">
    <cfRule type="expression" dxfId="94" priority="95" stopIfTrue="1">
      <formula>IF(#REF!&lt;&gt;"",1,0)</formula>
    </cfRule>
  </conditionalFormatting>
  <conditionalFormatting sqref="E313">
    <cfRule type="expression" dxfId="93" priority="94" stopIfTrue="1">
      <formula>IF(#REF!&lt;&gt;"",1,0)</formula>
    </cfRule>
  </conditionalFormatting>
  <conditionalFormatting sqref="E315">
    <cfRule type="expression" dxfId="92" priority="93" stopIfTrue="1">
      <formula>IF(#REF!&lt;&gt;"",1,0)</formula>
    </cfRule>
  </conditionalFormatting>
  <conditionalFormatting sqref="E66">
    <cfRule type="expression" dxfId="91" priority="92" stopIfTrue="1">
      <formula>IF(#REF!&lt;&gt;"",1,0)</formula>
    </cfRule>
  </conditionalFormatting>
  <conditionalFormatting sqref="E68">
    <cfRule type="expression" dxfId="90" priority="91" stopIfTrue="1">
      <formula>IF(#REF!&lt;&gt;"",1,0)</formula>
    </cfRule>
  </conditionalFormatting>
  <conditionalFormatting sqref="E70">
    <cfRule type="expression" dxfId="89" priority="90" stopIfTrue="1">
      <formula>IF(#REF!&lt;&gt;"",1,0)</formula>
    </cfRule>
  </conditionalFormatting>
  <conditionalFormatting sqref="E77">
    <cfRule type="expression" dxfId="88" priority="89" stopIfTrue="1">
      <formula>IF(#REF!&lt;&gt;"",1,0)</formula>
    </cfRule>
  </conditionalFormatting>
  <conditionalFormatting sqref="E79">
    <cfRule type="expression" dxfId="87" priority="88" stopIfTrue="1">
      <formula>IF(#REF!&lt;&gt;"",1,0)</formula>
    </cfRule>
  </conditionalFormatting>
  <conditionalFormatting sqref="E83">
    <cfRule type="expression" dxfId="86" priority="87" stopIfTrue="1">
      <formula>IF(#REF!&lt;&gt;"",1,0)</formula>
    </cfRule>
  </conditionalFormatting>
  <conditionalFormatting sqref="E85">
    <cfRule type="expression" dxfId="85" priority="86" stopIfTrue="1">
      <formula>IF(#REF!&lt;&gt;"",1,0)</formula>
    </cfRule>
  </conditionalFormatting>
  <conditionalFormatting sqref="E87">
    <cfRule type="expression" dxfId="84" priority="85" stopIfTrue="1">
      <formula>IF(#REF!&lt;&gt;"",1,0)</formula>
    </cfRule>
  </conditionalFormatting>
  <conditionalFormatting sqref="E89">
    <cfRule type="expression" dxfId="83" priority="84" stopIfTrue="1">
      <formula>IF(#REF!&lt;&gt;"",1,0)</formula>
    </cfRule>
  </conditionalFormatting>
  <conditionalFormatting sqref="E92">
    <cfRule type="expression" dxfId="82" priority="83" stopIfTrue="1">
      <formula>IF(#REF!&lt;&gt;"",1,0)</formula>
    </cfRule>
  </conditionalFormatting>
  <conditionalFormatting sqref="E94">
    <cfRule type="expression" dxfId="81" priority="82" stopIfTrue="1">
      <formula>IF(#REF!&lt;&gt;"",1,0)</formula>
    </cfRule>
  </conditionalFormatting>
  <conditionalFormatting sqref="E97">
    <cfRule type="expression" dxfId="80" priority="81" stopIfTrue="1">
      <formula>IF(#REF!&lt;&gt;"",1,0)</formula>
    </cfRule>
  </conditionalFormatting>
  <conditionalFormatting sqref="E99">
    <cfRule type="expression" dxfId="79" priority="80" stopIfTrue="1">
      <formula>IF(#REF!&lt;&gt;"",1,0)</formula>
    </cfRule>
  </conditionalFormatting>
  <conditionalFormatting sqref="E102">
    <cfRule type="expression" dxfId="78" priority="79" stopIfTrue="1">
      <formula>IF(#REF!&lt;&gt;"",1,0)</formula>
    </cfRule>
  </conditionalFormatting>
  <conditionalFormatting sqref="E104">
    <cfRule type="expression" dxfId="77" priority="78" stopIfTrue="1">
      <formula>IF(#REF!&lt;&gt;"",1,0)</formula>
    </cfRule>
  </conditionalFormatting>
  <conditionalFormatting sqref="E107">
    <cfRule type="expression" dxfId="76" priority="77" stopIfTrue="1">
      <formula>IF(#REF!&lt;&gt;"",1,0)</formula>
    </cfRule>
  </conditionalFormatting>
  <conditionalFormatting sqref="E111">
    <cfRule type="expression" dxfId="75" priority="76" stopIfTrue="1">
      <formula>IF(#REF!&lt;&gt;"",1,0)</formula>
    </cfRule>
  </conditionalFormatting>
  <conditionalFormatting sqref="E114">
    <cfRule type="expression" dxfId="74" priority="75" stopIfTrue="1">
      <formula>IF(#REF!&lt;&gt;"",1,0)</formula>
    </cfRule>
  </conditionalFormatting>
  <conditionalFormatting sqref="E117">
    <cfRule type="expression" dxfId="73" priority="74" stopIfTrue="1">
      <formula>IF(#REF!&lt;&gt;"",1,0)</formula>
    </cfRule>
  </conditionalFormatting>
  <conditionalFormatting sqref="E119">
    <cfRule type="expression" dxfId="72" priority="73" stopIfTrue="1">
      <formula>IF(#REF!&lt;&gt;"",1,0)</formula>
    </cfRule>
  </conditionalFormatting>
  <conditionalFormatting sqref="E123">
    <cfRule type="expression" dxfId="71" priority="72" stopIfTrue="1">
      <formula>IF(#REF!&lt;&gt;"",1,0)</formula>
    </cfRule>
  </conditionalFormatting>
  <conditionalFormatting sqref="E125">
    <cfRule type="expression" dxfId="70" priority="71" stopIfTrue="1">
      <formula>IF(#REF!&lt;&gt;"",1,0)</formula>
    </cfRule>
  </conditionalFormatting>
  <conditionalFormatting sqref="E128">
    <cfRule type="expression" dxfId="69" priority="70" stopIfTrue="1">
      <formula>IF(#REF!&lt;&gt;"",1,0)</formula>
    </cfRule>
  </conditionalFormatting>
  <conditionalFormatting sqref="E131">
    <cfRule type="expression" dxfId="68" priority="69" stopIfTrue="1">
      <formula>IF(#REF!&lt;&gt;"",1,0)</formula>
    </cfRule>
  </conditionalFormatting>
  <conditionalFormatting sqref="E136">
    <cfRule type="expression" dxfId="67" priority="68" stopIfTrue="1">
      <formula>IF(#REF!&lt;&gt;"",1,0)</formula>
    </cfRule>
  </conditionalFormatting>
  <conditionalFormatting sqref="E138">
    <cfRule type="expression" dxfId="66" priority="67" stopIfTrue="1">
      <formula>IF(#REF!&lt;&gt;"",1,0)</formula>
    </cfRule>
  </conditionalFormatting>
  <conditionalFormatting sqref="E141">
    <cfRule type="expression" dxfId="65" priority="66" stopIfTrue="1">
      <formula>IF(#REF!&lt;&gt;"",1,0)</formula>
    </cfRule>
  </conditionalFormatting>
  <conditionalFormatting sqref="E144">
    <cfRule type="expression" dxfId="64" priority="65" stopIfTrue="1">
      <formula>IF(#REF!&lt;&gt;"",1,0)</formula>
    </cfRule>
  </conditionalFormatting>
  <conditionalFormatting sqref="E147">
    <cfRule type="expression" dxfId="63" priority="64" stopIfTrue="1">
      <formula>IF(#REF!&lt;&gt;"",1,0)</formula>
    </cfRule>
  </conditionalFormatting>
  <conditionalFormatting sqref="E149">
    <cfRule type="expression" dxfId="62" priority="63" stopIfTrue="1">
      <formula>IF(#REF!&lt;&gt;"",1,0)</formula>
    </cfRule>
  </conditionalFormatting>
  <conditionalFormatting sqref="E153">
    <cfRule type="expression" dxfId="61" priority="62" stopIfTrue="1">
      <formula>IF(#REF!&lt;&gt;"",1,0)</formula>
    </cfRule>
  </conditionalFormatting>
  <conditionalFormatting sqref="E156">
    <cfRule type="expression" dxfId="60" priority="61" stopIfTrue="1">
      <formula>IF(#REF!&lt;&gt;"",1,0)</formula>
    </cfRule>
  </conditionalFormatting>
  <conditionalFormatting sqref="E163">
    <cfRule type="expression" dxfId="59" priority="60" stopIfTrue="1">
      <formula>IF(#REF!&lt;&gt;"",1,0)</formula>
    </cfRule>
  </conditionalFormatting>
  <conditionalFormatting sqref="E165">
    <cfRule type="expression" dxfId="58" priority="59" stopIfTrue="1">
      <formula>IF(#REF!&lt;&gt;"",1,0)</formula>
    </cfRule>
  </conditionalFormatting>
  <conditionalFormatting sqref="E167">
    <cfRule type="expression" dxfId="57" priority="58" stopIfTrue="1">
      <formula>IF(#REF!&lt;&gt;"",1,0)</formula>
    </cfRule>
  </conditionalFormatting>
  <conditionalFormatting sqref="E169">
    <cfRule type="expression" dxfId="56" priority="57" stopIfTrue="1">
      <formula>IF(#REF!&lt;&gt;"",1,0)</formula>
    </cfRule>
  </conditionalFormatting>
  <conditionalFormatting sqref="E171">
    <cfRule type="expression" dxfId="55" priority="56" stopIfTrue="1">
      <formula>IF(#REF!&lt;&gt;"",1,0)</formula>
    </cfRule>
  </conditionalFormatting>
  <conditionalFormatting sqref="E174">
    <cfRule type="expression" dxfId="54" priority="55" stopIfTrue="1">
      <formula>IF(#REF!&lt;&gt;"",1,0)</formula>
    </cfRule>
  </conditionalFormatting>
  <conditionalFormatting sqref="E177">
    <cfRule type="expression" dxfId="53" priority="54" stopIfTrue="1">
      <formula>IF(#REF!&lt;&gt;"",1,0)</formula>
    </cfRule>
  </conditionalFormatting>
  <conditionalFormatting sqref="E180">
    <cfRule type="expression" dxfId="52" priority="53" stopIfTrue="1">
      <formula>IF(#REF!&lt;&gt;"",1,0)</formula>
    </cfRule>
  </conditionalFormatting>
  <conditionalFormatting sqref="E182">
    <cfRule type="expression" dxfId="51" priority="52" stopIfTrue="1">
      <formula>IF(#REF!&lt;&gt;"",1,0)</formula>
    </cfRule>
  </conditionalFormatting>
  <conditionalFormatting sqref="E185">
    <cfRule type="expression" dxfId="50" priority="51" stopIfTrue="1">
      <formula>IF(#REF!&lt;&gt;"",1,0)</formula>
    </cfRule>
  </conditionalFormatting>
  <conditionalFormatting sqref="E187">
    <cfRule type="expression" dxfId="49" priority="50" stopIfTrue="1">
      <formula>IF(#REF!&lt;&gt;"",1,0)</formula>
    </cfRule>
  </conditionalFormatting>
  <conditionalFormatting sqref="E189">
    <cfRule type="expression" dxfId="48" priority="49" stopIfTrue="1">
      <formula>IF(#REF!&lt;&gt;"",1,0)</formula>
    </cfRule>
  </conditionalFormatting>
  <conditionalFormatting sqref="E191">
    <cfRule type="expression" dxfId="47" priority="48" stopIfTrue="1">
      <formula>IF(#REF!&lt;&gt;"",1,0)</formula>
    </cfRule>
  </conditionalFormatting>
  <conditionalFormatting sqref="E193">
    <cfRule type="expression" dxfId="46" priority="47" stopIfTrue="1">
      <formula>IF(#REF!&lt;&gt;"",1,0)</formula>
    </cfRule>
  </conditionalFormatting>
  <conditionalFormatting sqref="E195">
    <cfRule type="expression" dxfId="45" priority="46" stopIfTrue="1">
      <formula>IF(#REF!&lt;&gt;"",1,0)</formula>
    </cfRule>
  </conditionalFormatting>
  <conditionalFormatting sqref="E197">
    <cfRule type="expression" dxfId="44" priority="45" stopIfTrue="1">
      <formula>IF(#REF!&lt;&gt;"",1,0)</formula>
    </cfRule>
  </conditionalFormatting>
  <conditionalFormatting sqref="E200">
    <cfRule type="expression" dxfId="43" priority="44" stopIfTrue="1">
      <formula>IF(#REF!&lt;&gt;"",1,0)</formula>
    </cfRule>
  </conditionalFormatting>
  <conditionalFormatting sqref="E202">
    <cfRule type="expression" dxfId="42" priority="43" stopIfTrue="1">
      <formula>IF(#REF!&lt;&gt;"",1,0)</formula>
    </cfRule>
  </conditionalFormatting>
  <conditionalFormatting sqref="E204">
    <cfRule type="expression" dxfId="41" priority="42" stopIfTrue="1">
      <formula>IF(#REF!&lt;&gt;"",1,0)</formula>
    </cfRule>
  </conditionalFormatting>
  <conditionalFormatting sqref="E206">
    <cfRule type="expression" dxfId="40" priority="41" stopIfTrue="1">
      <formula>IF(#REF!&lt;&gt;"",1,0)</formula>
    </cfRule>
  </conditionalFormatting>
  <conditionalFormatting sqref="E208">
    <cfRule type="expression" dxfId="39" priority="40" stopIfTrue="1">
      <formula>IF(#REF!&lt;&gt;"",1,0)</formula>
    </cfRule>
  </conditionalFormatting>
  <conditionalFormatting sqref="E211">
    <cfRule type="expression" dxfId="38" priority="39" stopIfTrue="1">
      <formula>IF(#REF!&lt;&gt;"",1,0)</formula>
    </cfRule>
  </conditionalFormatting>
  <conditionalFormatting sqref="E213">
    <cfRule type="expression" dxfId="37" priority="38" stopIfTrue="1">
      <formula>IF(#REF!&lt;&gt;"",1,0)</formula>
    </cfRule>
  </conditionalFormatting>
  <conditionalFormatting sqref="E217">
    <cfRule type="expression" dxfId="36" priority="37" stopIfTrue="1">
      <formula>IF(#REF!&lt;&gt;"",1,0)</formula>
    </cfRule>
  </conditionalFormatting>
  <conditionalFormatting sqref="E220">
    <cfRule type="expression" dxfId="35" priority="36" stopIfTrue="1">
      <formula>IF(#REF!&lt;&gt;"",1,0)</formula>
    </cfRule>
  </conditionalFormatting>
  <conditionalFormatting sqref="E222">
    <cfRule type="expression" dxfId="34" priority="35" stopIfTrue="1">
      <formula>IF(#REF!&lt;&gt;"",1,0)</formula>
    </cfRule>
  </conditionalFormatting>
  <conditionalFormatting sqref="E225">
    <cfRule type="expression" dxfId="33" priority="34" stopIfTrue="1">
      <formula>IF(#REF!&lt;&gt;"",1,0)</formula>
    </cfRule>
  </conditionalFormatting>
  <conditionalFormatting sqref="E227">
    <cfRule type="expression" dxfId="32" priority="33" stopIfTrue="1">
      <formula>IF(#REF!&lt;&gt;"",1,0)</formula>
    </cfRule>
  </conditionalFormatting>
  <conditionalFormatting sqref="E229">
    <cfRule type="expression" dxfId="31" priority="32" stopIfTrue="1">
      <formula>IF(#REF!&lt;&gt;"",1,0)</formula>
    </cfRule>
  </conditionalFormatting>
  <conditionalFormatting sqref="E231">
    <cfRule type="expression" dxfId="30" priority="31" stopIfTrue="1">
      <formula>IF(#REF!&lt;&gt;"",1,0)</formula>
    </cfRule>
  </conditionalFormatting>
  <conditionalFormatting sqref="E233">
    <cfRule type="expression" dxfId="29" priority="30" stopIfTrue="1">
      <formula>IF(#REF!&lt;&gt;"",1,0)</formula>
    </cfRule>
  </conditionalFormatting>
  <conditionalFormatting sqref="E236">
    <cfRule type="expression" dxfId="28" priority="29" stopIfTrue="1">
      <formula>IF(#REF!&lt;&gt;"",1,0)</formula>
    </cfRule>
  </conditionalFormatting>
  <conditionalFormatting sqref="E239">
    <cfRule type="expression" dxfId="27" priority="28" stopIfTrue="1">
      <formula>IF(#REF!&lt;&gt;"",1,0)</formula>
    </cfRule>
  </conditionalFormatting>
  <conditionalFormatting sqref="E241">
    <cfRule type="expression" dxfId="26" priority="27" stopIfTrue="1">
      <formula>IF(#REF!&lt;&gt;"",1,0)</formula>
    </cfRule>
  </conditionalFormatting>
  <conditionalFormatting sqref="E246">
    <cfRule type="expression" dxfId="25" priority="26" stopIfTrue="1">
      <formula>IF(#REF!&lt;&gt;"",1,0)</formula>
    </cfRule>
  </conditionalFormatting>
  <conditionalFormatting sqref="E249">
    <cfRule type="expression" dxfId="24" priority="25" stopIfTrue="1">
      <formula>IF(#REF!&lt;&gt;"",1,0)</formula>
    </cfRule>
  </conditionalFormatting>
  <conditionalFormatting sqref="E254">
    <cfRule type="expression" dxfId="23" priority="24" stopIfTrue="1">
      <formula>IF(#REF!&lt;&gt;"",1,0)</formula>
    </cfRule>
  </conditionalFormatting>
  <conditionalFormatting sqref="E257">
    <cfRule type="expression" dxfId="22" priority="23" stopIfTrue="1">
      <formula>IF(#REF!&lt;&gt;"",1,0)</formula>
    </cfRule>
  </conditionalFormatting>
  <conditionalFormatting sqref="E259">
    <cfRule type="expression" dxfId="21" priority="22" stopIfTrue="1">
      <formula>IF(#REF!&lt;&gt;"",1,0)</formula>
    </cfRule>
  </conditionalFormatting>
  <conditionalFormatting sqref="E262">
    <cfRule type="expression" dxfId="20" priority="21" stopIfTrue="1">
      <formula>IF(#REF!&lt;&gt;"",1,0)</formula>
    </cfRule>
  </conditionalFormatting>
  <conditionalFormatting sqref="E264">
    <cfRule type="expression" dxfId="19" priority="20" stopIfTrue="1">
      <formula>IF(#REF!&lt;&gt;"",1,0)</formula>
    </cfRule>
  </conditionalFormatting>
  <conditionalFormatting sqref="E266">
    <cfRule type="expression" dxfId="18" priority="19" stopIfTrue="1">
      <formula>IF(#REF!&lt;&gt;"",1,0)</formula>
    </cfRule>
  </conditionalFormatting>
  <conditionalFormatting sqref="E268">
    <cfRule type="expression" dxfId="17" priority="18" stopIfTrue="1">
      <formula>IF(#REF!&lt;&gt;"",1,0)</formula>
    </cfRule>
  </conditionalFormatting>
  <conditionalFormatting sqref="E270">
    <cfRule type="expression" dxfId="16" priority="17" stopIfTrue="1">
      <formula>IF(#REF!&lt;&gt;"",1,0)</formula>
    </cfRule>
  </conditionalFormatting>
  <conditionalFormatting sqref="E273">
    <cfRule type="expression" dxfId="15" priority="16" stopIfTrue="1">
      <formula>IF(#REF!&lt;&gt;"",1,0)</formula>
    </cfRule>
  </conditionalFormatting>
  <conditionalFormatting sqref="E275">
    <cfRule type="expression" dxfId="14" priority="15" stopIfTrue="1">
      <formula>IF(#REF!&lt;&gt;"",1,0)</formula>
    </cfRule>
  </conditionalFormatting>
  <conditionalFormatting sqref="E277">
    <cfRule type="expression" dxfId="13" priority="14" stopIfTrue="1">
      <formula>IF(#REF!&lt;&gt;"",1,0)</formula>
    </cfRule>
  </conditionalFormatting>
  <conditionalFormatting sqref="E280">
    <cfRule type="expression" dxfId="12" priority="13" stopIfTrue="1">
      <formula>IF(#REF!&lt;&gt;"",1,0)</formula>
    </cfRule>
  </conditionalFormatting>
  <conditionalFormatting sqref="E282">
    <cfRule type="expression" dxfId="11" priority="12" stopIfTrue="1">
      <formula>IF(#REF!&lt;&gt;"",1,0)</formula>
    </cfRule>
  </conditionalFormatting>
  <conditionalFormatting sqref="E284">
    <cfRule type="expression" dxfId="10" priority="11" stopIfTrue="1">
      <formula>IF(#REF!&lt;&gt;"",1,0)</formula>
    </cfRule>
  </conditionalFormatting>
  <conditionalFormatting sqref="E288">
    <cfRule type="expression" dxfId="9" priority="10" stopIfTrue="1">
      <formula>IF(#REF!&lt;&gt;"",1,0)</formula>
    </cfRule>
  </conditionalFormatting>
  <conditionalFormatting sqref="E291">
    <cfRule type="expression" dxfId="8" priority="9" stopIfTrue="1">
      <formula>IF(#REF!&lt;&gt;"",1,0)</formula>
    </cfRule>
  </conditionalFormatting>
  <conditionalFormatting sqref="E296">
    <cfRule type="expression" dxfId="7" priority="8" stopIfTrue="1">
      <formula>IF(#REF!&lt;&gt;"",1,0)</formula>
    </cfRule>
  </conditionalFormatting>
  <conditionalFormatting sqref="E298">
    <cfRule type="expression" dxfId="6" priority="7" stopIfTrue="1">
      <formula>IF(#REF!&lt;&gt;"",1,0)</formula>
    </cfRule>
  </conditionalFormatting>
  <conditionalFormatting sqref="E300">
    <cfRule type="expression" dxfId="5" priority="6" stopIfTrue="1">
      <formula>IF(#REF!&lt;&gt;"",1,0)</formula>
    </cfRule>
  </conditionalFormatting>
  <conditionalFormatting sqref="E302">
    <cfRule type="expression" dxfId="4" priority="5" stopIfTrue="1">
      <formula>IF(#REF!&lt;&gt;"",1,0)</formula>
    </cfRule>
  </conditionalFormatting>
  <conditionalFormatting sqref="E305">
    <cfRule type="expression" dxfId="3" priority="4" stopIfTrue="1">
      <formula>IF(#REF!&lt;&gt;"",1,0)</formula>
    </cfRule>
  </conditionalFormatting>
  <conditionalFormatting sqref="E307">
    <cfRule type="expression" dxfId="2" priority="3" stopIfTrue="1">
      <formula>IF(#REF!&lt;&gt;"",1,0)</formula>
    </cfRule>
  </conditionalFormatting>
  <conditionalFormatting sqref="E311">
    <cfRule type="expression" dxfId="1" priority="2" stopIfTrue="1">
      <formula>IF(#REF!&lt;&gt;"",1,0)</formula>
    </cfRule>
  </conditionalFormatting>
  <conditionalFormatting sqref="E314">
    <cfRule type="expression" dxfId="0" priority="1" stopIfTrue="1">
      <formula>IF(#REF!&lt;&gt;"",1,0)</formula>
    </cfRule>
  </conditionalFormatting>
  <dataValidations count="2">
    <dataValidation type="custom" allowBlank="1" sqref="D15 D45:D46 D159:D160 D18 D20 D22 D25 D28 D30:D31 D33:D34 D36 D38 D41 D43 D48 D50 D315 D58:D59 D61 D64:D65 D67 D69 D71:D73 D76 D78 D82 D84 D86 D88 D91 D93 D96 D98 D101 D103 D106 D110 D113 D116 D118 D122 D124 D127 D130 D135 D137 D140 D142:D143 D146 D152 D154:D155 D157 D162 D164 D166 D168 D170 D173 D175:D176 D179 D181 D184 D186 D188 D190 D192 D194 D196 D199 D201 D203 D205 D207 D210 D212 D216 D219 D221 D224 D226 D228 D230 D232 D235 D238 D244:D245 D247:D248 D250 D253 D256 D258 D261 D263 D265 D267 D272 D274 D276 D279 D287 D289:D290 D292 D295 D297 D299 D301 D304 D310 D312:D313 D52:D55 D148 D150 D240 D242 D269 D281 D283 D285 D306 D308" xr:uid="{00000000-0002-0000-0000-000000000000}">
      <formula1>""</formula1>
    </dataValidation>
    <dataValidation type="list" allowBlank="1" showInputMessage="1" showErrorMessage="1" sqref="B15 B45:B46 B159:B160 B18 B20 B22 B25 B28 B30:B31 B33:B34 B36 B38 B41 B43 B48 B50 B315 B58:B59 B61 B64:B65 B67 B69 B71:B73 B76 B78 B82 B84 B86 B88 B91 B93 B96 B98 B101 B103 B106 B110 B113 B116 B118 B122 B124 B127 B130 B135 B137 B140 B142:B143 B146 B152 B154:B155 B157 B162 B164 B166 B168 B170 B173 B175:B176 B179 B181 B184 B186 B188 B190 B192 B194 B196 B199 B201 B203 B205 B207 B210 B212 B216 B219 B221 B224 B226 B228 B230 B232 B235 B238 B244:B245 B247:B248 B250 B253 B256 B258 B261 B263 B265 B267 B272 B274 B276 B279 B287 B289:B290 B292 B295 B297 B299 B301 B304 B310 B312:B313 B52:B55 B148 B150 B240 B242 B269 B281 B283 B285 B306 B308" xr:uid="{00000000-0002-0000-0000-000001000000}">
      <formula1>"Ï"</formula1>
    </dataValidation>
  </dataValidations>
  <printOptions horizontalCentered="1"/>
  <pageMargins left="0.23622047244094491" right="0.15748031496062992" top="0.51181102362204722" bottom="0.47244094488188981" header="0.19685039370078741" footer="0.19685039370078741"/>
  <pageSetup paperSize="9" scale="65" fitToHeight="0" orientation="landscape" r:id="rId1"/>
  <headerFooter alignWithMargins="0">
    <oddHeader>&amp;C&amp;"Calibri"&amp;10&amp;KFF8C00C2 - Confidential&amp;1#_x000D_&amp;"Calibri"&amp;11&amp;K000000&amp;KFF9900C2 - Restricted&amp;R000042 - GRF-0047 Edition 4&amp;LThème de surveillance : AUDIT PRODUIT/ PROCESSUS DE PRODUCTION</oddHeader>
    <oddFooter>&amp;RPage &amp;P / &amp;N&amp;LCe document et les informations qu'il contient sont la propriété de Safran.
Ils ne doivent être copiés ni communiqués à un tiers sans autorisation préalable et écrite de Safran.</oddFooter>
    <evenHeader>&amp;LThème de surveillance DPRV&amp;C&amp;KFF9900C2 - Restricted</evenHeader>
    <evenFooter>&amp;LCe document est la propriété de SAFRAN et ne peut être reproduit ou communiqué sans son autorisation. 
This document is the property of SAFRAN  and cannot be reproduced  without its prior authorization.&amp;RPage &amp;P / &amp;N</evenFooter>
    <firstHeader>&amp;LThème de surveillance DPRV&amp;C&amp;KFF9900C2 - Restricted</firstHeader>
    <firstFooter>&amp;LCe document est la propriété de SAFRAN et ne peut être reproduit ou communiqué sans son autorisation. 
This document is the property of SAFRAN  and cannot be reproduced  without its prior authorization.&amp;RPage &amp;P / &amp;N</first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RANSFERT">
                <anchor moveWithCells="1" sizeWithCells="1">
                  <from>
                    <xdr:col>17</xdr:col>
                    <xdr:colOff>762000</xdr:colOff>
                    <xdr:row>1</xdr:row>
                    <xdr:rowOff>390525</xdr:rowOff>
                  </from>
                  <to>
                    <xdr:col>18</xdr:col>
                    <xdr:colOff>647700</xdr:colOff>
                    <xdr:row>2</xdr:row>
                    <xdr:rowOff>600075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2- Questionnaire</vt:lpstr>
      <vt:lpstr>'2- Questionnaire'!Impression_des_titres</vt:lpstr>
      <vt:lpstr>'2- Questionnaire'!Zone_d_impression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Alexandre GIRARD</cp:lastModifiedBy>
  <dcterms:created xsi:type="dcterms:W3CDTF">2023-02-07T17:32:37Z</dcterms:created>
  <dcterms:modified xsi:type="dcterms:W3CDTF">2023-02-09T01:10:16Z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2023-02-07T17:32:56Z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17fa2288-d624-45ff-8076-efbcf81faa71</vt:lpwstr>
  </property>
  <property fmtid="{D5CDD505-2E9C-101B-9397-08002B2CF9AE}" pid="7" name="MSIP_Label_defa4170-0d19-0005-0004-bc88714345d2_ActionId">
    <vt:lpwstr>87c2668d-b2a0-4175-a68f-ffe8c8bb8010</vt:lpwstr>
  </property>
  <property fmtid="{D5CDD505-2E9C-101B-9397-08002B2CF9AE}" pid="8" name="MSIP_Label_defa4170-0d19-0005-0004-bc88714345d2_ContentBits">
    <vt:lpwstr>0</vt:lpwstr>
  </property>
  <property fmtid="{D5CDD505-2E9C-101B-9397-08002B2CF9AE}" pid="9" name="MSIP_Label_024ffcea-f25b-491e-9dc9-834516f3550e_Enabled">
    <vt:lpwstr>true</vt:lpwstr>
  </property>
  <property fmtid="{D5CDD505-2E9C-101B-9397-08002B2CF9AE}" pid="10" name="MSIP_Label_024ffcea-f25b-491e-9dc9-834516f3550e_SetDate">
    <vt:lpwstr>2023-02-08T09:25:04Z</vt:lpwstr>
  </property>
  <property fmtid="{D5CDD505-2E9C-101B-9397-08002B2CF9AE}" pid="11" name="MSIP_Label_024ffcea-f25b-491e-9dc9-834516f3550e_Method">
    <vt:lpwstr>Standard</vt:lpwstr>
  </property>
  <property fmtid="{D5CDD505-2E9C-101B-9397-08002B2CF9AE}" pid="12" name="MSIP_Label_024ffcea-f25b-491e-9dc9-834516f3550e_Name">
    <vt:lpwstr>C2 - restricted</vt:lpwstr>
  </property>
  <property fmtid="{D5CDD505-2E9C-101B-9397-08002B2CF9AE}" pid="13" name="MSIP_Label_024ffcea-f25b-491e-9dc9-834516f3550e_SiteId">
    <vt:lpwstr>d52b49b7-0c8f-4d89-8c4f-f20517306e08</vt:lpwstr>
  </property>
  <property fmtid="{D5CDD505-2E9C-101B-9397-08002B2CF9AE}" pid="14" name="MSIP_Label_024ffcea-f25b-491e-9dc9-834516f3550e_ActionId">
    <vt:lpwstr>e7acf5fa-3d4e-464f-bf22-9a99461a677c</vt:lpwstr>
  </property>
  <property fmtid="{D5CDD505-2E9C-101B-9397-08002B2CF9AE}" pid="15" name="MSIP_Label_024ffcea-f25b-491e-9dc9-834516f3550e_ContentBits">
    <vt:lpwstr>1</vt:lpwstr>
  </property>
</Properties>
</file>