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apfasso-my.sharepoint.com/personal/alexandre_girard_apf_asso_fr/Documents/"/>
    </mc:Choice>
  </mc:AlternateContent>
  <xr:revisionPtr revIDLastSave="1" documentId="8_{BC480CA9-5D2B-482D-8387-D57FE7280EE8}" xr6:coauthVersionLast="45" xr6:coauthVersionMax="45" xr10:uidLastSave="{F6A10C56-9549-4FB8-B07B-51671CABFF14}"/>
  <bookViews>
    <workbookView xWindow="-108" yWindow="-108" windowWidth="23256" windowHeight="12576" activeTab="2" xr2:uid="{BC1C178C-5855-4DEB-81CE-8322210804B8}"/>
  </bookViews>
  <sheets>
    <sheet name="LISTE" sheetId="2" r:id="rId1"/>
    <sheet name="BDD APFE 64" sheetId="1" r:id="rId2"/>
    <sheet name="TCD 1" sheetId="3" r:id="rId3"/>
    <sheet name="TDB APFE 64" sheetId="4" r:id="rId4"/>
    <sheet name="Feuil5" sheetId="5" r:id="rId5"/>
    <sheet name="Feuil6" sheetId="6" r:id="rId6"/>
  </sheets>
  <calcPr calcId="191029"/>
  <pivotCaches>
    <pivotCache cacheId="26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N3" i="1"/>
  <c r="N2" i="1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D2" authorId="0" shapeId="0" xr:uid="{8D11039E-CD58-4D6B-8558-5AE4848CF546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Faire le calcul :
si sortie Physique antérieure a aujourdhui alors résultat 0
Si sortie Physique vide ou supérieure a aujourdhui alors résultat 1</t>
        </r>
      </text>
    </comment>
  </commentList>
</comments>
</file>

<file path=xl/sharedStrings.xml><?xml version="1.0" encoding="utf-8"?>
<sst xmlns="http://schemas.openxmlformats.org/spreadsheetml/2006/main" count="80" uniqueCount="59">
  <si>
    <t>Effectif Physique</t>
  </si>
  <si>
    <t>Ancienneté</t>
  </si>
  <si>
    <t>Motif de Sortie</t>
  </si>
  <si>
    <t>Prénom</t>
  </si>
  <si>
    <t>NOM</t>
  </si>
  <si>
    <t>Date de Naissance</t>
  </si>
  <si>
    <t>Age</t>
  </si>
  <si>
    <t>RQTH</t>
  </si>
  <si>
    <t>COEF</t>
  </si>
  <si>
    <t>N° SS</t>
  </si>
  <si>
    <t>Visite
d'embauche</t>
  </si>
  <si>
    <t>Date de fin d'orientation AP</t>
  </si>
  <si>
    <t>section analytique</t>
  </si>
  <si>
    <t>E.T.P.</t>
  </si>
  <si>
    <t>Date Embauche</t>
  </si>
  <si>
    <t>Type de Contrat</t>
  </si>
  <si>
    <t>Date
Fin de Contrat</t>
  </si>
  <si>
    <t>Type de Contrats</t>
  </si>
  <si>
    <t>CDD</t>
  </si>
  <si>
    <t>CDD-T</t>
  </si>
  <si>
    <t>CDDT + CDI</t>
  </si>
  <si>
    <t>CDI</t>
  </si>
  <si>
    <t>APRENTISSAGE</t>
  </si>
  <si>
    <t>STAGE</t>
  </si>
  <si>
    <t>Sortie Physique</t>
  </si>
  <si>
    <t>Fin de Contrat</t>
  </si>
  <si>
    <t>Sortie Positive</t>
  </si>
  <si>
    <t>Retraite</t>
  </si>
  <si>
    <t>Démission</t>
  </si>
  <si>
    <t>Inaptitude</t>
  </si>
  <si>
    <t>Licenciement</t>
  </si>
  <si>
    <t>Rupture Conventionnelle</t>
  </si>
  <si>
    <t>Fin de Période d'essai</t>
  </si>
  <si>
    <t>Abandon de Poste</t>
  </si>
  <si>
    <t>ALEX</t>
  </si>
  <si>
    <t>TERRIEUR</t>
  </si>
  <si>
    <t>COEFFICIENTS</t>
  </si>
  <si>
    <t>NC</t>
  </si>
  <si>
    <t>INDICE 135</t>
  </si>
  <si>
    <t>INDICE 114</t>
  </si>
  <si>
    <t>INDICE 100</t>
  </si>
  <si>
    <t>INDICE 108</t>
  </si>
  <si>
    <t>Durée du travail</t>
  </si>
  <si>
    <t>Heures Hebdo</t>
  </si>
  <si>
    <t>Total général</t>
  </si>
  <si>
    <t>Étiquettes de lignes</t>
  </si>
  <si>
    <t>Effectif</t>
  </si>
  <si>
    <t>Col</t>
  </si>
  <si>
    <t>Alain</t>
  </si>
  <si>
    <t>VALIDE</t>
  </si>
  <si>
    <t>Section Analytique</t>
  </si>
  <si>
    <t>FRAIS GENERAUX</t>
  </si>
  <si>
    <t>LOGISTIQUE</t>
  </si>
  <si>
    <t>MASQUE INCLUSIF</t>
  </si>
  <si>
    <t>PRESTA . TERTIAIRE</t>
  </si>
  <si>
    <t>TERTIAIRE</t>
  </si>
  <si>
    <t>TPMR</t>
  </si>
  <si>
    <t>TRADUCTION</t>
  </si>
  <si>
    <t>TRAEPI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</si>
</sst>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General\ &quot;ans&quot;"/>
    <numFmt numFmtId="166" formatCode="[&gt;=3000000000000]#&quot; &quot;##&quot; &quot;##&quot; &quot;##&quot; &quot;###&quot; &quot;###&quot; | &quot;##;#&quot; &quot;##&quot; &quot;##&quot; &quot;##&quot; &quot;###&quot; &quot;###"/>
    <numFmt numFmtId="168" formatCode="General&quot;h&quot;"/>
  </numFmts>
  <fonts count="4" x14ac:knownFonts="1">
    <font>
      <sz val="11"/>
      <color theme="1"/>
      <name val="Cambri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68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2">
    <cellStyle name="Normal" xfId="0" builtinId="0"/>
    <cellStyle name="Normal 2" xfId="1" xr:uid="{BF062F80-2C91-48FB-9339-5E7AA7D86C77}"/>
  </cellStyles>
  <dxfs count="23"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66" formatCode="[&gt;=3000000000000]#&quot; &quot;##&quot; &quot;##&quot; &quot;##&quot; &quot;###&quot; &quot;###&quot; | &quot;##;#&quot; &quot;##&quot; &quot;##&quot; &quot;##&quot; &quot;###&quot; &quot;###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65" formatCode="General\ &quot;ans&quot;"/>
    </dxf>
    <dxf>
      <numFmt numFmtId="168" formatCode="General&quot;h&quot;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157.333737962967" createdVersion="6" refreshedVersion="6" minRefreshableVersion="3" recordCount="2" xr:uid="{A245B712-941C-43FD-A078-D46EAB7357CF}">
  <cacheSource type="worksheet">
    <worksheetSource name="Tableau1"/>
  </cacheSource>
  <cacheFields count="19">
    <cacheField name="Date Embauche" numFmtId="14">
      <sharedItems containsSemiMixedTypes="0" containsNonDate="0" containsDate="1" containsString="0" minDate="2020-10-01T00:00:00" maxDate="2020-10-02T00:00:00"/>
    </cacheField>
    <cacheField name="Date_x000a_Fin de Contrat" numFmtId="14">
      <sharedItems containsNonDate="0" containsDate="1" containsString="0" containsBlank="1" minDate="2020-12-04T00:00:00" maxDate="2020-12-05T00:00:00"/>
    </cacheField>
    <cacheField name="Sortie Physique" numFmtId="14">
      <sharedItems containsNonDate="0" containsDate="1" containsString="0" containsBlank="1" minDate="2020-11-02T00:00:00" maxDate="2020-11-03T00:00:00"/>
    </cacheField>
    <cacheField name="Effectif Physique" numFmtId="0">
      <sharedItems containsSemiMixedTypes="0" containsString="0" containsNumber="1" containsInteger="1" minValue="0" maxValue="1"/>
    </cacheField>
    <cacheField name="Motif de Sortie" numFmtId="0">
      <sharedItems containsBlank="1"/>
    </cacheField>
    <cacheField name="Type de Contrat" numFmtId="0">
      <sharedItems count="2">
        <s v="CDD"/>
        <s v="CDI"/>
      </sharedItems>
    </cacheField>
    <cacheField name="Durée du travail" numFmtId="168">
      <sharedItems containsSemiMixedTypes="0" containsString="0" containsNumber="1" minValue="34.5" maxValue="34.5"/>
    </cacheField>
    <cacheField name="Ancienneté" numFmtId="0">
      <sharedItems/>
    </cacheField>
    <cacheField name="Visite_x000a_d'embauche" numFmtId="14">
      <sharedItems containsSemiMixedTypes="0" containsNonDate="0" containsDate="1" containsString="0" minDate="2020-10-05T00:00:00" maxDate="2020-10-07T00:00:00"/>
    </cacheField>
    <cacheField name="section analytique" numFmtId="0">
      <sharedItems containsBlank="1" count="3">
        <s v="FRAIS GENERAUX"/>
        <s v="LOGISTIQUE"/>
        <m u="1"/>
      </sharedItems>
    </cacheField>
    <cacheField name="Prénom" numFmtId="0">
      <sharedItems count="2">
        <s v="ALEX"/>
        <s v="Alain"/>
      </sharedItems>
    </cacheField>
    <cacheField name="NOM" numFmtId="0">
      <sharedItems count="1">
        <s v="TERRIEUR"/>
      </sharedItems>
    </cacheField>
    <cacheField name="Date de Naissance" numFmtId="14">
      <sharedItems containsSemiMixedTypes="0" containsNonDate="0" containsDate="1" containsString="0" minDate="1965-08-26T00:00:00" maxDate="1965-08-27T00:00:00"/>
    </cacheField>
    <cacheField name="Age" numFmtId="165">
      <sharedItems containsSemiMixedTypes="0" containsString="0" containsNumber="1" containsInteger="1" minValue="55" maxValue="55"/>
    </cacheField>
    <cacheField name="RQTH" numFmtId="0">
      <sharedItems count="2">
        <s v="RQTH"/>
        <s v="VALIDE"/>
      </sharedItems>
    </cacheField>
    <cacheField name="Date de fin d'orientation AP" numFmtId="14">
      <sharedItems containsNonDate="0" containsString="0" containsBlank="1"/>
    </cacheField>
    <cacheField name="COEF" numFmtId="0">
      <sharedItems/>
    </cacheField>
    <cacheField name="N° SS" numFmtId="166">
      <sharedItems containsSemiMixedTypes="0" containsString="0" containsNumber="1" containsInteger="1" minValue="1111113333333" maxValue="1222222233222"/>
    </cacheField>
    <cacheField name="E.T.P.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d v="2020-10-01T00:00:00"/>
    <d v="2020-12-04T00:00:00"/>
    <d v="2020-11-02T00:00:00"/>
    <n v="0"/>
    <s v="Retraite"/>
    <x v="0"/>
    <n v="34.5"/>
    <s v="0a 1m 1j"/>
    <d v="2020-10-05T00:00:00"/>
    <x v="0"/>
    <x v="0"/>
    <x v="0"/>
    <d v="1965-08-26T00:00:00"/>
    <n v="55"/>
    <x v="0"/>
    <m/>
    <s v="INDICE 114"/>
    <n v="1111113333333"/>
    <n v="1"/>
  </r>
  <r>
    <d v="2020-10-01T00:00:00"/>
    <m/>
    <m/>
    <n v="1"/>
    <m/>
    <x v="1"/>
    <n v="34.5"/>
    <s v="0a 1m 21j"/>
    <d v="2020-10-06T00:00:00"/>
    <x v="1"/>
    <x v="1"/>
    <x v="0"/>
    <d v="1965-08-26T00:00:00"/>
    <n v="55"/>
    <x v="1"/>
    <m/>
    <s v="INDICE 114"/>
    <n v="122222223322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1DC08B-346A-47D6-B7A3-7910D779A248}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Col">
  <location ref="A1:D11" firstHeaderRow="1" firstDataRow="2" firstDataCol="1"/>
  <pivotFields count="19">
    <pivotField numFmtId="14" showAll="0"/>
    <pivotField numFmtId="14" showAll="0"/>
    <pivotField numFmtId="14" showAll="0"/>
    <pivotField dataField="1" showAll="0"/>
    <pivotField showAll="0"/>
    <pivotField axis="axisCol" showAll="0">
      <items count="3">
        <item x="0"/>
        <item x="1"/>
        <item t="default"/>
      </items>
    </pivotField>
    <pivotField numFmtId="168" showAll="0"/>
    <pivotField showAll="0"/>
    <pivotField numFmtId="14" showAll="0"/>
    <pivotField axis="axisRow" showAll="0">
      <items count="4">
        <item m="1" x="2"/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numFmtId="14" showAll="0"/>
    <pivotField numFmtId="165" showAll="0"/>
    <pivotField axis="axisRow" showAll="0">
      <items count="3">
        <item x="0"/>
        <item x="1"/>
        <item t="default"/>
      </items>
    </pivotField>
    <pivotField showAll="0"/>
    <pivotField showAll="0"/>
    <pivotField numFmtId="166" showAll="0"/>
    <pivotField showAll="0"/>
  </pivotFields>
  <rowFields count="4">
    <field x="9"/>
    <field x="11"/>
    <field x="10"/>
    <field x="14"/>
  </rowFields>
  <rowItems count="9">
    <i>
      <x v="1"/>
    </i>
    <i r="1">
      <x/>
    </i>
    <i r="2">
      <x/>
    </i>
    <i r="3">
      <x/>
    </i>
    <i>
      <x v="2"/>
    </i>
    <i r="1">
      <x/>
    </i>
    <i r="2">
      <x v="1"/>
    </i>
    <i r="3"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Effectif" fld="3" subtotal="count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01683D-A744-4A2E-ABC8-B1FA39457F32}" name="CONTRATS" displayName="CONTRATS" ref="B1:B9" totalsRowShown="0" headerRowDxfId="12">
  <autoFilter ref="B1:B9" xr:uid="{A332804B-B340-4A97-BD97-19BB46E30B9D}"/>
  <tableColumns count="1">
    <tableColumn id="1" xr3:uid="{1EC9F777-0888-4300-B210-DC9851A7A08E}" name="Type de Contra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AE5516-F2A0-404A-90DD-5B28FD54B747}" name="Tableau3" displayName="Tableau3" ref="D1:D12" totalsRowShown="0" headerRowDxfId="11">
  <autoFilter ref="D1:D12" xr:uid="{37F74697-7711-4E7C-BC82-29B5665F361B}"/>
  <tableColumns count="1">
    <tableColumn id="1" xr3:uid="{5DB7CE7C-382F-484E-8154-C376B4A40E72}" name="Motif de Sorti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1099877-87B8-482D-B1FC-2B1C85F34ECD}" name="Tableau4" displayName="Tableau4" ref="F1:F15" totalsRowShown="0" headerRowDxfId="10" dataDxfId="17">
  <autoFilter ref="F1:F15" xr:uid="{2617E808-03DB-45AC-A6F7-8AF556C7DBBE}"/>
  <tableColumns count="1">
    <tableColumn id="1" xr3:uid="{37515CAD-632D-4FE8-BB0F-D65E3025E06F}" name="COEFFICIENTS" dataDxfId="18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098F0E-2548-44DF-A756-0A39ECFBACE5}" name="Tableau5" displayName="Tableau5" ref="H1:H9" totalsRowShown="0" headerRowDxfId="9" dataDxfId="13">
  <autoFilter ref="H1:H9" xr:uid="{5DA3B9E4-2555-4614-A3CA-4A7FB17FA0D4}"/>
  <tableColumns count="1">
    <tableColumn id="1" xr3:uid="{1CF1EB3D-7CAC-4897-8EB9-8FDA0AF7B328}" name="Heures Hebdo" dataDxfId="14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284904A-5E76-48C8-9FD9-365D1295AEA4}" name="Tableau6" displayName="Tableau6" ref="J1:J12" totalsRowShown="0" headerRowDxfId="0">
  <autoFilter ref="J1:J12" xr:uid="{4A8F3525-C9E0-4E3A-8C3A-9D9B82696B8D}"/>
  <tableColumns count="1">
    <tableColumn id="1" xr3:uid="{556623E4-C39A-4F96-B9E5-C0CAEEA5C9A4}" name="Section Analytique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9ABE9-CCAC-4AFB-840E-5D6EB85B189D}" name="Tableau1" displayName="Tableau1" ref="A1:S3" totalsRowShown="0" headerRowDxfId="22">
  <autoFilter ref="A1:S3" xr:uid="{C03E064D-8C8F-46B9-962F-3E089358EEF0}"/>
  <tableColumns count="19">
    <tableColumn id="2" xr3:uid="{6293C402-CA94-45C9-A6B5-097DBC0A6847}" name="Date Embauche" dataDxfId="21"/>
    <tableColumn id="19" xr3:uid="{2488A405-E16D-4009-9184-D08B838030F3}" name="Date_x000a_Fin de Contrat" dataDxfId="20"/>
    <tableColumn id="20" xr3:uid="{6672C8BD-C188-41FB-B28C-5593C2D565DD}" name="Sortie Physique" dataDxfId="2"/>
    <tableColumn id="1" xr3:uid="{676CD451-3E2A-4845-BA47-6B8B1D19C9F2}" name="Effectif Physique" dataDxfId="1"/>
    <tableColumn id="7" xr3:uid="{D235E9AF-F389-4148-9D3E-BCF78F5A5100}" name="Motif de Sortie"/>
    <tableColumn id="3" xr3:uid="{A22DE47A-F23C-4CF9-8BC7-3218FCC0E142}" name="Type de Contrat" dataDxfId="19"/>
    <tableColumn id="21" xr3:uid="{CB8291F6-4DCC-4293-B4EB-B4E1D3B5CBC9}" name="Durée du travail" dataDxfId="8"/>
    <tableColumn id="6" xr3:uid="{E9E4991D-B0C0-4416-B352-CA0F80636590}" name="Ancienneté">
      <calculatedColumnFormula>DATEDIF(A2,IF(C2&lt;&gt;"",C2,TODAY()),"y") &amp; "a " &amp; DATEDIF(A2,IF(C2&lt;&gt;"",C2,TODAY()),"ym") &amp; "m " &amp; DATEDIF(A2,IF(C2&lt;&gt;"",C2,TODAY()),"md") &amp; "j"</calculatedColumnFormula>
    </tableColumn>
    <tableColumn id="15" xr3:uid="{0987B5C0-FC23-4639-B8B9-CD09B09A75C0}" name="Visite_x000a_d'embauche" dataDxfId="16"/>
    <tableColumn id="17" xr3:uid="{9E7692FB-C74B-4652-9877-8BC3232EE57D}" name="section analytique" dataDxfId="15"/>
    <tableColumn id="8" xr3:uid="{C4CBA62D-7D84-47CC-B891-49303C80B33B}" name="Prénom"/>
    <tableColumn id="9" xr3:uid="{69536766-A68C-48F0-8BD1-DFCA01FC9A4E}" name="NOM"/>
    <tableColumn id="10" xr3:uid="{8D449F69-E16A-436F-A007-5F07CBF0BE29}" name="Date de Naissance"/>
    <tableColumn id="11" xr3:uid="{2F8654C2-A9E9-484F-B9AB-23F49579387A}" name="Age" dataDxfId="7">
      <calculatedColumnFormula>DATEDIF(M2,TODAY(),"Y")</calculatedColumnFormula>
    </tableColumn>
    <tableColumn id="12" xr3:uid="{21CB8AC3-A9F5-46E4-84B5-8F4A192ED36C}" name="RQTH" dataDxfId="5"/>
    <tableColumn id="16" xr3:uid="{437FDF1E-D3E6-413B-B824-DFBDAE52BD7F}" name="Date de fin d'orientation AP" dataDxfId="6"/>
    <tableColumn id="13" xr3:uid="{87FDFFF1-2BC6-41AE-8E5F-179352068DC4}" name="COEF"/>
    <tableColumn id="14" xr3:uid="{8C79A2BC-1E35-41E9-AC35-D6BB55861152}" name="N° SS" dataDxfId="4"/>
    <tableColumn id="18" xr3:uid="{D467CCE1-E17A-4C86-9BF3-A441C0C790A8}" name="E.T.P." dataDxfId="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5063-3FAE-45FE-882C-816186F47A6D}">
  <dimension ref="B1:J15"/>
  <sheetViews>
    <sheetView workbookViewId="0">
      <selection activeCell="I20" sqref="I20"/>
    </sheetView>
  </sheetViews>
  <sheetFormatPr baseColWidth="10" defaultRowHeight="13.8" x14ac:dyDescent="0.25"/>
  <cols>
    <col min="1" max="1" width="4" customWidth="1"/>
    <col min="2" max="2" width="11.8984375" customWidth="1"/>
    <col min="3" max="3" width="4.09765625" customWidth="1"/>
    <col min="4" max="4" width="21.09765625" customWidth="1"/>
    <col min="5" max="5" width="4.3984375" customWidth="1"/>
    <col min="6" max="6" width="14.19921875" customWidth="1"/>
    <col min="7" max="7" width="2.796875" customWidth="1"/>
    <col min="8" max="8" width="9.296875" customWidth="1"/>
    <col min="9" max="9" width="4.19921875" customWidth="1"/>
    <col min="10" max="10" width="17.09765625" customWidth="1"/>
  </cols>
  <sheetData>
    <row r="1" spans="2:10" s="3" customFormat="1" ht="29.4" customHeight="1" x14ac:dyDescent="0.25">
      <c r="B1" s="3" t="s">
        <v>17</v>
      </c>
      <c r="D1" s="3" t="s">
        <v>2</v>
      </c>
      <c r="F1" s="3" t="s">
        <v>36</v>
      </c>
      <c r="H1" s="3" t="s">
        <v>43</v>
      </c>
      <c r="J1" s="3" t="s">
        <v>50</v>
      </c>
    </row>
    <row r="2" spans="2:10" x14ac:dyDescent="0.25">
      <c r="H2" s="2"/>
    </row>
    <row r="3" spans="2:10" x14ac:dyDescent="0.25">
      <c r="B3" t="s">
        <v>18</v>
      </c>
      <c r="D3" t="s">
        <v>25</v>
      </c>
      <c r="F3" s="1" t="s">
        <v>37</v>
      </c>
      <c r="H3" s="2">
        <v>34.5</v>
      </c>
      <c r="J3" t="s">
        <v>51</v>
      </c>
    </row>
    <row r="4" spans="2:10" x14ac:dyDescent="0.25">
      <c r="B4" t="s">
        <v>19</v>
      </c>
      <c r="D4" t="s">
        <v>26</v>
      </c>
      <c r="F4" s="1" t="s">
        <v>38</v>
      </c>
      <c r="H4" s="2">
        <v>17</v>
      </c>
      <c r="J4" t="s">
        <v>52</v>
      </c>
    </row>
    <row r="5" spans="2:10" x14ac:dyDescent="0.25">
      <c r="B5" t="s">
        <v>20</v>
      </c>
      <c r="D5" t="s">
        <v>27</v>
      </c>
      <c r="F5" s="1" t="s">
        <v>39</v>
      </c>
      <c r="H5" s="2">
        <v>16</v>
      </c>
      <c r="J5" t="s">
        <v>53</v>
      </c>
    </row>
    <row r="6" spans="2:10" x14ac:dyDescent="0.25">
      <c r="B6" t="s">
        <v>21</v>
      </c>
      <c r="D6" t="s">
        <v>28</v>
      </c>
      <c r="F6" s="1" t="s">
        <v>41</v>
      </c>
      <c r="H6" s="2">
        <v>15</v>
      </c>
      <c r="J6" t="s">
        <v>54</v>
      </c>
    </row>
    <row r="7" spans="2:10" x14ac:dyDescent="0.25">
      <c r="B7" t="s">
        <v>22</v>
      </c>
      <c r="D7" t="s">
        <v>29</v>
      </c>
      <c r="F7" s="1" t="s">
        <v>40</v>
      </c>
      <c r="H7" s="2">
        <v>27</v>
      </c>
      <c r="J7" t="s">
        <v>55</v>
      </c>
    </row>
    <row r="8" spans="2:10" x14ac:dyDescent="0.25">
      <c r="B8" t="s">
        <v>23</v>
      </c>
      <c r="D8" t="s">
        <v>30</v>
      </c>
      <c r="F8" s="1">
        <v>305</v>
      </c>
      <c r="H8" s="2"/>
      <c r="J8" t="s">
        <v>56</v>
      </c>
    </row>
    <row r="9" spans="2:10" x14ac:dyDescent="0.25">
      <c r="D9" t="s">
        <v>31</v>
      </c>
      <c r="F9" s="1">
        <v>285</v>
      </c>
      <c r="H9" s="2"/>
      <c r="J9" t="s">
        <v>57</v>
      </c>
    </row>
    <row r="10" spans="2:10" x14ac:dyDescent="0.25">
      <c r="D10" t="s">
        <v>32</v>
      </c>
      <c r="F10" s="1">
        <v>270</v>
      </c>
      <c r="J10" t="s">
        <v>58</v>
      </c>
    </row>
    <row r="11" spans="2:10" x14ac:dyDescent="0.25">
      <c r="D11" t="s">
        <v>33</v>
      </c>
      <c r="F11" s="1">
        <v>255</v>
      </c>
    </row>
    <row r="12" spans="2:10" x14ac:dyDescent="0.25">
      <c r="F12" s="1">
        <v>240</v>
      </c>
    </row>
    <row r="13" spans="2:10" x14ac:dyDescent="0.25">
      <c r="F13" s="1">
        <v>215</v>
      </c>
    </row>
    <row r="14" spans="2:10" x14ac:dyDescent="0.25">
      <c r="F14" s="1">
        <v>190</v>
      </c>
    </row>
    <row r="15" spans="2:10" x14ac:dyDescent="0.25">
      <c r="F15" s="1">
        <v>170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94AE0-1E9C-4F6C-AEDF-21CBAF39DE62}">
  <sheetPr>
    <tabColor rgb="FFFF0000"/>
  </sheetPr>
  <dimension ref="A1:S3"/>
  <sheetViews>
    <sheetView workbookViewId="0">
      <selection activeCell="K17" sqref="K17"/>
    </sheetView>
  </sheetViews>
  <sheetFormatPr baseColWidth="10" defaultRowHeight="13.8" x14ac:dyDescent="0.25"/>
  <cols>
    <col min="5" max="5" width="17.5" customWidth="1"/>
    <col min="6" max="7" width="9.09765625" customWidth="1"/>
    <col min="8" max="8" width="10.69921875" customWidth="1"/>
    <col min="9" max="9" width="11.796875" customWidth="1"/>
    <col min="10" max="10" width="14.8984375" customWidth="1"/>
    <col min="11" max="11" width="14.796875" customWidth="1"/>
    <col min="12" max="12" width="15.19921875" customWidth="1"/>
    <col min="15" max="15" width="9.3984375" customWidth="1"/>
    <col min="16" max="16" width="13.296875" customWidth="1"/>
    <col min="18" max="18" width="16.69921875" customWidth="1"/>
    <col min="22" max="22" width="23.8984375" customWidth="1"/>
    <col min="23" max="23" width="16.796875" customWidth="1"/>
  </cols>
  <sheetData>
    <row r="1" spans="1:19" s="3" customFormat="1" ht="43.8" customHeight="1" x14ac:dyDescent="0.25">
      <c r="A1" s="3" t="s">
        <v>14</v>
      </c>
      <c r="B1" s="3" t="s">
        <v>16</v>
      </c>
      <c r="C1" s="3" t="s">
        <v>24</v>
      </c>
      <c r="D1" s="3" t="s">
        <v>0</v>
      </c>
      <c r="E1" s="3" t="s">
        <v>2</v>
      </c>
      <c r="F1" s="3" t="s">
        <v>15</v>
      </c>
      <c r="G1" s="3" t="s">
        <v>42</v>
      </c>
      <c r="H1" s="3" t="s">
        <v>1</v>
      </c>
      <c r="I1" s="3" t="s">
        <v>10</v>
      </c>
      <c r="J1" s="3" t="s">
        <v>12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7</v>
      </c>
      <c r="P1" s="3" t="s">
        <v>11</v>
      </c>
      <c r="Q1" s="3" t="s">
        <v>8</v>
      </c>
      <c r="R1" s="3" t="s">
        <v>9</v>
      </c>
      <c r="S1" s="3" t="s">
        <v>13</v>
      </c>
    </row>
    <row r="2" spans="1:19" x14ac:dyDescent="0.25">
      <c r="A2" s="4">
        <v>44105</v>
      </c>
      <c r="B2" s="4">
        <v>44169</v>
      </c>
      <c r="C2" s="4">
        <v>44137</v>
      </c>
      <c r="D2" s="12">
        <v>0</v>
      </c>
      <c r="E2" t="s">
        <v>27</v>
      </c>
      <c r="F2" s="2" t="s">
        <v>18</v>
      </c>
      <c r="G2" s="7">
        <v>34.5</v>
      </c>
      <c r="H2" t="str">
        <f ca="1">DATEDIF(A2,IF(C2&lt;&gt;"",C2,TODAY()),"y") &amp; "a " &amp; DATEDIF(A2,IF(C2&lt;&gt;"",C2,TODAY()),"ym") &amp; "m " &amp; DATEDIF(A2,IF(C2&lt;&gt;"",C2,TODAY()),"md") &amp; "j"</f>
        <v>0a 1m 1j</v>
      </c>
      <c r="I2" s="4">
        <v>44109</v>
      </c>
      <c r="J2" t="s">
        <v>51</v>
      </c>
      <c r="K2" t="s">
        <v>34</v>
      </c>
      <c r="L2" t="s">
        <v>35</v>
      </c>
      <c r="M2" s="4">
        <v>23980</v>
      </c>
      <c r="N2" s="5">
        <f ca="1">DATEDIF(M2,TODAY(),"Y")</f>
        <v>55</v>
      </c>
      <c r="O2" s="2" t="s">
        <v>7</v>
      </c>
      <c r="P2" s="4"/>
      <c r="Q2" t="s">
        <v>39</v>
      </c>
      <c r="R2" s="6">
        <v>1111113333333</v>
      </c>
      <c r="S2" s="2">
        <v>1</v>
      </c>
    </row>
    <row r="3" spans="1:19" x14ac:dyDescent="0.25">
      <c r="A3" s="4">
        <v>44105</v>
      </c>
      <c r="B3" s="4"/>
      <c r="C3" s="4"/>
      <c r="D3" s="12">
        <v>1</v>
      </c>
      <c r="F3" s="2" t="s">
        <v>21</v>
      </c>
      <c r="G3" s="7">
        <v>34.5</v>
      </c>
      <c r="H3" t="str">
        <f ca="1">DATEDIF(A3,IF(C3&lt;&gt;"",C3,TODAY()),"y") &amp; "a " &amp; DATEDIF(A3,IF(C3&lt;&gt;"",C3,TODAY()),"ym") &amp; "m " &amp; DATEDIF(A3,IF(C3&lt;&gt;"",C3,TODAY()),"md") &amp; "j"</f>
        <v>0a 1m 21j</v>
      </c>
      <c r="I3" s="4">
        <v>44110</v>
      </c>
      <c r="J3" s="4" t="s">
        <v>52</v>
      </c>
      <c r="K3" t="s">
        <v>48</v>
      </c>
      <c r="L3" t="s">
        <v>35</v>
      </c>
      <c r="M3" s="4">
        <v>23980</v>
      </c>
      <c r="N3" s="5">
        <f ca="1">DATEDIF(M3,TODAY(),"Y")</f>
        <v>55</v>
      </c>
      <c r="O3" s="2" t="s">
        <v>49</v>
      </c>
      <c r="P3" s="4"/>
      <c r="Q3" t="s">
        <v>39</v>
      </c>
      <c r="R3" s="6">
        <v>1222222233222</v>
      </c>
      <c r="S3" s="2">
        <v>1</v>
      </c>
    </row>
  </sheetData>
  <dataValidations count="1">
    <dataValidation type="list" allowBlank="1" showInputMessage="1" showErrorMessage="1" sqref="O2:P3" xr:uid="{70BF7376-9D78-4F54-B1BA-434761407E0E}">
      <formula1>"RQTH, VALIDE"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5072AC2-C203-437B-A1C3-BFBE32300D15}">
          <x14:formula1>
            <xm:f>LISTE!$B$2:$B$9</xm:f>
          </x14:formula1>
          <xm:sqref>F2:F3</xm:sqref>
        </x14:dataValidation>
        <x14:dataValidation type="list" allowBlank="1" showInputMessage="1" showErrorMessage="1" xr:uid="{117A7FF5-D8CB-4616-BC59-4A25227171C3}">
          <x14:formula1>
            <xm:f>LISTE!$D$2:$D$12</xm:f>
          </x14:formula1>
          <xm:sqref>E2:E3</xm:sqref>
        </x14:dataValidation>
        <x14:dataValidation type="list" allowBlank="1" showInputMessage="1" showErrorMessage="1" xr:uid="{3467FD4C-A164-4686-A0CC-2A3517A9131E}">
          <x14:formula1>
            <xm:f>LISTE!$F$2:$F$15</xm:f>
          </x14:formula1>
          <xm:sqref>Q2:Q3</xm:sqref>
        </x14:dataValidation>
        <x14:dataValidation type="list" allowBlank="1" showInputMessage="1" showErrorMessage="1" xr:uid="{3E588DB2-4253-47E4-9759-2CC380FED42B}">
          <x14:formula1>
            <xm:f>LISTE!$H$2:$H$9</xm:f>
          </x14:formula1>
          <xm:sqref>G2:G3</xm:sqref>
        </x14:dataValidation>
        <x14:dataValidation type="list" allowBlank="1" showInputMessage="1" showErrorMessage="1" xr:uid="{0BD16C12-0659-4F8A-9D34-382B185B11FF}">
          <x14:formula1>
            <xm:f>LISTE!$J$2:$J$12</xm:f>
          </x14:formula1>
          <xm:sqref>J2:J3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C121-57FE-46EB-B5B9-EA9B7EBB0071}">
  <sheetPr>
    <tabColor theme="9" tint="-0.249977111117893"/>
  </sheetPr>
  <dimension ref="A1:D11"/>
  <sheetViews>
    <sheetView tabSelected="1" workbookViewId="0">
      <selection activeCell="A5" sqref="A5"/>
    </sheetView>
  </sheetViews>
  <sheetFormatPr baseColWidth="10" defaultRowHeight="13.8" x14ac:dyDescent="0.25"/>
  <cols>
    <col min="1" max="1" width="19.59765625" bestFit="1" customWidth="1"/>
    <col min="2" max="2" width="5.5" bestFit="1" customWidth="1"/>
    <col min="3" max="3" width="3.796875" bestFit="1" customWidth="1"/>
    <col min="4" max="4" width="12.19921875" bestFit="1" customWidth="1"/>
  </cols>
  <sheetData>
    <row r="1" spans="1:4" x14ac:dyDescent="0.25">
      <c r="A1" s="8" t="s">
        <v>46</v>
      </c>
      <c r="B1" s="8" t="s">
        <v>47</v>
      </c>
    </row>
    <row r="2" spans="1:4" x14ac:dyDescent="0.25">
      <c r="A2" s="8" t="s">
        <v>45</v>
      </c>
      <c r="B2" t="s">
        <v>18</v>
      </c>
      <c r="C2" t="s">
        <v>21</v>
      </c>
      <c r="D2" t="s">
        <v>44</v>
      </c>
    </row>
    <row r="3" spans="1:4" x14ac:dyDescent="0.25">
      <c r="A3" s="9" t="s">
        <v>51</v>
      </c>
      <c r="B3" s="11">
        <v>1</v>
      </c>
      <c r="C3" s="11"/>
      <c r="D3" s="11">
        <v>1</v>
      </c>
    </row>
    <row r="4" spans="1:4" x14ac:dyDescent="0.25">
      <c r="A4" s="10" t="s">
        <v>35</v>
      </c>
      <c r="B4" s="11">
        <v>1</v>
      </c>
      <c r="C4" s="11"/>
      <c r="D4" s="11">
        <v>1</v>
      </c>
    </row>
    <row r="5" spans="1:4" x14ac:dyDescent="0.25">
      <c r="A5" s="13" t="s">
        <v>34</v>
      </c>
      <c r="B5" s="11">
        <v>1</v>
      </c>
      <c r="C5" s="11"/>
      <c r="D5" s="11">
        <v>1</v>
      </c>
    </row>
    <row r="6" spans="1:4" x14ac:dyDescent="0.25">
      <c r="A6" s="14" t="s">
        <v>7</v>
      </c>
      <c r="B6" s="11">
        <v>1</v>
      </c>
      <c r="C6" s="11"/>
      <c r="D6" s="11">
        <v>1</v>
      </c>
    </row>
    <row r="7" spans="1:4" x14ac:dyDescent="0.25">
      <c r="A7" s="9" t="s">
        <v>52</v>
      </c>
      <c r="B7" s="11"/>
      <c r="C7" s="11">
        <v>1</v>
      </c>
      <c r="D7" s="11">
        <v>1</v>
      </c>
    </row>
    <row r="8" spans="1:4" x14ac:dyDescent="0.25">
      <c r="A8" s="10" t="s">
        <v>35</v>
      </c>
      <c r="B8" s="11"/>
      <c r="C8" s="11">
        <v>1</v>
      </c>
      <c r="D8" s="11">
        <v>1</v>
      </c>
    </row>
    <row r="9" spans="1:4" x14ac:dyDescent="0.25">
      <c r="A9" s="13" t="s">
        <v>48</v>
      </c>
      <c r="B9" s="11"/>
      <c r="C9" s="11">
        <v>1</v>
      </c>
      <c r="D9" s="11">
        <v>1</v>
      </c>
    </row>
    <row r="10" spans="1:4" x14ac:dyDescent="0.25">
      <c r="A10" s="14" t="s">
        <v>49</v>
      </c>
      <c r="B10" s="11"/>
      <c r="C10" s="11">
        <v>1</v>
      </c>
      <c r="D10" s="11">
        <v>1</v>
      </c>
    </row>
    <row r="11" spans="1:4" x14ac:dyDescent="0.25">
      <c r="A11" s="9" t="s">
        <v>44</v>
      </c>
      <c r="B11" s="11">
        <v>1</v>
      </c>
      <c r="C11" s="11">
        <v>1</v>
      </c>
      <c r="D11" s="1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BE460-256F-45D0-8833-CB7065F6A003}">
  <sheetPr>
    <tabColor theme="4" tint="-0.249977111117893"/>
  </sheetPr>
  <dimension ref="A1"/>
  <sheetViews>
    <sheetView workbookViewId="0">
      <selection activeCell="E26" sqref="E26"/>
    </sheetView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F16D8-AA52-4381-A089-013120E44FC2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E7A16-6D59-4E4D-BEAB-00F41A5CE078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C79F5D8ED906469294583423CDFC8F" ma:contentTypeVersion="10" ma:contentTypeDescription="Crée un document." ma:contentTypeScope="" ma:versionID="e003ec983ef647a46fe4f0de0403911a">
  <xsd:schema xmlns:xsd="http://www.w3.org/2001/XMLSchema" xmlns:xs="http://www.w3.org/2001/XMLSchema" xmlns:p="http://schemas.microsoft.com/office/2006/metadata/properties" xmlns:ns3="a6350260-3722-49e4-a5e6-29fc18ed73f8" xmlns:ns4="15196757-ec3f-4e01-ab90-4bf73b9940b6" targetNamespace="http://schemas.microsoft.com/office/2006/metadata/properties" ma:root="true" ma:fieldsID="00862ff74ff4404d4c3eea1d80126618" ns3:_="" ns4:_="">
    <xsd:import namespace="a6350260-3722-49e4-a5e6-29fc18ed73f8"/>
    <xsd:import namespace="15196757-ec3f-4e01-ab90-4bf73b9940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50260-3722-49e4-a5e6-29fc18ed7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196757-ec3f-4e01-ab90-4bf73b9940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7277B4-FE82-4E5E-BE8E-2616B9BF9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350260-3722-49e4-a5e6-29fc18ed73f8"/>
    <ds:schemaRef ds:uri="15196757-ec3f-4e01-ab90-4bf73b99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79C34C-593B-4B73-8BDF-7EF7523E01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D940FB-D666-4B2A-A44D-28894062A2C9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350260-3722-49e4-a5e6-29fc18ed73f8"/>
    <ds:schemaRef ds:uri="15196757-ec3f-4e01-ab90-4bf73b9940b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</vt:lpstr>
      <vt:lpstr>BDD APFE 64</vt:lpstr>
      <vt:lpstr>TCD 1</vt:lpstr>
      <vt:lpstr>TDB APFE 64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alexandre gigi</cp:lastModifiedBy>
  <dcterms:created xsi:type="dcterms:W3CDTF">2020-11-22T05:54:01Z</dcterms:created>
  <dcterms:modified xsi:type="dcterms:W3CDTF">2020-11-22T07:01:29Z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0x01010012C79F5D8ED906469294583423CDFC8F</vt:lpwstr>
  </property>
</Properties>
</file>