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cretariat3\Desktop\"/>
    </mc:Choice>
  </mc:AlternateContent>
  <bookViews>
    <workbookView xWindow="0" yWindow="0" windowWidth="28800" windowHeight="12300"/>
  </bookViews>
  <sheets>
    <sheet name="Planning Bac" sheetId="5" r:id="rId1"/>
    <sheet name="INFORMATIONS SURVEILLANCE " sheetId="2" r:id="rId2"/>
    <sheet name="INFOS SECRETARIAT EXAMEN" sheetId="3" r:id="rId3"/>
    <sheet name="Convocation" sheetId="6" r:id="rId4"/>
  </sheets>
  <definedNames>
    <definedName name="tab">OFFSET('Planning Bac'!$A$6,0,0,COUNTA('Planning Bac'!$A:$A),1)</definedName>
    <definedName name="tb_rech">OFFSET('Planning Bac'!$B$1,0,0,5+COUNTA('Planning Bac'!$A:$A),17)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5" i="6" l="1"/>
  <c r="D37" i="6"/>
  <c r="D33" i="6"/>
  <c r="D27" i="6"/>
  <c r="A4" i="6" l="1"/>
  <c r="D41" i="6" l="1"/>
  <c r="D39" i="6"/>
  <c r="D29" i="6"/>
  <c r="D25" i="6"/>
  <c r="D23" i="6"/>
  <c r="D21" i="6"/>
  <c r="D19" i="6"/>
  <c r="D17" i="6"/>
  <c r="D15" i="6"/>
  <c r="D13" i="6"/>
  <c r="D11" i="6"/>
  <c r="D9" i="6"/>
  <c r="D7" i="6"/>
  <c r="A3" i="6"/>
</calcChain>
</file>

<file path=xl/sharedStrings.xml><?xml version="1.0" encoding="utf-8"?>
<sst xmlns="http://schemas.openxmlformats.org/spreadsheetml/2006/main" count="500" uniqueCount="269">
  <si>
    <t>CIVILITE</t>
  </si>
  <si>
    <t>M.</t>
  </si>
  <si>
    <t>Mme</t>
  </si>
  <si>
    <t>college BUFFON</t>
  </si>
  <si>
    <t>HORAIRE DE L'EPREUVE</t>
  </si>
  <si>
    <t>HORAIRE DE SURVEILLANCE</t>
  </si>
  <si>
    <t>EPREUVE</t>
  </si>
  <si>
    <t>JOUR</t>
  </si>
  <si>
    <r>
      <rPr>
        <b/>
        <sz val="11"/>
        <color theme="1"/>
        <rFont val="Calibri"/>
        <family val="2"/>
        <scheme val="minor"/>
      </rPr>
      <t>Epreuve orale de soutenance</t>
    </r>
    <r>
      <rPr>
        <sz val="11"/>
        <color theme="1"/>
        <rFont val="Calibri"/>
        <family val="2"/>
        <scheme val="minor"/>
      </rPr>
      <t xml:space="preserve"> : membres du jury </t>
    </r>
  </si>
  <si>
    <t>Mardi 6 juin 2017 au plus tard, le secrétariat transmettra aux jurys une liste de candidats répartis par heure, précisant l'intitulé et le contenu du projet réalisé. Cette liste précisera également les noms des candidats se présentant en groupe.</t>
  </si>
  <si>
    <r>
      <rPr>
        <b/>
        <sz val="11"/>
        <color rgb="FFFF0000"/>
        <rFont val="Calibri"/>
        <family val="2"/>
        <scheme val="minor"/>
      </rPr>
      <t>Jeudi 15 juin 2017</t>
    </r>
    <r>
      <rPr>
        <sz val="11"/>
        <color theme="1"/>
        <rFont val="Calibri"/>
        <family val="2"/>
        <scheme val="minor"/>
      </rPr>
      <t xml:space="preserve"> : Chaque jury vient chercher son dossier au secrétariat à 12h50</t>
    </r>
  </si>
  <si>
    <r>
      <rPr>
        <b/>
        <sz val="11"/>
        <color rgb="FFFF0000"/>
        <rFont val="Calibri"/>
        <family val="2"/>
        <scheme val="minor"/>
      </rPr>
      <t>Jeudi 29 juin 2017</t>
    </r>
    <r>
      <rPr>
        <sz val="11"/>
        <color theme="1"/>
        <rFont val="Calibri"/>
        <family val="2"/>
        <scheme val="minor"/>
      </rPr>
      <t xml:space="preserve"> : Retrait de votre dossier à votre arrivée au secrétariat d'examen, salle Baudry</t>
    </r>
  </si>
  <si>
    <t>13h10 - 15h45</t>
  </si>
  <si>
    <t>12h30 - 15h45</t>
  </si>
  <si>
    <t>Epreuve de mathématiques  : surveillance</t>
  </si>
  <si>
    <t>Epreuves de mahématiques 1/3 temps : surveillance</t>
  </si>
  <si>
    <t>8h40 - 11h15</t>
  </si>
  <si>
    <t>Epreuve de HG EMC Français (1)  : surveillance</t>
  </si>
  <si>
    <t>Epreuves de HG EMC Français (1) 1/3 temps : surveillance</t>
  </si>
  <si>
    <r>
      <rPr>
        <b/>
        <sz val="11"/>
        <color rgb="FFFF0000"/>
        <rFont val="Calibri"/>
        <family val="2"/>
        <scheme val="minor"/>
      </rPr>
      <t>Vendredi 30 juin 2017</t>
    </r>
    <r>
      <rPr>
        <sz val="11"/>
        <color theme="1"/>
        <rFont val="Calibri"/>
        <family val="2"/>
        <scheme val="minor"/>
      </rPr>
      <t xml:space="preserve"> : Retrait de votre dossier à votre arrivée au secrétariat d'examen, salle Baudry</t>
    </r>
  </si>
  <si>
    <t>8h - 11h15</t>
  </si>
  <si>
    <t>Epreuve de  Français (2)  : surveillance</t>
  </si>
  <si>
    <t>Epreuves de  Français (2) 1/3 temps : surveillance</t>
  </si>
  <si>
    <t>14h10 - 16h45</t>
  </si>
  <si>
    <t>14h10 - 17h10</t>
  </si>
  <si>
    <t>Jeudi 29 juin 2017</t>
  </si>
  <si>
    <t>Accueil des surveillants d'épreuve et gestion des copies des candidats du collège Buffon</t>
  </si>
  <si>
    <t>13h00 à 18h00, salle Baudry</t>
  </si>
  <si>
    <t>Vendredi 30 juin 2017</t>
  </si>
  <si>
    <t>8h30 à 13h30, salle Baudry</t>
  </si>
  <si>
    <t>14h00 à 18h00, salle Baudry</t>
  </si>
  <si>
    <t>NOM Prénom</t>
  </si>
  <si>
    <t>DISCIPLINE</t>
  </si>
  <si>
    <t>CENTRE D'EXAMEN</t>
  </si>
  <si>
    <t>Surveillance d’épreuve</t>
  </si>
  <si>
    <t>CETTE CONVOCATION VAUT ORDRE DE MISSION</t>
  </si>
  <si>
    <t>Je vous rappelle que ce service fait partie des obligations qui vous incombent, conformément à la note de service n°2010-228 du 20/12/2010. Cette convocation est donc impérative. Toutefois, en cas d’impossibilité absolue, vous voudrez bien le notifier immédiatement à votre chef d’étb_rechlissement pour suite à donner.</t>
  </si>
  <si>
    <t>BASLE</t>
  </si>
  <si>
    <t>Thomas luc</t>
  </si>
  <si>
    <t>Isabelle</t>
  </si>
  <si>
    <t>IZARZA</t>
  </si>
  <si>
    <t>Miryam</t>
  </si>
  <si>
    <t>SLATAPER</t>
  </si>
  <si>
    <t>MICHELA</t>
  </si>
  <si>
    <t>BERIARD</t>
  </si>
  <si>
    <t>Christine</t>
  </si>
  <si>
    <t>BRISSEAU</t>
  </si>
  <si>
    <t>Pascale</t>
  </si>
  <si>
    <t>FOUQUET</t>
  </si>
  <si>
    <t>Olivier</t>
  </si>
  <si>
    <t>FRANCIONE</t>
  </si>
  <si>
    <t>Luca</t>
  </si>
  <si>
    <t>LACOSTE</t>
  </si>
  <si>
    <t>MBAE</t>
  </si>
  <si>
    <t>Nassim</t>
  </si>
  <si>
    <t>Dominique</t>
  </si>
  <si>
    <t>MANHES</t>
  </si>
  <si>
    <t>Marie helene</t>
  </si>
  <si>
    <t>Gabrielle</t>
  </si>
  <si>
    <t>Emmanuelle</t>
  </si>
  <si>
    <t>FAIVRE PIERRET</t>
  </si>
  <si>
    <t>Virginie</t>
  </si>
  <si>
    <t>PASCAL</t>
  </si>
  <si>
    <t>FREDERIC</t>
  </si>
  <si>
    <t>BANULS</t>
  </si>
  <si>
    <t>BENISTANT</t>
  </si>
  <si>
    <t>CHARRITAT</t>
  </si>
  <si>
    <t>Anne cecile</t>
  </si>
  <si>
    <t>GERARD</t>
  </si>
  <si>
    <t>Sandrine</t>
  </si>
  <si>
    <t>ANDRIEUX</t>
  </si>
  <si>
    <t>PHILIPPE</t>
  </si>
  <si>
    <t>ANNA</t>
  </si>
  <si>
    <t>frédéric</t>
  </si>
  <si>
    <t>ARIE</t>
  </si>
  <si>
    <t>Florence</t>
  </si>
  <si>
    <t>ATTANASIO</t>
  </si>
  <si>
    <t>Christian</t>
  </si>
  <si>
    <t>BARBETTE</t>
  </si>
  <si>
    <t>JEAN MICHEL</t>
  </si>
  <si>
    <t>Sylvie</t>
  </si>
  <si>
    <t>BISCARAT</t>
  </si>
  <si>
    <t>Jean-Claude</t>
  </si>
  <si>
    <t>BLAZY</t>
  </si>
  <si>
    <t>Chantal</t>
  </si>
  <si>
    <t>BONIN</t>
  </si>
  <si>
    <t>Marine</t>
  </si>
  <si>
    <t>BOURGOIN</t>
  </si>
  <si>
    <t>Josiane</t>
  </si>
  <si>
    <t>BOUROUINA</t>
  </si>
  <si>
    <t>Katia</t>
  </si>
  <si>
    <t>BRACQUART</t>
  </si>
  <si>
    <t>ALAIN</t>
  </si>
  <si>
    <t>CHAPPERT</t>
  </si>
  <si>
    <t>Philippe</t>
  </si>
  <si>
    <t>CHATENET</t>
  </si>
  <si>
    <t>Evelyne</t>
  </si>
  <si>
    <t>CHERKI</t>
  </si>
  <si>
    <t>Michel</t>
  </si>
  <si>
    <t>CHHIN</t>
  </si>
  <si>
    <t>Sou Manh</t>
  </si>
  <si>
    <t>CHIRAT</t>
  </si>
  <si>
    <t>Camille</t>
  </si>
  <si>
    <t>DANINO</t>
  </si>
  <si>
    <t>DEHAME</t>
  </si>
  <si>
    <t>Mireille</t>
  </si>
  <si>
    <t>Guillaume</t>
  </si>
  <si>
    <t>DELAMARD</t>
  </si>
  <si>
    <t>julie</t>
  </si>
  <si>
    <t>DERVIEUX</t>
  </si>
  <si>
    <t>VERONIQUE</t>
  </si>
  <si>
    <t>XAVIER</t>
  </si>
  <si>
    <t>DULBECCO CHORON</t>
  </si>
  <si>
    <t>Carine</t>
  </si>
  <si>
    <t>FRAYSSE</t>
  </si>
  <si>
    <t>THOMAS</t>
  </si>
  <si>
    <t>Valentin</t>
  </si>
  <si>
    <t>GABANOU-PRISELKOW</t>
  </si>
  <si>
    <t>Louise</t>
  </si>
  <si>
    <t>GARCIA</t>
  </si>
  <si>
    <t>Emile</t>
  </si>
  <si>
    <t>GIACOMETTI</t>
  </si>
  <si>
    <t>GLISSE</t>
  </si>
  <si>
    <t>Nicole</t>
  </si>
  <si>
    <t>GOMIS</t>
  </si>
  <si>
    <t>Simon</t>
  </si>
  <si>
    <t>GUILBOT</t>
  </si>
  <si>
    <t>Thierry</t>
  </si>
  <si>
    <t>GUILLAUMOND</t>
  </si>
  <si>
    <t>GUYOT</t>
  </si>
  <si>
    <t>Elisabeth</t>
  </si>
  <si>
    <t>HAMIDOU</t>
  </si>
  <si>
    <t>Amine</t>
  </si>
  <si>
    <t>HODOT</t>
  </si>
  <si>
    <t>ANNE-SOPHIE</t>
  </si>
  <si>
    <t>IOFFE</t>
  </si>
  <si>
    <t>Vsevolod</t>
  </si>
  <si>
    <t>KOCH</t>
  </si>
  <si>
    <t>Eve</t>
  </si>
  <si>
    <t>KONSTANTINIDIS</t>
  </si>
  <si>
    <t>YANNIS</t>
  </si>
  <si>
    <t>LACAZE-ESLOUS</t>
  </si>
  <si>
    <t>NAJET</t>
  </si>
  <si>
    <t>LACOMBE</t>
  </si>
  <si>
    <t>LASPEYRES</t>
  </si>
  <si>
    <t>Arnaud</t>
  </si>
  <si>
    <t>LEMONNIER</t>
  </si>
  <si>
    <t>Annabelle</t>
  </si>
  <si>
    <t>LOPEZ</t>
  </si>
  <si>
    <t>Leïla</t>
  </si>
  <si>
    <t>MACHICOTE</t>
  </si>
  <si>
    <t>DIMITRI</t>
  </si>
  <si>
    <t>MARAND</t>
  </si>
  <si>
    <t>MARMION</t>
  </si>
  <si>
    <t>MATIS</t>
  </si>
  <si>
    <t>MEYNARD</t>
  </si>
  <si>
    <t>Marie-Pierre</t>
  </si>
  <si>
    <t>NAHON</t>
  </si>
  <si>
    <t>Franck</t>
  </si>
  <si>
    <t>isabelle</t>
  </si>
  <si>
    <t>NYECK</t>
  </si>
  <si>
    <t>Henri</t>
  </si>
  <si>
    <t>ORVAS</t>
  </si>
  <si>
    <t>OUAHIOUNE</t>
  </si>
  <si>
    <t>nadia</t>
  </si>
  <si>
    <t>PERNICE</t>
  </si>
  <si>
    <t>MARIE</t>
  </si>
  <si>
    <t>PIEL</t>
  </si>
  <si>
    <t>Laurent</t>
  </si>
  <si>
    <t>QUILLEVERE</t>
  </si>
  <si>
    <t>Rozenn</t>
  </si>
  <si>
    <t>REGNAULD</t>
  </si>
  <si>
    <t>BLANDINE</t>
  </si>
  <si>
    <t>ROGER</t>
  </si>
  <si>
    <t>ROSZAFFY</t>
  </si>
  <si>
    <t>ROUANE</t>
  </si>
  <si>
    <t>Houaria</t>
  </si>
  <si>
    <t>SANTONI</t>
  </si>
  <si>
    <t>SAUTON</t>
  </si>
  <si>
    <t>Sarah</t>
  </si>
  <si>
    <t>SOL</t>
  </si>
  <si>
    <t>Jean- Philippe</t>
  </si>
  <si>
    <t>SOUVIRAA</t>
  </si>
  <si>
    <t>BERNARD</t>
  </si>
  <si>
    <t>TOGNETTO</t>
  </si>
  <si>
    <t>VILAR</t>
  </si>
  <si>
    <t>RAPHAEL</t>
  </si>
  <si>
    <t>ZARAIDI</t>
  </si>
  <si>
    <t>Abdelhak</t>
  </si>
  <si>
    <t>DIPLOME NATIONAL DU BACCALAUREAT – SESSION 2019</t>
  </si>
  <si>
    <t>8h à 12h</t>
  </si>
  <si>
    <t>Français</t>
  </si>
  <si>
    <t>Philosophie</t>
  </si>
  <si>
    <t>14h à 18h</t>
  </si>
  <si>
    <t>Lundi 17/06/2019</t>
  </si>
  <si>
    <t>Mardi 18/06/2019</t>
  </si>
  <si>
    <t>Mercredi 19/06/2019</t>
  </si>
  <si>
    <t>Histoire - Géographie</t>
  </si>
  <si>
    <t>LV1</t>
  </si>
  <si>
    <t>Jeudi 20/06/2019</t>
  </si>
  <si>
    <t>Vous êtes convoqué(e) pour participer à l’organisation des épreuves du diplôme national du brevet dans les conditions du présent tableau de service.</t>
  </si>
  <si>
    <t>Lycée BUFFON</t>
  </si>
  <si>
    <t>Lycée Buffon</t>
  </si>
  <si>
    <t>Sciences</t>
  </si>
  <si>
    <t>8h à 9h30</t>
  </si>
  <si>
    <t>14h à 17h</t>
  </si>
  <si>
    <t>Lundi 17 juin</t>
  </si>
  <si>
    <r>
      <t>Philosophie</t>
    </r>
    <r>
      <rPr>
        <sz val="9"/>
        <color theme="1"/>
        <rFont val="Calibri"/>
        <family val="2"/>
        <scheme val="minor"/>
      </rPr>
      <t xml:space="preserve"> - (retrait de votre dossier au secrétariat d’examen salle 163 à votre arrivée)  </t>
    </r>
  </si>
  <si>
    <r>
      <t>Français et littérature -</t>
    </r>
    <r>
      <rPr>
        <sz val="9"/>
        <color theme="1"/>
        <rFont val="Calibri"/>
        <family val="2"/>
        <scheme val="minor"/>
      </rPr>
      <t xml:space="preserve"> (retrait de votre dossier au secrétariat d’examen salle 163 à votre arrivée)  </t>
    </r>
  </si>
  <si>
    <t>Mardi 18 juin</t>
  </si>
  <si>
    <r>
      <t>Français et littérature</t>
    </r>
    <r>
      <rPr>
        <sz val="9"/>
        <color theme="1"/>
        <rFont val="Calibri"/>
        <family val="2"/>
        <scheme val="minor"/>
      </rPr>
      <t xml:space="preserve"> - </t>
    </r>
    <r>
      <rPr>
        <b/>
        <sz val="9"/>
        <color theme="1"/>
        <rFont val="Calibri"/>
        <family val="2"/>
        <scheme val="minor"/>
      </rPr>
      <t>1/3 temps</t>
    </r>
    <r>
      <rPr>
        <sz val="9"/>
        <color theme="1"/>
        <rFont val="Calibri"/>
        <family val="2"/>
        <scheme val="minor"/>
      </rPr>
      <t xml:space="preserve"> (retrait de votre dossier au secrétariat d’examen salle 163 à votre arrivée)  </t>
    </r>
  </si>
  <si>
    <r>
      <t>Philosophie</t>
    </r>
    <r>
      <rPr>
        <sz val="9"/>
        <color theme="1"/>
        <rFont val="Calibri"/>
        <family val="2"/>
        <scheme val="minor"/>
      </rPr>
      <t xml:space="preserve"> - </t>
    </r>
    <r>
      <rPr>
        <b/>
        <sz val="9"/>
        <color theme="1"/>
        <rFont val="Calibri"/>
        <family val="2"/>
        <scheme val="minor"/>
      </rPr>
      <t>1/3 temps</t>
    </r>
    <r>
      <rPr>
        <sz val="9"/>
        <color theme="1"/>
        <rFont val="Calibri"/>
        <family val="2"/>
        <scheme val="minor"/>
      </rPr>
      <t xml:space="preserve"> (retrait de votre dossier au secrétariat d’examen salle 163 à votre arrivée)  </t>
    </r>
  </si>
  <si>
    <r>
      <t>Histoire-Géographie</t>
    </r>
    <r>
      <rPr>
        <sz val="9"/>
        <color theme="1"/>
        <rFont val="Calibri"/>
        <family val="2"/>
        <scheme val="minor"/>
      </rPr>
      <t xml:space="preserve"> -</t>
    </r>
    <r>
      <rPr>
        <sz val="9"/>
        <color theme="1"/>
        <rFont val="Calibri"/>
        <family val="2"/>
        <scheme val="minor"/>
      </rPr>
      <t xml:space="preserve"> (retrait de votre dossier au secrétariat d’examen salle 163 à votre arrivée)  </t>
    </r>
  </si>
  <si>
    <r>
      <t>Histoire-Géographie - 1/3 temps</t>
    </r>
    <r>
      <rPr>
        <sz val="9"/>
        <color theme="1"/>
        <rFont val="Calibri"/>
        <family val="2"/>
        <scheme val="minor"/>
      </rPr>
      <t xml:space="preserve"> (retrait de votre dossier au secrétariat d’examen salle 163 à votre arrivée)  </t>
    </r>
  </si>
  <si>
    <t>7h30 - 12h30</t>
  </si>
  <si>
    <t>7h30 – 13h50</t>
  </si>
  <si>
    <t>13h30 - 18h30</t>
  </si>
  <si>
    <t>13h30 - 19h50</t>
  </si>
  <si>
    <t>7h30 - 13h50</t>
  </si>
  <si>
    <t>Mercredi 19 Juin</t>
  </si>
  <si>
    <r>
      <t>Sciences</t>
    </r>
    <r>
      <rPr>
        <sz val="9"/>
        <color theme="1"/>
        <rFont val="Calibri"/>
        <family val="2"/>
        <scheme val="minor"/>
      </rPr>
      <t xml:space="preserve"> - (retrait de votre dossier au secrétariat d’examen salle 163 à votre arrivée)  </t>
    </r>
  </si>
  <si>
    <t>7h30 - 10h</t>
  </si>
  <si>
    <t>7h30 - 10h30</t>
  </si>
  <si>
    <r>
      <t>Sciences</t>
    </r>
    <r>
      <rPr>
        <sz val="9"/>
        <color theme="1"/>
        <rFont val="Calibri"/>
        <family val="2"/>
        <scheme val="minor"/>
      </rPr>
      <t xml:space="preserve"> - </t>
    </r>
    <r>
      <rPr>
        <b/>
        <sz val="9"/>
        <color theme="1"/>
        <rFont val="Calibri"/>
        <family val="2"/>
        <scheme val="minor"/>
      </rPr>
      <t>1/3 temps</t>
    </r>
    <r>
      <rPr>
        <sz val="9"/>
        <color theme="1"/>
        <rFont val="Calibri"/>
        <family val="2"/>
        <scheme val="minor"/>
      </rPr>
      <t xml:space="preserve"> (retrait de votre dossier au secrétariat d’examen salle 163 à votre arrivée)  </t>
    </r>
  </si>
  <si>
    <r>
      <t xml:space="preserve">LV1 </t>
    </r>
    <r>
      <rPr>
        <sz val="9"/>
        <color theme="1"/>
        <rFont val="Calibri"/>
        <family val="2"/>
        <scheme val="minor"/>
      </rPr>
      <t xml:space="preserve">- (retrait de votre dossier au secrétariat d’examen salle 163 à votre arrivée)  </t>
    </r>
  </si>
  <si>
    <r>
      <t>LV1</t>
    </r>
    <r>
      <rPr>
        <sz val="9"/>
        <color theme="1"/>
        <rFont val="Calibri"/>
        <family val="2"/>
        <scheme val="minor"/>
      </rPr>
      <t xml:space="preserve"> - </t>
    </r>
    <r>
      <rPr>
        <b/>
        <sz val="9"/>
        <color theme="1"/>
        <rFont val="Calibri"/>
        <family val="2"/>
        <scheme val="minor"/>
      </rPr>
      <t>1/3 temps</t>
    </r>
    <r>
      <rPr>
        <sz val="9"/>
        <color theme="1"/>
        <rFont val="Calibri"/>
        <family val="2"/>
        <scheme val="minor"/>
      </rPr>
      <t xml:space="preserve"> (retrait de votre dossier au secrétariat d’examen salle 163 à votre arrivée)  </t>
    </r>
  </si>
  <si>
    <t>Jeudi 20 Juin</t>
  </si>
  <si>
    <t>13h30 - 17h30</t>
  </si>
  <si>
    <r>
      <t>SES - Littérature - Sciences Physiques</t>
    </r>
    <r>
      <rPr>
        <sz val="9"/>
        <color theme="1"/>
        <rFont val="Calibri"/>
        <family val="2"/>
        <scheme val="minor"/>
      </rPr>
      <t xml:space="preserve"> (retrait de votre dossier au secrétariat d’examen salle 163 à votre arrivée)  </t>
    </r>
  </si>
  <si>
    <r>
      <t>SES - Littérature - Sciences Physiques</t>
    </r>
    <r>
      <rPr>
        <sz val="9"/>
        <color theme="1"/>
        <rFont val="Calibri"/>
        <family val="2"/>
        <scheme val="minor"/>
      </rPr>
      <t xml:space="preserve"> - </t>
    </r>
    <r>
      <rPr>
        <b/>
        <sz val="9"/>
        <color theme="1"/>
        <rFont val="Calibri"/>
        <family val="2"/>
        <scheme val="minor"/>
      </rPr>
      <t>1/3 temps</t>
    </r>
    <r>
      <rPr>
        <sz val="9"/>
        <color theme="1"/>
        <rFont val="Calibri"/>
        <family val="2"/>
        <scheme val="minor"/>
      </rPr>
      <t xml:space="preserve"> (retrait de votre dossier au secrétariat d’examen salle 163 à votre arrivée)  </t>
    </r>
  </si>
  <si>
    <t>7h30 - 13h30</t>
  </si>
  <si>
    <t>7h30 - 15h10</t>
  </si>
  <si>
    <t>Vendredi 21 Juin</t>
  </si>
  <si>
    <r>
      <t>Mathématiques</t>
    </r>
    <r>
      <rPr>
        <sz val="9"/>
        <color theme="1"/>
        <rFont val="Calibri"/>
        <family val="2"/>
        <scheme val="minor"/>
      </rPr>
      <t xml:space="preserve"> - </t>
    </r>
    <r>
      <rPr>
        <b/>
        <sz val="9"/>
        <color theme="1"/>
        <rFont val="Calibri"/>
        <family val="2"/>
        <scheme val="minor"/>
      </rPr>
      <t>1/3 temps</t>
    </r>
    <r>
      <rPr>
        <sz val="9"/>
        <color theme="1"/>
        <rFont val="Calibri"/>
        <family val="2"/>
        <scheme val="minor"/>
      </rPr>
      <t xml:space="preserve"> (retrait de votre dossier au secrétariat d’examen salle 163 à votre arrivée)  </t>
    </r>
  </si>
  <si>
    <r>
      <rPr>
        <b/>
        <sz val="9"/>
        <color theme="1"/>
        <rFont val="Calibri"/>
        <family val="2"/>
        <scheme val="minor"/>
      </rPr>
      <t>Mathematiques</t>
    </r>
    <r>
      <rPr>
        <sz val="9"/>
        <color theme="1"/>
        <rFont val="Calibri"/>
        <family val="2"/>
        <scheme val="minor"/>
      </rPr>
      <t xml:space="preserve"> - (retrait de votre dossier au secrétariat d’examen salle 163 à votre arrivée)  </t>
    </r>
  </si>
  <si>
    <r>
      <rPr>
        <b/>
        <sz val="9"/>
        <color theme="1"/>
        <rFont val="Calibri"/>
        <family val="2"/>
        <scheme val="minor"/>
      </rPr>
      <t>LV2</t>
    </r>
    <r>
      <rPr>
        <sz val="9"/>
        <color theme="1"/>
        <rFont val="Calibri"/>
        <family val="2"/>
        <scheme val="minor"/>
      </rPr>
      <t xml:space="preserve"> - (retrait de votre dossier au secrétariat d’examen salle 163 à votre arrivée)  </t>
    </r>
  </si>
  <si>
    <r>
      <t>LV2</t>
    </r>
    <r>
      <rPr>
        <sz val="9"/>
        <color theme="1"/>
        <rFont val="Calibri"/>
        <family val="2"/>
        <scheme val="minor"/>
      </rPr>
      <t xml:space="preserve"> - </t>
    </r>
    <r>
      <rPr>
        <b/>
        <sz val="9"/>
        <color theme="1"/>
        <rFont val="Calibri"/>
        <family val="2"/>
        <scheme val="minor"/>
      </rPr>
      <t>1/3 temps</t>
    </r>
    <r>
      <rPr>
        <sz val="9"/>
        <color theme="1"/>
        <rFont val="Calibri"/>
        <family val="2"/>
        <scheme val="minor"/>
      </rPr>
      <t xml:space="preserve"> (retrait de votre dossier au secrétariat d’examen salle 163 à votre arrivée)  </t>
    </r>
  </si>
  <si>
    <t>Lundi 24 Juin</t>
  </si>
  <si>
    <t xml:space="preserve">13h30 - 18h </t>
  </si>
  <si>
    <t>13h30 - 19h10</t>
  </si>
  <si>
    <r>
      <rPr>
        <b/>
        <sz val="9"/>
        <color theme="1"/>
        <rFont val="Calibri"/>
        <family val="2"/>
        <scheme val="minor"/>
      </rPr>
      <t>Arts - SVT</t>
    </r>
    <r>
      <rPr>
        <sz val="9"/>
        <color theme="1"/>
        <rFont val="Calibri"/>
        <family val="2"/>
        <scheme val="minor"/>
      </rPr>
      <t xml:space="preserve"> - (retrait de votre dossier au secrétariat d’examen salle 163 à votre arrivée)  </t>
    </r>
  </si>
  <si>
    <r>
      <t>Arts - SVT</t>
    </r>
    <r>
      <rPr>
        <sz val="9"/>
        <color theme="1"/>
        <rFont val="Calibri"/>
        <family val="2"/>
        <scheme val="minor"/>
      </rPr>
      <t xml:space="preserve"> - </t>
    </r>
    <r>
      <rPr>
        <b/>
        <sz val="9"/>
        <color theme="1"/>
        <rFont val="Calibri"/>
        <family val="2"/>
        <scheme val="minor"/>
      </rPr>
      <t>1/3 temps</t>
    </r>
    <r>
      <rPr>
        <sz val="9"/>
        <color theme="1"/>
        <rFont val="Calibri"/>
        <family val="2"/>
        <scheme val="minor"/>
      </rPr>
      <t xml:space="preserve"> (retrait de votre dossier au secrétariat d’examen salle 163 à votre arrivée)  </t>
    </r>
  </si>
  <si>
    <t>8h à 13h20</t>
  </si>
  <si>
    <t xml:space="preserve">7h30 à 12h30 </t>
  </si>
  <si>
    <t xml:space="preserve">7h30 à 13h50 </t>
  </si>
  <si>
    <t>14h à 19h20</t>
  </si>
  <si>
    <t>13h30 à 18h30</t>
  </si>
  <si>
    <t>13h30 à 19h50</t>
  </si>
  <si>
    <t>7h30 à 12h30</t>
  </si>
  <si>
    <t>7h30 à 13h50</t>
  </si>
  <si>
    <t>7h30 à 10h</t>
  </si>
  <si>
    <t>7h30 à 10h30</t>
  </si>
  <si>
    <t>8h à 10h</t>
  </si>
  <si>
    <t>1/3 temps</t>
  </si>
  <si>
    <t>13h30 à 17h30</t>
  </si>
  <si>
    <t>Vendredi 21/06/2019</t>
  </si>
  <si>
    <t>Lundi 24/06/2019</t>
  </si>
  <si>
    <t>SES  - Littérature - Sc Phys</t>
  </si>
  <si>
    <t>8h à 13h</t>
  </si>
  <si>
    <t>7h30 à 13h30</t>
  </si>
  <si>
    <t>7h30 à 15h10</t>
  </si>
  <si>
    <t>8h à 14h40</t>
  </si>
  <si>
    <t>Mathématiques</t>
  </si>
  <si>
    <t>LV2</t>
  </si>
  <si>
    <t>Arts - SVT</t>
  </si>
  <si>
    <t>14h à 17h30</t>
  </si>
  <si>
    <t>14h à 18h40</t>
  </si>
  <si>
    <t>13h30 à 18h</t>
  </si>
  <si>
    <t>13h30 à 19h10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</si>
</sst>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b/>
      <sz val="11"/>
      <color theme="1"/>
      <name val="Calibri"/>
      <family val="2"/>
      <scheme val="minor"/>
    </font>
    <font>
      <b/>
      <sz val="14"/>
      <color theme="1"/>
      <name val="Calibri"/>
      <family val="2"/>
      <scheme val="minor"/>
    </font>
    <font>
      <sz val="16"/>
      <color theme="1"/>
      <name val="Calibri"/>
      <family val="2"/>
      <scheme val="minor"/>
    </font>
    <font>
      <b/>
      <sz val="16"/>
      <color theme="1"/>
      <name val="Calibri"/>
      <family val="2"/>
      <scheme val="minor"/>
    </font>
    <font>
      <b/>
      <sz val="11"/>
      <color rgb="FFFF0000"/>
      <name val="Calibri"/>
      <family val="2"/>
      <scheme val="minor"/>
    </font>
    <font>
      <b/>
      <sz val="11"/>
      <name val="Calibri"/>
      <family val="2"/>
      <scheme val="minor"/>
    </font>
    <font>
      <b/>
      <sz val="12"/>
      <color theme="1"/>
      <name val="Calibri"/>
      <family val="2"/>
      <scheme val="minor"/>
    </font>
    <font>
      <sz val="12"/>
      <color theme="1"/>
      <name val="Calibri"/>
      <family val="2"/>
      <scheme val="minor"/>
    </font>
    <font>
      <i/>
      <sz val="11"/>
      <color theme="1"/>
      <name val="Calibri"/>
      <family val="2"/>
      <scheme val="minor"/>
    </font>
    <font>
      <sz val="9"/>
      <color theme="1"/>
      <name val="Calibri"/>
      <family val="2"/>
      <scheme val="minor"/>
    </font>
    <font>
      <b/>
      <sz val="9"/>
      <color theme="1"/>
      <name val="Calibri"/>
      <family val="2"/>
      <scheme val="minor"/>
    </font>
    <font>
      <sz val="6"/>
      <color theme="1"/>
      <name val="Calibri"/>
      <family val="2"/>
      <scheme val="minor"/>
    </font>
    <font>
      <sz val="14"/>
      <color theme="1"/>
      <name val="Calibri"/>
      <family val="2"/>
      <scheme val="minor"/>
    </font>
    <font>
      <sz val="10"/>
      <color theme="1"/>
      <name val="Calibri"/>
      <family val="2"/>
      <scheme val="minor"/>
    </font>
    <font>
      <b/>
      <sz val="22"/>
      <color theme="1"/>
      <name val="Calibri"/>
      <family val="2"/>
      <scheme val="minor"/>
    </font>
  </fonts>
  <fills count="13">
    <fill>
      <patternFill patternType="none"/>
    </fill>
    <fill>
      <patternFill patternType="gray125"/>
    </fill>
    <fill>
      <patternFill patternType="solid">
        <fgColor rgb="FFFFC000"/>
        <bgColor indexed="64"/>
      </patternFill>
    </fill>
    <fill>
      <patternFill patternType="solid">
        <fgColor rgb="FFFFFF00"/>
        <bgColor indexed="64"/>
      </patternFill>
    </fill>
    <fill>
      <patternFill patternType="solid">
        <fgColor rgb="FFFF9999"/>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theme="9"/>
        <bgColor indexed="64"/>
      </patternFill>
    </fill>
    <fill>
      <patternFill patternType="solid">
        <fgColor theme="0" tint="-0.499984740745262"/>
        <bgColor indexed="64"/>
      </patternFill>
    </fill>
    <fill>
      <patternFill patternType="solid">
        <fgColor theme="7"/>
        <bgColor indexed="64"/>
      </patternFill>
    </fill>
    <fill>
      <patternFill patternType="solid">
        <fgColor theme="3" tint="0.59999389629810485"/>
        <bgColor indexed="64"/>
      </patternFill>
    </fill>
    <fill>
      <patternFill patternType="solid">
        <fgColor theme="5" tint="0.79998168889431442"/>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ck">
        <color indexed="64"/>
      </left>
      <right style="thick">
        <color indexed="64"/>
      </right>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bottom/>
      <diagonal/>
    </border>
    <border>
      <left style="thick">
        <color indexed="64"/>
      </left>
      <right/>
      <top style="thick">
        <color indexed="64"/>
      </top>
      <bottom style="thin">
        <color indexed="64"/>
      </bottom>
      <diagonal/>
    </border>
    <border>
      <left/>
      <right style="thick">
        <color indexed="64"/>
      </right>
      <top style="thick">
        <color indexed="64"/>
      </top>
      <bottom style="thin">
        <color indexed="64"/>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right/>
      <top style="thick">
        <color indexed="64"/>
      </top>
      <bottom style="thin">
        <color indexed="64"/>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top/>
      <bottom style="medium">
        <color rgb="FF000000"/>
      </bottom>
      <diagonal/>
    </border>
    <border>
      <left style="thick">
        <color indexed="64"/>
      </left>
      <right/>
      <top/>
      <bottom/>
      <diagonal/>
    </border>
    <border>
      <left/>
      <right style="thick">
        <color indexed="64"/>
      </right>
      <top/>
      <bottom style="thin">
        <color indexed="64"/>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style="thick">
        <color indexed="64"/>
      </right>
      <top style="thick">
        <color indexed="64"/>
      </top>
      <bottom/>
      <diagonal/>
    </border>
  </borders>
  <cellStyleXfs count="1">
    <xf numFmtId="0" fontId="0" fillId="0" borderId="0"/>
  </cellStyleXfs>
  <cellXfs count="211">
    <xf numFmtId="0" fontId="0" fillId="0" borderId="0" xfId="0"/>
    <xf numFmtId="0" fontId="0" fillId="3" borderId="1" xfId="0" applyFill="1" applyBorder="1"/>
    <xf numFmtId="0" fontId="0" fillId="0" borderId="1" xfId="0"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4" xfId="0" applyFill="1" applyBorder="1" applyAlignment="1">
      <alignment horizontal="center" vertical="center" wrapText="1"/>
    </xf>
    <xf numFmtId="0" fontId="2" fillId="2" borderId="5" xfId="0" applyFont="1" applyFill="1" applyBorder="1" applyAlignment="1">
      <alignment horizontal="center"/>
    </xf>
    <xf numFmtId="0" fontId="2" fillId="2" borderId="4" xfId="0" applyFont="1" applyFill="1" applyBorder="1" applyAlignment="1">
      <alignment horizontal="center" wrapText="1"/>
    </xf>
    <xf numFmtId="0" fontId="2" fillId="2" borderId="4" xfId="0" applyFont="1" applyFill="1" applyBorder="1" applyAlignment="1">
      <alignment horizontal="center"/>
    </xf>
    <xf numFmtId="0" fontId="2" fillId="2" borderId="4" xfId="0" applyFont="1" applyFill="1" applyBorder="1" applyAlignment="1">
      <alignment horizontal="center" vertical="center"/>
    </xf>
    <xf numFmtId="0" fontId="0" fillId="4" borderId="10"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10" xfId="0" applyFill="1" applyBorder="1" applyAlignment="1">
      <alignment horizontal="center" vertical="center"/>
    </xf>
    <xf numFmtId="0" fontId="0" fillId="4" borderId="11" xfId="0" applyFill="1" applyBorder="1" applyAlignment="1">
      <alignment horizontal="center" vertical="center"/>
    </xf>
    <xf numFmtId="0" fontId="2" fillId="4" borderId="10" xfId="0" applyFont="1" applyFill="1" applyBorder="1" applyAlignment="1">
      <alignment horizontal="center"/>
    </xf>
    <xf numFmtId="0" fontId="2" fillId="4" borderId="11" xfId="0" applyFont="1" applyFill="1" applyBorder="1" applyAlignment="1">
      <alignment horizontal="center"/>
    </xf>
    <xf numFmtId="0" fontId="2" fillId="4" borderId="10" xfId="0" applyFont="1" applyFill="1" applyBorder="1" applyAlignment="1">
      <alignment horizontal="center" wrapText="1"/>
    </xf>
    <xf numFmtId="0" fontId="2" fillId="4" borderId="11" xfId="0" applyFont="1" applyFill="1" applyBorder="1" applyAlignment="1">
      <alignment horizontal="center" wrapText="1"/>
    </xf>
    <xf numFmtId="0" fontId="0" fillId="4" borderId="10" xfId="0" applyFill="1" applyBorder="1"/>
    <xf numFmtId="0" fontId="0" fillId="4" borderId="11" xfId="0" applyFill="1" applyBorder="1"/>
    <xf numFmtId="0" fontId="2" fillId="4" borderId="10" xfId="0" applyFont="1" applyFill="1" applyBorder="1" applyAlignment="1">
      <alignment horizontal="center" vertical="center"/>
    </xf>
    <xf numFmtId="0" fontId="2" fillId="4" borderId="11" xfId="0" applyFont="1" applyFill="1" applyBorder="1" applyAlignment="1">
      <alignment horizontal="center" vertical="center"/>
    </xf>
    <xf numFmtId="0" fontId="0" fillId="6" borderId="10" xfId="0" applyFill="1" applyBorder="1" applyAlignment="1">
      <alignment horizontal="center" vertical="center" wrapText="1"/>
    </xf>
    <xf numFmtId="0" fontId="0" fillId="6" borderId="11" xfId="0" applyFill="1" applyBorder="1" applyAlignment="1">
      <alignment horizontal="center" vertical="center" wrapText="1"/>
    </xf>
    <xf numFmtId="0" fontId="0" fillId="6" borderId="8" xfId="0" applyFill="1" applyBorder="1" applyAlignment="1">
      <alignment horizontal="center" vertical="center"/>
    </xf>
    <xf numFmtId="0" fontId="2" fillId="6" borderId="10" xfId="0" applyFont="1" applyFill="1" applyBorder="1" applyAlignment="1">
      <alignment horizontal="center"/>
    </xf>
    <xf numFmtId="0" fontId="2" fillId="6" borderId="11" xfId="0" applyFont="1" applyFill="1" applyBorder="1" applyAlignment="1">
      <alignment horizontal="center"/>
    </xf>
    <xf numFmtId="0" fontId="2" fillId="6" borderId="10" xfId="0" applyFont="1" applyFill="1" applyBorder="1" applyAlignment="1">
      <alignment horizontal="center" wrapText="1"/>
    </xf>
    <xf numFmtId="0" fontId="2" fillId="6" borderId="11" xfId="0" applyFont="1" applyFill="1" applyBorder="1" applyAlignment="1">
      <alignment horizontal="center" wrapText="1"/>
    </xf>
    <xf numFmtId="0" fontId="0" fillId="6" borderId="10" xfId="0" applyFill="1" applyBorder="1"/>
    <xf numFmtId="0" fontId="0" fillId="6" borderId="11" xfId="0" applyFill="1" applyBorder="1"/>
    <xf numFmtId="0" fontId="2" fillId="6" borderId="10" xfId="0" applyFont="1" applyFill="1" applyBorder="1" applyAlignment="1">
      <alignment horizontal="center" vertical="center"/>
    </xf>
    <xf numFmtId="0" fontId="2" fillId="6" borderId="11" xfId="0" applyFont="1" applyFill="1" applyBorder="1" applyAlignment="1">
      <alignment horizontal="center" vertical="center"/>
    </xf>
    <xf numFmtId="0" fontId="0" fillId="5" borderId="10" xfId="0" applyFill="1" applyBorder="1" applyAlignment="1">
      <alignment horizontal="center" vertical="center" wrapText="1"/>
    </xf>
    <xf numFmtId="0" fontId="0" fillId="5" borderId="10" xfId="0" applyFill="1" applyBorder="1" applyAlignment="1">
      <alignment horizontal="center" vertical="center"/>
    </xf>
    <xf numFmtId="0" fontId="2" fillId="5" borderId="10" xfId="0" applyFont="1" applyFill="1" applyBorder="1" applyAlignment="1">
      <alignment horizontal="center"/>
    </xf>
    <xf numFmtId="0" fontId="2" fillId="5" borderId="11" xfId="0" applyFont="1" applyFill="1" applyBorder="1" applyAlignment="1">
      <alignment horizontal="center"/>
    </xf>
    <xf numFmtId="0" fontId="2" fillId="5" borderId="10" xfId="0" applyFont="1" applyFill="1" applyBorder="1" applyAlignment="1">
      <alignment horizontal="center" wrapText="1"/>
    </xf>
    <xf numFmtId="0" fontId="2" fillId="5" borderId="11" xfId="0" applyFont="1" applyFill="1" applyBorder="1" applyAlignment="1">
      <alignment horizontal="center" wrapText="1"/>
    </xf>
    <xf numFmtId="0" fontId="0" fillId="5" borderId="10" xfId="0" applyFill="1" applyBorder="1"/>
    <xf numFmtId="0" fontId="0" fillId="5" borderId="11" xfId="0" applyFill="1" applyBorder="1"/>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1" fillId="5" borderId="11" xfId="0" applyFont="1" applyFill="1" applyBorder="1" applyAlignment="1">
      <alignment horizontal="center"/>
    </xf>
    <xf numFmtId="0" fontId="0" fillId="0" borderId="10" xfId="0" applyBorder="1" applyAlignment="1">
      <alignment horizontal="center" vertical="center"/>
    </xf>
    <xf numFmtId="0" fontId="0" fillId="0" borderId="0" xfId="0" applyAlignment="1">
      <alignment wrapText="1"/>
    </xf>
    <xf numFmtId="0" fontId="0" fillId="0" borderId="1" xfId="0" applyBorder="1"/>
    <xf numFmtId="0" fontId="5" fillId="0" borderId="0" xfId="0" applyFont="1"/>
    <xf numFmtId="0" fontId="6" fillId="0" borderId="0" xfId="0" applyFont="1"/>
    <xf numFmtId="0" fontId="1" fillId="3" borderId="1" xfId="0" applyFont="1" applyFill="1" applyBorder="1"/>
    <xf numFmtId="0" fontId="0" fillId="6" borderId="11" xfId="0" applyFill="1" applyBorder="1" applyAlignment="1">
      <alignment horizontal="center" vertical="center"/>
    </xf>
    <xf numFmtId="0" fontId="0" fillId="7" borderId="10" xfId="0" applyFill="1" applyBorder="1" applyAlignment="1">
      <alignment horizontal="center" vertical="center" wrapText="1"/>
    </xf>
    <xf numFmtId="0" fontId="0" fillId="7" borderId="11" xfId="0" applyFill="1" applyBorder="1" applyAlignment="1">
      <alignment horizontal="center" vertical="center" wrapText="1"/>
    </xf>
    <xf numFmtId="0" fontId="0" fillId="7" borderId="10" xfId="0" applyFill="1" applyBorder="1" applyAlignment="1">
      <alignment horizontal="center" vertical="center"/>
    </xf>
    <xf numFmtId="0" fontId="0" fillId="7" borderId="11" xfId="0" applyFill="1" applyBorder="1" applyAlignment="1">
      <alignment horizontal="center" vertical="center"/>
    </xf>
    <xf numFmtId="0" fontId="2" fillId="7" borderId="10" xfId="0" applyFont="1" applyFill="1" applyBorder="1" applyAlignment="1">
      <alignment horizontal="center"/>
    </xf>
    <xf numFmtId="0" fontId="2" fillId="7" borderId="11" xfId="0" applyFont="1" applyFill="1" applyBorder="1" applyAlignment="1">
      <alignment horizontal="center"/>
    </xf>
    <xf numFmtId="0" fontId="2" fillId="7" borderId="10" xfId="0" applyFont="1" applyFill="1" applyBorder="1" applyAlignment="1">
      <alignment horizontal="center" wrapText="1"/>
    </xf>
    <xf numFmtId="0" fontId="2" fillId="7" borderId="11" xfId="0" applyFont="1" applyFill="1" applyBorder="1" applyAlignment="1">
      <alignment horizontal="center" wrapText="1"/>
    </xf>
    <xf numFmtId="0" fontId="0" fillId="7" borderId="10" xfId="0" applyFill="1" applyBorder="1"/>
    <xf numFmtId="0" fontId="2" fillId="7" borderId="10" xfId="0" applyFont="1" applyFill="1" applyBorder="1" applyAlignment="1">
      <alignment horizontal="center" vertical="center"/>
    </xf>
    <xf numFmtId="0" fontId="0" fillId="7" borderId="11" xfId="0" applyFill="1" applyBorder="1"/>
    <xf numFmtId="0" fontId="2" fillId="7" borderId="11" xfId="0" applyFont="1" applyFill="1" applyBorder="1" applyAlignment="1">
      <alignment horizontal="center" vertical="center"/>
    </xf>
    <xf numFmtId="0" fontId="2" fillId="8" borderId="11" xfId="0" applyFont="1" applyFill="1" applyBorder="1" applyAlignment="1">
      <alignment horizontal="center"/>
    </xf>
    <xf numFmtId="0" fontId="2" fillId="8" borderId="11" xfId="0" applyFont="1" applyFill="1" applyBorder="1" applyAlignment="1">
      <alignment horizontal="center" wrapText="1"/>
    </xf>
    <xf numFmtId="0" fontId="0" fillId="8" borderId="11" xfId="0" applyFill="1" applyBorder="1"/>
    <xf numFmtId="0" fontId="2" fillId="8" borderId="11" xfId="0" applyFont="1" applyFill="1" applyBorder="1" applyAlignment="1">
      <alignment horizontal="center" vertical="center"/>
    </xf>
    <xf numFmtId="0" fontId="10" fillId="0" borderId="15" xfId="0" applyFont="1" applyBorder="1" applyAlignment="1">
      <alignment vertical="center" wrapText="1"/>
    </xf>
    <xf numFmtId="0" fontId="10" fillId="0" borderId="16" xfId="0" applyFont="1" applyBorder="1" applyAlignment="1">
      <alignment vertical="center" wrapText="1"/>
    </xf>
    <xf numFmtId="0" fontId="10" fillId="0" borderId="17" xfId="0" applyFont="1" applyBorder="1" applyAlignment="1">
      <alignment vertical="center" wrapText="1"/>
    </xf>
    <xf numFmtId="0" fontId="12" fillId="0" borderId="0" xfId="0" applyFont="1" applyAlignment="1">
      <alignment vertical="center"/>
    </xf>
    <xf numFmtId="0" fontId="13" fillId="0" borderId="0" xfId="0" applyFont="1" applyAlignment="1">
      <alignment vertical="center"/>
    </xf>
    <xf numFmtId="0" fontId="14" fillId="0" borderId="0" xfId="0" applyFont="1" applyAlignment="1">
      <alignment vertical="center"/>
    </xf>
    <xf numFmtId="0" fontId="4" fillId="0" borderId="0" xfId="0" applyFont="1" applyAlignment="1">
      <alignment horizontal="center" vertical="center"/>
    </xf>
    <xf numFmtId="0" fontId="7" fillId="0" borderId="0" xfId="0" applyFont="1" applyAlignment="1">
      <alignment horizontal="center" vertical="center"/>
    </xf>
    <xf numFmtId="0" fontId="0" fillId="0" borderId="0" xfId="0" applyBorder="1"/>
    <xf numFmtId="0" fontId="10" fillId="0" borderId="15" xfId="0" applyFont="1" applyBorder="1" applyAlignment="1">
      <alignment vertical="center" wrapText="1"/>
    </xf>
    <xf numFmtId="0" fontId="10" fillId="0" borderId="15" xfId="0" applyFont="1" applyBorder="1" applyAlignment="1">
      <alignment vertical="center" wrapText="1"/>
    </xf>
    <xf numFmtId="0" fontId="10" fillId="0" borderId="16" xfId="0" applyFont="1" applyBorder="1" applyAlignment="1">
      <alignment vertical="center" wrapText="1"/>
    </xf>
    <xf numFmtId="0" fontId="0" fillId="0" borderId="11" xfId="0" applyBorder="1" applyAlignment="1">
      <alignment horizontal="center" vertical="center"/>
    </xf>
    <xf numFmtId="0" fontId="0" fillId="0" borderId="19" xfId="0" applyBorder="1"/>
    <xf numFmtId="0" fontId="0" fillId="0" borderId="21" xfId="0" applyBorder="1"/>
    <xf numFmtId="0" fontId="0" fillId="0" borderId="22" xfId="0" applyBorder="1"/>
    <xf numFmtId="0" fontId="0" fillId="0" borderId="23" xfId="0" applyBorder="1"/>
    <xf numFmtId="0" fontId="0" fillId="0" borderId="24" xfId="0" applyBorder="1"/>
    <xf numFmtId="0" fontId="0" fillId="8" borderId="11" xfId="0" applyFill="1" applyBorder="1" applyAlignment="1">
      <alignment horizontal="center" vertical="center"/>
    </xf>
    <xf numFmtId="0" fontId="0" fillId="9" borderId="10" xfId="0" applyFill="1" applyBorder="1"/>
    <xf numFmtId="0" fontId="0" fillId="9" borderId="11" xfId="0" applyFill="1" applyBorder="1"/>
    <xf numFmtId="0" fontId="0" fillId="9" borderId="9" xfId="0" applyFill="1" applyBorder="1"/>
    <xf numFmtId="0" fontId="0" fillId="9" borderId="19" xfId="0" applyFill="1" applyBorder="1"/>
    <xf numFmtId="0" fontId="0" fillId="9" borderId="21" xfId="0" applyFill="1" applyBorder="1"/>
    <xf numFmtId="0" fontId="0" fillId="4" borderId="4" xfId="0" applyFill="1" applyBorder="1" applyAlignment="1">
      <alignment horizontal="center" vertical="center" wrapText="1"/>
    </xf>
    <xf numFmtId="0" fontId="0" fillId="4" borderId="19" xfId="0" applyFill="1" applyBorder="1"/>
    <xf numFmtId="0" fontId="0" fillId="4" borderId="21" xfId="0" applyFill="1" applyBorder="1"/>
    <xf numFmtId="0" fontId="0" fillId="7" borderId="4" xfId="0" applyFill="1" applyBorder="1" applyAlignment="1">
      <alignment horizontal="center" vertical="center" wrapText="1"/>
    </xf>
    <xf numFmtId="0" fontId="0" fillId="7" borderId="19" xfId="0" applyFill="1" applyBorder="1"/>
    <xf numFmtId="0" fontId="0" fillId="7" borderId="21" xfId="0" applyFill="1" applyBorder="1"/>
    <xf numFmtId="0" fontId="0" fillId="6" borderId="4" xfId="0" applyFill="1" applyBorder="1" applyAlignment="1">
      <alignment horizontal="center" vertical="center" wrapText="1"/>
    </xf>
    <xf numFmtId="0" fontId="0" fillId="6" borderId="19" xfId="0" applyFill="1" applyBorder="1"/>
    <xf numFmtId="0" fontId="0" fillId="6" borderId="21" xfId="0" applyFill="1" applyBorder="1"/>
    <xf numFmtId="0" fontId="0" fillId="5" borderId="11" xfId="0" applyFill="1" applyBorder="1" applyAlignment="1">
      <alignment horizontal="center" vertical="center" wrapText="1"/>
    </xf>
    <xf numFmtId="0" fontId="0" fillId="5" borderId="9" xfId="0" applyFill="1" applyBorder="1" applyAlignment="1">
      <alignment horizontal="center" vertical="center"/>
    </xf>
    <xf numFmtId="0" fontId="0" fillId="5" borderId="4" xfId="0" applyFill="1" applyBorder="1" applyAlignment="1">
      <alignment horizontal="center" vertical="center" wrapText="1"/>
    </xf>
    <xf numFmtId="0" fontId="0" fillId="5" borderId="19" xfId="0" applyFill="1" applyBorder="1"/>
    <xf numFmtId="0" fontId="0" fillId="5" borderId="21" xfId="0" applyFill="1" applyBorder="1"/>
    <xf numFmtId="0" fontId="0" fillId="8" borderId="10" xfId="0" applyFill="1" applyBorder="1" applyAlignment="1">
      <alignment horizontal="center" vertical="center"/>
    </xf>
    <xf numFmtId="0" fontId="2" fillId="8" borderId="10" xfId="0" applyFont="1" applyFill="1" applyBorder="1" applyAlignment="1">
      <alignment horizontal="center"/>
    </xf>
    <xf numFmtId="0" fontId="2" fillId="8" borderId="10" xfId="0" applyFont="1" applyFill="1" applyBorder="1" applyAlignment="1">
      <alignment horizontal="center" wrapText="1"/>
    </xf>
    <xf numFmtId="0" fontId="0" fillId="8" borderId="10" xfId="0" applyFill="1" applyBorder="1"/>
    <xf numFmtId="0" fontId="2" fillId="8" borderId="10" xfId="0" applyFont="1" applyFill="1" applyBorder="1" applyAlignment="1">
      <alignment horizontal="center" vertical="center"/>
    </xf>
    <xf numFmtId="0" fontId="0" fillId="8" borderId="19" xfId="0" applyFill="1" applyBorder="1"/>
    <xf numFmtId="0" fontId="0" fillId="8" borderId="21" xfId="0" applyFill="1" applyBorder="1"/>
    <xf numFmtId="0" fontId="0" fillId="0" borderId="9" xfId="0" applyBorder="1"/>
    <xf numFmtId="0" fontId="0" fillId="0" borderId="9" xfId="0" applyBorder="1" applyAlignment="1">
      <alignment wrapText="1"/>
    </xf>
    <xf numFmtId="0" fontId="0" fillId="10" borderId="11" xfId="0" applyFill="1" applyBorder="1" applyAlignment="1">
      <alignment horizontal="center" vertical="center"/>
    </xf>
    <xf numFmtId="0" fontId="2" fillId="10" borderId="11" xfId="0" applyFont="1" applyFill="1" applyBorder="1" applyAlignment="1">
      <alignment horizontal="center"/>
    </xf>
    <xf numFmtId="0" fontId="2" fillId="10" borderId="11" xfId="0" applyFont="1" applyFill="1" applyBorder="1" applyAlignment="1">
      <alignment horizontal="center" wrapText="1"/>
    </xf>
    <xf numFmtId="0" fontId="0" fillId="10" borderId="10" xfId="0" applyFill="1" applyBorder="1"/>
    <xf numFmtId="0" fontId="0" fillId="10" borderId="11" xfId="0" applyFill="1" applyBorder="1"/>
    <xf numFmtId="0" fontId="2" fillId="10" borderId="11" xfId="0" applyFont="1" applyFill="1" applyBorder="1" applyAlignment="1">
      <alignment horizontal="center" vertical="center"/>
    </xf>
    <xf numFmtId="0" fontId="0" fillId="10" borderId="19" xfId="0" applyFill="1" applyBorder="1"/>
    <xf numFmtId="0" fontId="0" fillId="10" borderId="21" xfId="0" applyFill="1" applyBorder="1"/>
    <xf numFmtId="0" fontId="0" fillId="11" borderId="10" xfId="0" applyFill="1" applyBorder="1" applyAlignment="1">
      <alignment horizontal="center" vertical="center"/>
    </xf>
    <xf numFmtId="0" fontId="0" fillId="11" borderId="11" xfId="0" applyFill="1" applyBorder="1" applyAlignment="1">
      <alignment horizontal="center" vertical="center"/>
    </xf>
    <xf numFmtId="0" fontId="0" fillId="11" borderId="10" xfId="0" applyFill="1" applyBorder="1" applyAlignment="1">
      <alignment vertical="center"/>
    </xf>
    <xf numFmtId="0" fontId="2" fillId="11" borderId="10" xfId="0" applyFont="1" applyFill="1" applyBorder="1" applyAlignment="1">
      <alignment horizontal="center"/>
    </xf>
    <xf numFmtId="0" fontId="2" fillId="11" borderId="11" xfId="0" applyFont="1" applyFill="1" applyBorder="1" applyAlignment="1">
      <alignment horizontal="center"/>
    </xf>
    <xf numFmtId="0" fontId="2" fillId="11" borderId="10" xfId="0" applyFont="1" applyFill="1" applyBorder="1" applyAlignment="1">
      <alignment horizontal="center" wrapText="1"/>
    </xf>
    <xf numFmtId="0" fontId="2" fillId="11" borderId="11" xfId="0" applyFont="1" applyFill="1" applyBorder="1" applyAlignment="1">
      <alignment horizontal="center" wrapText="1"/>
    </xf>
    <xf numFmtId="0" fontId="0" fillId="11" borderId="10" xfId="0" applyFill="1" applyBorder="1"/>
    <xf numFmtId="0" fontId="0" fillId="11" borderId="11" xfId="0" applyFill="1" applyBorder="1"/>
    <xf numFmtId="0" fontId="2" fillId="11" borderId="10" xfId="0" applyFont="1" applyFill="1" applyBorder="1" applyAlignment="1">
      <alignment horizontal="center" vertical="center"/>
    </xf>
    <xf numFmtId="0" fontId="2" fillId="11" borderId="11" xfId="0" applyFont="1" applyFill="1" applyBorder="1" applyAlignment="1">
      <alignment horizontal="center" vertical="center"/>
    </xf>
    <xf numFmtId="0" fontId="0" fillId="11" borderId="19" xfId="0" applyFill="1" applyBorder="1"/>
    <xf numFmtId="0" fontId="0" fillId="11" borderId="21" xfId="0" applyFill="1" applyBorder="1"/>
    <xf numFmtId="0" fontId="0" fillId="10" borderId="8" xfId="0" applyFill="1" applyBorder="1" applyAlignment="1">
      <alignment horizontal="center" vertical="center"/>
    </xf>
    <xf numFmtId="0" fontId="2" fillId="10" borderId="8" xfId="0" applyFont="1" applyFill="1" applyBorder="1" applyAlignment="1">
      <alignment horizontal="center"/>
    </xf>
    <xf numFmtId="0" fontId="2" fillId="10" borderId="8" xfId="0" applyFont="1" applyFill="1" applyBorder="1" applyAlignment="1">
      <alignment horizontal="center" wrapText="1"/>
    </xf>
    <xf numFmtId="0" fontId="0" fillId="10" borderId="8" xfId="0" applyFill="1" applyBorder="1"/>
    <xf numFmtId="0" fontId="2" fillId="10" borderId="8" xfId="0" applyFont="1" applyFill="1" applyBorder="1" applyAlignment="1">
      <alignment horizontal="center" vertical="center"/>
    </xf>
    <xf numFmtId="0" fontId="0" fillId="12" borderId="10" xfId="0" applyFill="1" applyBorder="1" applyAlignment="1">
      <alignment horizontal="center" vertical="center"/>
    </xf>
    <xf numFmtId="0" fontId="0" fillId="12" borderId="11" xfId="0" applyFill="1" applyBorder="1" applyAlignment="1">
      <alignment horizontal="center" vertical="center"/>
    </xf>
    <xf numFmtId="0" fontId="2" fillId="12" borderId="10" xfId="0" applyFont="1" applyFill="1" applyBorder="1" applyAlignment="1">
      <alignment horizontal="center"/>
    </xf>
    <xf numFmtId="0" fontId="2" fillId="12" borderId="11" xfId="0" applyFont="1" applyFill="1" applyBorder="1" applyAlignment="1">
      <alignment horizontal="center"/>
    </xf>
    <xf numFmtId="0" fontId="2" fillId="12" borderId="10" xfId="0" applyFont="1" applyFill="1" applyBorder="1" applyAlignment="1">
      <alignment horizontal="center" wrapText="1"/>
    </xf>
    <xf numFmtId="0" fontId="2" fillId="12" borderId="11" xfId="0" applyFont="1" applyFill="1" applyBorder="1" applyAlignment="1">
      <alignment horizontal="center" wrapText="1"/>
    </xf>
    <xf numFmtId="0" fontId="0" fillId="12" borderId="10" xfId="0" applyFill="1" applyBorder="1"/>
    <xf numFmtId="0" fontId="0" fillId="12" borderId="11" xfId="0" applyFill="1" applyBorder="1"/>
    <xf numFmtId="0" fontId="2" fillId="12" borderId="10" xfId="0" applyFont="1" applyFill="1" applyBorder="1" applyAlignment="1">
      <alignment horizontal="center" vertical="center"/>
    </xf>
    <xf numFmtId="0" fontId="2" fillId="12" borderId="11" xfId="0" applyFont="1" applyFill="1" applyBorder="1" applyAlignment="1">
      <alignment horizontal="center" vertical="center"/>
    </xf>
    <xf numFmtId="0" fontId="0" fillId="12" borderId="19" xfId="0" applyFill="1" applyBorder="1"/>
    <xf numFmtId="0" fontId="0" fillId="12" borderId="21" xfId="0" applyFill="1" applyBorder="1"/>
    <xf numFmtId="0" fontId="0" fillId="0" borderId="8" xfId="0" applyBorder="1" applyAlignment="1">
      <alignment horizontal="center" vertical="center"/>
    </xf>
    <xf numFmtId="0" fontId="0" fillId="0" borderId="2" xfId="0" applyBorder="1" applyAlignment="1">
      <alignment horizontal="center" vertical="center"/>
    </xf>
    <xf numFmtId="0" fontId="0" fillId="0" borderId="9" xfId="0" applyBorder="1" applyAlignment="1">
      <alignment horizontal="center" vertical="center"/>
    </xf>
    <xf numFmtId="0" fontId="4" fillId="8" borderId="12" xfId="0" applyFont="1" applyFill="1" applyBorder="1" applyAlignment="1">
      <alignment horizontal="center" vertical="center"/>
    </xf>
    <xf numFmtId="0" fontId="4" fillId="8" borderId="13" xfId="0" applyFont="1" applyFill="1" applyBorder="1" applyAlignment="1">
      <alignment horizontal="center" vertical="center"/>
    </xf>
    <xf numFmtId="0" fontId="1" fillId="0" borderId="25" xfId="0" applyFont="1" applyBorder="1" applyAlignment="1">
      <alignment horizontal="center" vertical="center"/>
    </xf>
    <xf numFmtId="0" fontId="1" fillId="0" borderId="21" xfId="0" applyFont="1" applyBorder="1" applyAlignment="1">
      <alignment horizontal="center" vertical="center"/>
    </xf>
    <xf numFmtId="0" fontId="1" fillId="0" borderId="20" xfId="0" applyFont="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0" fontId="1" fillId="7" borderId="8" xfId="0" applyFont="1" applyFill="1" applyBorder="1" applyAlignment="1">
      <alignment horizontal="center" vertical="center"/>
    </xf>
    <xf numFmtId="0" fontId="1" fillId="7" borderId="9" xfId="0" applyFont="1" applyFill="1" applyBorder="1" applyAlignment="1">
      <alignment horizontal="center" vertical="center"/>
    </xf>
    <xf numFmtId="0" fontId="1" fillId="6" borderId="10" xfId="0" applyFont="1" applyFill="1" applyBorder="1" applyAlignment="1">
      <alignment horizontal="center" vertical="center"/>
    </xf>
    <xf numFmtId="0" fontId="1" fillId="6" borderId="11" xfId="0" applyFont="1" applyFill="1" applyBorder="1" applyAlignment="1">
      <alignment horizontal="center" vertical="center"/>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0" fillId="0" borderId="6" xfId="0" applyBorder="1" applyAlignment="1">
      <alignment horizontal="center" vertical="center"/>
    </xf>
    <xf numFmtId="0" fontId="0" fillId="0" borderId="14" xfId="0" applyBorder="1" applyAlignment="1">
      <alignment horizontal="center" vertical="center"/>
    </xf>
    <xf numFmtId="0" fontId="0" fillId="0" borderId="7" xfId="0" applyBorder="1" applyAlignment="1">
      <alignment horizontal="center" vertical="center"/>
    </xf>
    <xf numFmtId="14" fontId="3" fillId="4" borderId="6" xfId="0" applyNumberFormat="1" applyFont="1" applyFill="1" applyBorder="1" applyAlignment="1">
      <alignment horizontal="center" vertical="center"/>
    </xf>
    <xf numFmtId="0" fontId="3" fillId="4" borderId="7" xfId="0" applyFont="1" applyFill="1" applyBorder="1" applyAlignment="1">
      <alignment horizontal="center" vertical="center"/>
    </xf>
    <xf numFmtId="0" fontId="4" fillId="7" borderId="6" xfId="0" applyFont="1" applyFill="1" applyBorder="1" applyAlignment="1">
      <alignment horizontal="center" vertical="center"/>
    </xf>
    <xf numFmtId="0" fontId="4" fillId="7" borderId="7" xfId="0" applyFont="1" applyFill="1" applyBorder="1" applyAlignment="1">
      <alignment horizontal="center" vertical="center"/>
    </xf>
    <xf numFmtId="14" fontId="4" fillId="2" borderId="6" xfId="0" applyNumberFormat="1" applyFont="1" applyFill="1" applyBorder="1" applyAlignment="1">
      <alignment horizontal="center" vertical="center"/>
    </xf>
    <xf numFmtId="14" fontId="4" fillId="2" borderId="7" xfId="0" applyNumberFormat="1" applyFont="1" applyFill="1" applyBorder="1" applyAlignment="1">
      <alignment horizontal="center" vertical="center"/>
    </xf>
    <xf numFmtId="0" fontId="4" fillId="6" borderId="12" xfId="0" applyFont="1" applyFill="1" applyBorder="1" applyAlignment="1">
      <alignment horizontal="center" vertical="center"/>
    </xf>
    <xf numFmtId="0" fontId="4" fillId="6" borderId="13" xfId="0" applyFont="1" applyFill="1" applyBorder="1" applyAlignment="1">
      <alignment horizontal="center" vertical="center"/>
    </xf>
    <xf numFmtId="0" fontId="4" fillId="10" borderId="6" xfId="0" applyFont="1" applyFill="1" applyBorder="1" applyAlignment="1">
      <alignment horizontal="center" vertical="center"/>
    </xf>
    <xf numFmtId="0" fontId="4" fillId="10" borderId="7" xfId="0" applyFont="1" applyFill="1" applyBorder="1" applyAlignment="1">
      <alignment horizontal="center" vertical="center"/>
    </xf>
    <xf numFmtId="0" fontId="1" fillId="10" borderId="8" xfId="0" applyFont="1" applyFill="1" applyBorder="1" applyAlignment="1">
      <alignment horizontal="center" vertical="center" wrapText="1"/>
    </xf>
    <xf numFmtId="0" fontId="1" fillId="10" borderId="9" xfId="0" applyFont="1" applyFill="1" applyBorder="1" applyAlignment="1">
      <alignment horizontal="center" vertical="center" wrapText="1"/>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1" fillId="8" borderId="8" xfId="0" applyFont="1" applyFill="1" applyBorder="1" applyAlignment="1">
      <alignment horizontal="center" vertical="center" wrapText="1"/>
    </xf>
    <xf numFmtId="0" fontId="1" fillId="8" borderId="9" xfId="0" applyFont="1" applyFill="1" applyBorder="1" applyAlignment="1">
      <alignment horizontal="center" vertical="center" wrapText="1"/>
    </xf>
    <xf numFmtId="0" fontId="4" fillId="12" borderId="12" xfId="0" applyFont="1" applyFill="1" applyBorder="1" applyAlignment="1">
      <alignment horizontal="center" vertical="center"/>
    </xf>
    <xf numFmtId="0" fontId="4" fillId="12" borderId="13" xfId="0" applyFont="1" applyFill="1" applyBorder="1" applyAlignment="1">
      <alignment horizontal="center" vertical="center"/>
    </xf>
    <xf numFmtId="0" fontId="1" fillId="12" borderId="8" xfId="0" applyFont="1" applyFill="1" applyBorder="1" applyAlignment="1">
      <alignment horizontal="center" vertical="center" wrapText="1"/>
    </xf>
    <xf numFmtId="0" fontId="1" fillId="12" borderId="9" xfId="0" applyFont="1" applyFill="1" applyBorder="1" applyAlignment="1">
      <alignment horizontal="center" vertical="center" wrapText="1"/>
    </xf>
    <xf numFmtId="0" fontId="4" fillId="11" borderId="12" xfId="0" applyFont="1" applyFill="1" applyBorder="1" applyAlignment="1">
      <alignment horizontal="center" vertical="center"/>
    </xf>
    <xf numFmtId="0" fontId="4" fillId="11" borderId="13" xfId="0" applyFont="1" applyFill="1" applyBorder="1" applyAlignment="1">
      <alignment horizontal="center" vertical="center"/>
    </xf>
    <xf numFmtId="0" fontId="1" fillId="11" borderId="8" xfId="0" applyFont="1" applyFill="1" applyBorder="1" applyAlignment="1">
      <alignment horizontal="center" vertical="center" wrapText="1"/>
    </xf>
    <xf numFmtId="0" fontId="1" fillId="11" borderId="9" xfId="0" applyFont="1" applyFill="1" applyBorder="1" applyAlignment="1">
      <alignment horizontal="center" vertical="center" wrapText="1"/>
    </xf>
    <xf numFmtId="0" fontId="4" fillId="5" borderId="12" xfId="0" applyFont="1" applyFill="1" applyBorder="1" applyAlignment="1">
      <alignment horizontal="center" vertical="center"/>
    </xf>
    <xf numFmtId="0" fontId="4" fillId="5" borderId="13" xfId="0" applyFont="1" applyFill="1" applyBorder="1" applyAlignment="1">
      <alignment horizontal="center" vertical="center"/>
    </xf>
    <xf numFmtId="0" fontId="10" fillId="0" borderId="15" xfId="0" applyFont="1" applyBorder="1" applyAlignment="1">
      <alignment vertical="center" wrapText="1"/>
    </xf>
    <xf numFmtId="0" fontId="10" fillId="0" borderId="16" xfId="0" applyFont="1" applyBorder="1" applyAlignment="1">
      <alignment vertical="center" wrapText="1"/>
    </xf>
    <xf numFmtId="0" fontId="11" fillId="0" borderId="15" xfId="0" applyFont="1" applyBorder="1" applyAlignment="1">
      <alignment vertical="center" wrapText="1"/>
    </xf>
    <xf numFmtId="0" fontId="11" fillId="0" borderId="16" xfId="0" applyFont="1" applyBorder="1" applyAlignment="1">
      <alignment vertical="center" wrapText="1"/>
    </xf>
    <xf numFmtId="0" fontId="15" fillId="0" borderId="15" xfId="0" applyFont="1" applyBorder="1" applyAlignment="1">
      <alignment horizontal="center" vertical="center" wrapText="1"/>
    </xf>
    <xf numFmtId="0" fontId="15" fillId="0" borderId="16" xfId="0" applyFont="1" applyBorder="1" applyAlignment="1">
      <alignment horizontal="center" vertical="center" wrapText="1"/>
    </xf>
    <xf numFmtId="0" fontId="2" fillId="0" borderId="0" xfId="0" applyFont="1" applyAlignment="1">
      <alignment horizontal="center" vertical="center"/>
    </xf>
    <xf numFmtId="0" fontId="0" fillId="0" borderId="0" xfId="0" applyAlignment="1">
      <alignment horizontal="center"/>
    </xf>
    <xf numFmtId="0" fontId="7" fillId="0" borderId="0" xfId="0" applyFont="1" applyAlignment="1">
      <alignment vertical="center"/>
    </xf>
    <xf numFmtId="0" fontId="0" fillId="0" borderId="0" xfId="0" applyAlignment="1"/>
    <xf numFmtId="0" fontId="8" fillId="0" borderId="0" xfId="0" applyFont="1" applyAlignment="1">
      <alignment vertical="center"/>
    </xf>
    <xf numFmtId="0" fontId="9" fillId="0" borderId="0" xfId="0" applyFont="1" applyAlignment="1">
      <alignment horizontal="center" vertical="center" wrapText="1"/>
    </xf>
    <xf numFmtId="0" fontId="9" fillId="0" borderId="18" xfId="0" applyFont="1" applyBorder="1" applyAlignment="1">
      <alignment horizontal="center" vertical="center" wrapText="1"/>
    </xf>
    <xf numFmtId="0" fontId="10"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colors>
    <mruColors>
      <color rgb="FFFF9999"/>
      <color rgb="FF9999FF"/>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1.gif"/><Relationship Id="rId1" Type="http://schemas.openxmlformats.org/officeDocument/2006/relationships/hyperlink" Target="http://www.siec.education.fr/index.php?rub=3&amp;CSRT=738338839214723576"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419100</xdr:colOff>
      <xdr:row>0</xdr:row>
      <xdr:rowOff>1010285</xdr:rowOff>
    </xdr:to>
    <xdr:pic>
      <xdr:nvPicPr>
        <xdr:cNvPr id="3" name="Image 2" descr="Logo de la Maison des examens">
          <a:hlinkClick xmlns:r="http://schemas.openxmlformats.org/officeDocument/2006/relationships" r:id="rId1"/>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2"/>
        <a:srcRect/>
        <a:stretch>
          <a:fillRect/>
        </a:stretch>
      </xdr:blipFill>
      <xdr:spPr bwMode="auto">
        <a:xfrm>
          <a:off x="0" y="0"/>
          <a:ext cx="1428750" cy="101028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88"/>
  <sheetViews>
    <sheetView tabSelected="1" zoomScaleNormal="100" workbookViewId="0">
      <pane xSplit="5" ySplit="5" topLeftCell="N6" activePane="bottomRight" state="frozen"/>
      <selection pane="topRight" activeCell="E1" sqref="E1"/>
      <selection pane="bottomLeft" activeCell="A6" sqref="A6"/>
      <selection pane="bottomRight" activeCell="O8" sqref="O8"/>
    </sheetView>
  </sheetViews>
  <sheetFormatPr baseColWidth="10" defaultRowHeight="15" x14ac:dyDescent="0.25"/>
  <cols>
    <col min="2" max="2" width="8.42578125" customWidth="1"/>
    <col min="3" max="3" width="31" customWidth="1"/>
    <col min="4" max="4" width="17.42578125" customWidth="1"/>
    <col min="5" max="6" width="20.140625" customWidth="1"/>
    <col min="7" max="7" width="15.7109375" customWidth="1"/>
    <col min="8" max="10" width="14.85546875" customWidth="1"/>
    <col min="11" max="12" width="15.140625" customWidth="1"/>
    <col min="13" max="13" width="15.28515625" customWidth="1"/>
    <col min="14" max="14" width="15.85546875" customWidth="1"/>
    <col min="15" max="20" width="15.28515625" customWidth="1"/>
    <col min="21" max="21" width="17.42578125" customWidth="1"/>
    <col min="22" max="22" width="15.28515625" customWidth="1"/>
    <col min="23" max="23" width="26.7109375" customWidth="1"/>
  </cols>
  <sheetData>
    <row r="1" spans="1:23" ht="21.75" thickTop="1" x14ac:dyDescent="0.25">
      <c r="B1" s="168" t="s">
        <v>7</v>
      </c>
      <c r="C1" s="169"/>
      <c r="D1" s="170"/>
      <c r="E1" s="175" t="s">
        <v>194</v>
      </c>
      <c r="F1" s="176"/>
      <c r="G1" s="171" t="s">
        <v>194</v>
      </c>
      <c r="H1" s="172"/>
      <c r="I1" s="173" t="s">
        <v>195</v>
      </c>
      <c r="J1" s="174"/>
      <c r="K1" s="177" t="s">
        <v>196</v>
      </c>
      <c r="L1" s="178"/>
      <c r="M1" s="195" t="s">
        <v>196</v>
      </c>
      <c r="N1" s="196"/>
      <c r="O1" s="191" t="s">
        <v>199</v>
      </c>
      <c r="P1" s="192"/>
      <c r="Q1" s="179" t="s">
        <v>255</v>
      </c>
      <c r="R1" s="180"/>
      <c r="S1" s="187" t="s">
        <v>255</v>
      </c>
      <c r="T1" s="188"/>
      <c r="U1" s="155" t="s">
        <v>256</v>
      </c>
      <c r="V1" s="156"/>
      <c r="W1" s="157" t="s">
        <v>33</v>
      </c>
    </row>
    <row r="2" spans="1:23" ht="15" customHeight="1" x14ac:dyDescent="0.25">
      <c r="B2" s="152" t="s">
        <v>6</v>
      </c>
      <c r="C2" s="153"/>
      <c r="D2" s="154"/>
      <c r="E2" s="183" t="s">
        <v>192</v>
      </c>
      <c r="F2" s="184"/>
      <c r="G2" s="160" t="s">
        <v>191</v>
      </c>
      <c r="H2" s="161"/>
      <c r="I2" s="162" t="s">
        <v>197</v>
      </c>
      <c r="J2" s="163"/>
      <c r="K2" s="164" t="s">
        <v>203</v>
      </c>
      <c r="L2" s="165"/>
      <c r="M2" s="166" t="s">
        <v>198</v>
      </c>
      <c r="N2" s="167"/>
      <c r="O2" s="193" t="s">
        <v>257</v>
      </c>
      <c r="P2" s="194"/>
      <c r="Q2" s="181" t="s">
        <v>262</v>
      </c>
      <c r="R2" s="182"/>
      <c r="S2" s="189" t="s">
        <v>263</v>
      </c>
      <c r="T2" s="190"/>
      <c r="U2" s="185" t="s">
        <v>264</v>
      </c>
      <c r="V2" s="186"/>
      <c r="W2" s="158"/>
    </row>
    <row r="3" spans="1:23" x14ac:dyDescent="0.25">
      <c r="B3" s="152" t="s">
        <v>4</v>
      </c>
      <c r="C3" s="153"/>
      <c r="D3" s="154"/>
      <c r="E3" s="3" t="s">
        <v>190</v>
      </c>
      <c r="F3" s="3" t="s">
        <v>242</v>
      </c>
      <c r="G3" s="10" t="s">
        <v>193</v>
      </c>
      <c r="H3" s="11" t="s">
        <v>245</v>
      </c>
      <c r="I3" s="51" t="s">
        <v>190</v>
      </c>
      <c r="J3" s="52" t="s">
        <v>242</v>
      </c>
      <c r="K3" s="22" t="s">
        <v>204</v>
      </c>
      <c r="L3" s="23" t="s">
        <v>252</v>
      </c>
      <c r="M3" s="33" t="s">
        <v>205</v>
      </c>
      <c r="N3" s="100" t="s">
        <v>193</v>
      </c>
      <c r="O3" s="122" t="s">
        <v>258</v>
      </c>
      <c r="P3" s="123" t="s">
        <v>261</v>
      </c>
      <c r="Q3" s="135" t="s">
        <v>190</v>
      </c>
      <c r="R3" s="114" t="s">
        <v>242</v>
      </c>
      <c r="S3" s="140" t="s">
        <v>205</v>
      </c>
      <c r="T3" s="141" t="s">
        <v>193</v>
      </c>
      <c r="U3" s="105" t="s">
        <v>265</v>
      </c>
      <c r="V3" s="85" t="s">
        <v>266</v>
      </c>
      <c r="W3" s="158"/>
    </row>
    <row r="4" spans="1:23" x14ac:dyDescent="0.25">
      <c r="B4" s="152" t="s">
        <v>5</v>
      </c>
      <c r="C4" s="153"/>
      <c r="D4" s="154"/>
      <c r="E4" s="4" t="s">
        <v>243</v>
      </c>
      <c r="F4" s="4" t="s">
        <v>244</v>
      </c>
      <c r="G4" s="12" t="s">
        <v>246</v>
      </c>
      <c r="H4" s="13" t="s">
        <v>247</v>
      </c>
      <c r="I4" s="53" t="s">
        <v>248</v>
      </c>
      <c r="J4" s="54" t="s">
        <v>249</v>
      </c>
      <c r="K4" s="24" t="s">
        <v>250</v>
      </c>
      <c r="L4" s="50" t="s">
        <v>251</v>
      </c>
      <c r="M4" s="34" t="s">
        <v>254</v>
      </c>
      <c r="N4" s="101" t="s">
        <v>246</v>
      </c>
      <c r="O4" s="122" t="s">
        <v>259</v>
      </c>
      <c r="P4" s="123" t="s">
        <v>260</v>
      </c>
      <c r="Q4" s="135" t="s">
        <v>248</v>
      </c>
      <c r="R4" s="114" t="s">
        <v>249</v>
      </c>
      <c r="S4" s="140" t="s">
        <v>254</v>
      </c>
      <c r="T4" s="141" t="s">
        <v>246</v>
      </c>
      <c r="U4" s="105" t="s">
        <v>267</v>
      </c>
      <c r="V4" s="85" t="s">
        <v>268</v>
      </c>
      <c r="W4" s="158"/>
    </row>
    <row r="5" spans="1:23" x14ac:dyDescent="0.25">
      <c r="B5" s="44" t="s">
        <v>0</v>
      </c>
      <c r="C5" s="2" t="s">
        <v>31</v>
      </c>
      <c r="D5" s="79" t="s">
        <v>32</v>
      </c>
      <c r="E5" s="5"/>
      <c r="F5" s="5" t="s">
        <v>253</v>
      </c>
      <c r="G5" s="10"/>
      <c r="H5" s="91" t="s">
        <v>253</v>
      </c>
      <c r="I5" s="51"/>
      <c r="J5" s="94" t="s">
        <v>253</v>
      </c>
      <c r="K5" s="22"/>
      <c r="L5" s="97" t="s">
        <v>253</v>
      </c>
      <c r="M5" s="33"/>
      <c r="N5" s="102" t="s">
        <v>253</v>
      </c>
      <c r="O5" s="124"/>
      <c r="P5" s="123" t="s">
        <v>253</v>
      </c>
      <c r="Q5" s="135"/>
      <c r="R5" s="114" t="s">
        <v>253</v>
      </c>
      <c r="S5" s="140"/>
      <c r="T5" s="141" t="s">
        <v>253</v>
      </c>
      <c r="U5" s="105"/>
      <c r="V5" s="85" t="s">
        <v>253</v>
      </c>
      <c r="W5" s="159"/>
    </row>
    <row r="6" spans="1:23" ht="18.75" x14ac:dyDescent="0.3">
      <c r="A6">
        <v>1</v>
      </c>
      <c r="B6" s="80" t="s">
        <v>1</v>
      </c>
      <c r="C6" s="75" t="s">
        <v>70</v>
      </c>
      <c r="D6" s="81" t="s">
        <v>71</v>
      </c>
      <c r="E6" s="6"/>
      <c r="F6" s="6"/>
      <c r="G6" s="14"/>
      <c r="H6" s="15"/>
      <c r="I6" s="55"/>
      <c r="J6" s="56"/>
      <c r="K6" s="25"/>
      <c r="L6" s="26"/>
      <c r="M6" s="35"/>
      <c r="N6" s="36"/>
      <c r="O6" s="125"/>
      <c r="P6" s="126"/>
      <c r="Q6" s="136"/>
      <c r="R6" s="115"/>
      <c r="S6" s="142"/>
      <c r="T6" s="143"/>
      <c r="U6" s="106"/>
      <c r="V6" s="63"/>
      <c r="W6" s="112" t="s">
        <v>201</v>
      </c>
    </row>
    <row r="7" spans="1:23" ht="18.75" x14ac:dyDescent="0.3">
      <c r="A7">
        <v>2</v>
      </c>
      <c r="B7" s="80" t="s">
        <v>1</v>
      </c>
      <c r="C7" s="75" t="s">
        <v>72</v>
      </c>
      <c r="D7" s="81" t="s">
        <v>73</v>
      </c>
      <c r="E7" s="7"/>
      <c r="F7" s="7"/>
      <c r="G7" s="16"/>
      <c r="H7" s="17"/>
      <c r="I7" s="57"/>
      <c r="J7" s="58"/>
      <c r="K7" s="27"/>
      <c r="L7" s="28"/>
      <c r="M7" s="37"/>
      <c r="N7" s="38"/>
      <c r="O7" s="127"/>
      <c r="P7" s="128"/>
      <c r="Q7" s="137"/>
      <c r="R7" s="116"/>
      <c r="S7" s="144"/>
      <c r="T7" s="145"/>
      <c r="U7" s="107"/>
      <c r="V7" s="64"/>
      <c r="W7" s="113" t="s">
        <v>201</v>
      </c>
    </row>
    <row r="8" spans="1:23" ht="18.75" x14ac:dyDescent="0.3">
      <c r="A8">
        <v>3</v>
      </c>
      <c r="B8" s="80" t="s">
        <v>2</v>
      </c>
      <c r="C8" s="75" t="s">
        <v>74</v>
      </c>
      <c r="D8" s="81" t="s">
        <v>75</v>
      </c>
      <c r="E8" s="7"/>
      <c r="F8" s="7"/>
      <c r="G8" s="18"/>
      <c r="H8" s="15"/>
      <c r="I8" s="59"/>
      <c r="J8" s="56"/>
      <c r="K8" s="25"/>
      <c r="L8" s="26"/>
      <c r="M8" s="35"/>
      <c r="N8" s="36"/>
      <c r="O8" s="125"/>
      <c r="P8" s="126"/>
      <c r="Q8" s="136"/>
      <c r="R8" s="115"/>
      <c r="S8" s="142"/>
      <c r="T8" s="143"/>
      <c r="U8" s="106"/>
      <c r="V8" s="63"/>
      <c r="W8" s="112" t="s">
        <v>201</v>
      </c>
    </row>
    <row r="9" spans="1:23" ht="18.75" x14ac:dyDescent="0.3">
      <c r="A9">
        <v>4</v>
      </c>
      <c r="B9" s="80" t="s">
        <v>1</v>
      </c>
      <c r="C9" s="75" t="s">
        <v>76</v>
      </c>
      <c r="D9" s="81" t="s">
        <v>77</v>
      </c>
      <c r="E9" s="8"/>
      <c r="F9" s="8"/>
      <c r="G9" s="14"/>
      <c r="H9" s="15"/>
      <c r="I9" s="55"/>
      <c r="J9" s="56"/>
      <c r="K9" s="25"/>
      <c r="L9" s="26"/>
      <c r="M9" s="35"/>
      <c r="N9" s="36"/>
      <c r="O9" s="125"/>
      <c r="P9" s="126"/>
      <c r="Q9" s="136"/>
      <c r="R9" s="115"/>
      <c r="S9" s="142"/>
      <c r="T9" s="143"/>
      <c r="U9" s="106"/>
      <c r="V9" s="63"/>
      <c r="W9" s="112" t="s">
        <v>201</v>
      </c>
    </row>
    <row r="10" spans="1:23" ht="18.75" x14ac:dyDescent="0.3">
      <c r="A10">
        <v>5</v>
      </c>
      <c r="B10" s="80" t="s">
        <v>1</v>
      </c>
      <c r="C10" s="75" t="s">
        <v>64</v>
      </c>
      <c r="D10" s="81" t="s">
        <v>62</v>
      </c>
      <c r="E10" s="8"/>
      <c r="F10" s="8"/>
      <c r="G10" s="14"/>
      <c r="H10" s="15"/>
      <c r="I10" s="55"/>
      <c r="J10" s="56"/>
      <c r="K10" s="25"/>
      <c r="L10" s="26"/>
      <c r="M10" s="35"/>
      <c r="N10" s="36"/>
      <c r="O10" s="125"/>
      <c r="P10" s="126"/>
      <c r="Q10" s="136"/>
      <c r="R10" s="115"/>
      <c r="S10" s="142"/>
      <c r="T10" s="143"/>
      <c r="U10" s="106"/>
      <c r="V10" s="63"/>
      <c r="W10" s="112" t="s">
        <v>201</v>
      </c>
    </row>
    <row r="11" spans="1:23" ht="18.75" x14ac:dyDescent="0.3">
      <c r="A11">
        <v>6</v>
      </c>
      <c r="B11" s="80" t="s">
        <v>1</v>
      </c>
      <c r="C11" s="75" t="s">
        <v>78</v>
      </c>
      <c r="D11" s="81" t="s">
        <v>79</v>
      </c>
      <c r="E11" s="8"/>
      <c r="F11" s="8"/>
      <c r="G11" s="14"/>
      <c r="H11" s="15"/>
      <c r="I11" s="55"/>
      <c r="J11" s="56"/>
      <c r="K11" s="25"/>
      <c r="L11" s="26"/>
      <c r="M11" s="35"/>
      <c r="N11" s="36"/>
      <c r="O11" s="125"/>
      <c r="P11" s="126"/>
      <c r="Q11" s="136"/>
      <c r="R11" s="115"/>
      <c r="S11" s="142"/>
      <c r="T11" s="143"/>
      <c r="U11" s="106"/>
      <c r="V11" s="63"/>
      <c r="W11" s="112" t="s">
        <v>201</v>
      </c>
    </row>
    <row r="12" spans="1:23" ht="18.75" x14ac:dyDescent="0.3">
      <c r="A12">
        <v>7</v>
      </c>
      <c r="B12" s="80" t="s">
        <v>1</v>
      </c>
      <c r="C12" s="75" t="s">
        <v>37</v>
      </c>
      <c r="D12" s="81" t="s">
        <v>38</v>
      </c>
      <c r="E12" s="8"/>
      <c r="F12" s="8"/>
      <c r="G12" s="14"/>
      <c r="H12" s="15"/>
      <c r="I12" s="55"/>
      <c r="J12" s="56"/>
      <c r="K12" s="25"/>
      <c r="L12" s="26"/>
      <c r="M12" s="35"/>
      <c r="N12" s="36"/>
      <c r="O12" s="125"/>
      <c r="P12" s="126"/>
      <c r="Q12" s="136"/>
      <c r="R12" s="115"/>
      <c r="S12" s="142"/>
      <c r="T12" s="143"/>
      <c r="U12" s="106"/>
      <c r="V12" s="63"/>
      <c r="W12" s="112" t="s">
        <v>201</v>
      </c>
    </row>
    <row r="13" spans="1:23" ht="18.75" x14ac:dyDescent="0.3">
      <c r="A13">
        <v>8</v>
      </c>
      <c r="B13" s="80" t="s">
        <v>2</v>
      </c>
      <c r="C13" s="75" t="s">
        <v>65</v>
      </c>
      <c r="D13" s="81" t="s">
        <v>39</v>
      </c>
      <c r="E13" s="8"/>
      <c r="F13" s="8"/>
      <c r="G13" s="14"/>
      <c r="H13" s="15"/>
      <c r="I13" s="55"/>
      <c r="J13" s="56"/>
      <c r="K13" s="25"/>
      <c r="L13" s="26"/>
      <c r="M13" s="35"/>
      <c r="N13" s="36"/>
      <c r="O13" s="125"/>
      <c r="P13" s="126"/>
      <c r="Q13" s="136"/>
      <c r="R13" s="115"/>
      <c r="S13" s="142"/>
      <c r="T13" s="143"/>
      <c r="U13" s="106"/>
      <c r="V13" s="63"/>
      <c r="W13" s="112" t="s">
        <v>201</v>
      </c>
    </row>
    <row r="14" spans="1:23" ht="18.75" x14ac:dyDescent="0.3">
      <c r="A14">
        <v>9</v>
      </c>
      <c r="B14" s="80" t="s">
        <v>2</v>
      </c>
      <c r="C14" s="75" t="s">
        <v>44</v>
      </c>
      <c r="D14" s="81" t="s">
        <v>45</v>
      </c>
      <c r="E14" s="8"/>
      <c r="F14" s="8"/>
      <c r="G14" s="14"/>
      <c r="H14" s="15"/>
      <c r="I14" s="55"/>
      <c r="J14" s="56"/>
      <c r="K14" s="29"/>
      <c r="L14" s="30"/>
      <c r="M14" s="39"/>
      <c r="N14" s="36"/>
      <c r="O14" s="125"/>
      <c r="P14" s="126"/>
      <c r="Q14" s="136"/>
      <c r="R14" s="115"/>
      <c r="S14" s="142"/>
      <c r="T14" s="143"/>
      <c r="U14" s="106"/>
      <c r="V14" s="63"/>
      <c r="W14" s="112" t="s">
        <v>3</v>
      </c>
    </row>
    <row r="15" spans="1:23" ht="18.75" x14ac:dyDescent="0.3">
      <c r="A15">
        <v>10</v>
      </c>
      <c r="B15" s="80" t="s">
        <v>1</v>
      </c>
      <c r="C15" s="75" t="s">
        <v>81</v>
      </c>
      <c r="D15" s="81" t="s">
        <v>82</v>
      </c>
      <c r="E15" s="8"/>
      <c r="F15" s="8"/>
      <c r="G15" s="14"/>
      <c r="H15" s="15"/>
      <c r="I15" s="55"/>
      <c r="J15" s="56"/>
      <c r="K15" s="25"/>
      <c r="L15" s="26"/>
      <c r="M15" s="35"/>
      <c r="N15" s="36"/>
      <c r="O15" s="125"/>
      <c r="P15" s="126"/>
      <c r="Q15" s="136"/>
      <c r="R15" s="115"/>
      <c r="S15" s="142"/>
      <c r="T15" s="143"/>
      <c r="U15" s="106"/>
      <c r="V15" s="63"/>
      <c r="W15" s="112" t="s">
        <v>201</v>
      </c>
    </row>
    <row r="16" spans="1:23" ht="18.75" x14ac:dyDescent="0.3">
      <c r="A16">
        <v>11</v>
      </c>
      <c r="B16" s="80" t="s">
        <v>2</v>
      </c>
      <c r="C16" s="75" t="s">
        <v>83</v>
      </c>
      <c r="D16" s="81" t="s">
        <v>84</v>
      </c>
      <c r="E16" s="8"/>
      <c r="F16" s="8"/>
      <c r="G16" s="14"/>
      <c r="H16" s="15"/>
      <c r="I16" s="55"/>
      <c r="J16" s="56"/>
      <c r="K16" s="25"/>
      <c r="L16" s="26"/>
      <c r="M16" s="35"/>
      <c r="N16" s="36"/>
      <c r="O16" s="125"/>
      <c r="P16" s="126"/>
      <c r="Q16" s="136"/>
      <c r="R16" s="115"/>
      <c r="S16" s="142"/>
      <c r="T16" s="143"/>
      <c r="U16" s="106"/>
      <c r="V16" s="63"/>
      <c r="W16" s="112" t="s">
        <v>201</v>
      </c>
    </row>
    <row r="17" spans="1:23" ht="18.75" x14ac:dyDescent="0.3">
      <c r="A17">
        <v>12</v>
      </c>
      <c r="B17" s="80" t="s">
        <v>2</v>
      </c>
      <c r="C17" s="75" t="s">
        <v>85</v>
      </c>
      <c r="D17" s="81" t="s">
        <v>86</v>
      </c>
      <c r="E17" s="8"/>
      <c r="F17" s="8"/>
      <c r="G17" s="14"/>
      <c r="H17" s="15"/>
      <c r="I17" s="55"/>
      <c r="J17" s="56"/>
      <c r="K17" s="25"/>
      <c r="L17" s="26"/>
      <c r="M17" s="35"/>
      <c r="N17" s="36"/>
      <c r="O17" s="125"/>
      <c r="P17" s="126"/>
      <c r="Q17" s="136"/>
      <c r="R17" s="115"/>
      <c r="S17" s="142"/>
      <c r="T17" s="143"/>
      <c r="U17" s="106"/>
      <c r="V17" s="63"/>
      <c r="W17" s="112" t="s">
        <v>201</v>
      </c>
    </row>
    <row r="18" spans="1:23" ht="18.75" x14ac:dyDescent="0.3">
      <c r="A18">
        <v>13</v>
      </c>
      <c r="B18" s="80" t="s">
        <v>2</v>
      </c>
      <c r="C18" s="75" t="s">
        <v>87</v>
      </c>
      <c r="D18" s="81" t="s">
        <v>88</v>
      </c>
      <c r="E18" s="8"/>
      <c r="F18" s="8"/>
      <c r="G18" s="14"/>
      <c r="H18" s="15"/>
      <c r="I18" s="55"/>
      <c r="J18" s="56"/>
      <c r="K18" s="25"/>
      <c r="L18" s="26"/>
      <c r="M18" s="35"/>
      <c r="N18" s="36"/>
      <c r="O18" s="125"/>
      <c r="P18" s="126"/>
      <c r="Q18" s="136"/>
      <c r="R18" s="115"/>
      <c r="S18" s="142"/>
      <c r="T18" s="143"/>
      <c r="U18" s="106"/>
      <c r="V18" s="63"/>
      <c r="W18" s="112" t="s">
        <v>201</v>
      </c>
    </row>
    <row r="19" spans="1:23" ht="18.75" x14ac:dyDescent="0.3">
      <c r="A19">
        <v>14</v>
      </c>
      <c r="B19" s="80" t="s">
        <v>2</v>
      </c>
      <c r="C19" s="75" t="s">
        <v>89</v>
      </c>
      <c r="D19" s="81" t="s">
        <v>90</v>
      </c>
      <c r="E19" s="8"/>
      <c r="F19" s="8"/>
      <c r="G19" s="14"/>
      <c r="H19" s="15"/>
      <c r="I19" s="55"/>
      <c r="J19" s="56"/>
      <c r="K19" s="25"/>
      <c r="L19" s="26"/>
      <c r="M19" s="35"/>
      <c r="N19" s="36"/>
      <c r="O19" s="125"/>
      <c r="P19" s="126"/>
      <c r="Q19" s="136"/>
      <c r="R19" s="115"/>
      <c r="S19" s="142"/>
      <c r="T19" s="143"/>
      <c r="U19" s="106"/>
      <c r="V19" s="63"/>
      <c r="W19" s="112" t="s">
        <v>201</v>
      </c>
    </row>
    <row r="20" spans="1:23" ht="18.75" x14ac:dyDescent="0.3">
      <c r="A20">
        <v>15</v>
      </c>
      <c r="B20" s="80" t="s">
        <v>1</v>
      </c>
      <c r="C20" s="75" t="s">
        <v>91</v>
      </c>
      <c r="D20" s="81" t="s">
        <v>92</v>
      </c>
      <c r="E20" s="8"/>
      <c r="F20" s="8"/>
      <c r="G20" s="14"/>
      <c r="H20" s="15"/>
      <c r="I20" s="55"/>
      <c r="J20" s="56"/>
      <c r="K20" s="25"/>
      <c r="L20" s="26"/>
      <c r="M20" s="35"/>
      <c r="N20" s="36"/>
      <c r="O20" s="125"/>
      <c r="P20" s="126"/>
      <c r="Q20" s="136"/>
      <c r="R20" s="115"/>
      <c r="S20" s="142"/>
      <c r="T20" s="143"/>
      <c r="U20" s="106"/>
      <c r="V20" s="63"/>
      <c r="W20" s="112" t="s">
        <v>201</v>
      </c>
    </row>
    <row r="21" spans="1:23" ht="18.75" x14ac:dyDescent="0.3">
      <c r="A21">
        <v>16</v>
      </c>
      <c r="B21" s="80" t="s">
        <v>2</v>
      </c>
      <c r="C21" s="75" t="s">
        <v>46</v>
      </c>
      <c r="D21" s="81" t="s">
        <v>47</v>
      </c>
      <c r="E21" s="8"/>
      <c r="F21" s="8"/>
      <c r="G21" s="14"/>
      <c r="H21" s="15"/>
      <c r="I21" s="55"/>
      <c r="J21" s="56"/>
      <c r="K21" s="25"/>
      <c r="L21" s="26"/>
      <c r="M21" s="35"/>
      <c r="N21" s="36"/>
      <c r="O21" s="125"/>
      <c r="P21" s="126"/>
      <c r="Q21" s="136"/>
      <c r="R21" s="115"/>
      <c r="S21" s="142"/>
      <c r="T21" s="143"/>
      <c r="U21" s="106"/>
      <c r="V21" s="63"/>
      <c r="W21" s="112" t="s">
        <v>201</v>
      </c>
    </row>
    <row r="22" spans="1:23" ht="18.75" x14ac:dyDescent="0.3">
      <c r="A22">
        <v>17</v>
      </c>
      <c r="B22" s="80" t="s">
        <v>1</v>
      </c>
      <c r="C22" s="75" t="s">
        <v>93</v>
      </c>
      <c r="D22" s="81" t="s">
        <v>94</v>
      </c>
      <c r="E22" s="8"/>
      <c r="F22" s="8"/>
      <c r="G22" s="14"/>
      <c r="H22" s="15"/>
      <c r="I22" s="55"/>
      <c r="J22" s="56"/>
      <c r="K22" s="25"/>
      <c r="L22" s="26"/>
      <c r="M22" s="35"/>
      <c r="N22" s="36"/>
      <c r="O22" s="125"/>
      <c r="P22" s="126"/>
      <c r="Q22" s="136"/>
      <c r="R22" s="115"/>
      <c r="S22" s="142"/>
      <c r="T22" s="143"/>
      <c r="U22" s="106"/>
      <c r="V22" s="63"/>
      <c r="W22" s="112" t="s">
        <v>201</v>
      </c>
    </row>
    <row r="23" spans="1:23" ht="18.75" x14ac:dyDescent="0.3">
      <c r="A23">
        <v>18</v>
      </c>
      <c r="B23" s="80" t="s">
        <v>2</v>
      </c>
      <c r="C23" s="75" t="s">
        <v>66</v>
      </c>
      <c r="D23" s="81" t="s">
        <v>67</v>
      </c>
      <c r="E23" s="8"/>
      <c r="F23" s="8"/>
      <c r="G23" s="14"/>
      <c r="H23" s="15"/>
      <c r="I23" s="55"/>
      <c r="J23" s="56"/>
      <c r="K23" s="25"/>
      <c r="L23" s="26"/>
      <c r="M23" s="35"/>
      <c r="N23" s="36"/>
      <c r="O23" s="125"/>
      <c r="P23" s="126"/>
      <c r="Q23" s="136"/>
      <c r="R23" s="115"/>
      <c r="S23" s="142"/>
      <c r="T23" s="143"/>
      <c r="U23" s="106"/>
      <c r="V23" s="63"/>
      <c r="W23" s="112" t="s">
        <v>201</v>
      </c>
    </row>
    <row r="24" spans="1:23" ht="18.75" x14ac:dyDescent="0.3">
      <c r="A24">
        <v>19</v>
      </c>
      <c r="B24" s="80" t="s">
        <v>2</v>
      </c>
      <c r="C24" s="75" t="s">
        <v>95</v>
      </c>
      <c r="D24" s="81" t="s">
        <v>96</v>
      </c>
      <c r="E24" s="8"/>
      <c r="F24" s="8"/>
      <c r="G24" s="14"/>
      <c r="H24" s="15"/>
      <c r="I24" s="55"/>
      <c r="J24" s="56"/>
      <c r="K24" s="25"/>
      <c r="L24" s="26"/>
      <c r="M24" s="35"/>
      <c r="N24" s="36"/>
      <c r="O24" s="125"/>
      <c r="P24" s="126"/>
      <c r="Q24" s="136"/>
      <c r="R24" s="115"/>
      <c r="S24" s="142"/>
      <c r="T24" s="143"/>
      <c r="U24" s="106"/>
      <c r="V24" s="63"/>
      <c r="W24" s="112" t="s">
        <v>201</v>
      </c>
    </row>
    <row r="25" spans="1:23" ht="18.75" x14ac:dyDescent="0.3">
      <c r="A25">
        <v>20</v>
      </c>
      <c r="B25" s="80" t="s">
        <v>1</v>
      </c>
      <c r="C25" s="75" t="s">
        <v>97</v>
      </c>
      <c r="D25" s="81" t="s">
        <v>98</v>
      </c>
      <c r="E25" s="8"/>
      <c r="F25" s="8"/>
      <c r="G25" s="14"/>
      <c r="H25" s="15"/>
      <c r="I25" s="55"/>
      <c r="J25" s="56"/>
      <c r="K25" s="25"/>
      <c r="L25" s="26"/>
      <c r="M25" s="35"/>
      <c r="N25" s="36"/>
      <c r="O25" s="125"/>
      <c r="P25" s="126"/>
      <c r="Q25" s="136"/>
      <c r="R25" s="115"/>
      <c r="S25" s="142"/>
      <c r="T25" s="143"/>
      <c r="U25" s="106"/>
      <c r="V25" s="63"/>
      <c r="W25" s="112" t="s">
        <v>201</v>
      </c>
    </row>
    <row r="26" spans="1:23" ht="18.75" x14ac:dyDescent="0.3">
      <c r="A26">
        <v>21</v>
      </c>
      <c r="B26" s="80" t="s">
        <v>1</v>
      </c>
      <c r="C26" s="75" t="s">
        <v>99</v>
      </c>
      <c r="D26" s="81" t="s">
        <v>100</v>
      </c>
      <c r="E26" s="8"/>
      <c r="F26" s="8"/>
      <c r="G26" s="14"/>
      <c r="H26" s="15"/>
      <c r="I26" s="55"/>
      <c r="J26" s="56"/>
      <c r="K26" s="25"/>
      <c r="L26" s="26"/>
      <c r="M26" s="35"/>
      <c r="N26" s="36"/>
      <c r="O26" s="125"/>
      <c r="P26" s="126"/>
      <c r="Q26" s="136"/>
      <c r="R26" s="115"/>
      <c r="S26" s="142"/>
      <c r="T26" s="143"/>
      <c r="U26" s="106"/>
      <c r="V26" s="63"/>
      <c r="W26" s="112" t="s">
        <v>201</v>
      </c>
    </row>
    <row r="27" spans="1:23" ht="18.75" x14ac:dyDescent="0.3">
      <c r="A27">
        <v>22</v>
      </c>
      <c r="B27" s="80" t="s">
        <v>1</v>
      </c>
      <c r="C27" s="75" t="s">
        <v>101</v>
      </c>
      <c r="D27" s="81" t="s">
        <v>102</v>
      </c>
      <c r="E27" s="8"/>
      <c r="F27" s="8"/>
      <c r="G27" s="14"/>
      <c r="H27" s="15"/>
      <c r="I27" s="55"/>
      <c r="J27" s="56"/>
      <c r="K27" s="25"/>
      <c r="L27" s="26"/>
      <c r="M27" s="35"/>
      <c r="N27" s="36"/>
      <c r="O27" s="125"/>
      <c r="P27" s="126"/>
      <c r="Q27" s="136"/>
      <c r="R27" s="115"/>
      <c r="S27" s="142"/>
      <c r="T27" s="143"/>
      <c r="U27" s="106"/>
      <c r="V27" s="63"/>
      <c r="W27" s="112" t="s">
        <v>201</v>
      </c>
    </row>
    <row r="28" spans="1:23" ht="18.75" x14ac:dyDescent="0.3">
      <c r="A28">
        <v>23</v>
      </c>
      <c r="B28" s="80" t="s">
        <v>1</v>
      </c>
      <c r="C28" s="75" t="s">
        <v>103</v>
      </c>
      <c r="D28" s="81" t="s">
        <v>94</v>
      </c>
      <c r="E28" s="8"/>
      <c r="F28" s="8"/>
      <c r="G28" s="14"/>
      <c r="H28" s="15"/>
      <c r="I28" s="55"/>
      <c r="J28" s="56"/>
      <c r="K28" s="25"/>
      <c r="L28" s="26"/>
      <c r="M28" s="35"/>
      <c r="N28" s="36"/>
      <c r="O28" s="125"/>
      <c r="P28" s="126"/>
      <c r="Q28" s="136"/>
      <c r="R28" s="115"/>
      <c r="S28" s="142"/>
      <c r="T28" s="143"/>
      <c r="U28" s="106"/>
      <c r="V28" s="63"/>
      <c r="W28" s="112" t="s">
        <v>201</v>
      </c>
    </row>
    <row r="29" spans="1:23" ht="18.75" x14ac:dyDescent="0.3">
      <c r="A29">
        <v>24</v>
      </c>
      <c r="B29" s="80" t="s">
        <v>2</v>
      </c>
      <c r="C29" s="75" t="s">
        <v>104</v>
      </c>
      <c r="D29" s="81" t="s">
        <v>105</v>
      </c>
      <c r="E29" s="8"/>
      <c r="F29" s="8"/>
      <c r="G29" s="14"/>
      <c r="H29" s="15"/>
      <c r="I29" s="55"/>
      <c r="J29" s="56"/>
      <c r="K29" s="25"/>
      <c r="L29" s="26"/>
      <c r="M29" s="35"/>
      <c r="N29" s="36"/>
      <c r="O29" s="125"/>
      <c r="P29" s="126"/>
      <c r="Q29" s="136"/>
      <c r="R29" s="115"/>
      <c r="S29" s="142"/>
      <c r="T29" s="143"/>
      <c r="U29" s="106"/>
      <c r="V29" s="63"/>
      <c r="W29" s="112" t="s">
        <v>201</v>
      </c>
    </row>
    <row r="30" spans="1:23" ht="18.75" x14ac:dyDescent="0.3">
      <c r="A30">
        <v>25</v>
      </c>
      <c r="B30" s="80" t="s">
        <v>2</v>
      </c>
      <c r="C30" s="75" t="s">
        <v>107</v>
      </c>
      <c r="D30" s="81" t="s">
        <v>108</v>
      </c>
      <c r="E30" s="8"/>
      <c r="F30" s="8"/>
      <c r="G30" s="14"/>
      <c r="H30" s="15"/>
      <c r="I30" s="55"/>
      <c r="J30" s="56"/>
      <c r="K30" s="25"/>
      <c r="L30" s="26"/>
      <c r="M30" s="35"/>
      <c r="N30" s="36"/>
      <c r="O30" s="125"/>
      <c r="P30" s="126"/>
      <c r="Q30" s="136"/>
      <c r="R30" s="115"/>
      <c r="S30" s="142"/>
      <c r="T30" s="143"/>
      <c r="U30" s="106"/>
      <c r="V30" s="63"/>
      <c r="W30" s="112" t="s">
        <v>201</v>
      </c>
    </row>
    <row r="31" spans="1:23" ht="18.75" x14ac:dyDescent="0.3">
      <c r="A31">
        <v>26</v>
      </c>
      <c r="B31" s="80" t="s">
        <v>2</v>
      </c>
      <c r="C31" s="75" t="s">
        <v>109</v>
      </c>
      <c r="D31" s="81" t="s">
        <v>110</v>
      </c>
      <c r="E31" s="8"/>
      <c r="F31" s="8"/>
      <c r="G31" s="14"/>
      <c r="H31" s="15"/>
      <c r="I31" s="55"/>
      <c r="J31" s="56"/>
      <c r="K31" s="25"/>
      <c r="L31" s="26"/>
      <c r="M31" s="35"/>
      <c r="N31" s="36"/>
      <c r="O31" s="125"/>
      <c r="P31" s="126"/>
      <c r="Q31" s="136"/>
      <c r="R31" s="115"/>
      <c r="S31" s="142"/>
      <c r="T31" s="143"/>
      <c r="U31" s="106"/>
      <c r="V31" s="63"/>
      <c r="W31" s="112" t="s">
        <v>201</v>
      </c>
    </row>
    <row r="32" spans="1:23" ht="18.75" x14ac:dyDescent="0.3">
      <c r="A32">
        <v>27</v>
      </c>
      <c r="B32" s="80" t="s">
        <v>2</v>
      </c>
      <c r="C32" s="75" t="s">
        <v>112</v>
      </c>
      <c r="D32" s="81" t="s">
        <v>80</v>
      </c>
      <c r="E32" s="8"/>
      <c r="F32" s="8"/>
      <c r="G32" s="14"/>
      <c r="H32" s="15"/>
      <c r="I32" s="55"/>
      <c r="J32" s="56"/>
      <c r="K32" s="25"/>
      <c r="L32" s="26"/>
      <c r="M32" s="35"/>
      <c r="N32" s="36"/>
      <c r="O32" s="125"/>
      <c r="P32" s="126"/>
      <c r="Q32" s="136"/>
      <c r="R32" s="115"/>
      <c r="S32" s="142"/>
      <c r="T32" s="143"/>
      <c r="U32" s="106"/>
      <c r="V32" s="63"/>
      <c r="W32" s="112" t="s">
        <v>201</v>
      </c>
    </row>
    <row r="33" spans="1:23" ht="18.75" x14ac:dyDescent="0.3">
      <c r="A33">
        <v>28</v>
      </c>
      <c r="B33" s="80" t="s">
        <v>2</v>
      </c>
      <c r="C33" s="75" t="s">
        <v>60</v>
      </c>
      <c r="D33" s="81" t="s">
        <v>61</v>
      </c>
      <c r="E33" s="8"/>
      <c r="F33" s="8"/>
      <c r="G33" s="14"/>
      <c r="H33" s="15"/>
      <c r="I33" s="55"/>
      <c r="J33" s="56"/>
      <c r="K33" s="25"/>
      <c r="L33" s="26"/>
      <c r="M33" s="35"/>
      <c r="N33" s="36"/>
      <c r="O33" s="125"/>
      <c r="P33" s="126"/>
      <c r="Q33" s="136"/>
      <c r="R33" s="115"/>
      <c r="S33" s="142"/>
      <c r="T33" s="143"/>
      <c r="U33" s="106"/>
      <c r="V33" s="63"/>
      <c r="W33" s="112" t="s">
        <v>201</v>
      </c>
    </row>
    <row r="34" spans="1:23" ht="18.75" x14ac:dyDescent="0.3">
      <c r="A34">
        <v>29</v>
      </c>
      <c r="B34" s="80" t="s">
        <v>2</v>
      </c>
      <c r="C34" s="75" t="s">
        <v>48</v>
      </c>
      <c r="D34" s="81" t="s">
        <v>113</v>
      </c>
      <c r="E34" s="8"/>
      <c r="F34" s="8"/>
      <c r="G34" s="14"/>
      <c r="H34" s="15"/>
      <c r="I34" s="55"/>
      <c r="J34" s="56"/>
      <c r="K34" s="25"/>
      <c r="L34" s="26"/>
      <c r="M34" s="35"/>
      <c r="N34" s="43"/>
      <c r="O34" s="125"/>
      <c r="P34" s="126"/>
      <c r="Q34" s="136"/>
      <c r="R34" s="115"/>
      <c r="S34" s="142"/>
      <c r="T34" s="143"/>
      <c r="U34" s="106"/>
      <c r="V34" s="63"/>
      <c r="W34" s="112" t="s">
        <v>201</v>
      </c>
    </row>
    <row r="35" spans="1:23" ht="18.75" x14ac:dyDescent="0.3">
      <c r="A35">
        <v>30</v>
      </c>
      <c r="B35" s="80" t="s">
        <v>1</v>
      </c>
      <c r="C35" s="75" t="s">
        <v>48</v>
      </c>
      <c r="D35" s="81" t="s">
        <v>49</v>
      </c>
      <c r="E35" s="8"/>
      <c r="F35" s="8"/>
      <c r="G35" s="14"/>
      <c r="H35" s="15"/>
      <c r="I35" s="55"/>
      <c r="J35" s="56"/>
      <c r="K35" s="25"/>
      <c r="L35" s="26"/>
      <c r="M35" s="35"/>
      <c r="N35" s="43"/>
      <c r="O35" s="125"/>
      <c r="P35" s="126"/>
      <c r="Q35" s="136"/>
      <c r="R35" s="115"/>
      <c r="S35" s="142"/>
      <c r="T35" s="143"/>
      <c r="U35" s="106"/>
      <c r="V35" s="63"/>
      <c r="W35" s="112" t="s">
        <v>201</v>
      </c>
    </row>
    <row r="36" spans="1:23" ht="18.75" x14ac:dyDescent="0.3">
      <c r="A36">
        <v>31</v>
      </c>
      <c r="B36" s="80" t="s">
        <v>1</v>
      </c>
      <c r="C36" s="75" t="s">
        <v>50</v>
      </c>
      <c r="D36" s="81" t="s">
        <v>51</v>
      </c>
      <c r="E36" s="8"/>
      <c r="F36" s="8"/>
      <c r="G36" s="14"/>
      <c r="H36" s="15"/>
      <c r="I36" s="55"/>
      <c r="J36" s="56"/>
      <c r="K36" s="25"/>
      <c r="L36" s="26"/>
      <c r="M36" s="35"/>
      <c r="N36" s="36"/>
      <c r="O36" s="125"/>
      <c r="P36" s="126"/>
      <c r="Q36" s="136"/>
      <c r="R36" s="115"/>
      <c r="S36" s="142"/>
      <c r="T36" s="143"/>
      <c r="U36" s="106"/>
      <c r="V36" s="63"/>
      <c r="W36" s="112" t="s">
        <v>201</v>
      </c>
    </row>
    <row r="37" spans="1:23" ht="18.75" x14ac:dyDescent="0.3">
      <c r="A37">
        <v>32</v>
      </c>
      <c r="B37" s="80" t="s">
        <v>2</v>
      </c>
      <c r="C37" s="75" t="s">
        <v>114</v>
      </c>
      <c r="D37" s="81" t="s">
        <v>59</v>
      </c>
      <c r="E37" s="8"/>
      <c r="F37" s="8"/>
      <c r="G37" s="14"/>
      <c r="H37" s="15"/>
      <c r="I37" s="55"/>
      <c r="J37" s="56"/>
      <c r="K37" s="25"/>
      <c r="L37" s="26"/>
      <c r="M37" s="35"/>
      <c r="N37" s="36"/>
      <c r="O37" s="125"/>
      <c r="P37" s="126"/>
      <c r="Q37" s="136"/>
      <c r="R37" s="115"/>
      <c r="S37" s="142"/>
      <c r="T37" s="143"/>
      <c r="U37" s="106"/>
      <c r="V37" s="63"/>
      <c r="W37" s="112" t="s">
        <v>201</v>
      </c>
    </row>
    <row r="38" spans="1:23" ht="18.75" x14ac:dyDescent="0.3">
      <c r="A38">
        <v>33</v>
      </c>
      <c r="B38" s="80" t="s">
        <v>1</v>
      </c>
      <c r="C38" s="75" t="s">
        <v>115</v>
      </c>
      <c r="D38" s="81" t="s">
        <v>116</v>
      </c>
      <c r="E38" s="8"/>
      <c r="F38" s="8"/>
      <c r="G38" s="20"/>
      <c r="H38" s="15"/>
      <c r="I38" s="60"/>
      <c r="J38" s="56"/>
      <c r="K38" s="25"/>
      <c r="L38" s="26"/>
      <c r="M38" s="35"/>
      <c r="N38" s="36"/>
      <c r="O38" s="125"/>
      <c r="P38" s="126"/>
      <c r="Q38" s="136"/>
      <c r="R38" s="115"/>
      <c r="S38" s="142"/>
      <c r="T38" s="143"/>
      <c r="U38" s="106"/>
      <c r="V38" s="63"/>
      <c r="W38" s="112" t="s">
        <v>202</v>
      </c>
    </row>
    <row r="39" spans="1:23" ht="18.75" x14ac:dyDescent="0.3">
      <c r="A39">
        <v>34</v>
      </c>
      <c r="B39" s="80" t="s">
        <v>2</v>
      </c>
      <c r="C39" s="75" t="s">
        <v>117</v>
      </c>
      <c r="D39" s="81" t="s">
        <v>118</v>
      </c>
      <c r="E39" s="8"/>
      <c r="F39" s="8"/>
      <c r="G39" s="18"/>
      <c r="H39" s="19"/>
      <c r="I39" s="59"/>
      <c r="J39" s="61"/>
      <c r="K39" s="31"/>
      <c r="L39" s="32"/>
      <c r="M39" s="39"/>
      <c r="N39" s="40"/>
      <c r="O39" s="129"/>
      <c r="P39" s="130"/>
      <c r="Q39" s="138"/>
      <c r="R39" s="118"/>
      <c r="S39" s="146"/>
      <c r="T39" s="147"/>
      <c r="U39" s="108"/>
      <c r="V39" s="65"/>
      <c r="W39" s="112" t="s">
        <v>201</v>
      </c>
    </row>
    <row r="40" spans="1:23" ht="18.75" x14ac:dyDescent="0.25">
      <c r="A40">
        <v>35</v>
      </c>
      <c r="B40" s="80" t="s">
        <v>1</v>
      </c>
      <c r="C40" s="75" t="s">
        <v>119</v>
      </c>
      <c r="D40" s="81" t="s">
        <v>120</v>
      </c>
      <c r="E40" s="9"/>
      <c r="F40" s="9"/>
      <c r="G40" s="20"/>
      <c r="H40" s="21"/>
      <c r="I40" s="60"/>
      <c r="J40" s="62"/>
      <c r="K40" s="31"/>
      <c r="L40" s="32"/>
      <c r="M40" s="41"/>
      <c r="N40" s="42"/>
      <c r="O40" s="131"/>
      <c r="P40" s="132"/>
      <c r="Q40" s="139"/>
      <c r="R40" s="119"/>
      <c r="S40" s="148"/>
      <c r="T40" s="149"/>
      <c r="U40" s="109"/>
      <c r="V40" s="66"/>
      <c r="W40" s="112" t="s">
        <v>201</v>
      </c>
    </row>
    <row r="41" spans="1:23" ht="18.75" x14ac:dyDescent="0.25">
      <c r="A41">
        <v>36</v>
      </c>
      <c r="B41" s="80" t="s">
        <v>2</v>
      </c>
      <c r="C41" s="75" t="s">
        <v>68</v>
      </c>
      <c r="D41" s="81" t="s">
        <v>69</v>
      </c>
      <c r="E41" s="9"/>
      <c r="F41" s="9"/>
      <c r="G41" s="20"/>
      <c r="H41" s="21"/>
      <c r="I41" s="60"/>
      <c r="J41" s="62"/>
      <c r="K41" s="31"/>
      <c r="L41" s="32"/>
      <c r="M41" s="41"/>
      <c r="N41" s="42"/>
      <c r="O41" s="131"/>
      <c r="P41" s="132"/>
      <c r="Q41" s="139"/>
      <c r="R41" s="119"/>
      <c r="S41" s="148"/>
      <c r="T41" s="149"/>
      <c r="U41" s="109"/>
      <c r="V41" s="66"/>
      <c r="W41" s="112" t="s">
        <v>201</v>
      </c>
    </row>
    <row r="42" spans="1:23" ht="18.75" x14ac:dyDescent="0.25">
      <c r="A42">
        <v>37</v>
      </c>
      <c r="B42" s="80" t="s">
        <v>2</v>
      </c>
      <c r="C42" s="75" t="s">
        <v>121</v>
      </c>
      <c r="D42" s="81" t="s">
        <v>55</v>
      </c>
      <c r="E42" s="9"/>
      <c r="F42" s="9"/>
      <c r="G42" s="20"/>
      <c r="H42" s="21"/>
      <c r="I42" s="60"/>
      <c r="J42" s="62"/>
      <c r="K42" s="31"/>
      <c r="L42" s="32"/>
      <c r="M42" s="41"/>
      <c r="N42" s="42"/>
      <c r="O42" s="131"/>
      <c r="P42" s="132"/>
      <c r="Q42" s="139"/>
      <c r="R42" s="119"/>
      <c r="S42" s="148"/>
      <c r="T42" s="149"/>
      <c r="U42" s="109"/>
      <c r="V42" s="66"/>
      <c r="W42" s="112" t="s">
        <v>202</v>
      </c>
    </row>
    <row r="43" spans="1:23" ht="18.75" x14ac:dyDescent="0.25">
      <c r="A43">
        <v>38</v>
      </c>
      <c r="B43" s="80" t="s">
        <v>2</v>
      </c>
      <c r="C43" s="75" t="s">
        <v>122</v>
      </c>
      <c r="D43" s="81" t="s">
        <v>123</v>
      </c>
      <c r="E43" s="9"/>
      <c r="F43" s="9"/>
      <c r="G43" s="20"/>
      <c r="H43" s="21"/>
      <c r="I43" s="60"/>
      <c r="J43" s="62"/>
      <c r="K43" s="31"/>
      <c r="L43" s="32"/>
      <c r="M43" s="41"/>
      <c r="N43" s="42"/>
      <c r="O43" s="131"/>
      <c r="P43" s="132"/>
      <c r="Q43" s="139"/>
      <c r="R43" s="119"/>
      <c r="S43" s="148"/>
      <c r="T43" s="149"/>
      <c r="U43" s="109"/>
      <c r="V43" s="66"/>
      <c r="W43" s="112" t="s">
        <v>202</v>
      </c>
    </row>
    <row r="44" spans="1:23" ht="18.75" x14ac:dyDescent="0.25">
      <c r="A44">
        <v>39</v>
      </c>
      <c r="B44" s="80" t="s">
        <v>1</v>
      </c>
      <c r="C44" s="75" t="s">
        <v>124</v>
      </c>
      <c r="D44" s="81" t="s">
        <v>125</v>
      </c>
      <c r="E44" s="9"/>
      <c r="F44" s="9"/>
      <c r="G44" s="20"/>
      <c r="H44" s="21"/>
      <c r="I44" s="60"/>
      <c r="J44" s="62"/>
      <c r="K44" s="31"/>
      <c r="L44" s="32"/>
      <c r="M44" s="41"/>
      <c r="N44" s="42"/>
      <c r="O44" s="131"/>
      <c r="P44" s="132"/>
      <c r="Q44" s="139"/>
      <c r="R44" s="119"/>
      <c r="S44" s="148"/>
      <c r="T44" s="149"/>
      <c r="U44" s="109"/>
      <c r="V44" s="66"/>
      <c r="W44" s="112" t="s">
        <v>201</v>
      </c>
    </row>
    <row r="45" spans="1:23" x14ac:dyDescent="0.25">
      <c r="A45">
        <v>40</v>
      </c>
      <c r="B45" s="80" t="s">
        <v>1</v>
      </c>
      <c r="C45" s="75" t="s">
        <v>126</v>
      </c>
      <c r="D45" s="81" t="s">
        <v>127</v>
      </c>
      <c r="E45" s="86"/>
      <c r="F45" s="87"/>
      <c r="G45" s="18"/>
      <c r="H45" s="19"/>
      <c r="I45" s="59"/>
      <c r="J45" s="61"/>
      <c r="K45" s="29"/>
      <c r="L45" s="30"/>
      <c r="M45" s="39"/>
      <c r="N45" s="40"/>
      <c r="O45" s="129"/>
      <c r="P45" s="130"/>
      <c r="Q45" s="117"/>
      <c r="R45" s="118"/>
      <c r="S45" s="146"/>
      <c r="T45" s="147"/>
      <c r="U45" s="108"/>
      <c r="V45" s="65"/>
      <c r="W45" s="112" t="s">
        <v>201</v>
      </c>
    </row>
    <row r="46" spans="1:23" x14ac:dyDescent="0.25">
      <c r="A46">
        <v>41</v>
      </c>
      <c r="B46" s="80" t="s">
        <v>1</v>
      </c>
      <c r="C46" s="75" t="s">
        <v>128</v>
      </c>
      <c r="D46" s="81" t="s">
        <v>63</v>
      </c>
      <c r="E46" s="86"/>
      <c r="F46" s="87"/>
      <c r="G46" s="18"/>
      <c r="H46" s="19"/>
      <c r="I46" s="59"/>
      <c r="J46" s="61"/>
      <c r="K46" s="29"/>
      <c r="L46" s="30"/>
      <c r="M46" s="39"/>
      <c r="N46" s="40"/>
      <c r="O46" s="129"/>
      <c r="P46" s="130"/>
      <c r="Q46" s="117"/>
      <c r="R46" s="118"/>
      <c r="S46" s="146"/>
      <c r="T46" s="147"/>
      <c r="U46" s="108"/>
      <c r="V46" s="65"/>
      <c r="W46" s="112" t="s">
        <v>201</v>
      </c>
    </row>
    <row r="47" spans="1:23" x14ac:dyDescent="0.25">
      <c r="A47">
        <v>42</v>
      </c>
      <c r="B47" s="80" t="s">
        <v>2</v>
      </c>
      <c r="C47" s="75" t="s">
        <v>129</v>
      </c>
      <c r="D47" s="81" t="s">
        <v>130</v>
      </c>
      <c r="E47" s="86"/>
      <c r="F47" s="87"/>
      <c r="G47" s="18"/>
      <c r="H47" s="19"/>
      <c r="I47" s="59"/>
      <c r="J47" s="61"/>
      <c r="K47" s="29"/>
      <c r="L47" s="30"/>
      <c r="M47" s="39"/>
      <c r="N47" s="40"/>
      <c r="O47" s="129"/>
      <c r="P47" s="130"/>
      <c r="Q47" s="117"/>
      <c r="R47" s="118"/>
      <c r="S47" s="146"/>
      <c r="T47" s="147"/>
      <c r="U47" s="108"/>
      <c r="V47" s="65"/>
      <c r="W47" s="112" t="s">
        <v>201</v>
      </c>
    </row>
    <row r="48" spans="1:23" x14ac:dyDescent="0.25">
      <c r="A48">
        <v>43</v>
      </c>
      <c r="B48" s="80" t="s">
        <v>1</v>
      </c>
      <c r="C48" s="75" t="s">
        <v>131</v>
      </c>
      <c r="D48" s="81" t="s">
        <v>132</v>
      </c>
      <c r="E48" s="86"/>
      <c r="F48" s="87"/>
      <c r="G48" s="18"/>
      <c r="H48" s="19"/>
      <c r="I48" s="59"/>
      <c r="J48" s="61"/>
      <c r="K48" s="29"/>
      <c r="L48" s="30"/>
      <c r="M48" s="39"/>
      <c r="N48" s="40"/>
      <c r="O48" s="129"/>
      <c r="P48" s="130"/>
      <c r="Q48" s="117"/>
      <c r="R48" s="118"/>
      <c r="S48" s="146"/>
      <c r="T48" s="147"/>
      <c r="U48" s="108"/>
      <c r="V48" s="65"/>
      <c r="W48" s="112" t="s">
        <v>201</v>
      </c>
    </row>
    <row r="49" spans="1:23" x14ac:dyDescent="0.25">
      <c r="A49">
        <v>44</v>
      </c>
      <c r="B49" s="80" t="s">
        <v>2</v>
      </c>
      <c r="C49" s="75" t="s">
        <v>133</v>
      </c>
      <c r="D49" s="81" t="s">
        <v>134</v>
      </c>
      <c r="E49" s="86"/>
      <c r="F49" s="87"/>
      <c r="G49" s="18"/>
      <c r="H49" s="19"/>
      <c r="I49" s="59"/>
      <c r="J49" s="61"/>
      <c r="K49" s="29"/>
      <c r="L49" s="30"/>
      <c r="M49" s="39"/>
      <c r="N49" s="40"/>
      <c r="O49" s="129"/>
      <c r="P49" s="130"/>
      <c r="Q49" s="117"/>
      <c r="R49" s="118"/>
      <c r="S49" s="146"/>
      <c r="T49" s="147"/>
      <c r="U49" s="108"/>
      <c r="V49" s="65"/>
      <c r="W49" s="112" t="s">
        <v>201</v>
      </c>
    </row>
    <row r="50" spans="1:23" x14ac:dyDescent="0.25">
      <c r="A50">
        <v>45</v>
      </c>
      <c r="B50" s="80" t="s">
        <v>1</v>
      </c>
      <c r="C50" s="75" t="s">
        <v>135</v>
      </c>
      <c r="D50" s="81" t="s">
        <v>136</v>
      </c>
      <c r="E50" s="86"/>
      <c r="F50" s="87"/>
      <c r="G50" s="18"/>
      <c r="H50" s="19"/>
      <c r="I50" s="59"/>
      <c r="J50" s="61"/>
      <c r="K50" s="29"/>
      <c r="L50" s="30"/>
      <c r="M50" s="39"/>
      <c r="N50" s="40"/>
      <c r="O50" s="129"/>
      <c r="P50" s="130"/>
      <c r="Q50" s="117"/>
      <c r="R50" s="118"/>
      <c r="S50" s="146"/>
      <c r="T50" s="147"/>
      <c r="U50" s="108"/>
      <c r="V50" s="65"/>
      <c r="W50" s="112" t="s">
        <v>201</v>
      </c>
    </row>
    <row r="51" spans="1:23" x14ac:dyDescent="0.25">
      <c r="A51">
        <v>46</v>
      </c>
      <c r="B51" s="80" t="s">
        <v>2</v>
      </c>
      <c r="C51" s="75" t="s">
        <v>40</v>
      </c>
      <c r="D51" s="81" t="s">
        <v>41</v>
      </c>
      <c r="E51" s="86"/>
      <c r="F51" s="87"/>
      <c r="G51" s="18"/>
      <c r="H51" s="19"/>
      <c r="I51" s="59"/>
      <c r="J51" s="61"/>
      <c r="K51" s="29"/>
      <c r="L51" s="30"/>
      <c r="M51" s="39"/>
      <c r="N51" s="40"/>
      <c r="O51" s="129"/>
      <c r="P51" s="130"/>
      <c r="Q51" s="117"/>
      <c r="R51" s="118"/>
      <c r="S51" s="146"/>
      <c r="T51" s="147"/>
      <c r="U51" s="108"/>
      <c r="V51" s="65"/>
      <c r="W51" s="112" t="s">
        <v>201</v>
      </c>
    </row>
    <row r="52" spans="1:23" x14ac:dyDescent="0.25">
      <c r="A52">
        <v>47</v>
      </c>
      <c r="B52" s="80" t="s">
        <v>2</v>
      </c>
      <c r="C52" s="75" t="s">
        <v>137</v>
      </c>
      <c r="D52" s="81" t="s">
        <v>138</v>
      </c>
      <c r="E52" s="86"/>
      <c r="F52" s="87"/>
      <c r="G52" s="18"/>
      <c r="H52" s="19"/>
      <c r="I52" s="59"/>
      <c r="J52" s="61"/>
      <c r="K52" s="29"/>
      <c r="L52" s="30"/>
      <c r="M52" s="39"/>
      <c r="N52" s="40"/>
      <c r="O52" s="129"/>
      <c r="P52" s="130"/>
      <c r="Q52" s="117"/>
      <c r="R52" s="118"/>
      <c r="S52" s="146"/>
      <c r="T52" s="147"/>
      <c r="U52" s="108"/>
      <c r="V52" s="65"/>
      <c r="W52" s="112" t="s">
        <v>201</v>
      </c>
    </row>
    <row r="53" spans="1:23" x14ac:dyDescent="0.25">
      <c r="A53">
        <v>48</v>
      </c>
      <c r="B53" s="80" t="s">
        <v>1</v>
      </c>
      <c r="C53" s="75" t="s">
        <v>139</v>
      </c>
      <c r="D53" s="81" t="s">
        <v>140</v>
      </c>
      <c r="E53" s="86"/>
      <c r="F53" s="87"/>
      <c r="G53" s="18"/>
      <c r="H53" s="19"/>
      <c r="I53" s="59"/>
      <c r="J53" s="61"/>
      <c r="K53" s="29"/>
      <c r="L53" s="30"/>
      <c r="M53" s="39"/>
      <c r="N53" s="40"/>
      <c r="O53" s="129"/>
      <c r="P53" s="130"/>
      <c r="Q53" s="117"/>
      <c r="R53" s="118"/>
      <c r="S53" s="146"/>
      <c r="T53" s="147"/>
      <c r="U53" s="108"/>
      <c r="V53" s="65"/>
      <c r="W53" s="112" t="s">
        <v>201</v>
      </c>
    </row>
    <row r="54" spans="1:23" x14ac:dyDescent="0.25">
      <c r="A54">
        <v>49</v>
      </c>
      <c r="B54" s="80" t="s">
        <v>2</v>
      </c>
      <c r="C54" s="75" t="s">
        <v>141</v>
      </c>
      <c r="D54" s="81" t="s">
        <v>142</v>
      </c>
      <c r="E54" s="86"/>
      <c r="F54" s="87"/>
      <c r="G54" s="18"/>
      <c r="H54" s="19"/>
      <c r="I54" s="59"/>
      <c r="J54" s="61"/>
      <c r="K54" s="29"/>
      <c r="L54" s="30"/>
      <c r="M54" s="39"/>
      <c r="N54" s="40"/>
      <c r="O54" s="129"/>
      <c r="P54" s="130"/>
      <c r="Q54" s="117"/>
      <c r="R54" s="118"/>
      <c r="S54" s="146"/>
      <c r="T54" s="147"/>
      <c r="U54" s="108"/>
      <c r="V54" s="65"/>
      <c r="W54" s="112" t="s">
        <v>201</v>
      </c>
    </row>
    <row r="55" spans="1:23" x14ac:dyDescent="0.25">
      <c r="A55">
        <v>50</v>
      </c>
      <c r="B55" s="80" t="s">
        <v>1</v>
      </c>
      <c r="C55" s="75" t="s">
        <v>143</v>
      </c>
      <c r="D55" s="81" t="s">
        <v>94</v>
      </c>
      <c r="E55" s="86"/>
      <c r="F55" s="87"/>
      <c r="G55" s="18"/>
      <c r="H55" s="19"/>
      <c r="I55" s="59"/>
      <c r="J55" s="61"/>
      <c r="K55" s="29"/>
      <c r="L55" s="30"/>
      <c r="M55" s="39"/>
      <c r="N55" s="40"/>
      <c r="O55" s="129"/>
      <c r="P55" s="130"/>
      <c r="Q55" s="117"/>
      <c r="R55" s="118"/>
      <c r="S55" s="146"/>
      <c r="T55" s="147"/>
      <c r="U55" s="108"/>
      <c r="V55" s="65"/>
      <c r="W55" s="112" t="s">
        <v>201</v>
      </c>
    </row>
    <row r="56" spans="1:23" x14ac:dyDescent="0.25">
      <c r="A56">
        <v>51</v>
      </c>
      <c r="B56" s="80" t="s">
        <v>2</v>
      </c>
      <c r="C56" s="75" t="s">
        <v>52</v>
      </c>
      <c r="D56" s="81" t="s">
        <v>47</v>
      </c>
      <c r="E56" s="86"/>
      <c r="F56" s="87"/>
      <c r="G56" s="18"/>
      <c r="H56" s="19"/>
      <c r="I56" s="59"/>
      <c r="J56" s="61"/>
      <c r="K56" s="29"/>
      <c r="L56" s="30"/>
      <c r="M56" s="39"/>
      <c r="N56" s="40"/>
      <c r="O56" s="129"/>
      <c r="P56" s="130"/>
      <c r="Q56" s="117"/>
      <c r="R56" s="118"/>
      <c r="S56" s="146"/>
      <c r="T56" s="147"/>
      <c r="U56" s="108"/>
      <c r="V56" s="65"/>
      <c r="W56" s="112" t="s">
        <v>201</v>
      </c>
    </row>
    <row r="57" spans="1:23" x14ac:dyDescent="0.25">
      <c r="A57">
        <v>52</v>
      </c>
      <c r="B57" s="80" t="s">
        <v>1</v>
      </c>
      <c r="C57" s="75" t="s">
        <v>144</v>
      </c>
      <c r="D57" s="81" t="s">
        <v>145</v>
      </c>
      <c r="E57" s="86"/>
      <c r="F57" s="87"/>
      <c r="G57" s="18"/>
      <c r="H57" s="19"/>
      <c r="I57" s="59"/>
      <c r="J57" s="61"/>
      <c r="K57" s="29"/>
      <c r="L57" s="30"/>
      <c r="M57" s="39"/>
      <c r="N57" s="40"/>
      <c r="O57" s="129"/>
      <c r="P57" s="130"/>
      <c r="Q57" s="117"/>
      <c r="R57" s="118"/>
      <c r="S57" s="146"/>
      <c r="T57" s="147"/>
      <c r="U57" s="108"/>
      <c r="V57" s="65"/>
      <c r="W57" s="112" t="s">
        <v>201</v>
      </c>
    </row>
    <row r="58" spans="1:23" x14ac:dyDescent="0.25">
      <c r="A58">
        <v>53</v>
      </c>
      <c r="B58" s="80" t="s">
        <v>2</v>
      </c>
      <c r="C58" s="75" t="s">
        <v>146</v>
      </c>
      <c r="D58" s="81" t="s">
        <v>147</v>
      </c>
      <c r="E58" s="86"/>
      <c r="F58" s="87"/>
      <c r="G58" s="18"/>
      <c r="H58" s="19"/>
      <c r="I58" s="59"/>
      <c r="J58" s="61"/>
      <c r="K58" s="29"/>
      <c r="L58" s="30"/>
      <c r="M58" s="39"/>
      <c r="N58" s="40"/>
      <c r="O58" s="129"/>
      <c r="P58" s="130"/>
      <c r="Q58" s="117"/>
      <c r="R58" s="118"/>
      <c r="S58" s="146"/>
      <c r="T58" s="147"/>
      <c r="U58" s="108"/>
      <c r="V58" s="65"/>
      <c r="W58" s="112" t="s">
        <v>201</v>
      </c>
    </row>
    <row r="59" spans="1:23" x14ac:dyDescent="0.25">
      <c r="A59">
        <v>54</v>
      </c>
      <c r="B59" s="80" t="s">
        <v>2</v>
      </c>
      <c r="C59" s="75" t="s">
        <v>148</v>
      </c>
      <c r="D59" s="81" t="s">
        <v>149</v>
      </c>
      <c r="E59" s="86"/>
      <c r="F59" s="87"/>
      <c r="G59" s="18"/>
      <c r="H59" s="19"/>
      <c r="I59" s="59"/>
      <c r="J59" s="61"/>
      <c r="K59" s="29"/>
      <c r="L59" s="30"/>
      <c r="M59" s="39"/>
      <c r="N59" s="40"/>
      <c r="O59" s="129"/>
      <c r="P59" s="130"/>
      <c r="Q59" s="117"/>
      <c r="R59" s="118"/>
      <c r="S59" s="146"/>
      <c r="T59" s="147"/>
      <c r="U59" s="108"/>
      <c r="V59" s="65"/>
      <c r="W59" s="112" t="s">
        <v>201</v>
      </c>
    </row>
    <row r="60" spans="1:23" x14ac:dyDescent="0.25">
      <c r="A60">
        <v>55</v>
      </c>
      <c r="B60" s="80" t="s">
        <v>1</v>
      </c>
      <c r="C60" s="75" t="s">
        <v>150</v>
      </c>
      <c r="D60" s="81" t="s">
        <v>151</v>
      </c>
      <c r="E60" s="86"/>
      <c r="F60" s="87"/>
      <c r="G60" s="18"/>
      <c r="H60" s="19"/>
      <c r="I60" s="59"/>
      <c r="J60" s="61"/>
      <c r="K60" s="29"/>
      <c r="L60" s="30"/>
      <c r="M60" s="39"/>
      <c r="N60" s="40"/>
      <c r="O60" s="129"/>
      <c r="P60" s="130"/>
      <c r="Q60" s="117"/>
      <c r="R60" s="118"/>
      <c r="S60" s="146"/>
      <c r="T60" s="147"/>
      <c r="U60" s="108"/>
      <c r="V60" s="65"/>
      <c r="W60" s="112" t="s">
        <v>201</v>
      </c>
    </row>
    <row r="61" spans="1:23" x14ac:dyDescent="0.25">
      <c r="A61">
        <v>56</v>
      </c>
      <c r="B61" s="80" t="s">
        <v>2</v>
      </c>
      <c r="C61" s="75" t="s">
        <v>56</v>
      </c>
      <c r="D61" s="81" t="s">
        <v>57</v>
      </c>
      <c r="E61" s="86"/>
      <c r="F61" s="87"/>
      <c r="G61" s="18"/>
      <c r="H61" s="19"/>
      <c r="I61" s="59"/>
      <c r="J61" s="61"/>
      <c r="K61" s="29"/>
      <c r="L61" s="30"/>
      <c r="M61" s="39"/>
      <c r="N61" s="40"/>
      <c r="O61" s="129"/>
      <c r="P61" s="130"/>
      <c r="Q61" s="117"/>
      <c r="R61" s="118"/>
      <c r="S61" s="146"/>
      <c r="T61" s="147"/>
      <c r="U61" s="108"/>
      <c r="V61" s="65"/>
      <c r="W61" s="112" t="s">
        <v>201</v>
      </c>
    </row>
    <row r="62" spans="1:23" x14ac:dyDescent="0.25">
      <c r="A62">
        <v>57</v>
      </c>
      <c r="B62" s="80" t="s">
        <v>1</v>
      </c>
      <c r="C62" s="75" t="s">
        <v>152</v>
      </c>
      <c r="D62" s="81" t="s">
        <v>111</v>
      </c>
      <c r="E62" s="86"/>
      <c r="F62" s="87"/>
      <c r="G62" s="18"/>
      <c r="H62" s="19"/>
      <c r="I62" s="59"/>
      <c r="J62" s="61"/>
      <c r="K62" s="29"/>
      <c r="L62" s="30"/>
      <c r="M62" s="39"/>
      <c r="N62" s="40"/>
      <c r="O62" s="129"/>
      <c r="P62" s="130"/>
      <c r="Q62" s="117"/>
      <c r="R62" s="118"/>
      <c r="S62" s="146"/>
      <c r="T62" s="147"/>
      <c r="U62" s="108"/>
      <c r="V62" s="65"/>
      <c r="W62" s="112" t="s">
        <v>201</v>
      </c>
    </row>
    <row r="63" spans="1:23" x14ac:dyDescent="0.25">
      <c r="A63">
        <v>58</v>
      </c>
      <c r="B63" s="80" t="s">
        <v>2</v>
      </c>
      <c r="C63" s="75" t="s">
        <v>153</v>
      </c>
      <c r="D63" s="81" t="s">
        <v>45</v>
      </c>
      <c r="E63" s="86"/>
      <c r="F63" s="87"/>
      <c r="G63" s="18"/>
      <c r="H63" s="19"/>
      <c r="I63" s="59"/>
      <c r="J63" s="61"/>
      <c r="K63" s="29"/>
      <c r="L63" s="30"/>
      <c r="M63" s="39"/>
      <c r="N63" s="40"/>
      <c r="O63" s="129"/>
      <c r="P63" s="130"/>
      <c r="Q63" s="117"/>
      <c r="R63" s="118"/>
      <c r="S63" s="146"/>
      <c r="T63" s="147"/>
      <c r="U63" s="108"/>
      <c r="V63" s="65"/>
      <c r="W63" s="112" t="s">
        <v>201</v>
      </c>
    </row>
    <row r="64" spans="1:23" x14ac:dyDescent="0.25">
      <c r="A64">
        <v>59</v>
      </c>
      <c r="B64" s="80" t="s">
        <v>1</v>
      </c>
      <c r="C64" s="75" t="s">
        <v>154</v>
      </c>
      <c r="D64" s="81" t="s">
        <v>63</v>
      </c>
      <c r="E64" s="86"/>
      <c r="F64" s="87"/>
      <c r="G64" s="18"/>
      <c r="H64" s="19"/>
      <c r="I64" s="59"/>
      <c r="J64" s="61"/>
      <c r="K64" s="29"/>
      <c r="L64" s="30"/>
      <c r="M64" s="39"/>
      <c r="N64" s="40"/>
      <c r="O64" s="129"/>
      <c r="P64" s="130"/>
      <c r="Q64" s="117"/>
      <c r="R64" s="118"/>
      <c r="S64" s="146"/>
      <c r="T64" s="147"/>
      <c r="U64" s="108"/>
      <c r="V64" s="65"/>
      <c r="W64" s="112" t="s">
        <v>201</v>
      </c>
    </row>
    <row r="65" spans="1:23" x14ac:dyDescent="0.25">
      <c r="A65">
        <v>60</v>
      </c>
      <c r="B65" s="80" t="s">
        <v>1</v>
      </c>
      <c r="C65" s="75" t="s">
        <v>53</v>
      </c>
      <c r="D65" s="81" t="s">
        <v>54</v>
      </c>
      <c r="E65" s="86"/>
      <c r="F65" s="87"/>
      <c r="G65" s="18"/>
      <c r="H65" s="19"/>
      <c r="I65" s="59"/>
      <c r="J65" s="61"/>
      <c r="K65" s="29"/>
      <c r="L65" s="30"/>
      <c r="M65" s="39"/>
      <c r="N65" s="40"/>
      <c r="O65" s="129"/>
      <c r="P65" s="130"/>
      <c r="Q65" s="117"/>
      <c r="R65" s="118"/>
      <c r="S65" s="146"/>
      <c r="T65" s="147"/>
      <c r="U65" s="108"/>
      <c r="V65" s="65"/>
      <c r="W65" s="112" t="s">
        <v>201</v>
      </c>
    </row>
    <row r="66" spans="1:23" x14ac:dyDescent="0.25">
      <c r="A66">
        <v>61</v>
      </c>
      <c r="B66" s="80" t="s">
        <v>2</v>
      </c>
      <c r="C66" s="75" t="s">
        <v>155</v>
      </c>
      <c r="D66" s="81" t="s">
        <v>156</v>
      </c>
      <c r="E66" s="86"/>
      <c r="F66" s="87"/>
      <c r="G66" s="18"/>
      <c r="H66" s="19"/>
      <c r="I66" s="59"/>
      <c r="J66" s="61"/>
      <c r="K66" s="29"/>
      <c r="L66" s="30"/>
      <c r="M66" s="39"/>
      <c r="N66" s="40"/>
      <c r="O66" s="129"/>
      <c r="P66" s="130"/>
      <c r="Q66" s="117"/>
      <c r="R66" s="118"/>
      <c r="S66" s="146"/>
      <c r="T66" s="147"/>
      <c r="U66" s="108"/>
      <c r="V66" s="65"/>
      <c r="W66" s="112" t="s">
        <v>201</v>
      </c>
    </row>
    <row r="67" spans="1:23" x14ac:dyDescent="0.25">
      <c r="A67">
        <v>62</v>
      </c>
      <c r="B67" s="80" t="s">
        <v>1</v>
      </c>
      <c r="C67" s="75" t="s">
        <v>157</v>
      </c>
      <c r="D67" s="81" t="s">
        <v>158</v>
      </c>
      <c r="E67" s="86"/>
      <c r="F67" s="87"/>
      <c r="G67" s="18"/>
      <c r="H67" s="19"/>
      <c r="I67" s="59"/>
      <c r="J67" s="61"/>
      <c r="K67" s="29"/>
      <c r="L67" s="30"/>
      <c r="M67" s="39"/>
      <c r="N67" s="40"/>
      <c r="O67" s="129"/>
      <c r="P67" s="130"/>
      <c r="Q67" s="117"/>
      <c r="R67" s="118"/>
      <c r="S67" s="146"/>
      <c r="T67" s="147"/>
      <c r="U67" s="108"/>
      <c r="V67" s="65"/>
      <c r="W67" s="112" t="s">
        <v>201</v>
      </c>
    </row>
    <row r="68" spans="1:23" x14ac:dyDescent="0.25">
      <c r="A68">
        <v>63</v>
      </c>
      <c r="B68" s="80" t="s">
        <v>2</v>
      </c>
      <c r="C68" s="75" t="s">
        <v>157</v>
      </c>
      <c r="D68" s="81" t="s">
        <v>159</v>
      </c>
      <c r="E68" s="86"/>
      <c r="F68" s="87"/>
      <c r="G68" s="18"/>
      <c r="H68" s="19"/>
      <c r="I68" s="59"/>
      <c r="J68" s="61"/>
      <c r="K68" s="29"/>
      <c r="L68" s="30"/>
      <c r="M68" s="39"/>
      <c r="N68" s="40"/>
      <c r="O68" s="129"/>
      <c r="P68" s="130"/>
      <c r="Q68" s="117"/>
      <c r="R68" s="118"/>
      <c r="S68" s="146"/>
      <c r="T68" s="147"/>
      <c r="U68" s="108"/>
      <c r="V68" s="65"/>
      <c r="W68" s="112" t="s">
        <v>201</v>
      </c>
    </row>
    <row r="69" spans="1:23" x14ac:dyDescent="0.25">
      <c r="A69">
        <v>64</v>
      </c>
      <c r="B69" s="80" t="s">
        <v>1</v>
      </c>
      <c r="C69" s="75" t="s">
        <v>160</v>
      </c>
      <c r="D69" s="81" t="s">
        <v>161</v>
      </c>
      <c r="E69" s="86"/>
      <c r="F69" s="87"/>
      <c r="G69" s="18"/>
      <c r="H69" s="19"/>
      <c r="I69" s="59"/>
      <c r="J69" s="61"/>
      <c r="K69" s="29"/>
      <c r="L69" s="30"/>
      <c r="M69" s="39"/>
      <c r="N69" s="40"/>
      <c r="O69" s="129"/>
      <c r="P69" s="130"/>
      <c r="Q69" s="117"/>
      <c r="R69" s="118"/>
      <c r="S69" s="146"/>
      <c r="T69" s="147"/>
      <c r="U69" s="108"/>
      <c r="V69" s="65"/>
      <c r="W69" s="112" t="s">
        <v>201</v>
      </c>
    </row>
    <row r="70" spans="1:23" x14ac:dyDescent="0.25">
      <c r="A70">
        <v>65</v>
      </c>
      <c r="B70" s="80" t="s">
        <v>1</v>
      </c>
      <c r="C70" s="75" t="s">
        <v>162</v>
      </c>
      <c r="D70" s="81" t="s">
        <v>106</v>
      </c>
      <c r="E70" s="86"/>
      <c r="F70" s="87"/>
      <c r="G70" s="18"/>
      <c r="H70" s="19"/>
      <c r="I70" s="59"/>
      <c r="J70" s="61"/>
      <c r="K70" s="29"/>
      <c r="L70" s="30"/>
      <c r="M70" s="39"/>
      <c r="N70" s="40"/>
      <c r="O70" s="129"/>
      <c r="P70" s="130"/>
      <c r="Q70" s="117"/>
      <c r="R70" s="118"/>
      <c r="S70" s="146"/>
      <c r="T70" s="147"/>
      <c r="U70" s="108"/>
      <c r="V70" s="65"/>
      <c r="W70" s="112" t="s">
        <v>201</v>
      </c>
    </row>
    <row r="71" spans="1:23" x14ac:dyDescent="0.25">
      <c r="A71">
        <v>66</v>
      </c>
      <c r="B71" s="80" t="s">
        <v>2</v>
      </c>
      <c r="C71" s="75" t="s">
        <v>163</v>
      </c>
      <c r="D71" s="81" t="s">
        <v>164</v>
      </c>
      <c r="E71" s="86"/>
      <c r="F71" s="87"/>
      <c r="G71" s="18"/>
      <c r="H71" s="19"/>
      <c r="I71" s="59"/>
      <c r="J71" s="61"/>
      <c r="K71" s="29"/>
      <c r="L71" s="30"/>
      <c r="M71" s="39"/>
      <c r="N71" s="40"/>
      <c r="O71" s="129"/>
      <c r="P71" s="130"/>
      <c r="Q71" s="117"/>
      <c r="R71" s="118"/>
      <c r="S71" s="146"/>
      <c r="T71" s="147"/>
      <c r="U71" s="108"/>
      <c r="V71" s="65"/>
      <c r="W71" s="112" t="s">
        <v>201</v>
      </c>
    </row>
    <row r="72" spans="1:23" x14ac:dyDescent="0.25">
      <c r="A72">
        <v>67</v>
      </c>
      <c r="B72" s="80" t="s">
        <v>2</v>
      </c>
      <c r="C72" s="75" t="s">
        <v>165</v>
      </c>
      <c r="D72" s="81" t="s">
        <v>166</v>
      </c>
      <c r="E72" s="86"/>
      <c r="F72" s="87"/>
      <c r="G72" s="18"/>
      <c r="H72" s="19"/>
      <c r="I72" s="59"/>
      <c r="J72" s="61"/>
      <c r="K72" s="29"/>
      <c r="L72" s="30"/>
      <c r="M72" s="39"/>
      <c r="N72" s="40"/>
      <c r="O72" s="129"/>
      <c r="P72" s="130"/>
      <c r="Q72" s="117"/>
      <c r="R72" s="118"/>
      <c r="S72" s="146"/>
      <c r="T72" s="147"/>
      <c r="U72" s="108"/>
      <c r="V72" s="65"/>
      <c r="W72" s="112" t="s">
        <v>201</v>
      </c>
    </row>
    <row r="73" spans="1:23" x14ac:dyDescent="0.25">
      <c r="A73">
        <v>68</v>
      </c>
      <c r="B73" s="80" t="s">
        <v>1</v>
      </c>
      <c r="C73" s="75" t="s">
        <v>167</v>
      </c>
      <c r="D73" s="81" t="s">
        <v>168</v>
      </c>
      <c r="E73" s="86"/>
      <c r="F73" s="87"/>
      <c r="G73" s="18"/>
      <c r="H73" s="19"/>
      <c r="I73" s="59"/>
      <c r="J73" s="61"/>
      <c r="K73" s="29"/>
      <c r="L73" s="30"/>
      <c r="M73" s="39"/>
      <c r="N73" s="40"/>
      <c r="O73" s="129"/>
      <c r="P73" s="130"/>
      <c r="Q73" s="117"/>
      <c r="R73" s="118"/>
      <c r="S73" s="146"/>
      <c r="T73" s="147"/>
      <c r="U73" s="108"/>
      <c r="V73" s="65"/>
      <c r="W73" s="112" t="s">
        <v>201</v>
      </c>
    </row>
    <row r="74" spans="1:23" x14ac:dyDescent="0.25">
      <c r="A74">
        <v>69</v>
      </c>
      <c r="B74" s="80" t="s">
        <v>2</v>
      </c>
      <c r="C74" s="75" t="s">
        <v>169</v>
      </c>
      <c r="D74" s="81" t="s">
        <v>170</v>
      </c>
      <c r="E74" s="86"/>
      <c r="F74" s="88"/>
      <c r="G74" s="18"/>
      <c r="H74" s="19"/>
      <c r="I74" s="59"/>
      <c r="J74" s="61"/>
      <c r="K74" s="29"/>
      <c r="L74" s="30"/>
      <c r="M74" s="39"/>
      <c r="N74" s="40"/>
      <c r="O74" s="129"/>
      <c r="P74" s="130"/>
      <c r="Q74" s="117"/>
      <c r="R74" s="118"/>
      <c r="S74" s="146"/>
      <c r="T74" s="147"/>
      <c r="U74" s="108"/>
      <c r="V74" s="65"/>
      <c r="W74" s="112" t="s">
        <v>201</v>
      </c>
    </row>
    <row r="75" spans="1:23" x14ac:dyDescent="0.25">
      <c r="A75">
        <v>70</v>
      </c>
      <c r="B75" s="80" t="s">
        <v>2</v>
      </c>
      <c r="C75" s="75" t="s">
        <v>171</v>
      </c>
      <c r="D75" s="81" t="s">
        <v>172</v>
      </c>
      <c r="E75" s="86"/>
      <c r="F75" s="88"/>
      <c r="G75" s="18"/>
      <c r="H75" s="19"/>
      <c r="I75" s="59"/>
      <c r="J75" s="61"/>
      <c r="K75" s="29"/>
      <c r="L75" s="30"/>
      <c r="M75" s="39"/>
      <c r="N75" s="40"/>
      <c r="O75" s="129"/>
      <c r="P75" s="130"/>
      <c r="Q75" s="117"/>
      <c r="R75" s="118"/>
      <c r="S75" s="146"/>
      <c r="T75" s="147"/>
      <c r="U75" s="108"/>
      <c r="V75" s="65"/>
      <c r="W75" s="112" t="s">
        <v>201</v>
      </c>
    </row>
    <row r="76" spans="1:23" x14ac:dyDescent="0.25">
      <c r="A76">
        <v>71</v>
      </c>
      <c r="B76" s="80" t="s">
        <v>2</v>
      </c>
      <c r="C76" s="75" t="s">
        <v>173</v>
      </c>
      <c r="D76" s="81" t="s">
        <v>80</v>
      </c>
      <c r="E76" s="86"/>
      <c r="F76" s="88"/>
      <c r="G76" s="18"/>
      <c r="H76" s="19"/>
      <c r="I76" s="59"/>
      <c r="J76" s="61"/>
      <c r="K76" s="29"/>
      <c r="L76" s="30"/>
      <c r="M76" s="39"/>
      <c r="N76" s="40"/>
      <c r="O76" s="129"/>
      <c r="P76" s="130"/>
      <c r="Q76" s="117"/>
      <c r="R76" s="118"/>
      <c r="S76" s="146"/>
      <c r="T76" s="147"/>
      <c r="U76" s="108"/>
      <c r="V76" s="65"/>
      <c r="W76" s="112" t="s">
        <v>201</v>
      </c>
    </row>
    <row r="77" spans="1:23" x14ac:dyDescent="0.25">
      <c r="A77">
        <v>72</v>
      </c>
      <c r="B77" s="80" t="s">
        <v>2</v>
      </c>
      <c r="C77" s="75" t="s">
        <v>174</v>
      </c>
      <c r="D77" s="81" t="s">
        <v>58</v>
      </c>
      <c r="E77" s="86"/>
      <c r="F77" s="88"/>
      <c r="G77" s="18"/>
      <c r="H77" s="19"/>
      <c r="I77" s="59"/>
      <c r="J77" s="61"/>
      <c r="K77" s="29"/>
      <c r="L77" s="30"/>
      <c r="M77" s="39"/>
      <c r="N77" s="40"/>
      <c r="O77" s="129"/>
      <c r="P77" s="130"/>
      <c r="Q77" s="117"/>
      <c r="R77" s="118"/>
      <c r="S77" s="146"/>
      <c r="T77" s="147"/>
      <c r="U77" s="108"/>
      <c r="V77" s="65"/>
      <c r="W77" s="112" t="s">
        <v>201</v>
      </c>
    </row>
    <row r="78" spans="1:23" x14ac:dyDescent="0.25">
      <c r="A78">
        <v>73</v>
      </c>
      <c r="B78" s="80" t="s">
        <v>2</v>
      </c>
      <c r="C78" s="75" t="s">
        <v>175</v>
      </c>
      <c r="D78" s="81" t="s">
        <v>176</v>
      </c>
      <c r="E78" s="86"/>
      <c r="F78" s="88"/>
      <c r="G78" s="18"/>
      <c r="H78" s="19"/>
      <c r="I78" s="59"/>
      <c r="J78" s="61"/>
      <c r="K78" s="29"/>
      <c r="L78" s="30"/>
      <c r="M78" s="39"/>
      <c r="N78" s="40"/>
      <c r="O78" s="129"/>
      <c r="P78" s="130"/>
      <c r="Q78" s="117"/>
      <c r="R78" s="118"/>
      <c r="S78" s="146"/>
      <c r="T78" s="147"/>
      <c r="U78" s="108"/>
      <c r="V78" s="65"/>
      <c r="W78" s="112" t="s">
        <v>201</v>
      </c>
    </row>
    <row r="79" spans="1:23" x14ac:dyDescent="0.25">
      <c r="A79">
        <v>74</v>
      </c>
      <c r="B79" s="80" t="s">
        <v>2</v>
      </c>
      <c r="C79" s="75" t="s">
        <v>177</v>
      </c>
      <c r="D79" s="81" t="s">
        <v>55</v>
      </c>
      <c r="E79" s="86"/>
      <c r="F79" s="88"/>
      <c r="G79" s="18"/>
      <c r="H79" s="19"/>
      <c r="I79" s="59"/>
      <c r="J79" s="61"/>
      <c r="K79" s="29"/>
      <c r="L79" s="30"/>
      <c r="M79" s="39"/>
      <c r="N79" s="40"/>
      <c r="O79" s="129"/>
      <c r="P79" s="130"/>
      <c r="Q79" s="117"/>
      <c r="R79" s="118"/>
      <c r="S79" s="146"/>
      <c r="T79" s="147"/>
      <c r="U79" s="108"/>
      <c r="V79" s="65"/>
      <c r="W79" s="112" t="s">
        <v>201</v>
      </c>
    </row>
    <row r="80" spans="1:23" x14ac:dyDescent="0.25">
      <c r="A80">
        <v>75</v>
      </c>
      <c r="B80" s="80" t="s">
        <v>2</v>
      </c>
      <c r="C80" s="75" t="s">
        <v>178</v>
      </c>
      <c r="D80" s="81" t="s">
        <v>179</v>
      </c>
      <c r="E80" s="86"/>
      <c r="F80" s="88"/>
      <c r="G80" s="18"/>
      <c r="H80" s="19"/>
      <c r="I80" s="59"/>
      <c r="J80" s="61"/>
      <c r="K80" s="29"/>
      <c r="L80" s="30"/>
      <c r="M80" s="39"/>
      <c r="N80" s="40"/>
      <c r="O80" s="129"/>
      <c r="P80" s="130"/>
      <c r="Q80" s="117"/>
      <c r="R80" s="118"/>
      <c r="S80" s="146"/>
      <c r="T80" s="147"/>
      <c r="U80" s="108"/>
      <c r="V80" s="65"/>
      <c r="W80" s="112" t="s">
        <v>201</v>
      </c>
    </row>
    <row r="81" spans="1:23" x14ac:dyDescent="0.25">
      <c r="A81">
        <v>76</v>
      </c>
      <c r="B81" s="80" t="s">
        <v>2</v>
      </c>
      <c r="C81" s="75" t="s">
        <v>42</v>
      </c>
      <c r="D81" s="81" t="s">
        <v>43</v>
      </c>
      <c r="E81" s="86"/>
      <c r="F81" s="88"/>
      <c r="G81" s="18"/>
      <c r="H81" s="19"/>
      <c r="I81" s="59"/>
      <c r="J81" s="61"/>
      <c r="K81" s="29"/>
      <c r="L81" s="30"/>
      <c r="M81" s="39"/>
      <c r="N81" s="40"/>
      <c r="O81" s="129"/>
      <c r="P81" s="130"/>
      <c r="Q81" s="117"/>
      <c r="R81" s="118"/>
      <c r="S81" s="146"/>
      <c r="T81" s="147"/>
      <c r="U81" s="108"/>
      <c r="V81" s="65"/>
      <c r="W81" s="112" t="s">
        <v>201</v>
      </c>
    </row>
    <row r="82" spans="1:23" x14ac:dyDescent="0.25">
      <c r="A82">
        <v>77</v>
      </c>
      <c r="B82" s="80" t="s">
        <v>1</v>
      </c>
      <c r="C82" s="75" t="s">
        <v>180</v>
      </c>
      <c r="D82" s="81" t="s">
        <v>181</v>
      </c>
      <c r="E82" s="86"/>
      <c r="F82" s="88"/>
      <c r="G82" s="18"/>
      <c r="H82" s="19"/>
      <c r="I82" s="59"/>
      <c r="J82" s="61"/>
      <c r="K82" s="29"/>
      <c r="L82" s="30"/>
      <c r="M82" s="39"/>
      <c r="N82" s="40"/>
      <c r="O82" s="129"/>
      <c r="P82" s="130"/>
      <c r="Q82" s="117"/>
      <c r="R82" s="118"/>
      <c r="S82" s="146"/>
      <c r="T82" s="147"/>
      <c r="U82" s="108"/>
      <c r="V82" s="65"/>
      <c r="W82" s="112" t="s">
        <v>201</v>
      </c>
    </row>
    <row r="83" spans="1:23" x14ac:dyDescent="0.25">
      <c r="A83">
        <v>78</v>
      </c>
      <c r="B83" s="80" t="s">
        <v>1</v>
      </c>
      <c r="C83" s="75" t="s">
        <v>182</v>
      </c>
      <c r="D83" s="81" t="s">
        <v>183</v>
      </c>
      <c r="E83" s="86"/>
      <c r="F83" s="88"/>
      <c r="G83" s="18"/>
      <c r="H83" s="19"/>
      <c r="I83" s="59"/>
      <c r="J83" s="61"/>
      <c r="K83" s="29"/>
      <c r="L83" s="30"/>
      <c r="M83" s="39"/>
      <c r="N83" s="40"/>
      <c r="O83" s="129"/>
      <c r="P83" s="130"/>
      <c r="Q83" s="117"/>
      <c r="R83" s="118"/>
      <c r="S83" s="146"/>
      <c r="T83" s="147"/>
      <c r="U83" s="108"/>
      <c r="V83" s="65"/>
      <c r="W83" s="112" t="s">
        <v>201</v>
      </c>
    </row>
    <row r="84" spans="1:23" x14ac:dyDescent="0.25">
      <c r="A84">
        <v>79</v>
      </c>
      <c r="B84" s="80" t="s">
        <v>2</v>
      </c>
      <c r="C84" s="75" t="s">
        <v>184</v>
      </c>
      <c r="D84" s="81" t="s">
        <v>55</v>
      </c>
      <c r="E84" s="86"/>
      <c r="F84" s="88"/>
      <c r="G84" s="18"/>
      <c r="H84" s="19"/>
      <c r="I84" s="59"/>
      <c r="J84" s="61"/>
      <c r="K84" s="29"/>
      <c r="L84" s="30"/>
      <c r="M84" s="39"/>
      <c r="N84" s="40"/>
      <c r="O84" s="129"/>
      <c r="P84" s="130"/>
      <c r="Q84" s="117"/>
      <c r="R84" s="118"/>
      <c r="S84" s="146"/>
      <c r="T84" s="147"/>
      <c r="U84" s="108"/>
      <c r="V84" s="65"/>
      <c r="W84" s="112" t="s">
        <v>201</v>
      </c>
    </row>
    <row r="85" spans="1:23" x14ac:dyDescent="0.25">
      <c r="A85">
        <v>80</v>
      </c>
      <c r="B85" s="80" t="s">
        <v>1</v>
      </c>
      <c r="C85" s="75" t="s">
        <v>185</v>
      </c>
      <c r="D85" s="81" t="s">
        <v>186</v>
      </c>
      <c r="E85" s="86"/>
      <c r="F85" s="88"/>
      <c r="G85" s="18"/>
      <c r="H85" s="19"/>
      <c r="I85" s="59"/>
      <c r="J85" s="61"/>
      <c r="K85" s="29"/>
      <c r="L85" s="30"/>
      <c r="M85" s="39"/>
      <c r="N85" s="40"/>
      <c r="O85" s="129"/>
      <c r="P85" s="130"/>
      <c r="Q85" s="117"/>
      <c r="R85" s="118"/>
      <c r="S85" s="146"/>
      <c r="T85" s="147"/>
      <c r="U85" s="108"/>
      <c r="V85" s="65"/>
      <c r="W85" s="112" t="s">
        <v>201</v>
      </c>
    </row>
    <row r="86" spans="1:23" x14ac:dyDescent="0.25">
      <c r="A86">
        <v>81</v>
      </c>
      <c r="B86" s="80" t="s">
        <v>1</v>
      </c>
      <c r="C86" s="75" t="s">
        <v>187</v>
      </c>
      <c r="D86" s="81" t="s">
        <v>188</v>
      </c>
      <c r="E86" s="89"/>
      <c r="F86" s="90"/>
      <c r="G86" s="92"/>
      <c r="H86" s="93"/>
      <c r="I86" s="95"/>
      <c r="J86" s="96"/>
      <c r="K86" s="98"/>
      <c r="L86" s="99"/>
      <c r="M86" s="103"/>
      <c r="N86" s="104"/>
      <c r="O86" s="133"/>
      <c r="P86" s="134"/>
      <c r="Q86" s="120"/>
      <c r="R86" s="121"/>
      <c r="S86" s="150"/>
      <c r="T86" s="151"/>
      <c r="U86" s="110"/>
      <c r="V86" s="111"/>
    </row>
    <row r="87" spans="1:23" ht="15.75" thickBot="1" x14ac:dyDescent="0.3">
      <c r="B87" s="82"/>
      <c r="C87" s="83"/>
      <c r="D87" s="84"/>
      <c r="E87" s="82"/>
      <c r="F87" s="84"/>
      <c r="G87" s="82"/>
      <c r="H87" s="84"/>
      <c r="I87" s="82"/>
      <c r="J87" s="84"/>
      <c r="K87" s="82"/>
      <c r="L87" s="84"/>
      <c r="M87" s="82"/>
      <c r="N87" s="84"/>
      <c r="O87" s="82"/>
      <c r="P87" s="84"/>
      <c r="Q87" s="82"/>
      <c r="R87" s="84"/>
      <c r="S87" s="82"/>
      <c r="T87" s="84"/>
      <c r="U87" s="82"/>
      <c r="V87" s="84"/>
    </row>
    <row r="88" spans="1:23" ht="15.75" thickTop="1" x14ac:dyDescent="0.25"/>
  </sheetData>
  <mergeCells count="23">
    <mergeCell ref="E2:F2"/>
    <mergeCell ref="U2:V2"/>
    <mergeCell ref="S1:T1"/>
    <mergeCell ref="S2:T2"/>
    <mergeCell ref="O1:P1"/>
    <mergeCell ref="O2:P2"/>
    <mergeCell ref="M1:N1"/>
    <mergeCell ref="B4:D4"/>
    <mergeCell ref="U1:V1"/>
    <mergeCell ref="W1:W5"/>
    <mergeCell ref="B2:D2"/>
    <mergeCell ref="G2:H2"/>
    <mergeCell ref="I2:J2"/>
    <mergeCell ref="K2:L2"/>
    <mergeCell ref="M2:N2"/>
    <mergeCell ref="B3:D3"/>
    <mergeCell ref="B1:D1"/>
    <mergeCell ref="G1:H1"/>
    <mergeCell ref="I1:J1"/>
    <mergeCell ref="E1:F1"/>
    <mergeCell ref="K1:L1"/>
    <mergeCell ref="Q1:R1"/>
    <mergeCell ref="Q2:R2"/>
  </mergeCells>
  <pageMargins left="0.7" right="0.7" top="0.75" bottom="0.75" header="0.3" footer="0.3"/>
  <pageSetup paperSize="8" scale="3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7"/>
  <sheetViews>
    <sheetView workbookViewId="0">
      <selection activeCell="A25" sqref="A25"/>
    </sheetView>
  </sheetViews>
  <sheetFormatPr baseColWidth="10" defaultRowHeight="15" x14ac:dyDescent="0.25"/>
  <cols>
    <col min="1" max="1" width="98" customWidth="1"/>
  </cols>
  <sheetData>
    <row r="1" spans="1:1" x14ac:dyDescent="0.25">
      <c r="A1" s="1" t="s">
        <v>8</v>
      </c>
    </row>
    <row r="2" spans="1:1" x14ac:dyDescent="0.25">
      <c r="A2" t="s">
        <v>10</v>
      </c>
    </row>
    <row r="3" spans="1:1" ht="45" x14ac:dyDescent="0.25">
      <c r="A3" s="45" t="s">
        <v>9</v>
      </c>
    </row>
    <row r="5" spans="1:1" x14ac:dyDescent="0.25">
      <c r="A5" s="49" t="s">
        <v>14</v>
      </c>
    </row>
    <row r="6" spans="1:1" x14ac:dyDescent="0.25">
      <c r="A6" t="s">
        <v>11</v>
      </c>
    </row>
    <row r="7" spans="1:1" x14ac:dyDescent="0.25">
      <c r="A7" t="s">
        <v>12</v>
      </c>
    </row>
    <row r="9" spans="1:1" x14ac:dyDescent="0.25">
      <c r="A9" s="49" t="s">
        <v>15</v>
      </c>
    </row>
    <row r="10" spans="1:1" x14ac:dyDescent="0.25">
      <c r="A10" t="s">
        <v>11</v>
      </c>
    </row>
    <row r="11" spans="1:1" x14ac:dyDescent="0.25">
      <c r="A11" t="s">
        <v>13</v>
      </c>
    </row>
    <row r="12" spans="1:1" x14ac:dyDescent="0.25">
      <c r="A12" s="46"/>
    </row>
    <row r="13" spans="1:1" x14ac:dyDescent="0.25">
      <c r="A13" s="49" t="s">
        <v>17</v>
      </c>
    </row>
    <row r="14" spans="1:1" x14ac:dyDescent="0.25">
      <c r="A14" t="s">
        <v>11</v>
      </c>
    </row>
    <row r="15" spans="1:1" x14ac:dyDescent="0.25">
      <c r="A15" t="s">
        <v>16</v>
      </c>
    </row>
    <row r="17" spans="1:1" x14ac:dyDescent="0.25">
      <c r="A17" s="49" t="s">
        <v>18</v>
      </c>
    </row>
    <row r="18" spans="1:1" x14ac:dyDescent="0.25">
      <c r="A18" t="s">
        <v>19</v>
      </c>
    </row>
    <row r="19" spans="1:1" x14ac:dyDescent="0.25">
      <c r="A19" t="s">
        <v>20</v>
      </c>
    </row>
    <row r="21" spans="1:1" x14ac:dyDescent="0.25">
      <c r="A21" s="49" t="s">
        <v>21</v>
      </c>
    </row>
    <row r="22" spans="1:1" x14ac:dyDescent="0.25">
      <c r="A22" t="s">
        <v>11</v>
      </c>
    </row>
    <row r="23" spans="1:1" x14ac:dyDescent="0.25">
      <c r="A23" t="s">
        <v>23</v>
      </c>
    </row>
    <row r="25" spans="1:1" x14ac:dyDescent="0.25">
      <c r="A25" s="49" t="s">
        <v>22</v>
      </c>
    </row>
    <row r="26" spans="1:1" x14ac:dyDescent="0.25">
      <c r="A26" t="s">
        <v>19</v>
      </c>
    </row>
    <row r="27" spans="1:1" x14ac:dyDescent="0.25">
      <c r="A27" t="s">
        <v>24</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election activeCell="A14" sqref="A14"/>
    </sheetView>
  </sheetViews>
  <sheetFormatPr baseColWidth="10" defaultRowHeight="15" x14ac:dyDescent="0.25"/>
  <cols>
    <col min="1" max="1" width="78.5703125" customWidth="1"/>
  </cols>
  <sheetData>
    <row r="1" spans="1:1" x14ac:dyDescent="0.25">
      <c r="A1" s="47" t="s">
        <v>25</v>
      </c>
    </row>
    <row r="2" spans="1:1" x14ac:dyDescent="0.25">
      <c r="A2" s="48" t="s">
        <v>27</v>
      </c>
    </row>
    <row r="3" spans="1:1" x14ac:dyDescent="0.25">
      <c r="A3" t="s">
        <v>26</v>
      </c>
    </row>
    <row r="5" spans="1:1" x14ac:dyDescent="0.25">
      <c r="A5" s="47" t="s">
        <v>28</v>
      </c>
    </row>
    <row r="6" spans="1:1" x14ac:dyDescent="0.25">
      <c r="A6" s="48" t="s">
        <v>29</v>
      </c>
    </row>
    <row r="7" spans="1:1" x14ac:dyDescent="0.25">
      <c r="A7" t="s">
        <v>26</v>
      </c>
    </row>
    <row r="9" spans="1:1" x14ac:dyDescent="0.25">
      <c r="A9" s="47" t="s">
        <v>28</v>
      </c>
    </row>
    <row r="10" spans="1:1" x14ac:dyDescent="0.25">
      <c r="A10" s="48" t="s">
        <v>30</v>
      </c>
    </row>
    <row r="11" spans="1:1" x14ac:dyDescent="0.25">
      <c r="A11" t="s">
        <v>26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51"/>
  <sheetViews>
    <sheetView topLeftCell="A19" workbookViewId="0">
      <selection activeCell="H31" sqref="H31"/>
    </sheetView>
  </sheetViews>
  <sheetFormatPr baseColWidth="10" defaultRowHeight="15" x14ac:dyDescent="0.25"/>
  <cols>
    <col min="1" max="1" width="15.140625" customWidth="1"/>
    <col min="2" max="2" width="17.140625" customWidth="1"/>
    <col min="3" max="3" width="60.28515625" customWidth="1"/>
    <col min="4" max="4" width="5.7109375" customWidth="1"/>
  </cols>
  <sheetData>
    <row r="1" spans="1:4" ht="80.25" customHeight="1" x14ac:dyDescent="0.25"/>
    <row r="2" spans="1:4" ht="34.5" customHeight="1" x14ac:dyDescent="0.25">
      <c r="A2" s="203" t="s">
        <v>189</v>
      </c>
      <c r="B2" s="203"/>
      <c r="C2" s="203"/>
    </row>
    <row r="3" spans="1:4" ht="30" customHeight="1" x14ac:dyDescent="0.25">
      <c r="A3" s="205" t="str">
        <f ca="1">INDEX(tb_rech,MATCH($D$3,tab,0)+5,1)&amp;" "&amp;INDEX(tb_rech,MATCH($D$3,tab,0)+5,2)&amp;" "&amp;INDEX(tb_rech,MATCH($D$3,tab,0)+5,3)</f>
        <v>M. ANNA frédéric</v>
      </c>
      <c r="B3" s="206"/>
      <c r="C3" s="206"/>
      <c r="D3">
        <v>2</v>
      </c>
    </row>
    <row r="4" spans="1:4" ht="30" customHeight="1" x14ac:dyDescent="0.25">
      <c r="A4" s="207" t="str">
        <f ca="1">"CENTRE D’EXAMEN : "&amp;INDEX(tb_rech,MATCH($D$3,tab,0)+5,17)</f>
        <v xml:space="preserve">CENTRE D’EXAMEN : </v>
      </c>
      <c r="B4" s="206"/>
      <c r="C4" s="206"/>
    </row>
    <row r="5" spans="1:4" x14ac:dyDescent="0.25">
      <c r="A5" s="208" t="s">
        <v>200</v>
      </c>
      <c r="B5" s="208"/>
      <c r="C5" s="208"/>
      <c r="D5" s="208"/>
    </row>
    <row r="6" spans="1:4" ht="15.75" thickBot="1" x14ac:dyDescent="0.3">
      <c r="A6" s="209"/>
      <c r="B6" s="209"/>
      <c r="C6" s="209"/>
      <c r="D6" s="209"/>
    </row>
    <row r="7" spans="1:4" ht="15.75" customHeight="1" x14ac:dyDescent="0.25">
      <c r="A7" s="67" t="s">
        <v>206</v>
      </c>
      <c r="B7" s="197" t="s">
        <v>34</v>
      </c>
      <c r="C7" s="199" t="s">
        <v>207</v>
      </c>
      <c r="D7" s="201" t="str">
        <f ca="1">IF(INDEX(tb_rech,MATCH($D$3,tab,0)+5,4)=0,"","X")</f>
        <v/>
      </c>
    </row>
    <row r="8" spans="1:4" ht="15.75" thickBot="1" x14ac:dyDescent="0.3">
      <c r="A8" s="68" t="s">
        <v>214</v>
      </c>
      <c r="B8" s="198"/>
      <c r="C8" s="200"/>
      <c r="D8" s="202"/>
    </row>
    <row r="9" spans="1:4" ht="15.75" customHeight="1" x14ac:dyDescent="0.25">
      <c r="A9" s="76" t="s">
        <v>206</v>
      </c>
      <c r="B9" s="197" t="s">
        <v>34</v>
      </c>
      <c r="C9" s="199" t="s">
        <v>211</v>
      </c>
      <c r="D9" s="201" t="str">
        <f ca="1">IF(INDEX(tb_rech,MATCH($D$3,tab,0)+5,5)=0,"","X")</f>
        <v/>
      </c>
    </row>
    <row r="10" spans="1:4" ht="15.75" customHeight="1" thickBot="1" x14ac:dyDescent="0.3">
      <c r="A10" s="68" t="s">
        <v>215</v>
      </c>
      <c r="B10" s="198"/>
      <c r="C10" s="200"/>
      <c r="D10" s="202"/>
    </row>
    <row r="11" spans="1:4" ht="15.75" customHeight="1" x14ac:dyDescent="0.25">
      <c r="A11" s="76" t="s">
        <v>206</v>
      </c>
      <c r="B11" s="197" t="s">
        <v>34</v>
      </c>
      <c r="C11" s="199" t="s">
        <v>208</v>
      </c>
      <c r="D11" s="201" t="str">
        <f ca="1">IF(INDEX(tb_rech,MATCH($D$3,tab,0)+5,6)=0,"","X")</f>
        <v/>
      </c>
    </row>
    <row r="12" spans="1:4" ht="15.75" customHeight="1" thickBot="1" x14ac:dyDescent="0.3">
      <c r="A12" s="68" t="s">
        <v>216</v>
      </c>
      <c r="B12" s="198"/>
      <c r="C12" s="200"/>
      <c r="D12" s="202"/>
    </row>
    <row r="13" spans="1:4" ht="15.75" customHeight="1" x14ac:dyDescent="0.25">
      <c r="A13" s="76" t="s">
        <v>206</v>
      </c>
      <c r="B13" s="197" t="s">
        <v>34</v>
      </c>
      <c r="C13" s="199" t="s">
        <v>210</v>
      </c>
      <c r="D13" s="201" t="str">
        <f ca="1">IF(INDEX(tb_rech,MATCH($D$3,tab,0)+5,7)=0,"","X")</f>
        <v/>
      </c>
    </row>
    <row r="14" spans="1:4" ht="15.75" customHeight="1" thickBot="1" x14ac:dyDescent="0.3">
      <c r="A14" s="68" t="s">
        <v>217</v>
      </c>
      <c r="B14" s="198"/>
      <c r="C14" s="200"/>
      <c r="D14" s="202"/>
    </row>
    <row r="15" spans="1:4" ht="15.75" customHeight="1" x14ac:dyDescent="0.25">
      <c r="A15" s="69" t="s">
        <v>209</v>
      </c>
      <c r="B15" s="197" t="s">
        <v>34</v>
      </c>
      <c r="C15" s="199" t="s">
        <v>212</v>
      </c>
      <c r="D15" s="201" t="str">
        <f ca="1">IF(INDEX(tb_rech,MATCH($D$3,tab,0)+5,8)=0,"","X")</f>
        <v/>
      </c>
    </row>
    <row r="16" spans="1:4" ht="15.75" customHeight="1" thickBot="1" x14ac:dyDescent="0.3">
      <c r="A16" s="68" t="s">
        <v>214</v>
      </c>
      <c r="B16" s="198"/>
      <c r="C16" s="200"/>
      <c r="D16" s="202"/>
    </row>
    <row r="17" spans="1:4" ht="15.75" customHeight="1" x14ac:dyDescent="0.25">
      <c r="A17" s="69" t="s">
        <v>209</v>
      </c>
      <c r="B17" s="197" t="s">
        <v>34</v>
      </c>
      <c r="C17" s="199" t="s">
        <v>213</v>
      </c>
      <c r="D17" s="201" t="str">
        <f ca="1">IF(INDEX(tb_rech,MATCH($D$3,tab,0)+5,9)=0,"","X")</f>
        <v/>
      </c>
    </row>
    <row r="18" spans="1:4" ht="15.75" customHeight="1" thickBot="1" x14ac:dyDescent="0.3">
      <c r="A18" s="68" t="s">
        <v>218</v>
      </c>
      <c r="B18" s="198"/>
      <c r="C18" s="200"/>
      <c r="D18" s="202"/>
    </row>
    <row r="19" spans="1:4" ht="15.75" customHeight="1" x14ac:dyDescent="0.25">
      <c r="A19" s="69" t="s">
        <v>219</v>
      </c>
      <c r="B19" s="197" t="s">
        <v>34</v>
      </c>
      <c r="C19" s="199" t="s">
        <v>220</v>
      </c>
      <c r="D19" s="201" t="str">
        <f ca="1">IF(INDEX(tb_rech,MATCH($D$3,tab,0)+5,10)=0,"","X")</f>
        <v/>
      </c>
    </row>
    <row r="20" spans="1:4" ht="15.75" customHeight="1" thickBot="1" x14ac:dyDescent="0.3">
      <c r="A20" s="68" t="s">
        <v>221</v>
      </c>
      <c r="B20" s="198"/>
      <c r="C20" s="200"/>
      <c r="D20" s="202"/>
    </row>
    <row r="21" spans="1:4" ht="15.75" customHeight="1" x14ac:dyDescent="0.25">
      <c r="A21" s="69" t="s">
        <v>219</v>
      </c>
      <c r="B21" s="197" t="s">
        <v>34</v>
      </c>
      <c r="C21" s="199" t="s">
        <v>223</v>
      </c>
      <c r="D21" s="201" t="str">
        <f ca="1">IF(INDEX(tb_rech,MATCH($D$3,tab,0)+5,11)=0,"","X")</f>
        <v/>
      </c>
    </row>
    <row r="22" spans="1:4" ht="15.75" customHeight="1" thickBot="1" x14ac:dyDescent="0.3">
      <c r="A22" s="78" t="s">
        <v>222</v>
      </c>
      <c r="B22" s="198"/>
      <c r="C22" s="200"/>
      <c r="D22" s="202"/>
    </row>
    <row r="23" spans="1:4" ht="15.75" customHeight="1" x14ac:dyDescent="0.25">
      <c r="A23" s="69" t="s">
        <v>219</v>
      </c>
      <c r="B23" s="197" t="s">
        <v>34</v>
      </c>
      <c r="C23" s="199" t="s">
        <v>224</v>
      </c>
      <c r="D23" s="201" t="str">
        <f ca="1">IF(INDEX(tb_rech,MATCH($D$3,tab,0)+5,12)=0,"","X")</f>
        <v/>
      </c>
    </row>
    <row r="24" spans="1:4" ht="15.75" customHeight="1" thickBot="1" x14ac:dyDescent="0.3">
      <c r="A24" s="78" t="s">
        <v>227</v>
      </c>
      <c r="B24" s="198"/>
      <c r="C24" s="200"/>
      <c r="D24" s="202"/>
    </row>
    <row r="25" spans="1:4" ht="15.75" customHeight="1" x14ac:dyDescent="0.25">
      <c r="A25" s="69" t="s">
        <v>219</v>
      </c>
      <c r="B25" s="197" t="s">
        <v>34</v>
      </c>
      <c r="C25" s="199" t="s">
        <v>225</v>
      </c>
      <c r="D25" s="201" t="str">
        <f ca="1">IF(INDEX(tb_rech,MATCH($D$3,tab,0)+5,13)=0,"","X")</f>
        <v/>
      </c>
    </row>
    <row r="26" spans="1:4" ht="15.75" customHeight="1" thickBot="1" x14ac:dyDescent="0.3">
      <c r="A26" s="78" t="s">
        <v>216</v>
      </c>
      <c r="B26" s="198"/>
      <c r="C26" s="200"/>
      <c r="D26" s="202"/>
    </row>
    <row r="27" spans="1:4" ht="15.75" customHeight="1" x14ac:dyDescent="0.25">
      <c r="A27" s="69" t="s">
        <v>226</v>
      </c>
      <c r="B27" s="197" t="s">
        <v>34</v>
      </c>
      <c r="C27" s="199" t="s">
        <v>228</v>
      </c>
      <c r="D27" s="201" t="str">
        <f ca="1">IF(INDEX(tb_rech,MATCH($D$3,tab,0)+5,13)=0,"","X")</f>
        <v/>
      </c>
    </row>
    <row r="28" spans="1:4" ht="15.75" customHeight="1" thickBot="1" x14ac:dyDescent="0.3">
      <c r="A28" s="78" t="s">
        <v>230</v>
      </c>
      <c r="B28" s="198"/>
      <c r="C28" s="200"/>
      <c r="D28" s="202"/>
    </row>
    <row r="29" spans="1:4" ht="15.75" customHeight="1" x14ac:dyDescent="0.25">
      <c r="A29" s="77" t="s">
        <v>226</v>
      </c>
      <c r="B29" s="197" t="s">
        <v>34</v>
      </c>
      <c r="C29" s="199" t="s">
        <v>229</v>
      </c>
      <c r="D29" s="201" t="str">
        <f ca="1">IF(INDEX(tb_rech,MATCH($D$3,tab,0)+5,14)=0,"","X")</f>
        <v/>
      </c>
    </row>
    <row r="30" spans="1:4" ht="15.75" customHeight="1" thickBot="1" x14ac:dyDescent="0.3">
      <c r="A30" s="78" t="s">
        <v>231</v>
      </c>
      <c r="B30" s="198"/>
      <c r="C30" s="200"/>
      <c r="D30" s="202"/>
    </row>
    <row r="31" spans="1:4" ht="15.75" customHeight="1" x14ac:dyDescent="0.25">
      <c r="A31" s="77" t="s">
        <v>232</v>
      </c>
      <c r="B31" s="197" t="s">
        <v>34</v>
      </c>
      <c r="C31" s="197" t="s">
        <v>234</v>
      </c>
      <c r="D31" s="201"/>
    </row>
    <row r="32" spans="1:4" ht="15.75" customHeight="1" thickBot="1" x14ac:dyDescent="0.3">
      <c r="A32" s="78" t="s">
        <v>214</v>
      </c>
      <c r="B32" s="198"/>
      <c r="C32" s="200"/>
      <c r="D32" s="202"/>
    </row>
    <row r="33" spans="1:8" ht="15.75" customHeight="1" x14ac:dyDescent="0.25">
      <c r="A33" s="77" t="s">
        <v>232</v>
      </c>
      <c r="B33" s="197" t="s">
        <v>34</v>
      </c>
      <c r="C33" s="199" t="s">
        <v>233</v>
      </c>
      <c r="D33" s="201" t="str">
        <f ca="1">IF(INDEX(tb_rech,MATCH($D$3,tab,0)+5,14)=0,"","X")</f>
        <v/>
      </c>
    </row>
    <row r="34" spans="1:8" ht="15.75" customHeight="1" thickBot="1" x14ac:dyDescent="0.3">
      <c r="A34" s="78" t="s">
        <v>218</v>
      </c>
      <c r="B34" s="198"/>
      <c r="C34" s="200"/>
      <c r="D34" s="202"/>
    </row>
    <row r="35" spans="1:8" ht="15.75" customHeight="1" x14ac:dyDescent="0.25">
      <c r="A35" s="77" t="s">
        <v>232</v>
      </c>
      <c r="B35" s="197" t="s">
        <v>34</v>
      </c>
      <c r="C35" s="197" t="s">
        <v>235</v>
      </c>
      <c r="D35" s="201" t="str">
        <f ca="1">IF(INDEX(tb_rech,MATCH($D$3,tab,0)+5,13)=0,"","X")</f>
        <v/>
      </c>
    </row>
    <row r="36" spans="1:8" ht="15.75" customHeight="1" thickBot="1" x14ac:dyDescent="0.3">
      <c r="A36" s="78" t="s">
        <v>227</v>
      </c>
      <c r="B36" s="198"/>
      <c r="C36" s="200"/>
      <c r="D36" s="202"/>
    </row>
    <row r="37" spans="1:8" ht="15.75" customHeight="1" x14ac:dyDescent="0.25">
      <c r="A37" s="77" t="s">
        <v>232</v>
      </c>
      <c r="B37" s="197" t="s">
        <v>34</v>
      </c>
      <c r="C37" s="199" t="s">
        <v>236</v>
      </c>
      <c r="D37" s="201" t="str">
        <f ca="1">IF(INDEX(tb_rech,MATCH($D$3,tab,0)+5,14)=0,"","X")</f>
        <v/>
      </c>
    </row>
    <row r="38" spans="1:8" ht="15.75" customHeight="1" thickBot="1" x14ac:dyDescent="0.3">
      <c r="A38" s="78" t="s">
        <v>216</v>
      </c>
      <c r="B38" s="198"/>
      <c r="C38" s="200"/>
      <c r="D38" s="202"/>
    </row>
    <row r="39" spans="1:8" ht="15.75" customHeight="1" x14ac:dyDescent="0.25">
      <c r="A39" s="69" t="s">
        <v>237</v>
      </c>
      <c r="B39" s="197" t="s">
        <v>34</v>
      </c>
      <c r="C39" s="197" t="s">
        <v>240</v>
      </c>
      <c r="D39" s="201" t="str">
        <f ca="1">IF(INDEX(tb_rech,MATCH($D$3,tab,0)+5,15)=0,"","X")</f>
        <v/>
      </c>
    </row>
    <row r="40" spans="1:8" ht="15.75" customHeight="1" thickBot="1" x14ac:dyDescent="0.3">
      <c r="A40" s="68" t="s">
        <v>238</v>
      </c>
      <c r="B40" s="198"/>
      <c r="C40" s="200"/>
      <c r="D40" s="202"/>
    </row>
    <row r="41" spans="1:8" ht="16.5" customHeight="1" x14ac:dyDescent="0.25">
      <c r="A41" s="69" t="s">
        <v>237</v>
      </c>
      <c r="B41" s="197" t="s">
        <v>34</v>
      </c>
      <c r="C41" s="199" t="s">
        <v>241</v>
      </c>
      <c r="D41" s="201" t="str">
        <f ca="1">IF(INDEX(tb_rech,MATCH($D$3,tab,0)+5,16)=0,"","X")</f>
        <v/>
      </c>
    </row>
    <row r="42" spans="1:8" ht="15" customHeight="1" thickBot="1" x14ac:dyDescent="0.3">
      <c r="A42" s="68" t="s">
        <v>239</v>
      </c>
      <c r="B42" s="198"/>
      <c r="C42" s="200"/>
      <c r="D42" s="202"/>
    </row>
    <row r="43" spans="1:8" x14ac:dyDescent="0.25">
      <c r="A43" s="70"/>
    </row>
    <row r="44" spans="1:8" x14ac:dyDescent="0.25">
      <c r="A44" s="210" t="s">
        <v>36</v>
      </c>
      <c r="B44" s="210"/>
      <c r="C44" s="210"/>
      <c r="D44" s="210"/>
    </row>
    <row r="45" spans="1:8" x14ac:dyDescent="0.25">
      <c r="A45" s="210"/>
      <c r="B45" s="210"/>
      <c r="C45" s="210"/>
      <c r="D45" s="210"/>
    </row>
    <row r="46" spans="1:8" x14ac:dyDescent="0.25">
      <c r="A46" s="210"/>
      <c r="B46" s="210"/>
      <c r="C46" s="210"/>
      <c r="D46" s="210"/>
    </row>
    <row r="47" spans="1:8" ht="18.75" x14ac:dyDescent="0.25">
      <c r="A47" s="71"/>
    </row>
    <row r="48" spans="1:8" x14ac:dyDescent="0.25">
      <c r="A48" s="204" t="s">
        <v>35</v>
      </c>
      <c r="B48" s="204"/>
      <c r="C48" s="204"/>
      <c r="D48" s="204"/>
      <c r="H48" s="72"/>
    </row>
    <row r="49" spans="1:8" x14ac:dyDescent="0.25">
      <c r="H49" s="72"/>
    </row>
    <row r="50" spans="1:8" ht="21" x14ac:dyDescent="0.25">
      <c r="A50" s="73"/>
    </row>
    <row r="51" spans="1:8" ht="15.75" x14ac:dyDescent="0.25">
      <c r="A51" s="74"/>
    </row>
  </sheetData>
  <mergeCells count="60">
    <mergeCell ref="A48:D48"/>
    <mergeCell ref="A3:C3"/>
    <mergeCell ref="A4:C4"/>
    <mergeCell ref="B41:B42"/>
    <mergeCell ref="C41:C42"/>
    <mergeCell ref="D41:D42"/>
    <mergeCell ref="A5:D6"/>
    <mergeCell ref="A44:D46"/>
    <mergeCell ref="B21:B22"/>
    <mergeCell ref="C21:C22"/>
    <mergeCell ref="D21:D22"/>
    <mergeCell ref="B15:B16"/>
    <mergeCell ref="C15:C16"/>
    <mergeCell ref="D15:D16"/>
    <mergeCell ref="B17:B18"/>
    <mergeCell ref="C17:C18"/>
    <mergeCell ref="D13:D14"/>
    <mergeCell ref="A2:C2"/>
    <mergeCell ref="B29:B30"/>
    <mergeCell ref="D29:D30"/>
    <mergeCell ref="B39:B40"/>
    <mergeCell ref="C39:C40"/>
    <mergeCell ref="D39:D40"/>
    <mergeCell ref="B23:B24"/>
    <mergeCell ref="C23:C24"/>
    <mergeCell ref="D23:D24"/>
    <mergeCell ref="B25:B26"/>
    <mergeCell ref="C25:C26"/>
    <mergeCell ref="D25:D26"/>
    <mergeCell ref="B19:B20"/>
    <mergeCell ref="C19:C20"/>
    <mergeCell ref="D19:D20"/>
    <mergeCell ref="B27:B28"/>
    <mergeCell ref="C27:C28"/>
    <mergeCell ref="D27:D28"/>
    <mergeCell ref="C29:C30"/>
    <mergeCell ref="B7:B8"/>
    <mergeCell ref="C7:C8"/>
    <mergeCell ref="D7:D8"/>
    <mergeCell ref="B9:B10"/>
    <mergeCell ref="C9:C10"/>
    <mergeCell ref="D9:D10"/>
    <mergeCell ref="D17:D18"/>
    <mergeCell ref="B11:B12"/>
    <mergeCell ref="C11:C12"/>
    <mergeCell ref="D11:D12"/>
    <mergeCell ref="B13:B14"/>
    <mergeCell ref="C13:C14"/>
    <mergeCell ref="B31:B32"/>
    <mergeCell ref="C31:C32"/>
    <mergeCell ref="D31:D32"/>
    <mergeCell ref="B33:B34"/>
    <mergeCell ref="C33:C34"/>
    <mergeCell ref="D33:D34"/>
    <mergeCell ref="B37:B38"/>
    <mergeCell ref="C37:C38"/>
    <mergeCell ref="D37:D38"/>
    <mergeCell ref="B35:B36"/>
    <mergeCell ref="C35:C36"/>
    <mergeCell ref="D35:D36"/>
  </mergeCells>
  <dataValidations count="1">
    <dataValidation type="list" allowBlank="1" showInputMessage="1" showErrorMessage="1" sqref="D3">
      <formula1>tab</formula1>
    </dataValidation>
  </dataValidations>
  <pageMargins left="0.7" right="0.7" top="0.75" bottom="0.75" header="0.3" footer="0.3"/>
  <pageSetup paperSize="9" scale="87" orientation="portrait" r:id="rId1"/>
  <ignoredErrors>
    <ignoredError sqref="D29 D33 D35" 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Planning Bac</vt:lpstr>
      <vt:lpstr>INFORMATIONS SURVEILLANCE </vt:lpstr>
      <vt:lpstr>INFOS SECRETARIAT EXAMEN</vt:lpstr>
      <vt:lpstr>Convocation</vt:lpstr>
    </vt:vector>
  </TitlesOfParts>
  <Company>CRIDF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principal</dc:creator>
  <cp:lastModifiedBy>secretariat3</cp:lastModifiedBy>
  <cp:lastPrinted>2019-05-13T15:42:28Z</cp:lastPrinted>
  <dcterms:created xsi:type="dcterms:W3CDTF">2017-05-10T09:48:49Z</dcterms:created>
  <dcterms:modified xsi:type="dcterms:W3CDTF">2019-05-13T16:39:59Z</dcterms:modified>
</cp:coreProperties>
</file>