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drawings/drawing2.xml" ContentType="application/vnd.openxmlformats-officedocument.drawing+xml"/>
  <Override PartName="/xl/ink/ink2.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codeName="ThisWorkbook" defaultThemeVersion="166925"/>
  <mc:AlternateContent xmlns:mc="http://schemas.openxmlformats.org/markup-compatibility/2006">
    <mc:Choice Requires="x15">
      <x15ac:absPath xmlns:x15ac="http://schemas.microsoft.com/office/spreadsheetml/2010/11/ac" url="E:\Dropbox\YGGD\13. MEDIATHEQUE\FORMATION\EXCEL\EXCEL PRATIQUE - QUESTIONS SUR PB\"/>
    </mc:Choice>
  </mc:AlternateContent>
  <xr:revisionPtr revIDLastSave="0" documentId="8_{FC2E36AE-3BAB-48FB-BBB5-063A271CBDDF}" xr6:coauthVersionLast="45" xr6:coauthVersionMax="45" xr10:uidLastSave="{00000000-0000-0000-0000-000000000000}"/>
  <bookViews>
    <workbookView xWindow="-108" yWindow="-108" windowWidth="23256" windowHeight="12576" xr2:uid="{44C27C63-6D81-4216-B2B2-548CA797F686}"/>
  </bookViews>
  <sheets>
    <sheet name="MOIS Ier" sheetId="1" r:id="rId1"/>
    <sheet name="MOIS IInd" sheetId="4" r:id="rId2"/>
    <sheet name="INVITATION BUDGET" sheetId="5" r:id="rId3"/>
  </sheets>
  <definedNames>
    <definedName name="_xlnm.Print_Area" localSheetId="0">'MOIS Ier'!$A$1:$AJ$35</definedName>
    <definedName name="_xlnm.Print_Area" localSheetId="1">'MOIS IInd'!$A$1:$AJ$35</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J2" i="1" l="1"/>
  <c r="AD2" i="4"/>
  <c r="AL10" i="4" s="1"/>
  <c r="AJ2" i="4"/>
  <c r="AN11" i="4"/>
  <c r="AM11" i="4"/>
  <c r="AM12" i="4"/>
  <c r="AQ14" i="4"/>
  <c r="AL12" i="4"/>
  <c r="AM13" i="4"/>
  <c r="AL11" i="4"/>
  <c r="T28" i="1" l="1"/>
  <c r="A2" i="5"/>
  <c r="F2" i="5" s="1"/>
  <c r="N38" i="4"/>
  <c r="AK11" i="4"/>
  <c r="AK12" i="4"/>
  <c r="AK13" i="4"/>
  <c r="AK14" i="4"/>
  <c r="AL38" i="4" s="1"/>
  <c r="AK15" i="4"/>
  <c r="AK16" i="4"/>
  <c r="AK20" i="4"/>
  <c r="AK19" i="4"/>
  <c r="AK21" i="4"/>
  <c r="AK22" i="4"/>
  <c r="AK23" i="4"/>
  <c r="N28" i="4"/>
  <c r="K28" i="4"/>
  <c r="N28" i="1"/>
  <c r="K28" i="1"/>
  <c r="AK22" i="1"/>
  <c r="AK24" i="1"/>
  <c r="AK13" i="1"/>
  <c r="AK14" i="1"/>
  <c r="AK15" i="1"/>
  <c r="AK16" i="1"/>
  <c r="AK19" i="1"/>
  <c r="AK17" i="1"/>
  <c r="AK23" i="1"/>
  <c r="AK21" i="1"/>
  <c r="AK10" i="1"/>
  <c r="AK11" i="1"/>
  <c r="AK12" i="1"/>
  <c r="AK18" i="1"/>
  <c r="AK20" i="1"/>
  <c r="AK25" i="1"/>
  <c r="AK26" i="1"/>
  <c r="AK27" i="1"/>
  <c r="AN27" i="1"/>
  <c r="AK24" i="4"/>
  <c r="AK25" i="4"/>
  <c r="N38" i="1"/>
  <c r="AH28" i="4"/>
  <c r="AE28" i="4"/>
  <c r="AB28" i="4"/>
  <c r="AA28" i="4"/>
  <c r="Y28" i="4"/>
  <c r="T28" i="4"/>
  <c r="R28" i="4"/>
  <c r="J28" i="4"/>
  <c r="E28" i="4"/>
  <c r="AK27" i="4"/>
  <c r="AK26" i="4"/>
  <c r="AK10" i="4"/>
  <c r="AK17" i="4"/>
  <c r="AK18" i="4"/>
  <c r="AN19" i="4"/>
  <c r="AM16" i="4"/>
  <c r="AO15" i="4"/>
  <c r="AO15" i="1"/>
  <c r="AM16" i="1"/>
  <c r="AL38" i="1"/>
  <c r="E28" i="1"/>
  <c r="J28" i="1"/>
  <c r="AH28" i="1"/>
  <c r="AE28" i="1"/>
  <c r="AB28" i="1"/>
  <c r="AA28" i="1"/>
  <c r="Y28" i="1"/>
  <c r="R28" i="1"/>
  <c r="A6" i="5"/>
  <c r="AN19" i="1"/>
  <c r="AK48" i="4"/>
  <c r="AO36" i="1"/>
  <c r="AH38" i="1"/>
  <c r="AK48" i="1"/>
  <c r="N42" i="1" l="1"/>
  <c r="S39" i="1" s="1"/>
  <c r="X39" i="1" s="1"/>
  <c r="N42" i="4"/>
  <c r="S39" i="4" s="1"/>
  <c r="AH38" i="4"/>
  <c r="AH36" i="4" s="1"/>
  <c r="AN27" i="4"/>
  <c r="AO36" i="4"/>
  <c r="A9" i="5"/>
  <c r="D9" i="5" s="1"/>
  <c r="AM36" i="4"/>
  <c r="AK28" i="4"/>
  <c r="Z4" i="4" s="1"/>
  <c r="F6" i="5"/>
  <c r="AM36" i="1"/>
  <c r="AK28" i="1"/>
  <c r="Z4" i="1" s="1"/>
  <c r="X39" i="4" l="1"/>
  <c r="V39" i="4"/>
  <c r="V39" i="1"/>
  <c r="F9" i="5"/>
  <c r="AH31" i="4"/>
  <c r="AH36" i="1"/>
  <c r="AH31" i="1"/>
</calcChain>
</file>

<file path=xl/sharedStrings.xml><?xml version="1.0" encoding="utf-8"?>
<sst xmlns="http://schemas.openxmlformats.org/spreadsheetml/2006/main" count="65" uniqueCount="33">
  <si>
    <t xml:space="preserve">NET A REMBOUSER : </t>
  </si>
  <si>
    <t>MOIS :</t>
  </si>
  <si>
    <t>Sébastien HAUGMARD</t>
  </si>
  <si>
    <t>DATES</t>
  </si>
  <si>
    <t>DATE</t>
  </si>
  <si>
    <t>horaires</t>
  </si>
  <si>
    <t>Villes</t>
  </si>
  <si>
    <t>péages / parking</t>
  </si>
  <si>
    <t>Hotel</t>
  </si>
  <si>
    <t>Invitations clients (commercial inclus)</t>
  </si>
  <si>
    <t>Poste</t>
  </si>
  <si>
    <t>Carburant</t>
  </si>
  <si>
    <t>Taxis / Train / Avion</t>
  </si>
  <si>
    <t>Entretien voiture</t>
  </si>
  <si>
    <t>Divers</t>
  </si>
  <si>
    <t>départ</t>
  </si>
  <si>
    <t>retour</t>
  </si>
  <si>
    <t>restaurants</t>
  </si>
  <si>
    <t>consommations</t>
  </si>
  <si>
    <t xml:space="preserve">TOTAUX          </t>
  </si>
  <si>
    <t>TOTAL CONSO PERSO</t>
  </si>
  <si>
    <t>TOTAL INVIT.</t>
  </si>
  <si>
    <t>Signature demandeur :</t>
  </si>
  <si>
    <t>Signature responsable :</t>
  </si>
  <si>
    <t>Ce document est à compléter en respectant la Charte de remboursement des frais professionnels remise à chaque salarié. En aucun cas il ne s'agit d'un suivi de rapport d'activité quotidienne pour faire valoir un temps de travail. Chaque salarié est prié de faire apparaitre chaque jour de la quinzaine y compris les jours de congés, repos, week ends travaillés pour que la personne en charge de vérifier les notes de frais soit informée et n'ait pas à questionner les salariés sur d'éventuelles dépenses en dehors des jours de travail habituels.</t>
  </si>
  <si>
    <t>TOTAL FRAIS :</t>
  </si>
  <si>
    <t>NOM Cial :</t>
  </si>
  <si>
    <t>Restaurant individuel</t>
  </si>
  <si>
    <t>Consommation individuelle</t>
  </si>
  <si>
    <t>TOTAUX /JOUR</t>
  </si>
  <si>
    <t>RESTANT MOIS</t>
  </si>
  <si>
    <t>NOVEMBRE</t>
  </si>
  <si>
    <t>FEVRIER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</si>
</sst>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_-;\-* #,##0.00\ _€_-;_-* &quot;-&quot;??\ _€_-;_-@_-"/>
    <numFmt numFmtId="165" formatCode="#,##0.00\ &quot;€&quot;"/>
    <numFmt numFmtId="166" formatCode="0.0"/>
    <numFmt numFmtId="167" formatCode="#,##0.0"/>
    <numFmt numFmtId="168" formatCode="[$-40C]d\-mmm;@"/>
  </numFmts>
  <fonts count="21" x14ac:knownFonts="1">
    <font>
      <sz val="11"/>
      <color theme="1"/>
      <name val="Calibri"/>
      <family val="2"/>
      <scheme val="minor"/>
    </font>
    <font>
      <sz val="10"/>
      <name val="Arial"/>
      <family val="2"/>
    </font>
    <font>
      <sz val="12"/>
      <name val="Arial"/>
      <family val="2"/>
    </font>
    <font>
      <b/>
      <sz val="18"/>
      <name val="Arial"/>
      <family val="2"/>
    </font>
    <font>
      <b/>
      <sz val="14"/>
      <name val="Arial"/>
      <family val="2"/>
    </font>
    <font>
      <sz val="22"/>
      <name val="Arial"/>
      <family val="2"/>
    </font>
    <font>
      <b/>
      <i/>
      <sz val="12"/>
      <name val="Arial"/>
      <family val="2"/>
    </font>
    <font>
      <sz val="14"/>
      <name val="Arial"/>
      <family val="2"/>
    </font>
    <font>
      <b/>
      <sz val="16"/>
      <name val="Arial"/>
      <family val="2"/>
    </font>
    <font>
      <b/>
      <sz val="10"/>
      <name val="Arial"/>
      <family val="2"/>
    </font>
    <font>
      <sz val="18"/>
      <name val="Arial"/>
      <family val="2"/>
    </font>
    <font>
      <b/>
      <sz val="42"/>
      <name val="Arial"/>
      <family val="2"/>
    </font>
    <font>
      <sz val="42"/>
      <name val="Arial"/>
      <family val="2"/>
    </font>
    <font>
      <sz val="48"/>
      <name val="Arial"/>
      <family val="2"/>
    </font>
    <font>
      <b/>
      <i/>
      <sz val="10"/>
      <name val="Arial"/>
      <family val="2"/>
    </font>
    <font>
      <sz val="11"/>
      <name val="Arial"/>
      <family val="2"/>
    </font>
    <font>
      <b/>
      <sz val="12"/>
      <name val="Arial"/>
      <family val="2"/>
    </font>
    <font>
      <sz val="16"/>
      <name val="Arial"/>
      <family val="2"/>
    </font>
    <font>
      <b/>
      <sz val="36"/>
      <name val="Arial"/>
      <family val="2"/>
    </font>
    <font>
      <b/>
      <sz val="24"/>
      <name val="Arial"/>
      <family val="2"/>
    </font>
    <font>
      <sz val="48"/>
      <color rgb="FFFF0000"/>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theme="0" tint="-0.249977111117893"/>
        <bgColor indexed="64"/>
      </patternFill>
    </fill>
  </fills>
  <borders count="112">
    <border>
      <left/>
      <right/>
      <top/>
      <bottom/>
      <diagonal/>
    </border>
    <border>
      <left style="dashed">
        <color indexed="64"/>
      </left>
      <right/>
      <top/>
      <bottom/>
      <diagonal/>
    </border>
    <border>
      <left style="dashed">
        <color indexed="64"/>
      </left>
      <right style="dashed">
        <color indexed="64"/>
      </right>
      <top/>
      <bottom/>
      <diagonal/>
    </border>
    <border>
      <left/>
      <right/>
      <top style="medium">
        <color theme="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medium">
        <color theme="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dashed">
        <color indexed="64"/>
      </right>
      <top style="thick">
        <color indexed="64"/>
      </top>
      <bottom/>
      <diagonal/>
    </border>
    <border>
      <left style="dashed">
        <color indexed="64"/>
      </left>
      <right style="dashed">
        <color indexed="64"/>
      </right>
      <top style="thick">
        <color indexed="64"/>
      </top>
      <bottom/>
      <diagonal/>
    </border>
    <border>
      <left style="dashed">
        <color indexed="64"/>
      </left>
      <right style="thick">
        <color indexed="64"/>
      </right>
      <top style="thick">
        <color indexed="64"/>
      </top>
      <bottom/>
      <diagonal/>
    </border>
    <border>
      <left style="thick">
        <color indexed="64"/>
      </left>
      <right style="dashed">
        <color indexed="64"/>
      </right>
      <top style="thick">
        <color indexed="64"/>
      </top>
      <bottom style="thick">
        <color indexed="64"/>
      </bottom>
      <diagonal/>
    </border>
    <border>
      <left style="dashed">
        <color indexed="64"/>
      </left>
      <right style="thick">
        <color indexed="64"/>
      </right>
      <top style="thick">
        <color indexed="64"/>
      </top>
      <bottom style="thick">
        <color indexed="64"/>
      </bottom>
      <diagonal/>
    </border>
    <border>
      <left style="dashed">
        <color indexed="64"/>
      </left>
      <right style="dashed">
        <color indexed="64"/>
      </right>
      <top style="thick">
        <color indexed="64"/>
      </top>
      <bottom style="thick">
        <color indexed="64"/>
      </bottom>
      <diagonal/>
    </border>
    <border>
      <left style="dashed">
        <color indexed="64"/>
      </left>
      <right/>
      <top style="thick">
        <color indexed="64"/>
      </top>
      <bottom style="thick">
        <color indexed="64"/>
      </bottom>
      <diagonal/>
    </border>
    <border>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dashed">
        <color indexed="64"/>
      </right>
      <top/>
      <bottom style="thick">
        <color indexed="64"/>
      </bottom>
      <diagonal/>
    </border>
    <border>
      <left style="dashed">
        <color indexed="64"/>
      </left>
      <right style="dashed">
        <color indexed="64"/>
      </right>
      <top/>
      <bottom style="thick">
        <color indexed="64"/>
      </bottom>
      <diagonal/>
    </border>
    <border>
      <left style="dashed">
        <color indexed="64"/>
      </left>
      <right style="thick">
        <color indexed="64"/>
      </right>
      <top/>
      <bottom style="thick">
        <color indexed="64"/>
      </bottom>
      <diagonal/>
    </border>
    <border>
      <left/>
      <right style="thick">
        <color indexed="64"/>
      </right>
      <top/>
      <bottom style="thick">
        <color indexed="64"/>
      </bottom>
      <diagonal/>
    </border>
    <border>
      <left style="thick">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ck">
        <color indexed="64"/>
      </top>
      <bottom style="thin">
        <color indexed="64"/>
      </bottom>
      <diagonal/>
    </border>
    <border>
      <left style="dashed">
        <color indexed="64"/>
      </left>
      <right/>
      <top style="thick">
        <color indexed="64"/>
      </top>
      <bottom style="thin">
        <color indexed="64"/>
      </bottom>
      <diagonal/>
    </border>
    <border>
      <left style="dashDotDot">
        <color indexed="64"/>
      </left>
      <right style="dashed">
        <color indexed="64"/>
      </right>
      <top style="thick">
        <color indexed="64"/>
      </top>
      <bottom style="thin">
        <color indexed="64"/>
      </bottom>
      <diagonal/>
    </border>
    <border>
      <left style="dashed">
        <color indexed="64"/>
      </left>
      <right/>
      <top style="thin">
        <color indexed="64"/>
      </top>
      <bottom style="thin">
        <color indexed="64"/>
      </bottom>
      <diagonal/>
    </border>
    <border>
      <left style="dashed">
        <color indexed="64"/>
      </left>
      <right style="thick">
        <color indexed="64"/>
      </right>
      <top style="thin">
        <color indexed="64"/>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diagonal/>
    </border>
    <border>
      <left style="medium">
        <color indexed="64"/>
      </left>
      <right style="dashed">
        <color indexed="64"/>
      </right>
      <top/>
      <bottom/>
      <diagonal/>
    </border>
    <border>
      <left style="dashed">
        <color indexed="64"/>
      </left>
      <right style="medium">
        <color indexed="64"/>
      </right>
      <top/>
      <bottom/>
      <diagonal/>
    </border>
    <border>
      <left style="medium">
        <color indexed="64"/>
      </left>
      <right style="medium">
        <color indexed="64"/>
      </right>
      <top/>
      <bottom/>
      <diagonal/>
    </border>
    <border>
      <left style="dashDotDot">
        <color indexed="64"/>
      </left>
      <right style="dashed">
        <color indexed="64"/>
      </right>
      <top/>
      <bottom/>
      <diagonal/>
    </border>
    <border>
      <left style="dashed">
        <color indexed="64"/>
      </left>
      <right style="dashed">
        <color indexed="64"/>
      </right>
      <top style="thin">
        <color indexed="64"/>
      </top>
      <bottom/>
      <diagonal/>
    </border>
    <border>
      <left style="dashDotDot">
        <color indexed="64"/>
      </left>
      <right style="dashed">
        <color indexed="64"/>
      </right>
      <top style="thin">
        <color indexed="64"/>
      </top>
      <bottom style="thin">
        <color indexed="64"/>
      </bottom>
      <diagonal/>
    </border>
    <border>
      <left style="dashed">
        <color indexed="64"/>
      </left>
      <right style="medium">
        <color indexed="64"/>
      </right>
      <top style="thin">
        <color indexed="64"/>
      </top>
      <bottom/>
      <diagonal/>
    </border>
    <border>
      <left style="medium">
        <color indexed="64"/>
      </left>
      <right style="dashed">
        <color indexed="64"/>
      </right>
      <top style="thin">
        <color indexed="64"/>
      </top>
      <bottom/>
      <diagonal/>
    </border>
    <border>
      <left style="dashed">
        <color indexed="64"/>
      </left>
      <right/>
      <top style="thin">
        <color indexed="64"/>
      </top>
      <bottom/>
      <diagonal/>
    </border>
    <border>
      <left style="thick">
        <color indexed="64"/>
      </left>
      <right/>
      <top style="mediumDashed">
        <color indexed="64"/>
      </top>
      <bottom style="medium">
        <color indexed="64"/>
      </bottom>
      <diagonal/>
    </border>
    <border>
      <left/>
      <right/>
      <top style="mediumDashed">
        <color indexed="64"/>
      </top>
      <bottom style="medium">
        <color indexed="64"/>
      </bottom>
      <diagonal/>
    </border>
    <border>
      <left/>
      <right style="medium">
        <color indexed="64"/>
      </right>
      <top style="mediumDashed">
        <color indexed="64"/>
      </top>
      <bottom style="medium">
        <color indexed="64"/>
      </bottom>
      <diagonal/>
    </border>
    <border>
      <left style="medium">
        <color indexed="64"/>
      </left>
      <right/>
      <top style="mediumDashed">
        <color indexed="64"/>
      </top>
      <bottom style="medium">
        <color indexed="64"/>
      </bottom>
      <diagonal/>
    </border>
    <border>
      <left style="medium">
        <color indexed="64"/>
      </left>
      <right style="medium">
        <color indexed="64"/>
      </right>
      <top style="mediumDashed">
        <color indexed="64"/>
      </top>
      <bottom style="medium">
        <color indexed="64"/>
      </bottom>
      <diagonal/>
    </border>
    <border>
      <left/>
      <right style="thick">
        <color indexed="64"/>
      </right>
      <top style="mediumDashed">
        <color indexed="64"/>
      </top>
      <bottom style="medium">
        <color indexed="64"/>
      </bottom>
      <diagonal/>
    </border>
    <border>
      <left/>
      <right style="thick">
        <color indexed="64"/>
      </right>
      <top style="mediumDashed">
        <color indexed="64"/>
      </top>
      <bottom style="thick">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bottom style="thick">
        <color indexed="64"/>
      </bottom>
      <diagonal/>
    </border>
    <border>
      <left style="thick">
        <color theme="1"/>
      </left>
      <right/>
      <top style="medium">
        <color theme="1"/>
      </top>
      <bottom/>
      <diagonal/>
    </border>
    <border>
      <left style="thick">
        <color theme="1"/>
      </left>
      <right/>
      <top/>
      <bottom style="medium">
        <color theme="1"/>
      </bottom>
      <diagonal/>
    </border>
    <border>
      <left style="thick">
        <color theme="1"/>
      </left>
      <right/>
      <top/>
      <bottom/>
      <diagonal/>
    </border>
    <border diagonalUp="1">
      <left/>
      <right/>
      <top/>
      <bottom/>
      <diagonal style="dotted">
        <color indexed="64"/>
      </diagonal>
    </border>
    <border>
      <left style="double">
        <color indexed="64"/>
      </left>
      <right/>
      <top style="double">
        <color indexed="64"/>
      </top>
      <bottom/>
      <diagonal/>
    </border>
    <border>
      <left/>
      <right/>
      <top style="double">
        <color indexed="64"/>
      </top>
      <bottom/>
      <diagonal/>
    </border>
    <border>
      <left/>
      <right style="medium">
        <color theme="1"/>
      </right>
      <top style="medium">
        <color theme="1"/>
      </top>
      <bottom/>
      <diagonal/>
    </border>
    <border>
      <left/>
      <right style="medium">
        <color theme="1"/>
      </right>
      <top/>
      <bottom style="medium">
        <color theme="1"/>
      </bottom>
      <diagonal/>
    </border>
    <border>
      <left/>
      <right style="medium">
        <color theme="1"/>
      </right>
      <top/>
      <bottom/>
      <diagonal/>
    </border>
    <border>
      <left style="thick">
        <color theme="1"/>
      </left>
      <right/>
      <top/>
      <bottom style="thick">
        <color theme="1"/>
      </bottom>
      <diagonal/>
    </border>
    <border>
      <left/>
      <right/>
      <top/>
      <bottom style="thick">
        <color theme="1"/>
      </bottom>
      <diagonal/>
    </border>
    <border>
      <left/>
      <right style="medium">
        <color theme="1"/>
      </right>
      <top/>
      <bottom style="thick">
        <color theme="1"/>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diagonalUp="1">
      <left/>
      <right/>
      <top/>
      <bottom style="double">
        <color indexed="64"/>
      </bottom>
      <diagonal style="dotted">
        <color indexed="64"/>
      </diagonal>
    </border>
    <border>
      <left style="thick">
        <color indexed="64"/>
      </left>
      <right/>
      <top style="thick">
        <color indexed="64"/>
      </top>
      <bottom/>
      <diagonal/>
    </border>
    <border>
      <left/>
      <right/>
      <top style="thick">
        <color indexed="64"/>
      </top>
      <bottom/>
      <diagonal/>
    </border>
    <border diagonalUp="1">
      <left style="thick">
        <color indexed="64"/>
      </left>
      <right/>
      <top/>
      <bottom/>
      <diagonal style="dotted">
        <color indexed="64"/>
      </diagonal>
    </border>
    <border diagonalUp="1">
      <left style="thick">
        <color indexed="64"/>
      </left>
      <right/>
      <top/>
      <bottom style="double">
        <color indexed="64"/>
      </bottom>
      <diagonal style="dotted">
        <color indexed="64"/>
      </diagonal>
    </border>
    <border>
      <left style="thick">
        <color indexed="64"/>
      </left>
      <right/>
      <top style="thin">
        <color indexed="64"/>
      </top>
      <bottom style="thin">
        <color indexed="64"/>
      </bottom>
      <diagonal/>
    </border>
    <border>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style="thick">
        <color indexed="64"/>
      </left>
      <right/>
      <top style="medium">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thick">
        <color indexed="64"/>
      </bottom>
      <diagonal/>
    </border>
    <border>
      <left/>
      <right style="double">
        <color auto="1"/>
      </right>
      <top/>
      <bottom/>
      <diagonal/>
    </border>
    <border>
      <left style="thick">
        <color indexed="64"/>
      </left>
      <right style="dashed">
        <color indexed="64"/>
      </right>
      <top/>
      <bottom/>
      <diagonal/>
    </border>
    <border>
      <left style="dashed">
        <color indexed="64"/>
      </left>
      <right style="thick">
        <color indexed="64"/>
      </right>
      <top/>
      <bottom/>
      <diagonal/>
    </border>
    <border>
      <left style="thick">
        <color indexed="64"/>
      </left>
      <right/>
      <top/>
      <bottom style="thick">
        <color indexed="64"/>
      </bottom>
      <diagonal/>
    </border>
    <border>
      <left/>
      <right style="dashDot">
        <color indexed="64"/>
      </right>
      <top style="thick">
        <color indexed="64"/>
      </top>
      <bottom/>
      <diagonal/>
    </border>
    <border>
      <left/>
      <right style="dashDot">
        <color indexed="64"/>
      </right>
      <top/>
      <bottom style="thick">
        <color indexed="64"/>
      </bottom>
      <diagonal/>
    </border>
    <border>
      <left style="dashDot">
        <color indexed="64"/>
      </left>
      <right/>
      <top style="thick">
        <color indexed="64"/>
      </top>
      <bottom/>
      <diagonal/>
    </border>
    <border>
      <left style="dashDot">
        <color indexed="64"/>
      </left>
      <right/>
      <top/>
      <bottom style="thick">
        <color indexed="64"/>
      </bottom>
      <diagonal/>
    </border>
    <border>
      <left/>
      <right style="dashDot">
        <color indexed="64"/>
      </right>
      <top style="mediumDashed">
        <color indexed="64"/>
      </top>
      <bottom style="medium">
        <color indexed="64"/>
      </bottom>
      <diagonal/>
    </border>
    <border>
      <left style="dashDot">
        <color indexed="64"/>
      </left>
      <right/>
      <top style="mediumDashed">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bottom/>
      <diagonal/>
    </border>
    <border>
      <left/>
      <right style="thick">
        <color auto="1"/>
      </right>
      <top/>
      <bottom/>
      <diagonal/>
    </border>
  </borders>
  <cellStyleXfs count="3">
    <xf numFmtId="0" fontId="0" fillId="0" borderId="0"/>
    <xf numFmtId="0" fontId="1" fillId="0" borderId="0"/>
    <xf numFmtId="164" fontId="1" fillId="0" borderId="0" applyFont="0" applyFill="0" applyBorder="0" applyAlignment="0" applyProtection="0"/>
  </cellStyleXfs>
  <cellXfs count="289">
    <xf numFmtId="0" fontId="0" fillId="0" borderId="0" xfId="0"/>
    <xf numFmtId="16" fontId="10" fillId="0" borderId="28" xfId="1" applyNumberFormat="1" applyFont="1" applyBorder="1" applyProtection="1">
      <protection locked="0"/>
    </xf>
    <xf numFmtId="20" fontId="2" fillId="0" borderId="29" xfId="1" applyNumberFormat="1" applyFont="1" applyBorder="1" applyProtection="1">
      <protection locked="0"/>
    </xf>
    <xf numFmtId="0" fontId="2" fillId="0" borderId="29" xfId="1" applyFont="1" applyBorder="1" applyProtection="1">
      <protection locked="0"/>
    </xf>
    <xf numFmtId="0" fontId="9" fillId="0" borderId="29" xfId="1" applyFont="1" applyBorder="1" applyAlignment="1" applyProtection="1">
      <alignment vertical="center" wrapText="1"/>
      <protection locked="0"/>
    </xf>
    <xf numFmtId="0" fontId="2" fillId="0" borderId="39" xfId="1" applyFont="1" applyBorder="1" applyProtection="1">
      <protection locked="0"/>
    </xf>
    <xf numFmtId="0" fontId="9" fillId="0" borderId="39" xfId="1" applyFont="1" applyBorder="1" applyAlignment="1" applyProtection="1">
      <alignment vertical="center" wrapText="1"/>
      <protection locked="0"/>
    </xf>
    <xf numFmtId="0" fontId="1" fillId="0" borderId="0" xfId="1" applyProtection="1">
      <protection hidden="1"/>
    </xf>
    <xf numFmtId="0" fontId="1" fillId="0" borderId="0" xfId="1" applyAlignment="1" applyProtection="1">
      <alignment vertical="center" wrapText="1"/>
      <protection hidden="1"/>
    </xf>
    <xf numFmtId="0" fontId="9" fillId="0" borderId="14" xfId="1" applyFont="1" applyBorder="1" applyProtection="1">
      <protection hidden="1"/>
    </xf>
    <xf numFmtId="0" fontId="1" fillId="3" borderId="0" xfId="1" applyFill="1" applyProtection="1">
      <protection hidden="1"/>
    </xf>
    <xf numFmtId="0" fontId="1" fillId="3" borderId="0" xfId="1" applyFill="1" applyAlignment="1" applyProtection="1">
      <alignment vertical="center" wrapText="1"/>
      <protection hidden="1"/>
    </xf>
    <xf numFmtId="0" fontId="1" fillId="0" borderId="0" xfId="1" applyAlignment="1" applyProtection="1">
      <alignment horizontal="center"/>
      <protection hidden="1"/>
    </xf>
    <xf numFmtId="0" fontId="1" fillId="3" borderId="0" xfId="1" applyFill="1" applyProtection="1">
      <protection locked="0"/>
    </xf>
    <xf numFmtId="0" fontId="4" fillId="0" borderId="0" xfId="1" applyFont="1" applyAlignment="1" applyProtection="1">
      <alignment horizontal="center"/>
      <protection hidden="1"/>
    </xf>
    <xf numFmtId="0" fontId="1" fillId="0" borderId="67" xfId="1" applyBorder="1" applyProtection="1">
      <protection hidden="1"/>
    </xf>
    <xf numFmtId="0" fontId="1" fillId="0" borderId="67" xfId="1" applyBorder="1" applyAlignment="1" applyProtection="1">
      <alignment vertical="center" wrapText="1"/>
      <protection hidden="1"/>
    </xf>
    <xf numFmtId="0" fontId="1" fillId="0" borderId="0" xfId="1" applyAlignment="1" applyProtection="1">
      <alignment horizontal="center" vertical="center"/>
      <protection hidden="1"/>
    </xf>
    <xf numFmtId="0" fontId="5" fillId="0" borderId="0" xfId="1" applyFont="1" applyAlignment="1" applyProtection="1">
      <alignment vertical="center"/>
      <protection hidden="1"/>
    </xf>
    <xf numFmtId="0" fontId="9" fillId="3" borderId="0" xfId="1" applyFont="1" applyFill="1" applyProtection="1">
      <protection hidden="1"/>
    </xf>
    <xf numFmtId="0" fontId="12" fillId="3" borderId="0" xfId="1" applyFont="1" applyFill="1" applyProtection="1">
      <protection hidden="1"/>
    </xf>
    <xf numFmtId="0" fontId="13" fillId="3" borderId="0" xfId="1" applyFont="1" applyFill="1" applyAlignment="1" applyProtection="1">
      <alignment vertical="top"/>
      <protection hidden="1"/>
    </xf>
    <xf numFmtId="0" fontId="11" fillId="3" borderId="0" xfId="1" applyFont="1" applyFill="1" applyAlignment="1" applyProtection="1">
      <alignment vertical="center"/>
      <protection hidden="1"/>
    </xf>
    <xf numFmtId="0" fontId="12" fillId="3" borderId="0" xfId="1" applyFont="1" applyFill="1" applyAlignment="1" applyProtection="1">
      <alignment vertical="center"/>
      <protection hidden="1"/>
    </xf>
    <xf numFmtId="0" fontId="5" fillId="0" borderId="82" xfId="1" applyFont="1" applyBorder="1" applyAlignment="1" applyProtection="1">
      <alignment vertical="center"/>
      <protection hidden="1"/>
    </xf>
    <xf numFmtId="165" fontId="1" fillId="3" borderId="0" xfId="1" applyNumberFormat="1" applyFill="1" applyAlignment="1" applyProtection="1">
      <alignment vertical="center" wrapText="1"/>
      <protection hidden="1"/>
    </xf>
    <xf numFmtId="0" fontId="15" fillId="0" borderId="0" xfId="1" applyFont="1" applyAlignment="1" applyProtection="1">
      <alignment vertical="center"/>
      <protection hidden="1"/>
    </xf>
    <xf numFmtId="2" fontId="1" fillId="0" borderId="30" xfId="1" applyNumberFormat="1" applyBorder="1" applyProtection="1">
      <protection locked="0"/>
    </xf>
    <xf numFmtId="2" fontId="1" fillId="0" borderId="31" xfId="1" applyNumberFormat="1" applyBorder="1" applyProtection="1">
      <protection locked="0"/>
    </xf>
    <xf numFmtId="2" fontId="1" fillId="0" borderId="32" xfId="1" applyNumberFormat="1" applyBorder="1" applyProtection="1">
      <protection locked="0"/>
    </xf>
    <xf numFmtId="2" fontId="1" fillId="0" borderId="29" xfId="1" applyNumberFormat="1" applyBorder="1" applyProtection="1">
      <protection locked="0"/>
    </xf>
    <xf numFmtId="2" fontId="0" fillId="0" borderId="30" xfId="2" applyNumberFormat="1" applyFont="1" applyBorder="1" applyProtection="1">
      <protection locked="0"/>
    </xf>
    <xf numFmtId="2" fontId="1" fillId="0" borderId="33" xfId="1" applyNumberFormat="1" applyBorder="1" applyProtection="1">
      <protection locked="0"/>
    </xf>
    <xf numFmtId="2" fontId="1" fillId="0" borderId="34" xfId="1" applyNumberFormat="1" applyBorder="1" applyProtection="1">
      <protection locked="0"/>
    </xf>
    <xf numFmtId="2" fontId="1" fillId="0" borderId="35" xfId="1" applyNumberFormat="1" applyBorder="1" applyProtection="1">
      <protection locked="0"/>
    </xf>
    <xf numFmtId="2" fontId="1" fillId="0" borderId="36" xfId="1" applyNumberFormat="1" applyBorder="1" applyProtection="1">
      <protection locked="0"/>
    </xf>
    <xf numFmtId="2" fontId="1" fillId="0" borderId="37" xfId="1" applyNumberFormat="1" applyBorder="1" applyProtection="1">
      <protection locked="0"/>
    </xf>
    <xf numFmtId="2" fontId="1" fillId="0" borderId="40" xfId="1" applyNumberFormat="1" applyBorder="1" applyProtection="1">
      <protection locked="0"/>
    </xf>
    <xf numFmtId="2" fontId="1" fillId="0" borderId="2" xfId="1" applyNumberFormat="1" applyBorder="1" applyProtection="1">
      <protection locked="0"/>
    </xf>
    <xf numFmtId="2" fontId="1" fillId="0" borderId="41" xfId="1" applyNumberFormat="1" applyBorder="1" applyProtection="1">
      <protection locked="0"/>
    </xf>
    <xf numFmtId="2" fontId="1" fillId="0" borderId="42" xfId="1" applyNumberFormat="1" applyBorder="1" applyProtection="1">
      <protection locked="0"/>
    </xf>
    <xf numFmtId="2" fontId="1" fillId="0" borderId="1" xfId="1" applyNumberFormat="1" applyBorder="1" applyProtection="1">
      <protection locked="0"/>
    </xf>
    <xf numFmtId="2" fontId="1" fillId="0" borderId="43" xfId="1" applyNumberFormat="1" applyBorder="1" applyProtection="1">
      <protection locked="0"/>
    </xf>
    <xf numFmtId="2" fontId="1" fillId="0" borderId="44" xfId="1" applyNumberFormat="1" applyBorder="1" applyProtection="1">
      <protection locked="0"/>
    </xf>
    <xf numFmtId="2" fontId="1" fillId="0" borderId="45" xfId="1" applyNumberFormat="1" applyBorder="1" applyProtection="1">
      <protection locked="0"/>
    </xf>
    <xf numFmtId="2" fontId="1" fillId="0" borderId="46" xfId="1" applyNumberFormat="1" applyBorder="1" applyProtection="1">
      <protection locked="0"/>
    </xf>
    <xf numFmtId="2" fontId="1" fillId="0" borderId="47" xfId="1" applyNumberFormat="1" applyBorder="1" applyProtection="1">
      <protection locked="0"/>
    </xf>
    <xf numFmtId="2" fontId="1" fillId="0" borderId="48" xfId="1" applyNumberFormat="1" applyBorder="1" applyProtection="1">
      <protection locked="0"/>
    </xf>
    <xf numFmtId="165" fontId="1" fillId="2" borderId="53" xfId="1" applyNumberFormat="1" applyFill="1" applyBorder="1" applyAlignment="1" applyProtection="1">
      <alignment horizontal="center"/>
      <protection hidden="1"/>
    </xf>
    <xf numFmtId="165" fontId="1" fillId="2" borderId="53" xfId="1" applyNumberFormat="1" applyFill="1" applyBorder="1" applyProtection="1">
      <protection hidden="1"/>
    </xf>
    <xf numFmtId="165" fontId="1" fillId="2" borderId="38" xfId="1" applyNumberFormat="1" applyFill="1" applyBorder="1" applyAlignment="1" applyProtection="1">
      <alignment horizontal="center"/>
      <protection hidden="1"/>
    </xf>
    <xf numFmtId="165" fontId="1" fillId="2" borderId="14" xfId="1" applyNumberFormat="1" applyFill="1" applyBorder="1" applyAlignment="1" applyProtection="1">
      <alignment horizontal="center"/>
      <protection hidden="1"/>
    </xf>
    <xf numFmtId="165" fontId="1" fillId="2" borderId="55" xfId="1" applyNumberFormat="1" applyFill="1" applyBorder="1" applyAlignment="1" applyProtection="1">
      <alignment horizontal="center"/>
      <protection hidden="1"/>
    </xf>
    <xf numFmtId="165" fontId="1" fillId="0" borderId="0" xfId="1" applyNumberFormat="1" applyAlignment="1" applyProtection="1">
      <alignment horizontal="center" vertical="center"/>
      <protection hidden="1"/>
    </xf>
    <xf numFmtId="0" fontId="1" fillId="0" borderId="0" xfId="1" applyBorder="1" applyProtection="1">
      <protection hidden="1"/>
    </xf>
    <xf numFmtId="0" fontId="1" fillId="0" borderId="0" xfId="1" applyFill="1" applyBorder="1" applyProtection="1">
      <protection hidden="1"/>
    </xf>
    <xf numFmtId="0" fontId="13" fillId="0" borderId="0" xfId="1" applyFont="1" applyFill="1" applyBorder="1" applyAlignment="1" applyProtection="1">
      <alignment vertical="top"/>
      <protection hidden="1"/>
    </xf>
    <xf numFmtId="167" fontId="18" fillId="0" borderId="110" xfId="1" applyNumberFormat="1" applyFont="1" applyFill="1" applyBorder="1" applyAlignment="1" applyProtection="1">
      <alignment vertical="center"/>
      <protection hidden="1"/>
    </xf>
    <xf numFmtId="167" fontId="18" fillId="0" borderId="0" xfId="1" applyNumberFormat="1" applyFont="1" applyFill="1" applyBorder="1" applyAlignment="1" applyProtection="1">
      <alignment vertical="center"/>
      <protection hidden="1"/>
    </xf>
    <xf numFmtId="0" fontId="12" fillId="0" borderId="0" xfId="1" applyFont="1" applyFill="1" applyBorder="1" applyAlignment="1" applyProtection="1">
      <alignment vertical="center"/>
      <protection hidden="1"/>
    </xf>
    <xf numFmtId="0" fontId="0" fillId="0" borderId="0" xfId="0" applyProtection="1">
      <protection locked="0"/>
    </xf>
    <xf numFmtId="14" fontId="1" fillId="0" borderId="0" xfId="1" applyNumberFormat="1" applyProtection="1">
      <protection hidden="1"/>
    </xf>
    <xf numFmtId="0" fontId="1" fillId="0" borderId="0" xfId="1" applyNumberFormat="1" applyProtection="1">
      <protection hidden="1"/>
    </xf>
    <xf numFmtId="0" fontId="14" fillId="3" borderId="84" xfId="1" applyFont="1" applyFill="1" applyBorder="1" applyAlignment="1" applyProtection="1">
      <alignment horizontal="left"/>
      <protection hidden="1"/>
    </xf>
    <xf numFmtId="0" fontId="14" fillId="3" borderId="85" xfId="1" applyFont="1" applyFill="1" applyBorder="1" applyAlignment="1" applyProtection="1">
      <alignment horizontal="left"/>
      <protection hidden="1"/>
    </xf>
    <xf numFmtId="0" fontId="1" fillId="3" borderId="86" xfId="1" applyFill="1" applyBorder="1" applyAlignment="1" applyProtection="1">
      <alignment horizontal="center"/>
      <protection hidden="1"/>
    </xf>
    <xf numFmtId="0" fontId="1" fillId="3" borderId="71" xfId="1" applyFill="1" applyBorder="1" applyAlignment="1" applyProtection="1">
      <alignment horizontal="center"/>
      <protection hidden="1"/>
    </xf>
    <xf numFmtId="0" fontId="1" fillId="3" borderId="87" xfId="1" applyFill="1" applyBorder="1" applyAlignment="1" applyProtection="1">
      <alignment horizontal="center"/>
      <protection hidden="1"/>
    </xf>
    <xf numFmtId="0" fontId="1" fillId="3" borderId="83" xfId="1" applyFill="1" applyBorder="1" applyAlignment="1" applyProtection="1">
      <alignment horizontal="center"/>
      <protection hidden="1"/>
    </xf>
    <xf numFmtId="0" fontId="4" fillId="2" borderId="49" xfId="1" applyFont="1" applyFill="1" applyBorder="1" applyAlignment="1" applyProtection="1">
      <alignment horizontal="center"/>
      <protection hidden="1"/>
    </xf>
    <xf numFmtId="0" fontId="4" fillId="2" borderId="50" xfId="1" applyFont="1" applyFill="1" applyBorder="1" applyAlignment="1" applyProtection="1">
      <alignment horizontal="center"/>
      <protection hidden="1"/>
    </xf>
    <xf numFmtId="0" fontId="4" fillId="2" borderId="51" xfId="1" applyFont="1" applyFill="1" applyBorder="1" applyAlignment="1" applyProtection="1">
      <alignment horizontal="center"/>
      <protection hidden="1"/>
    </xf>
    <xf numFmtId="165" fontId="1" fillId="2" borderId="52" xfId="1" applyNumberFormat="1" applyFill="1" applyBorder="1" applyAlignment="1" applyProtection="1">
      <alignment horizontal="center"/>
      <protection hidden="1"/>
    </xf>
    <xf numFmtId="165" fontId="1" fillId="2" borderId="50" xfId="1" applyNumberFormat="1" applyFill="1" applyBorder="1" applyAlignment="1" applyProtection="1">
      <alignment horizontal="center"/>
      <protection hidden="1"/>
    </xf>
    <xf numFmtId="165" fontId="1" fillId="2" borderId="51" xfId="1" applyNumberFormat="1" applyFill="1" applyBorder="1" applyAlignment="1" applyProtection="1">
      <alignment horizontal="center"/>
      <protection hidden="1"/>
    </xf>
    <xf numFmtId="0" fontId="14" fillId="3" borderId="63" xfId="1" applyFont="1" applyFill="1" applyBorder="1" applyAlignment="1" applyProtection="1">
      <alignment horizontal="center"/>
      <protection hidden="1"/>
    </xf>
    <xf numFmtId="0" fontId="3" fillId="0" borderId="13" xfId="1" applyFont="1" applyBorder="1" applyAlignment="1" applyProtection="1">
      <alignment horizontal="center" vertical="center"/>
      <protection hidden="1"/>
    </xf>
    <xf numFmtId="0" fontId="3" fillId="0" borderId="23" xfId="1" applyFont="1" applyBorder="1" applyAlignment="1" applyProtection="1">
      <alignment horizontal="center" vertical="center"/>
      <protection hidden="1"/>
    </xf>
    <xf numFmtId="0" fontId="8" fillId="0" borderId="14" xfId="1" applyFont="1" applyBorder="1" applyAlignment="1" applyProtection="1">
      <alignment horizontal="center" vertical="center"/>
      <protection hidden="1"/>
    </xf>
    <xf numFmtId="0" fontId="4" fillId="0" borderId="13" xfId="1" applyFont="1" applyBorder="1" applyAlignment="1" applyProtection="1">
      <alignment horizontal="center" vertical="center" wrapText="1"/>
      <protection hidden="1"/>
    </xf>
    <xf numFmtId="0" fontId="4" fillId="0" borderId="23" xfId="1" applyFont="1" applyBorder="1" applyAlignment="1" applyProtection="1">
      <alignment horizontal="center" vertical="center" wrapText="1"/>
      <protection hidden="1"/>
    </xf>
    <xf numFmtId="0" fontId="9" fillId="0" borderId="15" xfId="1" applyFont="1" applyBorder="1" applyAlignment="1" applyProtection="1">
      <alignment horizontal="center" vertical="center"/>
      <protection hidden="1"/>
    </xf>
    <xf numFmtId="0" fontId="9" fillId="0" borderId="16" xfId="1" applyFont="1" applyBorder="1" applyAlignment="1" applyProtection="1">
      <alignment horizontal="center" vertical="center"/>
      <protection hidden="1"/>
    </xf>
    <xf numFmtId="0" fontId="9" fillId="0" borderId="17" xfId="1" applyFont="1" applyBorder="1" applyAlignment="1" applyProtection="1">
      <alignment horizontal="center" vertical="center"/>
      <protection hidden="1"/>
    </xf>
    <xf numFmtId="0" fontId="9" fillId="0" borderId="24" xfId="1" applyFont="1" applyBorder="1" applyAlignment="1" applyProtection="1">
      <alignment horizontal="center" vertical="center"/>
      <protection hidden="1"/>
    </xf>
    <xf numFmtId="0" fontId="9" fillId="0" borderId="25" xfId="1" applyFont="1" applyBorder="1" applyAlignment="1" applyProtection="1">
      <alignment horizontal="center" vertical="center"/>
      <protection hidden="1"/>
    </xf>
    <xf numFmtId="0" fontId="9" fillId="0" borderId="26" xfId="1" applyFont="1" applyBorder="1" applyAlignment="1" applyProtection="1">
      <alignment horizontal="center" vertical="center"/>
      <protection hidden="1"/>
    </xf>
    <xf numFmtId="0" fontId="9" fillId="0" borderId="14" xfId="1" applyFont="1" applyBorder="1" applyAlignment="1" applyProtection="1">
      <alignment horizontal="center" vertical="center"/>
      <protection hidden="1"/>
    </xf>
    <xf numFmtId="165" fontId="1" fillId="2" borderId="105" xfId="1" applyNumberFormat="1" applyFill="1" applyBorder="1" applyAlignment="1" applyProtection="1">
      <alignment horizontal="center"/>
      <protection hidden="1"/>
    </xf>
    <xf numFmtId="0" fontId="4" fillId="0" borderId="0" xfId="1" applyFont="1" applyAlignment="1" applyProtection="1">
      <alignment horizontal="center"/>
      <protection hidden="1"/>
    </xf>
    <xf numFmtId="165" fontId="5" fillId="0" borderId="68" xfId="1" applyNumberFormat="1" applyFont="1" applyBorder="1" applyAlignment="1" applyProtection="1">
      <alignment horizontal="center" vertical="center"/>
      <protection hidden="1"/>
    </xf>
    <xf numFmtId="165" fontId="5" fillId="0" borderId="3" xfId="1" applyNumberFormat="1" applyFont="1" applyBorder="1" applyAlignment="1" applyProtection="1">
      <alignment horizontal="center" vertical="center"/>
      <protection hidden="1"/>
    </xf>
    <xf numFmtId="165" fontId="5" fillId="0" borderId="74" xfId="1" applyNumberFormat="1" applyFont="1" applyBorder="1" applyAlignment="1" applyProtection="1">
      <alignment horizontal="center" vertical="center"/>
      <protection hidden="1"/>
    </xf>
    <xf numFmtId="165" fontId="5" fillId="0" borderId="70" xfId="1" applyNumberFormat="1" applyFont="1" applyBorder="1" applyAlignment="1" applyProtection="1">
      <alignment horizontal="center" vertical="center"/>
      <protection hidden="1"/>
    </xf>
    <xf numFmtId="165" fontId="5" fillId="0" borderId="0" xfId="1" applyNumberFormat="1" applyFont="1" applyAlignment="1" applyProtection="1">
      <alignment horizontal="center" vertical="center"/>
      <protection hidden="1"/>
    </xf>
    <xf numFmtId="165" fontId="5" fillId="0" borderId="76" xfId="1" applyNumberFormat="1" applyFont="1" applyBorder="1" applyAlignment="1" applyProtection="1">
      <alignment horizontal="center" vertical="center"/>
      <protection hidden="1"/>
    </xf>
    <xf numFmtId="165" fontId="5" fillId="0" borderId="77" xfId="1" applyNumberFormat="1" applyFont="1" applyBorder="1" applyAlignment="1" applyProtection="1">
      <alignment horizontal="center" vertical="center"/>
      <protection hidden="1"/>
    </xf>
    <xf numFmtId="165" fontId="5" fillId="0" borderId="78" xfId="1" applyNumberFormat="1" applyFont="1" applyBorder="1" applyAlignment="1" applyProtection="1">
      <alignment horizontal="center" vertical="center"/>
      <protection hidden="1"/>
    </xf>
    <xf numFmtId="165" fontId="5" fillId="0" borderId="79" xfId="1" applyNumberFormat="1" applyFont="1" applyBorder="1" applyAlignment="1" applyProtection="1">
      <alignment horizontal="center" vertical="center"/>
      <protection hidden="1"/>
    </xf>
    <xf numFmtId="0" fontId="6" fillId="0" borderId="4" xfId="1" applyFont="1" applyBorder="1" applyAlignment="1" applyProtection="1">
      <alignment horizontal="center" vertical="center"/>
      <protection hidden="1"/>
    </xf>
    <xf numFmtId="0" fontId="6" fillId="0" borderId="5" xfId="1" applyFont="1" applyBorder="1" applyAlignment="1" applyProtection="1">
      <alignment horizontal="center" vertical="center"/>
      <protection hidden="1"/>
    </xf>
    <xf numFmtId="0" fontId="6" fillId="0" borderId="10" xfId="1" applyFont="1" applyBorder="1" applyAlignment="1" applyProtection="1">
      <alignment horizontal="center" vertical="center"/>
      <protection hidden="1"/>
    </xf>
    <xf numFmtId="0" fontId="6" fillId="0" borderId="11" xfId="1" applyFont="1" applyBorder="1" applyAlignment="1" applyProtection="1">
      <alignment horizontal="center" vertical="center"/>
      <protection hidden="1"/>
    </xf>
    <xf numFmtId="0" fontId="9" fillId="0" borderId="18" xfId="1" applyFont="1" applyBorder="1" applyAlignment="1" applyProtection="1">
      <alignment horizontal="center"/>
      <protection hidden="1"/>
    </xf>
    <xf numFmtId="0" fontId="9" fillId="0" borderId="19" xfId="1" applyFont="1" applyBorder="1" applyAlignment="1" applyProtection="1">
      <alignment horizontal="center"/>
      <protection hidden="1"/>
    </xf>
    <xf numFmtId="0" fontId="9" fillId="0" borderId="20" xfId="1" applyFont="1" applyBorder="1" applyAlignment="1" applyProtection="1">
      <alignment horizontal="center"/>
      <protection hidden="1"/>
    </xf>
    <xf numFmtId="0" fontId="9" fillId="0" borderId="21" xfId="1" applyFont="1" applyBorder="1" applyAlignment="1" applyProtection="1">
      <alignment horizontal="center"/>
      <protection hidden="1"/>
    </xf>
    <xf numFmtId="0" fontId="9" fillId="0" borderId="14" xfId="1" applyFont="1" applyBorder="1" applyAlignment="1" applyProtection="1">
      <alignment horizontal="center"/>
      <protection hidden="1"/>
    </xf>
    <xf numFmtId="0" fontId="9" fillId="0" borderId="18" xfId="1" applyFont="1" applyBorder="1" applyAlignment="1" applyProtection="1">
      <alignment horizontal="center" vertical="center"/>
      <protection hidden="1"/>
    </xf>
    <xf numFmtId="0" fontId="9" fillId="0" borderId="19" xfId="1" applyFont="1" applyBorder="1" applyAlignment="1" applyProtection="1">
      <alignment horizontal="center" vertical="center"/>
      <protection hidden="1"/>
    </xf>
    <xf numFmtId="0" fontId="9" fillId="0" borderId="20" xfId="1" applyFont="1" applyBorder="1" applyAlignment="1" applyProtection="1">
      <alignment horizontal="center" vertical="center"/>
      <protection hidden="1"/>
    </xf>
    <xf numFmtId="0" fontId="9" fillId="0" borderId="18" xfId="1" applyFont="1" applyBorder="1" applyAlignment="1" applyProtection="1">
      <alignment horizontal="center" vertical="center" wrapText="1"/>
      <protection hidden="1"/>
    </xf>
    <xf numFmtId="0" fontId="9" fillId="0" borderId="20" xfId="1" applyFont="1" applyBorder="1" applyAlignment="1" applyProtection="1">
      <alignment horizontal="center" vertical="center" wrapText="1"/>
      <protection hidden="1"/>
    </xf>
    <xf numFmtId="0" fontId="9" fillId="0" borderId="21" xfId="1" applyFont="1" applyBorder="1" applyAlignment="1" applyProtection="1">
      <alignment horizontal="center" vertical="center" wrapText="1"/>
      <protection hidden="1"/>
    </xf>
    <xf numFmtId="0" fontId="9" fillId="0" borderId="84" xfId="1" applyFont="1" applyBorder="1" applyAlignment="1" applyProtection="1">
      <alignment horizontal="center" vertical="center" wrapText="1"/>
      <protection hidden="1"/>
    </xf>
    <xf numFmtId="0" fontId="9" fillId="0" borderId="85" xfId="1" applyFont="1" applyBorder="1" applyAlignment="1" applyProtection="1">
      <alignment horizontal="center" vertical="center" wrapText="1"/>
      <protection hidden="1"/>
    </xf>
    <xf numFmtId="0" fontId="9" fillId="0" borderId="101" xfId="1" applyFont="1" applyBorder="1" applyAlignment="1" applyProtection="1">
      <alignment horizontal="center" vertical="center" wrapText="1"/>
      <protection hidden="1"/>
    </xf>
    <xf numFmtId="0" fontId="9" fillId="0" borderId="100" xfId="1" applyFont="1" applyBorder="1" applyAlignment="1" applyProtection="1">
      <alignment horizontal="center" vertical="center" wrapText="1"/>
      <protection hidden="1"/>
    </xf>
    <xf numFmtId="0" fontId="9" fillId="0" borderId="67" xfId="1" applyFont="1" applyBorder="1" applyAlignment="1" applyProtection="1">
      <alignment horizontal="center" vertical="center" wrapText="1"/>
      <protection hidden="1"/>
    </xf>
    <xf numFmtId="0" fontId="9" fillId="0" borderId="102" xfId="1" applyFont="1" applyBorder="1" applyAlignment="1" applyProtection="1">
      <alignment horizontal="center" vertical="center" wrapText="1"/>
      <protection hidden="1"/>
    </xf>
    <xf numFmtId="0" fontId="9" fillId="0" borderId="103" xfId="1" applyFont="1" applyBorder="1" applyAlignment="1" applyProtection="1">
      <alignment horizontal="center" vertical="center" wrapText="1"/>
      <protection hidden="1"/>
    </xf>
    <xf numFmtId="0" fontId="9" fillId="0" borderId="22" xfId="1" applyFont="1" applyBorder="1" applyAlignment="1" applyProtection="1">
      <alignment horizontal="center" vertical="center" wrapText="1"/>
      <protection hidden="1"/>
    </xf>
    <xf numFmtId="0" fontId="9" fillId="0" borderId="104" xfId="1" applyFont="1" applyBorder="1" applyAlignment="1" applyProtection="1">
      <alignment horizontal="center" vertical="center" wrapText="1"/>
      <protection hidden="1"/>
    </xf>
    <xf numFmtId="0" fontId="9" fillId="0" borderId="27" xfId="1" applyFont="1" applyBorder="1" applyAlignment="1" applyProtection="1">
      <alignment horizontal="center" vertical="center" wrapText="1"/>
      <protection hidden="1"/>
    </xf>
    <xf numFmtId="168" fontId="7" fillId="0" borderId="4" xfId="1" applyNumberFormat="1" applyFont="1" applyBorder="1" applyAlignment="1" applyProtection="1">
      <alignment horizontal="center" vertical="center"/>
      <protection locked="0"/>
    </xf>
    <xf numFmtId="168" fontId="7" fillId="0" borderId="6" xfId="1" applyNumberFormat="1" applyFont="1" applyBorder="1" applyAlignment="1" applyProtection="1">
      <alignment horizontal="center" vertical="center"/>
      <protection locked="0"/>
    </xf>
    <xf numFmtId="168" fontId="7" fillId="0" borderId="10" xfId="1" applyNumberFormat="1" applyFont="1" applyBorder="1" applyAlignment="1" applyProtection="1">
      <alignment horizontal="center" vertical="center"/>
      <protection locked="0"/>
    </xf>
    <xf numFmtId="168" fontId="7" fillId="0" borderId="12" xfId="1" applyNumberFormat="1" applyFont="1" applyBorder="1" applyAlignment="1" applyProtection="1">
      <alignment horizontal="center" vertical="center"/>
      <protection locked="0"/>
    </xf>
    <xf numFmtId="0" fontId="9" fillId="3" borderId="63" xfId="1" applyFont="1" applyFill="1" applyBorder="1" applyAlignment="1" applyProtection="1">
      <alignment horizontal="center"/>
      <protection hidden="1"/>
    </xf>
    <xf numFmtId="0" fontId="11" fillId="3" borderId="0" xfId="1" applyFont="1" applyFill="1" applyAlignment="1" applyProtection="1">
      <alignment horizontal="center" vertical="center"/>
      <protection hidden="1"/>
    </xf>
    <xf numFmtId="0" fontId="11" fillId="3" borderId="0" xfId="1" applyFont="1" applyFill="1" applyAlignment="1" applyProtection="1">
      <alignment horizontal="left" vertical="center"/>
      <protection hidden="1"/>
    </xf>
    <xf numFmtId="0" fontId="12" fillId="3" borderId="0" xfId="1" applyFont="1" applyFill="1" applyAlignment="1" applyProtection="1">
      <alignment horizontal="center" vertical="center"/>
      <protection hidden="1"/>
    </xf>
    <xf numFmtId="0" fontId="13" fillId="3" borderId="0" xfId="1" applyFont="1" applyFill="1" applyAlignment="1" applyProtection="1">
      <alignment horizontal="center" vertical="top"/>
      <protection hidden="1"/>
    </xf>
    <xf numFmtId="0" fontId="9" fillId="3" borderId="0" xfId="1" applyFont="1" applyFill="1" applyAlignment="1" applyProtection="1">
      <alignment horizontal="center"/>
      <protection hidden="1"/>
    </xf>
    <xf numFmtId="0" fontId="17" fillId="4" borderId="15" xfId="1" applyFont="1" applyFill="1" applyBorder="1" applyAlignment="1" applyProtection="1">
      <alignment horizontal="center" vertical="top" wrapText="1"/>
      <protection hidden="1"/>
    </xf>
    <xf numFmtId="0" fontId="17" fillId="4" borderId="16" xfId="1" applyFont="1" applyFill="1" applyBorder="1" applyAlignment="1" applyProtection="1">
      <alignment horizontal="center" vertical="top" wrapText="1"/>
      <protection hidden="1"/>
    </xf>
    <xf numFmtId="0" fontId="17" fillId="4" borderId="98" xfId="1" applyFont="1" applyFill="1" applyBorder="1" applyAlignment="1" applyProtection="1">
      <alignment horizontal="center" vertical="top" wrapText="1"/>
      <protection hidden="1"/>
    </xf>
    <xf numFmtId="0" fontId="17" fillId="4" borderId="2" xfId="1" applyFont="1" applyFill="1" applyBorder="1" applyAlignment="1" applyProtection="1">
      <alignment horizontal="center" vertical="top" wrapText="1"/>
      <protection hidden="1"/>
    </xf>
    <xf numFmtId="0" fontId="17" fillId="4" borderId="24" xfId="1" applyFont="1" applyFill="1" applyBorder="1" applyAlignment="1" applyProtection="1">
      <alignment horizontal="center" vertical="top" wrapText="1"/>
      <protection hidden="1"/>
    </xf>
    <xf numFmtId="0" fontId="17" fillId="4" borderId="25" xfId="1" applyFont="1" applyFill="1" applyBorder="1" applyAlignment="1" applyProtection="1">
      <alignment horizontal="center" vertical="top" wrapText="1"/>
      <protection hidden="1"/>
    </xf>
    <xf numFmtId="0" fontId="7" fillId="4" borderId="16" xfId="1" applyFont="1" applyFill="1" applyBorder="1" applyAlignment="1" applyProtection="1">
      <alignment horizontal="center" wrapText="1"/>
      <protection hidden="1"/>
    </xf>
    <xf numFmtId="0" fontId="7" fillId="4" borderId="17" xfId="1" applyFont="1" applyFill="1" applyBorder="1" applyAlignment="1" applyProtection="1">
      <alignment horizontal="center" wrapText="1"/>
      <protection hidden="1"/>
    </xf>
    <xf numFmtId="0" fontId="7" fillId="4" borderId="2" xfId="1" applyFont="1" applyFill="1" applyBorder="1" applyAlignment="1" applyProtection="1">
      <alignment horizontal="center" wrapText="1"/>
      <protection hidden="1"/>
    </xf>
    <xf numFmtId="0" fontId="7" fillId="4" borderId="99" xfId="1" applyFont="1" applyFill="1" applyBorder="1" applyAlignment="1" applyProtection="1">
      <alignment horizontal="center" wrapText="1"/>
      <protection hidden="1"/>
    </xf>
    <xf numFmtId="0" fontId="7" fillId="4" borderId="25" xfId="1" applyFont="1" applyFill="1" applyBorder="1" applyAlignment="1" applyProtection="1">
      <alignment horizontal="center" wrapText="1"/>
      <protection hidden="1"/>
    </xf>
    <xf numFmtId="0" fontId="7" fillId="4" borderId="26" xfId="1" applyFont="1" applyFill="1" applyBorder="1" applyAlignment="1" applyProtection="1">
      <alignment horizontal="center" wrapText="1"/>
      <protection hidden="1"/>
    </xf>
    <xf numFmtId="0" fontId="1" fillId="3" borderId="72" xfId="1" applyFill="1" applyBorder="1" applyAlignment="1" applyProtection="1">
      <alignment horizontal="center" vertical="center" wrapText="1"/>
      <protection hidden="1"/>
    </xf>
    <xf numFmtId="0" fontId="1" fillId="3" borderId="73" xfId="1" applyFill="1" applyBorder="1" applyAlignment="1" applyProtection="1">
      <alignment horizontal="center" vertical="center" wrapText="1"/>
      <protection hidden="1"/>
    </xf>
    <xf numFmtId="0" fontId="1" fillId="3" borderId="80" xfId="1" applyFill="1" applyBorder="1" applyAlignment="1" applyProtection="1">
      <alignment horizontal="center" vertical="center" wrapText="1"/>
      <protection hidden="1"/>
    </xf>
    <xf numFmtId="0" fontId="1" fillId="3" borderId="81" xfId="1" applyFill="1" applyBorder="1" applyAlignment="1" applyProtection="1">
      <alignment horizontal="center" vertical="center" wrapText="1"/>
      <protection hidden="1"/>
    </xf>
    <xf numFmtId="0" fontId="1" fillId="3" borderId="82" xfId="1" applyFill="1" applyBorder="1" applyAlignment="1" applyProtection="1">
      <alignment horizontal="center" vertical="center" wrapText="1"/>
      <protection hidden="1"/>
    </xf>
    <xf numFmtId="0" fontId="1" fillId="3" borderId="0" xfId="1" applyFill="1" applyAlignment="1" applyProtection="1">
      <alignment horizontal="center" vertical="center" wrapText="1"/>
      <protection hidden="1"/>
    </xf>
    <xf numFmtId="0" fontId="1" fillId="3" borderId="97" xfId="1" applyFill="1" applyBorder="1" applyAlignment="1" applyProtection="1">
      <alignment horizontal="center" vertical="center" wrapText="1"/>
      <protection hidden="1"/>
    </xf>
    <xf numFmtId="166" fontId="18" fillId="2" borderId="59" xfId="1" applyNumberFormat="1" applyFont="1" applyFill="1" applyBorder="1" applyAlignment="1" applyProtection="1">
      <alignment horizontal="left" vertical="center"/>
      <protection hidden="1"/>
    </xf>
    <xf numFmtId="166" fontId="18" fillId="2" borderId="63" xfId="1" applyNumberFormat="1" applyFont="1" applyFill="1" applyBorder="1" applyAlignment="1" applyProtection="1">
      <alignment horizontal="left" vertical="center"/>
      <protection hidden="1"/>
    </xf>
    <xf numFmtId="166" fontId="18" fillId="2" borderId="60" xfId="1" applyNumberFormat="1" applyFont="1" applyFill="1" applyBorder="1" applyAlignment="1" applyProtection="1">
      <alignment horizontal="left" vertical="center"/>
      <protection hidden="1"/>
    </xf>
    <xf numFmtId="166" fontId="18" fillId="2" borderId="61" xfId="1" applyNumberFormat="1" applyFont="1" applyFill="1" applyBorder="1" applyAlignment="1" applyProtection="1">
      <alignment horizontal="left" vertical="center"/>
      <protection hidden="1"/>
    </xf>
    <xf numFmtId="166" fontId="18" fillId="2" borderId="0" xfId="1" applyNumberFormat="1" applyFont="1" applyFill="1" applyAlignment="1" applyProtection="1">
      <alignment horizontal="left" vertical="center"/>
      <protection hidden="1"/>
    </xf>
    <xf numFmtId="166" fontId="18" fillId="2" borderId="62" xfId="1" applyNumberFormat="1" applyFont="1" applyFill="1" applyBorder="1" applyAlignment="1" applyProtection="1">
      <alignment horizontal="left" vertical="center"/>
      <protection hidden="1"/>
    </xf>
    <xf numFmtId="166" fontId="18" fillId="2" borderId="64" xfId="1" applyNumberFormat="1" applyFont="1" applyFill="1" applyBorder="1" applyAlignment="1" applyProtection="1">
      <alignment horizontal="left" vertical="center"/>
      <protection hidden="1"/>
    </xf>
    <xf numFmtId="166" fontId="18" fillId="2" borderId="66" xfId="1" applyNumberFormat="1" applyFont="1" applyFill="1" applyBorder="1" applyAlignment="1" applyProtection="1">
      <alignment horizontal="left" vertical="center"/>
      <protection hidden="1"/>
    </xf>
    <xf numFmtId="166" fontId="18" fillId="2" borderId="65" xfId="1" applyNumberFormat="1" applyFont="1" applyFill="1" applyBorder="1" applyAlignment="1" applyProtection="1">
      <alignment horizontal="left" vertical="center"/>
      <protection hidden="1"/>
    </xf>
    <xf numFmtId="0" fontId="12" fillId="2" borderId="59" xfId="1" applyFont="1" applyFill="1" applyBorder="1" applyAlignment="1" applyProtection="1">
      <alignment horizontal="center" vertical="center"/>
      <protection hidden="1"/>
    </xf>
    <xf numFmtId="0" fontId="12" fillId="2" borderId="60" xfId="1" applyFont="1" applyFill="1" applyBorder="1" applyAlignment="1" applyProtection="1">
      <alignment horizontal="center" vertical="center"/>
      <protection hidden="1"/>
    </xf>
    <xf numFmtId="0" fontId="12" fillId="2" borderId="61" xfId="1" applyFont="1" applyFill="1" applyBorder="1" applyAlignment="1" applyProtection="1">
      <alignment horizontal="center" vertical="center"/>
      <protection hidden="1"/>
    </xf>
    <xf numFmtId="0" fontId="12" fillId="2" borderId="62" xfId="1" applyFont="1" applyFill="1" applyBorder="1" applyAlignment="1" applyProtection="1">
      <alignment horizontal="center" vertical="center"/>
      <protection hidden="1"/>
    </xf>
    <xf numFmtId="0" fontId="12" fillId="2" borderId="64" xfId="1" applyFont="1" applyFill="1" applyBorder="1" applyAlignment="1" applyProtection="1">
      <alignment horizontal="center" vertical="center"/>
      <protection hidden="1"/>
    </xf>
    <xf numFmtId="0" fontId="12" fillId="2" borderId="65" xfId="1" applyFont="1" applyFill="1" applyBorder="1" applyAlignment="1" applyProtection="1">
      <alignment horizontal="center" vertical="center"/>
      <protection hidden="1"/>
    </xf>
    <xf numFmtId="0" fontId="13" fillId="3" borderId="61" xfId="1" applyFont="1" applyFill="1" applyBorder="1" applyAlignment="1" applyProtection="1">
      <alignment horizontal="center" vertical="top"/>
      <protection hidden="1"/>
    </xf>
    <xf numFmtId="0" fontId="9" fillId="3" borderId="56" xfId="1" applyFont="1" applyFill="1" applyBorder="1" applyAlignment="1" applyProtection="1">
      <alignment horizontal="center" vertical="center"/>
      <protection hidden="1"/>
    </xf>
    <xf numFmtId="0" fontId="9" fillId="3" borderId="57" xfId="1" applyFont="1" applyFill="1" applyBorder="1" applyAlignment="1" applyProtection="1">
      <alignment horizontal="center" vertical="center"/>
      <protection hidden="1"/>
    </xf>
    <xf numFmtId="0" fontId="9" fillId="3" borderId="58" xfId="1" applyFont="1" applyFill="1" applyBorder="1" applyAlignment="1" applyProtection="1">
      <alignment horizontal="center" vertical="center"/>
      <protection hidden="1"/>
    </xf>
    <xf numFmtId="0" fontId="18" fillId="2" borderId="56" xfId="1" applyFont="1" applyFill="1" applyBorder="1" applyAlignment="1" applyProtection="1">
      <alignment horizontal="center" vertical="center"/>
      <protection hidden="1"/>
    </xf>
    <xf numFmtId="0" fontId="18" fillId="2" borderId="57" xfId="1" applyFont="1" applyFill="1" applyBorder="1" applyAlignment="1" applyProtection="1">
      <alignment horizontal="center" vertical="center"/>
      <protection hidden="1"/>
    </xf>
    <xf numFmtId="0" fontId="18" fillId="2" borderId="58" xfId="1" applyFont="1" applyFill="1" applyBorder="1" applyAlignment="1" applyProtection="1">
      <alignment horizontal="center" vertical="center"/>
      <protection hidden="1"/>
    </xf>
    <xf numFmtId="10" fontId="9" fillId="4" borderId="56" xfId="1" applyNumberFormat="1" applyFont="1" applyFill="1" applyBorder="1" applyAlignment="1" applyProtection="1">
      <alignment horizontal="center" vertical="center" wrapText="1"/>
      <protection hidden="1"/>
    </xf>
    <xf numFmtId="10" fontId="9" fillId="4" borderId="57" xfId="1" applyNumberFormat="1" applyFont="1" applyFill="1" applyBorder="1" applyAlignment="1" applyProtection="1">
      <alignment horizontal="center" vertical="center" wrapText="1"/>
      <protection hidden="1"/>
    </xf>
    <xf numFmtId="10" fontId="9" fillId="4" borderId="58" xfId="1" applyNumberFormat="1" applyFont="1" applyFill="1" applyBorder="1" applyAlignment="1" applyProtection="1">
      <alignment horizontal="center" vertical="center" wrapText="1"/>
      <protection hidden="1"/>
    </xf>
    <xf numFmtId="0" fontId="1" fillId="0" borderId="59" xfId="1" applyBorder="1" applyAlignment="1" applyProtection="1">
      <alignment horizontal="center" vertical="center"/>
      <protection hidden="1"/>
    </xf>
    <xf numFmtId="0" fontId="1" fillId="0" borderId="64" xfId="1" applyBorder="1" applyAlignment="1" applyProtection="1">
      <alignment horizontal="center" vertical="center"/>
      <protection hidden="1"/>
    </xf>
    <xf numFmtId="0" fontId="9" fillId="4" borderId="59" xfId="1" applyFont="1" applyFill="1" applyBorder="1" applyAlignment="1" applyProtection="1">
      <alignment horizontal="center"/>
      <protection hidden="1"/>
    </xf>
    <xf numFmtId="0" fontId="9" fillId="4" borderId="63" xfId="1" applyFont="1" applyFill="1" applyBorder="1" applyAlignment="1" applyProtection="1">
      <alignment horizontal="center"/>
      <protection hidden="1"/>
    </xf>
    <xf numFmtId="0" fontId="9" fillId="4" borderId="60" xfId="1" applyFont="1" applyFill="1" applyBorder="1" applyAlignment="1" applyProtection="1">
      <alignment horizontal="center"/>
      <protection hidden="1"/>
    </xf>
    <xf numFmtId="0" fontId="9" fillId="4" borderId="64" xfId="1" applyFont="1" applyFill="1" applyBorder="1" applyAlignment="1" applyProtection="1">
      <alignment horizontal="center"/>
      <protection hidden="1"/>
    </xf>
    <xf numFmtId="0" fontId="9" fillId="4" borderId="66" xfId="1" applyFont="1" applyFill="1" applyBorder="1" applyAlignment="1" applyProtection="1">
      <alignment horizontal="center"/>
      <protection hidden="1"/>
    </xf>
    <xf numFmtId="0" fontId="9" fillId="4" borderId="65" xfId="1" applyFont="1" applyFill="1" applyBorder="1" applyAlignment="1" applyProtection="1">
      <alignment horizontal="center"/>
      <protection hidden="1"/>
    </xf>
    <xf numFmtId="166" fontId="18" fillId="2" borderId="56" xfId="1" applyNumberFormat="1" applyFont="1" applyFill="1" applyBorder="1" applyAlignment="1" applyProtection="1">
      <alignment horizontal="center" vertical="center"/>
      <protection hidden="1"/>
    </xf>
    <xf numFmtId="166" fontId="18" fillId="2" borderId="57" xfId="1" applyNumberFormat="1" applyFont="1" applyFill="1" applyBorder="1" applyAlignment="1" applyProtection="1">
      <alignment horizontal="center" vertical="center"/>
      <protection hidden="1"/>
    </xf>
    <xf numFmtId="166" fontId="18" fillId="2" borderId="58" xfId="1" applyNumberFormat="1" applyFont="1" applyFill="1" applyBorder="1" applyAlignment="1" applyProtection="1">
      <alignment horizontal="center" vertical="center"/>
      <protection hidden="1"/>
    </xf>
    <xf numFmtId="0" fontId="5" fillId="0" borderId="0" xfId="1" applyFont="1" applyAlignment="1" applyProtection="1">
      <alignment horizontal="center" vertical="center"/>
      <protection hidden="1"/>
    </xf>
    <xf numFmtId="0" fontId="4" fillId="2" borderId="22" xfId="1" applyFont="1" applyFill="1" applyBorder="1" applyAlignment="1" applyProtection="1">
      <alignment horizontal="center" vertical="center"/>
      <protection hidden="1"/>
    </xf>
    <xf numFmtId="0" fontId="4" fillId="2" borderId="27" xfId="1" applyFont="1" applyFill="1" applyBorder="1" applyAlignment="1" applyProtection="1">
      <alignment horizontal="center" vertical="center"/>
      <protection hidden="1"/>
    </xf>
    <xf numFmtId="165" fontId="1" fillId="2" borderId="54" xfId="1" applyNumberFormat="1" applyFill="1" applyBorder="1" applyAlignment="1" applyProtection="1">
      <alignment horizontal="center"/>
      <protection hidden="1"/>
    </xf>
    <xf numFmtId="165" fontId="15" fillId="0" borderId="88" xfId="1" applyNumberFormat="1" applyFont="1" applyBorder="1" applyAlignment="1" applyProtection="1">
      <alignment horizontal="center" vertical="center" wrapText="1"/>
      <protection hidden="1"/>
    </xf>
    <xf numFmtId="165" fontId="15" fillId="0" borderId="89" xfId="1" applyNumberFormat="1" applyFont="1" applyBorder="1" applyAlignment="1" applyProtection="1">
      <alignment horizontal="center" vertical="center" wrapText="1"/>
      <protection hidden="1"/>
    </xf>
    <xf numFmtId="165" fontId="15" fillId="0" borderId="95" xfId="1" applyNumberFormat="1" applyFont="1" applyBorder="1" applyAlignment="1" applyProtection="1">
      <alignment horizontal="center" vertical="center" wrapText="1"/>
      <protection hidden="1"/>
    </xf>
    <xf numFmtId="165" fontId="15" fillId="0" borderId="90" xfId="1" applyNumberFormat="1" applyFont="1" applyBorder="1" applyAlignment="1" applyProtection="1">
      <alignment horizontal="center" vertical="center" wrapText="1"/>
      <protection hidden="1"/>
    </xf>
    <xf numFmtId="165" fontId="15" fillId="0" borderId="91" xfId="1" applyNumberFormat="1" applyFont="1" applyBorder="1" applyAlignment="1" applyProtection="1">
      <alignment horizontal="center" vertical="center" wrapText="1"/>
      <protection hidden="1"/>
    </xf>
    <xf numFmtId="165" fontId="15" fillId="0" borderId="96" xfId="1" applyNumberFormat="1" applyFont="1" applyBorder="1" applyAlignment="1" applyProtection="1">
      <alignment horizontal="center" vertical="center" wrapText="1"/>
      <protection hidden="1"/>
    </xf>
    <xf numFmtId="0" fontId="1" fillId="5" borderId="92" xfId="1" applyFill="1" applyBorder="1" applyAlignment="1" applyProtection="1">
      <alignment horizontal="center"/>
      <protection hidden="1"/>
    </xf>
    <xf numFmtId="0" fontId="1" fillId="5" borderId="63" xfId="1" applyFill="1" applyBorder="1" applyAlignment="1" applyProtection="1">
      <alignment horizontal="center"/>
      <protection hidden="1"/>
    </xf>
    <xf numFmtId="0" fontId="1" fillId="5" borderId="60" xfId="1" applyFill="1" applyBorder="1" applyAlignment="1" applyProtection="1">
      <alignment horizontal="center"/>
      <protection hidden="1"/>
    </xf>
    <xf numFmtId="0" fontId="1" fillId="5" borderId="93" xfId="1" applyFill="1" applyBorder="1" applyAlignment="1" applyProtection="1">
      <alignment horizontal="center"/>
      <protection hidden="1"/>
    </xf>
    <xf numFmtId="0" fontId="1" fillId="5" borderId="11" xfId="1" applyFill="1" applyBorder="1" applyAlignment="1" applyProtection="1">
      <alignment horizontal="center"/>
      <protection hidden="1"/>
    </xf>
    <xf numFmtId="0" fontId="1" fillId="5" borderId="94" xfId="1" applyFill="1" applyBorder="1" applyAlignment="1" applyProtection="1">
      <alignment horizontal="center"/>
      <protection hidden="1"/>
    </xf>
    <xf numFmtId="0" fontId="16" fillId="5" borderId="68" xfId="1" applyFont="1" applyFill="1" applyBorder="1" applyAlignment="1" applyProtection="1">
      <alignment horizontal="center" vertical="center"/>
      <protection hidden="1"/>
    </xf>
    <xf numFmtId="0" fontId="16" fillId="5" borderId="3" xfId="1" applyFont="1" applyFill="1" applyBorder="1" applyAlignment="1" applyProtection="1">
      <alignment horizontal="center" vertical="center"/>
      <protection hidden="1"/>
    </xf>
    <xf numFmtId="0" fontId="16" fillId="5" borderId="74" xfId="1" applyFont="1" applyFill="1" applyBorder="1" applyAlignment="1" applyProtection="1">
      <alignment horizontal="center" vertical="center"/>
      <protection hidden="1"/>
    </xf>
    <xf numFmtId="0" fontId="16" fillId="5" borderId="69" xfId="1" applyFont="1" applyFill="1" applyBorder="1" applyAlignment="1" applyProtection="1">
      <alignment horizontal="center" vertical="center"/>
      <protection hidden="1"/>
    </xf>
    <xf numFmtId="0" fontId="16" fillId="5" borderId="7" xfId="1" applyFont="1" applyFill="1" applyBorder="1" applyAlignment="1" applyProtection="1">
      <alignment horizontal="center" vertical="center"/>
      <protection hidden="1"/>
    </xf>
    <xf numFmtId="0" fontId="16" fillId="5" borderId="75" xfId="1" applyFont="1" applyFill="1" applyBorder="1" applyAlignment="1" applyProtection="1">
      <alignment horizontal="center" vertical="center"/>
      <protection hidden="1"/>
    </xf>
    <xf numFmtId="0" fontId="4" fillId="0" borderId="4" xfId="1" applyFont="1" applyBorder="1" applyAlignment="1" applyProtection="1">
      <alignment horizontal="center" vertical="center"/>
      <protection hidden="1"/>
    </xf>
    <xf numFmtId="0" fontId="4" fillId="0" borderId="5" xfId="1" applyFont="1" applyBorder="1" applyAlignment="1" applyProtection="1">
      <alignment horizontal="center" vertical="center"/>
      <protection hidden="1"/>
    </xf>
    <xf numFmtId="0" fontId="4" fillId="0" borderId="8" xfId="1" applyFont="1" applyBorder="1" applyAlignment="1" applyProtection="1">
      <alignment horizontal="center" vertical="center"/>
      <protection hidden="1"/>
    </xf>
    <xf numFmtId="0" fontId="4" fillId="0" borderId="0" xfId="1" applyFont="1" applyAlignment="1" applyProtection="1">
      <alignment horizontal="center" vertical="center"/>
      <protection hidden="1"/>
    </xf>
    <xf numFmtId="0" fontId="4" fillId="0" borderId="10" xfId="1" applyFont="1" applyBorder="1" applyAlignment="1" applyProtection="1">
      <alignment horizontal="center" vertical="center"/>
      <protection hidden="1"/>
    </xf>
    <xf numFmtId="0" fontId="4" fillId="0" borderId="11" xfId="1" applyFont="1" applyBorder="1" applyAlignment="1" applyProtection="1">
      <alignment horizontal="center" vertical="center"/>
      <protection hidden="1"/>
    </xf>
    <xf numFmtId="0" fontId="15" fillId="0" borderId="0" xfId="1" applyFont="1" applyAlignment="1" applyProtection="1">
      <alignment horizontal="center" vertical="center" wrapText="1"/>
      <protection hidden="1"/>
    </xf>
    <xf numFmtId="0" fontId="8" fillId="0" borderId="4" xfId="1" applyFont="1" applyBorder="1" applyAlignment="1" applyProtection="1">
      <alignment horizontal="center" vertical="center"/>
      <protection locked="0"/>
    </xf>
    <xf numFmtId="0" fontId="8" fillId="0" borderId="5" xfId="1" applyFont="1" applyBorder="1" applyAlignment="1" applyProtection="1">
      <alignment horizontal="center" vertical="center"/>
      <protection locked="0"/>
    </xf>
    <xf numFmtId="0" fontId="8" fillId="0" borderId="6" xfId="1" applyFont="1" applyBorder="1" applyAlignment="1" applyProtection="1">
      <alignment horizontal="center" vertical="center"/>
      <protection locked="0"/>
    </xf>
    <xf numFmtId="0" fontId="8" fillId="0" borderId="8" xfId="1" applyFont="1" applyBorder="1" applyAlignment="1" applyProtection="1">
      <alignment horizontal="center" vertical="center"/>
      <protection locked="0"/>
    </xf>
    <xf numFmtId="0" fontId="8" fillId="0" borderId="0" xfId="1" applyFont="1" applyBorder="1" applyAlignment="1" applyProtection="1">
      <alignment horizontal="center" vertical="center"/>
      <protection locked="0"/>
    </xf>
    <xf numFmtId="0" fontId="8" fillId="0" borderId="9" xfId="1" applyFont="1" applyBorder="1" applyAlignment="1" applyProtection="1">
      <alignment horizontal="center" vertical="center"/>
      <protection locked="0"/>
    </xf>
    <xf numFmtId="0" fontId="8" fillId="0" borderId="10" xfId="1" applyFont="1" applyBorder="1" applyAlignment="1" applyProtection="1">
      <alignment horizontal="center" vertical="center"/>
      <protection locked="0"/>
    </xf>
    <xf numFmtId="0" fontId="8" fillId="0" borderId="11" xfId="1" applyFont="1" applyBorder="1" applyAlignment="1" applyProtection="1">
      <alignment horizontal="center" vertical="center"/>
      <protection locked="0"/>
    </xf>
    <xf numFmtId="0" fontId="8" fillId="0" borderId="12" xfId="1" applyFont="1" applyBorder="1" applyAlignment="1" applyProtection="1">
      <alignment horizontal="center" vertical="center"/>
      <protection locked="0"/>
    </xf>
    <xf numFmtId="0" fontId="19" fillId="0" borderId="107" xfId="1" applyFont="1" applyBorder="1" applyAlignment="1" applyProtection="1">
      <alignment horizontal="center" vertical="center"/>
      <protection locked="0"/>
    </xf>
    <xf numFmtId="0" fontId="19" fillId="0" borderId="108" xfId="1" applyFont="1" applyBorder="1" applyAlignment="1" applyProtection="1">
      <alignment horizontal="center" vertical="center"/>
      <protection locked="0"/>
    </xf>
    <xf numFmtId="0" fontId="19" fillId="0" borderId="109" xfId="1" applyFont="1" applyBorder="1" applyAlignment="1" applyProtection="1">
      <alignment horizontal="center" vertical="center"/>
      <protection locked="0"/>
    </xf>
    <xf numFmtId="0" fontId="7" fillId="0" borderId="4" xfId="1" applyNumberFormat="1" applyFont="1" applyBorder="1" applyAlignment="1" applyProtection="1">
      <alignment horizontal="center" vertical="center"/>
      <protection locked="0"/>
    </xf>
    <xf numFmtId="0" fontId="7" fillId="0" borderId="6" xfId="1" applyNumberFormat="1" applyFont="1" applyBorder="1" applyAlignment="1" applyProtection="1">
      <alignment horizontal="center" vertical="center"/>
      <protection locked="0"/>
    </xf>
    <xf numFmtId="0" fontId="7" fillId="0" borderId="10" xfId="1" applyNumberFormat="1" applyFont="1" applyBorder="1" applyAlignment="1" applyProtection="1">
      <alignment horizontal="center" vertical="center"/>
      <protection locked="0"/>
    </xf>
    <xf numFmtId="0" fontId="7" fillId="0" borderId="12" xfId="1" applyNumberFormat="1" applyFont="1" applyBorder="1" applyAlignment="1" applyProtection="1">
      <alignment horizontal="center" vertical="center"/>
      <protection locked="0"/>
    </xf>
    <xf numFmtId="0" fontId="8" fillId="0" borderId="4" xfId="1" applyNumberFormat="1" applyFont="1" applyBorder="1" applyAlignment="1" applyProtection="1">
      <alignment horizontal="center" vertical="center"/>
      <protection locked="0"/>
    </xf>
    <xf numFmtId="0" fontId="8" fillId="0" borderId="5" xfId="1" applyNumberFormat="1" applyFont="1" applyBorder="1" applyAlignment="1" applyProtection="1">
      <alignment horizontal="center" vertical="center"/>
      <protection locked="0"/>
    </xf>
    <xf numFmtId="0" fontId="8" fillId="0" borderId="6" xfId="1" applyNumberFormat="1" applyFont="1" applyBorder="1" applyAlignment="1" applyProtection="1">
      <alignment horizontal="center" vertical="center"/>
      <protection locked="0"/>
    </xf>
    <xf numFmtId="0" fontId="8" fillId="0" borderId="8" xfId="1" applyNumberFormat="1" applyFont="1" applyBorder="1" applyAlignment="1" applyProtection="1">
      <alignment horizontal="center" vertical="center"/>
      <protection locked="0"/>
    </xf>
    <xf numFmtId="0" fontId="8" fillId="0" borderId="0" xfId="1" applyNumberFormat="1" applyFont="1" applyBorder="1" applyAlignment="1" applyProtection="1">
      <alignment horizontal="center" vertical="center"/>
      <protection locked="0"/>
    </xf>
    <xf numFmtId="0" fontId="8" fillId="0" borderId="9" xfId="1" applyNumberFormat="1" applyFont="1" applyBorder="1" applyAlignment="1" applyProtection="1">
      <alignment horizontal="center" vertical="center"/>
      <protection locked="0"/>
    </xf>
    <xf numFmtId="0" fontId="8" fillId="0" borderId="10" xfId="1" applyNumberFormat="1" applyFont="1" applyBorder="1" applyAlignment="1" applyProtection="1">
      <alignment horizontal="center" vertical="center"/>
      <protection locked="0"/>
    </xf>
    <xf numFmtId="0" fontId="8" fillId="0" borderId="11" xfId="1" applyNumberFormat="1" applyFont="1" applyBorder="1" applyAlignment="1" applyProtection="1">
      <alignment horizontal="center" vertical="center"/>
      <protection locked="0"/>
    </xf>
    <xf numFmtId="0" fontId="8" fillId="0" borderId="12" xfId="1" applyNumberFormat="1" applyFont="1" applyBorder="1" applyAlignment="1" applyProtection="1">
      <alignment horizontal="center" vertical="center"/>
      <protection locked="0"/>
    </xf>
    <xf numFmtId="165" fontId="1" fillId="2" borderId="106" xfId="1" applyNumberFormat="1" applyFill="1" applyBorder="1" applyAlignment="1" applyProtection="1">
      <alignment horizontal="center"/>
      <protection hidden="1"/>
    </xf>
    <xf numFmtId="167" fontId="18" fillId="2" borderId="56" xfId="1" applyNumberFormat="1" applyFont="1" applyFill="1" applyBorder="1" applyAlignment="1" applyProtection="1">
      <alignment horizontal="center" vertical="center"/>
      <protection hidden="1"/>
    </xf>
    <xf numFmtId="167" fontId="18" fillId="2" borderId="57" xfId="1" applyNumberFormat="1" applyFont="1" applyFill="1" applyBorder="1" applyAlignment="1" applyProtection="1">
      <alignment horizontal="center" vertical="center"/>
      <protection hidden="1"/>
    </xf>
    <xf numFmtId="167" fontId="18" fillId="2" borderId="58" xfId="1" applyNumberFormat="1" applyFont="1" applyFill="1" applyBorder="1" applyAlignment="1" applyProtection="1">
      <alignment horizontal="center" vertical="center"/>
      <protection hidden="1"/>
    </xf>
    <xf numFmtId="2" fontId="1" fillId="0" borderId="59" xfId="1" applyNumberFormat="1" applyBorder="1" applyAlignment="1" applyProtection="1">
      <alignment horizontal="center" vertical="center"/>
      <protection hidden="1"/>
    </xf>
    <xf numFmtId="2" fontId="1" fillId="0" borderId="64" xfId="1" applyNumberFormat="1" applyBorder="1" applyAlignment="1" applyProtection="1">
      <alignment horizontal="center" vertical="center"/>
      <protection hidden="1"/>
    </xf>
    <xf numFmtId="167" fontId="18" fillId="2" borderId="59" xfId="1" applyNumberFormat="1" applyFont="1" applyFill="1" applyBorder="1" applyAlignment="1" applyProtection="1">
      <alignment horizontal="left" vertical="center"/>
      <protection hidden="1"/>
    </xf>
    <xf numFmtId="167" fontId="18" fillId="2" borderId="63" xfId="1" applyNumberFormat="1" applyFont="1" applyFill="1" applyBorder="1" applyAlignment="1" applyProtection="1">
      <alignment horizontal="left" vertical="center"/>
      <protection hidden="1"/>
    </xf>
    <xf numFmtId="167" fontId="18" fillId="2" borderId="60" xfId="1" applyNumberFormat="1" applyFont="1" applyFill="1" applyBorder="1" applyAlignment="1" applyProtection="1">
      <alignment horizontal="left" vertical="center"/>
      <protection hidden="1"/>
    </xf>
    <xf numFmtId="167" fontId="18" fillId="2" borderId="61" xfId="1" applyNumberFormat="1" applyFont="1" applyFill="1" applyBorder="1" applyAlignment="1" applyProtection="1">
      <alignment horizontal="left" vertical="center"/>
      <protection hidden="1"/>
    </xf>
    <xf numFmtId="167" fontId="18" fillId="2" borderId="0" xfId="1" applyNumberFormat="1" applyFont="1" applyFill="1" applyAlignment="1" applyProtection="1">
      <alignment horizontal="left" vertical="center"/>
      <protection hidden="1"/>
    </xf>
    <xf numFmtId="167" fontId="18" fillId="2" borderId="62" xfId="1" applyNumberFormat="1" applyFont="1" applyFill="1" applyBorder="1" applyAlignment="1" applyProtection="1">
      <alignment horizontal="left" vertical="center"/>
      <protection hidden="1"/>
    </xf>
    <xf numFmtId="167" fontId="18" fillId="2" borderId="64" xfId="1" applyNumberFormat="1" applyFont="1" applyFill="1" applyBorder="1" applyAlignment="1" applyProtection="1">
      <alignment horizontal="left" vertical="center"/>
      <protection hidden="1"/>
    </xf>
    <xf numFmtId="167" fontId="18" fillId="2" borderId="66" xfId="1" applyNumberFormat="1" applyFont="1" applyFill="1" applyBorder="1" applyAlignment="1" applyProtection="1">
      <alignment horizontal="left" vertical="center"/>
      <protection hidden="1"/>
    </xf>
    <xf numFmtId="167" fontId="18" fillId="2" borderId="65" xfId="1" applyNumberFormat="1" applyFont="1" applyFill="1" applyBorder="1" applyAlignment="1" applyProtection="1">
      <alignment horizontal="left" vertical="center"/>
      <protection hidden="1"/>
    </xf>
    <xf numFmtId="165" fontId="9" fillId="4" borderId="56" xfId="1" applyNumberFormat="1" applyFont="1" applyFill="1" applyBorder="1" applyAlignment="1" applyProtection="1">
      <alignment horizontal="center" vertical="center" wrapText="1"/>
      <protection hidden="1"/>
    </xf>
    <xf numFmtId="165" fontId="9" fillId="4" borderId="57" xfId="1" applyNumberFormat="1" applyFont="1" applyFill="1" applyBorder="1" applyAlignment="1" applyProtection="1">
      <alignment horizontal="center" vertical="center" wrapText="1"/>
      <protection hidden="1"/>
    </xf>
    <xf numFmtId="165" fontId="9" fillId="4" borderId="58" xfId="1" applyNumberFormat="1" applyFont="1" applyFill="1" applyBorder="1" applyAlignment="1" applyProtection="1">
      <alignment horizontal="center" vertical="center" wrapText="1"/>
      <protection hidden="1"/>
    </xf>
    <xf numFmtId="167" fontId="18" fillId="2" borderId="110" xfId="1" applyNumberFormat="1" applyFont="1" applyFill="1" applyBorder="1" applyAlignment="1" applyProtection="1">
      <alignment horizontal="left" vertical="center" indent="17"/>
      <protection hidden="1"/>
    </xf>
    <xf numFmtId="167" fontId="18" fillId="2" borderId="0" xfId="1" applyNumberFormat="1" applyFont="1" applyFill="1" applyBorder="1" applyAlignment="1" applyProtection="1">
      <alignment horizontal="left" vertical="center" indent="17"/>
      <protection hidden="1"/>
    </xf>
    <xf numFmtId="167" fontId="18" fillId="2" borderId="100" xfId="1" applyNumberFormat="1" applyFont="1" applyFill="1" applyBorder="1" applyAlignment="1" applyProtection="1">
      <alignment horizontal="left" vertical="center" indent="17"/>
      <protection hidden="1"/>
    </xf>
    <xf numFmtId="167" fontId="18" fillId="2" borderId="67" xfId="1" applyNumberFormat="1" applyFont="1" applyFill="1" applyBorder="1" applyAlignment="1" applyProtection="1">
      <alignment horizontal="left" vertical="center" indent="17"/>
      <protection hidden="1"/>
    </xf>
    <xf numFmtId="0" fontId="12" fillId="2" borderId="0" xfId="1" applyFont="1" applyFill="1" applyBorder="1" applyAlignment="1" applyProtection="1">
      <alignment horizontal="center" vertical="center"/>
      <protection hidden="1"/>
    </xf>
    <xf numFmtId="0" fontId="12" fillId="2" borderId="111" xfId="1" applyFont="1" applyFill="1" applyBorder="1" applyAlignment="1" applyProtection="1">
      <alignment horizontal="center" vertical="center"/>
      <protection hidden="1"/>
    </xf>
    <xf numFmtId="0" fontId="12" fillId="2" borderId="67" xfId="1" applyFont="1" applyFill="1" applyBorder="1" applyAlignment="1" applyProtection="1">
      <alignment horizontal="center" vertical="center"/>
      <protection hidden="1"/>
    </xf>
    <xf numFmtId="0" fontId="12" fillId="2" borderId="27" xfId="1" applyFont="1" applyFill="1" applyBorder="1" applyAlignment="1" applyProtection="1">
      <alignment horizontal="center" vertical="center"/>
      <protection hidden="1"/>
    </xf>
    <xf numFmtId="167" fontId="20" fillId="0" borderId="110" xfId="1" applyNumberFormat="1" applyFont="1" applyFill="1" applyBorder="1" applyAlignment="1" applyProtection="1">
      <alignment horizontal="center" vertical="top"/>
      <protection hidden="1"/>
    </xf>
    <xf numFmtId="0" fontId="20" fillId="0" borderId="0" xfId="1" applyFont="1" applyFill="1" applyBorder="1" applyAlignment="1" applyProtection="1">
      <alignment horizontal="center" vertical="top"/>
      <protection hidden="1"/>
    </xf>
    <xf numFmtId="0" fontId="20" fillId="0" borderId="110" xfId="1" applyFont="1" applyFill="1" applyBorder="1" applyAlignment="1" applyProtection="1">
      <alignment horizontal="center" vertical="top"/>
      <protection hidden="1"/>
    </xf>
    <xf numFmtId="0" fontId="1" fillId="0" borderId="110" xfId="1" applyFill="1" applyBorder="1" applyAlignment="1" applyProtection="1">
      <alignment horizontal="center"/>
      <protection hidden="1"/>
    </xf>
    <xf numFmtId="0" fontId="1" fillId="0" borderId="0" xfId="1" applyFill="1" applyBorder="1" applyAlignment="1" applyProtection="1">
      <alignment horizontal="center"/>
      <protection hidden="1"/>
    </xf>
    <xf numFmtId="167" fontId="18" fillId="0" borderId="84" xfId="1" applyNumberFormat="1" applyFont="1" applyFill="1" applyBorder="1" applyAlignment="1" applyProtection="1">
      <alignment horizontal="center" vertical="center"/>
      <protection hidden="1"/>
    </xf>
    <xf numFmtId="167" fontId="18" fillId="0" borderId="22" xfId="1" applyNumberFormat="1" applyFont="1" applyFill="1" applyBorder="1" applyAlignment="1" applyProtection="1">
      <alignment horizontal="center" vertical="center"/>
      <protection hidden="1"/>
    </xf>
    <xf numFmtId="167" fontId="18" fillId="0" borderId="110" xfId="1" applyNumberFormat="1" applyFont="1" applyFill="1" applyBorder="1" applyAlignment="1" applyProtection="1">
      <alignment horizontal="center" vertical="center"/>
      <protection hidden="1"/>
    </xf>
    <xf numFmtId="167" fontId="18" fillId="0" borderId="111" xfId="1" applyNumberFormat="1" applyFont="1" applyFill="1" applyBorder="1" applyAlignment="1" applyProtection="1">
      <alignment horizontal="center" vertical="center"/>
      <protection hidden="1"/>
    </xf>
    <xf numFmtId="167" fontId="18" fillId="0" borderId="100" xfId="1" applyNumberFormat="1" applyFont="1" applyFill="1" applyBorder="1" applyAlignment="1" applyProtection="1">
      <alignment horizontal="center" vertical="center"/>
      <protection hidden="1"/>
    </xf>
    <xf numFmtId="167" fontId="18" fillId="0" borderId="27" xfId="1" applyNumberFormat="1" applyFont="1" applyFill="1" applyBorder="1" applyAlignment="1" applyProtection="1">
      <alignment horizontal="center" vertical="center"/>
      <protection hidden="1"/>
    </xf>
    <xf numFmtId="0" fontId="9" fillId="3" borderId="84" xfId="1" applyFont="1" applyFill="1" applyBorder="1" applyAlignment="1" applyProtection="1">
      <alignment horizontal="center" vertical="center"/>
      <protection hidden="1"/>
    </xf>
    <xf numFmtId="0" fontId="9" fillId="3" borderId="85" xfId="1" applyFont="1" applyFill="1" applyBorder="1" applyAlignment="1" applyProtection="1">
      <alignment horizontal="center" vertical="center"/>
      <protection hidden="1"/>
    </xf>
    <xf numFmtId="0" fontId="9" fillId="3" borderId="22" xfId="1" applyFont="1" applyFill="1" applyBorder="1" applyAlignment="1" applyProtection="1">
      <alignment horizontal="center" vertical="center"/>
      <protection hidden="1"/>
    </xf>
    <xf numFmtId="167" fontId="18" fillId="2" borderId="110" xfId="1" applyNumberFormat="1" applyFont="1" applyFill="1" applyBorder="1" applyAlignment="1" applyProtection="1">
      <alignment horizontal="center" vertical="center"/>
      <protection hidden="1"/>
    </xf>
    <xf numFmtId="167" fontId="18" fillId="2" borderId="0" xfId="1" applyNumberFormat="1" applyFont="1" applyFill="1" applyBorder="1" applyAlignment="1" applyProtection="1">
      <alignment horizontal="center" vertical="center"/>
      <protection hidden="1"/>
    </xf>
    <xf numFmtId="167" fontId="18" fillId="2" borderId="111" xfId="1" applyNumberFormat="1" applyFont="1" applyFill="1" applyBorder="1" applyAlignment="1" applyProtection="1">
      <alignment horizontal="center" vertical="center"/>
      <protection hidden="1"/>
    </xf>
    <xf numFmtId="0" fontId="9" fillId="3" borderId="110" xfId="1" applyFont="1" applyFill="1" applyBorder="1" applyAlignment="1" applyProtection="1">
      <alignment horizontal="center" vertical="center"/>
      <protection hidden="1"/>
    </xf>
    <xf numFmtId="0" fontId="9" fillId="3" borderId="0" xfId="1" applyFont="1" applyFill="1" applyBorder="1" applyAlignment="1" applyProtection="1">
      <alignment horizontal="center" vertical="center"/>
      <protection hidden="1"/>
    </xf>
    <xf numFmtId="0" fontId="9" fillId="3" borderId="111" xfId="1" applyFont="1" applyFill="1" applyBorder="1" applyAlignment="1" applyProtection="1">
      <alignment horizontal="center" vertical="center"/>
      <protection hidden="1"/>
    </xf>
  </cellXfs>
  <cellStyles count="3">
    <cellStyle name="Milliers 2" xfId="2" xr:uid="{74758C8D-4958-4E26-AE4E-E98A6F6F59BF}"/>
    <cellStyle name="Normal" xfId="0" builtinId="0"/>
    <cellStyle name="Normal 2" xfId="1" xr:uid="{A0C997E0-BF84-4976-BFBA-CC6D2243C02A}"/>
  </cellStyles>
  <dxfs count="15">
    <dxf>
      <fill>
        <patternFill>
          <bgColor rgb="FFEA0000"/>
        </patternFill>
      </fill>
    </dxf>
    <dxf>
      <font>
        <b/>
        <i/>
        <strike val="0"/>
      </font>
      <fill>
        <patternFill patternType="gray0625"/>
      </fill>
      <border>
        <left style="thin">
          <color auto="1"/>
        </left>
        <right style="thin">
          <color auto="1"/>
        </right>
        <top style="thin">
          <color auto="1"/>
        </top>
        <bottom style="thin">
          <color auto="1"/>
        </bottom>
      </border>
    </dxf>
    <dxf>
      <fill>
        <patternFill patternType="gray0625"/>
      </fill>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s>
  <tableStyles count="0" defaultTableStyle="TableStyleMedium2" defaultPivotStyle="PivotStyleLight16"/>
  <colors>
    <mruColors>
      <color rgb="FFEA0000"/>
      <color rgb="FFD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customXml" Target="../ink/ink1.xm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customXml" Target="../ink/ink2.xm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absolute">
    <xdr:from>
      <xdr:col>0</xdr:col>
      <xdr:colOff>18141</xdr:colOff>
      <xdr:row>0</xdr:row>
      <xdr:rowOff>0</xdr:rowOff>
    </xdr:from>
    <xdr:to>
      <xdr:col>2</xdr:col>
      <xdr:colOff>131625</xdr:colOff>
      <xdr:row>7</xdr:row>
      <xdr:rowOff>19883</xdr:rowOff>
    </xdr:to>
    <xdr:pic>
      <xdr:nvPicPr>
        <xdr:cNvPr id="3" name="Image 2" descr="jägermeister black.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76" y="0"/>
          <a:ext cx="1573259" cy="1418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6804</xdr:colOff>
      <xdr:row>0</xdr:row>
      <xdr:rowOff>110036</xdr:rowOff>
    </xdr:from>
    <xdr:to>
      <xdr:col>22</xdr:col>
      <xdr:colOff>35062</xdr:colOff>
      <xdr:row>5</xdr:row>
      <xdr:rowOff>186779</xdr:rowOff>
    </xdr:to>
    <xdr:pic>
      <xdr:nvPicPr>
        <xdr:cNvPr id="2" name="Picture 2" descr="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11143" y="110036"/>
          <a:ext cx="314021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41</xdr:col>
      <xdr:colOff>364695</xdr:colOff>
      <xdr:row>36</xdr:row>
      <xdr:rowOff>31325</xdr:rowOff>
    </xdr:from>
    <xdr:to>
      <xdr:col>41</xdr:col>
      <xdr:colOff>365055</xdr:colOff>
      <xdr:row>36</xdr:row>
      <xdr:rowOff>31685</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3">
          <xdr14:nvContentPartPr>
            <xdr14:cNvPr id="5" name="Encre 4">
              <a:extLst>
                <a:ext uri="{FF2B5EF4-FFF2-40B4-BE49-F238E27FC236}">
                  <a16:creationId xmlns:a16="http://schemas.microsoft.com/office/drawing/2014/main" id="{00000000-0008-0000-0100-000005000000}"/>
                </a:ext>
              </a:extLst>
            </xdr14:cNvPr>
            <xdr14:cNvContentPartPr/>
          </xdr14:nvContentPartPr>
          <xdr14:nvPr macro=""/>
          <xdr14:xfrm>
            <a:off x="23494570" y="7127450"/>
            <a:ext cx="360" cy="360"/>
          </xdr14:xfrm>
        </xdr:contentPart>
      </mc:Choice>
      <mc:Fallback xmlns="">
        <xdr:pic>
          <xdr:nvPicPr>
            <xdr:cNvPr id="5" name="Encre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a:fillRect/>
            </a:stretch>
          </xdr:blipFill>
          <xdr:spPr>
            <a:xfrm>
              <a:off x="23476930" y="7019450"/>
              <a:ext cx="36000" cy="21600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16236</xdr:colOff>
      <xdr:row>0</xdr:row>
      <xdr:rowOff>0</xdr:rowOff>
    </xdr:from>
    <xdr:to>
      <xdr:col>2</xdr:col>
      <xdr:colOff>129720</xdr:colOff>
      <xdr:row>7</xdr:row>
      <xdr:rowOff>2681</xdr:rowOff>
    </xdr:to>
    <xdr:pic>
      <xdr:nvPicPr>
        <xdr:cNvPr id="2" name="Image 1" descr="jägermeister black.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865" y="0"/>
          <a:ext cx="1558563" cy="1406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6804</xdr:colOff>
      <xdr:row>0</xdr:row>
      <xdr:rowOff>110036</xdr:rowOff>
    </xdr:from>
    <xdr:to>
      <xdr:col>22</xdr:col>
      <xdr:colOff>35062</xdr:colOff>
      <xdr:row>5</xdr:row>
      <xdr:rowOff>186779</xdr:rowOff>
    </xdr:to>
    <xdr:pic>
      <xdr:nvPicPr>
        <xdr:cNvPr id="3" name="Picture 2" descr="logo">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93998" y="112213"/>
          <a:ext cx="3127149" cy="10869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41</xdr:col>
      <xdr:colOff>364695</xdr:colOff>
      <xdr:row>36</xdr:row>
      <xdr:rowOff>31325</xdr:rowOff>
    </xdr:from>
    <xdr:to>
      <xdr:col>41</xdr:col>
      <xdr:colOff>365055</xdr:colOff>
      <xdr:row>36</xdr:row>
      <xdr:rowOff>31685</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3">
          <xdr14:nvContentPartPr>
            <xdr14:cNvPr id="4" name="Encre 3">
              <a:extLst>
                <a:ext uri="{FF2B5EF4-FFF2-40B4-BE49-F238E27FC236}">
                  <a16:creationId xmlns:a16="http://schemas.microsoft.com/office/drawing/2014/main" id="{397D4A6C-CF31-4A41-B576-5668EB142EF4}"/>
                </a:ext>
              </a:extLst>
            </xdr14:cNvPr>
            <xdr14:cNvContentPartPr/>
          </xdr14:nvContentPartPr>
          <xdr14:nvPr macro=""/>
          <xdr14:xfrm>
            <a:off x="23494570" y="7127450"/>
            <a:ext cx="360" cy="360"/>
          </xdr14:xfrm>
        </xdr:contentPart>
      </mc:Choice>
      <mc:Fallback xmlns="">
        <xdr:pic>
          <xdr:nvPicPr>
            <xdr:cNvPr id="5" name="Encre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a:stretch>
              <a:fillRect/>
            </a:stretch>
          </xdr:blipFill>
          <xdr:spPr>
            <a:xfrm>
              <a:off x="23476930" y="7019450"/>
              <a:ext cx="36000" cy="216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8-11-11T10:02:58.782"/>
    </inkml:context>
    <inkml:brush xml:id="br0">
      <inkml:brushProperty name="width" value="0.1" units="cm"/>
      <inkml:brushProperty name="height" value="0.6" units="cm"/>
      <inkml:brushProperty name="ignorePressure" value="1"/>
      <inkml:brushProperty name="inkEffects" value="pencil"/>
    </inkml:brush>
  </inkml:definitions>
  <inkml:trace contextRef="#ctx0" brushRef="#br0">1 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2-24T21:22:55.914"/>
    </inkml:context>
    <inkml:brush xml:id="br0">
      <inkml:brushProperty name="width" value="0.1" units="cm"/>
      <inkml:brushProperty name="height" value="0.6" units="cm"/>
      <inkml:brushProperty name="ignorePressure" value="1"/>
      <inkml:brushProperty name="inkEffects" value="pencil"/>
    </inkml:brush>
  </inkml:definitions>
  <inkml:trace contextRef="#ctx0" brushRef="#br0">1 0,'0'0</inkml:trace>
</inkm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F02E7-634F-41AC-B549-EBF8F4F01CEA}">
  <sheetPr codeName="Feuil1">
    <pageSetUpPr fitToPage="1"/>
  </sheetPr>
  <dimension ref="A1:AQ52"/>
  <sheetViews>
    <sheetView showGridLines="0" tabSelected="1" zoomScale="80" zoomScaleNormal="80" workbookViewId="0">
      <pane xSplit="1" ySplit="9" topLeftCell="B10" activePane="bottomRight" state="frozen"/>
      <selection pane="topRight" activeCell="B1" sqref="B1"/>
      <selection pane="bottomLeft" activeCell="A10" sqref="A10"/>
      <selection pane="bottomRight" activeCell="G17" sqref="G17"/>
    </sheetView>
  </sheetViews>
  <sheetFormatPr baseColWidth="10" defaultColWidth="10.6640625" defaultRowHeight="14.4" x14ac:dyDescent="0.3"/>
  <cols>
    <col min="1" max="1" width="13.5546875" bestFit="1" customWidth="1"/>
    <col min="2" max="3" width="7.21875" bestFit="1" customWidth="1"/>
    <col min="4" max="4" width="12" customWidth="1"/>
    <col min="5" max="9" width="6.5546875" customWidth="1"/>
    <col min="10" max="10" width="8.88671875" customWidth="1"/>
    <col min="11" max="26" width="6.5546875" customWidth="1"/>
    <col min="27" max="27" width="9.77734375" bestFit="1" customWidth="1"/>
    <col min="28" max="36" width="6.5546875" customWidth="1"/>
    <col min="37" max="37" width="20.6640625" bestFit="1" customWidth="1"/>
  </cols>
  <sheetData>
    <row r="1" spans="1:42" ht="15" thickBot="1" x14ac:dyDescent="0.35">
      <c r="A1" s="7"/>
      <c r="B1" s="7"/>
      <c r="C1" s="7"/>
      <c r="D1" s="8"/>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row>
    <row r="2" spans="1:42" ht="14.4" customHeight="1" x14ac:dyDescent="0.3">
      <c r="A2" s="7"/>
      <c r="B2" s="7"/>
      <c r="C2" s="7"/>
      <c r="D2" s="8"/>
      <c r="E2" s="7"/>
      <c r="F2" s="7"/>
      <c r="G2" s="7"/>
      <c r="H2" s="7"/>
      <c r="I2" s="7"/>
      <c r="J2" s="7"/>
      <c r="K2" s="7"/>
      <c r="L2" s="7"/>
      <c r="M2" s="7"/>
      <c r="N2" s="7"/>
      <c r="O2" s="7"/>
      <c r="P2" s="7"/>
      <c r="Q2" s="7"/>
      <c r="R2" s="7"/>
      <c r="S2" s="7"/>
      <c r="T2" s="7"/>
      <c r="U2" s="7"/>
      <c r="V2" s="7"/>
      <c r="W2" s="7"/>
      <c r="X2" s="7"/>
      <c r="Y2" s="7"/>
      <c r="Z2" s="205" t="s">
        <v>0</v>
      </c>
      <c r="AA2" s="206"/>
      <c r="AB2" s="206"/>
      <c r="AC2" s="207"/>
      <c r="AD2" s="7"/>
      <c r="AE2" s="211" t="s">
        <v>1</v>
      </c>
      <c r="AF2" s="212"/>
      <c r="AG2" s="218" t="s">
        <v>31</v>
      </c>
      <c r="AH2" s="219"/>
      <c r="AI2" s="220"/>
      <c r="AJ2" s="227" t="str">
        <f>IF(A10&gt;DATE(YEAR(AG5),MONTH(AG5),15),"2","1")</f>
        <v>1</v>
      </c>
      <c r="AK2" s="7"/>
      <c r="AL2" s="7"/>
      <c r="AM2" s="7"/>
      <c r="AN2" s="7"/>
      <c r="AO2" s="7"/>
      <c r="AP2" s="7"/>
    </row>
    <row r="3" spans="1:42" ht="15" customHeight="1" thickBot="1" x14ac:dyDescent="0.35">
      <c r="A3" s="7"/>
      <c r="B3" s="7"/>
      <c r="C3" s="7"/>
      <c r="D3" s="8"/>
      <c r="E3" s="7"/>
      <c r="F3" s="7"/>
      <c r="G3" s="7"/>
      <c r="H3" s="7"/>
      <c r="I3" s="7"/>
      <c r="J3" s="7"/>
      <c r="K3" s="7"/>
      <c r="L3" s="7"/>
      <c r="M3" s="7"/>
      <c r="N3" s="7"/>
      <c r="O3" s="7"/>
      <c r="P3" s="7"/>
      <c r="Q3" s="7"/>
      <c r="R3" s="7"/>
      <c r="S3" s="7"/>
      <c r="T3" s="7"/>
      <c r="U3" s="7"/>
      <c r="V3" s="7"/>
      <c r="W3" s="7"/>
      <c r="X3" s="7"/>
      <c r="Y3" s="7"/>
      <c r="Z3" s="208"/>
      <c r="AA3" s="209"/>
      <c r="AB3" s="209"/>
      <c r="AC3" s="210"/>
      <c r="AD3" s="7"/>
      <c r="AE3" s="213"/>
      <c r="AF3" s="214"/>
      <c r="AG3" s="221"/>
      <c r="AH3" s="222"/>
      <c r="AI3" s="223"/>
      <c r="AJ3" s="228"/>
      <c r="AK3" s="7"/>
      <c r="AL3" s="7"/>
      <c r="AM3" s="7"/>
      <c r="AN3" s="7"/>
      <c r="AO3" s="7"/>
      <c r="AP3" s="7"/>
    </row>
    <row r="4" spans="1:42" ht="17.399999999999999" customHeight="1" x14ac:dyDescent="0.3">
      <c r="A4" s="7"/>
      <c r="B4" s="7"/>
      <c r="C4" s="7"/>
      <c r="D4" s="89" t="s">
        <v>26</v>
      </c>
      <c r="E4" s="89"/>
      <c r="F4" s="89"/>
      <c r="G4" s="89" t="s">
        <v>2</v>
      </c>
      <c r="H4" s="89"/>
      <c r="I4" s="89"/>
      <c r="J4" s="89"/>
      <c r="K4" s="89"/>
      <c r="L4" s="14"/>
      <c r="M4" s="14"/>
      <c r="N4" s="14"/>
      <c r="O4" s="14"/>
      <c r="P4" s="14"/>
      <c r="Q4" s="14"/>
      <c r="R4" s="7"/>
      <c r="S4" s="7"/>
      <c r="T4" s="7"/>
      <c r="U4" s="7"/>
      <c r="V4" s="7"/>
      <c r="W4" s="7"/>
      <c r="X4" s="7"/>
      <c r="Y4" s="7"/>
      <c r="Z4" s="90">
        <f>AK28</f>
        <v>0</v>
      </c>
      <c r="AA4" s="91"/>
      <c r="AB4" s="91"/>
      <c r="AC4" s="92"/>
      <c r="AD4" s="7"/>
      <c r="AE4" s="215"/>
      <c r="AF4" s="216"/>
      <c r="AG4" s="224"/>
      <c r="AH4" s="225"/>
      <c r="AI4" s="226"/>
      <c r="AJ4" s="229"/>
      <c r="AK4" s="7"/>
      <c r="AL4" s="7"/>
      <c r="AM4" s="7"/>
      <c r="AN4" s="7"/>
      <c r="AO4" s="7"/>
      <c r="AP4" s="7"/>
    </row>
    <row r="5" spans="1:42" ht="17.399999999999999" x14ac:dyDescent="0.3">
      <c r="A5" s="7"/>
      <c r="B5" s="7"/>
      <c r="C5" s="7"/>
      <c r="D5" s="89"/>
      <c r="E5" s="89"/>
      <c r="F5" s="89"/>
      <c r="G5" s="89"/>
      <c r="H5" s="89"/>
      <c r="I5" s="89"/>
      <c r="J5" s="89"/>
      <c r="K5" s="89"/>
      <c r="L5" s="14"/>
      <c r="M5" s="14"/>
      <c r="N5" s="14"/>
      <c r="O5" s="14"/>
      <c r="P5" s="14"/>
      <c r="Q5" s="14"/>
      <c r="R5" s="7"/>
      <c r="S5" s="7"/>
      <c r="T5" s="7"/>
      <c r="U5" s="7"/>
      <c r="V5" s="7"/>
      <c r="W5" s="7"/>
      <c r="X5" s="7"/>
      <c r="Y5" s="7"/>
      <c r="Z5" s="93"/>
      <c r="AA5" s="94"/>
      <c r="AB5" s="94"/>
      <c r="AC5" s="95"/>
      <c r="AD5" s="7"/>
      <c r="AE5" s="99" t="s">
        <v>3</v>
      </c>
      <c r="AF5" s="100"/>
      <c r="AG5" s="124">
        <v>43770</v>
      </c>
      <c r="AH5" s="125"/>
      <c r="AI5" s="124">
        <v>43784</v>
      </c>
      <c r="AJ5" s="125"/>
      <c r="AK5" s="7"/>
      <c r="AL5" s="7"/>
      <c r="AM5" s="7"/>
      <c r="AN5" s="7"/>
      <c r="AO5" s="7"/>
      <c r="AP5" s="7"/>
    </row>
    <row r="6" spans="1:42" ht="15" customHeight="1" thickBot="1" x14ac:dyDescent="0.35">
      <c r="A6" s="7"/>
      <c r="B6" s="7"/>
      <c r="C6" s="7"/>
      <c r="D6" s="8"/>
      <c r="E6" s="7"/>
      <c r="F6" s="7"/>
      <c r="G6" s="7"/>
      <c r="H6" s="7"/>
      <c r="I6" s="7"/>
      <c r="J6" s="7"/>
      <c r="K6" s="7"/>
      <c r="L6" s="7"/>
      <c r="M6" s="7"/>
      <c r="N6" s="7"/>
      <c r="O6" s="7"/>
      <c r="P6" s="7"/>
      <c r="Q6" s="7"/>
      <c r="R6" s="7"/>
      <c r="S6" s="7"/>
      <c r="T6" s="7"/>
      <c r="U6" s="7"/>
      <c r="V6" s="7"/>
      <c r="W6" s="7"/>
      <c r="X6" s="7"/>
      <c r="Y6" s="7"/>
      <c r="Z6" s="96"/>
      <c r="AA6" s="97"/>
      <c r="AB6" s="97"/>
      <c r="AC6" s="98"/>
      <c r="AD6" s="7"/>
      <c r="AE6" s="101"/>
      <c r="AF6" s="102"/>
      <c r="AG6" s="126"/>
      <c r="AH6" s="127"/>
      <c r="AI6" s="126"/>
      <c r="AJ6" s="127"/>
      <c r="AK6" s="7"/>
      <c r="AL6" s="7"/>
      <c r="AM6" s="7"/>
      <c r="AN6" s="7"/>
      <c r="AO6" s="7"/>
      <c r="AP6" s="7"/>
    </row>
    <row r="7" spans="1:42" ht="15.6" thickTop="1" thickBot="1" x14ac:dyDescent="0.35">
      <c r="A7" s="15"/>
      <c r="B7" s="15"/>
      <c r="C7" s="15"/>
      <c r="D7" s="16"/>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7"/>
      <c r="AM7" s="7"/>
      <c r="AN7" s="7"/>
      <c r="AO7" s="7"/>
      <c r="AP7" s="7"/>
    </row>
    <row r="8" spans="1:42" ht="22.2" thickTop="1" thickBot="1" x14ac:dyDescent="0.35">
      <c r="A8" s="76" t="s">
        <v>4</v>
      </c>
      <c r="B8" s="78" t="s">
        <v>5</v>
      </c>
      <c r="C8" s="78"/>
      <c r="D8" s="79" t="s">
        <v>6</v>
      </c>
      <c r="E8" s="81" t="s">
        <v>7</v>
      </c>
      <c r="F8" s="82"/>
      <c r="G8" s="82"/>
      <c r="H8" s="82"/>
      <c r="I8" s="83"/>
      <c r="J8" s="87" t="s">
        <v>8</v>
      </c>
      <c r="K8" s="114" t="s">
        <v>27</v>
      </c>
      <c r="L8" s="115"/>
      <c r="M8" s="116"/>
      <c r="N8" s="120" t="s">
        <v>28</v>
      </c>
      <c r="O8" s="115"/>
      <c r="P8" s="115"/>
      <c r="Q8" s="121"/>
      <c r="R8" s="107" t="s">
        <v>9</v>
      </c>
      <c r="S8" s="107"/>
      <c r="T8" s="107"/>
      <c r="U8" s="107"/>
      <c r="V8" s="107"/>
      <c r="W8" s="107"/>
      <c r="X8" s="107"/>
      <c r="Y8" s="108" t="s">
        <v>10</v>
      </c>
      <c r="Z8" s="109"/>
      <c r="AA8" s="87" t="s">
        <v>11</v>
      </c>
      <c r="AB8" s="108" t="s">
        <v>12</v>
      </c>
      <c r="AC8" s="110"/>
      <c r="AD8" s="109"/>
      <c r="AE8" s="111" t="s">
        <v>13</v>
      </c>
      <c r="AF8" s="112"/>
      <c r="AG8" s="113"/>
      <c r="AH8" s="87" t="s">
        <v>14</v>
      </c>
      <c r="AI8" s="87"/>
      <c r="AJ8" s="87"/>
      <c r="AK8" s="190" t="s">
        <v>29</v>
      </c>
      <c r="AL8" s="7"/>
      <c r="AM8" s="7"/>
      <c r="AN8" s="7"/>
      <c r="AO8" s="7"/>
      <c r="AP8" s="7"/>
    </row>
    <row r="9" spans="1:42" ht="15.6" thickTop="1" thickBot="1" x14ac:dyDescent="0.35">
      <c r="A9" s="77"/>
      <c r="B9" s="9" t="s">
        <v>15</v>
      </c>
      <c r="C9" s="9" t="s">
        <v>16</v>
      </c>
      <c r="D9" s="80"/>
      <c r="E9" s="84"/>
      <c r="F9" s="85"/>
      <c r="G9" s="85"/>
      <c r="H9" s="85"/>
      <c r="I9" s="86"/>
      <c r="J9" s="87"/>
      <c r="K9" s="117"/>
      <c r="L9" s="118"/>
      <c r="M9" s="119"/>
      <c r="N9" s="122"/>
      <c r="O9" s="118"/>
      <c r="P9" s="118"/>
      <c r="Q9" s="123"/>
      <c r="R9" s="103" t="s">
        <v>17</v>
      </c>
      <c r="S9" s="104"/>
      <c r="T9" s="103" t="s">
        <v>18</v>
      </c>
      <c r="U9" s="105"/>
      <c r="V9" s="105"/>
      <c r="W9" s="106"/>
      <c r="X9" s="104"/>
      <c r="Y9" s="108"/>
      <c r="Z9" s="109"/>
      <c r="AA9" s="87"/>
      <c r="AB9" s="108"/>
      <c r="AC9" s="110"/>
      <c r="AD9" s="109"/>
      <c r="AE9" s="111"/>
      <c r="AF9" s="112"/>
      <c r="AG9" s="113"/>
      <c r="AH9" s="87"/>
      <c r="AI9" s="87"/>
      <c r="AJ9" s="87"/>
      <c r="AK9" s="191"/>
      <c r="AL9" s="7"/>
      <c r="AM9" s="7"/>
      <c r="AN9" s="7"/>
      <c r="AO9" s="7"/>
      <c r="AP9" s="7"/>
    </row>
    <row r="10" spans="1:42" ht="24" thickTop="1" thickBot="1" x14ac:dyDescent="0.45">
      <c r="A10" s="1">
        <v>43746</v>
      </c>
      <c r="B10" s="2"/>
      <c r="C10" s="3"/>
      <c r="D10" s="4"/>
      <c r="E10" s="60"/>
      <c r="F10" s="28"/>
      <c r="G10" s="28"/>
      <c r="H10" s="28"/>
      <c r="I10" s="29"/>
      <c r="J10" s="30"/>
      <c r="K10" s="31"/>
      <c r="L10" s="32"/>
      <c r="M10" s="33"/>
      <c r="N10" s="34"/>
      <c r="O10" s="32"/>
      <c r="P10" s="32"/>
      <c r="Q10" s="32"/>
      <c r="R10" s="27"/>
      <c r="S10" s="29"/>
      <c r="T10" s="27"/>
      <c r="U10" s="28"/>
      <c r="V10" s="28"/>
      <c r="W10" s="35"/>
      <c r="X10" s="29"/>
      <c r="Y10" s="27"/>
      <c r="Z10" s="29"/>
      <c r="AA10" s="30"/>
      <c r="AB10" s="27"/>
      <c r="AC10" s="28"/>
      <c r="AD10" s="29"/>
      <c r="AE10" s="27"/>
      <c r="AF10" s="28"/>
      <c r="AG10" s="35"/>
      <c r="AH10" s="27"/>
      <c r="AI10" s="28"/>
      <c r="AJ10" s="36"/>
      <c r="AK10" s="50">
        <f>+SUM(E10:AJ10)</f>
        <v>0</v>
      </c>
      <c r="AL10" s="7"/>
      <c r="AM10" s="7"/>
      <c r="AN10" s="7"/>
      <c r="AO10" s="7"/>
      <c r="AP10" s="7"/>
    </row>
    <row r="11" spans="1:42" ht="24" thickTop="1" thickBot="1" x14ac:dyDescent="0.45">
      <c r="A11" s="1"/>
      <c r="B11" s="5"/>
      <c r="C11" s="5"/>
      <c r="D11" s="4"/>
      <c r="E11" s="27"/>
      <c r="F11" s="38"/>
      <c r="G11" s="38"/>
      <c r="H11" s="38"/>
      <c r="I11" s="39"/>
      <c r="J11" s="40"/>
      <c r="K11" s="37"/>
      <c r="L11" s="38"/>
      <c r="M11" s="41"/>
      <c r="N11" s="42"/>
      <c r="O11" s="38"/>
      <c r="P11" s="38"/>
      <c r="Q11" s="38"/>
      <c r="R11" s="37"/>
      <c r="S11" s="39"/>
      <c r="T11" s="37"/>
      <c r="U11" s="38"/>
      <c r="V11" s="38"/>
      <c r="W11" s="41"/>
      <c r="X11" s="39"/>
      <c r="Y11" s="37"/>
      <c r="Z11" s="39"/>
      <c r="AA11" s="40"/>
      <c r="AB11" s="37"/>
      <c r="AC11" s="43"/>
      <c r="AD11" s="29"/>
      <c r="AE11" s="27"/>
      <c r="AF11" s="28"/>
      <c r="AG11" s="35"/>
      <c r="AH11" s="27"/>
      <c r="AI11" s="28"/>
      <c r="AJ11" s="36"/>
      <c r="AK11" s="50">
        <f t="shared" ref="AK11:AK16" si="0">SUM(E11:AJ11)</f>
        <v>0</v>
      </c>
      <c r="AL11" s="7"/>
      <c r="AM11" s="7"/>
      <c r="AN11" s="7"/>
      <c r="AO11" s="7"/>
      <c r="AP11" s="7"/>
    </row>
    <row r="12" spans="1:42" ht="24" thickTop="1" thickBot="1" x14ac:dyDescent="0.45">
      <c r="A12" s="1"/>
      <c r="B12" s="5"/>
      <c r="C12" s="5"/>
      <c r="D12" s="4"/>
      <c r="E12" s="27"/>
      <c r="F12" s="28"/>
      <c r="G12" s="28"/>
      <c r="H12" s="28"/>
      <c r="I12" s="29"/>
      <c r="J12" s="30"/>
      <c r="K12" s="27"/>
      <c r="L12" s="28"/>
      <c r="M12" s="35"/>
      <c r="N12" s="44"/>
      <c r="O12" s="28"/>
      <c r="P12" s="28"/>
      <c r="Q12" s="28"/>
      <c r="R12" s="27"/>
      <c r="S12" s="29"/>
      <c r="T12" s="27"/>
      <c r="U12" s="28"/>
      <c r="V12" s="28"/>
      <c r="W12" s="35"/>
      <c r="X12" s="29"/>
      <c r="Y12" s="27"/>
      <c r="Z12" s="29"/>
      <c r="AA12" s="30"/>
      <c r="AB12" s="27"/>
      <c r="AC12" s="28"/>
      <c r="AD12" s="29"/>
      <c r="AE12" s="27"/>
      <c r="AF12" s="28"/>
      <c r="AG12" s="35"/>
      <c r="AH12" s="27"/>
      <c r="AI12" s="28"/>
      <c r="AJ12" s="36"/>
      <c r="AK12" s="50">
        <f t="shared" si="0"/>
        <v>0</v>
      </c>
      <c r="AL12" s="7"/>
      <c r="AM12" s="7"/>
      <c r="AN12" s="7"/>
      <c r="AO12" s="7"/>
      <c r="AP12" s="7"/>
    </row>
    <row r="13" spans="1:42" ht="24" thickTop="1" thickBot="1" x14ac:dyDescent="0.45">
      <c r="A13" s="1">
        <v>43773</v>
      </c>
      <c r="B13" s="3"/>
      <c r="C13" s="3"/>
      <c r="D13" s="4"/>
      <c r="E13" s="27"/>
      <c r="F13" s="28"/>
      <c r="G13" s="28"/>
      <c r="H13" s="28"/>
      <c r="I13" s="29"/>
      <c r="J13" s="30"/>
      <c r="K13" s="27"/>
      <c r="L13" s="28"/>
      <c r="M13" s="35"/>
      <c r="N13" s="44"/>
      <c r="O13" s="28"/>
      <c r="P13" s="28"/>
      <c r="Q13" s="28"/>
      <c r="R13" s="27"/>
      <c r="S13" s="29"/>
      <c r="T13" s="27"/>
      <c r="U13" s="28"/>
      <c r="V13" s="28"/>
      <c r="W13" s="35"/>
      <c r="X13" s="29"/>
      <c r="Y13" s="27"/>
      <c r="Z13" s="29"/>
      <c r="AA13" s="30"/>
      <c r="AB13" s="27"/>
      <c r="AC13" s="28"/>
      <c r="AD13" s="29"/>
      <c r="AE13" s="27"/>
      <c r="AF13" s="28"/>
      <c r="AG13" s="35"/>
      <c r="AH13" s="27"/>
      <c r="AI13" s="28"/>
      <c r="AJ13" s="36"/>
      <c r="AK13" s="50">
        <f t="shared" si="0"/>
        <v>0</v>
      </c>
      <c r="AL13" s="7"/>
      <c r="AM13" s="7"/>
      <c r="AN13" s="7"/>
      <c r="AO13" s="7"/>
      <c r="AP13" s="7"/>
    </row>
    <row r="14" spans="1:42" ht="24" thickTop="1" thickBot="1" x14ac:dyDescent="0.45">
      <c r="A14" s="1">
        <v>43774</v>
      </c>
      <c r="B14" s="3"/>
      <c r="C14" s="3"/>
      <c r="D14" s="4"/>
      <c r="E14" s="27"/>
      <c r="F14" s="28"/>
      <c r="G14" s="28"/>
      <c r="H14" s="28"/>
      <c r="I14" s="29"/>
      <c r="J14" s="30"/>
      <c r="K14" s="27"/>
      <c r="L14" s="28"/>
      <c r="M14" s="35"/>
      <c r="N14" s="44"/>
      <c r="O14" s="28"/>
      <c r="P14" s="28"/>
      <c r="Q14" s="28"/>
      <c r="R14" s="27"/>
      <c r="S14" s="29"/>
      <c r="T14" s="27"/>
      <c r="U14" s="28"/>
      <c r="V14" s="28"/>
      <c r="W14" s="35"/>
      <c r="X14" s="29"/>
      <c r="Y14" s="27"/>
      <c r="Z14" s="29"/>
      <c r="AA14" s="30"/>
      <c r="AB14" s="27"/>
      <c r="AC14" s="43"/>
      <c r="AD14" s="45"/>
      <c r="AE14" s="46"/>
      <c r="AF14" s="43"/>
      <c r="AG14" s="47"/>
      <c r="AH14" s="46"/>
      <c r="AI14" s="43"/>
      <c r="AJ14" s="36"/>
      <c r="AK14" s="50">
        <f t="shared" si="0"/>
        <v>0</v>
      </c>
      <c r="AL14" s="7"/>
      <c r="AM14" s="7"/>
      <c r="AN14" s="7"/>
      <c r="AO14" s="7"/>
      <c r="AP14" s="7"/>
    </row>
    <row r="15" spans="1:42" ht="24" thickTop="1" thickBot="1" x14ac:dyDescent="0.45">
      <c r="A15" s="1">
        <v>43775</v>
      </c>
      <c r="B15" s="3"/>
      <c r="C15" s="3"/>
      <c r="D15" s="4"/>
      <c r="E15" s="27"/>
      <c r="F15" s="28"/>
      <c r="G15" s="28"/>
      <c r="H15" s="28"/>
      <c r="I15" s="29"/>
      <c r="J15" s="30"/>
      <c r="K15" s="27"/>
      <c r="L15" s="28"/>
      <c r="M15" s="35"/>
      <c r="N15" s="44"/>
      <c r="O15" s="28"/>
      <c r="P15" s="28"/>
      <c r="Q15" s="28"/>
      <c r="R15" s="27"/>
      <c r="S15" s="29"/>
      <c r="T15" s="27"/>
      <c r="U15" s="28"/>
      <c r="V15" s="28"/>
      <c r="W15" s="35"/>
      <c r="X15" s="29"/>
      <c r="Y15" s="27"/>
      <c r="Z15" s="29"/>
      <c r="AA15" s="30"/>
      <c r="AB15" s="27"/>
      <c r="AC15" s="43"/>
      <c r="AD15" s="45"/>
      <c r="AE15" s="46"/>
      <c r="AF15" s="43"/>
      <c r="AG15" s="47"/>
      <c r="AH15" s="46"/>
      <c r="AI15" s="43"/>
      <c r="AJ15" s="36"/>
      <c r="AK15" s="50">
        <f t="shared" si="0"/>
        <v>0</v>
      </c>
      <c r="AL15" s="7"/>
      <c r="AM15" s="7"/>
      <c r="AN15" s="7"/>
      <c r="AO15" s="7" t="str">
        <f>AO16+AO17&amp;"TOTAL"</f>
        <v>3TOTAL</v>
      </c>
      <c r="AP15" s="7"/>
    </row>
    <row r="16" spans="1:42" ht="24" thickTop="1" thickBot="1" x14ac:dyDescent="0.45">
      <c r="A16" s="1">
        <v>43776</v>
      </c>
      <c r="B16" s="3"/>
      <c r="C16" s="3"/>
      <c r="D16" s="4"/>
      <c r="E16" s="27"/>
      <c r="F16" s="28"/>
      <c r="G16" s="28"/>
      <c r="H16" s="28"/>
      <c r="I16" s="29"/>
      <c r="J16" s="30"/>
      <c r="K16" s="27"/>
      <c r="L16" s="28"/>
      <c r="M16" s="35"/>
      <c r="N16" s="44"/>
      <c r="O16" s="28"/>
      <c r="P16" s="28"/>
      <c r="Q16" s="28"/>
      <c r="R16" s="27"/>
      <c r="S16" s="29"/>
      <c r="T16" s="27"/>
      <c r="U16" s="28"/>
      <c r="V16" s="28"/>
      <c r="W16" s="35"/>
      <c r="X16" s="29"/>
      <c r="Y16" s="27"/>
      <c r="Z16" s="29"/>
      <c r="AA16" s="30"/>
      <c r="AB16" s="27"/>
      <c r="AC16" s="28"/>
      <c r="AD16" s="29"/>
      <c r="AE16" s="27"/>
      <c r="AF16" s="28"/>
      <c r="AG16" s="35"/>
      <c r="AH16" s="27"/>
      <c r="AI16" s="28"/>
      <c r="AJ16" s="36"/>
      <c r="AK16" s="50">
        <f t="shared" si="0"/>
        <v>0</v>
      </c>
      <c r="AL16" s="7"/>
      <c r="AM16" s="7">
        <f>COUNTBLANK(AM11:AM13)</f>
        <v>3</v>
      </c>
      <c r="AN16" s="7"/>
      <c r="AO16" s="7">
        <v>1</v>
      </c>
      <c r="AP16" s="7"/>
    </row>
    <row r="17" spans="1:43" ht="24" thickTop="1" thickBot="1" x14ac:dyDescent="0.45">
      <c r="A17" s="1">
        <v>43777</v>
      </c>
      <c r="B17" s="3"/>
      <c r="C17" s="3"/>
      <c r="D17" s="4"/>
      <c r="E17" s="27"/>
      <c r="F17" s="28"/>
      <c r="G17" s="28"/>
      <c r="H17" s="28"/>
      <c r="I17" s="29"/>
      <c r="J17" s="30"/>
      <c r="K17" s="27"/>
      <c r="L17" s="28"/>
      <c r="M17" s="35"/>
      <c r="N17" s="44"/>
      <c r="O17" s="28"/>
      <c r="P17" s="28"/>
      <c r="Q17" s="28"/>
      <c r="R17" s="27"/>
      <c r="S17" s="29"/>
      <c r="T17" s="27"/>
      <c r="U17" s="28"/>
      <c r="V17" s="28"/>
      <c r="W17" s="35"/>
      <c r="X17" s="29"/>
      <c r="Y17" s="27"/>
      <c r="Z17" s="29"/>
      <c r="AA17" s="30"/>
      <c r="AB17" s="27"/>
      <c r="AC17" s="28"/>
      <c r="AD17" s="29"/>
      <c r="AE17" s="27"/>
      <c r="AF17" s="28"/>
      <c r="AG17" s="35"/>
      <c r="AH17" s="27"/>
      <c r="AI17" s="28"/>
      <c r="AJ17" s="36"/>
      <c r="AK17" s="50">
        <f t="shared" ref="AK17:AK27" si="1">SUM(E17:AJ17)</f>
        <v>0</v>
      </c>
      <c r="AL17" s="7"/>
      <c r="AM17" s="7"/>
      <c r="AN17" s="7"/>
      <c r="AO17" s="7">
        <v>2</v>
      </c>
      <c r="AP17" s="7"/>
    </row>
    <row r="18" spans="1:43" ht="24" thickTop="1" thickBot="1" x14ac:dyDescent="0.45">
      <c r="A18" s="1">
        <v>43778</v>
      </c>
      <c r="B18" s="3"/>
      <c r="C18" s="3"/>
      <c r="D18" s="4"/>
      <c r="E18" s="27"/>
      <c r="F18" s="28"/>
      <c r="G18" s="28"/>
      <c r="H18" s="28"/>
      <c r="I18" s="29"/>
      <c r="J18" s="30"/>
      <c r="K18" s="27"/>
      <c r="L18" s="28"/>
      <c r="M18" s="35"/>
      <c r="N18" s="44"/>
      <c r="O18" s="28"/>
      <c r="P18" s="28"/>
      <c r="Q18" s="28"/>
      <c r="R18" s="27"/>
      <c r="S18" s="29"/>
      <c r="T18" s="27"/>
      <c r="U18" s="28"/>
      <c r="V18" s="28"/>
      <c r="W18" s="35"/>
      <c r="X18" s="29"/>
      <c r="Y18" s="27"/>
      <c r="Z18" s="29"/>
      <c r="AA18" s="30"/>
      <c r="AB18" s="27"/>
      <c r="AC18" s="28"/>
      <c r="AD18" s="29"/>
      <c r="AE18" s="27"/>
      <c r="AF18" s="28"/>
      <c r="AG18" s="35"/>
      <c r="AH18" s="27"/>
      <c r="AI18" s="28"/>
      <c r="AJ18" s="36"/>
      <c r="AK18" s="50">
        <f t="shared" si="1"/>
        <v>0</v>
      </c>
      <c r="AL18" s="7"/>
      <c r="AM18" s="7"/>
      <c r="AN18" s="7"/>
      <c r="AO18" s="7"/>
      <c r="AP18" s="7"/>
    </row>
    <row r="19" spans="1:43" ht="24" thickTop="1" thickBot="1" x14ac:dyDescent="0.45">
      <c r="A19" s="1">
        <v>43779</v>
      </c>
      <c r="B19" s="3"/>
      <c r="C19" s="3"/>
      <c r="D19" s="4"/>
      <c r="E19" s="27"/>
      <c r="F19" s="28"/>
      <c r="G19" s="28"/>
      <c r="H19" s="28"/>
      <c r="I19" s="29"/>
      <c r="J19" s="30"/>
      <c r="K19" s="27"/>
      <c r="L19" s="28"/>
      <c r="M19" s="35"/>
      <c r="N19" s="44"/>
      <c r="O19" s="28"/>
      <c r="P19" s="28"/>
      <c r="Q19" s="28"/>
      <c r="R19" s="27"/>
      <c r="S19" s="29"/>
      <c r="T19" s="27"/>
      <c r="U19" s="28"/>
      <c r="V19" s="28"/>
      <c r="W19" s="35"/>
      <c r="X19" s="29"/>
      <c r="Y19" s="27"/>
      <c r="Z19" s="29"/>
      <c r="AA19" s="30"/>
      <c r="AB19" s="27"/>
      <c r="AC19" s="28"/>
      <c r="AD19" s="29"/>
      <c r="AE19" s="27"/>
      <c r="AF19" s="28"/>
      <c r="AG19" s="35"/>
      <c r="AH19" s="27"/>
      <c r="AI19" s="28"/>
      <c r="AJ19" s="36"/>
      <c r="AK19" s="51">
        <f t="shared" si="1"/>
        <v>0</v>
      </c>
      <c r="AL19" s="7"/>
      <c r="AM19" s="7"/>
      <c r="AN19" s="7" t="str">
        <f>IF(AH41,AK28/AH41,"AUCUNE ENTREE")</f>
        <v>AUCUNE ENTREE</v>
      </c>
      <c r="AO19" s="7"/>
      <c r="AP19" s="7"/>
    </row>
    <row r="20" spans="1:43" ht="24" thickTop="1" thickBot="1" x14ac:dyDescent="0.45">
      <c r="A20" s="1">
        <v>43780</v>
      </c>
      <c r="B20" s="3"/>
      <c r="C20" s="3"/>
      <c r="D20" s="4"/>
      <c r="E20" s="27"/>
      <c r="F20" s="28"/>
      <c r="G20" s="28"/>
      <c r="H20" s="28"/>
      <c r="I20" s="29"/>
      <c r="J20" s="30"/>
      <c r="K20" s="27"/>
      <c r="L20" s="28"/>
      <c r="M20" s="35"/>
      <c r="N20" s="44"/>
      <c r="O20" s="28"/>
      <c r="P20" s="28"/>
      <c r="Q20" s="28"/>
      <c r="R20" s="27"/>
      <c r="S20" s="29"/>
      <c r="T20" s="27"/>
      <c r="U20" s="28"/>
      <c r="V20" s="28"/>
      <c r="W20" s="35"/>
      <c r="X20" s="29"/>
      <c r="Y20" s="27"/>
      <c r="Z20" s="29"/>
      <c r="AA20" s="30"/>
      <c r="AB20" s="27"/>
      <c r="AC20" s="28"/>
      <c r="AD20" s="29"/>
      <c r="AE20" s="27"/>
      <c r="AF20" s="28"/>
      <c r="AG20" s="35"/>
      <c r="AH20" s="27"/>
      <c r="AI20" s="28"/>
      <c r="AJ20" s="36"/>
      <c r="AK20" s="51">
        <f t="shared" si="1"/>
        <v>0</v>
      </c>
      <c r="AL20" s="7"/>
      <c r="AM20" s="7"/>
      <c r="AN20" s="7"/>
      <c r="AO20" s="7"/>
      <c r="AP20" s="7"/>
    </row>
    <row r="21" spans="1:43" ht="24" thickTop="1" thickBot="1" x14ac:dyDescent="0.45">
      <c r="A21" s="1">
        <v>43781</v>
      </c>
      <c r="B21" s="3"/>
      <c r="C21" s="3"/>
      <c r="D21" s="4"/>
      <c r="E21" s="27"/>
      <c r="F21" s="28"/>
      <c r="G21" s="28"/>
      <c r="H21" s="28"/>
      <c r="I21" s="29"/>
      <c r="J21" s="30"/>
      <c r="K21" s="27"/>
      <c r="L21" s="28"/>
      <c r="M21" s="35"/>
      <c r="N21" s="44"/>
      <c r="O21" s="28"/>
      <c r="P21" s="28"/>
      <c r="Q21" s="28"/>
      <c r="R21" s="27"/>
      <c r="S21" s="29"/>
      <c r="T21" s="27"/>
      <c r="U21" s="28"/>
      <c r="V21" s="28"/>
      <c r="W21" s="35"/>
      <c r="X21" s="29"/>
      <c r="Y21" s="27"/>
      <c r="Z21" s="29"/>
      <c r="AA21" s="30"/>
      <c r="AB21" s="27"/>
      <c r="AC21" s="28"/>
      <c r="AD21" s="29"/>
      <c r="AE21" s="27"/>
      <c r="AF21" s="28"/>
      <c r="AG21" s="35"/>
      <c r="AH21" s="27"/>
      <c r="AI21" s="28"/>
      <c r="AJ21" s="36"/>
      <c r="AK21" s="51">
        <f t="shared" si="1"/>
        <v>0</v>
      </c>
      <c r="AL21" s="7"/>
      <c r="AM21" s="7"/>
      <c r="AN21" s="7"/>
      <c r="AO21" s="7"/>
      <c r="AP21" s="7"/>
    </row>
    <row r="22" spans="1:43" ht="24" thickTop="1" thickBot="1" x14ac:dyDescent="0.45">
      <c r="A22" s="1">
        <v>43782</v>
      </c>
      <c r="B22" s="3"/>
      <c r="C22" s="3"/>
      <c r="D22" s="4"/>
      <c r="E22" s="27"/>
      <c r="F22" s="28"/>
      <c r="G22" s="28"/>
      <c r="H22" s="28"/>
      <c r="I22" s="29"/>
      <c r="J22" s="30"/>
      <c r="K22" s="27"/>
      <c r="L22" s="28"/>
      <c r="M22" s="35"/>
      <c r="N22" s="44"/>
      <c r="O22" s="28"/>
      <c r="P22" s="60"/>
      <c r="Q22" s="28"/>
      <c r="R22" s="27"/>
      <c r="S22" s="29"/>
      <c r="T22" s="28"/>
      <c r="U22" s="28"/>
      <c r="V22" s="28"/>
      <c r="W22" s="35"/>
      <c r="X22" s="29"/>
      <c r="Y22" s="27"/>
      <c r="Z22" s="29"/>
      <c r="AA22" s="30"/>
      <c r="AB22" s="27"/>
      <c r="AC22" s="28"/>
      <c r="AD22" s="29"/>
      <c r="AE22" s="27"/>
      <c r="AF22" s="28"/>
      <c r="AG22" s="35"/>
      <c r="AH22" s="27"/>
      <c r="AI22" s="28"/>
      <c r="AJ22" s="36"/>
      <c r="AK22" s="51">
        <f t="shared" si="1"/>
        <v>0</v>
      </c>
      <c r="AL22" s="7"/>
      <c r="AM22" s="7"/>
      <c r="AN22" s="7"/>
      <c r="AO22" s="7"/>
      <c r="AP22" s="7"/>
    </row>
    <row r="23" spans="1:43" ht="24" thickTop="1" thickBot="1" x14ac:dyDescent="0.45">
      <c r="A23" s="1">
        <v>43783</v>
      </c>
      <c r="B23" s="3"/>
      <c r="C23" s="3"/>
      <c r="D23" s="4"/>
      <c r="E23" s="27"/>
      <c r="F23" s="28"/>
      <c r="G23" s="28"/>
      <c r="H23" s="28"/>
      <c r="I23" s="29"/>
      <c r="J23" s="30"/>
      <c r="K23" s="27"/>
      <c r="L23" s="28"/>
      <c r="M23" s="35"/>
      <c r="N23" s="44"/>
      <c r="O23" s="28"/>
      <c r="P23" s="28"/>
      <c r="Q23" s="28"/>
      <c r="R23" s="27"/>
      <c r="S23" s="29"/>
      <c r="T23" s="27"/>
      <c r="U23" s="28"/>
      <c r="V23" s="28"/>
      <c r="W23" s="35"/>
      <c r="X23" s="29"/>
      <c r="Y23" s="27"/>
      <c r="Z23" s="29"/>
      <c r="AA23" s="30"/>
      <c r="AB23" s="27"/>
      <c r="AC23" s="28"/>
      <c r="AD23" s="29"/>
      <c r="AE23" s="27"/>
      <c r="AF23" s="28"/>
      <c r="AG23" s="35"/>
      <c r="AH23" s="27"/>
      <c r="AI23" s="28"/>
      <c r="AJ23" s="36"/>
      <c r="AK23" s="51">
        <f t="shared" si="1"/>
        <v>0</v>
      </c>
      <c r="AL23" s="7"/>
      <c r="AM23" s="7"/>
      <c r="AN23" s="7"/>
      <c r="AO23" s="7"/>
      <c r="AP23" s="7"/>
    </row>
    <row r="24" spans="1:43" ht="24" thickTop="1" thickBot="1" x14ac:dyDescent="0.45">
      <c r="A24" s="1">
        <v>43784</v>
      </c>
      <c r="B24" s="3"/>
      <c r="C24" s="3"/>
      <c r="D24" s="4"/>
      <c r="E24" s="27"/>
      <c r="F24" s="28"/>
      <c r="G24" s="28"/>
      <c r="H24" s="28"/>
      <c r="I24" s="29"/>
      <c r="J24" s="30"/>
      <c r="K24" s="27"/>
      <c r="L24" s="28"/>
      <c r="M24" s="35"/>
      <c r="N24" s="44"/>
      <c r="O24" s="28"/>
      <c r="P24" s="28"/>
      <c r="Q24" s="28"/>
      <c r="R24" s="27"/>
      <c r="S24" s="29"/>
      <c r="T24" s="27"/>
      <c r="U24" s="28"/>
      <c r="V24" s="28"/>
      <c r="W24" s="35"/>
      <c r="X24" s="29"/>
      <c r="Y24" s="27"/>
      <c r="Z24" s="29"/>
      <c r="AA24" s="30"/>
      <c r="AB24" s="27"/>
      <c r="AC24" s="28"/>
      <c r="AD24" s="29"/>
      <c r="AE24" s="27"/>
      <c r="AF24" s="28"/>
      <c r="AG24" s="35"/>
      <c r="AH24" s="27"/>
      <c r="AI24" s="28"/>
      <c r="AJ24" s="36"/>
      <c r="AK24" s="51">
        <f t="shared" si="1"/>
        <v>0</v>
      </c>
      <c r="AL24" s="7"/>
      <c r="AM24" s="7"/>
      <c r="AN24" s="7"/>
      <c r="AO24" s="7"/>
      <c r="AP24" s="7"/>
    </row>
    <row r="25" spans="1:43" ht="24" thickTop="1" thickBot="1" x14ac:dyDescent="0.45">
      <c r="A25" s="1"/>
      <c r="B25" s="3"/>
      <c r="C25" s="3"/>
      <c r="D25" s="4"/>
      <c r="E25" s="27"/>
      <c r="F25" s="28"/>
      <c r="G25" s="28"/>
      <c r="H25" s="28"/>
      <c r="I25" s="29"/>
      <c r="J25" s="30"/>
      <c r="K25" s="27"/>
      <c r="L25" s="28"/>
      <c r="M25" s="35"/>
      <c r="N25" s="44"/>
      <c r="O25" s="28"/>
      <c r="P25" s="28"/>
      <c r="Q25" s="28"/>
      <c r="R25" s="27"/>
      <c r="S25" s="29"/>
      <c r="T25" s="27"/>
      <c r="U25" s="28"/>
      <c r="V25" s="28"/>
      <c r="W25" s="35"/>
      <c r="X25" s="29"/>
      <c r="Y25" s="27"/>
      <c r="Z25" s="29"/>
      <c r="AA25" s="30"/>
      <c r="AB25" s="27"/>
      <c r="AC25" s="28"/>
      <c r="AD25" s="29"/>
      <c r="AE25" s="27"/>
      <c r="AF25" s="28"/>
      <c r="AG25" s="35"/>
      <c r="AH25" s="27"/>
      <c r="AI25" s="28"/>
      <c r="AJ25" s="36"/>
      <c r="AK25" s="51">
        <f t="shared" si="1"/>
        <v>0</v>
      </c>
      <c r="AL25" s="7"/>
      <c r="AM25" s="7"/>
      <c r="AN25" s="7"/>
      <c r="AO25" s="7"/>
      <c r="AP25" s="7"/>
    </row>
    <row r="26" spans="1:43" ht="24" thickTop="1" thickBot="1" x14ac:dyDescent="0.45">
      <c r="A26" s="1"/>
      <c r="B26" s="3"/>
      <c r="C26" s="3"/>
      <c r="D26" s="4"/>
      <c r="E26" s="27"/>
      <c r="F26" s="28"/>
      <c r="G26" s="28"/>
      <c r="H26" s="28"/>
      <c r="I26" s="29"/>
      <c r="J26" s="30"/>
      <c r="K26" s="27"/>
      <c r="L26" s="28"/>
      <c r="M26" s="35"/>
      <c r="N26" s="44"/>
      <c r="O26" s="28"/>
      <c r="P26" s="28"/>
      <c r="Q26" s="28"/>
      <c r="R26" s="27"/>
      <c r="S26" s="29"/>
      <c r="T26" s="27"/>
      <c r="U26" s="28"/>
      <c r="V26" s="28"/>
      <c r="W26" s="35"/>
      <c r="X26" s="29"/>
      <c r="Y26" s="27"/>
      <c r="Z26" s="29"/>
      <c r="AA26" s="30"/>
      <c r="AB26" s="27"/>
      <c r="AC26" s="28"/>
      <c r="AD26" s="29"/>
      <c r="AE26" s="27"/>
      <c r="AF26" s="28"/>
      <c r="AG26" s="35"/>
      <c r="AH26" s="27"/>
      <c r="AI26" s="28"/>
      <c r="AJ26" s="36"/>
      <c r="AK26" s="51">
        <f t="shared" si="1"/>
        <v>0</v>
      </c>
      <c r="AL26" s="7"/>
      <c r="AM26" s="7"/>
      <c r="AN26" s="7"/>
      <c r="AO26" s="7"/>
      <c r="AP26" s="7"/>
    </row>
    <row r="27" spans="1:43" ht="24" thickTop="1" thickBot="1" x14ac:dyDescent="0.45">
      <c r="A27" s="1"/>
      <c r="B27" s="3"/>
      <c r="C27" s="3"/>
      <c r="D27" s="4"/>
      <c r="E27" s="27"/>
      <c r="F27" s="28"/>
      <c r="G27" s="28"/>
      <c r="H27" s="28"/>
      <c r="I27" s="29"/>
      <c r="J27" s="30"/>
      <c r="K27" s="27"/>
      <c r="L27" s="28"/>
      <c r="M27" s="35"/>
      <c r="N27" s="44"/>
      <c r="O27" s="28"/>
      <c r="P27" s="28"/>
      <c r="Q27" s="28"/>
      <c r="R27" s="27"/>
      <c r="S27" s="29"/>
      <c r="T27" s="27"/>
      <c r="U27" s="28"/>
      <c r="V27" s="28"/>
      <c r="W27" s="35"/>
      <c r="X27" s="29"/>
      <c r="Y27" s="27"/>
      <c r="Z27" s="29"/>
      <c r="AA27" s="30"/>
      <c r="AB27" s="27"/>
      <c r="AC27" s="28"/>
      <c r="AD27" s="29"/>
      <c r="AE27" s="27"/>
      <c r="AF27" s="28"/>
      <c r="AG27" s="35"/>
      <c r="AH27" s="27"/>
      <c r="AI27" s="28"/>
      <c r="AJ27" s="36"/>
      <c r="AK27" s="51">
        <f t="shared" si="1"/>
        <v>0</v>
      </c>
      <c r="AL27" s="7"/>
      <c r="AM27" s="7"/>
      <c r="AN27" s="7" t="b">
        <f>IF(COUNTIF(AK10:AK27,"&gt;0"),"AE")</f>
        <v>0</v>
      </c>
      <c r="AO27" s="7"/>
      <c r="AP27" s="7"/>
    </row>
    <row r="28" spans="1:43" ht="18.600000000000001" thickTop="1" thickBot="1" x14ac:dyDescent="0.35">
      <c r="A28" s="69" t="s">
        <v>19</v>
      </c>
      <c r="B28" s="70"/>
      <c r="C28" s="70"/>
      <c r="D28" s="71"/>
      <c r="E28" s="72">
        <f>SUM(E10:I27)</f>
        <v>0</v>
      </c>
      <c r="F28" s="73"/>
      <c r="G28" s="73"/>
      <c r="H28" s="73"/>
      <c r="I28" s="74"/>
      <c r="J28" s="48">
        <f>SUM(J10:J27)</f>
        <v>0</v>
      </c>
      <c r="K28" s="72">
        <f>SUM(K10:M27)</f>
        <v>0</v>
      </c>
      <c r="L28" s="73"/>
      <c r="M28" s="88"/>
      <c r="N28" s="73">
        <f>SUM(N10:Q27)</f>
        <v>0</v>
      </c>
      <c r="O28" s="73"/>
      <c r="P28" s="73"/>
      <c r="Q28" s="74"/>
      <c r="R28" s="72">
        <f>SUM(R10:S27)</f>
        <v>0</v>
      </c>
      <c r="S28" s="74"/>
      <c r="T28" s="72">
        <f>SUM(T10:X27)</f>
        <v>0</v>
      </c>
      <c r="U28" s="73"/>
      <c r="V28" s="73"/>
      <c r="W28" s="73"/>
      <c r="X28" s="74"/>
      <c r="Y28" s="72">
        <f>SUM(Y10:Z27)</f>
        <v>0</v>
      </c>
      <c r="Z28" s="74"/>
      <c r="AA28" s="49">
        <f>SUM(AA10:AA27)</f>
        <v>0</v>
      </c>
      <c r="AB28" s="72">
        <f>SUM(AB10:AD27)</f>
        <v>0</v>
      </c>
      <c r="AC28" s="73"/>
      <c r="AD28" s="74"/>
      <c r="AE28" s="72">
        <f>SUM(AE10:AG27)</f>
        <v>0</v>
      </c>
      <c r="AF28" s="73"/>
      <c r="AG28" s="73"/>
      <c r="AH28" s="72">
        <f>SUM(AH10:AJ27)</f>
        <v>0</v>
      </c>
      <c r="AI28" s="73"/>
      <c r="AJ28" s="192"/>
      <c r="AK28" s="52">
        <f>SUM(AK10:AK27)</f>
        <v>0</v>
      </c>
      <c r="AL28" s="7"/>
      <c r="AM28" s="7"/>
      <c r="AN28" s="7"/>
      <c r="AO28" s="7"/>
      <c r="AP28" s="7"/>
    </row>
    <row r="29" spans="1:43" ht="15" thickBot="1" x14ac:dyDescent="0.35">
      <c r="A29" s="75"/>
      <c r="B29" s="75"/>
      <c r="C29" s="75"/>
      <c r="D29" s="11"/>
      <c r="E29" s="10"/>
      <c r="F29" s="10"/>
      <c r="G29" s="10"/>
      <c r="H29" s="10"/>
      <c r="I29" s="10"/>
      <c r="J29" s="75"/>
      <c r="K29" s="75"/>
      <c r="L29" s="75"/>
      <c r="M29" s="75"/>
      <c r="N29" s="10"/>
      <c r="O29" s="10"/>
      <c r="P29" s="10"/>
      <c r="Q29" s="10"/>
      <c r="R29" s="10"/>
      <c r="S29" s="10"/>
      <c r="T29" s="10"/>
      <c r="U29" s="10"/>
      <c r="V29" s="10"/>
      <c r="W29" s="10"/>
      <c r="X29" s="10"/>
      <c r="Y29" s="10"/>
      <c r="Z29" s="10"/>
      <c r="AA29" s="10"/>
      <c r="AB29" s="10"/>
      <c r="AC29" s="10"/>
      <c r="AD29" s="10"/>
      <c r="AE29" s="10"/>
      <c r="AF29" s="10"/>
      <c r="AG29" s="10"/>
      <c r="AH29" s="199" t="s">
        <v>25</v>
      </c>
      <c r="AI29" s="200"/>
      <c r="AJ29" s="201"/>
      <c r="AK29" s="7"/>
      <c r="AL29" s="7"/>
      <c r="AM29" s="7"/>
      <c r="AN29" s="7"/>
      <c r="AO29" s="7"/>
      <c r="AP29" s="7"/>
    </row>
    <row r="30" spans="1:43" ht="15" customHeight="1" thickTop="1" x14ac:dyDescent="0.3">
      <c r="A30" s="63" t="s">
        <v>22</v>
      </c>
      <c r="B30" s="64"/>
      <c r="C30" s="64"/>
      <c r="D30" s="11"/>
      <c r="E30" s="10"/>
      <c r="F30" s="10"/>
      <c r="G30" s="10"/>
      <c r="H30" s="10"/>
      <c r="I30" s="10"/>
      <c r="J30" s="63" t="s">
        <v>23</v>
      </c>
      <c r="K30" s="64"/>
      <c r="L30" s="64"/>
      <c r="M30" s="64"/>
      <c r="N30" s="10"/>
      <c r="O30" s="10"/>
      <c r="P30" s="10"/>
      <c r="Q30" s="10"/>
      <c r="R30" s="10"/>
      <c r="S30" s="10"/>
      <c r="T30" s="10"/>
      <c r="U30" s="10"/>
      <c r="V30" s="10"/>
      <c r="W30" s="10"/>
      <c r="X30" s="10"/>
      <c r="Y30" s="10"/>
      <c r="Z30" s="10"/>
      <c r="AA30" s="10"/>
      <c r="AB30" s="10"/>
      <c r="AC30" s="10"/>
      <c r="AD30" s="10"/>
      <c r="AE30" s="10"/>
      <c r="AF30" s="10"/>
      <c r="AG30" s="10"/>
      <c r="AH30" s="202"/>
      <c r="AI30" s="203"/>
      <c r="AJ30" s="204"/>
      <c r="AK30" s="217"/>
      <c r="AL30" s="26"/>
      <c r="AM30" s="26"/>
      <c r="AN30" s="26"/>
      <c r="AO30" s="26"/>
      <c r="AP30" s="26"/>
      <c r="AQ30" s="26"/>
    </row>
    <row r="31" spans="1:43" ht="15" customHeight="1" x14ac:dyDescent="0.3">
      <c r="A31" s="65"/>
      <c r="B31" s="66"/>
      <c r="C31" s="66"/>
      <c r="D31" s="11"/>
      <c r="E31" s="10"/>
      <c r="F31" s="10"/>
      <c r="G31" s="10"/>
      <c r="H31" s="10"/>
      <c r="I31" s="10"/>
      <c r="J31" s="65"/>
      <c r="K31" s="66"/>
      <c r="L31" s="66"/>
      <c r="M31" s="66"/>
      <c r="N31" s="10"/>
      <c r="O31" s="10"/>
      <c r="P31" s="10"/>
      <c r="Q31" s="10"/>
      <c r="R31" s="10"/>
      <c r="S31" s="10"/>
      <c r="T31" s="10"/>
      <c r="U31" s="10"/>
      <c r="V31" s="10"/>
      <c r="W31" s="10"/>
      <c r="X31" s="10"/>
      <c r="Y31" s="10"/>
      <c r="Z31" s="10"/>
      <c r="AA31" s="10"/>
      <c r="AB31" s="10"/>
      <c r="AC31" s="10"/>
      <c r="AD31" s="10"/>
      <c r="AE31" s="10"/>
      <c r="AF31" s="10"/>
      <c r="AG31" s="10"/>
      <c r="AH31" s="193">
        <f>AK28</f>
        <v>0</v>
      </c>
      <c r="AI31" s="194"/>
      <c r="AJ31" s="195"/>
      <c r="AK31" s="217"/>
      <c r="AL31" s="26"/>
      <c r="AM31" s="26"/>
      <c r="AN31" s="26"/>
      <c r="AO31" s="26"/>
      <c r="AP31" s="26"/>
      <c r="AQ31" s="26"/>
    </row>
    <row r="32" spans="1:43" ht="14.4" customHeight="1" thickBot="1" x14ac:dyDescent="0.35">
      <c r="A32" s="65"/>
      <c r="B32" s="66"/>
      <c r="C32" s="66"/>
      <c r="D32" s="11"/>
      <c r="E32" s="10"/>
      <c r="F32" s="10"/>
      <c r="G32" s="10"/>
      <c r="H32" s="10"/>
      <c r="I32" s="10"/>
      <c r="J32" s="65"/>
      <c r="K32" s="66"/>
      <c r="L32" s="66"/>
      <c r="M32" s="66"/>
      <c r="N32" s="10"/>
      <c r="O32" s="10"/>
      <c r="P32" s="10"/>
      <c r="Q32" s="10"/>
      <c r="R32" s="10"/>
      <c r="S32" s="10"/>
      <c r="T32" s="10"/>
      <c r="U32" s="10"/>
      <c r="V32" s="10"/>
      <c r="W32" s="10"/>
      <c r="X32" s="10"/>
      <c r="Y32" s="10"/>
      <c r="Z32" s="10"/>
      <c r="AA32" s="10"/>
      <c r="AB32" s="10"/>
      <c r="AC32" s="10"/>
      <c r="AD32" s="10"/>
      <c r="AE32" s="10"/>
      <c r="AF32" s="10"/>
      <c r="AG32" s="10"/>
      <c r="AH32" s="196"/>
      <c r="AI32" s="197"/>
      <c r="AJ32" s="198"/>
      <c r="AK32" s="189"/>
      <c r="AL32" s="18"/>
      <c r="AM32" s="18"/>
      <c r="AN32" s="18"/>
      <c r="AO32" s="18"/>
      <c r="AP32" s="18"/>
      <c r="AQ32" s="18"/>
    </row>
    <row r="33" spans="1:43" ht="14.4" customHeight="1" thickTop="1" thickBot="1" x14ac:dyDescent="0.35">
      <c r="A33" s="67"/>
      <c r="B33" s="68"/>
      <c r="C33" s="68"/>
      <c r="D33" s="11"/>
      <c r="E33" s="10"/>
      <c r="F33" s="10"/>
      <c r="G33" s="10"/>
      <c r="H33" s="10"/>
      <c r="I33" s="10"/>
      <c r="J33" s="67"/>
      <c r="K33" s="68"/>
      <c r="L33" s="68"/>
      <c r="M33" s="68"/>
      <c r="N33" s="10"/>
      <c r="O33" s="10"/>
      <c r="P33" s="10"/>
      <c r="Q33" s="10"/>
      <c r="R33" s="10"/>
      <c r="S33" s="10"/>
      <c r="T33" s="10"/>
      <c r="U33" s="10"/>
      <c r="V33" s="10"/>
      <c r="W33" s="10"/>
      <c r="X33" s="10"/>
      <c r="Y33" s="10"/>
      <c r="Z33" s="10"/>
      <c r="AA33" s="10"/>
      <c r="AB33" s="10"/>
      <c r="AC33" s="10"/>
      <c r="AD33" s="10"/>
      <c r="AE33" s="10"/>
      <c r="AF33" s="10"/>
      <c r="AG33" s="10"/>
      <c r="AH33" s="24"/>
      <c r="AI33" s="24"/>
      <c r="AJ33" s="24"/>
      <c r="AK33" s="189"/>
      <c r="AL33" s="18"/>
      <c r="AM33" s="18"/>
      <c r="AN33" s="18"/>
      <c r="AO33" s="18"/>
      <c r="AP33" s="18"/>
      <c r="AQ33" s="18"/>
    </row>
    <row r="34" spans="1:43" ht="14.4" customHeight="1" thickTop="1" x14ac:dyDescent="0.3">
      <c r="A34" s="146" t="s">
        <v>24</v>
      </c>
      <c r="B34" s="147"/>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7"/>
      <c r="AG34" s="147"/>
      <c r="AH34" s="147"/>
      <c r="AI34" s="147"/>
      <c r="AJ34" s="148"/>
      <c r="AK34" s="18"/>
      <c r="AL34" s="18"/>
      <c r="AM34" s="18"/>
      <c r="AN34" s="18"/>
      <c r="AO34" s="7"/>
      <c r="AP34" s="7"/>
    </row>
    <row r="35" spans="1:43" ht="15" thickBot="1" x14ac:dyDescent="0.35">
      <c r="A35" s="149"/>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0"/>
      <c r="AG35" s="150"/>
      <c r="AH35" s="151"/>
      <c r="AI35" s="151"/>
      <c r="AJ35" s="152"/>
      <c r="AK35" s="7"/>
      <c r="AL35" s="7"/>
      <c r="AM35" s="7"/>
      <c r="AN35" s="7"/>
      <c r="AO35" s="7"/>
      <c r="AP35" s="7"/>
    </row>
    <row r="36" spans="1:43" ht="41.4" customHeight="1" thickTop="1" thickBot="1" x14ac:dyDescent="0.35">
      <c r="A36" s="13"/>
      <c r="B36" s="13"/>
      <c r="C36" s="133"/>
      <c r="D36" s="133"/>
      <c r="E36" s="133"/>
      <c r="F36" s="133"/>
      <c r="G36" s="133"/>
      <c r="H36" s="10"/>
      <c r="I36" s="10"/>
      <c r="J36" s="10"/>
      <c r="K36" s="10"/>
      <c r="L36" s="10"/>
      <c r="M36" s="10"/>
      <c r="N36" s="10"/>
      <c r="O36" s="13"/>
      <c r="P36" s="13"/>
      <c r="Q36" s="13"/>
      <c r="R36" s="13"/>
      <c r="S36" s="10"/>
      <c r="T36" s="19"/>
      <c r="U36" s="19"/>
      <c r="V36" s="19"/>
      <c r="W36" s="19"/>
      <c r="X36" s="19"/>
      <c r="Y36" s="10"/>
      <c r="Z36" s="10"/>
      <c r="AA36" s="10"/>
      <c r="AB36" s="10"/>
      <c r="AC36" s="10"/>
      <c r="AD36" s="10"/>
      <c r="AE36" s="10"/>
      <c r="AF36" s="10"/>
      <c r="AG36" s="10"/>
      <c r="AH36" s="175" t="e">
        <f>IF(AH41="AUCUN JOUR DE FRAIS","AUCUNE DEP",AK28/AL38&amp;" € MOY. DEPENSE(S)/JOUR")</f>
        <v>#DIV/0!</v>
      </c>
      <c r="AI36" s="176"/>
      <c r="AJ36" s="176"/>
      <c r="AK36" s="177"/>
      <c r="AL36" s="7"/>
      <c r="AM36" s="134" t="str">
        <f>MAX(AK10:AK27)&amp;" € max. depens./jour"</f>
        <v>0 € max. depens./jour</v>
      </c>
      <c r="AN36" s="135"/>
      <c r="AO36" s="140" t="str">
        <f>_xlfn.MINIFS(AK10:AK27,AK10:AK27,"&gt;0")&amp;" € min. depens./jour"</f>
        <v>0 € min. depens./jour</v>
      </c>
      <c r="AP36" s="141"/>
    </row>
    <row r="37" spans="1:43" ht="15" customHeight="1" thickBot="1" x14ac:dyDescent="0.9">
      <c r="A37" s="13"/>
      <c r="B37" s="13"/>
      <c r="C37" s="20"/>
      <c r="D37" s="20"/>
      <c r="E37" s="20"/>
      <c r="F37" s="20"/>
      <c r="G37" s="20"/>
      <c r="H37" s="10"/>
      <c r="I37" s="10"/>
      <c r="J37" s="10"/>
      <c r="K37" s="10"/>
      <c r="L37" s="10"/>
      <c r="M37" s="10"/>
      <c r="N37" s="169" t="s">
        <v>20</v>
      </c>
      <c r="O37" s="170"/>
      <c r="P37" s="170"/>
      <c r="Q37" s="170"/>
      <c r="R37" s="171"/>
      <c r="S37" s="10"/>
      <c r="T37" s="10"/>
      <c r="U37" s="10"/>
      <c r="V37" s="10"/>
      <c r="W37" s="10"/>
      <c r="X37" s="10"/>
      <c r="Y37" s="10"/>
      <c r="Z37" s="10"/>
      <c r="AA37" s="10"/>
      <c r="AB37" s="10"/>
      <c r="AC37" s="10"/>
      <c r="AD37" s="10"/>
      <c r="AE37" s="10"/>
      <c r="AF37" s="10"/>
      <c r="AG37" s="10"/>
      <c r="AH37" s="25"/>
      <c r="AI37" s="25"/>
      <c r="AJ37" s="25"/>
      <c r="AK37" s="25"/>
      <c r="AL37" s="7"/>
      <c r="AM37" s="136"/>
      <c r="AN37" s="137"/>
      <c r="AO37" s="142"/>
      <c r="AP37" s="143"/>
    </row>
    <row r="38" spans="1:43" ht="15" customHeight="1" thickBot="1" x14ac:dyDescent="0.9">
      <c r="A38" s="13"/>
      <c r="B38" s="13"/>
      <c r="C38" s="20"/>
      <c r="D38" s="20"/>
      <c r="E38" s="20"/>
      <c r="F38" s="20"/>
      <c r="G38" s="20"/>
      <c r="H38" s="20"/>
      <c r="I38" s="20"/>
      <c r="J38" s="20"/>
      <c r="K38" s="20"/>
      <c r="L38" s="20"/>
      <c r="M38" s="21"/>
      <c r="N38" s="186">
        <f>SUM($N$10:$Q$27,'MOIS IInd'!$N$10:$Q$27)</f>
        <v>0</v>
      </c>
      <c r="O38" s="187"/>
      <c r="P38" s="187"/>
      <c r="Q38" s="187"/>
      <c r="R38" s="188"/>
      <c r="S38" s="10"/>
      <c r="T38" s="10"/>
      <c r="U38" s="10"/>
      <c r="V38" s="10"/>
      <c r="W38" s="10"/>
      <c r="X38" s="10"/>
      <c r="Y38" s="10"/>
      <c r="Z38" s="22"/>
      <c r="AA38" s="22"/>
      <c r="AB38" s="23"/>
      <c r="AC38" s="23"/>
      <c r="AD38" s="21"/>
      <c r="AE38" s="21"/>
      <c r="AF38" s="10"/>
      <c r="AG38" s="10"/>
      <c r="AH38" s="180" t="str">
        <f>IF(COUNTIF(AK10:AK27,"&gt;0"),COUNTIF(AK10:AK27,"&gt;0")&amp;" JOUR(S) DE FRAIS REAL.","AUCUN JOUR DE FRAIS")</f>
        <v>AUCUN JOUR DE FRAIS</v>
      </c>
      <c r="AI38" s="181"/>
      <c r="AJ38" s="181"/>
      <c r="AK38" s="182"/>
      <c r="AL38" s="178">
        <f>COUNTIF(AK10:AK27,"&gt;0")</f>
        <v>0</v>
      </c>
      <c r="AM38" s="136"/>
      <c r="AN38" s="137"/>
      <c r="AO38" s="142"/>
      <c r="AP38" s="143"/>
    </row>
    <row r="39" spans="1:43" ht="15" customHeight="1" thickBot="1" x14ac:dyDescent="0.9">
      <c r="A39" s="13"/>
      <c r="B39" s="13"/>
      <c r="C39" s="20"/>
      <c r="D39" s="20"/>
      <c r="E39" s="20"/>
      <c r="F39" s="20"/>
      <c r="G39" s="20"/>
      <c r="H39" s="20"/>
      <c r="I39" s="20"/>
      <c r="J39" s="20"/>
      <c r="K39" s="20"/>
      <c r="L39" s="20"/>
      <c r="M39" s="21"/>
      <c r="N39" s="186"/>
      <c r="O39" s="187"/>
      <c r="P39" s="187"/>
      <c r="Q39" s="187"/>
      <c r="R39" s="188"/>
      <c r="S39" s="153">
        <f>SUM(N38,N42)</f>
        <v>0</v>
      </c>
      <c r="T39" s="154"/>
      <c r="U39" s="155"/>
      <c r="V39" s="162">
        <f>S39</f>
        <v>0</v>
      </c>
      <c r="W39" s="163"/>
      <c r="X39" s="168">
        <f>S39</f>
        <v>0</v>
      </c>
      <c r="Y39" s="132"/>
      <c r="Z39" s="22"/>
      <c r="AA39" s="22"/>
      <c r="AB39" s="23"/>
      <c r="AC39" s="23"/>
      <c r="AD39" s="21"/>
      <c r="AE39" s="21"/>
      <c r="AF39" s="10"/>
      <c r="AG39" s="10"/>
      <c r="AH39" s="183"/>
      <c r="AI39" s="184"/>
      <c r="AJ39" s="184"/>
      <c r="AK39" s="185"/>
      <c r="AL39" s="179"/>
      <c r="AM39" s="138"/>
      <c r="AN39" s="139"/>
      <c r="AO39" s="144"/>
      <c r="AP39" s="145"/>
    </row>
    <row r="40" spans="1:43" ht="15" customHeight="1" thickBot="1" x14ac:dyDescent="0.9">
      <c r="A40" s="13"/>
      <c r="B40" s="13"/>
      <c r="C40" s="10"/>
      <c r="D40" s="10"/>
      <c r="E40" s="10"/>
      <c r="F40" s="10"/>
      <c r="G40" s="10"/>
      <c r="H40" s="20"/>
      <c r="I40" s="20"/>
      <c r="J40" s="20"/>
      <c r="K40" s="20"/>
      <c r="L40" s="20"/>
      <c r="M40" s="21"/>
      <c r="N40" s="186"/>
      <c r="O40" s="187"/>
      <c r="P40" s="187"/>
      <c r="Q40" s="187"/>
      <c r="R40" s="188"/>
      <c r="S40" s="156"/>
      <c r="T40" s="157"/>
      <c r="U40" s="158"/>
      <c r="V40" s="164"/>
      <c r="W40" s="165"/>
      <c r="X40" s="168"/>
      <c r="Y40" s="132"/>
      <c r="Z40" s="22"/>
      <c r="AA40" s="22"/>
      <c r="AB40" s="23"/>
      <c r="AC40" s="23"/>
      <c r="AD40" s="21"/>
      <c r="AE40" s="21"/>
      <c r="AF40" s="10"/>
      <c r="AG40" s="10"/>
      <c r="AH40" s="10"/>
      <c r="AI40" s="10"/>
      <c r="AJ40" s="10"/>
      <c r="AK40" s="12"/>
      <c r="AL40" s="7"/>
      <c r="AM40" s="7"/>
      <c r="AN40" s="7"/>
      <c r="AO40" s="7"/>
      <c r="AP40" s="7"/>
    </row>
    <row r="41" spans="1:43" ht="15" customHeight="1" thickBot="1" x14ac:dyDescent="0.9">
      <c r="A41" s="13"/>
      <c r="B41" s="13"/>
      <c r="C41" s="20"/>
      <c r="D41" s="20"/>
      <c r="E41" s="20"/>
      <c r="F41" s="20"/>
      <c r="G41" s="20"/>
      <c r="H41" s="20"/>
      <c r="I41" s="20"/>
      <c r="J41" s="20"/>
      <c r="K41" s="20"/>
      <c r="L41" s="20"/>
      <c r="M41" s="21"/>
      <c r="N41" s="169" t="s">
        <v>21</v>
      </c>
      <c r="O41" s="170"/>
      <c r="P41" s="170"/>
      <c r="Q41" s="170"/>
      <c r="R41" s="171"/>
      <c r="S41" s="156"/>
      <c r="T41" s="157"/>
      <c r="U41" s="158"/>
      <c r="V41" s="164"/>
      <c r="W41" s="165"/>
      <c r="X41" s="168"/>
      <c r="Y41" s="132"/>
      <c r="Z41" s="22"/>
      <c r="AA41" s="22"/>
      <c r="AB41" s="23"/>
      <c r="AC41" s="23"/>
      <c r="AD41" s="21"/>
      <c r="AE41" s="21"/>
      <c r="AF41" s="10"/>
      <c r="AG41" s="10"/>
      <c r="AH41" s="133"/>
      <c r="AI41" s="133"/>
      <c r="AJ41" s="133"/>
      <c r="AK41" s="133"/>
      <c r="AM41" s="17"/>
      <c r="AN41" s="7"/>
      <c r="AO41" s="7"/>
      <c r="AP41" s="7"/>
    </row>
    <row r="42" spans="1:43" ht="15" customHeight="1" thickBot="1" x14ac:dyDescent="0.9">
      <c r="A42" s="13"/>
      <c r="B42" s="13"/>
      <c r="C42" s="20"/>
      <c r="D42" s="20"/>
      <c r="E42" s="20"/>
      <c r="F42" s="20"/>
      <c r="G42" s="20"/>
      <c r="H42" s="10"/>
      <c r="I42" s="10"/>
      <c r="J42" s="10"/>
      <c r="K42" s="10"/>
      <c r="L42" s="10"/>
      <c r="M42" s="10"/>
      <c r="N42" s="172">
        <f>SUM($R$28:$X$28,'MOIS IInd'!$R$28:$X$28)</f>
        <v>0</v>
      </c>
      <c r="O42" s="173"/>
      <c r="P42" s="173"/>
      <c r="Q42" s="173"/>
      <c r="R42" s="174"/>
      <c r="S42" s="159"/>
      <c r="T42" s="160"/>
      <c r="U42" s="161"/>
      <c r="V42" s="166"/>
      <c r="W42" s="167"/>
      <c r="X42" s="168"/>
      <c r="Y42" s="132"/>
      <c r="Z42" s="10"/>
      <c r="AA42" s="10"/>
      <c r="AB42" s="10"/>
      <c r="AC42" s="10"/>
      <c r="AD42" s="10"/>
      <c r="AE42" s="10"/>
      <c r="AF42" s="10"/>
      <c r="AG42" s="10"/>
      <c r="AH42" s="133"/>
      <c r="AI42" s="133"/>
      <c r="AJ42" s="133"/>
      <c r="AK42" s="133"/>
      <c r="AM42" s="7"/>
      <c r="AN42" s="7"/>
      <c r="AO42" s="7"/>
      <c r="AP42" s="7"/>
    </row>
    <row r="43" spans="1:43" ht="15" customHeight="1" thickBot="1" x14ac:dyDescent="0.9">
      <c r="A43" s="7"/>
      <c r="B43" s="7"/>
      <c r="C43" s="20"/>
      <c r="D43" s="20"/>
      <c r="E43" s="20"/>
      <c r="F43" s="20"/>
      <c r="G43" s="20"/>
      <c r="H43" s="10"/>
      <c r="I43" s="10"/>
      <c r="J43" s="10"/>
      <c r="K43" s="10"/>
      <c r="L43" s="10"/>
      <c r="M43" s="7"/>
      <c r="N43" s="172"/>
      <c r="O43" s="173"/>
      <c r="P43" s="173"/>
      <c r="Q43" s="173"/>
      <c r="R43" s="174"/>
      <c r="S43" s="10"/>
      <c r="T43" s="10"/>
      <c r="U43" s="10"/>
      <c r="V43" s="10"/>
      <c r="W43" s="10"/>
      <c r="X43" s="10"/>
      <c r="Y43" s="10"/>
      <c r="Z43" s="10"/>
      <c r="AA43" s="10"/>
      <c r="AB43" s="10"/>
      <c r="AC43" s="10"/>
      <c r="AD43" s="7"/>
      <c r="AE43" s="7"/>
      <c r="AF43" s="7"/>
      <c r="AG43" s="7"/>
      <c r="AH43" s="7"/>
      <c r="AI43" s="7"/>
      <c r="AJ43" s="7"/>
      <c r="AK43" s="7"/>
      <c r="AL43" s="7"/>
      <c r="AM43" s="7"/>
      <c r="AN43" s="7"/>
      <c r="AO43" s="7"/>
      <c r="AP43" s="7"/>
    </row>
    <row r="44" spans="1:43" ht="15" customHeight="1" thickBot="1" x14ac:dyDescent="0.35">
      <c r="N44" s="172"/>
      <c r="O44" s="173"/>
      <c r="P44" s="173"/>
      <c r="Q44" s="173"/>
      <c r="R44" s="174"/>
      <c r="S44" s="7"/>
      <c r="T44" s="7"/>
      <c r="U44" s="7"/>
      <c r="V44" s="7"/>
      <c r="W44" s="7"/>
      <c r="X44" s="7"/>
      <c r="Y44" s="7"/>
    </row>
    <row r="45" spans="1:43" x14ac:dyDescent="0.3">
      <c r="N45" s="128"/>
      <c r="O45" s="128"/>
      <c r="P45" s="128"/>
      <c r="Q45" s="128"/>
      <c r="R45" s="128"/>
      <c r="S45" s="10"/>
      <c r="T45" s="10"/>
      <c r="U45" s="10"/>
      <c r="V45" s="10"/>
      <c r="W45" s="10"/>
      <c r="X45" s="10"/>
      <c r="Y45" s="10"/>
    </row>
    <row r="46" spans="1:43" ht="15" customHeight="1" x14ac:dyDescent="0.3">
      <c r="N46" s="129"/>
      <c r="O46" s="129"/>
      <c r="P46" s="129"/>
      <c r="Q46" s="129"/>
      <c r="R46" s="129"/>
      <c r="S46" s="10"/>
      <c r="T46" s="10"/>
      <c r="U46" s="10"/>
      <c r="V46" s="10"/>
      <c r="W46" s="10"/>
      <c r="X46" s="10"/>
      <c r="Y46" s="10"/>
    </row>
    <row r="47" spans="1:43" ht="15" customHeight="1" x14ac:dyDescent="0.3">
      <c r="N47" s="129"/>
      <c r="O47" s="129"/>
      <c r="P47" s="129"/>
      <c r="Q47" s="129"/>
      <c r="R47" s="129"/>
      <c r="S47" s="130"/>
      <c r="T47" s="130"/>
      <c r="U47" s="130"/>
      <c r="V47" s="131"/>
      <c r="W47" s="131"/>
      <c r="X47" s="132"/>
      <c r="Y47" s="132"/>
    </row>
    <row r="48" spans="1:43" ht="15" customHeight="1" x14ac:dyDescent="0.3">
      <c r="N48" s="129"/>
      <c r="O48" s="129"/>
      <c r="P48" s="129"/>
      <c r="Q48" s="129"/>
      <c r="R48" s="129"/>
      <c r="S48" s="130"/>
      <c r="T48" s="130"/>
      <c r="U48" s="130"/>
      <c r="V48" s="131"/>
      <c r="W48" s="131"/>
      <c r="X48" s="132"/>
      <c r="Y48" s="132"/>
      <c r="AK48" t="str">
        <f>IF(COUNTIF(AK10:AK27,"&gt;0"),COUNTIF(AK10:AK27,"&gt;0")&amp;" JOURS DE FRAIS","AUCUN JOUR DE FRAIS")</f>
        <v>AUCUN JOUR DE FRAIS</v>
      </c>
    </row>
    <row r="49" spans="14:25" ht="15" customHeight="1" x14ac:dyDescent="0.3">
      <c r="N49" s="133"/>
      <c r="O49" s="133"/>
      <c r="P49" s="133"/>
      <c r="Q49" s="133"/>
      <c r="R49" s="133"/>
      <c r="S49" s="130"/>
      <c r="T49" s="130"/>
      <c r="U49" s="130"/>
      <c r="V49" s="131"/>
      <c r="W49" s="131"/>
      <c r="X49" s="132"/>
      <c r="Y49" s="132"/>
    </row>
    <row r="50" spans="14:25" ht="15" customHeight="1" x14ac:dyDescent="0.3">
      <c r="N50" s="129"/>
      <c r="O50" s="129"/>
      <c r="P50" s="129"/>
      <c r="Q50" s="129"/>
      <c r="R50" s="129"/>
      <c r="S50" s="130"/>
      <c r="T50" s="130"/>
      <c r="U50" s="130"/>
      <c r="V50" s="131"/>
      <c r="W50" s="131"/>
      <c r="X50" s="132"/>
      <c r="Y50" s="132"/>
    </row>
    <row r="51" spans="14:25" ht="15" customHeight="1" x14ac:dyDescent="0.3">
      <c r="N51" s="129"/>
      <c r="O51" s="129"/>
      <c r="P51" s="129"/>
      <c r="Q51" s="129"/>
      <c r="R51" s="129"/>
      <c r="S51" s="10"/>
      <c r="T51" s="10"/>
      <c r="U51" s="10"/>
      <c r="V51" s="10"/>
      <c r="W51" s="10"/>
      <c r="X51" s="10"/>
      <c r="Y51" s="10"/>
    </row>
    <row r="52" spans="14:25" ht="15" customHeight="1" x14ac:dyDescent="0.3">
      <c r="N52" s="129"/>
      <c r="O52" s="129"/>
      <c r="P52" s="129"/>
      <c r="Q52" s="129"/>
      <c r="R52" s="129"/>
      <c r="S52" s="10"/>
      <c r="T52" s="10"/>
      <c r="U52" s="10"/>
      <c r="V52" s="10"/>
      <c r="W52" s="10"/>
      <c r="X52" s="10"/>
      <c r="Y52" s="10"/>
    </row>
  </sheetData>
  <mergeCells count="68">
    <mergeCell ref="Z2:AC3"/>
    <mergeCell ref="AE2:AF4"/>
    <mergeCell ref="Y28:Z28"/>
    <mergeCell ref="AB28:AD28"/>
    <mergeCell ref="AK30:AK31"/>
    <mergeCell ref="AG2:AI4"/>
    <mergeCell ref="AJ2:AJ4"/>
    <mergeCell ref="AI5:AJ6"/>
    <mergeCell ref="AK32:AK33"/>
    <mergeCell ref="AK8:AK9"/>
    <mergeCell ref="AH8:AJ9"/>
    <mergeCell ref="AE28:AG28"/>
    <mergeCell ref="AH28:AJ28"/>
    <mergeCell ref="AH31:AJ32"/>
    <mergeCell ref="AH29:AJ30"/>
    <mergeCell ref="AM36:AN39"/>
    <mergeCell ref="AO36:AP39"/>
    <mergeCell ref="A34:AJ35"/>
    <mergeCell ref="C36:G36"/>
    <mergeCell ref="S39:U42"/>
    <mergeCell ref="V39:W42"/>
    <mergeCell ref="X39:Y42"/>
    <mergeCell ref="N41:R41"/>
    <mergeCell ref="N42:R44"/>
    <mergeCell ref="AH41:AK42"/>
    <mergeCell ref="AH36:AK36"/>
    <mergeCell ref="AL38:AL39"/>
    <mergeCell ref="AH38:AK39"/>
    <mergeCell ref="N37:R37"/>
    <mergeCell ref="N38:R40"/>
    <mergeCell ref="N45:R45"/>
    <mergeCell ref="N46:R48"/>
    <mergeCell ref="S47:U50"/>
    <mergeCell ref="V47:W50"/>
    <mergeCell ref="X47:Y50"/>
    <mergeCell ref="N49:R49"/>
    <mergeCell ref="N50:R52"/>
    <mergeCell ref="D4:F5"/>
    <mergeCell ref="G4:K5"/>
    <mergeCell ref="Z4:AC6"/>
    <mergeCell ref="AE5:AF6"/>
    <mergeCell ref="R9:S9"/>
    <mergeCell ref="T9:X9"/>
    <mergeCell ref="R8:X8"/>
    <mergeCell ref="Y8:Z9"/>
    <mergeCell ref="AA8:AA9"/>
    <mergeCell ref="AB8:AD9"/>
    <mergeCell ref="AE8:AG9"/>
    <mergeCell ref="K8:M9"/>
    <mergeCell ref="N8:Q9"/>
    <mergeCell ref="AG5:AH6"/>
    <mergeCell ref="R28:S28"/>
    <mergeCell ref="T28:X28"/>
    <mergeCell ref="A29:C29"/>
    <mergeCell ref="J29:M29"/>
    <mergeCell ref="A8:A9"/>
    <mergeCell ref="B8:C8"/>
    <mergeCell ref="D8:D9"/>
    <mergeCell ref="E8:I9"/>
    <mergeCell ref="J8:J9"/>
    <mergeCell ref="K28:M28"/>
    <mergeCell ref="N28:Q28"/>
    <mergeCell ref="A30:C30"/>
    <mergeCell ref="J30:M30"/>
    <mergeCell ref="A31:C33"/>
    <mergeCell ref="J31:M33"/>
    <mergeCell ref="A28:D28"/>
    <mergeCell ref="E28:I28"/>
  </mergeCells>
  <conditionalFormatting sqref="Z38:AA41">
    <cfRule type="dataBar" priority="66">
      <dataBar>
        <cfvo type="num" val="0"/>
        <cfvo type="num" val="165"/>
        <color rgb="FF638EC6"/>
      </dataBar>
      <extLst>
        <ext xmlns:x14="http://schemas.microsoft.com/office/spreadsheetml/2009/9/main" uri="{B025F937-C7B1-47D3-B67F-A62EFF666E3E}">
          <x14:id>{DAE362BA-A914-4F59-8AA5-60B3E32C903B}</x14:id>
        </ext>
      </extLst>
    </cfRule>
  </conditionalFormatting>
  <conditionalFormatting sqref="C37:G39">
    <cfRule type="cellIs" dxfId="14" priority="31" operator="greaterThan">
      <formula>80</formula>
    </cfRule>
    <cfRule type="colorScale" priority="32">
      <colorScale>
        <cfvo type="num" val="0"/>
        <cfvo type="num" val="40"/>
        <cfvo type="num" val="80"/>
        <color rgb="FF63BE7B"/>
        <color rgb="FFFFEB84"/>
        <color rgb="FFF8696B"/>
      </colorScale>
    </cfRule>
  </conditionalFormatting>
  <conditionalFormatting sqref="H38:J41">
    <cfRule type="dataBar" priority="27">
      <dataBar>
        <cfvo type="num" val="0"/>
        <cfvo type="num" val="165"/>
        <color rgb="FF638EC6"/>
      </dataBar>
      <extLst>
        <ext xmlns:x14="http://schemas.microsoft.com/office/spreadsheetml/2009/9/main" uri="{B025F937-C7B1-47D3-B67F-A62EFF666E3E}">
          <x14:id>{A3536295-D6FF-456D-BDDE-1A2C31F17EE8}</x14:id>
        </ext>
      </extLst>
    </cfRule>
  </conditionalFormatting>
  <conditionalFormatting sqref="N42:R44">
    <cfRule type="cellIs" dxfId="13" priority="1" operator="greaterThan">
      <formula>250</formula>
    </cfRule>
    <cfRule type="colorScale" priority="2">
      <colorScale>
        <cfvo type="num" val="0"/>
        <cfvo type="num" val="83"/>
        <cfvo type="num" val="166"/>
        <color rgb="FF63BE7B"/>
        <color rgb="FFFFEB84"/>
        <color rgb="FFF8696B"/>
      </colorScale>
    </cfRule>
  </conditionalFormatting>
  <conditionalFormatting sqref="C41:G43">
    <cfRule type="cellIs" dxfId="12" priority="29" operator="greaterThan">
      <formula>250</formula>
    </cfRule>
    <cfRule type="colorScale" priority="30">
      <colorScale>
        <cfvo type="num" val="0"/>
        <cfvo type="num" val="83"/>
        <cfvo type="num" val="166"/>
        <color rgb="FF63BE7B"/>
        <color rgb="FFFFEB84"/>
        <color rgb="FFF8696B"/>
      </colorScale>
    </cfRule>
  </conditionalFormatting>
  <conditionalFormatting sqref="S47:U50">
    <cfRule type="dataBar" priority="20">
      <dataBar>
        <cfvo type="num" val="0"/>
        <cfvo type="num" val="165"/>
        <color rgb="FF638EC6"/>
      </dataBar>
      <extLst>
        <ext xmlns:x14="http://schemas.microsoft.com/office/spreadsheetml/2009/9/main" uri="{B025F937-C7B1-47D3-B67F-A62EFF666E3E}">
          <x14:id>{358876D3-523C-48C3-BB49-4E6D572CAEB7}</x14:id>
        </ext>
      </extLst>
    </cfRule>
  </conditionalFormatting>
  <conditionalFormatting sqref="N46:R48">
    <cfRule type="cellIs" dxfId="11" priority="17" operator="greaterThan">
      <formula>80</formula>
    </cfRule>
    <cfRule type="colorScale" priority="18">
      <colorScale>
        <cfvo type="num" val="0"/>
        <cfvo type="num" val="40"/>
        <cfvo type="num" val="80"/>
        <color rgb="FF63BE7B"/>
        <color rgb="FFFFEB84"/>
        <color rgb="FFF8696B"/>
      </colorScale>
    </cfRule>
  </conditionalFormatting>
  <conditionalFormatting sqref="N50:R52">
    <cfRule type="cellIs" dxfId="10" priority="15" operator="greaterThan">
      <formula>250</formula>
    </cfRule>
    <cfRule type="colorScale" priority="16">
      <colorScale>
        <cfvo type="num" val="0"/>
        <cfvo type="num" val="83"/>
        <cfvo type="num" val="166"/>
        <color rgb="FF63BE7B"/>
        <color rgb="FFFFEB84"/>
        <color rgb="FFF8696B"/>
      </colorScale>
    </cfRule>
  </conditionalFormatting>
  <conditionalFormatting sqref="S39:U42">
    <cfRule type="dataBar" priority="6">
      <dataBar>
        <cfvo type="num" val="0"/>
        <cfvo type="num" val="165"/>
        <color rgb="FF638EC6"/>
      </dataBar>
      <extLst>
        <ext xmlns:x14="http://schemas.microsoft.com/office/spreadsheetml/2009/9/main" uri="{B025F937-C7B1-47D3-B67F-A62EFF666E3E}">
          <x14:id>{664FD3FC-BCBB-4C99-B9E4-F935E182B88A}</x14:id>
        </ext>
      </extLst>
    </cfRule>
  </conditionalFormatting>
  <conditionalFormatting sqref="N38:R40">
    <cfRule type="cellIs" dxfId="9" priority="3" operator="greaterThan">
      <formula>80</formula>
    </cfRule>
    <cfRule type="colorScale" priority="4">
      <colorScale>
        <cfvo type="num" val="0"/>
        <cfvo type="num" val="40"/>
        <cfvo type="num" val="80"/>
        <color rgb="FF63BE7B"/>
        <color rgb="FFFFEB84"/>
        <color rgb="FFF8696B"/>
      </colorScale>
    </cfRule>
  </conditionalFormatting>
  <pageMargins left="0.25" right="0.25" top="0.75" bottom="0.75" header="0.3" footer="0.3"/>
  <pageSetup paperSize="9" scale="56" orientation="landscape" r:id="rId1"/>
  <drawing r:id="rId2"/>
  <extLst>
    <ext xmlns:x14="http://schemas.microsoft.com/office/spreadsheetml/2009/9/main" uri="{78C0D931-6437-407d-A8EE-F0AAD7539E65}">
      <x14:conditionalFormattings>
        <x14:conditionalFormatting xmlns:xm="http://schemas.microsoft.com/office/excel/2006/main">
          <x14:cfRule type="dataBar" id="{DAE362BA-A914-4F59-8AA5-60B3E32C903B}">
            <x14:dataBar minLength="0" maxLength="100" gradient="0">
              <x14:cfvo type="num">
                <xm:f>0</xm:f>
              </x14:cfvo>
              <x14:cfvo type="num">
                <xm:f>165</xm:f>
              </x14:cfvo>
              <x14:negativeFillColor rgb="FFFF0000"/>
              <x14:axisColor rgb="FF000000"/>
            </x14:dataBar>
          </x14:cfRule>
          <xm:sqref>Z38:AA41</xm:sqref>
        </x14:conditionalFormatting>
        <x14:conditionalFormatting xmlns:xm="http://schemas.microsoft.com/office/excel/2006/main">
          <x14:cfRule type="dataBar" id="{A3536295-D6FF-456D-BDDE-1A2C31F17EE8}">
            <x14:dataBar minLength="0" maxLength="100" gradient="0">
              <x14:cfvo type="num">
                <xm:f>0</xm:f>
              </x14:cfvo>
              <x14:cfvo type="num">
                <xm:f>165</xm:f>
              </x14:cfvo>
              <x14:negativeFillColor rgb="FFFF0000"/>
              <x14:axisColor rgb="FF000000"/>
            </x14:dataBar>
          </x14:cfRule>
          <xm:sqref>H38:J41</xm:sqref>
        </x14:conditionalFormatting>
        <x14:conditionalFormatting xmlns:xm="http://schemas.microsoft.com/office/excel/2006/main">
          <x14:cfRule type="dataBar" id="{358876D3-523C-48C3-BB49-4E6D572CAEB7}">
            <x14:dataBar minLength="0" maxLength="100" gradient="0">
              <x14:cfvo type="num">
                <xm:f>0</xm:f>
              </x14:cfvo>
              <x14:cfvo type="num">
                <xm:f>165</xm:f>
              </x14:cfvo>
              <x14:negativeFillColor rgb="FFFF0000"/>
              <x14:axisColor rgb="FF000000"/>
            </x14:dataBar>
          </x14:cfRule>
          <xm:sqref>S47:U50</xm:sqref>
        </x14:conditionalFormatting>
        <x14:conditionalFormatting xmlns:xm="http://schemas.microsoft.com/office/excel/2006/main">
          <x14:cfRule type="dataBar" id="{664FD3FC-BCBB-4C99-B9E4-F935E182B88A}">
            <x14:dataBar minLength="0" maxLength="100" gradient="0">
              <x14:cfvo type="num">
                <xm:f>0</xm:f>
              </x14:cfvo>
              <x14:cfvo type="num">
                <xm:f>165</xm:f>
              </x14:cfvo>
              <x14:negativeFillColor rgb="FFFF0000"/>
              <x14:axisColor rgb="FF000000"/>
            </x14:dataBar>
          </x14:cfRule>
          <xm:sqref>S39:U42</xm:sqref>
        </x14:conditionalFormatting>
        <x14:conditionalFormatting xmlns:xm="http://schemas.microsoft.com/office/excel/2006/main">
          <x14:cfRule type="iconSet" priority="67" id="{143123FA-C3C0-4E36-B562-58AE3C53D65F}">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AB38:AC41</xm:sqref>
        </x14:conditionalFormatting>
        <x14:conditionalFormatting xmlns:xm="http://schemas.microsoft.com/office/excel/2006/main">
          <x14:cfRule type="iconSet" priority="65" id="{311B8401-98AA-4D64-8492-7FB4FC9C0800}">
            <x14:iconSet showValue="0" custom="1">
              <x14:cfvo type="percent">
                <xm:f>0</xm:f>
              </x14:cfvo>
              <x14:cfvo type="num">
                <xm:f>0</xm:f>
              </x14:cfvo>
              <x14:cfvo type="num">
                <xm:f>165</xm:f>
              </x14:cfvo>
              <x14:cfIcon iconSet="5Quarters" iconId="0"/>
              <x14:cfIcon iconSet="5Quarters" iconId="0"/>
              <x14:cfIcon iconSet="3Flags" iconId="0"/>
            </x14:iconSet>
          </x14:cfRule>
          <xm:sqref>AD38:AE41</xm:sqref>
        </x14:conditionalFormatting>
        <x14:conditionalFormatting xmlns:xm="http://schemas.microsoft.com/office/excel/2006/main">
          <x14:cfRule type="iconSet" priority="28" id="{504A5CDD-616F-46A5-9A60-F69BB9E38DCD}">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K38:L41</xm:sqref>
        </x14:conditionalFormatting>
        <x14:conditionalFormatting xmlns:xm="http://schemas.microsoft.com/office/excel/2006/main">
          <x14:cfRule type="iconSet" priority="26" id="{14F81073-C112-476E-A49A-F7D1E18189E2}">
            <x14:iconSet showValue="0" custom="1">
              <x14:cfvo type="percent">
                <xm:f>0</xm:f>
              </x14:cfvo>
              <x14:cfvo type="num">
                <xm:f>0</xm:f>
              </x14:cfvo>
              <x14:cfvo type="num">
                <xm:f>165</xm:f>
              </x14:cfvo>
              <x14:cfIcon iconSet="5Quarters" iconId="0"/>
              <x14:cfIcon iconSet="5Quarters" iconId="0"/>
              <x14:cfIcon iconSet="3Flags" iconId="0"/>
            </x14:iconSet>
          </x14:cfRule>
          <xm:sqref>M38:M41</xm:sqref>
        </x14:conditionalFormatting>
        <x14:conditionalFormatting xmlns:xm="http://schemas.microsoft.com/office/excel/2006/main">
          <x14:cfRule type="iconSet" priority="21" id="{D58AE2F2-C632-4B62-AA89-BF9FBDE74B2B}">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V47:W50</xm:sqref>
        </x14:conditionalFormatting>
        <x14:conditionalFormatting xmlns:xm="http://schemas.microsoft.com/office/excel/2006/main">
          <x14:cfRule type="iconSet" priority="19" id="{F2B5BDC2-CECC-42D5-8883-746F13F0C991}">
            <x14:iconSet showValue="0" custom="1">
              <x14:cfvo type="percent">
                <xm:f>0</xm:f>
              </x14:cfvo>
              <x14:cfvo type="num">
                <xm:f>0</xm:f>
              </x14:cfvo>
              <x14:cfvo type="num">
                <xm:f>165</xm:f>
              </x14:cfvo>
              <x14:cfIcon iconSet="5Quarters" iconId="0"/>
              <x14:cfIcon iconSet="5Quarters" iconId="0"/>
              <x14:cfIcon iconSet="3Flags" iconId="0"/>
            </x14:iconSet>
          </x14:cfRule>
          <xm:sqref>X47:Y50</xm:sqref>
        </x14:conditionalFormatting>
        <x14:conditionalFormatting xmlns:xm="http://schemas.microsoft.com/office/excel/2006/main">
          <x14:cfRule type="iconSet" priority="7" id="{3EA89C03-DF4A-4BD9-83C5-CB8ADB593362}">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V39:W42</xm:sqref>
        </x14:conditionalFormatting>
        <x14:conditionalFormatting xmlns:xm="http://schemas.microsoft.com/office/excel/2006/main">
          <x14:cfRule type="iconSet" priority="5" id="{CFDAACFD-AAE8-41E0-A4A9-531BE5444E5D}">
            <x14:iconSet showValue="0" custom="1">
              <x14:cfvo type="percent">
                <xm:f>0</xm:f>
              </x14:cfvo>
              <x14:cfvo type="num">
                <xm:f>0</xm:f>
              </x14:cfvo>
              <x14:cfvo type="num">
                <xm:f>165</xm:f>
              </x14:cfvo>
              <x14:cfIcon iconSet="5Quarters" iconId="0"/>
              <x14:cfIcon iconSet="5Quarters" iconId="0"/>
              <x14:cfIcon iconSet="3Flags" iconId="0"/>
            </x14:iconSet>
          </x14:cfRule>
          <xm:sqref>X39:Y42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6BE1C-0B5F-488D-A8D7-1660D52324CB}">
  <sheetPr>
    <pageSetUpPr fitToPage="1"/>
  </sheetPr>
  <dimension ref="A1:AQ52"/>
  <sheetViews>
    <sheetView showGridLines="0" zoomScaleNormal="100" workbookViewId="0">
      <pane xSplit="1" ySplit="9" topLeftCell="S10" activePane="bottomRight" state="frozen"/>
      <selection pane="topRight" activeCell="B1" sqref="B1"/>
      <selection pane="bottomLeft" activeCell="A10" sqref="A10"/>
      <selection pane="bottomRight" activeCell="B10" sqref="B10:AJ27"/>
    </sheetView>
  </sheetViews>
  <sheetFormatPr baseColWidth="10" defaultColWidth="10.6640625" defaultRowHeight="14.4" x14ac:dyDescent="0.3"/>
  <cols>
    <col min="1" max="1" width="13.5546875" bestFit="1" customWidth="1"/>
    <col min="2" max="3" width="7.21875" bestFit="1" customWidth="1"/>
    <col min="4" max="4" width="12" customWidth="1"/>
    <col min="5" max="9" width="6.5546875" customWidth="1"/>
    <col min="10" max="10" width="8.88671875" customWidth="1"/>
    <col min="11" max="26" width="6.5546875" customWidth="1"/>
    <col min="27" max="27" width="9.77734375" bestFit="1" customWidth="1"/>
    <col min="28" max="34" width="6.5546875" customWidth="1"/>
    <col min="35" max="35" width="7.21875" customWidth="1"/>
    <col min="36" max="36" width="6.5546875" customWidth="1"/>
    <col min="37" max="37" width="20.6640625" bestFit="1" customWidth="1"/>
  </cols>
  <sheetData>
    <row r="1" spans="1:43" ht="15" thickBot="1" x14ac:dyDescent="0.35">
      <c r="A1" s="7"/>
      <c r="B1" s="7"/>
      <c r="C1" s="7"/>
      <c r="D1" s="8"/>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row>
    <row r="2" spans="1:43" ht="14.4" customHeight="1" x14ac:dyDescent="0.3">
      <c r="A2" s="7"/>
      <c r="B2" s="7"/>
      <c r="C2" s="7"/>
      <c r="D2" s="8"/>
      <c r="E2" s="7"/>
      <c r="F2" s="7"/>
      <c r="G2" s="7"/>
      <c r="H2" s="7"/>
      <c r="I2" s="7"/>
      <c r="J2" s="7"/>
      <c r="K2" s="7"/>
      <c r="L2" s="7"/>
      <c r="M2" s="7"/>
      <c r="N2" s="7"/>
      <c r="O2" s="7"/>
      <c r="P2" s="7"/>
      <c r="Q2" s="7"/>
      <c r="R2" s="7"/>
      <c r="S2" s="7"/>
      <c r="T2" s="7"/>
      <c r="U2" s="7"/>
      <c r="V2" s="7"/>
      <c r="W2" s="7"/>
      <c r="X2" s="7"/>
      <c r="Y2" s="7"/>
      <c r="Z2" s="205" t="s">
        <v>0</v>
      </c>
      <c r="AA2" s="206"/>
      <c r="AB2" s="206"/>
      <c r="AC2" s="207"/>
      <c r="AD2" s="62">
        <f ca="1">YEAR(TODAY())</f>
        <v>2019</v>
      </c>
      <c r="AE2" s="211" t="s">
        <v>1</v>
      </c>
      <c r="AF2" s="212"/>
      <c r="AG2" s="234" t="s">
        <v>32</v>
      </c>
      <c r="AH2" s="235"/>
      <c r="AI2" s="236"/>
      <c r="AJ2" s="227" t="str">
        <f>IF(A10&gt;DATE(YEAR(AG5),MONTH(AG5),15),"2","1")</f>
        <v>2</v>
      </c>
      <c r="AK2" s="7"/>
      <c r="AL2" s="7"/>
      <c r="AM2" s="7"/>
      <c r="AN2" s="7"/>
      <c r="AO2" s="7"/>
      <c r="AP2" s="7"/>
    </row>
    <row r="3" spans="1:43" ht="15" customHeight="1" thickBot="1" x14ac:dyDescent="0.35">
      <c r="A3" s="7"/>
      <c r="B3" s="7"/>
      <c r="C3" s="7"/>
      <c r="D3" s="8"/>
      <c r="E3" s="7"/>
      <c r="F3" s="7"/>
      <c r="G3" s="7"/>
      <c r="H3" s="7"/>
      <c r="I3" s="7"/>
      <c r="J3" s="7"/>
      <c r="K3" s="7"/>
      <c r="L3" s="7"/>
      <c r="M3" s="7"/>
      <c r="N3" s="7"/>
      <c r="O3" s="7"/>
      <c r="P3" s="7"/>
      <c r="Q3" s="7"/>
      <c r="R3" s="7"/>
      <c r="S3" s="7"/>
      <c r="T3" s="7"/>
      <c r="U3" s="7"/>
      <c r="V3" s="7"/>
      <c r="W3" s="7"/>
      <c r="X3" s="7"/>
      <c r="Y3" s="7"/>
      <c r="Z3" s="208"/>
      <c r="AA3" s="209"/>
      <c r="AB3" s="209"/>
      <c r="AC3" s="210"/>
      <c r="AD3" s="7"/>
      <c r="AE3" s="213"/>
      <c r="AF3" s="214"/>
      <c r="AG3" s="237"/>
      <c r="AH3" s="238"/>
      <c r="AI3" s="239"/>
      <c r="AJ3" s="228"/>
      <c r="AK3" s="7"/>
      <c r="AL3" s="7"/>
      <c r="AM3" s="7"/>
      <c r="AN3" s="7"/>
      <c r="AO3" s="7"/>
      <c r="AP3" s="7"/>
    </row>
    <row r="4" spans="1:43" ht="17.399999999999999" customHeight="1" x14ac:dyDescent="0.3">
      <c r="A4" s="7"/>
      <c r="B4" s="7"/>
      <c r="C4" s="7"/>
      <c r="D4" s="89" t="s">
        <v>26</v>
      </c>
      <c r="E4" s="89"/>
      <c r="F4" s="89"/>
      <c r="G4" s="89" t="s">
        <v>2</v>
      </c>
      <c r="H4" s="89"/>
      <c r="I4" s="89"/>
      <c r="J4" s="89"/>
      <c r="K4" s="89"/>
      <c r="L4" s="14"/>
      <c r="M4" s="14"/>
      <c r="N4" s="14"/>
      <c r="O4" s="14"/>
      <c r="P4" s="14"/>
      <c r="Q4" s="14"/>
      <c r="R4" s="7"/>
      <c r="S4" s="7"/>
      <c r="T4" s="7"/>
      <c r="U4" s="7"/>
      <c r="V4" s="7"/>
      <c r="W4" s="7"/>
      <c r="X4" s="7"/>
      <c r="Y4" s="7"/>
      <c r="Z4" s="90">
        <f>AK28</f>
        <v>0</v>
      </c>
      <c r="AA4" s="91"/>
      <c r="AB4" s="91"/>
      <c r="AC4" s="92"/>
      <c r="AD4" s="7"/>
      <c r="AE4" s="215"/>
      <c r="AF4" s="216"/>
      <c r="AG4" s="240"/>
      <c r="AH4" s="241"/>
      <c r="AI4" s="242"/>
      <c r="AJ4" s="229"/>
      <c r="AK4" s="7"/>
      <c r="AL4" s="7"/>
      <c r="AM4" s="7"/>
      <c r="AN4" s="7"/>
      <c r="AO4" s="7"/>
      <c r="AP4" s="7"/>
    </row>
    <row r="5" spans="1:43" ht="17.399999999999999" x14ac:dyDescent="0.3">
      <c r="A5" s="7"/>
      <c r="B5" s="7"/>
      <c r="C5" s="7"/>
      <c r="D5" s="89"/>
      <c r="E5" s="89"/>
      <c r="F5" s="89"/>
      <c r="G5" s="89"/>
      <c r="H5" s="89"/>
      <c r="I5" s="89"/>
      <c r="J5" s="89"/>
      <c r="K5" s="89"/>
      <c r="L5" s="14"/>
      <c r="M5" s="14"/>
      <c r="N5" s="14"/>
      <c r="O5" s="14"/>
      <c r="P5" s="14"/>
      <c r="Q5" s="14"/>
      <c r="R5" s="7"/>
      <c r="S5" s="7"/>
      <c r="T5" s="7"/>
      <c r="U5" s="7"/>
      <c r="V5" s="7"/>
      <c r="W5" s="7"/>
      <c r="X5" s="7"/>
      <c r="Y5" s="7"/>
      <c r="Z5" s="93"/>
      <c r="AA5" s="94"/>
      <c r="AB5" s="94"/>
      <c r="AC5" s="95"/>
      <c r="AD5" s="7"/>
      <c r="AE5" s="99" t="s">
        <v>3</v>
      </c>
      <c r="AF5" s="100"/>
      <c r="AG5" s="124">
        <v>43785</v>
      </c>
      <c r="AH5" s="125"/>
      <c r="AI5" s="230">
        <v>43799</v>
      </c>
      <c r="AJ5" s="231"/>
      <c r="AK5" s="7"/>
      <c r="AL5" s="7"/>
      <c r="AM5" s="7"/>
      <c r="AN5" s="7"/>
      <c r="AO5" s="7"/>
      <c r="AP5" s="7"/>
    </row>
    <row r="6" spans="1:43" ht="15" customHeight="1" thickBot="1" x14ac:dyDescent="0.35">
      <c r="A6" s="7"/>
      <c r="B6" s="7"/>
      <c r="C6" s="7"/>
      <c r="D6" s="8"/>
      <c r="E6" s="7"/>
      <c r="F6" s="7"/>
      <c r="G6" s="7"/>
      <c r="H6" s="7"/>
      <c r="I6" s="7"/>
      <c r="J6" s="7"/>
      <c r="K6" s="7"/>
      <c r="L6" s="7"/>
      <c r="M6" s="7"/>
      <c r="N6" s="7"/>
      <c r="O6" s="7"/>
      <c r="P6" s="7"/>
      <c r="Q6" s="7"/>
      <c r="R6" s="7"/>
      <c r="S6" s="7"/>
      <c r="T6" s="7"/>
      <c r="U6" s="7"/>
      <c r="V6" s="7"/>
      <c r="W6" s="7"/>
      <c r="X6" s="7"/>
      <c r="Y6" s="7"/>
      <c r="Z6" s="96"/>
      <c r="AA6" s="97"/>
      <c r="AB6" s="97"/>
      <c r="AC6" s="98"/>
      <c r="AD6" s="7"/>
      <c r="AE6" s="101"/>
      <c r="AF6" s="102"/>
      <c r="AG6" s="126"/>
      <c r="AH6" s="127"/>
      <c r="AI6" s="232"/>
      <c r="AJ6" s="233"/>
      <c r="AK6" s="7"/>
      <c r="AL6" s="7"/>
      <c r="AM6" s="7"/>
      <c r="AN6" s="7"/>
      <c r="AO6" s="7"/>
      <c r="AP6" s="7"/>
    </row>
    <row r="7" spans="1:43" ht="15.6" thickTop="1" thickBot="1" x14ac:dyDescent="0.35">
      <c r="A7" s="15"/>
      <c r="B7" s="15"/>
      <c r="C7" s="15"/>
      <c r="D7" s="16"/>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7"/>
      <c r="AM7" s="7"/>
      <c r="AN7" s="7"/>
      <c r="AO7" s="7"/>
      <c r="AP7" s="7"/>
    </row>
    <row r="8" spans="1:43" ht="22.2" thickTop="1" thickBot="1" x14ac:dyDescent="0.35">
      <c r="A8" s="76" t="s">
        <v>4</v>
      </c>
      <c r="B8" s="78" t="s">
        <v>5</v>
      </c>
      <c r="C8" s="78"/>
      <c r="D8" s="79" t="s">
        <v>6</v>
      </c>
      <c r="E8" s="81" t="s">
        <v>7</v>
      </c>
      <c r="F8" s="82"/>
      <c r="G8" s="82"/>
      <c r="H8" s="82"/>
      <c r="I8" s="83"/>
      <c r="J8" s="87" t="s">
        <v>8</v>
      </c>
      <c r="K8" s="114" t="s">
        <v>27</v>
      </c>
      <c r="L8" s="115"/>
      <c r="M8" s="115"/>
      <c r="N8" s="120" t="s">
        <v>28</v>
      </c>
      <c r="O8" s="115"/>
      <c r="P8" s="115"/>
      <c r="Q8" s="121"/>
      <c r="R8" s="107" t="s">
        <v>9</v>
      </c>
      <c r="S8" s="107"/>
      <c r="T8" s="107"/>
      <c r="U8" s="107"/>
      <c r="V8" s="107"/>
      <c r="W8" s="107"/>
      <c r="X8" s="107"/>
      <c r="Y8" s="108" t="s">
        <v>10</v>
      </c>
      <c r="Z8" s="109"/>
      <c r="AA8" s="87" t="s">
        <v>11</v>
      </c>
      <c r="AB8" s="108" t="s">
        <v>12</v>
      </c>
      <c r="AC8" s="110"/>
      <c r="AD8" s="109"/>
      <c r="AE8" s="111" t="s">
        <v>13</v>
      </c>
      <c r="AF8" s="112"/>
      <c r="AG8" s="113"/>
      <c r="AH8" s="87" t="s">
        <v>14</v>
      </c>
      <c r="AI8" s="87"/>
      <c r="AJ8" s="87"/>
      <c r="AK8" s="190" t="s">
        <v>29</v>
      </c>
      <c r="AL8" s="7"/>
      <c r="AM8" s="7"/>
      <c r="AN8" s="7"/>
      <c r="AO8" s="7"/>
      <c r="AP8" s="7"/>
    </row>
    <row r="9" spans="1:43" ht="15.6" thickTop="1" thickBot="1" x14ac:dyDescent="0.35">
      <c r="A9" s="77"/>
      <c r="B9" s="9" t="s">
        <v>15</v>
      </c>
      <c r="C9" s="9" t="s">
        <v>16</v>
      </c>
      <c r="D9" s="80"/>
      <c r="E9" s="84"/>
      <c r="F9" s="85"/>
      <c r="G9" s="85"/>
      <c r="H9" s="85"/>
      <c r="I9" s="86"/>
      <c r="J9" s="87"/>
      <c r="K9" s="117"/>
      <c r="L9" s="118"/>
      <c r="M9" s="118"/>
      <c r="N9" s="122"/>
      <c r="O9" s="118"/>
      <c r="P9" s="118"/>
      <c r="Q9" s="123"/>
      <c r="R9" s="103" t="s">
        <v>17</v>
      </c>
      <c r="S9" s="104"/>
      <c r="T9" s="103" t="s">
        <v>18</v>
      </c>
      <c r="U9" s="105"/>
      <c r="V9" s="105"/>
      <c r="W9" s="106"/>
      <c r="X9" s="104"/>
      <c r="Y9" s="108"/>
      <c r="Z9" s="109"/>
      <c r="AA9" s="87"/>
      <c r="AB9" s="108"/>
      <c r="AC9" s="110"/>
      <c r="AD9" s="109"/>
      <c r="AE9" s="111"/>
      <c r="AF9" s="112"/>
      <c r="AG9" s="113"/>
      <c r="AH9" s="87"/>
      <c r="AI9" s="87"/>
      <c r="AJ9" s="87"/>
      <c r="AK9" s="191"/>
      <c r="AL9" s="7"/>
      <c r="AM9" s="7"/>
      <c r="AN9" s="7"/>
      <c r="AO9" s="7"/>
      <c r="AP9" s="7"/>
    </row>
    <row r="10" spans="1:43" ht="24" thickTop="1" thickBot="1" x14ac:dyDescent="0.45">
      <c r="A10" s="1">
        <v>43785</v>
      </c>
      <c r="B10" s="2"/>
      <c r="C10" s="3"/>
      <c r="D10" s="4"/>
      <c r="E10" s="27"/>
      <c r="F10" s="28"/>
      <c r="G10" s="28"/>
      <c r="H10" s="28"/>
      <c r="I10" s="29"/>
      <c r="J10" s="30"/>
      <c r="K10" s="31"/>
      <c r="L10" s="32"/>
      <c r="M10" s="33"/>
      <c r="N10" s="34"/>
      <c r="O10" s="32"/>
      <c r="P10" s="32"/>
      <c r="Q10" s="32"/>
      <c r="R10" s="27"/>
      <c r="S10" s="29"/>
      <c r="T10" s="27"/>
      <c r="U10" s="28"/>
      <c r="V10" s="28"/>
      <c r="W10" s="35"/>
      <c r="X10" s="29"/>
      <c r="Y10" s="27"/>
      <c r="Z10" s="29"/>
      <c r="AA10" s="30"/>
      <c r="AB10" s="27"/>
      <c r="AC10" s="28"/>
      <c r="AD10" s="29"/>
      <c r="AE10" s="27"/>
      <c r="AF10" s="28"/>
      <c r="AG10" s="35"/>
      <c r="AH10" s="27"/>
      <c r="AI10" s="28"/>
      <c r="AJ10" s="36"/>
      <c r="AK10" s="50">
        <f>+SUM(E10:AJ10)</f>
        <v>0</v>
      </c>
      <c r="AL10" s="61" t="e">
        <f ca="1">DATEDIF(A10,DATE(AD2,AG2,15),"md")</f>
        <v>#VALUE!</v>
      </c>
      <c r="AM10" s="7"/>
      <c r="AN10" s="7"/>
      <c r="AO10" s="7"/>
      <c r="AP10" s="7"/>
    </row>
    <row r="11" spans="1:43" ht="24" thickTop="1" thickBot="1" x14ac:dyDescent="0.45">
      <c r="A11" s="1">
        <v>43786</v>
      </c>
      <c r="B11" s="2"/>
      <c r="C11" s="5"/>
      <c r="D11" s="6"/>
      <c r="E11" s="37"/>
      <c r="F11" s="38"/>
      <c r="G11" s="38"/>
      <c r="H11" s="38"/>
      <c r="I11" s="39"/>
      <c r="J11" s="40"/>
      <c r="K11" s="37"/>
      <c r="L11" s="38"/>
      <c r="M11" s="41"/>
      <c r="N11" s="42"/>
      <c r="O11" s="38"/>
      <c r="P11" s="38"/>
      <c r="Q11" s="38"/>
      <c r="R11" s="37"/>
      <c r="S11" s="39"/>
      <c r="T11" s="37"/>
      <c r="U11" s="38"/>
      <c r="V11" s="38"/>
      <c r="W11" s="41"/>
      <c r="X11" s="39"/>
      <c r="Y11" s="37"/>
      <c r="Z11" s="39"/>
      <c r="AA11" s="40"/>
      <c r="AB11" s="37"/>
      <c r="AC11" s="43"/>
      <c r="AD11" s="29"/>
      <c r="AE11" s="27"/>
      <c r="AF11" s="28"/>
      <c r="AG11" s="35"/>
      <c r="AH11" s="27"/>
      <c r="AI11" s="28"/>
      <c r="AJ11" s="36"/>
      <c r="AK11" s="50">
        <f t="shared" ref="AK11:AK18" si="0">SUM(E11:AJ11)</f>
        <v>0</v>
      </c>
      <c r="AL11" s="61">
        <f>DATE(2019,11,15)</f>
        <v>43784</v>
      </c>
      <c r="AM11" s="7">
        <f>MONTH(AG5)</f>
        <v>11</v>
      </c>
      <c r="AN11" s="61" t="str">
        <f>IF(A10&gt;DATE(YEAR(AG5),MONTH(AG5),15),"2","1")</f>
        <v>2</v>
      </c>
      <c r="AO11" s="7"/>
      <c r="AP11" s="7"/>
    </row>
    <row r="12" spans="1:43" ht="24" thickTop="1" thickBot="1" x14ac:dyDescent="0.45">
      <c r="A12" s="1">
        <v>43787</v>
      </c>
      <c r="B12" s="2"/>
      <c r="C12" s="5"/>
      <c r="D12" s="6"/>
      <c r="E12" s="27"/>
      <c r="F12" s="28"/>
      <c r="G12" s="28"/>
      <c r="H12" s="28"/>
      <c r="I12" s="29"/>
      <c r="J12" s="30"/>
      <c r="K12" s="27"/>
      <c r="L12" s="28"/>
      <c r="M12" s="35"/>
      <c r="N12" s="44"/>
      <c r="O12" s="28"/>
      <c r="P12" s="28"/>
      <c r="Q12" s="28"/>
      <c r="R12" s="27"/>
      <c r="S12" s="29"/>
      <c r="T12" s="27"/>
      <c r="U12" s="28"/>
      <c r="V12" s="28"/>
      <c r="W12" s="35"/>
      <c r="X12" s="29"/>
      <c r="Y12" s="27"/>
      <c r="Z12" s="29"/>
      <c r="AA12" s="30"/>
      <c r="AB12" s="27"/>
      <c r="AC12" s="28"/>
      <c r="AD12" s="29"/>
      <c r="AE12" s="27"/>
      <c r="AF12" s="28"/>
      <c r="AG12" s="35"/>
      <c r="AH12" s="27"/>
      <c r="AI12" s="28"/>
      <c r="AJ12" s="36"/>
      <c r="AK12" s="50">
        <f t="shared" si="0"/>
        <v>0</v>
      </c>
      <c r="AL12" s="7" t="str">
        <f ca="1">IF(DATEDIF(A10,DATE(YEAR(TODAY()),MONTH(TODAY()),15),"md")&gt;2,"vai","faux")</f>
        <v>vai</v>
      </c>
      <c r="AM12" s="61" t="e">
        <f ca="1">DATE(YEAR(TODAY()),EDATE(TODAY(),1),15)</f>
        <v>#NUM!</v>
      </c>
      <c r="AN12" s="7"/>
      <c r="AO12" s="7"/>
      <c r="AP12" s="7"/>
    </row>
    <row r="13" spans="1:43" ht="24" thickTop="1" thickBot="1" x14ac:dyDescent="0.45">
      <c r="A13" s="1">
        <v>43788</v>
      </c>
      <c r="B13" s="2"/>
      <c r="C13" s="3"/>
      <c r="D13" s="4"/>
      <c r="E13" s="27"/>
      <c r="F13" s="28"/>
      <c r="G13" s="28"/>
      <c r="H13" s="28"/>
      <c r="I13" s="29"/>
      <c r="J13" s="30"/>
      <c r="K13" s="27"/>
      <c r="L13" s="28"/>
      <c r="M13" s="35"/>
      <c r="N13" s="44"/>
      <c r="O13" s="28"/>
      <c r="P13" s="28"/>
      <c r="Q13" s="28"/>
      <c r="R13" s="27"/>
      <c r="S13" s="29"/>
      <c r="T13" s="27"/>
      <c r="U13" s="28"/>
      <c r="V13" s="28"/>
      <c r="W13" s="35"/>
      <c r="X13" s="29"/>
      <c r="Y13" s="27"/>
      <c r="Z13" s="29"/>
      <c r="AA13" s="30"/>
      <c r="AB13" s="27"/>
      <c r="AC13" s="28"/>
      <c r="AD13" s="29"/>
      <c r="AE13" s="27"/>
      <c r="AF13" s="28"/>
      <c r="AG13" s="35"/>
      <c r="AH13" s="27"/>
      <c r="AI13" s="28"/>
      <c r="AJ13" s="36"/>
      <c r="AK13" s="50">
        <f>SUM(E13:AJ13)</f>
        <v>0</v>
      </c>
      <c r="AL13" s="7"/>
      <c r="AM13" s="7">
        <f ca="1">YEAR(TODAY())</f>
        <v>2019</v>
      </c>
      <c r="AN13" s="7"/>
      <c r="AO13" s="7"/>
      <c r="AP13" s="7"/>
    </row>
    <row r="14" spans="1:43" ht="24" thickTop="1" thickBot="1" x14ac:dyDescent="0.45">
      <c r="A14" s="1">
        <v>43789</v>
      </c>
      <c r="B14" s="3"/>
      <c r="C14" s="3"/>
      <c r="D14" s="4"/>
      <c r="E14" s="27"/>
      <c r="F14" s="28"/>
      <c r="G14" s="28"/>
      <c r="H14" s="28"/>
      <c r="I14" s="29"/>
      <c r="J14" s="30"/>
      <c r="K14" s="27"/>
      <c r="L14" s="28"/>
      <c r="M14" s="35"/>
      <c r="N14" s="44"/>
      <c r="O14" s="28"/>
      <c r="P14" s="28"/>
      <c r="Q14" s="28"/>
      <c r="R14" s="27"/>
      <c r="S14" s="29"/>
      <c r="T14" s="27"/>
      <c r="U14" s="28"/>
      <c r="V14" s="28"/>
      <c r="W14" s="35"/>
      <c r="X14" s="29"/>
      <c r="Y14" s="27"/>
      <c r="Z14" s="29"/>
      <c r="AA14" s="30"/>
      <c r="AB14" s="27"/>
      <c r="AC14" s="43"/>
      <c r="AD14" s="45"/>
      <c r="AE14" s="46"/>
      <c r="AF14" s="43"/>
      <c r="AG14" s="47"/>
      <c r="AH14" s="46"/>
      <c r="AI14" s="43"/>
      <c r="AJ14" s="36"/>
      <c r="AK14" s="50">
        <f t="shared" si="0"/>
        <v>0</v>
      </c>
      <c r="AL14" s="7"/>
      <c r="AM14" s="7"/>
      <c r="AN14" s="7"/>
      <c r="AO14" s="7"/>
      <c r="AP14" s="7"/>
      <c r="AQ14" t="e">
        <f>MOIS.DECA</f>
        <v>#NAME?</v>
      </c>
    </row>
    <row r="15" spans="1:43" ht="24" thickTop="1" thickBot="1" x14ac:dyDescent="0.45">
      <c r="A15" s="1">
        <v>43790</v>
      </c>
      <c r="B15" s="3"/>
      <c r="C15" s="3"/>
      <c r="D15" s="4"/>
      <c r="E15" s="27"/>
      <c r="F15" s="28"/>
      <c r="G15" s="28"/>
      <c r="H15" s="28"/>
      <c r="I15" s="29"/>
      <c r="J15" s="30"/>
      <c r="K15" s="27"/>
      <c r="L15" s="28"/>
      <c r="M15" s="35"/>
      <c r="N15" s="44"/>
      <c r="O15" s="28"/>
      <c r="P15" s="28"/>
      <c r="Q15" s="28"/>
      <c r="R15" s="27"/>
      <c r="S15" s="29"/>
      <c r="T15" s="27"/>
      <c r="U15" s="28"/>
      <c r="V15" s="28"/>
      <c r="W15" s="35"/>
      <c r="X15" s="29"/>
      <c r="Y15" s="27"/>
      <c r="Z15" s="29"/>
      <c r="AA15" s="30"/>
      <c r="AB15" s="27"/>
      <c r="AC15" s="43"/>
      <c r="AD15" s="45"/>
      <c r="AE15" s="46"/>
      <c r="AF15" s="43"/>
      <c r="AG15" s="47"/>
      <c r="AH15" s="46"/>
      <c r="AI15" s="43"/>
      <c r="AJ15" s="36"/>
      <c r="AK15" s="50">
        <f>SUM(E15:AJ15)</f>
        <v>0</v>
      </c>
      <c r="AL15" s="7"/>
      <c r="AM15" s="7"/>
      <c r="AN15" s="7"/>
      <c r="AO15" s="7" t="str">
        <f>AO16+AO17&amp;"TOTAL"</f>
        <v>3TOTAL</v>
      </c>
      <c r="AP15" s="7"/>
    </row>
    <row r="16" spans="1:43" ht="24" thickTop="1" thickBot="1" x14ac:dyDescent="0.45">
      <c r="A16" s="1">
        <v>43791</v>
      </c>
      <c r="B16" s="3"/>
      <c r="C16" s="3"/>
      <c r="D16" s="4"/>
      <c r="E16" s="27"/>
      <c r="F16" s="28"/>
      <c r="G16" s="28"/>
      <c r="H16" s="28"/>
      <c r="I16" s="29"/>
      <c r="J16" s="30"/>
      <c r="K16" s="27"/>
      <c r="L16" s="28"/>
      <c r="M16" s="35"/>
      <c r="N16" s="44"/>
      <c r="O16" s="28"/>
      <c r="P16" s="28"/>
      <c r="Q16" s="28"/>
      <c r="R16" s="27"/>
      <c r="S16" s="29"/>
      <c r="T16" s="27"/>
      <c r="U16" s="28"/>
      <c r="V16" s="28"/>
      <c r="W16" s="35"/>
      <c r="X16" s="29"/>
      <c r="Y16" s="27"/>
      <c r="Z16" s="29"/>
      <c r="AA16" s="30"/>
      <c r="AB16" s="27"/>
      <c r="AC16" s="28"/>
      <c r="AD16" s="29"/>
      <c r="AE16" s="27"/>
      <c r="AF16" s="28"/>
      <c r="AG16" s="35"/>
      <c r="AH16" s="27"/>
      <c r="AI16" s="28"/>
      <c r="AJ16" s="36"/>
      <c r="AK16" s="50">
        <f t="shared" si="0"/>
        <v>0</v>
      </c>
      <c r="AL16" s="7"/>
      <c r="AM16" s="7">
        <f ca="1">COUNTBLANK(AM11:AM13)</f>
        <v>0</v>
      </c>
      <c r="AN16" s="7"/>
      <c r="AO16" s="7">
        <v>1</v>
      </c>
      <c r="AP16" s="7"/>
    </row>
    <row r="17" spans="1:43" ht="24" thickTop="1" thickBot="1" x14ac:dyDescent="0.45">
      <c r="A17" s="1">
        <v>43792</v>
      </c>
      <c r="B17" s="3"/>
      <c r="C17" s="3"/>
      <c r="D17" s="4"/>
      <c r="E17" s="27"/>
      <c r="F17" s="28"/>
      <c r="G17" s="28"/>
      <c r="H17" s="28"/>
      <c r="I17" s="29"/>
      <c r="J17" s="30"/>
      <c r="K17" s="27"/>
      <c r="L17" s="28"/>
      <c r="M17" s="35"/>
      <c r="N17" s="44"/>
      <c r="O17" s="28"/>
      <c r="P17" s="28"/>
      <c r="Q17" s="28"/>
      <c r="R17" s="27"/>
      <c r="S17" s="29"/>
      <c r="T17" s="27"/>
      <c r="U17" s="28"/>
      <c r="V17" s="28"/>
      <c r="W17" s="35"/>
      <c r="X17" s="29"/>
      <c r="Y17" s="27"/>
      <c r="Z17" s="29"/>
      <c r="AA17" s="30"/>
      <c r="AB17" s="27"/>
      <c r="AC17" s="28"/>
      <c r="AD17" s="29"/>
      <c r="AE17" s="27"/>
      <c r="AF17" s="28"/>
      <c r="AG17" s="35"/>
      <c r="AH17" s="27"/>
      <c r="AI17" s="28"/>
      <c r="AJ17" s="36"/>
      <c r="AK17" s="50">
        <f t="shared" si="0"/>
        <v>0</v>
      </c>
      <c r="AL17" s="7"/>
      <c r="AM17" s="7"/>
      <c r="AN17" s="7"/>
      <c r="AO17" s="7">
        <v>2</v>
      </c>
      <c r="AP17" s="7"/>
    </row>
    <row r="18" spans="1:43" ht="24" thickTop="1" thickBot="1" x14ac:dyDescent="0.45">
      <c r="A18" s="1">
        <v>43793</v>
      </c>
      <c r="B18" s="3"/>
      <c r="C18" s="3"/>
      <c r="D18" s="4"/>
      <c r="E18" s="27"/>
      <c r="F18" s="28"/>
      <c r="G18" s="28"/>
      <c r="H18" s="28"/>
      <c r="I18" s="29"/>
      <c r="J18" s="30"/>
      <c r="K18" s="27"/>
      <c r="L18" s="28"/>
      <c r="M18" s="35"/>
      <c r="N18" s="44"/>
      <c r="O18" s="28"/>
      <c r="P18" s="28"/>
      <c r="Q18" s="28"/>
      <c r="R18" s="27"/>
      <c r="S18" s="29"/>
      <c r="T18" s="27"/>
      <c r="U18" s="28"/>
      <c r="V18" s="28"/>
      <c r="W18" s="35"/>
      <c r="X18" s="29"/>
      <c r="Y18" s="27"/>
      <c r="Z18" s="29"/>
      <c r="AA18" s="30"/>
      <c r="AB18" s="27"/>
      <c r="AC18" s="28"/>
      <c r="AD18" s="29"/>
      <c r="AE18" s="27"/>
      <c r="AF18" s="28"/>
      <c r="AG18" s="35"/>
      <c r="AH18" s="27"/>
      <c r="AI18" s="28"/>
      <c r="AJ18" s="36"/>
      <c r="AK18" s="50">
        <f t="shared" si="0"/>
        <v>0</v>
      </c>
      <c r="AL18" s="7"/>
      <c r="AM18" s="7"/>
      <c r="AN18" s="7"/>
      <c r="AO18" s="7"/>
      <c r="AP18" s="7"/>
    </row>
    <row r="19" spans="1:43" ht="24" thickTop="1" thickBot="1" x14ac:dyDescent="0.45">
      <c r="A19" s="1">
        <v>43794</v>
      </c>
      <c r="B19" s="3"/>
      <c r="C19" s="3"/>
      <c r="D19" s="4"/>
      <c r="E19" s="27"/>
      <c r="F19" s="28"/>
      <c r="G19" s="28"/>
      <c r="H19" s="28"/>
      <c r="I19" s="29"/>
      <c r="J19" s="30"/>
      <c r="K19" s="27"/>
      <c r="L19" s="28"/>
      <c r="M19" s="35"/>
      <c r="N19" s="44"/>
      <c r="O19" s="28"/>
      <c r="P19" s="28"/>
      <c r="Q19" s="28"/>
      <c r="R19" s="27"/>
      <c r="S19" s="29"/>
      <c r="T19" s="27"/>
      <c r="U19" s="28"/>
      <c r="V19" s="28"/>
      <c r="W19" s="35"/>
      <c r="X19" s="29"/>
      <c r="Y19" s="27"/>
      <c r="Z19" s="29"/>
      <c r="AA19" s="30"/>
      <c r="AB19" s="27"/>
      <c r="AC19" s="28"/>
      <c r="AD19" s="29"/>
      <c r="AE19" s="27"/>
      <c r="AF19" s="28"/>
      <c r="AG19" s="35"/>
      <c r="AH19" s="27"/>
      <c r="AI19" s="28"/>
      <c r="AJ19" s="36"/>
      <c r="AK19" s="51">
        <f t="shared" ref="AK19:AK27" si="1">SUM(E19:AJ19)</f>
        <v>0</v>
      </c>
      <c r="AL19" s="7"/>
      <c r="AM19" s="7"/>
      <c r="AN19" s="7" t="str">
        <f>IF(AH41,AK28/AH41,"AUCUNE ENTREE")</f>
        <v>AUCUNE ENTREE</v>
      </c>
      <c r="AO19" s="7"/>
      <c r="AP19" s="7"/>
    </row>
    <row r="20" spans="1:43" ht="24" thickTop="1" thickBot="1" x14ac:dyDescent="0.45">
      <c r="A20" s="1">
        <v>43795</v>
      </c>
      <c r="B20" s="3"/>
      <c r="C20" s="3"/>
      <c r="D20" s="4"/>
      <c r="E20" s="27"/>
      <c r="F20" s="28"/>
      <c r="G20" s="28"/>
      <c r="H20" s="28"/>
      <c r="I20" s="29"/>
      <c r="J20" s="30"/>
      <c r="K20" s="27"/>
      <c r="L20" s="28"/>
      <c r="M20" s="35"/>
      <c r="N20" s="44"/>
      <c r="O20" s="28"/>
      <c r="P20" s="28"/>
      <c r="Q20" s="28"/>
      <c r="R20" s="27"/>
      <c r="S20" s="29"/>
      <c r="T20" s="27"/>
      <c r="U20" s="28"/>
      <c r="V20" s="28"/>
      <c r="W20" s="35"/>
      <c r="X20" s="29"/>
      <c r="Y20" s="27"/>
      <c r="Z20" s="29"/>
      <c r="AA20" s="30"/>
      <c r="AB20" s="27"/>
      <c r="AC20" s="28"/>
      <c r="AD20" s="29"/>
      <c r="AE20" s="27"/>
      <c r="AF20" s="28"/>
      <c r="AG20" s="35"/>
      <c r="AH20" s="27"/>
      <c r="AI20" s="28"/>
      <c r="AJ20" s="36"/>
      <c r="AK20" s="51">
        <f t="shared" si="1"/>
        <v>0</v>
      </c>
      <c r="AL20" s="7"/>
      <c r="AM20" s="7"/>
      <c r="AN20" s="7"/>
      <c r="AO20" s="7"/>
      <c r="AP20" s="7"/>
    </row>
    <row r="21" spans="1:43" ht="24" thickTop="1" thickBot="1" x14ac:dyDescent="0.45">
      <c r="A21" s="1">
        <v>43796</v>
      </c>
      <c r="B21" s="3"/>
      <c r="C21" s="3"/>
      <c r="D21" s="4"/>
      <c r="E21" s="27"/>
      <c r="F21" s="28"/>
      <c r="G21" s="28"/>
      <c r="H21" s="28"/>
      <c r="I21" s="29"/>
      <c r="J21" s="30"/>
      <c r="K21" s="27"/>
      <c r="L21" s="28"/>
      <c r="M21" s="35"/>
      <c r="N21" s="44"/>
      <c r="O21" s="28"/>
      <c r="P21" s="28"/>
      <c r="Q21" s="28"/>
      <c r="R21" s="27"/>
      <c r="S21" s="29"/>
      <c r="T21" s="27"/>
      <c r="U21" s="28"/>
      <c r="V21" s="28"/>
      <c r="W21" s="35"/>
      <c r="X21" s="29"/>
      <c r="Y21" s="27"/>
      <c r="Z21" s="29"/>
      <c r="AA21" s="30"/>
      <c r="AB21" s="27"/>
      <c r="AC21" s="28"/>
      <c r="AD21" s="29"/>
      <c r="AE21" s="27"/>
      <c r="AF21" s="28"/>
      <c r="AG21" s="35"/>
      <c r="AH21" s="27"/>
      <c r="AI21" s="28"/>
      <c r="AJ21" s="36"/>
      <c r="AK21" s="51">
        <f t="shared" si="1"/>
        <v>0</v>
      </c>
      <c r="AL21" s="7"/>
      <c r="AM21" s="7"/>
      <c r="AN21" s="7"/>
      <c r="AO21" s="7"/>
      <c r="AP21" s="7"/>
    </row>
    <row r="22" spans="1:43" ht="24" thickTop="1" thickBot="1" x14ac:dyDescent="0.45">
      <c r="A22" s="1">
        <v>43797</v>
      </c>
      <c r="B22" s="3"/>
      <c r="C22" s="3"/>
      <c r="D22" s="4"/>
      <c r="E22" s="27"/>
      <c r="F22" s="28"/>
      <c r="G22" s="28"/>
      <c r="H22" s="28"/>
      <c r="I22" s="29"/>
      <c r="J22" s="30"/>
      <c r="K22" s="27"/>
      <c r="L22" s="28"/>
      <c r="M22" s="35"/>
      <c r="N22" s="44"/>
      <c r="O22" s="28"/>
      <c r="P22" s="28"/>
      <c r="Q22" s="28"/>
      <c r="R22" s="27"/>
      <c r="S22" s="29"/>
      <c r="T22" s="27"/>
      <c r="U22" s="28"/>
      <c r="V22" s="28"/>
      <c r="W22" s="35"/>
      <c r="X22" s="29"/>
      <c r="Y22" s="27"/>
      <c r="Z22" s="29"/>
      <c r="AA22" s="30"/>
      <c r="AB22" s="27"/>
      <c r="AC22" s="28"/>
      <c r="AD22" s="29"/>
      <c r="AE22" s="27"/>
      <c r="AF22" s="28"/>
      <c r="AG22" s="35"/>
      <c r="AH22" s="27"/>
      <c r="AI22" s="28"/>
      <c r="AJ22" s="36"/>
      <c r="AK22" s="51">
        <f t="shared" si="1"/>
        <v>0</v>
      </c>
      <c r="AL22" s="7"/>
      <c r="AM22" s="7"/>
      <c r="AN22" s="7"/>
      <c r="AO22" s="7"/>
      <c r="AP22" s="7"/>
    </row>
    <row r="23" spans="1:43" ht="24" thickTop="1" thickBot="1" x14ac:dyDescent="0.45">
      <c r="A23" s="1">
        <v>43798</v>
      </c>
      <c r="B23" s="3"/>
      <c r="C23" s="3"/>
      <c r="D23" s="4"/>
      <c r="E23" s="27"/>
      <c r="F23" s="28"/>
      <c r="G23" s="28"/>
      <c r="H23" s="28"/>
      <c r="I23" s="29"/>
      <c r="J23" s="30"/>
      <c r="K23" s="27"/>
      <c r="L23" s="28"/>
      <c r="M23" s="35"/>
      <c r="N23" s="44"/>
      <c r="O23" s="28"/>
      <c r="P23" s="28"/>
      <c r="Q23" s="28"/>
      <c r="R23" s="27"/>
      <c r="S23" s="29"/>
      <c r="T23" s="27"/>
      <c r="U23" s="28"/>
      <c r="V23" s="28"/>
      <c r="W23" s="35"/>
      <c r="X23" s="29"/>
      <c r="Y23" s="27"/>
      <c r="Z23" s="29"/>
      <c r="AA23" s="30"/>
      <c r="AB23" s="27"/>
      <c r="AC23" s="28"/>
      <c r="AD23" s="29"/>
      <c r="AE23" s="27"/>
      <c r="AF23" s="28"/>
      <c r="AG23" s="35"/>
      <c r="AH23" s="27"/>
      <c r="AI23" s="28"/>
      <c r="AJ23" s="36"/>
      <c r="AK23" s="51">
        <f t="shared" si="1"/>
        <v>0</v>
      </c>
      <c r="AL23" s="7"/>
      <c r="AM23" s="7"/>
      <c r="AN23" s="7"/>
      <c r="AO23" s="7"/>
      <c r="AP23" s="7"/>
    </row>
    <row r="24" spans="1:43" ht="24" thickTop="1" thickBot="1" x14ac:dyDescent="0.45">
      <c r="A24" s="1">
        <v>43799</v>
      </c>
      <c r="B24" s="3"/>
      <c r="C24" s="3"/>
      <c r="D24" s="4"/>
      <c r="E24" s="27"/>
      <c r="F24" s="28"/>
      <c r="G24" s="28"/>
      <c r="H24" s="28"/>
      <c r="I24" s="29"/>
      <c r="J24" s="30"/>
      <c r="K24" s="27"/>
      <c r="L24" s="28"/>
      <c r="M24" s="35"/>
      <c r="N24" s="44"/>
      <c r="O24" s="28"/>
      <c r="P24" s="28"/>
      <c r="Q24" s="28"/>
      <c r="R24" s="27"/>
      <c r="S24" s="29"/>
      <c r="T24" s="27"/>
      <c r="U24" s="28"/>
      <c r="V24" s="28"/>
      <c r="W24" s="35"/>
      <c r="X24" s="29"/>
      <c r="Y24" s="27"/>
      <c r="Z24" s="29"/>
      <c r="AA24" s="30"/>
      <c r="AB24" s="27"/>
      <c r="AC24" s="28"/>
      <c r="AD24" s="29"/>
      <c r="AE24" s="27"/>
      <c r="AF24" s="28"/>
      <c r="AG24" s="35"/>
      <c r="AH24" s="27"/>
      <c r="AI24" s="28"/>
      <c r="AJ24" s="36"/>
      <c r="AK24" s="51">
        <f t="shared" si="1"/>
        <v>0</v>
      </c>
      <c r="AL24" s="7"/>
      <c r="AM24" s="7"/>
      <c r="AN24" s="7"/>
      <c r="AO24" s="7"/>
      <c r="AP24" s="7"/>
    </row>
    <row r="25" spans="1:43" ht="24" thickTop="1" thickBot="1" x14ac:dyDescent="0.45">
      <c r="A25" s="1"/>
      <c r="B25" s="3"/>
      <c r="C25" s="3"/>
      <c r="D25" s="4"/>
      <c r="E25" s="27"/>
      <c r="F25" s="28"/>
      <c r="G25" s="28"/>
      <c r="H25" s="28"/>
      <c r="I25" s="29"/>
      <c r="J25" s="30"/>
      <c r="K25" s="27"/>
      <c r="L25" s="28"/>
      <c r="M25" s="35"/>
      <c r="N25" s="44"/>
      <c r="O25" s="28"/>
      <c r="P25" s="28"/>
      <c r="Q25" s="28"/>
      <c r="R25" s="27"/>
      <c r="S25" s="29"/>
      <c r="T25" s="27"/>
      <c r="U25" s="28"/>
      <c r="V25" s="28"/>
      <c r="W25" s="35"/>
      <c r="X25" s="29"/>
      <c r="Y25" s="27"/>
      <c r="Z25" s="29"/>
      <c r="AA25" s="30"/>
      <c r="AB25" s="27"/>
      <c r="AC25" s="28"/>
      <c r="AD25" s="29"/>
      <c r="AE25" s="27"/>
      <c r="AF25" s="28"/>
      <c r="AG25" s="35"/>
      <c r="AH25" s="27"/>
      <c r="AI25" s="28"/>
      <c r="AJ25" s="36"/>
      <c r="AK25" s="51">
        <f t="shared" si="1"/>
        <v>0</v>
      </c>
      <c r="AL25" s="7"/>
      <c r="AM25" s="7"/>
      <c r="AN25" s="7"/>
      <c r="AO25" s="7"/>
      <c r="AP25" s="7"/>
    </row>
    <row r="26" spans="1:43" ht="24" thickTop="1" thickBot="1" x14ac:dyDescent="0.45">
      <c r="A26" s="1"/>
      <c r="B26" s="3"/>
      <c r="C26" s="3"/>
      <c r="D26" s="4"/>
      <c r="E26" s="27"/>
      <c r="F26" s="28"/>
      <c r="G26" s="28"/>
      <c r="H26" s="28"/>
      <c r="I26" s="29"/>
      <c r="J26" s="30"/>
      <c r="K26" s="27"/>
      <c r="L26" s="28"/>
      <c r="M26" s="35"/>
      <c r="N26" s="44"/>
      <c r="O26" s="28"/>
      <c r="P26" s="28"/>
      <c r="Q26" s="28"/>
      <c r="R26" s="27"/>
      <c r="S26" s="29"/>
      <c r="T26" s="27"/>
      <c r="U26" s="28"/>
      <c r="V26" s="28"/>
      <c r="W26" s="35"/>
      <c r="X26" s="29"/>
      <c r="Y26" s="27"/>
      <c r="Z26" s="29"/>
      <c r="AA26" s="30"/>
      <c r="AB26" s="27"/>
      <c r="AC26" s="28"/>
      <c r="AD26" s="29"/>
      <c r="AE26" s="27"/>
      <c r="AF26" s="28"/>
      <c r="AG26" s="35"/>
      <c r="AH26" s="27"/>
      <c r="AI26" s="28"/>
      <c r="AJ26" s="36"/>
      <c r="AK26" s="51">
        <f t="shared" si="1"/>
        <v>0</v>
      </c>
      <c r="AL26" s="7"/>
      <c r="AM26" s="7"/>
      <c r="AN26" s="7"/>
      <c r="AO26" s="7"/>
      <c r="AP26" s="7"/>
    </row>
    <row r="27" spans="1:43" ht="24" thickTop="1" thickBot="1" x14ac:dyDescent="0.45">
      <c r="A27" s="1"/>
      <c r="B27" s="3"/>
      <c r="C27" s="3"/>
      <c r="D27" s="4"/>
      <c r="E27" s="27"/>
      <c r="F27" s="28"/>
      <c r="G27" s="28"/>
      <c r="H27" s="28"/>
      <c r="I27" s="29"/>
      <c r="J27" s="30"/>
      <c r="K27" s="27"/>
      <c r="L27" s="28"/>
      <c r="M27" s="35"/>
      <c r="N27" s="44"/>
      <c r="O27" s="28"/>
      <c r="P27" s="28"/>
      <c r="Q27" s="28"/>
      <c r="R27" s="27"/>
      <c r="S27" s="29"/>
      <c r="T27" s="27"/>
      <c r="U27" s="28"/>
      <c r="V27" s="28"/>
      <c r="W27" s="35"/>
      <c r="X27" s="29"/>
      <c r="Y27" s="27"/>
      <c r="Z27" s="29"/>
      <c r="AA27" s="30"/>
      <c r="AB27" s="27"/>
      <c r="AC27" s="28"/>
      <c r="AD27" s="29"/>
      <c r="AE27" s="27"/>
      <c r="AF27" s="28"/>
      <c r="AG27" s="35"/>
      <c r="AH27" s="27"/>
      <c r="AI27" s="28"/>
      <c r="AJ27" s="36"/>
      <c r="AK27" s="51">
        <f t="shared" si="1"/>
        <v>0</v>
      </c>
      <c r="AL27" s="7"/>
      <c r="AM27" s="7"/>
      <c r="AN27" s="7" t="b">
        <f>IF(COUNTIF(AK10:AK27,"&gt;0"),"AE")</f>
        <v>0</v>
      </c>
      <c r="AO27" s="7"/>
      <c r="AP27" s="7"/>
    </row>
    <row r="28" spans="1:43" ht="18.600000000000001" thickTop="1" thickBot="1" x14ac:dyDescent="0.35">
      <c r="A28" s="69" t="s">
        <v>19</v>
      </c>
      <c r="B28" s="70"/>
      <c r="C28" s="70"/>
      <c r="D28" s="71"/>
      <c r="E28" s="72">
        <f>SUM(E10:I27)</f>
        <v>0</v>
      </c>
      <c r="F28" s="73"/>
      <c r="G28" s="73"/>
      <c r="H28" s="73"/>
      <c r="I28" s="74"/>
      <c r="J28" s="48">
        <f>SUM(J10:J27)</f>
        <v>0</v>
      </c>
      <c r="K28" s="72">
        <f>SUM(K10:M27)</f>
        <v>0</v>
      </c>
      <c r="L28" s="73"/>
      <c r="M28" s="73"/>
      <c r="N28" s="243">
        <f>SUM(N10:Q27)</f>
        <v>0</v>
      </c>
      <c r="O28" s="73"/>
      <c r="P28" s="73"/>
      <c r="Q28" s="74"/>
      <c r="R28" s="72">
        <f>SUM(R10:S27)</f>
        <v>0</v>
      </c>
      <c r="S28" s="74"/>
      <c r="T28" s="72">
        <f>SUM(T10:X27)</f>
        <v>0</v>
      </c>
      <c r="U28" s="73"/>
      <c r="V28" s="73"/>
      <c r="W28" s="73"/>
      <c r="X28" s="74"/>
      <c r="Y28" s="72">
        <f>SUM(Y10:Z27)</f>
        <v>0</v>
      </c>
      <c r="Z28" s="74"/>
      <c r="AA28" s="49">
        <f>SUM(AA10:AA27)</f>
        <v>0</v>
      </c>
      <c r="AB28" s="72">
        <f>SUM(AB10:AD27)</f>
        <v>0</v>
      </c>
      <c r="AC28" s="73"/>
      <c r="AD28" s="74"/>
      <c r="AE28" s="72">
        <f>SUM(AE10:AG27)</f>
        <v>0</v>
      </c>
      <c r="AF28" s="73"/>
      <c r="AG28" s="73"/>
      <c r="AH28" s="72">
        <f>SUM(AH10:AJ27)</f>
        <v>0</v>
      </c>
      <c r="AI28" s="73"/>
      <c r="AJ28" s="192"/>
      <c r="AK28" s="52">
        <f>SUM(AK10:AK27)</f>
        <v>0</v>
      </c>
      <c r="AL28" s="7"/>
      <c r="AM28" s="7"/>
      <c r="AN28" s="7"/>
      <c r="AO28" s="7"/>
      <c r="AP28" s="7"/>
    </row>
    <row r="29" spans="1:43" ht="15" thickBot="1" x14ac:dyDescent="0.35">
      <c r="A29" s="75"/>
      <c r="B29" s="75"/>
      <c r="C29" s="75"/>
      <c r="D29" s="11"/>
      <c r="E29" s="10"/>
      <c r="F29" s="10"/>
      <c r="G29" s="10"/>
      <c r="H29" s="10"/>
      <c r="I29" s="10"/>
      <c r="J29" s="75"/>
      <c r="K29" s="75"/>
      <c r="L29" s="75"/>
      <c r="M29" s="75"/>
      <c r="N29" s="10"/>
      <c r="O29" s="10"/>
      <c r="P29" s="10"/>
      <c r="Q29" s="10"/>
      <c r="R29" s="10"/>
      <c r="S29" s="10"/>
      <c r="T29" s="10"/>
      <c r="U29" s="10"/>
      <c r="V29" s="10"/>
      <c r="W29" s="10"/>
      <c r="X29" s="10"/>
      <c r="Y29" s="10"/>
      <c r="Z29" s="10"/>
      <c r="AA29" s="10"/>
      <c r="AB29" s="10"/>
      <c r="AC29" s="10"/>
      <c r="AD29" s="10"/>
      <c r="AE29" s="10"/>
      <c r="AF29" s="10"/>
      <c r="AG29" s="10"/>
      <c r="AH29" s="199" t="s">
        <v>25</v>
      </c>
      <c r="AI29" s="200"/>
      <c r="AJ29" s="201"/>
      <c r="AK29" s="7"/>
      <c r="AL29" s="7"/>
      <c r="AM29" s="7"/>
      <c r="AN29" s="7"/>
      <c r="AO29" s="7"/>
      <c r="AP29" s="7"/>
    </row>
    <row r="30" spans="1:43" ht="15" customHeight="1" thickTop="1" x14ac:dyDescent="0.3">
      <c r="A30" s="63" t="s">
        <v>22</v>
      </c>
      <c r="B30" s="64"/>
      <c r="C30" s="64"/>
      <c r="D30" s="11"/>
      <c r="E30" s="10"/>
      <c r="F30" s="10"/>
      <c r="G30" s="10"/>
      <c r="H30" s="10"/>
      <c r="I30" s="10"/>
      <c r="J30" s="63" t="s">
        <v>23</v>
      </c>
      <c r="K30" s="64"/>
      <c r="L30" s="64"/>
      <c r="M30" s="64"/>
      <c r="N30" s="10"/>
      <c r="O30" s="10"/>
      <c r="P30" s="10"/>
      <c r="Q30" s="10"/>
      <c r="R30" s="10"/>
      <c r="S30" s="10"/>
      <c r="T30" s="10"/>
      <c r="U30" s="10"/>
      <c r="V30" s="10"/>
      <c r="W30" s="10"/>
      <c r="X30" s="10"/>
      <c r="Y30" s="10"/>
      <c r="Z30" s="10"/>
      <c r="AA30" s="10"/>
      <c r="AB30" s="10"/>
      <c r="AC30" s="10"/>
      <c r="AD30" s="10"/>
      <c r="AE30" s="10"/>
      <c r="AF30" s="10"/>
      <c r="AG30" s="10"/>
      <c r="AH30" s="202"/>
      <c r="AI30" s="203"/>
      <c r="AJ30" s="204"/>
      <c r="AK30" s="217"/>
      <c r="AL30" s="26"/>
      <c r="AM30" s="26"/>
      <c r="AN30" s="26"/>
      <c r="AO30" s="26"/>
      <c r="AP30" s="26"/>
      <c r="AQ30" s="26"/>
    </row>
    <row r="31" spans="1:43" ht="15" customHeight="1" x14ac:dyDescent="0.3">
      <c r="A31" s="65"/>
      <c r="B31" s="66"/>
      <c r="C31" s="66"/>
      <c r="D31" s="11"/>
      <c r="E31" s="10"/>
      <c r="F31" s="10"/>
      <c r="G31" s="10"/>
      <c r="H31" s="10"/>
      <c r="I31" s="10"/>
      <c r="J31" s="65"/>
      <c r="K31" s="66"/>
      <c r="L31" s="66"/>
      <c r="M31" s="66"/>
      <c r="N31" s="10"/>
      <c r="O31" s="10"/>
      <c r="P31" s="10"/>
      <c r="Q31" s="10"/>
      <c r="R31" s="10"/>
      <c r="S31" s="10"/>
      <c r="T31" s="10"/>
      <c r="U31" s="10"/>
      <c r="V31" s="10"/>
      <c r="W31" s="10"/>
      <c r="X31" s="10"/>
      <c r="Y31" s="10"/>
      <c r="Z31" s="10"/>
      <c r="AA31" s="10"/>
      <c r="AB31" s="10"/>
      <c r="AC31" s="10"/>
      <c r="AD31" s="10"/>
      <c r="AE31" s="10"/>
      <c r="AF31" s="10"/>
      <c r="AG31" s="10"/>
      <c r="AH31" s="193">
        <f>AK28</f>
        <v>0</v>
      </c>
      <c r="AI31" s="194"/>
      <c r="AJ31" s="195"/>
      <c r="AK31" s="217"/>
      <c r="AL31" s="26"/>
      <c r="AM31" s="26"/>
      <c r="AN31" s="26"/>
      <c r="AO31" s="26"/>
      <c r="AP31" s="26"/>
      <c r="AQ31" s="26"/>
    </row>
    <row r="32" spans="1:43" ht="14.4" customHeight="1" thickBot="1" x14ac:dyDescent="0.35">
      <c r="A32" s="65"/>
      <c r="B32" s="66"/>
      <c r="C32" s="66"/>
      <c r="D32" s="11"/>
      <c r="E32" s="10"/>
      <c r="F32" s="10"/>
      <c r="G32" s="10"/>
      <c r="H32" s="10"/>
      <c r="I32" s="10"/>
      <c r="J32" s="65"/>
      <c r="K32" s="66"/>
      <c r="L32" s="66"/>
      <c r="M32" s="66"/>
      <c r="N32" s="10"/>
      <c r="O32" s="10"/>
      <c r="P32" s="10"/>
      <c r="Q32" s="10"/>
      <c r="R32" s="10"/>
      <c r="S32" s="10"/>
      <c r="T32" s="10"/>
      <c r="U32" s="10"/>
      <c r="V32" s="10"/>
      <c r="W32" s="10"/>
      <c r="X32" s="10"/>
      <c r="Y32" s="10"/>
      <c r="Z32" s="10"/>
      <c r="AA32" s="10"/>
      <c r="AB32" s="10"/>
      <c r="AC32" s="10"/>
      <c r="AD32" s="10"/>
      <c r="AE32" s="10"/>
      <c r="AF32" s="10"/>
      <c r="AG32" s="10"/>
      <c r="AH32" s="196"/>
      <c r="AI32" s="197"/>
      <c r="AJ32" s="198"/>
      <c r="AK32" s="189"/>
      <c r="AL32" s="18"/>
      <c r="AM32" s="18"/>
      <c r="AN32" s="18"/>
      <c r="AO32" s="18"/>
      <c r="AP32" s="18"/>
      <c r="AQ32" s="18"/>
    </row>
    <row r="33" spans="1:43" ht="14.4" customHeight="1" thickTop="1" thickBot="1" x14ac:dyDescent="0.35">
      <c r="A33" s="67"/>
      <c r="B33" s="68"/>
      <c r="C33" s="68"/>
      <c r="D33" s="11"/>
      <c r="E33" s="10"/>
      <c r="F33" s="10"/>
      <c r="G33" s="10"/>
      <c r="H33" s="10"/>
      <c r="I33" s="10"/>
      <c r="J33" s="67"/>
      <c r="K33" s="68"/>
      <c r="L33" s="68"/>
      <c r="M33" s="68"/>
      <c r="N33" s="10"/>
      <c r="O33" s="10"/>
      <c r="P33" s="10"/>
      <c r="Q33" s="10"/>
      <c r="R33" s="10"/>
      <c r="S33" s="10"/>
      <c r="T33" s="10"/>
      <c r="U33" s="10"/>
      <c r="V33" s="10"/>
      <c r="W33" s="10"/>
      <c r="X33" s="10"/>
      <c r="Y33" s="10"/>
      <c r="Z33" s="10"/>
      <c r="AA33" s="10"/>
      <c r="AB33" s="10"/>
      <c r="AC33" s="10"/>
      <c r="AD33" s="10"/>
      <c r="AE33" s="10"/>
      <c r="AF33" s="10"/>
      <c r="AG33" s="10"/>
      <c r="AH33" s="24"/>
      <c r="AI33" s="24"/>
      <c r="AJ33" s="24"/>
      <c r="AK33" s="189"/>
      <c r="AL33" s="18"/>
      <c r="AM33" s="18"/>
      <c r="AN33" s="18"/>
      <c r="AO33" s="18"/>
      <c r="AP33" s="18"/>
      <c r="AQ33" s="18"/>
    </row>
    <row r="34" spans="1:43" ht="14.4" customHeight="1" thickTop="1" x14ac:dyDescent="0.3">
      <c r="A34" s="146" t="s">
        <v>24</v>
      </c>
      <c r="B34" s="147"/>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7"/>
      <c r="AG34" s="147"/>
      <c r="AH34" s="147"/>
      <c r="AI34" s="147"/>
      <c r="AJ34" s="148"/>
      <c r="AK34" s="18"/>
      <c r="AL34" s="18"/>
      <c r="AM34" s="18"/>
      <c r="AN34" s="18"/>
      <c r="AO34" s="7"/>
      <c r="AP34" s="7"/>
    </row>
    <row r="35" spans="1:43" ht="15" thickBot="1" x14ac:dyDescent="0.35">
      <c r="A35" s="149"/>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0"/>
      <c r="AG35" s="150"/>
      <c r="AH35" s="151"/>
      <c r="AI35" s="151"/>
      <c r="AJ35" s="152"/>
      <c r="AK35" s="7"/>
      <c r="AL35" s="7"/>
      <c r="AM35" s="7"/>
      <c r="AN35" s="7"/>
      <c r="AO35" s="7"/>
      <c r="AP35" s="7"/>
    </row>
    <row r="36" spans="1:43" ht="41.4" customHeight="1" thickTop="1" thickBot="1" x14ac:dyDescent="0.35">
      <c r="A36" s="13"/>
      <c r="B36" s="13"/>
      <c r="C36" s="133"/>
      <c r="D36" s="133"/>
      <c r="E36" s="133"/>
      <c r="F36" s="133"/>
      <c r="G36" s="133"/>
      <c r="H36" s="10"/>
      <c r="I36" s="10"/>
      <c r="J36" s="10"/>
      <c r="K36" s="10"/>
      <c r="L36" s="10"/>
      <c r="M36" s="10"/>
      <c r="N36" s="10"/>
      <c r="O36" s="13"/>
      <c r="P36" s="13"/>
      <c r="Q36" s="13"/>
      <c r="R36" s="13"/>
      <c r="S36" s="10"/>
      <c r="T36" s="19"/>
      <c r="U36" s="19"/>
      <c r="V36" s="19"/>
      <c r="W36" s="19"/>
      <c r="X36" s="19"/>
      <c r="Y36" s="10"/>
      <c r="Z36" s="10"/>
      <c r="AA36" s="10"/>
      <c r="AB36" s="10"/>
      <c r="AC36" s="10"/>
      <c r="AD36" s="10"/>
      <c r="AE36" s="10"/>
      <c r="AF36" s="10"/>
      <c r="AG36" s="10"/>
      <c r="AH36" s="258" t="str">
        <f>IF(AH38="AUCUN JOUR DE FRAIS","AUCUNE DEP",AK28/AL38&amp;" € MOY. DEPENSE(S)/JOUR")</f>
        <v>AUCUNE DEP</v>
      </c>
      <c r="AI36" s="259"/>
      <c r="AJ36" s="259"/>
      <c r="AK36" s="260"/>
      <c r="AL36" s="7"/>
      <c r="AM36" s="134" t="str">
        <f>MAX(AK10:AK27)&amp;" € max. depens./jour"</f>
        <v>0 € max. depens./jour</v>
      </c>
      <c r="AN36" s="135"/>
      <c r="AO36" s="140" t="str">
        <f>_xlfn.MINIFS(AK10:AK27,AK10:AK27,"&gt;0")&amp;" € min. depens./jour"</f>
        <v>0 € min. depens./jour</v>
      </c>
      <c r="AP36" s="141"/>
    </row>
    <row r="37" spans="1:43" ht="15" customHeight="1" thickBot="1" x14ac:dyDescent="0.9">
      <c r="A37" s="13"/>
      <c r="B37" s="13"/>
      <c r="C37" s="20"/>
      <c r="D37" s="20"/>
      <c r="E37" s="20"/>
      <c r="F37" s="20"/>
      <c r="G37" s="20"/>
      <c r="H37" s="10"/>
      <c r="I37" s="10"/>
      <c r="J37" s="10"/>
      <c r="K37" s="10"/>
      <c r="L37" s="10"/>
      <c r="M37" s="10"/>
      <c r="N37" s="169" t="s">
        <v>20</v>
      </c>
      <c r="O37" s="170"/>
      <c r="P37" s="170"/>
      <c r="Q37" s="170"/>
      <c r="R37" s="171"/>
      <c r="S37" s="10"/>
      <c r="T37" s="10"/>
      <c r="U37" s="10"/>
      <c r="V37" s="10"/>
      <c r="W37" s="10"/>
      <c r="X37" s="10"/>
      <c r="Y37" s="10"/>
      <c r="Z37" s="10"/>
      <c r="AA37" s="10"/>
      <c r="AB37" s="10"/>
      <c r="AC37" s="10"/>
      <c r="AD37" s="10"/>
      <c r="AE37" s="10"/>
      <c r="AF37" s="10"/>
      <c r="AG37" s="10"/>
      <c r="AH37" s="25"/>
      <c r="AI37" s="25"/>
      <c r="AJ37" s="25"/>
      <c r="AK37" s="25"/>
      <c r="AL37" s="7"/>
      <c r="AM37" s="136"/>
      <c r="AN37" s="137"/>
      <c r="AO37" s="142"/>
      <c r="AP37" s="143"/>
    </row>
    <row r="38" spans="1:43" ht="15" customHeight="1" thickBot="1" x14ac:dyDescent="0.9">
      <c r="A38" s="13"/>
      <c r="B38" s="13"/>
      <c r="C38" s="20"/>
      <c r="D38" s="20"/>
      <c r="E38" s="20"/>
      <c r="F38" s="20"/>
      <c r="G38" s="20"/>
      <c r="H38" s="20"/>
      <c r="I38" s="20"/>
      <c r="J38" s="20"/>
      <c r="K38" s="20"/>
      <c r="L38" s="20"/>
      <c r="M38" s="21"/>
      <c r="N38" s="244">
        <f>SUM($N$10:$Q$27,'MOIS Ier'!$N$10:$Q$27)</f>
        <v>0</v>
      </c>
      <c r="O38" s="245"/>
      <c r="P38" s="245"/>
      <c r="Q38" s="245"/>
      <c r="R38" s="246"/>
      <c r="S38" s="10"/>
      <c r="T38" s="10"/>
      <c r="U38" s="10"/>
      <c r="V38" s="10"/>
      <c r="W38" s="10"/>
      <c r="X38" s="10"/>
      <c r="Y38" s="10"/>
      <c r="Z38" s="22"/>
      <c r="AA38" s="22"/>
      <c r="AB38" s="23"/>
      <c r="AC38" s="23"/>
      <c r="AD38" s="21"/>
      <c r="AE38" s="21"/>
      <c r="AF38" s="10"/>
      <c r="AG38" s="10"/>
      <c r="AH38" s="180" t="str">
        <f>IF(COUNTIF(AK10:AK27,"&gt;0"),COUNTIF(AK10:AK27,"&gt;0")&amp;" JOUR(S) DE FRAIS REAL.","AUCUN JOUR DE FRAIS")</f>
        <v>AUCUN JOUR DE FRAIS</v>
      </c>
      <c r="AI38" s="181"/>
      <c r="AJ38" s="181"/>
      <c r="AK38" s="182"/>
      <c r="AL38" s="247">
        <f>COUNTIF(AK10:AK27,"&gt;0")</f>
        <v>0</v>
      </c>
      <c r="AM38" s="136"/>
      <c r="AN38" s="137"/>
      <c r="AO38" s="142"/>
      <c r="AP38" s="143"/>
    </row>
    <row r="39" spans="1:43" ht="15" customHeight="1" thickBot="1" x14ac:dyDescent="0.9">
      <c r="A39" s="13"/>
      <c r="B39" s="13"/>
      <c r="C39" s="20"/>
      <c r="D39" s="20"/>
      <c r="E39" s="20"/>
      <c r="F39" s="20"/>
      <c r="G39" s="20"/>
      <c r="H39" s="20"/>
      <c r="I39" s="20"/>
      <c r="J39" s="20"/>
      <c r="K39" s="20"/>
      <c r="L39" s="20"/>
      <c r="M39" s="21"/>
      <c r="N39" s="244"/>
      <c r="O39" s="245"/>
      <c r="P39" s="245"/>
      <c r="Q39" s="245"/>
      <c r="R39" s="246"/>
      <c r="S39" s="249">
        <f>SUM(N38,N42)</f>
        <v>0</v>
      </c>
      <c r="T39" s="250"/>
      <c r="U39" s="251"/>
      <c r="V39" s="162">
        <f>S39</f>
        <v>0</v>
      </c>
      <c r="W39" s="163"/>
      <c r="X39" s="168">
        <f>S39</f>
        <v>0</v>
      </c>
      <c r="Y39" s="132"/>
      <c r="Z39" s="22"/>
      <c r="AA39" s="22"/>
      <c r="AB39" s="23"/>
      <c r="AC39" s="23"/>
      <c r="AD39" s="21"/>
      <c r="AE39" s="21"/>
      <c r="AF39" s="10"/>
      <c r="AG39" s="10"/>
      <c r="AH39" s="183"/>
      <c r="AI39" s="184"/>
      <c r="AJ39" s="184"/>
      <c r="AK39" s="185"/>
      <c r="AL39" s="248"/>
      <c r="AM39" s="138"/>
      <c r="AN39" s="139"/>
      <c r="AO39" s="144"/>
      <c r="AP39" s="145"/>
    </row>
    <row r="40" spans="1:43" ht="15" customHeight="1" thickBot="1" x14ac:dyDescent="0.9">
      <c r="A40" s="13"/>
      <c r="B40" s="13"/>
      <c r="C40" s="10"/>
      <c r="D40" s="10"/>
      <c r="E40" s="10"/>
      <c r="F40" s="10"/>
      <c r="G40" s="10"/>
      <c r="H40" s="20"/>
      <c r="I40" s="20"/>
      <c r="J40" s="20"/>
      <c r="K40" s="20"/>
      <c r="L40" s="20"/>
      <c r="M40" s="21"/>
      <c r="N40" s="244"/>
      <c r="O40" s="245"/>
      <c r="P40" s="245"/>
      <c r="Q40" s="245"/>
      <c r="R40" s="246"/>
      <c r="S40" s="252"/>
      <c r="T40" s="253"/>
      <c r="U40" s="254"/>
      <c r="V40" s="164"/>
      <c r="W40" s="165"/>
      <c r="X40" s="168"/>
      <c r="Y40" s="132"/>
      <c r="Z40" s="22"/>
      <c r="AA40" s="22"/>
      <c r="AB40" s="23"/>
      <c r="AC40" s="23"/>
      <c r="AD40" s="21"/>
      <c r="AE40" s="21"/>
      <c r="AF40" s="10"/>
      <c r="AG40" s="10"/>
      <c r="AH40" s="10"/>
      <c r="AI40" s="10"/>
      <c r="AJ40" s="10"/>
      <c r="AK40" s="12"/>
      <c r="AL40" s="7"/>
      <c r="AM40" s="7"/>
      <c r="AN40" s="7"/>
      <c r="AO40" s="7"/>
      <c r="AP40" s="7"/>
    </row>
    <row r="41" spans="1:43" ht="15" customHeight="1" thickBot="1" x14ac:dyDescent="0.9">
      <c r="A41" s="13"/>
      <c r="B41" s="13"/>
      <c r="C41" s="20"/>
      <c r="D41" s="20"/>
      <c r="E41" s="20"/>
      <c r="F41" s="20"/>
      <c r="G41" s="20"/>
      <c r="H41" s="20"/>
      <c r="I41" s="20"/>
      <c r="J41" s="20"/>
      <c r="K41" s="20"/>
      <c r="L41" s="20"/>
      <c r="M41" s="21"/>
      <c r="N41" s="169" t="s">
        <v>21</v>
      </c>
      <c r="O41" s="170"/>
      <c r="P41" s="170"/>
      <c r="Q41" s="170"/>
      <c r="R41" s="171"/>
      <c r="S41" s="252"/>
      <c r="T41" s="253"/>
      <c r="U41" s="254"/>
      <c r="V41" s="164"/>
      <c r="W41" s="165"/>
      <c r="X41" s="168"/>
      <c r="Y41" s="132"/>
      <c r="Z41" s="22"/>
      <c r="AA41" s="22"/>
      <c r="AB41" s="23"/>
      <c r="AC41" s="23"/>
      <c r="AD41" s="21"/>
      <c r="AE41" s="21"/>
      <c r="AF41" s="10"/>
      <c r="AG41" s="10"/>
      <c r="AH41" s="133"/>
      <c r="AI41" s="133"/>
      <c r="AJ41" s="133"/>
      <c r="AK41" s="133"/>
      <c r="AM41" s="17"/>
      <c r="AN41" s="7"/>
      <c r="AO41" s="7"/>
      <c r="AP41" s="7"/>
    </row>
    <row r="42" spans="1:43" ht="15" customHeight="1" thickBot="1" x14ac:dyDescent="0.9">
      <c r="A42" s="13"/>
      <c r="B42" s="13"/>
      <c r="C42" s="20"/>
      <c r="D42" s="20"/>
      <c r="E42" s="20"/>
      <c r="F42" s="20"/>
      <c r="G42" s="20"/>
      <c r="H42" s="10"/>
      <c r="I42" s="10"/>
      <c r="J42" s="10"/>
      <c r="K42" s="10"/>
      <c r="L42" s="10"/>
      <c r="M42" s="10"/>
      <c r="N42" s="244">
        <f>SUM($R$28:$X$28,'MOIS Ier'!$R$28:$X$28)</f>
        <v>0</v>
      </c>
      <c r="O42" s="245"/>
      <c r="P42" s="245"/>
      <c r="Q42" s="245"/>
      <c r="R42" s="246"/>
      <c r="S42" s="255"/>
      <c r="T42" s="256"/>
      <c r="U42" s="257"/>
      <c r="V42" s="166"/>
      <c r="W42" s="167"/>
      <c r="X42" s="168"/>
      <c r="Y42" s="132"/>
      <c r="Z42" s="10"/>
      <c r="AA42" s="10"/>
      <c r="AB42" s="10"/>
      <c r="AC42" s="10"/>
      <c r="AD42" s="10"/>
      <c r="AE42" s="10"/>
      <c r="AF42" s="10"/>
      <c r="AG42" s="10"/>
      <c r="AH42" s="133"/>
      <c r="AI42" s="133"/>
      <c r="AJ42" s="133"/>
      <c r="AK42" s="133"/>
      <c r="AM42" s="7"/>
      <c r="AN42" s="7"/>
      <c r="AO42" s="7"/>
      <c r="AP42" s="7"/>
    </row>
    <row r="43" spans="1:43" ht="15" customHeight="1" thickBot="1" x14ac:dyDescent="0.9">
      <c r="A43" s="7"/>
      <c r="B43" s="7"/>
      <c r="C43" s="20"/>
      <c r="D43" s="20"/>
      <c r="E43" s="20"/>
      <c r="F43" s="20"/>
      <c r="G43" s="20"/>
      <c r="H43" s="10"/>
      <c r="I43" s="10"/>
      <c r="J43" s="10"/>
      <c r="K43" s="10"/>
      <c r="L43" s="10"/>
      <c r="M43" s="7"/>
      <c r="N43" s="244"/>
      <c r="O43" s="245"/>
      <c r="P43" s="245"/>
      <c r="Q43" s="245"/>
      <c r="R43" s="246"/>
      <c r="S43" s="10"/>
      <c r="T43" s="10"/>
      <c r="U43" s="10"/>
      <c r="V43" s="10"/>
      <c r="W43" s="10"/>
      <c r="X43" s="10"/>
      <c r="Y43" s="10"/>
      <c r="Z43" s="10"/>
      <c r="AA43" s="10"/>
      <c r="AB43" s="10"/>
      <c r="AC43" s="10"/>
      <c r="AD43" s="7"/>
      <c r="AE43" s="7"/>
      <c r="AF43" s="7"/>
      <c r="AG43" s="7"/>
      <c r="AH43" s="7"/>
      <c r="AI43" s="53"/>
      <c r="AJ43" s="7"/>
      <c r="AK43" s="7"/>
      <c r="AL43" s="7"/>
      <c r="AM43" s="7"/>
      <c r="AN43" s="7"/>
      <c r="AO43" s="7"/>
      <c r="AP43" s="7"/>
    </row>
    <row r="44" spans="1:43" ht="15" customHeight="1" thickBot="1" x14ac:dyDescent="0.35">
      <c r="N44" s="244"/>
      <c r="O44" s="245"/>
      <c r="P44" s="245"/>
      <c r="Q44" s="245"/>
      <c r="R44" s="246"/>
      <c r="S44" s="7"/>
      <c r="T44" s="7"/>
      <c r="U44" s="7"/>
      <c r="V44" s="7"/>
      <c r="W44" s="7"/>
      <c r="X44" s="7"/>
      <c r="Y44" s="7"/>
    </row>
    <row r="45" spans="1:43" x14ac:dyDescent="0.3">
      <c r="N45" s="128"/>
      <c r="O45" s="128"/>
      <c r="P45" s="128"/>
      <c r="Q45" s="128"/>
      <c r="R45" s="128"/>
      <c r="S45" s="10"/>
      <c r="T45" s="10"/>
      <c r="U45" s="10"/>
      <c r="V45" s="10"/>
      <c r="W45" s="10"/>
      <c r="X45" s="10"/>
      <c r="Y45" s="10"/>
    </row>
    <row r="46" spans="1:43" ht="15" customHeight="1" x14ac:dyDescent="0.3">
      <c r="N46" s="129"/>
      <c r="O46" s="129"/>
      <c r="P46" s="129"/>
      <c r="Q46" s="129"/>
      <c r="R46" s="129"/>
      <c r="S46" s="10"/>
      <c r="T46" s="10"/>
      <c r="U46" s="10"/>
      <c r="V46" s="10"/>
      <c r="W46" s="10"/>
      <c r="X46" s="10"/>
      <c r="Y46" s="10"/>
    </row>
    <row r="47" spans="1:43" ht="15" customHeight="1" x14ac:dyDescent="0.3">
      <c r="N47" s="129"/>
      <c r="O47" s="129"/>
      <c r="P47" s="129"/>
      <c r="Q47" s="129"/>
      <c r="R47" s="129"/>
      <c r="S47" s="130"/>
      <c r="T47" s="130"/>
      <c r="U47" s="130"/>
      <c r="V47" s="131"/>
      <c r="W47" s="131"/>
      <c r="X47" s="132"/>
      <c r="Y47" s="132"/>
    </row>
    <row r="48" spans="1:43" ht="15" customHeight="1" x14ac:dyDescent="0.3">
      <c r="N48" s="129"/>
      <c r="O48" s="129"/>
      <c r="P48" s="129"/>
      <c r="Q48" s="129"/>
      <c r="R48" s="129"/>
      <c r="S48" s="130"/>
      <c r="T48" s="130"/>
      <c r="U48" s="130"/>
      <c r="V48" s="131"/>
      <c r="W48" s="131"/>
      <c r="X48" s="132"/>
      <c r="Y48" s="132"/>
      <c r="AK48" t="str">
        <f>IF(COUNTIF(AK10:AK27,"&gt;0"),COUNTIF(AK10:AK27,"&gt;0")&amp;" JOURS DE FRAIS","AUCUN JOUR DE FRAIS")</f>
        <v>AUCUN JOUR DE FRAIS</v>
      </c>
    </row>
    <row r="49" spans="14:25" ht="15" customHeight="1" x14ac:dyDescent="0.3">
      <c r="N49" s="133"/>
      <c r="O49" s="133"/>
      <c r="P49" s="133"/>
      <c r="Q49" s="133"/>
      <c r="R49" s="133"/>
      <c r="S49" s="130"/>
      <c r="T49" s="130"/>
      <c r="U49" s="130"/>
      <c r="V49" s="131"/>
      <c r="W49" s="131"/>
      <c r="X49" s="132"/>
      <c r="Y49" s="132"/>
    </row>
    <row r="50" spans="14:25" ht="15" customHeight="1" x14ac:dyDescent="0.3">
      <c r="N50" s="129"/>
      <c r="O50" s="129"/>
      <c r="P50" s="129"/>
      <c r="Q50" s="129"/>
      <c r="R50" s="129"/>
      <c r="S50" s="130"/>
      <c r="T50" s="130"/>
      <c r="U50" s="130"/>
      <c r="V50" s="131"/>
      <c r="W50" s="131"/>
      <c r="X50" s="132"/>
      <c r="Y50" s="132"/>
    </row>
    <row r="51" spans="14:25" ht="15" customHeight="1" x14ac:dyDescent="0.3">
      <c r="N51" s="129"/>
      <c r="O51" s="129"/>
      <c r="P51" s="129"/>
      <c r="Q51" s="129"/>
      <c r="R51" s="129"/>
      <c r="S51" s="10"/>
      <c r="T51" s="10"/>
      <c r="U51" s="10"/>
      <c r="V51" s="10"/>
      <c r="W51" s="10"/>
      <c r="X51" s="10"/>
      <c r="Y51" s="10"/>
    </row>
    <row r="52" spans="14:25" ht="15" customHeight="1" x14ac:dyDescent="0.3">
      <c r="N52" s="129"/>
      <c r="O52" s="129"/>
      <c r="P52" s="129"/>
      <c r="Q52" s="129"/>
      <c r="R52" s="129"/>
      <c r="S52" s="10"/>
      <c r="T52" s="10"/>
      <c r="U52" s="10"/>
      <c r="V52" s="10"/>
      <c r="W52" s="10"/>
      <c r="X52" s="10"/>
      <c r="Y52" s="10"/>
    </row>
  </sheetData>
  <mergeCells count="68">
    <mergeCell ref="N50:R52"/>
    <mergeCell ref="X39:Y42"/>
    <mergeCell ref="N41:R41"/>
    <mergeCell ref="AH41:AK42"/>
    <mergeCell ref="N42:R44"/>
    <mergeCell ref="N45:R45"/>
    <mergeCell ref="N46:R48"/>
    <mergeCell ref="S47:U50"/>
    <mergeCell ref="V47:W50"/>
    <mergeCell ref="X47:Y50"/>
    <mergeCell ref="N49:R49"/>
    <mergeCell ref="C36:G36"/>
    <mergeCell ref="AH36:AK36"/>
    <mergeCell ref="AM36:AN39"/>
    <mergeCell ref="A31:C33"/>
    <mergeCell ref="J31:M33"/>
    <mergeCell ref="AH31:AJ32"/>
    <mergeCell ref="AK32:AK33"/>
    <mergeCell ref="A34:AJ35"/>
    <mergeCell ref="AK30:AK31"/>
    <mergeCell ref="A29:C29"/>
    <mergeCell ref="J29:M29"/>
    <mergeCell ref="AH29:AJ30"/>
    <mergeCell ref="A30:C30"/>
    <mergeCell ref="J30:M30"/>
    <mergeCell ref="K28:M28"/>
    <mergeCell ref="N28:Q28"/>
    <mergeCell ref="AO36:AP39"/>
    <mergeCell ref="N37:R37"/>
    <mergeCell ref="N38:R40"/>
    <mergeCell ref="AH38:AK39"/>
    <mergeCell ref="AL38:AL39"/>
    <mergeCell ref="S39:U42"/>
    <mergeCell ref="V39:W42"/>
    <mergeCell ref="AE28:AG28"/>
    <mergeCell ref="AH28:AJ28"/>
    <mergeCell ref="AK8:AK9"/>
    <mergeCell ref="R9:S9"/>
    <mergeCell ref="T9:X9"/>
    <mergeCell ref="A28:D28"/>
    <mergeCell ref="E28:I28"/>
    <mergeCell ref="R28:S28"/>
    <mergeCell ref="T28:X28"/>
    <mergeCell ref="Y28:Z28"/>
    <mergeCell ref="AB28:AD28"/>
    <mergeCell ref="R8:X8"/>
    <mergeCell ref="Y8:Z9"/>
    <mergeCell ref="AA8:AA9"/>
    <mergeCell ref="AB8:AD9"/>
    <mergeCell ref="AE8:AG9"/>
    <mergeCell ref="AH8:AJ9"/>
    <mergeCell ref="A8:A9"/>
    <mergeCell ref="D4:F5"/>
    <mergeCell ref="G4:K5"/>
    <mergeCell ref="Z4:AC6"/>
    <mergeCell ref="AE5:AF6"/>
    <mergeCell ref="B8:C8"/>
    <mergeCell ref="D8:D9"/>
    <mergeCell ref="E8:I9"/>
    <mergeCell ref="J8:J9"/>
    <mergeCell ref="K8:M9"/>
    <mergeCell ref="N8:Q9"/>
    <mergeCell ref="AG5:AH6"/>
    <mergeCell ref="AI5:AJ6"/>
    <mergeCell ref="AG2:AI4"/>
    <mergeCell ref="AJ2:AJ4"/>
    <mergeCell ref="Z2:AC3"/>
    <mergeCell ref="AE2:AF4"/>
  </mergeCells>
  <conditionalFormatting sqref="Z38:AA41">
    <cfRule type="dataBar" priority="23">
      <dataBar>
        <cfvo type="num" val="0"/>
        <cfvo type="num" val="165"/>
        <color rgb="FF638EC6"/>
      </dataBar>
      <extLst>
        <ext xmlns:x14="http://schemas.microsoft.com/office/spreadsheetml/2009/9/main" uri="{B025F937-C7B1-47D3-B67F-A62EFF666E3E}">
          <x14:id>{FB9DD56B-4EA8-4087-8B1C-1C885AFD57A0}</x14:id>
        </ext>
      </extLst>
    </cfRule>
  </conditionalFormatting>
  <conditionalFormatting sqref="C37:G39">
    <cfRule type="cellIs" dxfId="8" priority="20" operator="greaterThan">
      <formula>80</formula>
    </cfRule>
    <cfRule type="colorScale" priority="21">
      <colorScale>
        <cfvo type="num" val="0"/>
        <cfvo type="num" val="40"/>
        <cfvo type="num" val="80"/>
        <color rgb="FF63BE7B"/>
        <color rgb="FFFFEB84"/>
        <color rgb="FFF8696B"/>
      </colorScale>
    </cfRule>
  </conditionalFormatting>
  <conditionalFormatting sqref="H38:J41">
    <cfRule type="dataBar" priority="16">
      <dataBar>
        <cfvo type="num" val="0"/>
        <cfvo type="num" val="165"/>
        <color rgb="FF638EC6"/>
      </dataBar>
      <extLst>
        <ext xmlns:x14="http://schemas.microsoft.com/office/spreadsheetml/2009/9/main" uri="{B025F937-C7B1-47D3-B67F-A62EFF666E3E}">
          <x14:id>{758F27FF-027B-41F1-B5F4-196C9E4075F5}</x14:id>
        </ext>
      </extLst>
    </cfRule>
  </conditionalFormatting>
  <conditionalFormatting sqref="N42:R44">
    <cfRule type="cellIs" dxfId="7" priority="1" operator="greaterThan">
      <formula>250</formula>
    </cfRule>
    <cfRule type="colorScale" priority="2">
      <colorScale>
        <cfvo type="num" val="0"/>
        <cfvo type="num" val="83"/>
        <cfvo type="num" val="166"/>
        <color rgb="FF63BE7B"/>
        <color rgb="FFFFEB84"/>
        <color rgb="FFF8696B"/>
      </colorScale>
    </cfRule>
  </conditionalFormatting>
  <conditionalFormatting sqref="C41:G43">
    <cfRule type="cellIs" dxfId="6" priority="18" operator="greaterThan">
      <formula>250</formula>
    </cfRule>
    <cfRule type="colorScale" priority="19">
      <colorScale>
        <cfvo type="num" val="0"/>
        <cfvo type="num" val="83"/>
        <cfvo type="num" val="166"/>
        <color rgb="FF63BE7B"/>
        <color rgb="FFFFEB84"/>
        <color rgb="FFF8696B"/>
      </colorScale>
    </cfRule>
  </conditionalFormatting>
  <conditionalFormatting sqref="S47:U50">
    <cfRule type="dataBar" priority="13">
      <dataBar>
        <cfvo type="num" val="0"/>
        <cfvo type="num" val="165"/>
        <color rgb="FF638EC6"/>
      </dataBar>
      <extLst>
        <ext xmlns:x14="http://schemas.microsoft.com/office/spreadsheetml/2009/9/main" uri="{B025F937-C7B1-47D3-B67F-A62EFF666E3E}">
          <x14:id>{D1F62B21-234B-4088-A726-68D045A337BD}</x14:id>
        </ext>
      </extLst>
    </cfRule>
  </conditionalFormatting>
  <conditionalFormatting sqref="N46:R48">
    <cfRule type="cellIs" dxfId="5" priority="10" operator="greaterThan">
      <formula>80</formula>
    </cfRule>
    <cfRule type="colorScale" priority="11">
      <colorScale>
        <cfvo type="num" val="0"/>
        <cfvo type="num" val="40"/>
        <cfvo type="num" val="80"/>
        <color rgb="FF63BE7B"/>
        <color rgb="FFFFEB84"/>
        <color rgb="FFF8696B"/>
      </colorScale>
    </cfRule>
  </conditionalFormatting>
  <conditionalFormatting sqref="N50:R52">
    <cfRule type="cellIs" dxfId="4" priority="8" operator="greaterThan">
      <formula>250</formula>
    </cfRule>
    <cfRule type="colorScale" priority="9">
      <colorScale>
        <cfvo type="num" val="0"/>
        <cfvo type="num" val="83"/>
        <cfvo type="num" val="166"/>
        <color rgb="FF63BE7B"/>
        <color rgb="FFFFEB84"/>
        <color rgb="FFF8696B"/>
      </colorScale>
    </cfRule>
  </conditionalFormatting>
  <conditionalFormatting sqref="S39:U42">
    <cfRule type="dataBar" priority="6">
      <dataBar>
        <cfvo type="num" val="0"/>
        <cfvo type="num" val="330"/>
        <color rgb="FF638EC6"/>
      </dataBar>
      <extLst>
        <ext xmlns:x14="http://schemas.microsoft.com/office/spreadsheetml/2009/9/main" uri="{B025F937-C7B1-47D3-B67F-A62EFF666E3E}">
          <x14:id>{29E5938F-6980-4CE4-9E28-4961E5DB3BD5}</x14:id>
        </ext>
      </extLst>
    </cfRule>
  </conditionalFormatting>
  <conditionalFormatting sqref="N38:R40">
    <cfRule type="cellIs" dxfId="3" priority="3" operator="greaterThan">
      <formula>80</formula>
    </cfRule>
    <cfRule type="colorScale" priority="4">
      <colorScale>
        <cfvo type="num" val="0"/>
        <cfvo type="num" val="40"/>
        <cfvo type="num" val="80"/>
        <color rgb="FF63BE7B"/>
        <color rgb="FFFFEB84"/>
        <color rgb="FFF8696B"/>
      </colorScale>
    </cfRule>
  </conditionalFormatting>
  <dataValidations count="1">
    <dataValidation type="list" allowBlank="1" showInputMessage="1" showErrorMessage="1" sqref="AG2:AI4" xr:uid="{339BA344-6557-4381-9D5F-0C611530A522}">
      <formula1>"JANVIER,FEVRIER"</formula1>
    </dataValidation>
  </dataValidations>
  <pageMargins left="0.25" right="0.25" top="0.75" bottom="0.75" header="0.3" footer="0.3"/>
  <pageSetup paperSize="9" scale="55" orientation="landscape" r:id="rId1"/>
  <drawing r:id="rId2"/>
  <extLst>
    <ext xmlns:x14="http://schemas.microsoft.com/office/spreadsheetml/2009/9/main" uri="{78C0D931-6437-407d-A8EE-F0AAD7539E65}">
      <x14:conditionalFormattings>
        <x14:conditionalFormatting xmlns:xm="http://schemas.microsoft.com/office/excel/2006/main">
          <x14:cfRule type="dataBar" id="{FB9DD56B-4EA8-4087-8B1C-1C885AFD57A0}">
            <x14:dataBar minLength="0" maxLength="100" gradient="0">
              <x14:cfvo type="num">
                <xm:f>0</xm:f>
              </x14:cfvo>
              <x14:cfvo type="num">
                <xm:f>165</xm:f>
              </x14:cfvo>
              <x14:negativeFillColor rgb="FFFF0000"/>
              <x14:axisColor rgb="FF000000"/>
            </x14:dataBar>
          </x14:cfRule>
          <xm:sqref>Z38:AA41</xm:sqref>
        </x14:conditionalFormatting>
        <x14:conditionalFormatting xmlns:xm="http://schemas.microsoft.com/office/excel/2006/main">
          <x14:cfRule type="dataBar" id="{758F27FF-027B-41F1-B5F4-196C9E4075F5}">
            <x14:dataBar minLength="0" maxLength="100" gradient="0">
              <x14:cfvo type="num">
                <xm:f>0</xm:f>
              </x14:cfvo>
              <x14:cfvo type="num">
                <xm:f>165</xm:f>
              </x14:cfvo>
              <x14:negativeFillColor rgb="FFFF0000"/>
              <x14:axisColor rgb="FF000000"/>
            </x14:dataBar>
          </x14:cfRule>
          <xm:sqref>H38:J41</xm:sqref>
        </x14:conditionalFormatting>
        <x14:conditionalFormatting xmlns:xm="http://schemas.microsoft.com/office/excel/2006/main">
          <x14:cfRule type="dataBar" id="{D1F62B21-234B-4088-A726-68D045A337BD}">
            <x14:dataBar minLength="0" maxLength="100" gradient="0">
              <x14:cfvo type="num">
                <xm:f>0</xm:f>
              </x14:cfvo>
              <x14:cfvo type="num">
                <xm:f>165</xm:f>
              </x14:cfvo>
              <x14:negativeFillColor rgb="FFFF0000"/>
              <x14:axisColor rgb="FF000000"/>
            </x14:dataBar>
          </x14:cfRule>
          <xm:sqref>S47:U50</xm:sqref>
        </x14:conditionalFormatting>
        <x14:conditionalFormatting xmlns:xm="http://schemas.microsoft.com/office/excel/2006/main">
          <x14:cfRule type="dataBar" id="{29E5938F-6980-4CE4-9E28-4961E5DB3BD5}">
            <x14:dataBar minLength="0" maxLength="100" gradient="0">
              <x14:cfvo type="num">
                <xm:f>0</xm:f>
              </x14:cfvo>
              <x14:cfvo type="num">
                <xm:f>330</xm:f>
              </x14:cfvo>
              <x14:negativeFillColor rgb="FFFF0000"/>
              <x14:axisColor rgb="FF000000"/>
            </x14:dataBar>
          </x14:cfRule>
          <xm:sqref>S39:U42</xm:sqref>
        </x14:conditionalFormatting>
        <x14:conditionalFormatting xmlns:xm="http://schemas.microsoft.com/office/excel/2006/main">
          <x14:cfRule type="iconSet" priority="24" id="{F647748E-CEBE-45CF-A5CD-AAA352DF1824}">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AB38:AC41</xm:sqref>
        </x14:conditionalFormatting>
        <x14:conditionalFormatting xmlns:xm="http://schemas.microsoft.com/office/excel/2006/main">
          <x14:cfRule type="iconSet" priority="22" id="{DC05F34B-0D4D-4859-AC53-0288A90E9BF6}">
            <x14:iconSet showValue="0" custom="1">
              <x14:cfvo type="percent">
                <xm:f>0</xm:f>
              </x14:cfvo>
              <x14:cfvo type="num">
                <xm:f>0</xm:f>
              </x14:cfvo>
              <x14:cfvo type="num">
                <xm:f>165</xm:f>
              </x14:cfvo>
              <x14:cfIcon iconSet="5Quarters" iconId="0"/>
              <x14:cfIcon iconSet="5Quarters" iconId="0"/>
              <x14:cfIcon iconSet="3Flags" iconId="0"/>
            </x14:iconSet>
          </x14:cfRule>
          <xm:sqref>AD38:AE41</xm:sqref>
        </x14:conditionalFormatting>
        <x14:conditionalFormatting xmlns:xm="http://schemas.microsoft.com/office/excel/2006/main">
          <x14:cfRule type="iconSet" priority="17" id="{B41DF4D2-C1EC-421A-8706-C75CEDE36CD9}">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K38:L41</xm:sqref>
        </x14:conditionalFormatting>
        <x14:conditionalFormatting xmlns:xm="http://schemas.microsoft.com/office/excel/2006/main">
          <x14:cfRule type="iconSet" priority="15" id="{1F443FEE-E61A-4332-94F2-45DC7220A7C0}">
            <x14:iconSet showValue="0" custom="1">
              <x14:cfvo type="percent">
                <xm:f>0</xm:f>
              </x14:cfvo>
              <x14:cfvo type="num">
                <xm:f>0</xm:f>
              </x14:cfvo>
              <x14:cfvo type="num">
                <xm:f>165</xm:f>
              </x14:cfvo>
              <x14:cfIcon iconSet="5Quarters" iconId="0"/>
              <x14:cfIcon iconSet="5Quarters" iconId="0"/>
              <x14:cfIcon iconSet="3Flags" iconId="0"/>
            </x14:iconSet>
          </x14:cfRule>
          <xm:sqref>M38:M41</xm:sqref>
        </x14:conditionalFormatting>
        <x14:conditionalFormatting xmlns:xm="http://schemas.microsoft.com/office/excel/2006/main">
          <x14:cfRule type="iconSet" priority="14" id="{5F6863AB-FD99-458B-9D72-FE08CAAA6976}">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V47:W50</xm:sqref>
        </x14:conditionalFormatting>
        <x14:conditionalFormatting xmlns:xm="http://schemas.microsoft.com/office/excel/2006/main">
          <x14:cfRule type="iconSet" priority="12" id="{DD519781-9F58-4BB1-8C94-4167E9DEC2CD}">
            <x14:iconSet showValue="0" custom="1">
              <x14:cfvo type="percent">
                <xm:f>0</xm:f>
              </x14:cfvo>
              <x14:cfvo type="num">
                <xm:f>0</xm:f>
              </x14:cfvo>
              <x14:cfvo type="num">
                <xm:f>165</xm:f>
              </x14:cfvo>
              <x14:cfIcon iconSet="5Quarters" iconId="0"/>
              <x14:cfIcon iconSet="5Quarters" iconId="0"/>
              <x14:cfIcon iconSet="3Flags" iconId="0"/>
            </x14:iconSet>
          </x14:cfRule>
          <xm:sqref>X47:Y50</xm:sqref>
        </x14:conditionalFormatting>
        <x14:conditionalFormatting xmlns:xm="http://schemas.microsoft.com/office/excel/2006/main">
          <x14:cfRule type="iconSet" priority="7" id="{B976CE82-0060-4D4A-82FB-D502CA3B3EF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V39:W42</xm:sqref>
        </x14:conditionalFormatting>
        <x14:conditionalFormatting xmlns:xm="http://schemas.microsoft.com/office/excel/2006/main">
          <x14:cfRule type="iconSet" priority="5" id="{41154FEA-A343-467F-A8A6-8CF9B60BCD9E}">
            <x14:iconSet showValue="0" custom="1">
              <x14:cfvo type="percent">
                <xm:f>0</xm:f>
              </x14:cfvo>
              <x14:cfvo type="num">
                <xm:f>0</xm:f>
              </x14:cfvo>
              <x14:cfvo type="num">
                <xm:f>280</xm:f>
              </x14:cfvo>
              <x14:cfIcon iconSet="5Quarters" iconId="0"/>
              <x14:cfIcon iconSet="5Quarters" iconId="0"/>
              <x14:cfIcon iconSet="3Flags" iconId="0"/>
            </x14:iconSet>
          </x14:cfRule>
          <xm:sqref>X39:Y42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BDFB3-2FC6-4BB1-9210-9CFB764B2D05}">
  <dimension ref="A1:L13"/>
  <sheetViews>
    <sheetView workbookViewId="0">
      <selection activeCell="C19" sqref="C19"/>
    </sheetView>
  </sheetViews>
  <sheetFormatPr baseColWidth="10" defaultColWidth="10.77734375" defaultRowHeight="14.4" x14ac:dyDescent="0.3"/>
  <sheetData>
    <row r="1" spans="1:12" ht="15.6" thickTop="1" thickBot="1" x14ac:dyDescent="0.35">
      <c r="A1" s="280" t="s">
        <v>20</v>
      </c>
      <c r="B1" s="281"/>
      <c r="C1" s="281"/>
      <c r="D1" s="281"/>
      <c r="E1" s="282"/>
      <c r="F1" s="272" t="s">
        <v>30</v>
      </c>
      <c r="G1" s="273"/>
      <c r="H1" s="55"/>
      <c r="I1" s="55"/>
      <c r="J1" s="55"/>
      <c r="K1" s="55"/>
      <c r="L1" s="55"/>
    </row>
    <row r="2" spans="1:12" ht="15" thickTop="1" x14ac:dyDescent="0.3">
      <c r="A2" s="283">
        <f>SUM('MOIS IInd'!N10:Q27,'MOIS Ier'!$N$10:$Q$27)</f>
        <v>0</v>
      </c>
      <c r="B2" s="284"/>
      <c r="C2" s="284"/>
      <c r="D2" s="284"/>
      <c r="E2" s="285"/>
      <c r="F2" s="274">
        <f>80-A2</f>
        <v>80</v>
      </c>
      <c r="G2" s="275"/>
      <c r="H2" s="55"/>
      <c r="I2" s="55"/>
      <c r="J2" s="55"/>
      <c r="K2" s="55"/>
      <c r="L2" s="55"/>
    </row>
    <row r="3" spans="1:12" ht="14.4" customHeight="1" x14ac:dyDescent="0.3">
      <c r="A3" s="283"/>
      <c r="B3" s="284"/>
      <c r="C3" s="284"/>
      <c r="D3" s="284"/>
      <c r="E3" s="285"/>
      <c r="F3" s="276"/>
      <c r="G3" s="277"/>
      <c r="H3" s="58"/>
      <c r="I3" s="59"/>
      <c r="J3" s="59"/>
      <c r="K3" s="56"/>
      <c r="L3" s="56"/>
    </row>
    <row r="4" spans="1:12" ht="14.4" customHeight="1" thickBot="1" x14ac:dyDescent="0.35">
      <c r="A4" s="283"/>
      <c r="B4" s="284"/>
      <c r="C4" s="284"/>
      <c r="D4" s="284"/>
      <c r="E4" s="285"/>
      <c r="F4" s="278"/>
      <c r="G4" s="279"/>
      <c r="H4" s="58"/>
      <c r="I4" s="59"/>
      <c r="J4" s="59"/>
      <c r="K4" s="56"/>
      <c r="L4" s="56"/>
    </row>
    <row r="5" spans="1:12" ht="14.4" customHeight="1" thickTop="1" thickBot="1" x14ac:dyDescent="0.35">
      <c r="A5" s="286" t="s">
        <v>21</v>
      </c>
      <c r="B5" s="287"/>
      <c r="C5" s="287"/>
      <c r="D5" s="287"/>
      <c r="E5" s="288"/>
      <c r="F5" s="57"/>
      <c r="G5" s="58"/>
      <c r="H5" s="58"/>
      <c r="I5" s="59"/>
      <c r="J5" s="59"/>
      <c r="K5" s="56"/>
      <c r="L5" s="56"/>
    </row>
    <row r="6" spans="1:12" ht="15" customHeight="1" thickTop="1" x14ac:dyDescent="0.3">
      <c r="A6" s="283">
        <f>SUM('MOIS IInd'!R10:X27,'MOIS Ier'!$R$28:$X$28)</f>
        <v>0</v>
      </c>
      <c r="B6" s="284"/>
      <c r="C6" s="284"/>
      <c r="D6" s="284"/>
      <c r="E6" s="285"/>
      <c r="F6" s="274">
        <f>250-A6</f>
        <v>250</v>
      </c>
      <c r="G6" s="275"/>
      <c r="H6" s="58"/>
      <c r="I6" s="59"/>
      <c r="J6" s="59"/>
      <c r="K6" s="56"/>
      <c r="L6" s="56"/>
    </row>
    <row r="7" spans="1:12" x14ac:dyDescent="0.3">
      <c r="A7" s="283"/>
      <c r="B7" s="284"/>
      <c r="C7" s="284"/>
      <c r="D7" s="284"/>
      <c r="E7" s="285"/>
      <c r="F7" s="276"/>
      <c r="G7" s="277"/>
      <c r="H7" s="55"/>
      <c r="I7" s="55"/>
      <c r="J7" s="55"/>
      <c r="K7" s="55"/>
      <c r="L7" s="55"/>
    </row>
    <row r="8" spans="1:12" ht="15" thickBot="1" x14ac:dyDescent="0.35">
      <c r="A8" s="283"/>
      <c r="B8" s="284"/>
      <c r="C8" s="284"/>
      <c r="D8" s="284"/>
      <c r="E8" s="285"/>
      <c r="F8" s="278"/>
      <c r="G8" s="279"/>
      <c r="H8" s="54"/>
      <c r="I8" s="54"/>
      <c r="J8" s="54"/>
      <c r="K8" s="54"/>
      <c r="L8" s="54"/>
    </row>
    <row r="9" spans="1:12" ht="15" customHeight="1" thickTop="1" x14ac:dyDescent="0.3">
      <c r="A9" s="261">
        <f>SUM(A2,A6)</f>
        <v>0</v>
      </c>
      <c r="B9" s="262"/>
      <c r="C9" s="262"/>
      <c r="D9" s="265">
        <f>A9</f>
        <v>0</v>
      </c>
      <c r="E9" s="266"/>
      <c r="F9" s="269">
        <f>A9</f>
        <v>0</v>
      </c>
      <c r="G9" s="270"/>
    </row>
    <row r="10" spans="1:12" ht="14.4" customHeight="1" x14ac:dyDescent="0.3">
      <c r="A10" s="261"/>
      <c r="B10" s="262"/>
      <c r="C10" s="262"/>
      <c r="D10" s="265"/>
      <c r="E10" s="266"/>
      <c r="F10" s="271"/>
      <c r="G10" s="270"/>
    </row>
    <row r="11" spans="1:12" ht="14.4" customHeight="1" x14ac:dyDescent="0.3">
      <c r="A11" s="261"/>
      <c r="B11" s="262"/>
      <c r="C11" s="262"/>
      <c r="D11" s="265"/>
      <c r="E11" s="266"/>
      <c r="F11" s="271"/>
      <c r="G11" s="270"/>
    </row>
    <row r="12" spans="1:12" ht="15" customHeight="1" thickBot="1" x14ac:dyDescent="0.35">
      <c r="A12" s="263"/>
      <c r="B12" s="264"/>
      <c r="C12" s="264"/>
      <c r="D12" s="267"/>
      <c r="E12" s="268"/>
      <c r="F12" s="271"/>
      <c r="G12" s="270"/>
    </row>
    <row r="13" spans="1:12" ht="15" thickTop="1" x14ac:dyDescent="0.3"/>
  </sheetData>
  <mergeCells count="10">
    <mergeCell ref="A9:C12"/>
    <mergeCell ref="D9:E12"/>
    <mergeCell ref="F9:G12"/>
    <mergeCell ref="F1:G1"/>
    <mergeCell ref="F6:G8"/>
    <mergeCell ref="F2:G4"/>
    <mergeCell ref="A1:E1"/>
    <mergeCell ref="A2:E4"/>
    <mergeCell ref="A5:E5"/>
    <mergeCell ref="A6:E8"/>
  </mergeCells>
  <conditionalFormatting sqref="A6:E8">
    <cfRule type="cellIs" dxfId="2" priority="1" operator="greaterThan">
      <formula>250</formula>
    </cfRule>
    <cfRule type="colorScale" priority="16">
      <colorScale>
        <cfvo type="num" val="0"/>
        <cfvo type="num" val="83"/>
        <cfvo type="num" val="166"/>
        <color rgb="FF63BE7B"/>
        <color rgb="FFFFEB84"/>
        <color rgb="FFF8696B"/>
      </colorScale>
    </cfRule>
  </conditionalFormatting>
  <conditionalFormatting sqref="A2:E4">
    <cfRule type="cellIs" dxfId="1" priority="13" operator="greaterThan">
      <formula>80</formula>
    </cfRule>
    <cfRule type="colorScale" priority="14">
      <colorScale>
        <cfvo type="num" val="0"/>
        <cfvo type="num" val="40"/>
        <cfvo type="num" val="80"/>
        <color rgb="FF63BE7B"/>
        <color rgb="FFFFEB84"/>
        <color rgb="FFF8696B"/>
      </colorScale>
    </cfRule>
  </conditionalFormatting>
  <conditionalFormatting sqref="A9:C12">
    <cfRule type="dataBar" priority="6">
      <dataBar>
        <cfvo type="num" val="0"/>
        <cfvo type="num" val="165"/>
        <color rgb="FF638EC6"/>
      </dataBar>
      <extLst>
        <ext xmlns:x14="http://schemas.microsoft.com/office/spreadsheetml/2009/9/main" uri="{B025F937-C7B1-47D3-B67F-A62EFF666E3E}">
          <x14:id>{A48B00BA-FBA2-48BD-B342-B57AA04EE9C4}</x14:id>
        </ext>
      </extLst>
    </cfRule>
  </conditionalFormatting>
  <conditionalFormatting sqref="F2:G4 F6:G8">
    <cfRule type="cellIs" dxfId="0" priority="2" operator="lessThan">
      <formula>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A48B00BA-FBA2-48BD-B342-B57AA04EE9C4}">
            <x14:dataBar minLength="0" maxLength="100" gradient="0">
              <x14:cfvo type="num">
                <xm:f>0</xm:f>
              </x14:cfvo>
              <x14:cfvo type="num">
                <xm:f>165</xm:f>
              </x14:cfvo>
              <x14:negativeFillColor rgb="FFFF0000"/>
              <x14:axisColor rgb="FF000000"/>
            </x14:dataBar>
          </x14:cfRule>
          <xm:sqref>A9:C12</xm:sqref>
        </x14:conditionalFormatting>
        <x14:conditionalFormatting xmlns:xm="http://schemas.microsoft.com/office/excel/2006/main">
          <x14:cfRule type="iconSet" priority="18" id="{2472B3BA-9B41-458A-8B17-486D6665857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I3:J6</xm:sqref>
        </x14:conditionalFormatting>
        <x14:conditionalFormatting xmlns:xm="http://schemas.microsoft.com/office/excel/2006/main">
          <x14:cfRule type="iconSet" priority="15" id="{1BEF7DBA-2290-4442-A04A-EA82D2EE481B}">
            <x14:iconSet showValue="0" custom="1">
              <x14:cfvo type="percent">
                <xm:f>0</xm:f>
              </x14:cfvo>
              <x14:cfvo type="num">
                <xm:f>0</xm:f>
              </x14:cfvo>
              <x14:cfvo type="num">
                <xm:f>280</xm:f>
              </x14:cfvo>
              <x14:cfIcon iconSet="5Quarters" iconId="0"/>
              <x14:cfIcon iconSet="5Quarters" iconId="0"/>
              <x14:cfIcon iconSet="3Flags" iconId="0"/>
            </x14:iconSet>
          </x14:cfRule>
          <xm:sqref>K3:L6</xm:sqref>
        </x14:conditionalFormatting>
        <x14:conditionalFormatting xmlns:xm="http://schemas.microsoft.com/office/excel/2006/main">
          <x14:cfRule type="iconSet" priority="7" id="{AEE0E708-A0A1-40F8-8145-1A51BD39909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D9:E12</xm:sqref>
        </x14:conditionalFormatting>
        <x14:conditionalFormatting xmlns:xm="http://schemas.microsoft.com/office/excel/2006/main">
          <x14:cfRule type="iconSet" priority="5" id="{BB6275A6-D6E7-4369-9843-02005827338A}">
            <x14:iconSet showValue="0" custom="1">
              <x14:cfvo type="percent">
                <xm:f>0</xm:f>
              </x14:cfvo>
              <x14:cfvo type="num">
                <xm:f>0</xm:f>
              </x14:cfvo>
              <x14:cfvo type="num">
                <xm:f>280</xm:f>
              </x14:cfvo>
              <x14:cfIcon iconSet="5Quarters" iconId="0"/>
              <x14:cfIcon iconSet="5Quarters" iconId="0"/>
              <x14:cfIcon iconSet="3Flags" iconId="0"/>
            </x14:iconSet>
          </x14:cfRule>
          <xm:sqref>F9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MOIS Ier</vt:lpstr>
      <vt:lpstr>MOIS IInd</vt:lpstr>
      <vt:lpstr>INVITATION BUDGET</vt:lpstr>
      <vt:lpstr>'MOIS Ier'!Zone_d_impression</vt:lpstr>
      <vt:lpstr>'MOIS IInd'!Zone_d_impression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Haugmard</dc:creator>
  <cp:lastModifiedBy>Utilisateur Windows</cp:lastModifiedBy>
  <cp:lastPrinted>2019-12-04T17:08:00Z</cp:lastPrinted>
  <dcterms:created xsi:type="dcterms:W3CDTF">2018-11-08T16:54:46Z</dcterms:created>
  <dcterms:modified xsi:type="dcterms:W3CDTF">2019-12-09T19:40:29Z</dcterms:modified>
</cp:coreProperties>
</file>