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Simon\Cloud Promus\PROMUS_COMMUN\1. Logistique\Facturation\"/>
    </mc:Choice>
  </mc:AlternateContent>
  <xr:revisionPtr revIDLastSave="0" documentId="8_{C7BC9E08-F30F-48EE-A6CD-5134F59AE26A}" xr6:coauthVersionLast="38" xr6:coauthVersionMax="38" xr10:uidLastSave="{00000000-0000-0000-0000-000000000000}"/>
  <bookViews>
    <workbookView xWindow="0" yWindow="0" windowWidth="23040" windowHeight="8424" xr2:uid="{A695907D-1679-4293-B7AE-242D6E09C9F2}"/>
  </bookViews>
  <sheets>
    <sheet name="Tarification transport" sheetId="1" r:id="rId1"/>
    <sheet name="Tarification clients" sheetId="2" r:id="rId2"/>
    <sheet name=" Flux Paris" sheetId="3" r:id="rId3"/>
    <sheet name="Flux PB Nantes" sheetId="4" r:id="rId4"/>
    <sheet name="Listes" sheetId="7" r:id="rId5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/>
  <c r="O4" i="4" l="1"/>
  <c r="O5" i="4"/>
  <c r="O6" i="4"/>
  <c r="O3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4" i="4"/>
  <c r="J3" i="4"/>
</calcChain>
</file>

<file path=xl/sharedStrings.xml><?xml version="1.0" encoding="utf-8"?>
<sst xmlns="http://schemas.openxmlformats.org/spreadsheetml/2006/main" count="175" uniqueCount="100">
  <si>
    <t>code</t>
  </si>
  <si>
    <t>Fixe/commande</t>
  </si>
  <si>
    <t>Fixe/position</t>
  </si>
  <si>
    <t>Seuil 1</t>
  </si>
  <si>
    <t>Fixe 1</t>
  </si>
  <si>
    <t>variable 1</t>
  </si>
  <si>
    <t>Seuil 2</t>
  </si>
  <si>
    <t>Fixe 2</t>
  </si>
  <si>
    <t>variable 2</t>
  </si>
  <si>
    <t>Seuil 3</t>
  </si>
  <si>
    <t>Fixe 3</t>
  </si>
  <si>
    <t>variable 3</t>
  </si>
  <si>
    <t>Seuil 4</t>
  </si>
  <si>
    <t>Fixe 4</t>
  </si>
  <si>
    <t>variable 4</t>
  </si>
  <si>
    <t>Seuil 5</t>
  </si>
  <si>
    <t>Fixe 5</t>
  </si>
  <si>
    <t>variable 5</t>
  </si>
  <si>
    <t>Seuil 6</t>
  </si>
  <si>
    <t>Fixe 6</t>
  </si>
  <si>
    <t>variable 6</t>
  </si>
  <si>
    <t>Taxe gasoil</t>
  </si>
  <si>
    <t>STEF Seafood</t>
  </si>
  <si>
    <t>Transnadia</t>
  </si>
  <si>
    <t>Ecoplanete</t>
  </si>
  <si>
    <t>Cogepart</t>
  </si>
  <si>
    <t>STEF Carquefou</t>
  </si>
  <si>
    <t>Type</t>
  </si>
  <si>
    <t>Poids</t>
  </si>
  <si>
    <t>Temps</t>
  </si>
  <si>
    <t>Ferme Péard</t>
  </si>
  <si>
    <t>Manger Bio 44</t>
  </si>
  <si>
    <t>Client</t>
  </si>
  <si>
    <t>Fixe</t>
  </si>
  <si>
    <t>%</t>
  </si>
  <si>
    <t>Les Commis</t>
  </si>
  <si>
    <t>Foodette</t>
  </si>
  <si>
    <t>O'Poisson</t>
  </si>
  <si>
    <t>Producteur</t>
  </si>
  <si>
    <t>Produits</t>
  </si>
  <si>
    <t>Quantité  
(en KG)</t>
  </si>
  <si>
    <t>Quantité 
(en colis)</t>
  </si>
  <si>
    <t>Date ramasse</t>
  </si>
  <si>
    <t>Commentaires</t>
  </si>
  <si>
    <t>Point ramasse</t>
  </si>
  <si>
    <t>Transporteur 1</t>
  </si>
  <si>
    <t>Transporteur 2</t>
  </si>
  <si>
    <t>Code tournée T1</t>
  </si>
  <si>
    <t>Code tournée T2</t>
  </si>
  <si>
    <t>Date livraison</t>
  </si>
  <si>
    <t>Mois livraison</t>
  </si>
  <si>
    <t xml:space="preserve">Coop bio du Maine </t>
  </si>
  <si>
    <t>Paysan Fromager Nantais</t>
  </si>
  <si>
    <t>Ferme Friche Blanc</t>
  </si>
  <si>
    <t>Producteurs</t>
  </si>
  <si>
    <t>Clients</t>
  </si>
  <si>
    <t>Points de ramasse</t>
  </si>
  <si>
    <t>Points de livraison</t>
  </si>
  <si>
    <t>PB0</t>
  </si>
  <si>
    <t>Entrepot STEF Carquefou</t>
  </si>
  <si>
    <t>Carrefour Beaulieu Nantes</t>
  </si>
  <si>
    <t>Super U Saint Gildas des bois</t>
  </si>
  <si>
    <t>Lycée Clémenceau Nantes</t>
  </si>
  <si>
    <t>Point de livraison</t>
  </si>
  <si>
    <t>Yaourts</t>
  </si>
  <si>
    <t>t1</t>
  </si>
  <si>
    <t>Ferme de Neuillay</t>
  </si>
  <si>
    <t>Potager Grande Maison</t>
  </si>
  <si>
    <t>Frichti</t>
  </si>
  <si>
    <t>Cook Angel</t>
  </si>
  <si>
    <t>Deleev</t>
  </si>
  <si>
    <t>STEF Seafood Rungis</t>
  </si>
  <si>
    <t>Primevert Rungis</t>
  </si>
  <si>
    <t>Légumes</t>
  </si>
  <si>
    <t>Fromage</t>
  </si>
  <si>
    <t>DONNEES EXPEDITION</t>
  </si>
  <si>
    <t>FACTURATION</t>
  </si>
  <si>
    <t>Cout T1</t>
  </si>
  <si>
    <t>Cout T2</t>
  </si>
  <si>
    <t>Facturation T1</t>
  </si>
  <si>
    <t>Facturation T2</t>
  </si>
  <si>
    <t>Marge (€)</t>
  </si>
  <si>
    <t>Marge (%)</t>
  </si>
  <si>
    <t>Cout total (€)</t>
  </si>
  <si>
    <t>Cout total (€/kg)</t>
  </si>
  <si>
    <t>Facture Totale (€)</t>
  </si>
  <si>
    <t>Facture Totale (€/kg)</t>
  </si>
  <si>
    <t>Marge (€/kg)</t>
  </si>
  <si>
    <t>Formule</t>
  </si>
  <si>
    <t>Concat T1</t>
  </si>
  <si>
    <t>Concat T2</t>
  </si>
  <si>
    <t>Numéro tournée T1</t>
  </si>
  <si>
    <t>Numéro tournée T2</t>
  </si>
  <si>
    <t>Fournisseur 1</t>
  </si>
  <si>
    <t>Fournisseur 2</t>
  </si>
  <si>
    <t>Fournisseur 3</t>
  </si>
  <si>
    <t>formule 1</t>
  </si>
  <si>
    <t>formule 2</t>
  </si>
  <si>
    <t>formule 3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</si>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</sst>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2" fillId="0" borderId="0" xfId="1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10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/>
    <xf numFmtId="0" fontId="0" fillId="0" borderId="0" xfId="0" applyFont="1"/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2" fillId="2" borderId="0" xfId="0" applyFont="1" applyFill="1"/>
    <xf numFmtId="0" fontId="0" fillId="3" borderId="0" xfId="0" applyFill="1"/>
    <xf numFmtId="0" fontId="2" fillId="3" borderId="0" xfId="0" applyFont="1" applyFill="1"/>
    <xf numFmtId="0" fontId="6" fillId="0" borderId="0" xfId="0" applyFont="1" applyFill="1" applyAlignment="1">
      <alignment horizontal="center" vertical="center" wrapText="1"/>
    </xf>
    <xf numFmtId="0" fontId="0" fillId="0" borderId="0" xfId="0" quotePrefix="1" applyAlignment="1">
      <alignment horizontal="center"/>
    </xf>
    <xf numFmtId="44" fontId="0" fillId="0" borderId="0" xfId="1" applyFont="1" applyAlignment="1">
      <alignment horizontal="left"/>
    </xf>
    <xf numFmtId="0" fontId="0" fillId="4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19951-2EE1-4A80-939D-2A5303038239}">
  <dimension ref="A1:X18"/>
  <sheetViews>
    <sheetView tabSelected="1" workbookViewId="0">
      <selection activeCell="A2" sqref="A2"/>
    </sheetView>
  </sheetViews>
  <sheetFormatPr baseColWidth="10" defaultRowHeight="14.4" x14ac:dyDescent="0.3"/>
  <cols>
    <col min="1" max="1" width="20.6640625" style="5" customWidth="1"/>
    <col min="2" max="4" width="11.5546875" style="2"/>
    <col min="5" max="6" width="11.5546875" style="3"/>
    <col min="7" max="7" width="11.5546875" style="2"/>
    <col min="8" max="9" width="11.5546875" style="3"/>
    <col min="10" max="10" width="11.5546875" style="2"/>
    <col min="11" max="12" width="11.5546875" style="3"/>
    <col min="13" max="13" width="11.5546875" style="2"/>
    <col min="14" max="15" width="11.5546875" style="3"/>
    <col min="16" max="16" width="11.5546875" style="2"/>
    <col min="17" max="18" width="11.5546875" style="3"/>
    <col min="19" max="19" width="11.5546875" style="2"/>
    <col min="20" max="21" width="11.5546875" style="3"/>
    <col min="22" max="22" width="11.5546875" style="2"/>
    <col min="23" max="23" width="14.6640625" style="3" bestFit="1" customWidth="1"/>
    <col min="24" max="24" width="11.88671875" style="3" bestFit="1" customWidth="1"/>
    <col min="25" max="16384" width="11.5546875" style="2"/>
  </cols>
  <sheetData>
    <row r="1" spans="1:24" s="1" customFormat="1" x14ac:dyDescent="0.3">
      <c r="A1" s="1" t="s">
        <v>99</v>
      </c>
      <c r="B1" s="1" t="s">
        <v>0</v>
      </c>
      <c r="C1" s="1" t="s">
        <v>88</v>
      </c>
      <c r="D1" s="1" t="s">
        <v>3</v>
      </c>
      <c r="E1" s="4" t="s">
        <v>4</v>
      </c>
      <c r="F1" s="4" t="s">
        <v>5</v>
      </c>
      <c r="G1" s="1" t="s">
        <v>6</v>
      </c>
      <c r="H1" s="4" t="s">
        <v>7</v>
      </c>
      <c r="I1" s="4" t="s">
        <v>8</v>
      </c>
      <c r="J1" s="1" t="s">
        <v>9</v>
      </c>
      <c r="K1" s="4" t="s">
        <v>10</v>
      </c>
      <c r="L1" s="4" t="s">
        <v>11</v>
      </c>
      <c r="M1" s="1" t="s">
        <v>12</v>
      </c>
      <c r="N1" s="4" t="s">
        <v>13</v>
      </c>
      <c r="O1" s="4" t="s">
        <v>14</v>
      </c>
      <c r="P1" s="1" t="s">
        <v>15</v>
      </c>
      <c r="Q1" s="4" t="s">
        <v>16</v>
      </c>
      <c r="R1" s="4" t="s">
        <v>17</v>
      </c>
      <c r="S1" s="1" t="s">
        <v>18</v>
      </c>
      <c r="T1" s="4" t="s">
        <v>19</v>
      </c>
      <c r="U1" s="4" t="s">
        <v>20</v>
      </c>
      <c r="V1" s="1" t="s">
        <v>21</v>
      </c>
      <c r="W1" s="4" t="s">
        <v>1</v>
      </c>
      <c r="X1" s="4" t="s">
        <v>2</v>
      </c>
    </row>
    <row r="2" spans="1:24" s="1" customFormat="1" x14ac:dyDescent="0.3">
      <c r="A2" s="5" t="s">
        <v>93</v>
      </c>
      <c r="C2" s="27" t="s">
        <v>96</v>
      </c>
      <c r="D2" s="2">
        <v>40</v>
      </c>
      <c r="E2" s="3">
        <v>16.8</v>
      </c>
      <c r="F2" s="3"/>
      <c r="G2" s="2">
        <v>100</v>
      </c>
      <c r="H2" s="3"/>
      <c r="I2" s="3">
        <v>0.23</v>
      </c>
      <c r="J2" s="2">
        <v>800</v>
      </c>
      <c r="K2" s="3"/>
      <c r="L2" s="3">
        <v>0.19</v>
      </c>
      <c r="M2" s="2">
        <v>1500</v>
      </c>
      <c r="N2" s="3"/>
      <c r="O2" s="3">
        <v>0.17</v>
      </c>
      <c r="P2" s="2">
        <v>3000</v>
      </c>
      <c r="Q2" s="4"/>
      <c r="R2" s="4"/>
      <c r="T2" s="4"/>
      <c r="U2" s="4"/>
      <c r="W2" s="4"/>
      <c r="X2" s="4"/>
    </row>
    <row r="3" spans="1:24" s="1" customFormat="1" x14ac:dyDescent="0.3">
      <c r="A3" s="5" t="s">
        <v>94</v>
      </c>
      <c r="C3" s="27" t="s">
        <v>97</v>
      </c>
      <c r="D3" s="2"/>
      <c r="E3" s="3"/>
      <c r="F3" s="3"/>
      <c r="G3" s="2"/>
      <c r="H3" s="3"/>
      <c r="I3" s="3"/>
      <c r="J3" s="2"/>
      <c r="K3" s="3"/>
      <c r="L3" s="3"/>
      <c r="M3" s="2"/>
      <c r="N3" s="3"/>
      <c r="O3" s="3"/>
      <c r="P3" s="2"/>
      <c r="Q3" s="4"/>
      <c r="R3" s="4"/>
      <c r="T3" s="4"/>
      <c r="U3" s="4"/>
      <c r="W3" s="4"/>
      <c r="X3" s="4"/>
    </row>
    <row r="4" spans="1:24" s="1" customFormat="1" x14ac:dyDescent="0.3">
      <c r="A4" s="5" t="s">
        <v>95</v>
      </c>
      <c r="C4" s="27" t="s">
        <v>98</v>
      </c>
      <c r="D4" s="2">
        <v>100</v>
      </c>
      <c r="E4" s="3">
        <v>25</v>
      </c>
      <c r="F4" s="3"/>
      <c r="G4" s="2">
        <v>200</v>
      </c>
      <c r="H4" s="3">
        <v>25</v>
      </c>
      <c r="I4" s="3">
        <v>0.25</v>
      </c>
      <c r="J4" s="2">
        <v>200</v>
      </c>
      <c r="K4" s="3">
        <v>50</v>
      </c>
      <c r="L4" s="3"/>
      <c r="M4" s="2"/>
      <c r="N4" s="3"/>
      <c r="O4" s="3"/>
      <c r="P4" s="2"/>
      <c r="Q4" s="4"/>
      <c r="R4" s="4"/>
      <c r="T4" s="4"/>
      <c r="U4" s="4"/>
      <c r="W4" s="4"/>
      <c r="X4" s="4"/>
    </row>
    <row r="5" spans="1:24" x14ac:dyDescent="0.3">
      <c r="A5" s="5" t="s">
        <v>22</v>
      </c>
      <c r="C5" s="25">
        <f>IF($F6&lt;'Tarification transport'!$D$5,'Tarification transport'!$E$5+'Tarification transport'!W5)</f>
        <v>21.8</v>
      </c>
      <c r="D5" s="2">
        <v>40</v>
      </c>
      <c r="E5" s="3">
        <v>16.8</v>
      </c>
      <c r="G5" s="2">
        <v>100</v>
      </c>
      <c r="I5" s="3">
        <v>0.23</v>
      </c>
      <c r="J5" s="2">
        <v>800</v>
      </c>
      <c r="L5" s="3">
        <v>0.19</v>
      </c>
      <c r="M5" s="2">
        <v>1500</v>
      </c>
      <c r="O5" s="3">
        <v>0.17</v>
      </c>
      <c r="P5" s="2">
        <v>3000</v>
      </c>
      <c r="R5" s="3">
        <v>0.15</v>
      </c>
      <c r="W5" s="3">
        <v>5</v>
      </c>
      <c r="X5" s="3">
        <v>0.7</v>
      </c>
    </row>
    <row r="6" spans="1:24" x14ac:dyDescent="0.3">
      <c r="A6" s="5" t="s">
        <v>23</v>
      </c>
      <c r="C6" s="2" t="s">
        <v>28</v>
      </c>
    </row>
    <row r="7" spans="1:24" x14ac:dyDescent="0.3">
      <c r="A7" s="5" t="s">
        <v>24</v>
      </c>
      <c r="C7" s="2" t="s">
        <v>28</v>
      </c>
      <c r="D7" s="2">
        <v>100</v>
      </c>
      <c r="E7" s="3">
        <v>25</v>
      </c>
      <c r="G7" s="2">
        <v>200</v>
      </c>
      <c r="H7" s="3">
        <v>25</v>
      </c>
      <c r="I7" s="3">
        <v>0.25</v>
      </c>
      <c r="J7" s="2">
        <v>200</v>
      </c>
      <c r="K7" s="3">
        <v>50</v>
      </c>
    </row>
    <row r="8" spans="1:24" x14ac:dyDescent="0.3">
      <c r="A8" s="5" t="s">
        <v>25</v>
      </c>
      <c r="C8" s="2" t="s">
        <v>29</v>
      </c>
    </row>
    <row r="9" spans="1:24" x14ac:dyDescent="0.3">
      <c r="A9" s="5" t="s">
        <v>26</v>
      </c>
      <c r="C9" s="2" t="s">
        <v>28</v>
      </c>
    </row>
    <row r="17" spans="5:5" x14ac:dyDescent="0.3">
      <c r="E17" s="26"/>
    </row>
    <row r="18" spans="5:5" x14ac:dyDescent="0.3">
      <c r="E18" s="2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AB90E-0809-4923-88AB-072FEEE1D3DA}">
  <dimension ref="A1:X10"/>
  <sheetViews>
    <sheetView workbookViewId="0">
      <selection activeCell="D16" sqref="D16"/>
    </sheetView>
  </sheetViews>
  <sheetFormatPr baseColWidth="10" defaultRowHeight="14.4" x14ac:dyDescent="0.3"/>
  <cols>
    <col min="1" max="1" width="16.109375" customWidth="1"/>
    <col min="10" max="21" width="0" hidden="1" customWidth="1"/>
  </cols>
  <sheetData>
    <row r="1" spans="1:24" s="1" customFormat="1" x14ac:dyDescent="0.3">
      <c r="A1" s="1" t="s">
        <v>32</v>
      </c>
      <c r="B1" s="1" t="s">
        <v>0</v>
      </c>
      <c r="C1" s="1" t="s">
        <v>27</v>
      </c>
      <c r="D1" s="1" t="s">
        <v>3</v>
      </c>
      <c r="E1" s="4" t="s">
        <v>4</v>
      </c>
      <c r="F1" s="4" t="s">
        <v>5</v>
      </c>
      <c r="G1" s="1" t="s">
        <v>6</v>
      </c>
      <c r="H1" s="4" t="s">
        <v>7</v>
      </c>
      <c r="I1" s="4" t="s">
        <v>8</v>
      </c>
      <c r="J1" s="1" t="s">
        <v>9</v>
      </c>
      <c r="K1" s="4" t="s">
        <v>10</v>
      </c>
      <c r="L1" s="4" t="s">
        <v>11</v>
      </c>
      <c r="M1" s="1" t="s">
        <v>12</v>
      </c>
      <c r="N1" s="4" t="s">
        <v>13</v>
      </c>
      <c r="O1" s="4" t="s">
        <v>14</v>
      </c>
      <c r="P1" s="1" t="s">
        <v>15</v>
      </c>
      <c r="Q1" s="4" t="s">
        <v>16</v>
      </c>
      <c r="R1" s="4" t="s">
        <v>17</v>
      </c>
      <c r="S1" s="1" t="s">
        <v>18</v>
      </c>
      <c r="T1" s="4" t="s">
        <v>19</v>
      </c>
      <c r="U1" s="4" t="s">
        <v>20</v>
      </c>
      <c r="V1" s="1" t="s">
        <v>21</v>
      </c>
      <c r="W1" s="4" t="s">
        <v>1</v>
      </c>
      <c r="X1" s="4" t="s">
        <v>2</v>
      </c>
    </row>
    <row r="2" spans="1:24" x14ac:dyDescent="0.3">
      <c r="A2" s="6" t="s">
        <v>30</v>
      </c>
      <c r="C2" s="2" t="s">
        <v>33</v>
      </c>
      <c r="D2" s="2"/>
      <c r="E2" s="3">
        <v>25</v>
      </c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3">
        <v>2.5</v>
      </c>
      <c r="X2" s="2"/>
    </row>
    <row r="3" spans="1:24" x14ac:dyDescent="0.3">
      <c r="A3" s="7" t="s">
        <v>31</v>
      </c>
      <c r="C3" s="2" t="s">
        <v>34</v>
      </c>
      <c r="D3" s="2"/>
      <c r="E3" s="2"/>
      <c r="F3" s="8">
        <v>0.185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3">
      <c r="A4" t="s">
        <v>35</v>
      </c>
      <c r="C4" s="2" t="s">
        <v>28</v>
      </c>
      <c r="D4" s="2">
        <v>100</v>
      </c>
      <c r="E4" s="3">
        <v>25</v>
      </c>
      <c r="F4" s="2"/>
      <c r="G4" s="2">
        <v>200</v>
      </c>
      <c r="H4" s="3">
        <v>25</v>
      </c>
      <c r="I4" s="3">
        <v>0.25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3">
      <c r="A5" t="s">
        <v>36</v>
      </c>
      <c r="C5" s="2" t="s">
        <v>28</v>
      </c>
      <c r="D5" s="2">
        <v>100</v>
      </c>
      <c r="E5" s="3">
        <v>25</v>
      </c>
      <c r="F5" s="2"/>
      <c r="G5" s="2">
        <v>200</v>
      </c>
      <c r="H5" s="3">
        <v>25</v>
      </c>
      <c r="I5" s="3">
        <v>0.25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3">
      <c r="A6" t="s">
        <v>37</v>
      </c>
      <c r="C6" s="9" t="s">
        <v>34</v>
      </c>
      <c r="D6" s="2"/>
      <c r="E6" s="2"/>
      <c r="F6" s="9">
        <v>0.11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 x14ac:dyDescent="0.3"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 x14ac:dyDescent="0.3"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 x14ac:dyDescent="0.3"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 x14ac:dyDescent="0.3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9C0FB-2D0B-40F2-8C83-B3FEAE42902C}">
  <dimension ref="A1:O32"/>
  <sheetViews>
    <sheetView workbookViewId="0">
      <selection activeCell="A3" sqref="A3"/>
    </sheetView>
  </sheetViews>
  <sheetFormatPr baseColWidth="10" defaultRowHeight="14.4" x14ac:dyDescent="0.3"/>
  <cols>
    <col min="4" max="4" width="24.33203125" bestFit="1" customWidth="1"/>
    <col min="8" max="9" width="22.77734375" bestFit="1" customWidth="1"/>
    <col min="10" max="10" width="11.5546875" style="2"/>
    <col min="11" max="14" width="12.6640625" customWidth="1"/>
    <col min="15" max="15" width="31.33203125" customWidth="1"/>
  </cols>
  <sheetData>
    <row r="1" spans="1:15" s="11" customFormat="1" ht="28.8" x14ac:dyDescent="0.3">
      <c r="A1" s="10" t="s">
        <v>38</v>
      </c>
      <c r="B1" s="10" t="s">
        <v>32</v>
      </c>
      <c r="C1" s="10" t="s">
        <v>44</v>
      </c>
      <c r="D1" s="10" t="s">
        <v>63</v>
      </c>
      <c r="E1" s="10" t="s">
        <v>39</v>
      </c>
      <c r="F1" s="10" t="s">
        <v>40</v>
      </c>
      <c r="G1" s="10" t="s">
        <v>41</v>
      </c>
      <c r="H1" s="10" t="s">
        <v>42</v>
      </c>
      <c r="I1" s="10" t="s">
        <v>49</v>
      </c>
      <c r="J1" s="10" t="s">
        <v>50</v>
      </c>
      <c r="K1" s="10" t="s">
        <v>45</v>
      </c>
      <c r="L1" s="10" t="s">
        <v>46</v>
      </c>
      <c r="M1" s="10" t="s">
        <v>47</v>
      </c>
      <c r="N1" s="10" t="s">
        <v>48</v>
      </c>
      <c r="O1" s="10" t="s">
        <v>43</v>
      </c>
    </row>
    <row r="2" spans="1:15" x14ac:dyDescent="0.3">
      <c r="H2" s="16"/>
      <c r="I2" s="16"/>
      <c r="M2" s="2"/>
    </row>
    <row r="3" spans="1:15" x14ac:dyDescent="0.3">
      <c r="H3" s="16"/>
      <c r="I3" s="16"/>
    </row>
    <row r="4" spans="1:15" x14ac:dyDescent="0.3">
      <c r="H4" s="16"/>
      <c r="I4" s="16"/>
    </row>
    <row r="5" spans="1:15" x14ac:dyDescent="0.3">
      <c r="H5" s="16"/>
      <c r="I5" s="16"/>
    </row>
    <row r="6" spans="1:15" x14ac:dyDescent="0.3">
      <c r="H6" s="16"/>
      <c r="I6" s="16"/>
    </row>
    <row r="7" spans="1:15" x14ac:dyDescent="0.3">
      <c r="H7" s="16"/>
      <c r="I7" s="16"/>
    </row>
    <row r="8" spans="1:15" x14ac:dyDescent="0.3">
      <c r="H8" s="16"/>
      <c r="I8" s="16"/>
    </row>
    <row r="9" spans="1:15" x14ac:dyDescent="0.3">
      <c r="H9" s="16"/>
      <c r="I9" s="16"/>
    </row>
    <row r="10" spans="1:15" x14ac:dyDescent="0.3">
      <c r="H10" s="16"/>
      <c r="I10" s="16"/>
    </row>
    <row r="11" spans="1:15" x14ac:dyDescent="0.3">
      <c r="H11" s="16"/>
      <c r="I11" s="16"/>
    </row>
    <row r="12" spans="1:15" x14ac:dyDescent="0.3">
      <c r="H12" s="16"/>
      <c r="I12" s="16"/>
    </row>
    <row r="13" spans="1:15" x14ac:dyDescent="0.3">
      <c r="H13" s="16"/>
      <c r="I13" s="16"/>
    </row>
    <row r="14" spans="1:15" x14ac:dyDescent="0.3">
      <c r="H14" s="16"/>
      <c r="I14" s="16"/>
    </row>
    <row r="15" spans="1:15" x14ac:dyDescent="0.3">
      <c r="H15" s="16"/>
      <c r="I15" s="16"/>
    </row>
    <row r="16" spans="1:15" x14ac:dyDescent="0.3">
      <c r="H16" s="16"/>
      <c r="I16" s="16"/>
    </row>
    <row r="17" spans="8:9" x14ac:dyDescent="0.3">
      <c r="H17" s="16"/>
      <c r="I17" s="16"/>
    </row>
    <row r="18" spans="8:9" x14ac:dyDescent="0.3">
      <c r="H18" s="16"/>
      <c r="I18" s="16"/>
    </row>
    <row r="19" spans="8:9" x14ac:dyDescent="0.3">
      <c r="H19" s="16"/>
      <c r="I19" s="16"/>
    </row>
    <row r="20" spans="8:9" x14ac:dyDescent="0.3">
      <c r="H20" s="16"/>
      <c r="I20" s="16"/>
    </row>
    <row r="21" spans="8:9" x14ac:dyDescent="0.3">
      <c r="H21" s="16"/>
      <c r="I21" s="16"/>
    </row>
    <row r="22" spans="8:9" x14ac:dyDescent="0.3">
      <c r="H22" s="16"/>
      <c r="I22" s="16"/>
    </row>
    <row r="23" spans="8:9" x14ac:dyDescent="0.3">
      <c r="H23" s="16"/>
      <c r="I23" s="16"/>
    </row>
    <row r="24" spans="8:9" x14ac:dyDescent="0.3">
      <c r="H24" s="16"/>
      <c r="I24" s="16"/>
    </row>
    <row r="25" spans="8:9" x14ac:dyDescent="0.3">
      <c r="H25" s="16"/>
      <c r="I25" s="16"/>
    </row>
    <row r="26" spans="8:9" x14ac:dyDescent="0.3">
      <c r="H26" s="16"/>
      <c r="I26" s="16"/>
    </row>
    <row r="27" spans="8:9" x14ac:dyDescent="0.3">
      <c r="H27" s="16"/>
      <c r="I27" s="16"/>
    </row>
    <row r="28" spans="8:9" x14ac:dyDescent="0.3">
      <c r="H28" s="16"/>
      <c r="I28" s="16"/>
    </row>
    <row r="29" spans="8:9" x14ac:dyDescent="0.3">
      <c r="H29" s="16"/>
      <c r="I29" s="16"/>
    </row>
    <row r="30" spans="8:9" x14ac:dyDescent="0.3">
      <c r="H30" s="16"/>
      <c r="I30" s="16"/>
    </row>
    <row r="31" spans="8:9" x14ac:dyDescent="0.3">
      <c r="H31" s="16"/>
      <c r="I31" s="16"/>
    </row>
    <row r="32" spans="8:9" x14ac:dyDescent="0.3">
      <c r="H32" s="16"/>
      <c r="I32" s="1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7E8B9A3-3616-4013-9038-B8CAF8718142}">
          <x14:formula1>
            <xm:f>'Tarification transport'!$A$5:$A$103</xm:f>
          </x14:formula1>
          <xm:sqref>K2:L25</xm:sqref>
        </x14:dataValidation>
        <x14:dataValidation type="list" allowBlank="1" showInputMessage="1" showErrorMessage="1" xr:uid="{C2D1156D-0D36-451D-B147-4A247F6E8FF1}">
          <x14:formula1>
            <xm:f>Listes!A$2:A$2000</xm:f>
          </x14:formula1>
          <xm:sqref>A2:D30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557C1-F949-4359-9E28-59CA1D567009}">
  <dimension ref="A1:AB34"/>
  <sheetViews>
    <sheetView topLeftCell="E1" workbookViewId="0">
      <selection activeCell="T19" sqref="T19"/>
    </sheetView>
  </sheetViews>
  <sheetFormatPr baseColWidth="10" defaultRowHeight="14.4" x14ac:dyDescent="0.3"/>
  <cols>
    <col min="1" max="1" width="21.77734375" bestFit="1" customWidth="1"/>
    <col min="2" max="2" width="12.77734375" bestFit="1" customWidth="1"/>
    <col min="4" max="4" width="24.33203125" bestFit="1" customWidth="1"/>
    <col min="7" max="7" width="0" hidden="1" customWidth="1"/>
    <col min="8" max="9" width="22.77734375" style="5" hidden="1" customWidth="1"/>
    <col min="10" max="10" width="0" style="2" hidden="1" customWidth="1"/>
    <col min="11" max="11" width="13.77734375" bestFit="1" customWidth="1"/>
    <col min="12" max="14" width="12.6640625" customWidth="1"/>
    <col min="15" max="15" width="20.5546875" bestFit="1" customWidth="1"/>
    <col min="16" max="16" width="12.6640625" customWidth="1"/>
    <col min="17" max="17" width="31.33203125" customWidth="1"/>
    <col min="25" max="25" width="13.109375" customWidth="1"/>
  </cols>
  <sheetData>
    <row r="1" spans="1:28" x14ac:dyDescent="0.3">
      <c r="A1" s="21" t="s">
        <v>75</v>
      </c>
      <c r="B1" s="18"/>
      <c r="C1" s="18"/>
      <c r="D1" s="18"/>
      <c r="E1" s="18"/>
      <c r="F1" s="18"/>
      <c r="G1" s="18"/>
      <c r="H1" s="19"/>
      <c r="I1" s="19"/>
      <c r="J1" s="20"/>
      <c r="K1" s="18"/>
      <c r="L1" s="18"/>
      <c r="M1" s="18"/>
      <c r="N1" s="18"/>
      <c r="O1" s="18"/>
      <c r="P1" s="18"/>
      <c r="Q1" s="18"/>
      <c r="R1" s="23" t="s">
        <v>76</v>
      </c>
      <c r="S1" s="22"/>
      <c r="T1" s="22"/>
      <c r="U1" s="22"/>
      <c r="V1" s="22"/>
      <c r="W1" s="22"/>
      <c r="X1" s="22"/>
      <c r="Y1" s="22"/>
      <c r="Z1" s="22"/>
      <c r="AA1" s="22"/>
      <c r="AB1" s="22"/>
    </row>
    <row r="2" spans="1:28" s="11" customFormat="1" ht="28.8" x14ac:dyDescent="0.3">
      <c r="A2" s="10" t="s">
        <v>38</v>
      </c>
      <c r="B2" s="10" t="s">
        <v>32</v>
      </c>
      <c r="C2" s="10" t="s">
        <v>44</v>
      </c>
      <c r="D2" s="10" t="s">
        <v>63</v>
      </c>
      <c r="E2" s="10" t="s">
        <v>39</v>
      </c>
      <c r="F2" s="10" t="s">
        <v>40</v>
      </c>
      <c r="G2" s="10" t="s">
        <v>41</v>
      </c>
      <c r="H2" s="10" t="s">
        <v>42</v>
      </c>
      <c r="I2" s="10" t="s">
        <v>49</v>
      </c>
      <c r="J2" s="10" t="s">
        <v>50</v>
      </c>
      <c r="K2" s="10" t="s">
        <v>45</v>
      </c>
      <c r="L2" s="10" t="s">
        <v>46</v>
      </c>
      <c r="M2" s="10" t="s">
        <v>91</v>
      </c>
      <c r="N2" s="10" t="s">
        <v>92</v>
      </c>
      <c r="O2" s="10" t="s">
        <v>89</v>
      </c>
      <c r="P2" s="10" t="s">
        <v>90</v>
      </c>
      <c r="Q2" s="10" t="s">
        <v>43</v>
      </c>
      <c r="R2" s="24" t="s">
        <v>77</v>
      </c>
      <c r="S2" s="24" t="s">
        <v>78</v>
      </c>
      <c r="T2" s="24" t="s">
        <v>83</v>
      </c>
      <c r="U2" s="24" t="s">
        <v>84</v>
      </c>
      <c r="V2" s="24" t="s">
        <v>79</v>
      </c>
      <c r="W2" s="24" t="s">
        <v>80</v>
      </c>
      <c r="X2" s="24" t="s">
        <v>85</v>
      </c>
      <c r="Y2" s="24" t="s">
        <v>86</v>
      </c>
      <c r="Z2" s="24" t="s">
        <v>81</v>
      </c>
      <c r="AA2" s="24" t="s">
        <v>87</v>
      </c>
      <c r="AB2" s="24" t="s">
        <v>82</v>
      </c>
    </row>
    <row r="3" spans="1:28" x14ac:dyDescent="0.3">
      <c r="A3" t="s">
        <v>30</v>
      </c>
      <c r="B3" t="s">
        <v>30</v>
      </c>
      <c r="C3" t="s">
        <v>58</v>
      </c>
      <c r="D3" t="s">
        <v>61</v>
      </c>
      <c r="E3" t="s">
        <v>64</v>
      </c>
      <c r="F3">
        <v>46</v>
      </c>
      <c r="H3" s="17">
        <v>43406</v>
      </c>
      <c r="I3" s="17">
        <v>43406</v>
      </c>
      <c r="J3" s="2" t="str">
        <f>IF(I3="","-",TEXT(I3,"mmmm"))</f>
        <v>novembre</v>
      </c>
      <c r="K3" t="s">
        <v>93</v>
      </c>
      <c r="M3" s="2" t="s">
        <v>65</v>
      </c>
      <c r="O3" t="str">
        <f>CONCATENATE(I3,K3,M3)</f>
        <v>43406Fournisseur 1t1</v>
      </c>
    </row>
    <row r="4" spans="1:28" x14ac:dyDescent="0.3">
      <c r="A4" t="s">
        <v>30</v>
      </c>
      <c r="B4" t="s">
        <v>30</v>
      </c>
      <c r="C4" t="s">
        <v>58</v>
      </c>
      <c r="D4" t="s">
        <v>62</v>
      </c>
      <c r="E4" t="s">
        <v>64</v>
      </c>
      <c r="F4">
        <v>260</v>
      </c>
      <c r="H4" s="17">
        <v>43409</v>
      </c>
      <c r="I4" s="17">
        <v>43409</v>
      </c>
      <c r="J4" s="2" t="str">
        <f>IF(I4="","-",TEXT(I4,"mmmm"))</f>
        <v>novembre</v>
      </c>
      <c r="K4" t="s">
        <v>94</v>
      </c>
      <c r="M4" s="2" t="s">
        <v>65</v>
      </c>
      <c r="O4" t="str">
        <f t="shared" ref="O4:O6" si="0">CONCATENATE(I4,K4,M4)</f>
        <v>43409Fournisseur 2t1</v>
      </c>
      <c r="R4" s="25"/>
    </row>
    <row r="5" spans="1:28" x14ac:dyDescent="0.3">
      <c r="A5" t="s">
        <v>53</v>
      </c>
      <c r="B5" t="s">
        <v>31</v>
      </c>
      <c r="C5" t="s">
        <v>58</v>
      </c>
      <c r="D5" t="s">
        <v>59</v>
      </c>
      <c r="E5" t="s">
        <v>73</v>
      </c>
      <c r="F5">
        <v>481</v>
      </c>
      <c r="H5" s="17">
        <v>43409</v>
      </c>
      <c r="I5" s="17">
        <v>43409</v>
      </c>
      <c r="J5" s="2" t="str">
        <f t="shared" ref="J5:J34" si="1">IF(I5="","-",TEXT(I5,"mmmm"))</f>
        <v>novembre</v>
      </c>
      <c r="K5" t="s">
        <v>93</v>
      </c>
      <c r="M5" s="2" t="s">
        <v>65</v>
      </c>
      <c r="O5" t="str">
        <f t="shared" si="0"/>
        <v>43409Fournisseur 1t1</v>
      </c>
    </row>
    <row r="6" spans="1:28" x14ac:dyDescent="0.3">
      <c r="A6" t="s">
        <v>52</v>
      </c>
      <c r="B6" t="s">
        <v>31</v>
      </c>
      <c r="C6" t="s">
        <v>58</v>
      </c>
      <c r="D6" t="s">
        <v>59</v>
      </c>
      <c r="E6" t="s">
        <v>74</v>
      </c>
      <c r="F6">
        <v>66</v>
      </c>
      <c r="H6" s="17">
        <v>43409</v>
      </c>
      <c r="I6" s="17">
        <v>43409</v>
      </c>
      <c r="J6" s="2" t="str">
        <f t="shared" si="1"/>
        <v>novembre</v>
      </c>
      <c r="K6" t="s">
        <v>95</v>
      </c>
      <c r="M6" s="2" t="s">
        <v>65</v>
      </c>
      <c r="O6" t="str">
        <f t="shared" si="0"/>
        <v>43409Fournisseur 3t1</v>
      </c>
    </row>
    <row r="7" spans="1:28" x14ac:dyDescent="0.3">
      <c r="H7" s="17"/>
      <c r="I7" s="17"/>
      <c r="J7" s="2" t="str">
        <f t="shared" si="1"/>
        <v>-</v>
      </c>
    </row>
    <row r="8" spans="1:28" x14ac:dyDescent="0.3">
      <c r="H8" s="17"/>
      <c r="I8" s="17"/>
      <c r="J8" s="2" t="str">
        <f t="shared" si="1"/>
        <v>-</v>
      </c>
    </row>
    <row r="9" spans="1:28" x14ac:dyDescent="0.3">
      <c r="H9" s="17"/>
      <c r="I9" s="17"/>
      <c r="J9" s="2" t="str">
        <f t="shared" si="1"/>
        <v>-</v>
      </c>
    </row>
    <row r="10" spans="1:28" x14ac:dyDescent="0.3">
      <c r="H10" s="17"/>
      <c r="I10" s="17"/>
      <c r="J10" s="2" t="str">
        <f t="shared" si="1"/>
        <v>-</v>
      </c>
    </row>
    <row r="11" spans="1:28" x14ac:dyDescent="0.3">
      <c r="H11" s="17"/>
      <c r="I11" s="17"/>
      <c r="J11" s="2" t="str">
        <f t="shared" si="1"/>
        <v>-</v>
      </c>
    </row>
    <row r="12" spans="1:28" x14ac:dyDescent="0.3">
      <c r="H12" s="17"/>
      <c r="I12" s="17"/>
      <c r="J12" s="2" t="str">
        <f t="shared" si="1"/>
        <v>-</v>
      </c>
    </row>
    <row r="13" spans="1:28" x14ac:dyDescent="0.3">
      <c r="H13" s="17"/>
      <c r="I13" s="17"/>
      <c r="J13" s="2" t="str">
        <f t="shared" si="1"/>
        <v>-</v>
      </c>
    </row>
    <row r="14" spans="1:28" x14ac:dyDescent="0.3">
      <c r="H14" s="17"/>
      <c r="I14" s="17"/>
      <c r="J14" s="2" t="str">
        <f t="shared" si="1"/>
        <v>-</v>
      </c>
    </row>
    <row r="15" spans="1:28" x14ac:dyDescent="0.3">
      <c r="H15" s="17"/>
      <c r="I15" s="17"/>
      <c r="J15" s="2" t="str">
        <f t="shared" si="1"/>
        <v>-</v>
      </c>
    </row>
    <row r="16" spans="1:28" x14ac:dyDescent="0.3">
      <c r="H16" s="17"/>
      <c r="I16" s="17"/>
      <c r="J16" s="2" t="str">
        <f t="shared" si="1"/>
        <v>-</v>
      </c>
    </row>
    <row r="17" spans="8:10" x14ac:dyDescent="0.3">
      <c r="H17" s="17"/>
      <c r="I17" s="17"/>
      <c r="J17" s="2" t="str">
        <f t="shared" si="1"/>
        <v>-</v>
      </c>
    </row>
    <row r="18" spans="8:10" x14ac:dyDescent="0.3">
      <c r="H18" s="17"/>
      <c r="I18" s="17"/>
      <c r="J18" s="2" t="str">
        <f t="shared" si="1"/>
        <v>-</v>
      </c>
    </row>
    <row r="19" spans="8:10" x14ac:dyDescent="0.3">
      <c r="H19" s="17"/>
      <c r="I19" s="17"/>
      <c r="J19" s="2" t="str">
        <f t="shared" si="1"/>
        <v>-</v>
      </c>
    </row>
    <row r="20" spans="8:10" x14ac:dyDescent="0.3">
      <c r="H20" s="17"/>
      <c r="I20" s="17"/>
      <c r="J20" s="2" t="str">
        <f t="shared" si="1"/>
        <v>-</v>
      </c>
    </row>
    <row r="21" spans="8:10" x14ac:dyDescent="0.3">
      <c r="H21" s="17"/>
      <c r="I21" s="17"/>
      <c r="J21" s="2" t="str">
        <f t="shared" si="1"/>
        <v>-</v>
      </c>
    </row>
    <row r="22" spans="8:10" x14ac:dyDescent="0.3">
      <c r="H22" s="17"/>
      <c r="I22" s="17"/>
      <c r="J22" s="2" t="str">
        <f t="shared" si="1"/>
        <v>-</v>
      </c>
    </row>
    <row r="23" spans="8:10" x14ac:dyDescent="0.3">
      <c r="H23" s="17"/>
      <c r="I23" s="17"/>
      <c r="J23" s="2" t="str">
        <f t="shared" si="1"/>
        <v>-</v>
      </c>
    </row>
    <row r="24" spans="8:10" x14ac:dyDescent="0.3">
      <c r="H24" s="17"/>
      <c r="I24" s="17"/>
      <c r="J24" s="2" t="str">
        <f t="shared" si="1"/>
        <v>-</v>
      </c>
    </row>
    <row r="25" spans="8:10" x14ac:dyDescent="0.3">
      <c r="H25" s="17"/>
      <c r="I25" s="17"/>
      <c r="J25" s="2" t="str">
        <f t="shared" si="1"/>
        <v>-</v>
      </c>
    </row>
    <row r="26" spans="8:10" x14ac:dyDescent="0.3">
      <c r="H26" s="17"/>
      <c r="I26" s="17"/>
      <c r="J26" s="2" t="str">
        <f t="shared" si="1"/>
        <v>-</v>
      </c>
    </row>
    <row r="27" spans="8:10" x14ac:dyDescent="0.3">
      <c r="H27" s="17"/>
      <c r="I27" s="17"/>
      <c r="J27" s="2" t="str">
        <f t="shared" si="1"/>
        <v>-</v>
      </c>
    </row>
    <row r="28" spans="8:10" x14ac:dyDescent="0.3">
      <c r="H28" s="17"/>
      <c r="I28" s="17"/>
      <c r="J28" s="2" t="str">
        <f t="shared" si="1"/>
        <v>-</v>
      </c>
    </row>
    <row r="29" spans="8:10" x14ac:dyDescent="0.3">
      <c r="H29" s="17"/>
      <c r="I29" s="17"/>
      <c r="J29" s="2" t="str">
        <f t="shared" si="1"/>
        <v>-</v>
      </c>
    </row>
    <row r="30" spans="8:10" x14ac:dyDescent="0.3">
      <c r="H30" s="17"/>
      <c r="I30" s="17"/>
      <c r="J30" s="2" t="str">
        <f t="shared" si="1"/>
        <v>-</v>
      </c>
    </row>
    <row r="31" spans="8:10" x14ac:dyDescent="0.3">
      <c r="H31" s="17"/>
      <c r="I31" s="17"/>
      <c r="J31" s="2" t="str">
        <f t="shared" si="1"/>
        <v>-</v>
      </c>
    </row>
    <row r="32" spans="8:10" x14ac:dyDescent="0.3">
      <c r="H32" s="17"/>
      <c r="I32" s="17"/>
      <c r="J32" s="2" t="str">
        <f t="shared" si="1"/>
        <v>-</v>
      </c>
    </row>
    <row r="33" spans="8:10" x14ac:dyDescent="0.3">
      <c r="H33" s="17"/>
      <c r="I33" s="17"/>
      <c r="J33" s="2" t="str">
        <f t="shared" si="1"/>
        <v>-</v>
      </c>
    </row>
    <row r="34" spans="8:10" x14ac:dyDescent="0.3">
      <c r="J34" s="2" t="str">
        <f t="shared" si="1"/>
        <v>-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093F8CF-A98D-4416-AD25-B246B0961A6F}">
          <x14:formula1>
            <xm:f>'Tarification transport'!$A$5:$A$103</xm:f>
          </x14:formula1>
          <xm:sqref>L3:L26 K7:K26</xm:sqref>
        </x14:dataValidation>
        <x14:dataValidation type="list" allowBlank="1" showInputMessage="1" showErrorMessage="1" xr:uid="{1E9AF6DC-6915-4B36-AFF4-AAA8A8EEFB90}">
          <x14:formula1>
            <xm:f>Listes!A$2:A$2000</xm:f>
          </x14:formula1>
          <xm:sqref>A3:D31</xm:sqref>
        </x14:dataValidation>
        <x14:dataValidation type="list" allowBlank="1" showInputMessage="1" showErrorMessage="1" xr:uid="{6CA1085E-9E49-4EA3-829B-E00004966252}">
          <x14:formula1>
            <xm:f>'Tarification transport'!$A$2:$A$103</xm:f>
          </x14:formula1>
          <xm:sqref>K3:K6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E7D89-1D08-461E-B297-9DBAB8203AB2}">
  <dimension ref="A1:D10"/>
  <sheetViews>
    <sheetView workbookViewId="0">
      <selection activeCell="B7" sqref="B7"/>
    </sheetView>
  </sheetViews>
  <sheetFormatPr baseColWidth="10" defaultRowHeight="14.4" x14ac:dyDescent="0.3"/>
  <cols>
    <col min="1" max="1" width="20.77734375" style="12" bestFit="1" customWidth="1"/>
    <col min="2" max="2" width="28.6640625" customWidth="1"/>
    <col min="3" max="3" width="34.77734375" customWidth="1"/>
    <col min="4" max="4" width="34.6640625" customWidth="1"/>
  </cols>
  <sheetData>
    <row r="1" spans="1:4" s="1" customFormat="1" x14ac:dyDescent="0.3">
      <c r="A1" s="1" t="s">
        <v>54</v>
      </c>
      <c r="B1" s="1" t="s">
        <v>55</v>
      </c>
      <c r="C1" s="1" t="s">
        <v>56</v>
      </c>
      <c r="D1" s="1" t="s">
        <v>57</v>
      </c>
    </row>
    <row r="2" spans="1:4" x14ac:dyDescent="0.3">
      <c r="A2" s="7" t="s">
        <v>51</v>
      </c>
      <c r="B2" s="7" t="s">
        <v>30</v>
      </c>
      <c r="C2" t="s">
        <v>58</v>
      </c>
      <c r="D2" s="13" t="s">
        <v>59</v>
      </c>
    </row>
    <row r="3" spans="1:4" x14ac:dyDescent="0.3">
      <c r="A3" s="7" t="s">
        <v>52</v>
      </c>
      <c r="B3" s="7" t="s">
        <v>31</v>
      </c>
      <c r="C3" t="s">
        <v>37</v>
      </c>
      <c r="D3" s="13" t="s">
        <v>60</v>
      </c>
    </row>
    <row r="4" spans="1:4" x14ac:dyDescent="0.3">
      <c r="A4" s="7" t="s">
        <v>53</v>
      </c>
      <c r="B4" t="s">
        <v>36</v>
      </c>
      <c r="C4" t="s">
        <v>72</v>
      </c>
      <c r="D4" s="14" t="s">
        <v>61</v>
      </c>
    </row>
    <row r="5" spans="1:4" x14ac:dyDescent="0.3">
      <c r="A5" s="7" t="s">
        <v>30</v>
      </c>
      <c r="B5" t="s">
        <v>35</v>
      </c>
      <c r="C5" t="s">
        <v>71</v>
      </c>
      <c r="D5" s="15" t="s">
        <v>62</v>
      </c>
    </row>
    <row r="6" spans="1:4" x14ac:dyDescent="0.3">
      <c r="A6" s="7" t="s">
        <v>37</v>
      </c>
      <c r="B6" t="s">
        <v>37</v>
      </c>
      <c r="D6" s="2" t="s">
        <v>36</v>
      </c>
    </row>
    <row r="7" spans="1:4" x14ac:dyDescent="0.3">
      <c r="A7" s="7" t="s">
        <v>66</v>
      </c>
      <c r="D7" s="2" t="s">
        <v>35</v>
      </c>
    </row>
    <row r="8" spans="1:4" x14ac:dyDescent="0.3">
      <c r="A8" s="7" t="s">
        <v>67</v>
      </c>
      <c r="D8" s="2" t="s">
        <v>68</v>
      </c>
    </row>
    <row r="9" spans="1:4" x14ac:dyDescent="0.3">
      <c r="D9" s="2" t="s">
        <v>69</v>
      </c>
    </row>
    <row r="10" spans="1:4" x14ac:dyDescent="0.3">
      <c r="D10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Tarification transport</vt:lpstr>
      <vt:lpstr>Tarification clients</vt:lpstr>
      <vt:lpstr> Flux Paris</vt:lpstr>
      <vt:lpstr>Flux PB Nantes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Bestel</dc:creator>
  <cp:lastModifiedBy>Simon Bestel</cp:lastModifiedBy>
  <dcterms:created xsi:type="dcterms:W3CDTF">2018-11-11T11:01:38Z</dcterms:created>
  <dcterms:modified xsi:type="dcterms:W3CDTF">2018-11-14T08:11:52Z</dcterms:modified>
</cp:coreProperties>
</file>