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19200" windowHeight="8610" activeTab="1"/>
  </bookViews>
  <sheets>
    <sheet name="Feuil1" sheetId="1" r:id="rId1"/>
    <sheet name="Feuil2" sheetId="2" r:id="rId2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4" i="1"/>
  <c r="G4"/>
  <c r="J4"/>
  <c r="K4"/>
  <c r="F5"/>
  <c r="G5"/>
  <c r="J5"/>
  <c r="K5"/>
  <c r="F6"/>
  <c r="G6"/>
  <c r="J6"/>
  <c r="K6"/>
  <c r="F7"/>
  <c r="G7"/>
  <c r="J7"/>
  <c r="K7"/>
  <c r="F8"/>
  <c r="G8"/>
  <c r="J8"/>
  <c r="K8"/>
  <c r="F9"/>
  <c r="G9"/>
  <c r="J9"/>
  <c r="K9"/>
  <c r="F10"/>
  <c r="G10"/>
  <c r="J10"/>
  <c r="K10"/>
  <c r="F11"/>
  <c r="G11"/>
  <c r="J11"/>
  <c r="K11"/>
  <c r="F13"/>
  <c r="G13"/>
  <c r="J13"/>
  <c r="K13"/>
  <c r="K2"/>
  <c r="K3"/>
  <c r="J2"/>
  <c r="J3"/>
  <c r="G2"/>
  <c r="G3"/>
  <c r="F2"/>
  <c r="F3"/>
  <c r="I11" l="1"/>
  <c r="I9"/>
  <c r="I8"/>
  <c r="I7"/>
  <c r="I6"/>
  <c r="I5"/>
  <c r="I4"/>
  <c r="I13"/>
  <c r="I10"/>
  <c r="I2"/>
  <c r="I3"/>
</calcChain>
</file>

<file path=xl/sharedStrings.xml><?xml version="1.0" encoding="utf-8"?>
<sst xmlns="http://schemas.openxmlformats.org/spreadsheetml/2006/main" count="77" uniqueCount="47">
  <si>
    <t>Score</t>
  </si>
  <si>
    <t>Guingamp</t>
  </si>
  <si>
    <t>Lyon</t>
  </si>
  <si>
    <t>1-0</t>
  </si>
  <si>
    <t>Angers</t>
  </si>
  <si>
    <t>Montpellier</t>
  </si>
  <si>
    <t>0-0</t>
  </si>
  <si>
    <t>Date</t>
  </si>
  <si>
    <t>Matches</t>
  </si>
  <si>
    <t>Nb de buts total du match</t>
  </si>
  <si>
    <t xml:space="preserve">Victoire - Nul ou défaite </t>
  </si>
  <si>
    <t>Nb buts en 1ère mi temps pour équipe 1</t>
  </si>
  <si>
    <t>Nb buts en 1ère mi temps pour équipe 2</t>
  </si>
  <si>
    <t>MT2</t>
  </si>
  <si>
    <t>Nb de buts total MT</t>
  </si>
  <si>
    <t xml:space="preserve">+ de buts en 2nd mi temps </t>
  </si>
  <si>
    <t>Amiens</t>
  </si>
  <si>
    <t>Bordeaux</t>
  </si>
  <si>
    <t>Caen</t>
  </si>
  <si>
    <t>Dijon</t>
  </si>
  <si>
    <t>Lille</t>
  </si>
  <si>
    <t>Marseille</t>
  </si>
  <si>
    <t>Monaco</t>
  </si>
  <si>
    <t>Nantes</t>
  </si>
  <si>
    <t>Nice</t>
  </si>
  <si>
    <t>Nimes</t>
  </si>
  <si>
    <t>PSG</t>
  </si>
  <si>
    <t>Reims</t>
  </si>
  <si>
    <t>Rennes</t>
  </si>
  <si>
    <t>Saint-Etienne</t>
  </si>
  <si>
    <t>Strasbourg</t>
  </si>
  <si>
    <t>Toulouse</t>
  </si>
  <si>
    <t>Nombre de buts par match</t>
  </si>
  <si>
    <t>1-1</t>
  </si>
  <si>
    <t>0-1</t>
  </si>
  <si>
    <t>1-2</t>
  </si>
  <si>
    <t>0-2</t>
  </si>
  <si>
    <t>1-3</t>
  </si>
  <si>
    <t>Colonne1</t>
  </si>
  <si>
    <t>4-0</t>
  </si>
  <si>
    <t>3-4</t>
  </si>
  <si>
    <t>3-1</t>
  </si>
  <si>
    <t>St Etienne</t>
  </si>
  <si>
    <t>2-1</t>
  </si>
  <si>
    <t>2-0</t>
  </si>
  <si>
    <t>3-0</t>
  </si>
  <si>
    <t>etc…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</si>
</sst>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8"/>
      <name val="Tahoma"/>
      <family val="2"/>
    </font>
    <font>
      <sz val="8"/>
      <name val="Tahoma"/>
      <family val="2"/>
    </font>
    <font>
      <sz val="11"/>
      <name val="Tahoma"/>
      <family val="2"/>
    </font>
    <font>
      <b/>
      <sz val="1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3">
    <xf numFmtId="0" fontId="0" fillId="0" borderId="0" xfId="0"/>
    <xf numFmtId="14" fontId="0" fillId="0" borderId="0" xfId="0" applyNumberFormat="1"/>
    <xf numFmtId="49" fontId="0" fillId="0" borderId="0" xfId="0" applyNumberFormat="1"/>
    <xf numFmtId="0" fontId="0" fillId="0" borderId="0" xfId="0" applyAlignment="1">
      <alignment wrapText="1"/>
    </xf>
    <xf numFmtId="49" fontId="0" fillId="0" borderId="0" xfId="0" applyNumberFormat="1" applyAlignment="1">
      <alignment wrapText="1"/>
    </xf>
    <xf numFmtId="0" fontId="0" fillId="0" borderId="0" xfId="0" quotePrefix="1" applyAlignment="1">
      <alignment wrapText="1"/>
    </xf>
    <xf numFmtId="0" fontId="2" fillId="0" borderId="1" xfId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1" fontId="4" fillId="0" borderId="1" xfId="0" applyNumberFormat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8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30" formatCode="@"/>
    </dxf>
    <dxf>
      <numFmt numFmtId="30" formatCode="@"/>
    </dxf>
    <dxf>
      <numFmt numFmtId="19" formatCode="dd/mm/yyyy"/>
    </dxf>
    <dxf>
      <alignment horizontal="general" vertical="bottom" textRotation="0" wrapText="1" indent="0" relativeIndent="255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A1:K23" totalsRowShown="0" headerRowDxfId="7">
  <autoFilter ref="A1:K23"/>
  <tableColumns count="11">
    <tableColumn id="1" name="Date" dataDxfId="6"/>
    <tableColumn id="2" name="Matches"/>
    <tableColumn id="3" name="Colonne1"/>
    <tableColumn id="4" name="Score" dataDxfId="5"/>
    <tableColumn id="5" name="MT2" dataDxfId="4"/>
    <tableColumn id="6" name="Nb de buts total du match" dataDxfId="3">
      <calculatedColumnFormula>LEFT(Tableau1[[#This Row],[Score]],SEARCH("-",Tableau1[[#This Row],[Score]])-1)+MID(Tableau1[[#This Row],[Score]],SEARCH("-",Tableau1[[#This Row],[Score]])+1,LEN(Tableau1[[#This Row],[Score]]))</calculatedColumnFormula>
    </tableColumn>
    <tableColumn id="11" name="Nb de buts total MT">
      <calculatedColumnFormula>LEFT(Tableau1[[#This Row],[MT2]],SEARCH("-",Tableau1[[#This Row],[MT2]])-1)+MID(Tableau1[[#This Row],[MT2]],SEARCH("-",Tableau1[[#This Row],[MT2]])+1,LEN(Tableau1[[#This Row],[MT2]]))</calculatedColumnFormula>
    </tableColumn>
    <tableColumn id="7" name="Victoire - Nul ou défaite "/>
    <tableColumn id="8" name="+ de buts en 2nd mi temps " dataDxfId="2">
      <calculatedColumnFormula>IF(Tableau1[[#This Row],[Nb de buts total du match]]-Tableau1[[#This Row],[Nb de buts total MT]]&gt;Tableau1[[#This Row],[Nb de buts total MT]],"OUI","NON")</calculatedColumnFormula>
    </tableColumn>
    <tableColumn id="9" name="Nb buts en 1ère mi temps pour équipe 1" dataDxfId="1">
      <calculatedColumnFormula>LEFT(Tableau1[[#This Row],[MT2]],SEARCH("-",Tableau1[[#This Row],[MT2]])-1)</calculatedColumnFormula>
    </tableColumn>
    <tableColumn id="10" name="Nb buts en 1ère mi temps pour équipe 2" dataDxfId="0">
      <calculatedColumnFormula>MID(Tableau1[[#This Row],[MT2]],SEARCH("-",Tableau1[[#This Row],[MT2]])+1,LEN(Tableau1[[#This Row],[MT2]]))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23"/>
  <sheetViews>
    <sheetView workbookViewId="0">
      <selection activeCell="A15" sqref="A15"/>
    </sheetView>
  </sheetViews>
  <sheetFormatPr baseColWidth="10" defaultRowHeight="15"/>
  <cols>
    <col min="4" max="5" width="10.85546875" style="2"/>
    <col min="6" max="11" width="14.5703125" customWidth="1"/>
  </cols>
  <sheetData>
    <row r="1" spans="1:11" s="3" customFormat="1" ht="45">
      <c r="A1" s="3" t="s">
        <v>7</v>
      </c>
      <c r="B1" s="3" t="s">
        <v>8</v>
      </c>
      <c r="C1" s="3" t="s">
        <v>38</v>
      </c>
      <c r="D1" s="4" t="s">
        <v>0</v>
      </c>
      <c r="E1" s="4" t="s">
        <v>13</v>
      </c>
      <c r="F1" s="3" t="s">
        <v>9</v>
      </c>
      <c r="G1" s="3" t="s">
        <v>14</v>
      </c>
      <c r="H1" s="3" t="s">
        <v>10</v>
      </c>
      <c r="I1" s="5" t="s">
        <v>15</v>
      </c>
      <c r="J1" s="5" t="s">
        <v>11</v>
      </c>
      <c r="K1" s="5" t="s">
        <v>12</v>
      </c>
    </row>
    <row r="2" spans="1:11">
      <c r="A2" s="1">
        <v>43322</v>
      </c>
      <c r="B2" t="s">
        <v>21</v>
      </c>
      <c r="C2" t="s">
        <v>31</v>
      </c>
      <c r="D2" s="2" t="s">
        <v>39</v>
      </c>
      <c r="E2" s="2" t="s">
        <v>3</v>
      </c>
      <c r="F2">
        <f>LEFT(Tableau1[[#This Row],[Score]],SEARCH("-",Tableau1[[#This Row],[Score]])-1)+MID(Tableau1[[#This Row],[Score]],SEARCH("-",Tableau1[[#This Row],[Score]])+1,LEN(Tableau1[[#This Row],[Score]]))</f>
        <v>4</v>
      </c>
      <c r="G2">
        <f>LEFT(Tableau1[[#This Row],[MT2]],SEARCH("-",Tableau1[[#This Row],[MT2]])-1)+MID(Tableau1[[#This Row],[MT2]],SEARCH("-",Tableau1[[#This Row],[MT2]])+1,LEN(Tableau1[[#This Row],[MT2]]))</f>
        <v>1</v>
      </c>
      <c r="I2" t="str">
        <f>IF(Tableau1[[#This Row],[Nb de buts total du match]]-Tableau1[[#This Row],[Nb de buts total MT]]&gt;Tableau1[[#This Row],[Nb de buts total MT]],"OUI","NON")</f>
        <v>OUI</v>
      </c>
      <c r="J2" t="str">
        <f>LEFT(Tableau1[[#This Row],[MT2]],SEARCH("-",Tableau1[[#This Row],[MT2]])-1)</f>
        <v>1</v>
      </c>
      <c r="K2" t="str">
        <f>MID(Tableau1[[#This Row],[MT2]],SEARCH("-",Tableau1[[#This Row],[MT2]])+1,LEN(Tableau1[[#This Row],[MT2]]))</f>
        <v>0</v>
      </c>
    </row>
    <row r="3" spans="1:11">
      <c r="A3" s="1">
        <v>43323</v>
      </c>
      <c r="B3" t="s">
        <v>23</v>
      </c>
      <c r="C3" t="s">
        <v>22</v>
      </c>
      <c r="D3" s="2" t="s">
        <v>37</v>
      </c>
      <c r="E3" s="2" t="s">
        <v>6</v>
      </c>
      <c r="F3">
        <f>LEFT(Tableau1[[#This Row],[Score]],SEARCH("-",Tableau1[[#This Row],[Score]])-1)+MID(Tableau1[[#This Row],[Score]],SEARCH("-",Tableau1[[#This Row],[Score]])+1,LEN(Tableau1[[#This Row],[Score]]))</f>
        <v>4</v>
      </c>
      <c r="G3">
        <f>LEFT(Tableau1[[#This Row],[MT2]],SEARCH("-",Tableau1[[#This Row],[MT2]])-1)+MID(Tableau1[[#This Row],[MT2]],SEARCH("-",Tableau1[[#This Row],[MT2]])+1,LEN(Tableau1[[#This Row],[MT2]]))</f>
        <v>0</v>
      </c>
      <c r="I3" t="str">
        <f>IF(Tableau1[[#This Row],[Nb de buts total du match]]-Tableau1[[#This Row],[Nb de buts total MT]]&gt;Tableau1[[#This Row],[Nb de buts total MT]],"OUI","NON")</f>
        <v>OUI</v>
      </c>
      <c r="J3" t="str">
        <f>LEFT(Tableau1[[#This Row],[MT2]],SEARCH("-",Tableau1[[#This Row],[MT2]])-1)</f>
        <v>0</v>
      </c>
      <c r="K3" t="str">
        <f>MID(Tableau1[[#This Row],[MT2]],SEARCH("-",Tableau1[[#This Row],[MT2]])+1,LEN(Tableau1[[#This Row],[MT2]]))</f>
        <v>0</v>
      </c>
    </row>
    <row r="4" spans="1:11">
      <c r="A4" s="1">
        <v>43323</v>
      </c>
      <c r="B4" t="s">
        <v>4</v>
      </c>
      <c r="C4" t="s">
        <v>25</v>
      </c>
      <c r="D4" s="2" t="s">
        <v>40</v>
      </c>
      <c r="E4" s="2" t="s">
        <v>33</v>
      </c>
      <c r="F4">
        <f>LEFT(Tableau1[[#This Row],[Score]],SEARCH("-",Tableau1[[#This Row],[Score]])-1)+MID(Tableau1[[#This Row],[Score]],SEARCH("-",Tableau1[[#This Row],[Score]])+1,LEN(Tableau1[[#This Row],[Score]]))</f>
        <v>7</v>
      </c>
      <c r="G4">
        <f>LEFT(Tableau1[[#This Row],[MT2]],SEARCH("-",Tableau1[[#This Row],[MT2]])-1)+MID(Tableau1[[#This Row],[MT2]],SEARCH("-",Tableau1[[#This Row],[MT2]])+1,LEN(Tableau1[[#This Row],[MT2]]))</f>
        <v>2</v>
      </c>
      <c r="I4" t="str">
        <f>IF(Tableau1[[#This Row],[Nb de buts total du match]]-Tableau1[[#This Row],[Nb de buts total MT]]&gt;Tableau1[[#This Row],[Nb de buts total MT]],"OUI","NON")</f>
        <v>OUI</v>
      </c>
      <c r="J4" t="str">
        <f>LEFT(Tableau1[[#This Row],[MT2]],SEARCH("-",Tableau1[[#This Row],[MT2]])-1)</f>
        <v>1</v>
      </c>
      <c r="K4" t="str">
        <f>MID(Tableau1[[#This Row],[MT2]],SEARCH("-",Tableau1[[#This Row],[MT2]])+1,LEN(Tableau1[[#This Row],[MT2]]))</f>
        <v>1</v>
      </c>
    </row>
    <row r="5" spans="1:11">
      <c r="A5" s="1">
        <v>43323</v>
      </c>
      <c r="B5" t="s">
        <v>20</v>
      </c>
      <c r="C5" t="s">
        <v>28</v>
      </c>
      <c r="D5" s="2" t="s">
        <v>41</v>
      </c>
      <c r="E5" s="2" t="s">
        <v>33</v>
      </c>
      <c r="F5">
        <f>LEFT(Tableau1[[#This Row],[Score]],SEARCH("-",Tableau1[[#This Row],[Score]])-1)+MID(Tableau1[[#This Row],[Score]],SEARCH("-",Tableau1[[#This Row],[Score]])+1,LEN(Tableau1[[#This Row],[Score]]))</f>
        <v>4</v>
      </c>
      <c r="G5">
        <f>LEFT(Tableau1[[#This Row],[MT2]],SEARCH("-",Tableau1[[#This Row],[MT2]])-1)+MID(Tableau1[[#This Row],[MT2]],SEARCH("-",Tableau1[[#This Row],[MT2]])+1,LEN(Tableau1[[#This Row],[MT2]]))</f>
        <v>2</v>
      </c>
      <c r="I5" t="str">
        <f>IF(Tableau1[[#This Row],[Nb de buts total du match]]-Tableau1[[#This Row],[Nb de buts total MT]]&gt;Tableau1[[#This Row],[Nb de buts total MT]],"OUI","NON")</f>
        <v>NON</v>
      </c>
      <c r="J5" t="str">
        <f>LEFT(Tableau1[[#This Row],[MT2]],SEARCH("-",Tableau1[[#This Row],[MT2]])-1)</f>
        <v>1</v>
      </c>
      <c r="K5" t="str">
        <f>MID(Tableau1[[#This Row],[MT2]],SEARCH("-",Tableau1[[#This Row],[MT2]])+1,LEN(Tableau1[[#This Row],[MT2]]))</f>
        <v>1</v>
      </c>
    </row>
    <row r="6" spans="1:11">
      <c r="A6" s="1">
        <v>43323</v>
      </c>
      <c r="B6" t="s">
        <v>5</v>
      </c>
      <c r="C6" t="s">
        <v>19</v>
      </c>
      <c r="D6" s="2" t="s">
        <v>35</v>
      </c>
      <c r="E6" s="2" t="s">
        <v>3</v>
      </c>
      <c r="F6">
        <f>LEFT(Tableau1[[#This Row],[Score]],SEARCH("-",Tableau1[[#This Row],[Score]])-1)+MID(Tableau1[[#This Row],[Score]],SEARCH("-",Tableau1[[#This Row],[Score]])+1,LEN(Tableau1[[#This Row],[Score]]))</f>
        <v>3</v>
      </c>
      <c r="G6">
        <f>LEFT(Tableau1[[#This Row],[MT2]],SEARCH("-",Tableau1[[#This Row],[MT2]])-1)+MID(Tableau1[[#This Row],[MT2]],SEARCH("-",Tableau1[[#This Row],[MT2]])+1,LEN(Tableau1[[#This Row],[MT2]]))</f>
        <v>1</v>
      </c>
      <c r="I6" t="str">
        <f>IF(Tableau1[[#This Row],[Nb de buts total du match]]-Tableau1[[#This Row],[Nb de buts total MT]]&gt;Tableau1[[#This Row],[Nb de buts total MT]],"OUI","NON")</f>
        <v>OUI</v>
      </c>
      <c r="J6" t="str">
        <f>LEFT(Tableau1[[#This Row],[MT2]],SEARCH("-",Tableau1[[#This Row],[MT2]])-1)</f>
        <v>1</v>
      </c>
      <c r="K6" t="str">
        <f>MID(Tableau1[[#This Row],[MT2]],SEARCH("-",Tableau1[[#This Row],[MT2]])+1,LEN(Tableau1[[#This Row],[MT2]]))</f>
        <v>0</v>
      </c>
    </row>
    <row r="7" spans="1:11">
      <c r="A7" s="1">
        <v>43323</v>
      </c>
      <c r="B7" t="s">
        <v>24</v>
      </c>
      <c r="C7" t="s">
        <v>27</v>
      </c>
      <c r="D7" s="2" t="s">
        <v>34</v>
      </c>
      <c r="E7" s="2" t="s">
        <v>34</v>
      </c>
      <c r="F7">
        <f>LEFT(Tableau1[[#This Row],[Score]],SEARCH("-",Tableau1[[#This Row],[Score]])-1)+MID(Tableau1[[#This Row],[Score]],SEARCH("-",Tableau1[[#This Row],[Score]])+1,LEN(Tableau1[[#This Row],[Score]]))</f>
        <v>1</v>
      </c>
      <c r="G7">
        <f>LEFT(Tableau1[[#This Row],[MT2]],SEARCH("-",Tableau1[[#This Row],[MT2]])-1)+MID(Tableau1[[#This Row],[MT2]],SEARCH("-",Tableau1[[#This Row],[MT2]])+1,LEN(Tableau1[[#This Row],[MT2]]))</f>
        <v>1</v>
      </c>
      <c r="I7" t="str">
        <f>IF(Tableau1[[#This Row],[Nb de buts total du match]]-Tableau1[[#This Row],[Nb de buts total MT]]&gt;Tableau1[[#This Row],[Nb de buts total MT]],"OUI","NON")</f>
        <v>NON</v>
      </c>
      <c r="J7" t="str">
        <f>LEFT(Tableau1[[#This Row],[MT2]],SEARCH("-",Tableau1[[#This Row],[MT2]])-1)</f>
        <v>0</v>
      </c>
      <c r="K7" t="str">
        <f>MID(Tableau1[[#This Row],[MT2]],SEARCH("-",Tableau1[[#This Row],[MT2]])+1,LEN(Tableau1[[#This Row],[MT2]]))</f>
        <v>1</v>
      </c>
    </row>
    <row r="8" spans="1:11">
      <c r="A8" s="1">
        <v>43323</v>
      </c>
      <c r="B8" t="s">
        <v>42</v>
      </c>
      <c r="C8" t="s">
        <v>1</v>
      </c>
      <c r="D8" s="2" t="s">
        <v>43</v>
      </c>
      <c r="E8" s="2" t="s">
        <v>3</v>
      </c>
      <c r="F8">
        <f>LEFT(Tableau1[[#This Row],[Score]],SEARCH("-",Tableau1[[#This Row],[Score]])-1)+MID(Tableau1[[#This Row],[Score]],SEARCH("-",Tableau1[[#This Row],[Score]])+1,LEN(Tableau1[[#This Row],[Score]]))</f>
        <v>3</v>
      </c>
      <c r="G8">
        <f>LEFT(Tableau1[[#This Row],[MT2]],SEARCH("-",Tableau1[[#This Row],[MT2]])-1)+MID(Tableau1[[#This Row],[MT2]],SEARCH("-",Tableau1[[#This Row],[MT2]])+1,LEN(Tableau1[[#This Row],[MT2]]))</f>
        <v>1</v>
      </c>
      <c r="I8" t="str">
        <f>IF(Tableau1[[#This Row],[Nb de buts total du match]]-Tableau1[[#This Row],[Nb de buts total MT]]&gt;Tableau1[[#This Row],[Nb de buts total MT]],"OUI","NON")</f>
        <v>OUI</v>
      </c>
      <c r="J8" t="str">
        <f>LEFT(Tableau1[[#This Row],[MT2]],SEARCH("-",Tableau1[[#This Row],[MT2]])-1)</f>
        <v>1</v>
      </c>
      <c r="K8" t="str">
        <f>MID(Tableau1[[#This Row],[MT2]],SEARCH("-",Tableau1[[#This Row],[MT2]])+1,LEN(Tableau1[[#This Row],[MT2]]))</f>
        <v>0</v>
      </c>
    </row>
    <row r="9" spans="1:11">
      <c r="A9" s="1">
        <v>43324</v>
      </c>
      <c r="B9" t="s">
        <v>2</v>
      </c>
      <c r="C9" t="s">
        <v>16</v>
      </c>
      <c r="D9" s="2" t="s">
        <v>44</v>
      </c>
      <c r="E9" s="2" t="s">
        <v>3</v>
      </c>
      <c r="F9">
        <f>LEFT(Tableau1[[#This Row],[Score]],SEARCH("-",Tableau1[[#This Row],[Score]])-1)+MID(Tableau1[[#This Row],[Score]],SEARCH("-",Tableau1[[#This Row],[Score]])+1,LEN(Tableau1[[#This Row],[Score]]))</f>
        <v>2</v>
      </c>
      <c r="G9">
        <f>LEFT(Tableau1[[#This Row],[MT2]],SEARCH("-",Tableau1[[#This Row],[MT2]])-1)+MID(Tableau1[[#This Row],[MT2]],SEARCH("-",Tableau1[[#This Row],[MT2]])+1,LEN(Tableau1[[#This Row],[MT2]]))</f>
        <v>1</v>
      </c>
      <c r="I9" t="str">
        <f>IF(Tableau1[[#This Row],[Nb de buts total du match]]-Tableau1[[#This Row],[Nb de buts total MT]]&gt;Tableau1[[#This Row],[Nb de buts total MT]],"OUI","NON")</f>
        <v>NON</v>
      </c>
      <c r="J9" t="str">
        <f>LEFT(Tableau1[[#This Row],[MT2]],SEARCH("-",Tableau1[[#This Row],[MT2]])-1)</f>
        <v>1</v>
      </c>
      <c r="K9" t="str">
        <f>MID(Tableau1[[#This Row],[MT2]],SEARCH("-",Tableau1[[#This Row],[MT2]])+1,LEN(Tableau1[[#This Row],[MT2]]))</f>
        <v>0</v>
      </c>
    </row>
    <row r="10" spans="1:11">
      <c r="A10" s="1">
        <v>43324</v>
      </c>
      <c r="B10" t="s">
        <v>17</v>
      </c>
      <c r="C10" t="s">
        <v>30</v>
      </c>
      <c r="D10" s="2" t="s">
        <v>36</v>
      </c>
      <c r="E10" s="2" t="s">
        <v>6</v>
      </c>
      <c r="F10">
        <f>LEFT(Tableau1[[#This Row],[Score]],SEARCH("-",Tableau1[[#This Row],[Score]])-1)+MID(Tableau1[[#This Row],[Score]],SEARCH("-",Tableau1[[#This Row],[Score]])+1,LEN(Tableau1[[#This Row],[Score]]))</f>
        <v>2</v>
      </c>
      <c r="G10">
        <f>LEFT(Tableau1[[#This Row],[MT2]],SEARCH("-",Tableau1[[#This Row],[MT2]])-1)+MID(Tableau1[[#This Row],[MT2]],SEARCH("-",Tableau1[[#This Row],[MT2]])+1,LEN(Tableau1[[#This Row],[MT2]]))</f>
        <v>0</v>
      </c>
      <c r="I10" t="str">
        <f>IF(Tableau1[[#This Row],[Nb de buts total du match]]-Tableau1[[#This Row],[Nb de buts total MT]]&gt;Tableau1[[#This Row],[Nb de buts total MT]],"OUI","NON")</f>
        <v>OUI</v>
      </c>
      <c r="J10" t="str">
        <f>LEFT(Tableau1[[#This Row],[MT2]],SEARCH("-",Tableau1[[#This Row],[MT2]])-1)</f>
        <v>0</v>
      </c>
      <c r="K10" t="str">
        <f>MID(Tableau1[[#This Row],[MT2]],SEARCH("-",Tableau1[[#This Row],[MT2]])+1,LEN(Tableau1[[#This Row],[MT2]]))</f>
        <v>0</v>
      </c>
    </row>
    <row r="11" spans="1:11">
      <c r="A11" s="1">
        <v>43324</v>
      </c>
      <c r="B11" t="s">
        <v>26</v>
      </c>
      <c r="C11" t="s">
        <v>18</v>
      </c>
      <c r="D11" s="2" t="s">
        <v>45</v>
      </c>
      <c r="E11" s="2" t="s">
        <v>44</v>
      </c>
      <c r="F11">
        <f>LEFT(Tableau1[[#This Row],[Score]],SEARCH("-",Tableau1[[#This Row],[Score]])-1)+MID(Tableau1[[#This Row],[Score]],SEARCH("-",Tableau1[[#This Row],[Score]])+1,LEN(Tableau1[[#This Row],[Score]]))</f>
        <v>3</v>
      </c>
      <c r="G11">
        <f>LEFT(Tableau1[[#This Row],[MT2]],SEARCH("-",Tableau1[[#This Row],[MT2]])-1)+MID(Tableau1[[#This Row],[MT2]],SEARCH("-",Tableau1[[#This Row],[MT2]])+1,LEN(Tableau1[[#This Row],[MT2]]))</f>
        <v>2</v>
      </c>
      <c r="I11" t="str">
        <f>IF(Tableau1[[#This Row],[Nb de buts total du match]]-Tableau1[[#This Row],[Nb de buts total MT]]&gt;Tableau1[[#This Row],[Nb de buts total MT]],"OUI","NON")</f>
        <v>NON</v>
      </c>
      <c r="J11" t="str">
        <f>LEFT(Tableau1[[#This Row],[MT2]],SEARCH("-",Tableau1[[#This Row],[MT2]])-1)</f>
        <v>2</v>
      </c>
      <c r="K11" t="str">
        <f>MID(Tableau1[[#This Row],[MT2]],SEARCH("-",Tableau1[[#This Row],[MT2]])+1,LEN(Tableau1[[#This Row],[MT2]]))</f>
        <v>0</v>
      </c>
    </row>
    <row r="12" spans="1:11">
      <c r="A12" s="1"/>
    </row>
    <row r="13" spans="1:11">
      <c r="A13" s="1">
        <v>43329</v>
      </c>
      <c r="B13" t="s">
        <v>27</v>
      </c>
      <c r="C13" t="s">
        <v>2</v>
      </c>
      <c r="D13" s="2" t="s">
        <v>3</v>
      </c>
      <c r="E13" s="2" t="s">
        <v>3</v>
      </c>
      <c r="F13">
        <f>LEFT(Tableau1[[#This Row],[Score]],SEARCH("-",Tableau1[[#This Row],[Score]])-1)+MID(Tableau1[[#This Row],[Score]],SEARCH("-",Tableau1[[#This Row],[Score]])+1,LEN(Tableau1[[#This Row],[Score]]))</f>
        <v>1</v>
      </c>
      <c r="G13">
        <f>LEFT(Tableau1[[#This Row],[MT2]],SEARCH("-",Tableau1[[#This Row],[MT2]])-1)+MID(Tableau1[[#This Row],[MT2]],SEARCH("-",Tableau1[[#This Row],[MT2]])+1,LEN(Tableau1[[#This Row],[MT2]]))</f>
        <v>1</v>
      </c>
      <c r="I13" t="str">
        <f>IF(Tableau1[[#This Row],[Nb de buts total du match]]-Tableau1[[#This Row],[Nb de buts total MT]]&gt;Tableau1[[#This Row],[Nb de buts total MT]],"OUI","NON")</f>
        <v>NON</v>
      </c>
      <c r="J13" t="str">
        <f>LEFT(Tableau1[[#This Row],[MT2]],SEARCH("-",Tableau1[[#This Row],[MT2]])-1)</f>
        <v>1</v>
      </c>
      <c r="K13" t="str">
        <f>MID(Tableau1[[#This Row],[MT2]],SEARCH("-",Tableau1[[#This Row],[MT2]])+1,LEN(Tableau1[[#This Row],[MT2]]))</f>
        <v>0</v>
      </c>
    </row>
    <row r="14" spans="1:11">
      <c r="A14" s="1" t="s">
        <v>46</v>
      </c>
    </row>
    <row r="15" spans="1:11">
      <c r="A15" s="1"/>
    </row>
    <row r="16" spans="1:11">
      <c r="A16" s="1"/>
    </row>
    <row r="17" spans="1:1">
      <c r="A17" s="1"/>
    </row>
    <row r="18" spans="1:1">
      <c r="A18" s="1"/>
    </row>
    <row r="19" spans="1:1">
      <c r="A19" s="1"/>
    </row>
    <row r="20" spans="1:1">
      <c r="A20" s="1"/>
    </row>
    <row r="21" spans="1:1">
      <c r="A21" s="1"/>
    </row>
    <row r="22" spans="1:1">
      <c r="A22" s="1"/>
    </row>
    <row r="23" spans="1:1">
      <c r="A23" s="1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A1:AM22"/>
  <sheetViews>
    <sheetView tabSelected="1" workbookViewId="0">
      <selection activeCell="B21" sqref="B21"/>
    </sheetView>
  </sheetViews>
  <sheetFormatPr baseColWidth="10" defaultRowHeight="15.75" customHeight="1"/>
  <cols>
    <col min="1" max="1" width="13.5703125" style="11" customWidth="1"/>
    <col min="2" max="39" width="4" style="11" customWidth="1"/>
    <col min="40" max="16384" width="11.42578125" style="11"/>
  </cols>
  <sheetData>
    <row r="1" spans="1:39" ht="32.25" customHeight="1">
      <c r="A1" s="12" t="s">
        <v>32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2"/>
      <c r="AM1" s="12"/>
    </row>
    <row r="2" spans="1:39" s="8" customFormat="1" ht="15.75" customHeight="1">
      <c r="A2" s="6"/>
      <c r="B2" s="7">
        <v>1</v>
      </c>
      <c r="C2" s="7">
        <v>2</v>
      </c>
      <c r="D2" s="7">
        <v>3</v>
      </c>
      <c r="E2" s="7">
        <v>4</v>
      </c>
      <c r="F2" s="7">
        <v>5</v>
      </c>
      <c r="G2" s="7">
        <v>6</v>
      </c>
      <c r="H2" s="7">
        <v>7</v>
      </c>
      <c r="I2" s="7">
        <v>8</v>
      </c>
      <c r="J2" s="7">
        <v>9</v>
      </c>
      <c r="K2" s="7">
        <v>10</v>
      </c>
      <c r="L2" s="7">
        <v>11</v>
      </c>
      <c r="M2" s="7">
        <v>12</v>
      </c>
      <c r="N2" s="7">
        <v>13</v>
      </c>
      <c r="O2" s="7">
        <v>14</v>
      </c>
      <c r="P2" s="7">
        <v>15</v>
      </c>
      <c r="Q2" s="7">
        <v>16</v>
      </c>
      <c r="R2" s="7">
        <v>17</v>
      </c>
      <c r="S2" s="7">
        <v>18</v>
      </c>
      <c r="T2" s="7">
        <v>19</v>
      </c>
      <c r="U2" s="7">
        <v>20</v>
      </c>
      <c r="V2" s="7">
        <v>21</v>
      </c>
      <c r="W2" s="7">
        <v>22</v>
      </c>
      <c r="X2" s="7">
        <v>23</v>
      </c>
      <c r="Y2" s="7">
        <v>24</v>
      </c>
      <c r="Z2" s="7">
        <v>25</v>
      </c>
      <c r="AA2" s="7">
        <v>26</v>
      </c>
      <c r="AB2" s="7">
        <v>27</v>
      </c>
      <c r="AC2" s="7">
        <v>28</v>
      </c>
      <c r="AD2" s="7">
        <v>29</v>
      </c>
      <c r="AE2" s="7">
        <v>30</v>
      </c>
      <c r="AF2" s="7">
        <v>31</v>
      </c>
      <c r="AG2" s="7">
        <v>32</v>
      </c>
      <c r="AH2" s="7">
        <v>33</v>
      </c>
      <c r="AI2" s="7">
        <v>34</v>
      </c>
      <c r="AJ2" s="7">
        <v>35</v>
      </c>
      <c r="AK2" s="7">
        <v>36</v>
      </c>
      <c r="AL2" s="7">
        <v>37</v>
      </c>
      <c r="AM2" s="7">
        <v>38</v>
      </c>
    </row>
    <row r="3" spans="1:39" ht="15.75" customHeight="1">
      <c r="A3" s="9" t="s">
        <v>16</v>
      </c>
      <c r="B3" s="10">
        <v>2</v>
      </c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</row>
    <row r="4" spans="1:39" ht="15.75" customHeight="1">
      <c r="A4" s="9" t="s">
        <v>4</v>
      </c>
      <c r="B4" s="10">
        <v>7</v>
      </c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</row>
    <row r="5" spans="1:39" ht="15.75" customHeight="1">
      <c r="A5" s="9" t="s">
        <v>17</v>
      </c>
      <c r="B5" s="10">
        <v>2</v>
      </c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</row>
    <row r="6" spans="1:39" ht="15.75" customHeight="1">
      <c r="A6" s="9" t="s">
        <v>18</v>
      </c>
      <c r="B6" s="10">
        <v>0</v>
      </c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</row>
    <row r="7" spans="1:39" ht="15.75" customHeight="1">
      <c r="A7" s="9" t="s">
        <v>19</v>
      </c>
      <c r="B7" s="10">
        <v>3</v>
      </c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</row>
    <row r="8" spans="1:39" ht="15.75" customHeight="1">
      <c r="A8" s="9" t="s">
        <v>1</v>
      </c>
      <c r="B8" s="10">
        <v>3</v>
      </c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</row>
    <row r="9" spans="1:39" ht="15.75" customHeight="1">
      <c r="A9" s="9" t="s">
        <v>20</v>
      </c>
      <c r="B9" s="10">
        <v>4</v>
      </c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</row>
    <row r="10" spans="1:39" ht="15.75" customHeight="1">
      <c r="A10" s="9" t="s">
        <v>2</v>
      </c>
      <c r="B10" s="10">
        <v>2</v>
      </c>
      <c r="C10" s="10">
        <v>1</v>
      </c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</row>
    <row r="11" spans="1:39" ht="15.75" customHeight="1">
      <c r="A11" s="9" t="s">
        <v>21</v>
      </c>
      <c r="B11" s="10">
        <v>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</row>
    <row r="12" spans="1:39" ht="15.75" customHeight="1">
      <c r="A12" s="9" t="s">
        <v>22</v>
      </c>
      <c r="B12" s="10">
        <v>4</v>
      </c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</row>
    <row r="13" spans="1:39" ht="15.75" customHeight="1">
      <c r="A13" s="9" t="s">
        <v>5</v>
      </c>
      <c r="B13" s="10">
        <v>3</v>
      </c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</row>
    <row r="14" spans="1:39" ht="15.75" customHeight="1">
      <c r="A14" s="9" t="s">
        <v>23</v>
      </c>
      <c r="B14" s="10">
        <v>4</v>
      </c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</row>
    <row r="15" spans="1:39" ht="15.75" customHeight="1">
      <c r="A15" s="9" t="s">
        <v>24</v>
      </c>
      <c r="B15" s="10">
        <v>1</v>
      </c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</row>
    <row r="16" spans="1:39" ht="15.75" customHeight="1">
      <c r="A16" s="9" t="s">
        <v>25</v>
      </c>
      <c r="B16" s="10">
        <v>7</v>
      </c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</row>
    <row r="17" spans="1:39" ht="15.75" customHeight="1">
      <c r="A17" s="9" t="s">
        <v>26</v>
      </c>
      <c r="B17" s="10">
        <v>3</v>
      </c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</row>
    <row r="18" spans="1:39" ht="15.75" customHeight="1">
      <c r="A18" s="9" t="s">
        <v>27</v>
      </c>
      <c r="B18" s="10">
        <v>1</v>
      </c>
      <c r="C18" s="10">
        <v>1</v>
      </c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</row>
    <row r="19" spans="1:39" ht="15.75" customHeight="1">
      <c r="A19" s="9" t="s">
        <v>28</v>
      </c>
      <c r="B19" s="10">
        <v>4</v>
      </c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</row>
    <row r="20" spans="1:39" ht="15.75" customHeight="1">
      <c r="A20" s="9" t="s">
        <v>29</v>
      </c>
      <c r="B20" s="10">
        <v>3</v>
      </c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  <c r="AM20" s="10"/>
    </row>
    <row r="21" spans="1:39" ht="15.75" customHeight="1">
      <c r="A21" s="9" t="s">
        <v>30</v>
      </c>
      <c r="B21" s="10">
        <v>2</v>
      </c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</row>
    <row r="22" spans="1:39" ht="15.75" customHeight="1">
      <c r="A22" s="9" t="s">
        <v>31</v>
      </c>
      <c r="B22" s="10">
        <v>4</v>
      </c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</row>
  </sheetData>
  <mergeCells count="1">
    <mergeCell ref="A1:AM1"/>
  </mergeCells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Emmanuel AUZENET</cp:lastModifiedBy>
  <dcterms:created xsi:type="dcterms:W3CDTF">2018-11-11T12:23:16Z</dcterms:created>
  <dcterms:modified xsi:type="dcterms:W3CDTF">2018-11-11T16:18:45Z</dcterms:modified>
</cp:coreProperties>
</file>