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130" activeTab="2"/>
  </bookViews>
  <sheets>
    <sheet name="données" sheetId="1" r:id="rId1"/>
    <sheet name="Buts.1TT total" sheetId="8" r:id="rId2"/>
    <sheet name="V.N.D 1TT" sheetId="5" r:id="rId3"/>
    <sheet name="Buts.2TT total" sheetId="9" r:id="rId4"/>
    <sheet name="Buts.3TT total" sheetId="11" r:id="rId5"/>
    <sheet name="V.N.D" sheetId="13" r:id="rId6"/>
    <sheet name="Import internet + modif" sheetId="6" r:id="rId7"/>
    <sheet name="Feuil2" sheetId="14" r:id="rId8"/>
    <sheet name="Feuil1" sheetId="15" r:id="rId9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/>
  <c r="H2"/>
  <c r="L2"/>
  <c r="M2"/>
  <c r="O2"/>
  <c r="P2"/>
  <c r="Q2" l="1"/>
  <c r="I2"/>
  <c r="N2"/>
  <c r="J2"/>
  <c r="S2"/>
  <c r="K2"/>
  <c r="R2"/>
  <c r="U2" l="1"/>
  <c r="T2"/>
</calcChain>
</file>

<file path=xl/sharedStrings.xml><?xml version="1.0" encoding="utf-8"?>
<sst xmlns="http://schemas.openxmlformats.org/spreadsheetml/2006/main" count="251" uniqueCount="90">
  <si>
    <t>Date</t>
  </si>
  <si>
    <t>Equipe1</t>
  </si>
  <si>
    <t>Equipe2</t>
  </si>
  <si>
    <t>Transférés</t>
  </si>
  <si>
    <t>1er TT</t>
  </si>
  <si>
    <t>Résultat 1er TT Eq 1</t>
  </si>
  <si>
    <t>Résultat 1er TT Eq 2</t>
  </si>
  <si>
    <t>2e TT</t>
  </si>
  <si>
    <t>3e TT</t>
  </si>
  <si>
    <t>Buts Eq 1 1er TT</t>
  </si>
  <si>
    <t>Buts Eq 2 1er TT</t>
  </si>
  <si>
    <t>Buts 1er TT</t>
  </si>
  <si>
    <t>Buts Eq 1 2ème TT</t>
  </si>
  <si>
    <t>Buts Eq 2 2ème TT</t>
  </si>
  <si>
    <t>Buts Eq 1 3ème TT</t>
  </si>
  <si>
    <t>Buts Eq 2 3ème TT</t>
  </si>
  <si>
    <t>Buts 2ème TT</t>
  </si>
  <si>
    <t>Buts 3ème TT</t>
  </si>
  <si>
    <r>
      <t xml:space="preserve">Nombre de buts 1er TT </t>
    </r>
    <r>
      <rPr>
        <b/>
        <sz val="11"/>
        <color rgb="FFFF0000"/>
        <rFont val="Tahoma"/>
        <family val="2"/>
      </rPr>
      <t>total</t>
    </r>
  </si>
  <si>
    <r>
      <t xml:space="preserve">Victoire Nul Défaite </t>
    </r>
    <r>
      <rPr>
        <b/>
        <sz val="11"/>
        <color rgb="FFFF0000"/>
        <rFont val="Tahoma"/>
        <family val="2"/>
      </rPr>
      <t>1 TT</t>
    </r>
  </si>
  <si>
    <t>Nombre de buts 2ème TT total</t>
  </si>
  <si>
    <t>Nombre de buts 3ème TT total</t>
  </si>
  <si>
    <t>Résultat</t>
  </si>
  <si>
    <t>1TT</t>
  </si>
  <si>
    <t>2TT</t>
  </si>
  <si>
    <t>3TT</t>
  </si>
  <si>
    <t>match 1</t>
  </si>
  <si>
    <t>match 2</t>
  </si>
  <si>
    <t>match 3</t>
  </si>
  <si>
    <t>match 4</t>
  </si>
  <si>
    <t>match 5</t>
  </si>
  <si>
    <t>match 6</t>
  </si>
  <si>
    <t>match 7</t>
  </si>
  <si>
    <t>match 8</t>
  </si>
  <si>
    <t>match 9</t>
  </si>
  <si>
    <t>Nb Total EQ.1</t>
  </si>
  <si>
    <t>Nb Total EQ.2</t>
  </si>
  <si>
    <t>Résultat Eq1</t>
  </si>
  <si>
    <t>Résultat Eq2</t>
  </si>
  <si>
    <t>Victoire Nul Défaite</t>
  </si>
  <si>
    <t>match 10</t>
  </si>
  <si>
    <t>match 11</t>
  </si>
  <si>
    <t>match 12</t>
  </si>
  <si>
    <t>match 13</t>
  </si>
  <si>
    <t>Equipes</t>
  </si>
  <si>
    <t>match 14</t>
  </si>
  <si>
    <t>match 15</t>
  </si>
  <si>
    <t>match 16</t>
  </si>
  <si>
    <t>match 17</t>
  </si>
  <si>
    <t>Coller en B3</t>
  </si>
  <si>
    <t>1-1</t>
  </si>
  <si>
    <t>V</t>
  </si>
  <si>
    <t>D</t>
  </si>
  <si>
    <t>OUI</t>
  </si>
  <si>
    <t>3-1</t>
  </si>
  <si>
    <t>2-1</t>
  </si>
  <si>
    <t>Florida Panthers</t>
  </si>
  <si>
    <t>Tampa Bay Lightning</t>
  </si>
  <si>
    <t>Columbus Blue Jackets</t>
  </si>
  <si>
    <t>Carolina Hurricanes</t>
  </si>
  <si>
    <t>Dallas Stars</t>
  </si>
  <si>
    <t>Chicago Blackhawks</t>
  </si>
  <si>
    <t>Nashville Predators</t>
  </si>
  <si>
    <t>Detroit Red Wings</t>
  </si>
  <si>
    <t>Philadelphia Flyers</t>
  </si>
  <si>
    <t>Washington Capitals</t>
  </si>
  <si>
    <t>Boston Bruins</t>
  </si>
  <si>
    <t>Pittsburgh Penguins</t>
  </si>
  <si>
    <t>New Jersey Devils</t>
  </si>
  <si>
    <t>Buffalo Sabres</t>
  </si>
  <si>
    <t>New York Rangers</t>
  </si>
  <si>
    <t>New York Islanders</t>
  </si>
  <si>
    <t>Toronto Maple Leafs</t>
  </si>
  <si>
    <t>Montreal Canadiens</t>
  </si>
  <si>
    <t>Vancouver Canucks</t>
  </si>
  <si>
    <t>Winnipeg Jets</t>
  </si>
  <si>
    <t>Edmonton Oilers</t>
  </si>
  <si>
    <t>Calgary Flames</t>
  </si>
  <si>
    <t>Ottawa Senators</t>
  </si>
  <si>
    <t>St. Louis Blues</t>
  </si>
  <si>
    <t>Colorado Avalanche</t>
  </si>
  <si>
    <t>Minnesota Wild</t>
  </si>
  <si>
    <t>Vegas Golden Knights</t>
  </si>
  <si>
    <t>Los Angeles Kings</t>
  </si>
  <si>
    <t>Anaheim Ducks</t>
  </si>
  <si>
    <t>Arizona Coyotes</t>
  </si>
  <si>
    <t>San Jose Sharks</t>
  </si>
  <si>
    <t>Record</t>
  </si>
  <si>
    <t>En cours</t>
  </si>
  <si>
    <t>Record saison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</si>
</sst>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30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sz val="9"/>
      <name val="Tahoma"/>
      <family val="2"/>
    </font>
    <font>
      <b/>
      <sz val="9"/>
      <name val="Tahoma"/>
      <family val="2"/>
    </font>
    <font>
      <b/>
      <sz val="9"/>
      <color theme="1"/>
      <name val="Tahoma"/>
      <family val="2"/>
    </font>
    <font>
      <b/>
      <sz val="8"/>
      <color rgb="FFFF0000"/>
      <name val="Tahoma"/>
      <family val="2"/>
    </font>
    <font>
      <b/>
      <sz val="9"/>
      <color rgb="FFFF0000"/>
      <name val="Tahoma"/>
      <family val="2"/>
    </font>
    <font>
      <sz val="8"/>
      <color rgb="FF00B050"/>
      <name val="Tahoma"/>
      <family val="2"/>
    </font>
    <font>
      <sz val="8"/>
      <color rgb="FF7030A0"/>
      <name val="Tahoma"/>
      <family val="2"/>
    </font>
    <font>
      <sz val="8"/>
      <color theme="5"/>
      <name val="Tahoma"/>
      <family val="2"/>
    </font>
    <font>
      <sz val="9"/>
      <color theme="5"/>
      <name val="Tahoma"/>
      <family val="2"/>
    </font>
    <font>
      <sz val="9"/>
      <color rgb="FF7030A0"/>
      <name val="Tahoma"/>
      <family val="2"/>
    </font>
    <font>
      <sz val="11"/>
      <color rgb="FF7030A0"/>
      <name val="Calibri"/>
      <family val="2"/>
      <scheme val="minor"/>
    </font>
    <font>
      <sz val="9"/>
      <color rgb="FF00B050"/>
      <name val="Tahoma"/>
      <family val="2"/>
    </font>
    <font>
      <sz val="11"/>
      <color rgb="FF00B050"/>
      <name val="Calibri"/>
      <family val="2"/>
      <scheme val="minor"/>
    </font>
    <font>
      <b/>
      <sz val="11"/>
      <color rgb="FFFF0000"/>
      <name val="Tahoma"/>
      <family val="2"/>
    </font>
    <font>
      <b/>
      <sz val="11"/>
      <color theme="0"/>
      <name val="Tahoma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8"/>
      <color rgb="FF002060"/>
      <name val="Tahoma"/>
      <family val="2"/>
    </font>
    <font>
      <sz val="8"/>
      <color rgb="FF00206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2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" fontId="4" fillId="0" borderId="3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3" fillId="0" borderId="0" xfId="0" applyNumberFormat="1" applyFont="1" applyBorder="1" applyAlignment="1">
      <alignment horizontal="center" vertical="center"/>
    </xf>
    <xf numFmtId="49" fontId="14" fillId="0" borderId="0" xfId="0" applyNumberFormat="1" applyFont="1" applyBorder="1" applyAlignment="1">
      <alignment horizontal="center" vertical="center" wrapText="1"/>
    </xf>
    <xf numFmtId="49" fontId="15" fillId="0" borderId="0" xfId="0" applyNumberFormat="1" applyFont="1" applyBorder="1" applyAlignment="1">
      <alignment horizontal="center" vertical="center" wrapText="1"/>
    </xf>
    <xf numFmtId="49" fontId="1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49" fontId="17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49" fontId="18" fillId="0" borderId="0" xfId="0" applyNumberFormat="1" applyFont="1" applyBorder="1" applyAlignment="1">
      <alignment horizontal="center" vertical="center"/>
    </xf>
    <xf numFmtId="0" fontId="19" fillId="0" borderId="0" xfId="0" applyFont="1"/>
    <xf numFmtId="49" fontId="20" fillId="0" borderId="0" xfId="0" applyNumberFormat="1" applyFont="1" applyBorder="1" applyAlignment="1">
      <alignment horizontal="center" vertical="center"/>
    </xf>
    <xf numFmtId="0" fontId="21" fillId="0" borderId="0" xfId="0" applyFont="1"/>
    <xf numFmtId="0" fontId="17" fillId="0" borderId="0" xfId="0" applyFont="1" applyAlignment="1">
      <alignment horizontal="center" vertical="center"/>
    </xf>
    <xf numFmtId="0" fontId="18" fillId="0" borderId="0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0" xfId="0" applyNumberFormat="1" applyFont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9" fillId="0" borderId="0" xfId="0" applyNumberFormat="1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 wrapText="1"/>
    </xf>
    <xf numFmtId="0" fontId="25" fillId="7" borderId="0" xfId="0" applyFont="1" applyFill="1" applyBorder="1" applyAlignment="1">
      <alignment horizontal="center" vertical="center" wrapText="1"/>
    </xf>
    <xf numFmtId="0" fontId="8" fillId="0" borderId="0" xfId="0" applyFont="1"/>
    <xf numFmtId="164" fontId="8" fillId="0" borderId="0" xfId="0" applyNumberFormat="1" applyFont="1" applyBorder="1" applyAlignment="1">
      <alignment horizontal="center" vertical="center" wrapText="1"/>
    </xf>
    <xf numFmtId="164" fontId="7" fillId="0" borderId="0" xfId="0" applyNumberFormat="1" applyFont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2" fillId="0" borderId="1" xfId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/>
    </xf>
    <xf numFmtId="0" fontId="28" fillId="0" borderId="1" xfId="1" applyFont="1" applyFill="1" applyBorder="1" applyAlignment="1">
      <alignment horizontal="center" vertical="center"/>
    </xf>
    <xf numFmtId="0" fontId="28" fillId="0" borderId="1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23" fillId="4" borderId="4" xfId="0" applyFont="1" applyFill="1" applyBorder="1" applyAlignment="1">
      <alignment horizontal="center" vertical="center"/>
    </xf>
    <xf numFmtId="0" fontId="23" fillId="4" borderId="2" xfId="0" applyFont="1" applyFill="1" applyBorder="1" applyAlignment="1">
      <alignment horizontal="center" vertical="center"/>
    </xf>
    <xf numFmtId="0" fontId="23" fillId="5" borderId="4" xfId="0" applyFont="1" applyFill="1" applyBorder="1" applyAlignment="1">
      <alignment horizontal="center" vertical="center"/>
    </xf>
    <xf numFmtId="0" fontId="23" fillId="5" borderId="2" xfId="0" applyFont="1" applyFill="1" applyBorder="1" applyAlignment="1">
      <alignment horizontal="center" vertical="center"/>
    </xf>
    <xf numFmtId="0" fontId="24" fillId="7" borderId="0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0"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/>
        <i val="0"/>
        <color auto="1"/>
      </font>
      <fill>
        <patternFill patternType="solid">
          <bgColor theme="8" tint="0.39994506668294322"/>
        </patternFill>
      </fill>
    </dxf>
    <dxf>
      <font>
        <b/>
        <i val="0"/>
        <color auto="1"/>
      </font>
      <fill>
        <patternFill patternType="solid">
          <bgColor theme="8" tint="0.39994506668294322"/>
        </patternFill>
      </fill>
    </dxf>
    <dxf>
      <fill>
        <patternFill>
          <bgColor theme="7"/>
        </patternFill>
      </fill>
    </dxf>
    <dxf>
      <font>
        <b/>
        <i val="0"/>
        <color auto="1"/>
      </font>
      <fill>
        <patternFill patternType="solid">
          <bgColor theme="4" tint="0.59996337778862885"/>
        </patternFill>
      </fill>
    </dxf>
    <dxf>
      <font>
        <b/>
        <strike val="0"/>
        <outline val="0"/>
        <shadow val="0"/>
        <u val="none"/>
        <vertAlign val="baseline"/>
        <sz val="9"/>
        <color rgb="FFFF0000"/>
        <name val="Tahoma"/>
        <scheme val="none"/>
      </font>
      <numFmt numFmtId="0" formatCode="General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30" formatCode="@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30" formatCode="@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5"/>
        <name val="Tahoma"/>
        <scheme val="none"/>
      </font>
      <numFmt numFmtId="30" formatCode="@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164" formatCode="[$-40C]d\-mmm\-yy;@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FF99FF"/>
      <color rgb="FF00FF00"/>
      <color rgb="FF33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600075</xdr:colOff>
      <xdr:row>0</xdr:row>
      <xdr:rowOff>19050</xdr:rowOff>
    </xdr:from>
    <xdr:ext cx="1951010" cy="292704"/>
    <xdr:sp macro="[0]!NButs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00075" y="19050"/>
          <a:ext cx="1951010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Tranférés vers tableaux</a:t>
          </a:r>
        </a:p>
      </xdr:txBody>
    </xdr:sp>
    <xdr:clientData/>
  </xdr:oneCellAnchor>
  <xdr:twoCellAnchor>
    <xdr:from>
      <xdr:col>2</xdr:col>
      <xdr:colOff>1219200</xdr:colOff>
      <xdr:row>0</xdr:row>
      <xdr:rowOff>38100</xdr:rowOff>
    </xdr:from>
    <xdr:to>
      <xdr:col>7</xdr:col>
      <xdr:colOff>114300</xdr:colOff>
      <xdr:row>0</xdr:row>
      <xdr:rowOff>295275</xdr:rowOff>
    </xdr:to>
    <xdr:sp macro="[0]!Recup_Scores" textlink="">
      <xdr:nvSpPr>
        <xdr:cNvPr id="3" name="ZoneTexte 2"/>
        <xdr:cNvSpPr txBox="1"/>
      </xdr:nvSpPr>
      <xdr:spPr>
        <a:xfrm>
          <a:off x="3171825" y="38100"/>
          <a:ext cx="2095500" cy="2571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b"/>
        <a:lstStyle/>
        <a:p>
          <a:pPr algn="ctr"/>
          <a:r>
            <a:rPr lang="fr-FR" sz="1100"/>
            <a:t>Recup des scores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V2" totalsRowShown="0" headerRowDxfId="29" dataDxfId="28">
  <autoFilter ref="A1:V2">
    <filterColumn colId="4"/>
    <filterColumn colId="5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</autoFilter>
  <tableColumns count="22">
    <tableColumn id="1" name="Date" dataDxfId="27"/>
    <tableColumn id="2" name="Equipe1" dataDxfId="26"/>
    <tableColumn id="3" name="Equipe2" dataDxfId="25"/>
    <tableColumn id="5" name="1er TT" dataDxfId="24"/>
    <tableColumn id="16" name="2e TT" dataDxfId="23"/>
    <tableColumn id="17" name="3e TT" dataDxfId="22"/>
    <tableColumn id="6" name="Buts Eq 1 1er TT" dataDxfId="21">
      <calculatedColumnFormula>LEFT(Tableau1[[#This Row],[1er TT]],SEARCH("-",Tableau1[[#This Row],[1er TT]])-1)*1</calculatedColumnFormula>
    </tableColumn>
    <tableColumn id="7" name="Buts Eq 2 1er TT" dataDxfId="20">
      <calculatedColumnFormula>MID(Tableau1[[#This Row],[1er TT]],SEARCH("-",Tableau1[[#This Row],[1er TT]])+1,LEN(Tableau1[[#This Row],[1er TT]]))*1</calculatedColumnFormula>
    </tableColumn>
    <tableColumn id="8" name="Buts 1er TT" dataDxfId="19">
      <calculatedColumnFormula>Tableau1[[#This Row],[Buts Eq 1 1er TT]]+Tableau1[[#This Row],[Buts Eq 2 1er TT]]</calculatedColumnFormula>
    </tableColumn>
    <tableColumn id="12" name="Résultat 1er TT Eq 1" dataDxfId="18">
      <calculatedColumnFormula>IF(Tableau1[[#This Row],[Buts Eq 1 1er TT]]&gt;Tableau1[[#This Row],[Buts Eq 2 1er TT]],"Victoire",IF(Tableau1[[#This Row],[Buts Eq 1 1er TT]]=Tableau1[[#This Row],[Buts Eq 2 1er TT]],"Nul","Défaite"))</calculatedColumnFormula>
    </tableColumn>
    <tableColumn id="13" name="Résultat 1er TT Eq 2" dataDxfId="17">
      <calculatedColumnFormula>IF(Tableau1[[#This Row],[Buts Eq 1 1er TT]]&lt;Tableau1[[#This Row],[Buts Eq 2 1er TT]],"Victoire",IF(Tableau1[[#This Row],[Buts Eq 1 1er TT]]=Tableau1[[#This Row],[Buts Eq 2 1er TT]],"Nul","Défaite"))</calculatedColumnFormula>
    </tableColumn>
    <tableColumn id="15" name="Buts Eq 1 2ème TT" dataDxfId="16">
      <calculatedColumnFormula>LEFT(Tableau1[[#This Row],[2e TT]],SEARCH("-",Tableau1[[#This Row],[2e TT]])-1)*1</calculatedColumnFormula>
    </tableColumn>
    <tableColumn id="18" name="Buts Eq 2 2ème TT" dataDxfId="15">
      <calculatedColumnFormula>MID(Tableau1[[#This Row],[2e TT]],SEARCH("-",Tableau1[[#This Row],[2e TT]])+1,LEN(Tableau1[[#This Row],[2e TT]]))*1</calculatedColumnFormula>
    </tableColumn>
    <tableColumn id="19" name="Buts 2ème TT" dataDxfId="14">
      <calculatedColumnFormula>Tableau1[[#This Row],[Buts Eq 1 2ème TT]]+Tableau1[[#This Row],[Buts Eq 2 2ème TT]]</calculatedColumnFormula>
    </tableColumn>
    <tableColumn id="9" name="Buts Eq 1 3ème TT" dataDxfId="13">
      <calculatedColumnFormula>LEFT(Tableau1[[#This Row],[3e TT]],SEARCH("-",Tableau1[[#This Row],[3e TT]])-1)*1</calculatedColumnFormula>
    </tableColumn>
    <tableColumn id="22" name="Buts Eq 2 3ème TT" dataDxfId="12">
      <calculatedColumnFormula>MID(Tableau1[[#This Row],[3e TT]],SEARCH("-",Tableau1[[#This Row],[3e TT]])+1,LEN(Tableau1[[#This Row],[3e TT]]))*1</calculatedColumnFormula>
    </tableColumn>
    <tableColumn id="21" name="Buts 3ème TT" dataDxfId="11">
      <calculatedColumnFormula>Tableau1[[#This Row],[Buts Eq 1 3ème TT]]+Tableau1[[#This Row],[Buts Eq 2 3ème TT]]</calculatedColumnFormula>
    </tableColumn>
    <tableColumn id="4" name="Nb Total EQ.1" dataDxfId="10">
      <calculatedColumnFormula>[Buts Eq 1 1er TT]+[Buts Eq 1 2ème TT]+[Buts Eq 1 3ème TT]</calculatedColumnFormula>
    </tableColumn>
    <tableColumn id="10" name="Nb Total EQ.2" dataDxfId="9">
      <calculatedColumnFormula>[Buts Eq 2 1er TT]+[Buts Eq 2 2ème TT]+[Buts Eq 2 3ème TT]</calculatedColumnFormula>
    </tableColumn>
    <tableColumn id="20" name="Résultat Eq1" dataDxfId="8">
      <calculatedColumnFormula>IF(Tableau1[[#This Row],[Nb Total EQ.1]]&gt;Tableau1[[#This Row],[Nb Total EQ.2]],"Victoire",IF(Tableau1[[#This Row],[Nb Total EQ.1]]=Tableau1[[#This Row],[Nb Total EQ.2]],"Nul","Défaite"))</calculatedColumnFormula>
    </tableColumn>
    <tableColumn id="11" name="Résultat Eq2" dataDxfId="7">
      <calculatedColumnFormula>IF(Tableau1[[#This Row],[Nb Total EQ.1]]&lt;Tableau1[[#This Row],[Nb Total EQ.2]],"Victoire",IF(Tableau1[[#This Row],[Nb Total EQ.1]]=Tableau1[[#This Row],[Nb Total EQ.2]],"Nul","Défaite"))</calculatedColumnFormula>
    </tableColumn>
    <tableColumn id="14" name="Transférés" dataDxfId="6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"/>
  <sheetViews>
    <sheetView showGridLines="0" zoomScaleNormal="100" workbookViewId="0">
      <pane ySplit="1" topLeftCell="A2" activePane="bottomLeft" state="frozenSplit"/>
      <selection pane="bottomLeft" activeCell="V2" sqref="V2"/>
    </sheetView>
  </sheetViews>
  <sheetFormatPr baseColWidth="10" defaultColWidth="11.42578125" defaultRowHeight="15.75" customHeight="1"/>
  <cols>
    <col min="1" max="1" width="10.85546875" style="43" customWidth="1"/>
    <col min="2" max="3" width="18.42578125" style="6" customWidth="1"/>
    <col min="4" max="4" width="7.140625" customWidth="1"/>
    <col min="5" max="5" width="7.140625" style="22" customWidth="1"/>
    <col min="6" max="6" width="7.140625" style="24" customWidth="1"/>
    <col min="7" max="9" width="7.7109375" style="25" customWidth="1"/>
    <col min="10" max="11" width="8.140625" style="25" customWidth="1"/>
    <col min="12" max="14" width="7.7109375" style="27" customWidth="1"/>
    <col min="15" max="17" width="8.140625" style="30" customWidth="1"/>
    <col min="18" max="19" width="7.7109375" style="30" customWidth="1"/>
    <col min="20" max="21" width="8.140625" style="30" customWidth="1"/>
    <col min="22" max="22" width="10" style="8" customWidth="1"/>
    <col min="23" max="30" width="7.7109375" style="6" customWidth="1"/>
    <col min="31" max="16384" width="11.42578125" style="6"/>
  </cols>
  <sheetData>
    <row r="1" spans="1:22" s="7" customFormat="1" ht="70.5" customHeight="1">
      <c r="A1" s="41" t="s">
        <v>0</v>
      </c>
      <c r="B1" s="11" t="s">
        <v>1</v>
      </c>
      <c r="C1" s="11" t="s">
        <v>2</v>
      </c>
      <c r="D1" s="16" t="s">
        <v>4</v>
      </c>
      <c r="E1" s="15" t="s">
        <v>7</v>
      </c>
      <c r="F1" s="14" t="s">
        <v>8</v>
      </c>
      <c r="G1" s="17" t="s">
        <v>9</v>
      </c>
      <c r="H1" s="17" t="s">
        <v>10</v>
      </c>
      <c r="I1" s="17" t="s">
        <v>11</v>
      </c>
      <c r="J1" s="17" t="s">
        <v>5</v>
      </c>
      <c r="K1" s="17" t="s">
        <v>6</v>
      </c>
      <c r="L1" s="20" t="s">
        <v>12</v>
      </c>
      <c r="M1" s="20" t="s">
        <v>13</v>
      </c>
      <c r="N1" s="20" t="s">
        <v>16</v>
      </c>
      <c r="O1" s="28" t="s">
        <v>14</v>
      </c>
      <c r="P1" s="28" t="s">
        <v>15</v>
      </c>
      <c r="Q1" s="28" t="s">
        <v>17</v>
      </c>
      <c r="R1" s="34" t="s">
        <v>35</v>
      </c>
      <c r="S1" s="34" t="s">
        <v>36</v>
      </c>
      <c r="T1" s="34" t="s">
        <v>37</v>
      </c>
      <c r="U1" s="34" t="s">
        <v>38</v>
      </c>
      <c r="V1" s="12" t="s">
        <v>3</v>
      </c>
    </row>
    <row r="2" spans="1:22" ht="15.75" customHeight="1">
      <c r="A2" s="42">
        <v>44209</v>
      </c>
      <c r="B2" s="10" t="s">
        <v>64</v>
      </c>
      <c r="C2" s="10" t="s">
        <v>67</v>
      </c>
      <c r="D2" s="18" t="s">
        <v>55</v>
      </c>
      <c r="E2" s="21" t="s">
        <v>50</v>
      </c>
      <c r="F2" s="23" t="s">
        <v>54</v>
      </c>
      <c r="G2" s="19">
        <f>LEFT(Tableau1[[#This Row],[1er TT]],SEARCH("-",Tableau1[[#This Row],[1er TT]])-1)*1</f>
        <v>2</v>
      </c>
      <c r="H2" s="19">
        <f>MID(Tableau1[[#This Row],[1er TT]],SEARCH("-",Tableau1[[#This Row],[1er TT]])+1,LEN(Tableau1[[#This Row],[1er TT]]))*1</f>
        <v>1</v>
      </c>
      <c r="I2" s="19">
        <f>Tableau1[[#This Row],[Buts Eq 1 1er TT]]+Tableau1[[#This Row],[Buts Eq 2 1er TT]]</f>
        <v>3</v>
      </c>
      <c r="J2" s="19" t="str">
        <f>IF(Tableau1[[#This Row],[Buts Eq 1 1er TT]]&gt;Tableau1[[#This Row],[Buts Eq 2 1er TT]],"Victoire",IF(Tableau1[[#This Row],[Buts Eq 1 1er TT]]=Tableau1[[#This Row],[Buts Eq 2 1er TT]],"Nul","Défaite"))</f>
        <v>Victoire</v>
      </c>
      <c r="K2" s="19" t="str">
        <f>IF(Tableau1[[#This Row],[Buts Eq 1 1er TT]]&lt;Tableau1[[#This Row],[Buts Eq 2 1er TT]],"Victoire",IF(Tableau1[[#This Row],[Buts Eq 1 1er TT]]=Tableau1[[#This Row],[Buts Eq 2 1er TT]],"Nul","Défaite"))</f>
        <v>Défaite</v>
      </c>
      <c r="L2" s="26">
        <f>LEFT(Tableau1[[#This Row],[2e TT]],SEARCH("-",Tableau1[[#This Row],[2e TT]])-1)*1</f>
        <v>1</v>
      </c>
      <c r="M2" s="26">
        <f>MID(Tableau1[[#This Row],[2e TT]],SEARCH("-",Tableau1[[#This Row],[2e TT]])+1,LEN(Tableau1[[#This Row],[2e TT]]))*1</f>
        <v>1</v>
      </c>
      <c r="N2" s="26">
        <f>Tableau1[[#This Row],[Buts Eq 1 2ème TT]]+Tableau1[[#This Row],[Buts Eq 2 2ème TT]]</f>
        <v>2</v>
      </c>
      <c r="O2" s="31">
        <f>LEFT(Tableau1[[#This Row],[3e TT]],SEARCH("-",Tableau1[[#This Row],[3e TT]])-1)*1</f>
        <v>3</v>
      </c>
      <c r="P2" s="31">
        <f>MID(Tableau1[[#This Row],[3e TT]],SEARCH("-",Tableau1[[#This Row],[3e TT]])+1,LEN(Tableau1[[#This Row],[3e TT]]))*1</f>
        <v>1</v>
      </c>
      <c r="Q2" s="29">
        <f>Tableau1[[#This Row],[Buts Eq 1 3ème TT]]+Tableau1[[#This Row],[Buts Eq 2 3ème TT]]</f>
        <v>4</v>
      </c>
      <c r="R2" s="35">
        <f>[Buts Eq 1 1er TT]+[Buts Eq 1 2ème TT]+[Buts Eq 1 3ème TT]</f>
        <v>6</v>
      </c>
      <c r="S2" s="35">
        <f>[Buts Eq 2 1er TT]+[Buts Eq 2 2ème TT]+[Buts Eq 2 3ème TT]</f>
        <v>3</v>
      </c>
      <c r="T2" s="36" t="str">
        <f>IF(Tableau1[[#This Row],[Nb Total EQ.1]]&gt;Tableau1[[#This Row],[Nb Total EQ.2]],"Victoire",IF(Tableau1[[#This Row],[Nb Total EQ.1]]=Tableau1[[#This Row],[Nb Total EQ.2]],"Nul","Défaite"))</f>
        <v>Victoire</v>
      </c>
      <c r="U2" s="36" t="str">
        <f>IF(Tableau1[[#This Row],[Nb Total EQ.1]]&lt;Tableau1[[#This Row],[Nb Total EQ.2]],"Victoire",IF(Tableau1[[#This Row],[Nb Total EQ.1]]=Tableau1[[#This Row],[Nb Total EQ.2]],"Nul","Défaite"))</f>
        <v>Défaite</v>
      </c>
      <c r="V2" s="13" t="s">
        <v>53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BB33"/>
  <sheetViews>
    <sheetView showGridLines="0" zoomScale="90" zoomScaleNormal="90" workbookViewId="0">
      <pane xSplit="1" topLeftCell="B1" activePane="topRight" state="frozenSplit"/>
      <selection pane="topRight" activeCell="K26" sqref="K26"/>
    </sheetView>
  </sheetViews>
  <sheetFormatPr baseColWidth="10" defaultColWidth="11.42578125" defaultRowHeight="15.75" customHeight="1"/>
  <cols>
    <col min="1" max="1" width="23.42578125" style="5" customWidth="1"/>
    <col min="2" max="54" width="4" style="5" customWidth="1"/>
    <col min="55" max="16384" width="11.42578125" style="5"/>
  </cols>
  <sheetData>
    <row r="1" spans="1:54" ht="18.75" customHeight="1">
      <c r="A1" s="54" t="s">
        <v>18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</row>
    <row r="2" spans="1:54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  <c r="AN2" s="2">
        <v>39</v>
      </c>
      <c r="AO2" s="2">
        <v>40</v>
      </c>
      <c r="AP2" s="2">
        <v>41</v>
      </c>
      <c r="AQ2" s="2">
        <v>42</v>
      </c>
      <c r="AR2" s="2">
        <v>43</v>
      </c>
      <c r="AS2" s="2">
        <v>44</v>
      </c>
      <c r="AT2" s="2">
        <v>45</v>
      </c>
      <c r="AU2" s="2">
        <v>46</v>
      </c>
      <c r="AV2" s="2">
        <v>47</v>
      </c>
      <c r="AW2" s="2">
        <v>48</v>
      </c>
      <c r="AX2" s="2">
        <v>49</v>
      </c>
      <c r="AY2" s="2">
        <v>50</v>
      </c>
      <c r="AZ2" s="2">
        <v>51</v>
      </c>
      <c r="BA2" s="2">
        <v>52</v>
      </c>
      <c r="BB2" s="2">
        <v>53</v>
      </c>
    </row>
    <row r="3" spans="1:54" ht="15.75" customHeight="1">
      <c r="A3" s="37" t="s">
        <v>84</v>
      </c>
      <c r="B3" s="9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</row>
    <row r="4" spans="1:54" ht="15.75" customHeight="1">
      <c r="A4" s="37" t="s">
        <v>85</v>
      </c>
      <c r="B4" s="9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</row>
    <row r="5" spans="1:54" ht="15.75" customHeight="1">
      <c r="A5" s="37" t="s">
        <v>66</v>
      </c>
      <c r="B5" s="9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</row>
    <row r="6" spans="1:54" ht="15.75" customHeight="1">
      <c r="A6" s="37" t="s">
        <v>69</v>
      </c>
      <c r="B6" s="9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15.75" customHeight="1">
      <c r="A7" s="37" t="s">
        <v>77</v>
      </c>
      <c r="B7" s="9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</row>
    <row r="8" spans="1:54" ht="15.75" customHeight="1">
      <c r="A8" s="37" t="s">
        <v>59</v>
      </c>
      <c r="B8" s="9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</row>
    <row r="9" spans="1:54" ht="15.75" customHeight="1">
      <c r="A9" s="37" t="s">
        <v>61</v>
      </c>
      <c r="B9" s="9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</row>
    <row r="10" spans="1:54" ht="15.75" customHeight="1">
      <c r="A10" s="37" t="s">
        <v>80</v>
      </c>
      <c r="B10" s="9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</row>
    <row r="11" spans="1:54" ht="15.75" customHeight="1">
      <c r="A11" s="37" t="s">
        <v>58</v>
      </c>
      <c r="B11" s="9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</row>
    <row r="12" spans="1:54" ht="15.75" customHeight="1">
      <c r="A12" s="37" t="s">
        <v>60</v>
      </c>
      <c r="B12" s="9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</row>
    <row r="13" spans="1:54" ht="15.75" customHeight="1">
      <c r="A13" s="37" t="s">
        <v>63</v>
      </c>
      <c r="B13" s="9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</row>
    <row r="14" spans="1:54" ht="15.75" customHeight="1">
      <c r="A14" s="37" t="s">
        <v>76</v>
      </c>
      <c r="B14" s="9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</row>
    <row r="15" spans="1:54" ht="15.75" customHeight="1">
      <c r="A15" s="37" t="s">
        <v>56</v>
      </c>
      <c r="B15" s="9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</row>
    <row r="16" spans="1:54" ht="15.75" customHeight="1">
      <c r="A16" s="37" t="s">
        <v>83</v>
      </c>
      <c r="B16" s="9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</row>
    <row r="17" spans="1:54" ht="15.75" customHeight="1">
      <c r="A17" s="37" t="s">
        <v>81</v>
      </c>
      <c r="B17" s="9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</row>
    <row r="18" spans="1:54" ht="15.75" customHeight="1">
      <c r="A18" s="37" t="s">
        <v>73</v>
      </c>
      <c r="B18" s="9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</row>
    <row r="19" spans="1:54" ht="15.75" customHeight="1">
      <c r="A19" s="37" t="s">
        <v>62</v>
      </c>
      <c r="B19" s="9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</row>
    <row r="20" spans="1:54" ht="15.75" customHeight="1">
      <c r="A20" s="37" t="s">
        <v>68</v>
      </c>
      <c r="B20" s="9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</row>
    <row r="21" spans="1:54" ht="15.75" customHeight="1">
      <c r="A21" s="37" t="s">
        <v>71</v>
      </c>
      <c r="B21" s="9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</row>
    <row r="22" spans="1:54" ht="15.75" customHeight="1">
      <c r="A22" s="37" t="s">
        <v>70</v>
      </c>
      <c r="B22" s="9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</row>
    <row r="23" spans="1:54" ht="15.75" customHeight="1">
      <c r="A23" s="37" t="s">
        <v>78</v>
      </c>
      <c r="B23" s="9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</row>
    <row r="24" spans="1:54" ht="15.75" customHeight="1">
      <c r="A24" s="37" t="s">
        <v>64</v>
      </c>
      <c r="B24" s="9">
        <v>3</v>
      </c>
      <c r="C24" s="4">
        <v>3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</row>
    <row r="25" spans="1:54" ht="15.75" customHeight="1">
      <c r="A25" s="37" t="s">
        <v>67</v>
      </c>
      <c r="B25" s="9">
        <v>3</v>
      </c>
      <c r="C25" s="4">
        <v>3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</row>
    <row r="26" spans="1:54" ht="15.75" customHeight="1">
      <c r="A26" s="37" t="s">
        <v>86</v>
      </c>
      <c r="B26" s="9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</row>
    <row r="27" spans="1:54" ht="15.75" customHeight="1">
      <c r="A27" s="37" t="s">
        <v>79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</row>
    <row r="28" spans="1:54" ht="15.75" customHeight="1">
      <c r="A28" s="37" t="s">
        <v>57</v>
      </c>
      <c r="B28" s="47"/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47"/>
      <c r="BA28" s="47"/>
      <c r="BB28" s="47"/>
    </row>
    <row r="29" spans="1:54" ht="15.75" customHeight="1">
      <c r="A29" s="37" t="s">
        <v>72</v>
      </c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</row>
    <row r="30" spans="1:54" ht="15.75" customHeight="1">
      <c r="A30" s="37" t="s">
        <v>74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</row>
    <row r="31" spans="1:54" ht="15.75" customHeight="1">
      <c r="A31" s="37" t="s">
        <v>82</v>
      </c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</row>
    <row r="32" spans="1:54" ht="15.75" customHeight="1">
      <c r="A32" s="37" t="s">
        <v>65</v>
      </c>
      <c r="B32" s="47"/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</row>
    <row r="33" spans="1:54" ht="15.75" customHeight="1">
      <c r="A33" s="37" t="s">
        <v>75</v>
      </c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</row>
  </sheetData>
  <sortState ref="A3:A26">
    <sortCondition ref="A3"/>
  </sortState>
  <mergeCells count="1">
    <mergeCell ref="A1:AS1"/>
  </mergeCells>
  <conditionalFormatting sqref="B3:BB26">
    <cfRule type="containsBlanks" priority="1" stopIfTrue="1">
      <formula>LEN(TRIM(B3))=0</formula>
    </cfRule>
    <cfRule type="cellIs" dxfId="5" priority="2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L33"/>
  <sheetViews>
    <sheetView showGridLines="0" tabSelected="1" zoomScale="80" zoomScaleNormal="80" workbookViewId="0">
      <pane xSplit="1" topLeftCell="B1" activePane="topRight" state="frozenSplit"/>
      <selection pane="topRight" activeCell="D35" sqref="D35"/>
    </sheetView>
  </sheetViews>
  <sheetFormatPr baseColWidth="10" defaultColWidth="11.42578125" defaultRowHeight="15.75" customHeight="1"/>
  <cols>
    <col min="1" max="1" width="21.5703125" style="5" customWidth="1"/>
    <col min="2" max="3" width="9.28515625" style="3" customWidth="1"/>
    <col min="4" max="4" width="9.28515625" style="53" customWidth="1"/>
    <col min="5" max="64" width="4" style="5" customWidth="1"/>
    <col min="65" max="16384" width="11.42578125" style="5"/>
  </cols>
  <sheetData>
    <row r="1" spans="1:64" ht="19.5" customHeight="1">
      <c r="A1" s="55" t="s">
        <v>19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</row>
    <row r="2" spans="1:64" s="3" customFormat="1" ht="21" customHeight="1">
      <c r="A2" s="1"/>
      <c r="B2" s="49" t="s">
        <v>89</v>
      </c>
      <c r="C2" s="50" t="s">
        <v>88</v>
      </c>
      <c r="D2" s="51" t="s">
        <v>87</v>
      </c>
      <c r="E2" s="2">
        <v>1</v>
      </c>
      <c r="F2" s="2">
        <v>2</v>
      </c>
      <c r="G2" s="2">
        <v>3</v>
      </c>
      <c r="H2" s="2">
        <v>4</v>
      </c>
      <c r="I2" s="2">
        <v>5</v>
      </c>
      <c r="J2" s="2">
        <v>6</v>
      </c>
      <c r="K2" s="2">
        <v>7</v>
      </c>
      <c r="L2" s="2">
        <v>8</v>
      </c>
      <c r="M2" s="2">
        <v>9</v>
      </c>
      <c r="N2" s="2">
        <v>10</v>
      </c>
      <c r="O2" s="2">
        <v>11</v>
      </c>
      <c r="P2" s="2">
        <v>12</v>
      </c>
      <c r="Q2" s="2">
        <v>13</v>
      </c>
      <c r="R2" s="2">
        <v>14</v>
      </c>
      <c r="S2" s="2">
        <v>15</v>
      </c>
      <c r="T2" s="2">
        <v>16</v>
      </c>
      <c r="U2" s="2">
        <v>17</v>
      </c>
      <c r="V2" s="2">
        <v>18</v>
      </c>
      <c r="W2" s="2">
        <v>19</v>
      </c>
      <c r="X2" s="2">
        <v>20</v>
      </c>
      <c r="Y2" s="2">
        <v>21</v>
      </c>
      <c r="Z2" s="2">
        <v>22</v>
      </c>
      <c r="AA2" s="2">
        <v>23</v>
      </c>
      <c r="AB2" s="2">
        <v>24</v>
      </c>
      <c r="AC2" s="2">
        <v>25</v>
      </c>
      <c r="AD2" s="2">
        <v>26</v>
      </c>
      <c r="AE2" s="2">
        <v>27</v>
      </c>
      <c r="AF2" s="2">
        <v>28</v>
      </c>
      <c r="AG2" s="2">
        <v>29</v>
      </c>
      <c r="AH2" s="2">
        <v>30</v>
      </c>
      <c r="AI2" s="2">
        <v>31</v>
      </c>
      <c r="AJ2" s="2">
        <v>32</v>
      </c>
      <c r="AK2" s="2">
        <v>33</v>
      </c>
      <c r="AL2" s="2">
        <v>34</v>
      </c>
      <c r="AM2" s="2">
        <v>35</v>
      </c>
      <c r="AN2" s="2">
        <v>36</v>
      </c>
      <c r="AO2" s="2">
        <v>37</v>
      </c>
      <c r="AP2" s="2">
        <v>38</v>
      </c>
      <c r="AQ2" s="2">
        <v>39</v>
      </c>
      <c r="AR2" s="2">
        <v>40</v>
      </c>
      <c r="AS2" s="2">
        <v>41</v>
      </c>
      <c r="AT2" s="2">
        <v>42</v>
      </c>
      <c r="AU2" s="2">
        <v>43</v>
      </c>
      <c r="AV2" s="2">
        <v>44</v>
      </c>
      <c r="AW2" s="2">
        <v>45</v>
      </c>
      <c r="AX2" s="2">
        <v>46</v>
      </c>
      <c r="AY2" s="2">
        <v>47</v>
      </c>
      <c r="AZ2" s="2">
        <v>48</v>
      </c>
      <c r="BA2" s="2">
        <v>49</v>
      </c>
      <c r="BB2" s="2">
        <v>50</v>
      </c>
      <c r="BC2" s="2">
        <v>51</v>
      </c>
      <c r="BD2" s="2">
        <v>52</v>
      </c>
      <c r="BE2" s="2">
        <v>53</v>
      </c>
      <c r="BF2" s="2">
        <v>54</v>
      </c>
      <c r="BG2" s="2">
        <v>55</v>
      </c>
      <c r="BH2" s="2">
        <v>56</v>
      </c>
      <c r="BI2" s="2">
        <v>57</v>
      </c>
      <c r="BJ2" s="2">
        <v>58</v>
      </c>
      <c r="BK2" s="2">
        <v>59</v>
      </c>
      <c r="BL2" s="2">
        <v>60</v>
      </c>
    </row>
    <row r="3" spans="1:64" ht="15.75" customHeight="1">
      <c r="A3" s="37" t="s">
        <v>84</v>
      </c>
      <c r="B3" s="48"/>
      <c r="C3" s="48"/>
      <c r="D3" s="52">
        <v>0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</row>
    <row r="4" spans="1:64" ht="15.75" customHeight="1">
      <c r="A4" s="37" t="s">
        <v>85</v>
      </c>
      <c r="B4" s="48"/>
      <c r="C4" s="48"/>
      <c r="D4" s="52">
        <v>0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</row>
    <row r="5" spans="1:64" ht="15.75" customHeight="1">
      <c r="A5" s="37" t="s">
        <v>66</v>
      </c>
      <c r="B5" s="48"/>
      <c r="C5" s="48"/>
      <c r="D5" s="52">
        <v>0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</row>
    <row r="6" spans="1:64" ht="15.75" customHeight="1">
      <c r="A6" s="37" t="s">
        <v>69</v>
      </c>
      <c r="B6" s="48"/>
      <c r="C6" s="48"/>
      <c r="D6" s="52">
        <v>0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</row>
    <row r="7" spans="1:64" ht="15.75" customHeight="1">
      <c r="A7" s="37" t="s">
        <v>77</v>
      </c>
      <c r="B7" s="48"/>
      <c r="C7" s="48"/>
      <c r="D7" s="52">
        <v>0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</row>
    <row r="8" spans="1:64" ht="15.75" customHeight="1">
      <c r="A8" s="37" t="s">
        <v>59</v>
      </c>
      <c r="B8" s="48"/>
      <c r="C8" s="48"/>
      <c r="D8" s="52">
        <v>0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</row>
    <row r="9" spans="1:64" ht="15.75" customHeight="1">
      <c r="A9" s="37" t="s">
        <v>61</v>
      </c>
      <c r="B9" s="48"/>
      <c r="C9" s="48"/>
      <c r="D9" s="52">
        <v>0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</row>
    <row r="10" spans="1:64" ht="15.75" customHeight="1">
      <c r="A10" s="37" t="s">
        <v>80</v>
      </c>
      <c r="B10" s="48"/>
      <c r="C10" s="48"/>
      <c r="D10" s="52">
        <v>0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</row>
    <row r="11" spans="1:64" ht="15.75" customHeight="1">
      <c r="A11" s="37" t="s">
        <v>58</v>
      </c>
      <c r="B11" s="48"/>
      <c r="C11" s="48"/>
      <c r="D11" s="52">
        <v>0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</row>
    <row r="12" spans="1:64" ht="15.75" customHeight="1">
      <c r="A12" s="37" t="s">
        <v>60</v>
      </c>
      <c r="B12" s="48"/>
      <c r="C12" s="48"/>
      <c r="D12" s="52">
        <v>0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</row>
    <row r="13" spans="1:64" ht="15.75" customHeight="1">
      <c r="A13" s="37" t="s">
        <v>63</v>
      </c>
      <c r="B13" s="48"/>
      <c r="C13" s="48"/>
      <c r="D13" s="52">
        <v>0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</row>
    <row r="14" spans="1:64" ht="15.75" customHeight="1">
      <c r="A14" s="37" t="s">
        <v>76</v>
      </c>
      <c r="B14" s="48"/>
      <c r="C14" s="48"/>
      <c r="D14" s="52">
        <v>0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</row>
    <row r="15" spans="1:64" ht="15.75" customHeight="1">
      <c r="A15" s="37" t="s">
        <v>56</v>
      </c>
      <c r="B15" s="48"/>
      <c r="C15" s="48"/>
      <c r="D15" s="52">
        <v>0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</row>
    <row r="16" spans="1:64" ht="15.75" customHeight="1">
      <c r="A16" s="37" t="s">
        <v>83</v>
      </c>
      <c r="B16" s="48"/>
      <c r="C16" s="48"/>
      <c r="D16" s="52">
        <v>0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</row>
    <row r="17" spans="1:64" ht="15.75" customHeight="1">
      <c r="A17" s="37" t="s">
        <v>81</v>
      </c>
      <c r="B17" s="48"/>
      <c r="C17" s="48"/>
      <c r="D17" s="52">
        <v>0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</row>
    <row r="18" spans="1:64" ht="15.75" customHeight="1">
      <c r="A18" s="37" t="s">
        <v>73</v>
      </c>
      <c r="B18" s="48"/>
      <c r="C18" s="48"/>
      <c r="D18" s="52">
        <v>0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</row>
    <row r="19" spans="1:64" ht="15.75" customHeight="1">
      <c r="A19" s="37" t="s">
        <v>62</v>
      </c>
      <c r="B19" s="48"/>
      <c r="C19" s="48"/>
      <c r="D19" s="52">
        <v>0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</row>
    <row r="20" spans="1:64" ht="15.75" customHeight="1">
      <c r="A20" s="37" t="s">
        <v>68</v>
      </c>
      <c r="B20" s="48"/>
      <c r="C20" s="48"/>
      <c r="D20" s="52">
        <v>0</v>
      </c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</row>
    <row r="21" spans="1:64" ht="15.75" customHeight="1">
      <c r="A21" s="37" t="s">
        <v>71</v>
      </c>
      <c r="B21" s="48"/>
      <c r="C21" s="48"/>
      <c r="D21" s="52">
        <v>0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</row>
    <row r="22" spans="1:64" ht="15.75" customHeight="1">
      <c r="A22" s="37" t="s">
        <v>70</v>
      </c>
      <c r="B22" s="48"/>
      <c r="C22" s="48"/>
      <c r="D22" s="52">
        <v>0</v>
      </c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</row>
    <row r="23" spans="1:64" ht="15.75" customHeight="1">
      <c r="A23" s="37" t="s">
        <v>78</v>
      </c>
      <c r="B23" s="48"/>
      <c r="C23" s="48"/>
      <c r="D23" s="52">
        <v>0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</row>
    <row r="24" spans="1:64" ht="15.75" customHeight="1">
      <c r="A24" s="37" t="s">
        <v>64</v>
      </c>
      <c r="B24" s="48">
        <v>2</v>
      </c>
      <c r="C24" s="48">
        <v>2</v>
      </c>
      <c r="D24" s="52">
        <v>0</v>
      </c>
      <c r="E24" s="4" t="s">
        <v>51</v>
      </c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</row>
    <row r="25" spans="1:64" ht="15.75" customHeight="1">
      <c r="A25" s="37" t="s">
        <v>67</v>
      </c>
      <c r="B25" s="48">
        <v>2</v>
      </c>
      <c r="C25" s="48">
        <v>2</v>
      </c>
      <c r="D25" s="52">
        <v>0</v>
      </c>
      <c r="E25" s="4" t="s">
        <v>52</v>
      </c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</row>
    <row r="26" spans="1:64" ht="15.75" customHeight="1">
      <c r="A26" s="37" t="s">
        <v>86</v>
      </c>
      <c r="B26" s="48"/>
      <c r="C26" s="48"/>
      <c r="D26" s="52">
        <v>0</v>
      </c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</row>
    <row r="27" spans="1:64" ht="15.75" customHeight="1">
      <c r="A27" s="37" t="s">
        <v>79</v>
      </c>
      <c r="B27" s="48"/>
      <c r="C27" s="48"/>
      <c r="D27" s="52">
        <v>0</v>
      </c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</row>
    <row r="28" spans="1:64" ht="15.75" customHeight="1">
      <c r="A28" s="37" t="s">
        <v>57</v>
      </c>
      <c r="B28" s="48"/>
      <c r="C28" s="48"/>
      <c r="D28" s="52">
        <v>0</v>
      </c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47"/>
      <c r="BA28" s="47"/>
      <c r="BB28" s="47"/>
      <c r="BC28" s="47"/>
      <c r="BD28" s="47"/>
      <c r="BE28" s="47"/>
      <c r="BF28" s="47"/>
      <c r="BG28" s="47"/>
      <c r="BH28" s="47"/>
      <c r="BI28" s="47"/>
      <c r="BJ28" s="47"/>
      <c r="BK28" s="47"/>
      <c r="BL28" s="47"/>
    </row>
    <row r="29" spans="1:64" ht="15.75" customHeight="1">
      <c r="A29" s="37" t="s">
        <v>72</v>
      </c>
      <c r="B29" s="48"/>
      <c r="C29" s="48"/>
      <c r="D29" s="52">
        <v>0</v>
      </c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</row>
    <row r="30" spans="1:64" ht="15.75" customHeight="1">
      <c r="A30" s="37" t="s">
        <v>74</v>
      </c>
      <c r="B30" s="48"/>
      <c r="C30" s="48"/>
      <c r="D30" s="52">
        <v>0</v>
      </c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</row>
    <row r="31" spans="1:64" ht="15.75" customHeight="1">
      <c r="A31" s="37" t="s">
        <v>82</v>
      </c>
      <c r="B31" s="48"/>
      <c r="C31" s="48"/>
      <c r="D31" s="52">
        <v>0</v>
      </c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</row>
    <row r="32" spans="1:64" ht="15.75" customHeight="1">
      <c r="A32" s="37" t="s">
        <v>65</v>
      </c>
      <c r="B32" s="48"/>
      <c r="C32" s="48"/>
      <c r="D32" s="52">
        <v>0</v>
      </c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</row>
    <row r="33" spans="1:64" ht="15.75" customHeight="1">
      <c r="A33" s="37" t="s">
        <v>75</v>
      </c>
      <c r="B33" s="48"/>
      <c r="C33" s="48"/>
      <c r="D33" s="52">
        <v>0</v>
      </c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</row>
  </sheetData>
  <mergeCells count="1">
    <mergeCell ref="A1:BJ1"/>
  </mergeCells>
  <conditionalFormatting sqref="E3:BL26">
    <cfRule type="cellIs" dxfId="4" priority="1" operator="equal">
      <formula>"N"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AY33"/>
  <sheetViews>
    <sheetView showGridLines="0" topLeftCell="C10" workbookViewId="0">
      <selection activeCell="B26" sqref="B26:AY33"/>
    </sheetView>
  </sheetViews>
  <sheetFormatPr baseColWidth="10" defaultColWidth="11.42578125" defaultRowHeight="15.75" customHeight="1"/>
  <cols>
    <col min="1" max="1" width="23.42578125" style="5" customWidth="1"/>
    <col min="2" max="51" width="4" style="5" customWidth="1"/>
    <col min="52" max="16384" width="11.42578125" style="5"/>
  </cols>
  <sheetData>
    <row r="1" spans="1:51" ht="32.25" customHeight="1">
      <c r="A1" s="56" t="s">
        <v>20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</row>
    <row r="2" spans="1:51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  <c r="AN2" s="2">
        <v>39</v>
      </c>
      <c r="AO2" s="2">
        <v>40</v>
      </c>
      <c r="AP2" s="2">
        <v>41</v>
      </c>
      <c r="AQ2" s="2">
        <v>42</v>
      </c>
      <c r="AR2" s="2">
        <v>43</v>
      </c>
      <c r="AS2" s="2">
        <v>44</v>
      </c>
      <c r="AT2" s="2">
        <v>45</v>
      </c>
      <c r="AU2" s="2">
        <v>46</v>
      </c>
      <c r="AV2" s="2">
        <v>47</v>
      </c>
      <c r="AW2" s="2">
        <v>48</v>
      </c>
      <c r="AX2" s="2">
        <v>49</v>
      </c>
      <c r="AY2" s="2">
        <v>50</v>
      </c>
    </row>
    <row r="3" spans="1:51" ht="15.75" customHeight="1">
      <c r="A3" s="37" t="s">
        <v>84</v>
      </c>
      <c r="B3" s="9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</row>
    <row r="4" spans="1:51" ht="15.75" customHeight="1">
      <c r="A4" s="37" t="s">
        <v>85</v>
      </c>
      <c r="B4" s="9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</row>
    <row r="5" spans="1:51" ht="15.75" customHeight="1">
      <c r="A5" s="37" t="s">
        <v>66</v>
      </c>
      <c r="B5" s="9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</row>
    <row r="6" spans="1:51" ht="15.75" customHeight="1">
      <c r="A6" s="37" t="s">
        <v>69</v>
      </c>
      <c r="B6" s="9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15.75" customHeight="1">
      <c r="A7" s="37" t="s">
        <v>77</v>
      </c>
      <c r="B7" s="9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</row>
    <row r="8" spans="1:51" ht="15.75" customHeight="1">
      <c r="A8" s="37" t="s">
        <v>59</v>
      </c>
      <c r="B8" s="9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</row>
    <row r="9" spans="1:51" ht="15.75" customHeight="1">
      <c r="A9" s="37" t="s">
        <v>61</v>
      </c>
      <c r="B9" s="9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</row>
    <row r="10" spans="1:51" ht="15.75" customHeight="1">
      <c r="A10" s="37" t="s">
        <v>80</v>
      </c>
      <c r="B10" s="9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</row>
    <row r="11" spans="1:51" ht="15.75" customHeight="1">
      <c r="A11" s="37" t="s">
        <v>58</v>
      </c>
      <c r="B11" s="9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</row>
    <row r="12" spans="1:51" ht="15.75" customHeight="1">
      <c r="A12" s="37" t="s">
        <v>60</v>
      </c>
      <c r="B12" s="9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</row>
    <row r="13" spans="1:51" ht="15.75" customHeight="1">
      <c r="A13" s="37" t="s">
        <v>63</v>
      </c>
      <c r="B13" s="9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</row>
    <row r="14" spans="1:51" ht="15.75" customHeight="1">
      <c r="A14" s="37" t="s">
        <v>76</v>
      </c>
      <c r="B14" s="9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</row>
    <row r="15" spans="1:51" ht="15.75" customHeight="1">
      <c r="A15" s="37" t="s">
        <v>56</v>
      </c>
      <c r="B15" s="9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</row>
    <row r="16" spans="1:51" ht="15.75" customHeight="1">
      <c r="A16" s="37" t="s">
        <v>83</v>
      </c>
      <c r="B16" s="9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</row>
    <row r="17" spans="1:51" ht="15.75" customHeight="1">
      <c r="A17" s="37" t="s">
        <v>81</v>
      </c>
      <c r="B17" s="9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</row>
    <row r="18" spans="1:51" ht="15.75" customHeight="1">
      <c r="A18" s="37" t="s">
        <v>73</v>
      </c>
      <c r="B18" s="9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</row>
    <row r="19" spans="1:51" ht="15.75" customHeight="1">
      <c r="A19" s="37" t="s">
        <v>62</v>
      </c>
      <c r="B19" s="9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</row>
    <row r="20" spans="1:51" ht="15.75" customHeight="1">
      <c r="A20" s="37" t="s">
        <v>68</v>
      </c>
      <c r="B20" s="9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</row>
    <row r="21" spans="1:51" ht="15.75" customHeight="1">
      <c r="A21" s="37" t="s">
        <v>71</v>
      </c>
      <c r="B21" s="9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</row>
    <row r="22" spans="1:51" ht="15.75" customHeight="1">
      <c r="A22" s="37" t="s">
        <v>70</v>
      </c>
      <c r="B22" s="9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</row>
    <row r="23" spans="1:51" ht="15.75" customHeight="1">
      <c r="A23" s="37" t="s">
        <v>78</v>
      </c>
      <c r="B23" s="9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</row>
    <row r="24" spans="1:51" ht="15.75" customHeight="1">
      <c r="A24" s="37" t="s">
        <v>64</v>
      </c>
      <c r="B24" s="9">
        <v>2</v>
      </c>
      <c r="C24" s="4">
        <v>2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</row>
    <row r="25" spans="1:51" ht="15.75" customHeight="1">
      <c r="A25" s="37" t="s">
        <v>67</v>
      </c>
      <c r="B25" s="9">
        <v>2</v>
      </c>
      <c r="C25" s="4">
        <v>2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</row>
    <row r="26" spans="1:51" ht="15.75" customHeight="1">
      <c r="A26" s="37" t="s">
        <v>86</v>
      </c>
      <c r="B26" s="9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</row>
    <row r="27" spans="1:51" ht="15.75" customHeight="1">
      <c r="A27" s="37" t="s">
        <v>79</v>
      </c>
      <c r="B27" s="9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</row>
    <row r="28" spans="1:51" ht="15.75" customHeight="1">
      <c r="A28" s="37" t="s">
        <v>57</v>
      </c>
      <c r="B28" s="9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</row>
    <row r="29" spans="1:51" ht="15.75" customHeight="1">
      <c r="A29" s="37" t="s">
        <v>72</v>
      </c>
      <c r="B29" s="9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</row>
    <row r="30" spans="1:51" ht="15.75" customHeight="1">
      <c r="A30" s="37" t="s">
        <v>74</v>
      </c>
      <c r="B30" s="9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</row>
    <row r="31" spans="1:51" ht="15.75" customHeight="1">
      <c r="A31" s="37" t="s">
        <v>82</v>
      </c>
      <c r="B31" s="9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</row>
    <row r="32" spans="1:51" ht="15.75" customHeight="1">
      <c r="A32" s="37" t="s">
        <v>65</v>
      </c>
      <c r="B32" s="9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</row>
    <row r="33" spans="1:51" ht="15.75" customHeight="1">
      <c r="A33" s="37" t="s">
        <v>75</v>
      </c>
      <c r="B33" s="9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</row>
  </sheetData>
  <mergeCells count="1">
    <mergeCell ref="A1:AU1"/>
  </mergeCells>
  <conditionalFormatting sqref="B3:AY33">
    <cfRule type="containsBlanks" priority="1" stopIfTrue="1">
      <formula>LEN(TRIM(B3))=0</formula>
    </cfRule>
    <cfRule type="cellIs" dxfId="3" priority="2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BC33"/>
  <sheetViews>
    <sheetView showGridLines="0" topLeftCell="O7" workbookViewId="0">
      <selection activeCell="B26" sqref="B26:BC33"/>
    </sheetView>
  </sheetViews>
  <sheetFormatPr baseColWidth="10" defaultColWidth="11.42578125" defaultRowHeight="15.75" customHeight="1"/>
  <cols>
    <col min="1" max="1" width="23.42578125" style="5" customWidth="1"/>
    <col min="2" max="55" width="4" style="5" customWidth="1"/>
    <col min="56" max="16384" width="11.42578125" style="5"/>
  </cols>
  <sheetData>
    <row r="1" spans="1:55" ht="32.25" customHeight="1">
      <c r="A1" s="58" t="s">
        <v>21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</row>
    <row r="2" spans="1:55" s="3" customFormat="1" ht="15.75" customHeight="1">
      <c r="A2" s="1"/>
      <c r="B2" s="44">
        <v>1</v>
      </c>
      <c r="C2" s="44">
        <v>2</v>
      </c>
      <c r="D2" s="44">
        <v>3</v>
      </c>
      <c r="E2" s="44">
        <v>4</v>
      </c>
      <c r="F2" s="44">
        <v>5</v>
      </c>
      <c r="G2" s="44">
        <v>6</v>
      </c>
      <c r="H2" s="44">
        <v>7</v>
      </c>
      <c r="I2" s="44">
        <v>8</v>
      </c>
      <c r="J2" s="44">
        <v>9</v>
      </c>
      <c r="K2" s="44">
        <v>10</v>
      </c>
      <c r="L2" s="44">
        <v>11</v>
      </c>
      <c r="M2" s="44">
        <v>12</v>
      </c>
      <c r="N2" s="44">
        <v>13</v>
      </c>
      <c r="O2" s="44">
        <v>14</v>
      </c>
      <c r="P2" s="44">
        <v>15</v>
      </c>
      <c r="Q2" s="44">
        <v>16</v>
      </c>
      <c r="R2" s="44">
        <v>17</v>
      </c>
      <c r="S2" s="44">
        <v>18</v>
      </c>
      <c r="T2" s="44">
        <v>19</v>
      </c>
      <c r="U2" s="44">
        <v>20</v>
      </c>
      <c r="V2" s="44">
        <v>21</v>
      </c>
      <c r="W2" s="44">
        <v>22</v>
      </c>
      <c r="X2" s="44">
        <v>23</v>
      </c>
      <c r="Y2" s="44">
        <v>24</v>
      </c>
      <c r="Z2" s="44">
        <v>25</v>
      </c>
      <c r="AA2" s="44">
        <v>26</v>
      </c>
      <c r="AB2" s="44">
        <v>27</v>
      </c>
      <c r="AC2" s="44">
        <v>28</v>
      </c>
      <c r="AD2" s="44">
        <v>29</v>
      </c>
      <c r="AE2" s="44">
        <v>30</v>
      </c>
      <c r="AF2" s="44">
        <v>31</v>
      </c>
      <c r="AG2" s="44">
        <v>32</v>
      </c>
      <c r="AH2" s="44">
        <v>33</v>
      </c>
      <c r="AI2" s="44">
        <v>34</v>
      </c>
      <c r="AJ2" s="44">
        <v>35</v>
      </c>
      <c r="AK2" s="44">
        <v>36</v>
      </c>
      <c r="AL2" s="44">
        <v>37</v>
      </c>
      <c r="AM2" s="44">
        <v>38</v>
      </c>
      <c r="AN2" s="44">
        <v>39</v>
      </c>
      <c r="AO2" s="44">
        <v>40</v>
      </c>
      <c r="AP2" s="44">
        <v>41</v>
      </c>
      <c r="AQ2" s="44">
        <v>42</v>
      </c>
      <c r="AR2" s="44">
        <v>43</v>
      </c>
      <c r="AS2" s="44">
        <v>44</v>
      </c>
      <c r="AT2" s="44">
        <v>45</v>
      </c>
      <c r="AU2" s="44">
        <v>46</v>
      </c>
      <c r="AV2" s="44">
        <v>47</v>
      </c>
      <c r="AW2" s="44">
        <v>48</v>
      </c>
      <c r="AX2" s="44">
        <v>49</v>
      </c>
      <c r="AY2" s="44">
        <v>50</v>
      </c>
      <c r="AZ2" s="44">
        <v>51</v>
      </c>
      <c r="BA2" s="44">
        <v>52</v>
      </c>
      <c r="BB2" s="44">
        <v>53</v>
      </c>
      <c r="BC2" s="44">
        <v>54</v>
      </c>
    </row>
    <row r="3" spans="1:55" ht="15.75" customHeight="1">
      <c r="A3" s="37" t="s">
        <v>84</v>
      </c>
      <c r="B3" s="9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</row>
    <row r="4" spans="1:55" ht="15.75" customHeight="1">
      <c r="A4" s="37" t="s">
        <v>85</v>
      </c>
      <c r="B4" s="9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</row>
    <row r="5" spans="1:55" ht="15.75" customHeight="1">
      <c r="A5" s="37" t="s">
        <v>66</v>
      </c>
      <c r="B5" s="9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</row>
    <row r="6" spans="1:55" ht="15.75" customHeight="1">
      <c r="A6" s="37" t="s">
        <v>69</v>
      </c>
      <c r="B6" s="9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</row>
    <row r="7" spans="1:55" ht="15.75" customHeight="1">
      <c r="A7" s="37" t="s">
        <v>77</v>
      </c>
      <c r="B7" s="9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</row>
    <row r="8" spans="1:55" ht="15.75" customHeight="1">
      <c r="A8" s="37" t="s">
        <v>59</v>
      </c>
      <c r="B8" s="9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</row>
    <row r="9" spans="1:55" ht="15.75" customHeight="1">
      <c r="A9" s="37" t="s">
        <v>61</v>
      </c>
      <c r="B9" s="9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</row>
    <row r="10" spans="1:55" ht="15.75" customHeight="1">
      <c r="A10" s="37" t="s">
        <v>80</v>
      </c>
      <c r="B10" s="9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</row>
    <row r="11" spans="1:55" ht="15.75" customHeight="1">
      <c r="A11" s="37" t="s">
        <v>58</v>
      </c>
      <c r="B11" s="9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</row>
    <row r="12" spans="1:55" ht="15.75" customHeight="1">
      <c r="A12" s="37" t="s">
        <v>60</v>
      </c>
      <c r="B12" s="9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</row>
    <row r="13" spans="1:55" ht="15.75" customHeight="1">
      <c r="A13" s="37" t="s">
        <v>63</v>
      </c>
      <c r="B13" s="9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</row>
    <row r="14" spans="1:55" ht="15.75" customHeight="1">
      <c r="A14" s="37" t="s">
        <v>76</v>
      </c>
      <c r="B14" s="9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</row>
    <row r="15" spans="1:55" ht="15.75" customHeight="1">
      <c r="A15" s="37" t="s">
        <v>56</v>
      </c>
      <c r="B15" s="9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</row>
    <row r="16" spans="1:55" ht="15.75" customHeight="1">
      <c r="A16" s="37" t="s">
        <v>83</v>
      </c>
      <c r="B16" s="9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</row>
    <row r="17" spans="1:55" ht="15.75" customHeight="1">
      <c r="A17" s="37" t="s">
        <v>81</v>
      </c>
      <c r="B17" s="9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</row>
    <row r="18" spans="1:55" ht="15.75" customHeight="1">
      <c r="A18" s="37" t="s">
        <v>73</v>
      </c>
      <c r="B18" s="9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</row>
    <row r="19" spans="1:55" ht="15.75" customHeight="1">
      <c r="A19" s="37" t="s">
        <v>62</v>
      </c>
      <c r="B19" s="9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</row>
    <row r="20" spans="1:55" ht="15.75" customHeight="1">
      <c r="A20" s="37" t="s">
        <v>68</v>
      </c>
      <c r="B20" s="9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</row>
    <row r="21" spans="1:55" ht="15.75" customHeight="1">
      <c r="A21" s="37" t="s">
        <v>71</v>
      </c>
      <c r="B21" s="9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</row>
    <row r="22" spans="1:55" ht="15.75" customHeight="1">
      <c r="A22" s="37" t="s">
        <v>70</v>
      </c>
      <c r="B22" s="9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</row>
    <row r="23" spans="1:55" ht="15.75" customHeight="1">
      <c r="A23" s="37" t="s">
        <v>78</v>
      </c>
      <c r="B23" s="9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</row>
    <row r="24" spans="1:55" ht="15.75" customHeight="1">
      <c r="A24" s="37" t="s">
        <v>64</v>
      </c>
      <c r="B24" s="9">
        <v>4</v>
      </c>
      <c r="C24" s="4">
        <v>4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</row>
    <row r="25" spans="1:55" ht="15.75" customHeight="1">
      <c r="A25" s="37" t="s">
        <v>67</v>
      </c>
      <c r="B25" s="9">
        <v>4</v>
      </c>
      <c r="C25" s="4">
        <v>4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</row>
    <row r="26" spans="1:55" ht="15.75" customHeight="1">
      <c r="A26" s="37" t="s">
        <v>86</v>
      </c>
      <c r="B26" s="9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</row>
    <row r="27" spans="1:55" ht="15.75" customHeight="1">
      <c r="A27" s="37" t="s">
        <v>79</v>
      </c>
      <c r="B27" s="9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</row>
    <row r="28" spans="1:55" ht="15.75" customHeight="1">
      <c r="A28" s="37" t="s">
        <v>57</v>
      </c>
      <c r="B28" s="9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</row>
    <row r="29" spans="1:55" ht="15.75" customHeight="1">
      <c r="A29" s="37" t="s">
        <v>72</v>
      </c>
      <c r="B29" s="9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</row>
    <row r="30" spans="1:55" ht="15.75" customHeight="1">
      <c r="A30" s="37" t="s">
        <v>74</v>
      </c>
      <c r="B30" s="9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</row>
    <row r="31" spans="1:55" ht="15.75" customHeight="1">
      <c r="A31" s="37" t="s">
        <v>82</v>
      </c>
      <c r="B31" s="9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</row>
    <row r="32" spans="1:55" ht="15.75" customHeight="1">
      <c r="A32" s="37" t="s">
        <v>65</v>
      </c>
      <c r="B32" s="9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</row>
    <row r="33" spans="1:55" ht="15.75" customHeight="1">
      <c r="A33" s="37" t="s">
        <v>75</v>
      </c>
      <c r="B33" s="9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</row>
  </sheetData>
  <mergeCells count="1">
    <mergeCell ref="A1:AW1"/>
  </mergeCells>
  <conditionalFormatting sqref="B3:BC33">
    <cfRule type="containsBlanks" priority="2" stopIfTrue="1">
      <formula>LEN(TRIM(B3))=0</formula>
    </cfRule>
    <cfRule type="cellIs" dxfId="2" priority="3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BC33"/>
  <sheetViews>
    <sheetView showGridLines="0" topLeftCell="A4" workbookViewId="0">
      <selection activeCell="H16" sqref="H16"/>
    </sheetView>
  </sheetViews>
  <sheetFormatPr baseColWidth="10" defaultColWidth="11.42578125" defaultRowHeight="15.75" customHeight="1"/>
  <cols>
    <col min="1" max="1" width="21.5703125" style="5" customWidth="1"/>
    <col min="2" max="39" width="4" style="5" customWidth="1"/>
    <col min="40" max="55" width="4.28515625" style="5" customWidth="1"/>
    <col min="56" max="16384" width="11.42578125" style="5"/>
  </cols>
  <sheetData>
    <row r="1" spans="1:55" ht="32.25" customHeight="1">
      <c r="A1" s="55" t="s">
        <v>39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5"/>
      <c r="AV1" s="55"/>
      <c r="AW1" s="55"/>
      <c r="AX1" s="55"/>
      <c r="AY1" s="55"/>
      <c r="AZ1" s="55"/>
      <c r="BA1" s="55"/>
      <c r="BB1" s="55"/>
      <c r="BC1" s="55"/>
    </row>
    <row r="2" spans="1:55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  <c r="AN2" s="2">
        <v>39</v>
      </c>
      <c r="AO2" s="2">
        <v>40</v>
      </c>
      <c r="AP2" s="2">
        <v>41</v>
      </c>
      <c r="AQ2" s="2">
        <v>42</v>
      </c>
      <c r="AR2" s="2">
        <v>43</v>
      </c>
      <c r="AS2" s="2">
        <v>44</v>
      </c>
      <c r="AT2" s="2">
        <v>45</v>
      </c>
      <c r="AU2" s="2">
        <v>46</v>
      </c>
      <c r="AV2" s="2">
        <v>47</v>
      </c>
      <c r="AW2" s="2">
        <v>48</v>
      </c>
      <c r="AX2" s="2">
        <v>49</v>
      </c>
      <c r="AY2" s="2">
        <v>50</v>
      </c>
      <c r="AZ2" s="2">
        <v>51</v>
      </c>
      <c r="BA2" s="2">
        <v>52</v>
      </c>
      <c r="BB2" s="2">
        <v>53</v>
      </c>
      <c r="BC2" s="2">
        <v>54</v>
      </c>
    </row>
    <row r="3" spans="1:55" ht="15.75" customHeight="1">
      <c r="A3" s="37" t="s">
        <v>84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6"/>
      <c r="AO3" s="47"/>
      <c r="AP3" s="47"/>
      <c r="AQ3" s="47"/>
      <c r="AR3" s="47"/>
      <c r="AS3" s="47"/>
      <c r="AT3" s="47"/>
      <c r="AU3" s="47"/>
      <c r="AV3" s="47"/>
      <c r="AW3" s="47"/>
      <c r="AX3" s="47"/>
      <c r="AY3" s="47"/>
      <c r="AZ3" s="47"/>
      <c r="BA3" s="47"/>
      <c r="BB3" s="47"/>
      <c r="BC3" s="47"/>
    </row>
    <row r="4" spans="1:55" ht="15.75" customHeight="1">
      <c r="A4" s="37" t="s">
        <v>85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</row>
    <row r="5" spans="1:55" ht="15.75" customHeight="1">
      <c r="A5" s="37" t="s">
        <v>66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</row>
    <row r="6" spans="1:55" ht="15.75" customHeight="1">
      <c r="A6" s="37" t="s">
        <v>69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</row>
    <row r="7" spans="1:55" ht="15.75" customHeight="1">
      <c r="A7" s="37" t="s">
        <v>77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</row>
    <row r="8" spans="1:55" ht="15.75" customHeight="1">
      <c r="A8" s="37" t="s">
        <v>59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</row>
    <row r="9" spans="1:55" ht="15.75" customHeight="1">
      <c r="A9" s="37" t="s">
        <v>61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</row>
    <row r="10" spans="1:55" ht="15.75" customHeight="1">
      <c r="A10" s="37" t="s">
        <v>80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</row>
    <row r="11" spans="1:55" ht="15.75" customHeight="1">
      <c r="A11" s="37" t="s">
        <v>58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</row>
    <row r="12" spans="1:55" ht="15.75" customHeight="1">
      <c r="A12" s="37" t="s">
        <v>60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</row>
    <row r="13" spans="1:55" ht="15.75" customHeight="1">
      <c r="A13" s="37" t="s">
        <v>63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</row>
    <row r="14" spans="1:55" ht="15.75" customHeight="1">
      <c r="A14" s="37" t="s">
        <v>76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</row>
    <row r="15" spans="1:55" ht="15.75" customHeight="1">
      <c r="A15" s="37" t="s">
        <v>56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</row>
    <row r="16" spans="1:55" ht="15.75" customHeight="1">
      <c r="A16" s="37" t="s">
        <v>83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</row>
    <row r="17" spans="1:55" ht="15.75" customHeight="1">
      <c r="A17" s="37" t="s">
        <v>81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</row>
    <row r="18" spans="1:55" ht="15.75" customHeight="1">
      <c r="A18" s="37" t="s">
        <v>73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</row>
    <row r="19" spans="1:55" ht="15.75" customHeight="1">
      <c r="A19" s="37" t="s">
        <v>62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</row>
    <row r="20" spans="1:55" ht="15.75" customHeight="1">
      <c r="A20" s="37" t="s">
        <v>68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</row>
    <row r="21" spans="1:55" ht="15.75" customHeight="1">
      <c r="A21" s="37" t="s">
        <v>71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</row>
    <row r="22" spans="1:55" ht="15.75" customHeight="1">
      <c r="A22" s="37" t="s">
        <v>70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</row>
    <row r="23" spans="1:55" ht="15.75" customHeight="1">
      <c r="A23" s="37" t="s">
        <v>78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</row>
    <row r="24" spans="1:55" ht="15.75" customHeight="1">
      <c r="A24" s="37" t="s">
        <v>64</v>
      </c>
      <c r="B24" s="4" t="s">
        <v>51</v>
      </c>
      <c r="C24" s="4" t="s">
        <v>51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</row>
    <row r="25" spans="1:55" ht="15.75" customHeight="1">
      <c r="A25" s="37" t="s">
        <v>67</v>
      </c>
      <c r="B25" s="4" t="s">
        <v>52</v>
      </c>
      <c r="C25" s="4" t="s">
        <v>52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</row>
    <row r="26" spans="1:55" ht="15.75" customHeight="1">
      <c r="A26" s="37" t="s">
        <v>86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</row>
    <row r="27" spans="1:55" ht="15.75" customHeight="1">
      <c r="A27" s="37" t="s">
        <v>79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</row>
    <row r="28" spans="1:55" ht="15.75" customHeight="1">
      <c r="A28" s="37" t="s">
        <v>57</v>
      </c>
      <c r="B28" s="47"/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47"/>
      <c r="BA28" s="47"/>
      <c r="BB28" s="47"/>
      <c r="BC28" s="47"/>
    </row>
    <row r="29" spans="1:55" ht="15.75" customHeight="1">
      <c r="A29" s="37" t="s">
        <v>72</v>
      </c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</row>
    <row r="30" spans="1:55" ht="15.75" customHeight="1">
      <c r="A30" s="37" t="s">
        <v>74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</row>
    <row r="31" spans="1:55" ht="15.75" customHeight="1">
      <c r="A31" s="37" t="s">
        <v>82</v>
      </c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  <c r="BC31" s="47"/>
    </row>
    <row r="32" spans="1:55" ht="15.75" customHeight="1">
      <c r="A32" s="37" t="s">
        <v>65</v>
      </c>
      <c r="B32" s="47"/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  <c r="BC32" s="47"/>
    </row>
    <row r="33" spans="1:55" ht="15.75" customHeight="1">
      <c r="A33" s="37" t="s">
        <v>75</v>
      </c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</row>
  </sheetData>
  <mergeCells count="1">
    <mergeCell ref="A1:BC1"/>
  </mergeCells>
  <conditionalFormatting sqref="B3:AM26">
    <cfRule type="cellIs" dxfId="1" priority="2" operator="equal">
      <formula>"N"</formula>
    </cfRule>
  </conditionalFormatting>
  <conditionalFormatting sqref="AN4:BC26">
    <cfRule type="cellIs" dxfId="0" priority="1" operator="equal">
      <formula>"N"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B3:J42"/>
  <sheetViews>
    <sheetView showGridLines="0" workbookViewId="0">
      <selection activeCell="B1" sqref="B1"/>
    </sheetView>
  </sheetViews>
  <sheetFormatPr baseColWidth="10" defaultRowHeight="13.5" customHeight="1"/>
  <cols>
    <col min="1" max="2" width="11.42578125" style="32"/>
    <col min="3" max="3" width="21.140625" style="32" customWidth="1"/>
    <col min="4" max="16384" width="11.42578125" style="32"/>
  </cols>
  <sheetData>
    <row r="3" spans="2:10" ht="13.5" customHeight="1">
      <c r="B3" s="39"/>
      <c r="C3" s="38" t="s">
        <v>44</v>
      </c>
      <c r="D3" s="38" t="s">
        <v>22</v>
      </c>
      <c r="E3" s="38" t="s">
        <v>23</v>
      </c>
      <c r="F3" s="38" t="s">
        <v>24</v>
      </c>
      <c r="G3" s="38" t="s">
        <v>25</v>
      </c>
    </row>
    <row r="4" spans="2:10" ht="13.5" customHeight="1">
      <c r="B4" s="60" t="s">
        <v>26</v>
      </c>
      <c r="C4" s="45"/>
      <c r="D4" s="45"/>
      <c r="E4" s="45"/>
      <c r="F4" s="45"/>
      <c r="G4" s="45"/>
      <c r="H4" s="33"/>
      <c r="I4" s="33"/>
      <c r="J4" s="33"/>
    </row>
    <row r="5" spans="2:10" ht="13.5" customHeight="1">
      <c r="B5" s="60"/>
      <c r="C5" s="45"/>
      <c r="D5" s="45"/>
      <c r="E5" s="45"/>
      <c r="F5" s="45"/>
      <c r="G5" s="45"/>
      <c r="H5" s="33"/>
      <c r="I5" s="33"/>
      <c r="J5" s="33"/>
    </row>
    <row r="6" spans="2:10" ht="13.5" customHeight="1">
      <c r="B6" s="60" t="s">
        <v>27</v>
      </c>
      <c r="C6" s="45"/>
      <c r="D6" s="45"/>
      <c r="E6" s="45"/>
      <c r="F6" s="45"/>
      <c r="G6" s="45"/>
      <c r="H6" s="33"/>
      <c r="I6" s="33"/>
      <c r="J6" s="33"/>
    </row>
    <row r="7" spans="2:10" ht="13.5" customHeight="1">
      <c r="B7" s="60"/>
      <c r="C7" s="45"/>
      <c r="D7" s="45"/>
      <c r="E7" s="45"/>
      <c r="F7" s="45"/>
      <c r="G7" s="45"/>
      <c r="H7" s="33"/>
      <c r="I7" s="33"/>
      <c r="J7" s="33"/>
    </row>
    <row r="8" spans="2:10" ht="13.5" customHeight="1">
      <c r="B8" s="60" t="s">
        <v>28</v>
      </c>
      <c r="C8" s="45"/>
      <c r="D8" s="45"/>
      <c r="E8" s="45"/>
      <c r="F8" s="45"/>
      <c r="G8" s="45"/>
      <c r="H8" s="33"/>
      <c r="I8" s="33"/>
      <c r="J8" s="33"/>
    </row>
    <row r="9" spans="2:10" ht="13.5" customHeight="1">
      <c r="B9" s="60"/>
      <c r="C9" s="45"/>
      <c r="D9" s="45"/>
      <c r="E9" s="45"/>
      <c r="F9" s="45"/>
      <c r="G9" s="45"/>
      <c r="H9" s="33"/>
      <c r="I9" s="33"/>
      <c r="J9" s="33"/>
    </row>
    <row r="10" spans="2:10" ht="13.5" customHeight="1">
      <c r="B10" s="60" t="s">
        <v>29</v>
      </c>
      <c r="C10" s="45"/>
      <c r="D10" s="45"/>
      <c r="E10" s="45"/>
      <c r="F10" s="45"/>
      <c r="G10" s="45"/>
      <c r="H10" s="33"/>
      <c r="I10" s="33"/>
      <c r="J10" s="33"/>
    </row>
    <row r="11" spans="2:10" ht="13.5" customHeight="1">
      <c r="B11" s="60"/>
      <c r="C11" s="45"/>
      <c r="D11" s="45"/>
      <c r="E11" s="45"/>
      <c r="F11" s="45"/>
      <c r="G11" s="45"/>
      <c r="H11" s="33"/>
      <c r="I11" s="33"/>
      <c r="J11" s="33"/>
    </row>
    <row r="12" spans="2:10" ht="13.5" customHeight="1">
      <c r="B12" s="60" t="s">
        <v>30</v>
      </c>
      <c r="C12" s="3"/>
      <c r="D12" s="3"/>
      <c r="E12" s="3"/>
      <c r="F12" s="3"/>
      <c r="G12" s="3"/>
      <c r="H12" s="33"/>
      <c r="I12" s="33"/>
      <c r="J12" s="33"/>
    </row>
    <row r="13" spans="2:10" ht="13.5" customHeight="1">
      <c r="B13" s="60"/>
      <c r="C13" s="3"/>
      <c r="D13" s="3"/>
      <c r="E13" s="3"/>
      <c r="F13" s="3"/>
      <c r="G13" s="3"/>
      <c r="H13" s="33"/>
      <c r="I13" s="33"/>
      <c r="J13" s="33"/>
    </row>
    <row r="14" spans="2:10" ht="13.5" customHeight="1">
      <c r="B14" s="60" t="s">
        <v>31</v>
      </c>
      <c r="C14" s="3"/>
      <c r="D14" s="3"/>
      <c r="E14" s="3"/>
      <c r="F14" s="3"/>
      <c r="G14" s="3"/>
    </row>
    <row r="15" spans="2:10" ht="13.5" customHeight="1">
      <c r="B15" s="60"/>
      <c r="C15" s="3"/>
      <c r="D15" s="3"/>
      <c r="E15" s="3"/>
      <c r="F15" s="3"/>
      <c r="G15" s="3"/>
    </row>
    <row r="16" spans="2:10" ht="13.5" customHeight="1">
      <c r="B16" s="60" t="s">
        <v>32</v>
      </c>
      <c r="C16" s="3"/>
      <c r="D16" s="3"/>
      <c r="E16" s="3"/>
      <c r="F16" s="3"/>
      <c r="G16" s="3"/>
    </row>
    <row r="17" spans="2:7" ht="13.5" customHeight="1">
      <c r="B17" s="60"/>
      <c r="C17" s="3"/>
      <c r="D17" s="3"/>
      <c r="E17" s="3"/>
      <c r="F17" s="3"/>
      <c r="G17" s="3"/>
    </row>
    <row r="18" spans="2:7" ht="13.5" customHeight="1">
      <c r="B18" s="60" t="s">
        <v>33</v>
      </c>
      <c r="C18" s="3"/>
      <c r="D18" s="3"/>
      <c r="E18" s="3"/>
      <c r="F18" s="3"/>
      <c r="G18" s="3"/>
    </row>
    <row r="19" spans="2:7" ht="13.5" customHeight="1">
      <c r="B19" s="60"/>
      <c r="C19" s="3"/>
      <c r="D19" s="3"/>
      <c r="E19" s="3"/>
      <c r="F19" s="3"/>
      <c r="G19" s="3"/>
    </row>
    <row r="20" spans="2:7" ht="13.5" customHeight="1">
      <c r="B20" s="60" t="s">
        <v>34</v>
      </c>
      <c r="C20" s="3"/>
      <c r="D20" s="3"/>
      <c r="E20" s="3"/>
      <c r="F20" s="3"/>
      <c r="G20" s="3"/>
    </row>
    <row r="21" spans="2:7" ht="13.5" customHeight="1">
      <c r="B21" s="60"/>
      <c r="C21" s="3"/>
      <c r="D21" s="3"/>
      <c r="E21" s="3"/>
      <c r="F21" s="3"/>
      <c r="G21" s="3"/>
    </row>
    <row r="22" spans="2:7" ht="13.5" customHeight="1">
      <c r="B22" s="60" t="s">
        <v>40</v>
      </c>
      <c r="C22" s="3"/>
      <c r="D22" s="3"/>
      <c r="E22" s="3"/>
      <c r="F22" s="3"/>
      <c r="G22" s="3"/>
    </row>
    <row r="23" spans="2:7" ht="13.5" customHeight="1">
      <c r="B23" s="60"/>
      <c r="C23" s="3"/>
      <c r="D23" s="3"/>
      <c r="E23" s="3"/>
      <c r="F23" s="3"/>
      <c r="G23" s="3"/>
    </row>
    <row r="24" spans="2:7" ht="13.5" customHeight="1">
      <c r="B24" s="60" t="s">
        <v>41</v>
      </c>
      <c r="C24" s="3"/>
      <c r="D24" s="3"/>
      <c r="E24" s="3"/>
      <c r="F24" s="3"/>
      <c r="G24" s="3"/>
    </row>
    <row r="25" spans="2:7" ht="13.5" customHeight="1">
      <c r="B25" s="60"/>
      <c r="C25" s="3"/>
      <c r="D25" s="3"/>
      <c r="E25" s="3"/>
      <c r="F25" s="3"/>
      <c r="G25" s="3"/>
    </row>
    <row r="26" spans="2:7" ht="13.5" customHeight="1">
      <c r="B26" s="60" t="s">
        <v>42</v>
      </c>
      <c r="C26" s="3"/>
      <c r="D26" s="3"/>
      <c r="E26" s="3"/>
      <c r="F26" s="3"/>
      <c r="G26" s="3"/>
    </row>
    <row r="27" spans="2:7" ht="13.5" customHeight="1">
      <c r="B27" s="60"/>
      <c r="C27" s="3"/>
      <c r="D27" s="3"/>
      <c r="E27" s="3"/>
      <c r="F27" s="3"/>
      <c r="G27" s="3"/>
    </row>
    <row r="28" spans="2:7" ht="13.5" customHeight="1">
      <c r="B28" s="60" t="s">
        <v>43</v>
      </c>
      <c r="C28" s="3"/>
      <c r="D28" s="3"/>
      <c r="E28" s="3"/>
      <c r="F28" s="3"/>
      <c r="G28" s="3"/>
    </row>
    <row r="29" spans="2:7" ht="13.5" customHeight="1">
      <c r="B29" s="60"/>
      <c r="C29" s="3"/>
      <c r="D29" s="3"/>
      <c r="E29" s="3"/>
      <c r="F29" s="3"/>
      <c r="G29" s="3"/>
    </row>
    <row r="30" spans="2:7" ht="13.5" customHeight="1">
      <c r="B30" s="60" t="s">
        <v>45</v>
      </c>
      <c r="C30" s="3"/>
      <c r="D30" s="3"/>
      <c r="E30" s="3"/>
      <c r="F30" s="3"/>
      <c r="G30" s="3"/>
    </row>
    <row r="31" spans="2:7" ht="13.5" customHeight="1">
      <c r="B31" s="60"/>
      <c r="C31" s="3"/>
      <c r="D31" s="3"/>
      <c r="E31" s="3"/>
      <c r="F31" s="3"/>
      <c r="G31" s="3"/>
    </row>
    <row r="32" spans="2:7" ht="13.5" customHeight="1">
      <c r="B32" s="60" t="s">
        <v>46</v>
      </c>
      <c r="C32" s="3"/>
      <c r="D32" s="3"/>
      <c r="E32" s="3"/>
      <c r="F32" s="3"/>
      <c r="G32" s="3"/>
    </row>
    <row r="33" spans="2:7" ht="13.5" customHeight="1">
      <c r="B33" s="60"/>
      <c r="C33" s="3"/>
      <c r="D33" s="3"/>
      <c r="E33" s="3"/>
      <c r="F33" s="3"/>
      <c r="G33" s="3"/>
    </row>
    <row r="34" spans="2:7" ht="13.5" customHeight="1">
      <c r="B34" s="60" t="s">
        <v>47</v>
      </c>
      <c r="C34" s="3"/>
      <c r="D34" s="3"/>
      <c r="E34" s="3"/>
      <c r="F34" s="3"/>
      <c r="G34" s="3"/>
    </row>
    <row r="35" spans="2:7" ht="13.5" customHeight="1">
      <c r="B35" s="60"/>
      <c r="C35" s="3"/>
      <c r="D35" s="3"/>
      <c r="E35" s="3"/>
      <c r="F35" s="3"/>
      <c r="G35" s="3"/>
    </row>
    <row r="36" spans="2:7" ht="13.5" customHeight="1">
      <c r="B36" s="60" t="s">
        <v>48</v>
      </c>
      <c r="C36" s="3"/>
      <c r="D36" s="3"/>
      <c r="E36" s="3"/>
      <c r="F36" s="3"/>
      <c r="G36" s="3"/>
    </row>
    <row r="37" spans="2:7" ht="13.5" customHeight="1">
      <c r="B37" s="60"/>
      <c r="C37" s="3"/>
      <c r="D37" s="3"/>
      <c r="E37" s="3"/>
      <c r="F37" s="3"/>
      <c r="G37" s="3"/>
    </row>
    <row r="38" spans="2:7" ht="13.5" customHeight="1">
      <c r="C38" s="3"/>
      <c r="D38" s="3"/>
      <c r="E38" s="3"/>
      <c r="F38" s="3"/>
      <c r="G38" s="3"/>
    </row>
    <row r="39" spans="2:7" ht="13.5" customHeight="1">
      <c r="C39" s="3"/>
      <c r="D39" s="3"/>
      <c r="E39" s="3"/>
      <c r="F39" s="3"/>
      <c r="G39" s="3"/>
    </row>
    <row r="40" spans="2:7" ht="13.5" customHeight="1">
      <c r="C40" s="3"/>
      <c r="D40" s="3"/>
      <c r="E40" s="3"/>
      <c r="F40" s="3"/>
      <c r="G40" s="3"/>
    </row>
    <row r="41" spans="2:7" ht="13.5" customHeight="1">
      <c r="C41" s="3"/>
      <c r="D41" s="3"/>
      <c r="E41" s="3"/>
      <c r="F41" s="3"/>
      <c r="G41" s="3"/>
    </row>
    <row r="42" spans="2:7" ht="13.5" customHeight="1">
      <c r="C42" s="40"/>
      <c r="D42" s="40"/>
      <c r="E42" s="40"/>
      <c r="F42" s="40"/>
      <c r="G42" s="40"/>
    </row>
  </sheetData>
  <mergeCells count="17">
    <mergeCell ref="B34:B35"/>
    <mergeCell ref="B36:B37"/>
    <mergeCell ref="B24:B25"/>
    <mergeCell ref="B26:B27"/>
    <mergeCell ref="B28:B29"/>
    <mergeCell ref="B30:B31"/>
    <mergeCell ref="B32:B33"/>
    <mergeCell ref="B14:B15"/>
    <mergeCell ref="B16:B17"/>
    <mergeCell ref="B18:B19"/>
    <mergeCell ref="B20:B21"/>
    <mergeCell ref="B22:B23"/>
    <mergeCell ref="B4:B5"/>
    <mergeCell ref="B6:B7"/>
    <mergeCell ref="B8:B9"/>
    <mergeCell ref="B10:B11"/>
    <mergeCell ref="B12:B13"/>
  </mergeCells>
  <pageMargins left="0.7" right="0.7" top="0.75" bottom="0.75" header="0.3" footer="0.3"/>
  <pageSetup paperSize="9" orientation="portrait" horizontalDpi="4294967293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C1"/>
  <sheetViews>
    <sheetView workbookViewId="0">
      <selection activeCell="E28" sqref="E28"/>
    </sheetView>
  </sheetViews>
  <sheetFormatPr baseColWidth="10" defaultRowHeight="13.5" customHeight="1"/>
  <cols>
    <col min="1" max="16384" width="11.42578125" style="40"/>
  </cols>
  <sheetData>
    <row r="1" spans="1:3" ht="34.5" customHeight="1">
      <c r="A1" s="61" t="s">
        <v>49</v>
      </c>
      <c r="B1" s="61"/>
      <c r="C1" s="61"/>
    </row>
  </sheetData>
  <mergeCells count="1">
    <mergeCell ref="A1:C1"/>
  </mergeCell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:A31"/>
  <sheetViews>
    <sheetView workbookViewId="0">
      <selection sqref="A1:A31"/>
    </sheetView>
  </sheetViews>
  <sheetFormatPr baseColWidth="10" defaultRowHeight="15"/>
  <cols>
    <col min="1" max="1" width="33.85546875" customWidth="1"/>
  </cols>
  <sheetData>
    <row r="1" spans="1:1">
      <c r="A1" s="37" t="s">
        <v>84</v>
      </c>
    </row>
    <row r="2" spans="1:1">
      <c r="A2" s="37" t="s">
        <v>85</v>
      </c>
    </row>
    <row r="3" spans="1:1">
      <c r="A3" s="37" t="s">
        <v>66</v>
      </c>
    </row>
    <row r="4" spans="1:1">
      <c r="A4" s="37" t="s">
        <v>69</v>
      </c>
    </row>
    <row r="5" spans="1:1">
      <c r="A5" s="37" t="s">
        <v>77</v>
      </c>
    </row>
    <row r="6" spans="1:1">
      <c r="A6" s="37" t="s">
        <v>59</v>
      </c>
    </row>
    <row r="7" spans="1:1">
      <c r="A7" s="37" t="s">
        <v>61</v>
      </c>
    </row>
    <row r="8" spans="1:1">
      <c r="A8" s="37" t="s">
        <v>80</v>
      </c>
    </row>
    <row r="9" spans="1:1">
      <c r="A9" s="37" t="s">
        <v>58</v>
      </c>
    </row>
    <row r="10" spans="1:1">
      <c r="A10" s="37" t="s">
        <v>60</v>
      </c>
    </row>
    <row r="11" spans="1:1">
      <c r="A11" s="37" t="s">
        <v>63</v>
      </c>
    </row>
    <row r="12" spans="1:1">
      <c r="A12" s="37" t="s">
        <v>76</v>
      </c>
    </row>
    <row r="13" spans="1:1">
      <c r="A13" s="37" t="s">
        <v>56</v>
      </c>
    </row>
    <row r="14" spans="1:1">
      <c r="A14" s="37" t="s">
        <v>83</v>
      </c>
    </row>
    <row r="15" spans="1:1">
      <c r="A15" s="37" t="s">
        <v>81</v>
      </c>
    </row>
    <row r="16" spans="1:1">
      <c r="A16" s="37" t="s">
        <v>73</v>
      </c>
    </row>
    <row r="17" spans="1:1">
      <c r="A17" s="37" t="s">
        <v>62</v>
      </c>
    </row>
    <row r="18" spans="1:1">
      <c r="A18" s="37" t="s">
        <v>68</v>
      </c>
    </row>
    <row r="19" spans="1:1">
      <c r="A19" s="37" t="s">
        <v>71</v>
      </c>
    </row>
    <row r="20" spans="1:1">
      <c r="A20" s="37" t="s">
        <v>70</v>
      </c>
    </row>
    <row r="21" spans="1:1">
      <c r="A21" s="37" t="s">
        <v>78</v>
      </c>
    </row>
    <row r="22" spans="1:1">
      <c r="A22" s="37" t="s">
        <v>64</v>
      </c>
    </row>
    <row r="23" spans="1:1">
      <c r="A23" s="37" t="s">
        <v>67</v>
      </c>
    </row>
    <row r="24" spans="1:1">
      <c r="A24" s="37" t="s">
        <v>86</v>
      </c>
    </row>
    <row r="25" spans="1:1">
      <c r="A25" s="37" t="s">
        <v>79</v>
      </c>
    </row>
    <row r="26" spans="1:1">
      <c r="A26" s="37" t="s">
        <v>57</v>
      </c>
    </row>
    <row r="27" spans="1:1">
      <c r="A27" s="37" t="s">
        <v>72</v>
      </c>
    </row>
    <row r="28" spans="1:1">
      <c r="A28" s="37" t="s">
        <v>74</v>
      </c>
    </row>
    <row r="29" spans="1:1">
      <c r="A29" s="37" t="s">
        <v>82</v>
      </c>
    </row>
    <row r="30" spans="1:1">
      <c r="A30" s="37" t="s">
        <v>65</v>
      </c>
    </row>
    <row r="31" spans="1:1">
      <c r="A31" s="37" t="s">
        <v>75</v>
      </c>
    </row>
  </sheetData>
  <sortState ref="A2:A32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données</vt:lpstr>
      <vt:lpstr>Buts.1TT total</vt:lpstr>
      <vt:lpstr>V.N.D 1TT</vt:lpstr>
      <vt:lpstr>Buts.2TT total</vt:lpstr>
      <vt:lpstr>Buts.3TT total</vt:lpstr>
      <vt:lpstr>V.N.D</vt:lpstr>
      <vt:lpstr>Import internet + modif</vt:lpstr>
      <vt:lpstr>Feuil2</vt:lpstr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Emmanuel AUZENET</cp:lastModifiedBy>
  <cp:revision/>
  <dcterms:created xsi:type="dcterms:W3CDTF">2018-11-11T12:23:16Z</dcterms:created>
  <dcterms:modified xsi:type="dcterms:W3CDTF">2021-02-02T17:54:30Z</dcterms:modified>
</cp:coreProperties>
</file>