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onzach\Downloads\"/>
    </mc:Choice>
  </mc:AlternateContent>
  <bookViews>
    <workbookView xWindow="12135" yWindow="-15" windowWidth="12180" windowHeight="12300" activeTab="4"/>
  </bookViews>
  <sheets>
    <sheet name="SITUATION 1" sheetId="1" r:id="rId1"/>
    <sheet name="SITUATION 2" sheetId="2" r:id="rId2"/>
    <sheet name="BILAN" sheetId="3" r:id="rId3"/>
    <sheet name="Feuil1" sheetId="4" r:id="rId4"/>
    <sheet name="Feuil4" sheetId="7" r:id="rId5"/>
  </sheets>
  <definedNames>
    <definedName name="_xlcn.WorksheetConnection_TESTBILAN_PQ.xlsmSituation1" hidden="1">Situation1[]</definedName>
    <definedName name="_xlcn.WorksheetConnection_TESTBILAN_PQ.xlsmSituation2" hidden="1">Situation2[]</definedName>
  </definedNames>
  <calcPr calcId="162913"/>
  <pivotCaches>
    <pivotCache cacheId="0" r:id="rId6"/>
    <pivotCache cacheId="18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ituation1" name="Situation1" connection="WorksheetConnection_TEST-BILAN_PQ.xlsm!Situation1"/>
          <x15:modelTable id="Situation2" name="Situation2" connection="WorksheetConnection_TEST-BILAN_PQ.xlsm!Situation2"/>
        </x15:modelTables>
      </x15:dataModel>
    </ext>
  </extLst>
</workbook>
</file>

<file path=xl/calcChain.xml><?xml version="1.0" encoding="utf-8"?>
<calcChain xmlns="http://schemas.openxmlformats.org/spreadsheetml/2006/main">
  <c r="B25" i="3" l="1"/>
  <c r="B24" i="3"/>
  <c r="B23" i="3"/>
  <c r="R18" i="3"/>
  <c r="M18" i="3"/>
  <c r="H18" i="3"/>
  <c r="C18" i="3"/>
  <c r="Y17" i="3"/>
  <c r="X17" i="3"/>
  <c r="W17" i="3"/>
  <c r="Y16" i="3"/>
  <c r="X16" i="3"/>
  <c r="W16" i="3"/>
  <c r="Y15" i="3"/>
  <c r="X15" i="3"/>
  <c r="W15" i="3"/>
  <c r="Y14" i="3"/>
  <c r="X14" i="3"/>
  <c r="W14" i="3"/>
  <c r="Y13" i="3"/>
  <c r="X13" i="3"/>
  <c r="W13" i="3"/>
  <c r="Y12" i="3"/>
  <c r="X12" i="3"/>
  <c r="W12" i="3"/>
  <c r="Y11" i="3"/>
  <c r="X11" i="3"/>
  <c r="W11" i="3"/>
  <c r="Y10" i="3"/>
  <c r="X10" i="3"/>
  <c r="W10" i="3"/>
  <c r="Y9" i="3"/>
  <c r="X9" i="3"/>
  <c r="W9" i="3"/>
  <c r="Y8" i="3"/>
  <c r="X8" i="3"/>
  <c r="W8" i="3"/>
  <c r="Y7" i="3"/>
  <c r="X7" i="3"/>
  <c r="X18" i="3" s="1"/>
  <c r="W7" i="3"/>
  <c r="Y6" i="3"/>
  <c r="X6" i="3"/>
  <c r="W6" i="3"/>
  <c r="Y18" i="3" l="1"/>
  <c r="W18" i="3"/>
  <c r="D60" i="3" l="1"/>
  <c r="D54" i="3"/>
  <c r="D48" i="3"/>
  <c r="D42" i="3"/>
  <c r="D58" i="3"/>
  <c r="D52" i="3"/>
  <c r="D40" i="3"/>
  <c r="D57" i="3"/>
  <c r="D45" i="3"/>
  <c r="D62" i="3"/>
  <c r="D56" i="3"/>
  <c r="D44" i="3"/>
  <c r="D55" i="3"/>
  <c r="D43" i="3"/>
  <c r="D59" i="3"/>
  <c r="D53" i="3"/>
  <c r="D47" i="3"/>
  <c r="D41" i="3"/>
  <c r="D37" i="3"/>
  <c r="D46" i="3"/>
  <c r="D63" i="3"/>
  <c r="D51" i="3"/>
  <c r="D39" i="3"/>
  <c r="D50" i="3"/>
  <c r="D38" i="3"/>
  <c r="D61" i="3"/>
  <c r="D49" i="3"/>
  <c r="C25" i="3"/>
  <c r="C24" i="3"/>
  <c r="C22" i="3"/>
  <c r="C23" i="3"/>
  <c r="B22" i="3" l="1"/>
</calcChain>
</file>

<file path=xl/connections.xml><?xml version="1.0" encoding="utf-8"?>
<connections xmlns="http://schemas.openxmlformats.org/spreadsheetml/2006/main">
  <connection id="1" name="Requête - Situation1" description="Connexion à la requête « Situation1 » dans le classeur." type="5" refreshedVersion="0" background="1">
    <dbPr connection="provider=Microsoft.Mashup.OleDb.1;data source=$EmbeddedMashup(bcc9540a-bcab-46e7-81e4-d9478e4f1fda)$;location=Situation1;extended properties=&quot;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MaW2FEGAQAAsAEAABMAHABGb3JtdWxhcy9TZWN0aW9uMS5tIKIYACigFAAAAAAAAAAAAAAAAAAAAAAAAAAAAIWQS2rDMBCG9wbfYVA3NhhDoHQTsiiuF4bWpFihi5CFYk2IGlsqekCK8YFyjlyssk3rki6qjWa+fx6/ZLC2QkmopnuxDIMwMEemkUMlrGMjhRU0aMMA/KmU0zV6kp9rbNLMaY3Svil92it1iuJuW7IWV2TuJrt+mylpfdkumYbcEfr5gdAqLg7ieiF+HGX7BlOqmTQHpdtMNa6VQ5WJppVJ15EnZpEkYIdm7uM+gY68bopvZvFsR5Y9F3lJ/+BNWdAcIhd7pZD24T4dNowSzV/WFUStkDdiH/+YXqM2SkrWCHO9ILB35awPZvuPnE/Go9sXJjD/iE+Q1cdfBBYkDgMh/1u0/AJQSwECLQAUAAIACACAYE5Qmjlgf6sAAAD6AAAAEgAAAAAAAAAAAAAAAAAAAAAAQ29uZmlnL1BhY2thZ2UueG1sUEsBAi0AFAACAAgAgGBOUA/K6aukAAAA6QAAABMAAAAAAAAAAAAAAAAA9wAAAFtDb250ZW50X1R5cGVzXS54bWxQSwECLQAUAAIACACAYE5QxpbYUQYBAACwAQAAEwAAAAAAAAAAAAAAAADoAQAARm9ybXVsYXMvU2VjdGlvbjEubVBLBQYAAAAAAwADAMIAAAA7AwAAAAA=&quot;" command="SELECT * FROM [Situation1]"/>
  </connection>
  <connection id="2" name="Requête - Situation2" description="Connexion à la requête « Situation2 » dans le classeur." type="5" refreshedVersion="0" background="1">
    <dbPr connection="provider=Microsoft.Mashup.OleDb.1;data source=$EmbeddedMashup(bcc9540a-bcab-46e7-81e4-d9478e4f1fda)$;location=Situation2;extended properties=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KTTvycHAQAAsAEAABMAHABGb3JtdWxhcy9TZWN0aW9uMS5tIKIYACigFAAAAAAAAAAAAAAAAAAAAAAAAAAAAIWQS2rDMBCG9wbfYVA3NhhDQ+kmZFFcLwytSbFCFyELxZoQNbZU9IAU4wPlHLlY5ZjWIV1UG818/zx+yWBthZJQjff9PAzCwOyZRg6VsI4NdAYLaNCGAfhTKadr9CQ/1tikmdMapX1X+rBV6hDF3bpkLS7I1E02/TpT0vqyTTIOuSP06xOhVVzsxPlE/DjKtg2mVDNpdkq3mWpcK4cqE40rk64jz8wiScAOzdzHfQIdeVsVP8zi0V5Y9lLkJf2DV2VBc4hc7JVC2seHdNhwkWj+uqwgaoW8Efv41/QStVFSskaY8wmBfShnfTDZf+J8NB7dvjCB6Ud8gqzeXxGYkTgMhPxv0fwbUEsBAi0AFAACAAgAgGBOUJo5YH+rAAAA+gAAABIAAAAAAAAAAAAAAAAAAAAAAENvbmZpZy9QYWNrYWdlLnhtbFBLAQItABQAAgAIAIBgTlAPyumrpAAAAOkAAAATAAAAAAAAAAAAAAAAAPcAAABbQ29udGVudF9UeXBlc10ueG1sUEsBAi0AFAACAAgAgGBOUKTTvycHAQAAsAEAABMAAAAAAAAAAAAAAAAA6AEAAEZvcm11bGFzL1NlY3Rpb24xLm1QSwUGAAAAAAMAAwDCAAAAPAMAAAAA" command="SELECT * FROM [Situation2]"/>
  </connection>
  <connection id="3" name="Requête - Tout" description="Connexion à la requête « Tout » dans le classeur." type="5" refreshedVersion="4">
    <dbPr connection="provider=Microsoft.Mashup.OleDb.1;data source=$EmbeddedMashup(bcc9540a-bcab-46e7-81e4-d9478e4f1fda)$;location=Tout;extended properties=&quot;UEsDBBQAAgAIAIBgT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AYE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GBOUDZqQ6NEAQAAIgQAABMAHABGb3JtdWxhcy9TZWN0aW9uMS5tIKIYACigFAAAAAAAAAAAAAAAAAAAAAAAAAAAAO1TTWvCMBi+F/ofQrykULopw8vwMGoPhU0cjewgHmL7ipltMtIEHMUf5O/wjy21c3VOcB/X5ZI3z/v5vA8pIdVcCpQ0d/fWdVynXDIFGUq4NmyPogHKQbsOsieRRqVgkWidQh6ERikQ+kmq1VzKFfGq6YgVMMBtNp5tpqEU2obN/KZIB9PXF0CFzPiC77bYlqNsnkNAFRPlQqoilLkpRB1VkqalX1V4yDRgH+k6ObP2xkcVfpzEB0zDWu+x8D6ORvQLPBnFNELEeNYTC92/CeoOexeNHsYJIgUXJ86N9zH0GFQphWA5L3dbQOxZGm2Ndvy7LGsGJ6cMfdRuxD6ApcsjBHWx5zpcXGp0Vp7en+Tp/ctzWZ7ez+WhFjsrTDNKKIs5F0Cq9p/4R5L+jtW7EggPjapjydI7kJl2Pq1wdtW//h6lN1BLAQItABQAAgAIAIBgTlCaOWB/qwAAAPoAAAASAAAAAAAAAAAAAAAAAAAAAABDb25maWcvUGFja2FnZS54bWxQSwECLQAUAAIACACAYE5QD8rpq6QAAADpAAAAEwAAAAAAAAAAAAAAAAD3AAAAW0NvbnRlbnRfVHlwZXNdLnhtbFBLAQItABQAAgAIAIBgTlA2akOjRAEAACIEAAATAAAAAAAAAAAAAAAAAOgBAABGb3JtdWxhcy9TZWN0aW9uMS5tUEsFBgAAAAADAAMAwgAAAHkDAAAAAA==&quot;" command="SELECT * FROM [Tout]"/>
  </connection>
  <connection id="4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name="WorksheetConnection_TEST-BILAN_PQ.xlsm!Situation1" type="102" refreshedVersion="6" minRefreshableVersion="5">
    <extLst>
      <ext xmlns:x15="http://schemas.microsoft.com/office/spreadsheetml/2010/11/main" uri="{DE250136-89BD-433C-8126-D09CA5730AF9}">
        <x15:connection id="Situation1" autoDelete="1">
          <x15:rangePr sourceName="_xlcn.WorksheetConnection_TESTBILAN_PQ.xlsmSituation1"/>
        </x15:connection>
      </ext>
    </extLst>
  </connection>
  <connection id="6" name="WorksheetConnection_TEST-BILAN_PQ.xlsm!Situation2" type="102" refreshedVersion="6" minRefreshableVersion="5">
    <extLst>
      <ext xmlns:x15="http://schemas.microsoft.com/office/spreadsheetml/2010/11/main" uri="{DE250136-89BD-433C-8126-D09CA5730AF9}">
        <x15:connection id="Situation2">
          <x15:rangePr sourceName="_xlcn.WorksheetConnection_TESTBILAN_PQ.xlsmSituation2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Situation1].[Date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<sst xmlns="http://schemas.openxmlformats.org/spreadsheetml/2006/main" count="244" uniqueCount="63">
  <si>
    <t>Date</t>
  </si>
  <si>
    <t>QUI</t>
  </si>
  <si>
    <t>CLIENT</t>
  </si>
  <si>
    <t>COM 1</t>
  </si>
  <si>
    <t>COM 3</t>
  </si>
  <si>
    <t>COM 2</t>
  </si>
  <si>
    <t>A</t>
  </si>
  <si>
    <t>B</t>
  </si>
  <si>
    <t>C</t>
  </si>
  <si>
    <t>D</t>
  </si>
  <si>
    <t>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</si>
  <si>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</si>
  <si>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</si>
  <si>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</si>
  <si>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</si>
  <si>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</si>
  <si>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</si>
  <si>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</si>
  <si>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</si>
  <si>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</si>
  <si>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</si>
  <si>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</si>
  <si>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</si>
  <si>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</si>
  <si>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%</t>
  </si>
  <si>
    <t>COM 4</t>
  </si>
  <si>
    <t>UNITE (u)</t>
  </si>
  <si>
    <t>TEMPS (min)</t>
  </si>
  <si>
    <t>Nb prod</t>
  </si>
  <si>
    <t>Nb unités</t>
  </si>
  <si>
    <t>Durée (h)</t>
  </si>
  <si>
    <t>NB PROD</t>
  </si>
  <si>
    <t>UNITÉ</t>
  </si>
  <si>
    <t>TEMPS</t>
  </si>
  <si>
    <t>PROPORTIONS UNITÉS</t>
  </si>
  <si>
    <t>% cumulés croissants</t>
  </si>
  <si>
    <t>PROPORTIONS TEMPS</t>
  </si>
  <si>
    <t>Étiquettes de lignes</t>
  </si>
  <si>
    <t>Total général</t>
  </si>
  <si>
    <t>2018</t>
  </si>
  <si>
    <t>mai</t>
  </si>
  <si>
    <t>nov</t>
  </si>
  <si>
    <t>déc</t>
  </si>
  <si>
    <t>janv</t>
  </si>
  <si>
    <t>févr</t>
  </si>
  <si>
    <t>mars</t>
  </si>
  <si>
    <t>avr</t>
  </si>
  <si>
    <t>Années</t>
  </si>
  <si>
    <t>juin</t>
  </si>
  <si>
    <t>juil</t>
  </si>
  <si>
    <t>août</t>
  </si>
  <si>
    <t>sept</t>
  </si>
  <si>
    <t>oct</t>
  </si>
  <si>
    <t>Nb</t>
  </si>
  <si>
    <t>Total Nb</t>
  </si>
  <si>
    <t xml:space="preserve">Durée (h) </t>
  </si>
  <si>
    <t xml:space="preserve">Total Durée (h) </t>
  </si>
  <si>
    <t>Nb Unités</t>
  </si>
  <si>
    <t>Total Nb Unités</t>
  </si>
  <si>
    <t>COM</t>
  </si>
  <si>
    <t>Somme de UNITE (u)</t>
  </si>
  <si>
    <t>Somme de TEMPS (min)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</si>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</sst>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14" fontId="0" fillId="0" borderId="0" xfId="0" applyNumberFormat="1"/>
    <xf numFmtId="0" fontId="0" fillId="0" borderId="3" xfId="0" applyBorder="1"/>
    <xf numFmtId="0" fontId="0" fillId="0" borderId="5" xfId="0" applyBorder="1"/>
    <xf numFmtId="1" fontId="0" fillId="0" borderId="0" xfId="0" applyNumberFormat="1"/>
    <xf numFmtId="0" fontId="0" fillId="0" borderId="16" xfId="0" applyBorder="1"/>
    <xf numFmtId="0" fontId="0" fillId="0" borderId="17" xfId="0" applyBorder="1"/>
    <xf numFmtId="0" fontId="0" fillId="0" borderId="21" xfId="0" applyBorder="1"/>
    <xf numFmtId="0" fontId="0" fillId="0" borderId="22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3" xfId="0" applyNumberFormat="1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4" xfId="0" applyFill="1" applyBorder="1"/>
    <xf numFmtId="0" fontId="0" fillId="2" borderId="3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164" fontId="0" fillId="2" borderId="5" xfId="0" applyNumberFormat="1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6" xfId="0" applyFill="1" applyBorder="1"/>
    <xf numFmtId="0" fontId="0" fillId="2" borderId="5" xfId="0" applyFill="1" applyBorder="1"/>
    <xf numFmtId="164" fontId="0" fillId="2" borderId="7" xfId="0" applyNumberFormat="1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9" fontId="0" fillId="2" borderId="3" xfId="1" applyFont="1" applyFill="1" applyBorder="1" applyAlignment="1">
      <alignment horizontal="center"/>
    </xf>
    <xf numFmtId="9" fontId="0" fillId="2" borderId="17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9" fontId="0" fillId="2" borderId="5" xfId="1" applyFont="1" applyFill="1" applyBorder="1" applyAlignment="1">
      <alignment horizontal="center"/>
    </xf>
    <xf numFmtId="9" fontId="0" fillId="2" borderId="22" xfId="1" applyFont="1" applyFill="1" applyBorder="1" applyAlignment="1">
      <alignment horizontal="center"/>
    </xf>
    <xf numFmtId="9" fontId="0" fillId="2" borderId="6" xfId="1" applyFont="1" applyFill="1" applyBorder="1" applyAlignment="1">
      <alignment horizontal="center"/>
    </xf>
    <xf numFmtId="9" fontId="0" fillId="2" borderId="27" xfId="1" applyFont="1" applyFill="1" applyBorder="1" applyAlignment="1">
      <alignment horizontal="center"/>
    </xf>
    <xf numFmtId="9" fontId="0" fillId="2" borderId="28" xfId="1" applyFont="1" applyFill="1" applyBorder="1" applyAlignment="1">
      <alignment horizontal="center"/>
    </xf>
    <xf numFmtId="9" fontId="0" fillId="2" borderId="29" xfId="1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numFmt numFmtId="1" formatCode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460-4EAD-960C-85E8B71CDC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460-4EAD-960C-85E8B71CDC9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60-4EAD-960C-85E8B71CDC9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460-4EAD-960C-85E8B71CDC9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BILAN!$B$22:$B$25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BILAN!$C$22:$C$25</c:f>
              <c:numCache>
                <c:formatCode>0%</c:formatCode>
                <c:ptCount val="4"/>
                <c:pt idx="0">
                  <c:v>0.12087912087912088</c:v>
                </c:pt>
                <c:pt idx="1">
                  <c:v>0.10989010989010989</c:v>
                </c:pt>
                <c:pt idx="2">
                  <c:v>0.2857142857142857</c:v>
                </c:pt>
                <c:pt idx="3">
                  <c:v>0.48351648351648352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C8-47F0-828B-A224D5104BE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pivotSource>
    <c:name>[TEST-BILAN_PQ.xlsm]Feuil1!Tableau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NB unités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Feuil1!$I$4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Feuil1!$H$5:$H$9</c:f>
              <c:strCache>
                <c:ptCount val="4"/>
                <c:pt idx="0">
                  <c:v>COM 1</c:v>
                </c:pt>
                <c:pt idx="1">
                  <c:v>COM 2</c:v>
                </c:pt>
                <c:pt idx="2">
                  <c:v>COM 3</c:v>
                </c:pt>
                <c:pt idx="3">
                  <c:v>COM 4</c:v>
                </c:pt>
              </c:strCache>
            </c:strRef>
          </c:cat>
          <c:val>
            <c:numRef>
              <c:f>Feuil1!$I$5:$I$9</c:f>
              <c:numCache>
                <c:formatCode>General</c:formatCode>
                <c:ptCount val="4"/>
                <c:pt idx="0">
                  <c:v>30</c:v>
                </c:pt>
                <c:pt idx="1">
                  <c:v>160</c:v>
                </c:pt>
                <c:pt idx="2">
                  <c:v>120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57-46E2-9289-18CAC77149B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 2018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20</xdr:row>
      <xdr:rowOff>1</xdr:rowOff>
    </xdr:from>
    <xdr:to>
      <xdr:col>10</xdr:col>
      <xdr:colOff>0</xdr:colOff>
      <xdr:row>32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180975</xdr:rowOff>
    </xdr:from>
    <xdr:to>
      <xdr:col>15</xdr:col>
      <xdr:colOff>752475</xdr:colOff>
      <xdr:row>13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75.502854976854" createdVersion="4" refreshedVersion="4" minRefreshableVersion="3" recordCount="28">
  <cacheSource type="external" connectionId="3"/>
  <cacheFields count="8">
    <cacheField name="Date" numFmtId="0">
      <sharedItems containsSemiMixedTypes="0" containsNonDate="0" containsDate="1" containsString="0" minDate="2018-05-06T00:00:00" maxDate="2020-02-13T00:00:00" count="14">
        <d v="2018-05-06T00:00:00"/>
        <d v="2018-11-12T00:00:00"/>
        <d v="2018-12-12T00:00:00"/>
        <d v="2018-12-31T00:00:00"/>
        <d v="2019-01-19T00:00:00"/>
        <d v="2019-02-07T00:00:00"/>
        <d v="2019-02-26T00:00:00"/>
        <d v="2019-03-17T00:00:00"/>
        <d v="2019-04-05T00:00:00"/>
        <d v="2019-04-24T00:00:00"/>
        <d v="2019-05-13T00:00:00"/>
        <d v="2020-02-01T00:00:00"/>
        <d v="2020-02-07T00:00:00"/>
        <d v="2020-02-12T00:00:00"/>
      </sharedItems>
      <fieldGroup par="7" base="0">
        <rangePr groupBy="months" startDate="2018-05-06T00:00:00" endDate="2020-02-13T00:00:00"/>
        <groupItems count="14">
          <s v="&lt;06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2/2020"/>
        </groupItems>
      </fieldGroup>
    </cacheField>
    <cacheField name="QUI" numFmtId="0">
      <sharedItems count="4">
        <s v="COM 1"/>
        <s v="COM 3"/>
        <s v="COM 2"/>
        <s v="COM 4"/>
      </sharedItems>
    </cacheField>
    <cacheField name="CLIENT" numFmtId="0">
      <sharedItems count="5">
        <s v="A"/>
        <s v="B"/>
        <s v="C"/>
        <s v="D"/>
        <s v="E"/>
      </sharedItems>
    </cacheField>
    <cacheField name="UNITE (u)" numFmtId="0">
      <sharedItems containsSemiMixedTypes="0" containsString="0" containsNumber="1" containsInteger="1" minValue="3" maxValue="90" count="11">
        <n v="15"/>
        <n v="60"/>
        <n v="80"/>
        <n v="4"/>
        <n v="40"/>
        <n v="5"/>
        <n v="90"/>
        <n v="3"/>
        <n v="41"/>
        <n v="6"/>
        <n v="45"/>
      </sharedItems>
    </cacheField>
    <cacheField name="TEMPS (min)" numFmtId="0">
      <sharedItems containsSemiMixedTypes="0" containsString="0" containsNumber="1" containsInteger="1" minValue="4" maxValue="89" count="23">
        <n v="20"/>
        <n v="13"/>
        <n v="46"/>
        <n v="84"/>
        <n v="15"/>
        <n v="89"/>
        <n v="45"/>
        <n v="61"/>
        <n v="40"/>
        <n v="6"/>
        <n v="4"/>
        <n v="55"/>
        <n v="50"/>
        <n v="42"/>
        <n v="43"/>
        <n v="41"/>
        <n v="39"/>
        <n v="37"/>
        <n v="35"/>
        <n v="33"/>
        <n v="30"/>
        <n v="28"/>
        <n v="26"/>
      </sharedItems>
    </cacheField>
    <cacheField name="Situation" numFmtId="0">
      <sharedItems count="2">
        <s v="Situation 1"/>
        <s v="Situation 2"/>
      </sharedItems>
    </cacheField>
    <cacheField name="Durée (h)" numFmtId="0">
      <sharedItems containsSemiMixedTypes="0" containsString="0" containsNumber="1" minValue="6.6666666666666666E-2" maxValue="1.4833333333333334" count="23">
        <n v="0.33333333333333331"/>
        <n v="0.21666666666666667"/>
        <n v="0.76666666666666672"/>
        <n v="1.4"/>
        <n v="0.25"/>
        <n v="1.4833333333333334"/>
        <n v="0.75"/>
        <n v="1.0166666666666666"/>
        <n v="0.66666666666666663"/>
        <n v="0.1"/>
        <n v="6.6666666666666666E-2"/>
        <n v="0.91666666666666663"/>
        <n v="0.83333333333333337"/>
        <n v="0.7"/>
        <n v="0.71666666666666667"/>
        <n v="0.68333333333333335"/>
        <n v="0.65"/>
        <n v="0.6166666666666667"/>
        <n v="0.58333333333333337"/>
        <n v="0.55000000000000004"/>
        <n v="0.5"/>
        <n v="0.46666666666666667"/>
        <n v="0.43333333333333335"/>
      </sharedItems>
    </cacheField>
    <cacheField name="Années" numFmtId="0" databaseField="0">
      <fieldGroup base="0">
        <rangePr groupBy="years" startDate="2018-05-06T00:00:00" endDate="2020-02-13T00:00:00"/>
        <groupItems count="5">
          <s v="&lt;06/05/2018"/>
          <s v="2018"/>
          <s v="2019"/>
          <s v="2020"/>
          <s v="&gt;13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Gonzalez, Charlotte" refreshedDate="43880.368717939811" backgroundQuery="1" createdVersion="6" refreshedVersion="6" minRefreshableVersion="3" recordCount="0" supportSubquery="1" supportAdvancedDrill="1">
  <cacheSource type="external" connectionId="4"/>
  <cacheFields count="5">
    <cacheField name="[Measures].[Somme de UNITE (u)]" caption="Somme de UNITE (u)" numFmtId="0" hierarchy="13" level="32767"/>
    <cacheField name="[Measures].[Somme de TEMPS (min)]" caption="Somme de TEMPS (min)" numFmtId="0" hierarchy="14" level="32767"/>
    <cacheField name="[Situation1].[CLIENT].[CLIENT]" caption="CLIENT" numFmtId="0" hierarchy="2" level="1">
      <sharedItems count="5">
        <s v="A"/>
        <s v="B"/>
        <s v="C"/>
        <s v="D"/>
        <s v="E"/>
      </sharedItems>
    </cacheField>
    <cacheField name="[Situation1].[Date].[Date]" caption="Date" numFmtId="0" level="1">
      <sharedItems containsSemiMixedTypes="0" containsNonDate="0" containsString="0"/>
    </cacheField>
    <cacheField name="[Measures].[Somme de TEMPS (min) 2]" caption="Somme de TEMPS (min) 2" numFmtId="0" hierarchy="15" level="32767"/>
  </cacheFields>
  <cacheHierarchies count="16">
    <cacheHierarchy uniqueName="[Situation1].[Date]" caption="Date" attribute="1" time="1" defaultMemberUniqueName="[Situation1].[Date].[All]" allUniqueName="[Situation1].[Date].[All]" dimensionUniqueName="[Situation1]" displayFolder="" count="2" memberValueDatatype="7" unbalanced="0">
      <fieldsUsage count="2">
        <fieldUsage x="-1"/>
        <fieldUsage x="3"/>
      </fieldsUsage>
    </cacheHierarchy>
    <cacheHierarchy uniqueName="[Situation1].[QUI]" caption="QUI" attribute="1" defaultMemberUniqueName="[Situation1].[QUI].[All]" allUniqueName="[Situation1].[QUI].[All]" dimensionUniqueName="[Situation1]" displayFolder="" count="0" memberValueDatatype="130" unbalanced="0"/>
    <cacheHierarchy uniqueName="[Situation1].[CLIENT]" caption="CLIENT" attribute="1" defaultMemberUniqueName="[Situation1].[CLIENT].[All]" allUniqueName="[Situation1].[CLIENT].[All]" dimensionUniqueName="[Situation1]" displayFolder="" count="2" memberValueDatatype="130" unbalanced="0">
      <fieldsUsage count="2">
        <fieldUsage x="-1"/>
        <fieldUsage x="2"/>
      </fieldsUsage>
    </cacheHierarchy>
    <cacheHierarchy uniqueName="[Situation1].[UNITE (u)]" caption="UNITE (u)" attribute="1" defaultMemberUniqueName="[Situation1].[UNITE (u)].[All]" allUniqueName="[Situation1].[UNITE (u)].[All]" dimensionUniqueName="[Situation1]" displayFolder="" count="0" memberValueDatatype="20" unbalanced="0"/>
    <cacheHierarchy uniqueName="[Situation1].[TEMPS (min)]" caption="TEMPS (min)" attribute="1" defaultMemberUniqueName="[Situation1].[TEMPS (min)].[All]" allUniqueName="[Situation1].[TEMPS (min)].[All]" dimensionUniqueName="[Situation1]" displayFolder="" count="0" memberValueDatatype="20" unbalanced="0"/>
    <cacheHierarchy uniqueName="[Situation2].[Date]" caption="Date" attribute="1" time="1" defaultMemberUniqueName="[Situation2].[Date].[All]" allUniqueName="[Situation2].[Date].[All]" dimensionUniqueName="[Situation2]" displayFolder="" count="0" memberValueDatatype="7" unbalanced="0"/>
    <cacheHierarchy uniqueName="[Situation2].[QUI]" caption="QUI" attribute="1" defaultMemberUniqueName="[Situation2].[QUI].[All]" allUniqueName="[Situation2].[QUI].[All]" dimensionUniqueName="[Situation2]" displayFolder="" count="0" memberValueDatatype="130" unbalanced="0"/>
    <cacheHierarchy uniqueName="[Situation2].[CLIENT]" caption="CLIENT" attribute="1" defaultMemberUniqueName="[Situation2].[CLIENT].[All]" allUniqueName="[Situation2].[CLIENT].[All]" dimensionUniqueName="[Situation2]" displayFolder="" count="0" memberValueDatatype="130" unbalanced="0"/>
    <cacheHierarchy uniqueName="[Situation2].[UNITE (u)]" caption="UNITE (u)" attribute="1" defaultMemberUniqueName="[Situation2].[UNITE (u)].[All]" allUniqueName="[Situation2].[UNITE (u)].[All]" dimensionUniqueName="[Situation2]" displayFolder="" count="0" memberValueDatatype="20" unbalanced="0"/>
    <cacheHierarchy uniqueName="[Situation2].[TEMPS (min)]" caption="TEMPS (min)" attribute="1" defaultMemberUniqueName="[Situation2].[TEMPS (min)].[All]" allUniqueName="[Situation2].[TEMPS (min)].[All]" dimensionUniqueName="[Situation2]" displayFolder="" count="0" memberValueDatatype="5" unbalanced="0"/>
    <cacheHierarchy uniqueName="[Measures].[__XL_Count Situation1]" caption="__XL_Count Situation1" measure="1" displayFolder="" measureGroup="Situation1" count="0" hidden="1"/>
    <cacheHierarchy uniqueName="[Measures].[__XL_Count Situation2]" caption="__XL_Count Situation2" measure="1" displayFolder="" measureGroup="Situation2" count="0" hidden="1"/>
    <cacheHierarchy uniqueName="[Measures].[__No measures defined]" caption="__No measures defined" measure="1" displayFolder="" count="0" hidden="1"/>
    <cacheHierarchy uniqueName="[Measures].[Somme de UNITE (u)]" caption="Somme de UNITE (u)" measure="1" displayFolder="" measureGroup="Situation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TEMPS (min)]" caption="Somme de TEMPS (min)" measure="1" displayFolder="" measureGroup="Situation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TEMPS (min) 2]" caption="Somme de TEMPS (min) 2" measure="1" displayFolder="" measureGroup="Situation2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</cacheHierarchies>
  <kpis count="0"/>
  <dimensions count="3">
    <dimension measure="1" name="Measures" uniqueName="[Measures]" caption="Measures"/>
    <dimension name="Situation1" uniqueName="[Situation1]" caption="Situation1"/>
    <dimension name="Situation2" uniqueName="[Situation2]" caption="Situation2"/>
  </dimensions>
  <measureGroups count="2">
    <measureGroup name="Situation1" caption="Situation1"/>
    <measureGroup name="Situation2" caption="Situation2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x v="0"/>
    <x v="0"/>
    <x v="0"/>
  </r>
  <r>
    <x v="1"/>
    <x v="1"/>
    <x v="1"/>
    <x v="1"/>
    <x v="1"/>
    <x v="0"/>
    <x v="1"/>
  </r>
  <r>
    <x v="2"/>
    <x v="2"/>
    <x v="2"/>
    <x v="2"/>
    <x v="2"/>
    <x v="0"/>
    <x v="2"/>
  </r>
  <r>
    <x v="3"/>
    <x v="3"/>
    <x v="3"/>
    <x v="3"/>
    <x v="3"/>
    <x v="0"/>
    <x v="3"/>
  </r>
  <r>
    <x v="4"/>
    <x v="1"/>
    <x v="4"/>
    <x v="1"/>
    <x v="0"/>
    <x v="0"/>
    <x v="0"/>
  </r>
  <r>
    <x v="5"/>
    <x v="0"/>
    <x v="0"/>
    <x v="4"/>
    <x v="4"/>
    <x v="0"/>
    <x v="4"/>
  </r>
  <r>
    <x v="6"/>
    <x v="2"/>
    <x v="0"/>
    <x v="1"/>
    <x v="5"/>
    <x v="0"/>
    <x v="5"/>
  </r>
  <r>
    <x v="7"/>
    <x v="0"/>
    <x v="1"/>
    <x v="5"/>
    <x v="6"/>
    <x v="0"/>
    <x v="6"/>
  </r>
  <r>
    <x v="8"/>
    <x v="2"/>
    <x v="2"/>
    <x v="6"/>
    <x v="7"/>
    <x v="0"/>
    <x v="7"/>
  </r>
  <r>
    <x v="9"/>
    <x v="1"/>
    <x v="2"/>
    <x v="7"/>
    <x v="0"/>
    <x v="0"/>
    <x v="0"/>
  </r>
  <r>
    <x v="10"/>
    <x v="3"/>
    <x v="3"/>
    <x v="8"/>
    <x v="1"/>
    <x v="0"/>
    <x v="1"/>
  </r>
  <r>
    <x v="11"/>
    <x v="2"/>
    <x v="4"/>
    <x v="9"/>
    <x v="8"/>
    <x v="0"/>
    <x v="8"/>
  </r>
  <r>
    <x v="12"/>
    <x v="1"/>
    <x v="4"/>
    <x v="6"/>
    <x v="9"/>
    <x v="0"/>
    <x v="9"/>
  </r>
  <r>
    <x v="13"/>
    <x v="1"/>
    <x v="3"/>
    <x v="10"/>
    <x v="10"/>
    <x v="0"/>
    <x v="10"/>
  </r>
  <r>
    <x v="0"/>
    <x v="0"/>
    <x v="0"/>
    <x v="0"/>
    <x v="11"/>
    <x v="1"/>
    <x v="11"/>
  </r>
  <r>
    <x v="1"/>
    <x v="1"/>
    <x v="1"/>
    <x v="1"/>
    <x v="12"/>
    <x v="1"/>
    <x v="12"/>
  </r>
  <r>
    <x v="2"/>
    <x v="2"/>
    <x v="2"/>
    <x v="2"/>
    <x v="6"/>
    <x v="1"/>
    <x v="6"/>
  </r>
  <r>
    <x v="3"/>
    <x v="3"/>
    <x v="3"/>
    <x v="3"/>
    <x v="11"/>
    <x v="1"/>
    <x v="11"/>
  </r>
  <r>
    <x v="4"/>
    <x v="1"/>
    <x v="4"/>
    <x v="1"/>
    <x v="13"/>
    <x v="1"/>
    <x v="13"/>
  </r>
  <r>
    <x v="5"/>
    <x v="0"/>
    <x v="0"/>
    <x v="4"/>
    <x v="14"/>
    <x v="1"/>
    <x v="14"/>
  </r>
  <r>
    <x v="6"/>
    <x v="2"/>
    <x v="0"/>
    <x v="1"/>
    <x v="15"/>
    <x v="1"/>
    <x v="15"/>
  </r>
  <r>
    <x v="7"/>
    <x v="0"/>
    <x v="1"/>
    <x v="5"/>
    <x v="16"/>
    <x v="1"/>
    <x v="16"/>
  </r>
  <r>
    <x v="8"/>
    <x v="2"/>
    <x v="2"/>
    <x v="6"/>
    <x v="17"/>
    <x v="1"/>
    <x v="17"/>
  </r>
  <r>
    <x v="9"/>
    <x v="1"/>
    <x v="2"/>
    <x v="7"/>
    <x v="18"/>
    <x v="1"/>
    <x v="18"/>
  </r>
  <r>
    <x v="10"/>
    <x v="3"/>
    <x v="3"/>
    <x v="8"/>
    <x v="19"/>
    <x v="1"/>
    <x v="19"/>
  </r>
  <r>
    <x v="11"/>
    <x v="2"/>
    <x v="4"/>
    <x v="9"/>
    <x v="20"/>
    <x v="1"/>
    <x v="20"/>
  </r>
  <r>
    <x v="12"/>
    <x v="1"/>
    <x v="4"/>
    <x v="6"/>
    <x v="21"/>
    <x v="1"/>
    <x v="21"/>
  </r>
  <r>
    <x v="13"/>
    <x v="1"/>
    <x v="3"/>
    <x v="10"/>
    <x v="22"/>
    <x v="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COM" fieldListSortAscending="1">
  <location ref="A4:F56" firstHeaderRow="1" firstDataRow="2" firstDataCol="1" rowPageCount="1" colPageCount="1"/>
  <pivotFields count="8">
    <pivotField axis="axisRow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dataField="1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dataField="1"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2">
    <field x="0"/>
    <field x="-2"/>
  </rowFields>
  <rowItems count="51">
    <i>
      <x v="1"/>
    </i>
    <i r="1">
      <x/>
    </i>
    <i r="1" i="1">
      <x v="1"/>
    </i>
    <i r="1" i="2">
      <x v="2"/>
    </i>
    <i>
      <x v="2"/>
    </i>
    <i r="1">
      <x/>
    </i>
    <i r="1" i="1">
      <x v="1"/>
    </i>
    <i r="1" i="2">
      <x v="2"/>
    </i>
    <i>
      <x v="3"/>
    </i>
    <i r="1">
      <x/>
    </i>
    <i r="1" i="1">
      <x v="1"/>
    </i>
    <i r="1" i="2">
      <x v="2"/>
    </i>
    <i>
      <x v="4"/>
    </i>
    <i r="1">
      <x/>
    </i>
    <i r="1" i="1">
      <x v="1"/>
    </i>
    <i r="1" i="2">
      <x v="2"/>
    </i>
    <i>
      <x v="5"/>
    </i>
    <i r="1">
      <x/>
    </i>
    <i r="1" i="1">
      <x v="1"/>
    </i>
    <i r="1" i="2">
      <x v="2"/>
    </i>
    <i>
      <x v="6"/>
    </i>
    <i r="1">
      <x/>
    </i>
    <i r="1" i="1">
      <x v="1"/>
    </i>
    <i r="1" i="2">
      <x v="2"/>
    </i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7" item="1" hier="-1"/>
  </pageFields>
  <dataFields count="3">
    <dataField name="Nb" fld="1" subtotal="count" baseField="0" baseItem="4"/>
    <dataField name="Nb Unités" fld="3" baseField="0" baseItem="0"/>
    <dataField name="Durée (h) " fld="6" baseField="0" baseItem="2" numFmtId="2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colHeaderCaption="COM" fieldListSortAscending="1">
  <location ref="H4:I9" firstHeaderRow="1" firstDataRow="1" firstDataCol="1" rowPageCount="1" colPageCount="1"/>
  <pivotFields count="8">
    <pivotField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2"/>
        <item x="1"/>
        <item x="3"/>
        <item t="default"/>
      </items>
    </pivotField>
    <pivotField showAll="0"/>
    <pivotField dataField="1" showAll="0"/>
    <pivotField showAll="0"/>
    <pivotField showAll="0"/>
    <pivotField showAll="0" defaultSubtotal="0"/>
    <pivotField axis="axisPage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7" item="1" hier="-1"/>
  </pageFields>
  <dataFields count="1">
    <dataField name="Nb Unités" fld="3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9" firstHeaderRow="0" firstDataRow="1" firstDataCol="1" rowPageCount="1" colPageCount="1"/>
  <pivotFields count="5">
    <pivotField dataField="1" showAll="0"/>
    <pivotField dataField="1" showAll="0"/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Page" allDrilled="1" showAll="0" dataSourceSort="1" defaultAttributeDrillState="1">
      <items count="1">
        <item t="default"/>
      </items>
    </pivotField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0" name="[Situation1].[Date].[All]" cap="All"/>
  </pageFields>
  <dataFields count="3">
    <dataField name="Somme de UNITE (u)" fld="0" baseField="0" baseItem="0"/>
    <dataField name="Somme de TEMPS (min)" fld="1" baseField="0" baseItem="0"/>
    <dataField name="Somme de TEMPS (min)" fld="4" baseField="0" baseItem="0"/>
  </dataFields>
  <pivotHierarchies count="1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ituation1]"/>
        <x15:activeTabTopLevelEntity name="[Situation2]"/>
      </x15:pivotTableUISettings>
    </ext>
  </extLst>
</pivotTableDefinition>
</file>

<file path=xl/tables/table1.xml><?xml version="1.0" encoding="utf-8"?>
<table xmlns="http://schemas.openxmlformats.org/spreadsheetml/2006/main" id="2" name="Situation1" displayName="Situation1" ref="A1:E15" totalsRowShown="0">
  <autoFilter ref="A1:E15"/>
  <tableColumns count="5">
    <tableColumn id="1" name="Date" dataDxfId="2"/>
    <tableColumn id="2" name="QUI"/>
    <tableColumn id="3" name="CLIENT"/>
    <tableColumn id="4" name="UNITE (u)"/>
    <tableColumn id="5" name="TEMPS (min)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Situation2" displayName="Situation2" ref="A1:E15" totalsRowShown="0">
  <autoFilter ref="A1:E15"/>
  <tableColumns count="5">
    <tableColumn id="1" name="Date" dataDxfId="1"/>
    <tableColumn id="2" name="QUI"/>
    <tableColumn id="3" name="CLIENT"/>
    <tableColumn id="4" name="UNITE (u)"/>
    <tableColumn id="5" name="TEMPS (min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workbookViewId="0">
      <selection activeCell="D27" sqref="D27"/>
    </sheetView>
  </sheetViews>
  <sheetFormatPr baseColWidth="10" defaultRowHeight="15" x14ac:dyDescent="0.25"/>
  <cols>
    <col min="1" max="1" width="10.7109375" bestFit="1" customWidth="1"/>
    <col min="2" max="2" width="6.7109375" bestFit="1" customWidth="1"/>
    <col min="3" max="3" width="9.28515625" bestFit="1" customWidth="1"/>
    <col min="4" max="4" width="11.5703125" customWidth="1"/>
    <col min="5" max="5" width="23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>
        <v>20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>
        <v>13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>
        <v>46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>
        <v>84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>
        <v>20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>
        <v>15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>
        <v>89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>
        <v>45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>
        <v>61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>
        <v>20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>
        <v>13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>
        <v>40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>
        <v>6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D35" sqref="D35"/>
    </sheetView>
  </sheetViews>
  <sheetFormatPr baseColWidth="10" defaultRowHeight="15" x14ac:dyDescent="0.25"/>
  <cols>
    <col min="2" max="2" width="6.7109375" bestFit="1" customWidth="1"/>
    <col min="3" max="3" width="9.28515625" bestFit="1" customWidth="1"/>
    <col min="5" max="5" width="15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26</v>
      </c>
      <c r="E1" t="s">
        <v>27</v>
      </c>
    </row>
    <row r="2" spans="1:5" x14ac:dyDescent="0.25">
      <c r="A2" s="1">
        <v>43226</v>
      </c>
      <c r="B2" t="s">
        <v>3</v>
      </c>
      <c r="C2" t="s">
        <v>6</v>
      </c>
      <c r="D2">
        <v>15</v>
      </c>
      <c r="E2" s="4">
        <v>55</v>
      </c>
    </row>
    <row r="3" spans="1:5" x14ac:dyDescent="0.25">
      <c r="A3" s="1">
        <v>43416</v>
      </c>
      <c r="B3" t="s">
        <v>4</v>
      </c>
      <c r="C3" t="s">
        <v>7</v>
      </c>
      <c r="D3">
        <v>60</v>
      </c>
      <c r="E3" s="4">
        <v>50</v>
      </c>
    </row>
    <row r="4" spans="1:5" x14ac:dyDescent="0.25">
      <c r="A4" s="1">
        <v>43446</v>
      </c>
      <c r="B4" t="s">
        <v>5</v>
      </c>
      <c r="C4" t="s">
        <v>8</v>
      </c>
      <c r="D4">
        <v>80</v>
      </c>
      <c r="E4" s="4">
        <v>45</v>
      </c>
    </row>
    <row r="5" spans="1:5" x14ac:dyDescent="0.25">
      <c r="A5" s="1">
        <v>43465</v>
      </c>
      <c r="B5" t="s">
        <v>25</v>
      </c>
      <c r="C5" t="s">
        <v>9</v>
      </c>
      <c r="D5">
        <v>4</v>
      </c>
      <c r="E5" s="4">
        <v>55</v>
      </c>
    </row>
    <row r="6" spans="1:5" x14ac:dyDescent="0.25">
      <c r="A6" s="1">
        <v>43484</v>
      </c>
      <c r="B6" t="s">
        <v>4</v>
      </c>
      <c r="C6" t="s">
        <v>10</v>
      </c>
      <c r="D6">
        <v>60</v>
      </c>
      <c r="E6" s="4">
        <v>42</v>
      </c>
    </row>
    <row r="7" spans="1:5" x14ac:dyDescent="0.25">
      <c r="A7" s="1">
        <v>43503</v>
      </c>
      <c r="B7" t="s">
        <v>3</v>
      </c>
      <c r="C7" t="s">
        <v>6</v>
      </c>
      <c r="D7">
        <v>40</v>
      </c>
      <c r="E7" s="4">
        <v>43.1</v>
      </c>
    </row>
    <row r="8" spans="1:5" x14ac:dyDescent="0.25">
      <c r="A8" s="1">
        <v>43522</v>
      </c>
      <c r="B8" t="s">
        <v>5</v>
      </c>
      <c r="C8" t="s">
        <v>6</v>
      </c>
      <c r="D8">
        <v>60</v>
      </c>
      <c r="E8" s="4">
        <v>41</v>
      </c>
    </row>
    <row r="9" spans="1:5" x14ac:dyDescent="0.25">
      <c r="A9" s="1">
        <v>43541</v>
      </c>
      <c r="B9" t="s">
        <v>3</v>
      </c>
      <c r="C9" t="s">
        <v>7</v>
      </c>
      <c r="D9">
        <v>5</v>
      </c>
      <c r="E9" s="4">
        <v>38.9</v>
      </c>
    </row>
    <row r="10" spans="1:5" x14ac:dyDescent="0.25">
      <c r="A10" s="1">
        <v>43560</v>
      </c>
      <c r="B10" t="s">
        <v>5</v>
      </c>
      <c r="C10" t="s">
        <v>8</v>
      </c>
      <c r="D10">
        <v>90</v>
      </c>
      <c r="E10" s="4">
        <v>36.799999999999997</v>
      </c>
    </row>
    <row r="11" spans="1:5" x14ac:dyDescent="0.25">
      <c r="A11" s="1">
        <v>43579</v>
      </c>
      <c r="B11" t="s">
        <v>4</v>
      </c>
      <c r="C11" t="s">
        <v>8</v>
      </c>
      <c r="D11">
        <v>3</v>
      </c>
      <c r="E11" s="4">
        <v>34.700000000000003</v>
      </c>
    </row>
    <row r="12" spans="1:5" x14ac:dyDescent="0.25">
      <c r="A12" s="1">
        <v>43598</v>
      </c>
      <c r="B12" t="s">
        <v>25</v>
      </c>
      <c r="C12" t="s">
        <v>9</v>
      </c>
      <c r="D12">
        <v>41</v>
      </c>
      <c r="E12" s="4">
        <v>32.6</v>
      </c>
    </row>
    <row r="13" spans="1:5" x14ac:dyDescent="0.25">
      <c r="A13" s="1">
        <v>43862</v>
      </c>
      <c r="B13" t="s">
        <v>5</v>
      </c>
      <c r="C13" t="s">
        <v>10</v>
      </c>
      <c r="D13">
        <v>6</v>
      </c>
      <c r="E13" s="4">
        <v>30.5</v>
      </c>
    </row>
    <row r="14" spans="1:5" x14ac:dyDescent="0.25">
      <c r="A14" s="1">
        <v>43868</v>
      </c>
      <c r="B14" t="s">
        <v>4</v>
      </c>
      <c r="C14" t="s">
        <v>10</v>
      </c>
      <c r="D14">
        <v>90</v>
      </c>
      <c r="E14" s="4">
        <v>28.4</v>
      </c>
    </row>
    <row r="15" spans="1:5" x14ac:dyDescent="0.25">
      <c r="A15" s="1">
        <v>43873</v>
      </c>
      <c r="B15" t="s">
        <v>4</v>
      </c>
      <c r="C15" t="s">
        <v>9</v>
      </c>
      <c r="D15">
        <v>45</v>
      </c>
      <c r="E15" s="4">
        <v>26.3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Y63"/>
  <sheetViews>
    <sheetView zoomScale="70" zoomScaleNormal="70" workbookViewId="0">
      <selection activeCell="C6" sqref="C6"/>
    </sheetView>
  </sheetViews>
  <sheetFormatPr baseColWidth="10" defaultRowHeight="15" x14ac:dyDescent="0.25"/>
  <cols>
    <col min="3" max="3" width="13" bestFit="1" customWidth="1"/>
    <col min="4" max="4" width="14.5703125" bestFit="1" customWidth="1"/>
    <col min="6" max="6" width="13" bestFit="1" customWidth="1"/>
    <col min="7" max="7" width="20.7109375" bestFit="1" customWidth="1"/>
    <col min="9" max="9" width="13" customWidth="1"/>
    <col min="10" max="10" width="20.7109375" bestFit="1" customWidth="1"/>
    <col min="12" max="12" width="13" bestFit="1" customWidth="1"/>
    <col min="13" max="13" width="14.5703125" bestFit="1" customWidth="1"/>
    <col min="15" max="15" width="10.85546875" bestFit="1" customWidth="1"/>
    <col min="16" max="16" width="14.5703125" bestFit="1" customWidth="1"/>
  </cols>
  <sheetData>
    <row r="4" spans="2:25" s="20" customFormat="1" ht="15.75" thickBot="1" x14ac:dyDescent="0.3"/>
    <row r="5" spans="2:25" s="25" customFormat="1" ht="15.75" thickBot="1" x14ac:dyDescent="0.3">
      <c r="B5" s="21" t="s">
        <v>3</v>
      </c>
      <c r="C5" s="22" t="s">
        <v>28</v>
      </c>
      <c r="D5" s="23" t="s">
        <v>29</v>
      </c>
      <c r="E5" s="24" t="s">
        <v>30</v>
      </c>
      <c r="G5" s="21" t="s">
        <v>5</v>
      </c>
      <c r="H5" s="22" t="s">
        <v>28</v>
      </c>
      <c r="I5" s="23" t="s">
        <v>29</v>
      </c>
      <c r="J5" s="24" t="s">
        <v>30</v>
      </c>
      <c r="L5" s="21" t="s">
        <v>4</v>
      </c>
      <c r="M5" s="22" t="s">
        <v>28</v>
      </c>
      <c r="N5" s="23" t="s">
        <v>29</v>
      </c>
      <c r="O5" s="24" t="s">
        <v>30</v>
      </c>
      <c r="Q5" s="21" t="s">
        <v>25</v>
      </c>
      <c r="R5" s="22" t="s">
        <v>28</v>
      </c>
      <c r="S5" s="23" t="s">
        <v>29</v>
      </c>
      <c r="T5" s="24" t="s">
        <v>30</v>
      </c>
      <c r="V5" s="21" t="s">
        <v>11</v>
      </c>
      <c r="W5" s="22" t="s">
        <v>28</v>
      </c>
      <c r="X5" s="23" t="s">
        <v>29</v>
      </c>
      <c r="Y5" s="24" t="s">
        <v>30</v>
      </c>
    </row>
    <row r="6" spans="2:25" s="20" customFormat="1" x14ac:dyDescent="0.25">
      <c r="B6" s="26" t="s">
        <v>12</v>
      </c>
      <c r="C6" s="27"/>
      <c r="D6" s="28"/>
      <c r="E6" s="29"/>
      <c r="G6" s="30" t="s">
        <v>12</v>
      </c>
      <c r="H6" s="27"/>
      <c r="I6" s="28"/>
      <c r="J6" s="29"/>
      <c r="L6" s="30" t="s">
        <v>12</v>
      </c>
      <c r="M6" s="27"/>
      <c r="N6" s="28"/>
      <c r="O6" s="29"/>
      <c r="Q6" s="30" t="s">
        <v>12</v>
      </c>
      <c r="R6" s="27"/>
      <c r="S6" s="28"/>
      <c r="T6" s="29"/>
      <c r="V6" s="31" t="s">
        <v>12</v>
      </c>
      <c r="W6" s="32">
        <f>SUM(R6,M6,H6,C6)</f>
        <v>0</v>
      </c>
      <c r="X6" s="32">
        <f>SUM(S6,N6,I6,D6)</f>
        <v>0</v>
      </c>
      <c r="Y6" s="33">
        <f>SUM(T6,O6,J6,E6)</f>
        <v>0</v>
      </c>
    </row>
    <row r="7" spans="2:25" s="20" customFormat="1" x14ac:dyDescent="0.25">
      <c r="B7" s="34" t="s">
        <v>13</v>
      </c>
      <c r="C7" s="35"/>
      <c r="D7" s="36"/>
      <c r="E7" s="37"/>
      <c r="G7" s="38" t="s">
        <v>13</v>
      </c>
      <c r="H7" s="35"/>
      <c r="I7" s="36"/>
      <c r="J7" s="37"/>
      <c r="L7" s="38" t="s">
        <v>13</v>
      </c>
      <c r="M7" s="35"/>
      <c r="N7" s="36"/>
      <c r="O7" s="37"/>
      <c r="Q7" s="38" t="s">
        <v>13</v>
      </c>
      <c r="R7" s="35">
        <v>33</v>
      </c>
      <c r="S7" s="36"/>
      <c r="T7" s="37"/>
      <c r="V7" s="38" t="s">
        <v>13</v>
      </c>
      <c r="W7" s="27">
        <f t="shared" ref="W7:Y17" si="0">SUM(R7,M7,H7,C7)</f>
        <v>33</v>
      </c>
      <c r="X7" s="27">
        <f t="shared" si="0"/>
        <v>0</v>
      </c>
      <c r="Y7" s="29">
        <f t="shared" si="0"/>
        <v>0</v>
      </c>
    </row>
    <row r="8" spans="2:25" s="20" customFormat="1" x14ac:dyDescent="0.25">
      <c r="B8" s="34" t="s">
        <v>14</v>
      </c>
      <c r="C8" s="35"/>
      <c r="D8" s="36"/>
      <c r="E8" s="37"/>
      <c r="G8" s="38" t="s">
        <v>14</v>
      </c>
      <c r="H8" s="35"/>
      <c r="I8" s="36"/>
      <c r="J8" s="37"/>
      <c r="L8" s="38" t="s">
        <v>14</v>
      </c>
      <c r="M8" s="35"/>
      <c r="N8" s="36"/>
      <c r="O8" s="37"/>
      <c r="Q8" s="38" t="s">
        <v>14</v>
      </c>
      <c r="R8" s="35"/>
      <c r="S8" s="36"/>
      <c r="T8" s="37"/>
      <c r="V8" s="38" t="s">
        <v>14</v>
      </c>
      <c r="W8" s="27">
        <f t="shared" si="0"/>
        <v>0</v>
      </c>
      <c r="X8" s="27">
        <f t="shared" si="0"/>
        <v>0</v>
      </c>
      <c r="Y8" s="29">
        <f t="shared" si="0"/>
        <v>0</v>
      </c>
    </row>
    <row r="9" spans="2:25" s="20" customFormat="1" x14ac:dyDescent="0.25">
      <c r="B9" s="34" t="s">
        <v>15</v>
      </c>
      <c r="C9" s="35">
        <v>11</v>
      </c>
      <c r="D9" s="36"/>
      <c r="E9" s="37"/>
      <c r="G9" s="38" t="s">
        <v>15</v>
      </c>
      <c r="H9" s="35"/>
      <c r="I9" s="36"/>
      <c r="J9" s="37"/>
      <c r="L9" s="38" t="s">
        <v>15</v>
      </c>
      <c r="M9" s="35">
        <v>11</v>
      </c>
      <c r="N9" s="36"/>
      <c r="O9" s="37"/>
      <c r="Q9" s="38" t="s">
        <v>15</v>
      </c>
      <c r="R9" s="35">
        <v>11</v>
      </c>
      <c r="S9" s="36"/>
      <c r="T9" s="37"/>
      <c r="V9" s="38" t="s">
        <v>15</v>
      </c>
      <c r="W9" s="27">
        <f t="shared" si="0"/>
        <v>33</v>
      </c>
      <c r="X9" s="27">
        <f t="shared" si="0"/>
        <v>0</v>
      </c>
      <c r="Y9" s="29">
        <f t="shared" si="0"/>
        <v>0</v>
      </c>
    </row>
    <row r="10" spans="2:25" s="20" customFormat="1" x14ac:dyDescent="0.25">
      <c r="B10" s="34" t="s">
        <v>16</v>
      </c>
      <c r="C10" s="35"/>
      <c r="D10" s="36"/>
      <c r="E10" s="37"/>
      <c r="G10" s="38" t="s">
        <v>16</v>
      </c>
      <c r="H10" s="35"/>
      <c r="I10" s="36"/>
      <c r="J10" s="37"/>
      <c r="L10" s="38" t="s">
        <v>16</v>
      </c>
      <c r="M10" s="35"/>
      <c r="N10" s="36"/>
      <c r="O10" s="37"/>
      <c r="Q10" s="38" t="s">
        <v>16</v>
      </c>
      <c r="R10" s="35"/>
      <c r="S10" s="36"/>
      <c r="T10" s="37"/>
      <c r="V10" s="38" t="s">
        <v>16</v>
      </c>
      <c r="W10" s="27">
        <f t="shared" si="0"/>
        <v>0</v>
      </c>
      <c r="X10" s="27">
        <f t="shared" si="0"/>
        <v>0</v>
      </c>
      <c r="Y10" s="29">
        <f t="shared" si="0"/>
        <v>0</v>
      </c>
    </row>
    <row r="11" spans="2:25" s="20" customFormat="1" x14ac:dyDescent="0.25">
      <c r="B11" s="34" t="s">
        <v>17</v>
      </c>
      <c r="C11" s="35"/>
      <c r="D11" s="36"/>
      <c r="E11" s="37"/>
      <c r="G11" s="38" t="s">
        <v>17</v>
      </c>
      <c r="H11" s="35"/>
      <c r="I11" s="36"/>
      <c r="J11" s="37"/>
      <c r="L11" s="38" t="s">
        <v>17</v>
      </c>
      <c r="M11" s="35"/>
      <c r="N11" s="36"/>
      <c r="O11" s="37"/>
      <c r="Q11" s="38" t="s">
        <v>17</v>
      </c>
      <c r="R11" s="35"/>
      <c r="S11" s="36"/>
      <c r="T11" s="37"/>
      <c r="V11" s="38" t="s">
        <v>17</v>
      </c>
      <c r="W11" s="27">
        <f t="shared" si="0"/>
        <v>0</v>
      </c>
      <c r="X11" s="27">
        <f t="shared" si="0"/>
        <v>0</v>
      </c>
      <c r="Y11" s="29">
        <f t="shared" si="0"/>
        <v>0</v>
      </c>
    </row>
    <row r="12" spans="2:25" s="20" customFormat="1" x14ac:dyDescent="0.25">
      <c r="B12" s="34" t="s">
        <v>18</v>
      </c>
      <c r="C12" s="35"/>
      <c r="D12" s="36"/>
      <c r="E12" s="37"/>
      <c r="G12" s="38" t="s">
        <v>18</v>
      </c>
      <c r="H12" s="35"/>
      <c r="I12" s="36"/>
      <c r="J12" s="37"/>
      <c r="L12" s="38" t="s">
        <v>18</v>
      </c>
      <c r="M12" s="35"/>
      <c r="N12" s="36"/>
      <c r="O12" s="37"/>
      <c r="Q12" s="38" t="s">
        <v>18</v>
      </c>
      <c r="R12" s="35"/>
      <c r="S12" s="36"/>
      <c r="T12" s="37"/>
      <c r="V12" s="38" t="s">
        <v>18</v>
      </c>
      <c r="W12" s="27">
        <f t="shared" si="0"/>
        <v>0</v>
      </c>
      <c r="X12" s="27">
        <f t="shared" si="0"/>
        <v>0</v>
      </c>
      <c r="Y12" s="29">
        <f t="shared" si="0"/>
        <v>0</v>
      </c>
    </row>
    <row r="13" spans="2:25" s="20" customFormat="1" x14ac:dyDescent="0.25">
      <c r="B13" s="34" t="s">
        <v>19</v>
      </c>
      <c r="C13" s="35"/>
      <c r="D13" s="36"/>
      <c r="E13" s="37"/>
      <c r="G13" s="38" t="s">
        <v>19</v>
      </c>
      <c r="H13" s="35"/>
      <c r="I13" s="36"/>
      <c r="J13" s="37"/>
      <c r="L13" s="38" t="s">
        <v>19</v>
      </c>
      <c r="M13" s="35"/>
      <c r="N13" s="36"/>
      <c r="O13" s="37"/>
      <c r="Q13" s="38" t="s">
        <v>19</v>
      </c>
      <c r="R13" s="35"/>
      <c r="S13" s="36"/>
      <c r="T13" s="37"/>
      <c r="V13" s="38" t="s">
        <v>19</v>
      </c>
      <c r="W13" s="27">
        <f t="shared" si="0"/>
        <v>0</v>
      </c>
      <c r="X13" s="27">
        <f t="shared" si="0"/>
        <v>0</v>
      </c>
      <c r="Y13" s="29">
        <f t="shared" si="0"/>
        <v>0</v>
      </c>
    </row>
    <row r="14" spans="2:25" s="20" customFormat="1" x14ac:dyDescent="0.25">
      <c r="B14" s="34" t="s">
        <v>20</v>
      </c>
      <c r="C14" s="35"/>
      <c r="D14" s="36"/>
      <c r="E14" s="37"/>
      <c r="G14" s="38" t="s">
        <v>20</v>
      </c>
      <c r="H14" s="35">
        <v>10</v>
      </c>
      <c r="I14" s="36"/>
      <c r="J14" s="37"/>
      <c r="L14" s="38" t="s">
        <v>20</v>
      </c>
      <c r="M14" s="35">
        <v>15</v>
      </c>
      <c r="N14" s="36"/>
      <c r="O14" s="37"/>
      <c r="Q14" s="38" t="s">
        <v>20</v>
      </c>
      <c r="R14" s="35"/>
      <c r="S14" s="36"/>
      <c r="T14" s="37"/>
      <c r="V14" s="38" t="s">
        <v>20</v>
      </c>
      <c r="W14" s="27">
        <f>SUM(R14,M14,H14,C14)</f>
        <v>25</v>
      </c>
      <c r="X14" s="27">
        <f t="shared" si="0"/>
        <v>0</v>
      </c>
      <c r="Y14" s="29">
        <f t="shared" si="0"/>
        <v>0</v>
      </c>
    </row>
    <row r="15" spans="2:25" s="20" customFormat="1" x14ac:dyDescent="0.25">
      <c r="B15" s="34" t="s">
        <v>21</v>
      </c>
      <c r="C15" s="35"/>
      <c r="D15" s="36"/>
      <c r="E15" s="37"/>
      <c r="G15" s="38" t="s">
        <v>21</v>
      </c>
      <c r="H15" s="35"/>
      <c r="I15" s="36"/>
      <c r="J15" s="37"/>
      <c r="L15" s="38" t="s">
        <v>21</v>
      </c>
      <c r="M15" s="35"/>
      <c r="N15" s="36"/>
      <c r="O15" s="37"/>
      <c r="Q15" s="38" t="s">
        <v>21</v>
      </c>
      <c r="R15" s="35"/>
      <c r="S15" s="36"/>
      <c r="T15" s="37"/>
      <c r="V15" s="38" t="s">
        <v>21</v>
      </c>
      <c r="W15" s="27">
        <f t="shared" si="0"/>
        <v>0</v>
      </c>
      <c r="X15" s="27">
        <f t="shared" si="0"/>
        <v>0</v>
      </c>
      <c r="Y15" s="29">
        <f t="shared" si="0"/>
        <v>0</v>
      </c>
    </row>
    <row r="16" spans="2:25" s="20" customFormat="1" x14ac:dyDescent="0.25">
      <c r="B16" s="34" t="s">
        <v>22</v>
      </c>
      <c r="C16" s="35"/>
      <c r="D16" s="36"/>
      <c r="E16" s="37"/>
      <c r="G16" s="38" t="s">
        <v>22</v>
      </c>
      <c r="H16" s="35"/>
      <c r="I16" s="36"/>
      <c r="J16" s="37"/>
      <c r="L16" s="38" t="s">
        <v>22</v>
      </c>
      <c r="M16" s="35"/>
      <c r="N16" s="36"/>
      <c r="O16" s="37"/>
      <c r="Q16" s="38" t="s">
        <v>22</v>
      </c>
      <c r="R16" s="35"/>
      <c r="S16" s="36"/>
      <c r="T16" s="37"/>
      <c r="V16" s="38" t="s">
        <v>22</v>
      </c>
      <c r="W16" s="27">
        <f t="shared" si="0"/>
        <v>0</v>
      </c>
      <c r="X16" s="27">
        <f t="shared" si="0"/>
        <v>0</v>
      </c>
      <c r="Y16" s="29">
        <f t="shared" si="0"/>
        <v>0</v>
      </c>
    </row>
    <row r="17" spans="2:25" s="20" customFormat="1" ht="15.75" thickBot="1" x14ac:dyDescent="0.3">
      <c r="B17" s="39" t="s">
        <v>23</v>
      </c>
      <c r="C17" s="40"/>
      <c r="D17" s="41"/>
      <c r="E17" s="42"/>
      <c r="G17" s="43" t="s">
        <v>23</v>
      </c>
      <c r="H17" s="40"/>
      <c r="I17" s="41"/>
      <c r="J17" s="42"/>
      <c r="L17" s="43" t="s">
        <v>23</v>
      </c>
      <c r="M17" s="40"/>
      <c r="N17" s="41"/>
      <c r="O17" s="42"/>
      <c r="Q17" s="43" t="s">
        <v>23</v>
      </c>
      <c r="R17" s="40"/>
      <c r="S17" s="41"/>
      <c r="T17" s="42"/>
      <c r="V17" s="43" t="s">
        <v>23</v>
      </c>
      <c r="W17" s="40">
        <f t="shared" si="0"/>
        <v>0</v>
      </c>
      <c r="X17" s="40">
        <f t="shared" si="0"/>
        <v>0</v>
      </c>
      <c r="Y17" s="42">
        <f t="shared" si="0"/>
        <v>0</v>
      </c>
    </row>
    <row r="18" spans="2:25" s="20" customFormat="1" ht="16.5" thickTop="1" thickBot="1" x14ac:dyDescent="0.3">
      <c r="B18" s="44" t="s">
        <v>11</v>
      </c>
      <c r="C18" s="45">
        <f>SUM(C6:C17)</f>
        <v>11</v>
      </c>
      <c r="D18" s="46"/>
      <c r="E18" s="47"/>
      <c r="G18" s="44" t="s">
        <v>11</v>
      </c>
      <c r="H18" s="45">
        <f>SUM(H6:H17)</f>
        <v>10</v>
      </c>
      <c r="I18" s="46"/>
      <c r="J18" s="47"/>
      <c r="L18" s="44" t="s">
        <v>11</v>
      </c>
      <c r="M18" s="45">
        <f>SUM(M6:M17)</f>
        <v>26</v>
      </c>
      <c r="N18" s="46"/>
      <c r="O18" s="47"/>
      <c r="Q18" s="44" t="s">
        <v>11</v>
      </c>
      <c r="R18" s="45">
        <f>SUM(R6:R17)</f>
        <v>44</v>
      </c>
      <c r="S18" s="46"/>
      <c r="T18" s="47"/>
      <c r="V18" s="44" t="s">
        <v>11</v>
      </c>
      <c r="W18" s="45">
        <f>SUM(W6:W17)</f>
        <v>91</v>
      </c>
      <c r="X18" s="45">
        <f t="shared" ref="X18:Y18" si="1">SUM(X6:X17)</f>
        <v>0</v>
      </c>
      <c r="Y18" s="47">
        <f t="shared" si="1"/>
        <v>0</v>
      </c>
    </row>
    <row r="19" spans="2:25" s="20" customFormat="1" x14ac:dyDescent="0.25"/>
    <row r="20" spans="2:25" s="20" customFormat="1" ht="15.75" thickBot="1" x14ac:dyDescent="0.3"/>
    <row r="21" spans="2:25" s="20" customFormat="1" ht="15.75" thickBot="1" x14ac:dyDescent="0.3">
      <c r="B21" s="48"/>
      <c r="C21" s="57" t="s">
        <v>24</v>
      </c>
      <c r="D21" s="58"/>
      <c r="E21" s="59"/>
    </row>
    <row r="22" spans="2:25" s="20" customFormat="1" x14ac:dyDescent="0.25">
      <c r="B22" s="49" t="str">
        <f>B5</f>
        <v>COM 1</v>
      </c>
      <c r="C22" s="60">
        <f>C18/$W$18</f>
        <v>0.12087912087912088</v>
      </c>
      <c r="D22" s="61"/>
      <c r="E22" s="62"/>
    </row>
    <row r="23" spans="2:25" s="20" customFormat="1" x14ac:dyDescent="0.25">
      <c r="B23" s="50" t="str">
        <f>G5</f>
        <v>COM 2</v>
      </c>
      <c r="C23" s="63">
        <f>H18/$W$18</f>
        <v>0.10989010989010989</v>
      </c>
      <c r="D23" s="64"/>
      <c r="E23" s="65"/>
    </row>
    <row r="24" spans="2:25" s="20" customFormat="1" x14ac:dyDescent="0.25">
      <c r="B24" s="50" t="str">
        <f>L5</f>
        <v>COM 3</v>
      </c>
      <c r="C24" s="63">
        <f>M18/$W$18</f>
        <v>0.2857142857142857</v>
      </c>
      <c r="D24" s="64"/>
      <c r="E24" s="65"/>
    </row>
    <row r="25" spans="2:25" s="20" customFormat="1" ht="15.75" thickBot="1" x14ac:dyDescent="0.3">
      <c r="B25" s="51" t="str">
        <f>Q5</f>
        <v>COM 4</v>
      </c>
      <c r="C25" s="66">
        <f>R18/$W$18</f>
        <v>0.48351648351648352</v>
      </c>
      <c r="D25" s="67"/>
      <c r="E25" s="68"/>
    </row>
    <row r="26" spans="2:25" s="20" customFormat="1" x14ac:dyDescent="0.25"/>
    <row r="34" spans="2:10" ht="15.75" thickBot="1" x14ac:dyDescent="0.3"/>
    <row r="35" spans="2:10" x14ac:dyDescent="0.25">
      <c r="B35" s="72" t="s">
        <v>2</v>
      </c>
      <c r="C35" s="69" t="s">
        <v>31</v>
      </c>
      <c r="D35" s="69" t="s">
        <v>24</v>
      </c>
      <c r="E35" s="69" t="s">
        <v>32</v>
      </c>
      <c r="F35" s="69" t="s">
        <v>34</v>
      </c>
      <c r="G35" s="69"/>
      <c r="H35" s="69" t="s">
        <v>33</v>
      </c>
      <c r="I35" s="69" t="s">
        <v>36</v>
      </c>
      <c r="J35" s="71"/>
    </row>
    <row r="36" spans="2:10" ht="15.75" thickBot="1" x14ac:dyDescent="0.3">
      <c r="B36" s="73"/>
      <c r="C36" s="70"/>
      <c r="D36" s="70"/>
      <c r="E36" s="70"/>
      <c r="F36" s="18" t="s">
        <v>24</v>
      </c>
      <c r="G36" s="18" t="s">
        <v>35</v>
      </c>
      <c r="H36" s="70"/>
      <c r="I36" s="18" t="s">
        <v>24</v>
      </c>
      <c r="J36" s="19" t="s">
        <v>35</v>
      </c>
    </row>
    <row r="37" spans="2:10" x14ac:dyDescent="0.25">
      <c r="B37" s="2"/>
      <c r="C37" s="5"/>
      <c r="D37" s="6">
        <f>C37/$W$18</f>
        <v>0</v>
      </c>
      <c r="E37" s="16"/>
      <c r="F37" s="16"/>
      <c r="G37" s="16"/>
      <c r="H37" s="16"/>
      <c r="I37" s="16"/>
      <c r="J37" s="17"/>
    </row>
    <row r="38" spans="2:10" x14ac:dyDescent="0.25">
      <c r="B38" s="3"/>
      <c r="C38" s="7"/>
      <c r="D38" s="8">
        <f t="shared" ref="D38:D63" si="2">C38/$W$18</f>
        <v>0</v>
      </c>
      <c r="E38" s="9"/>
      <c r="F38" s="9"/>
      <c r="G38" s="9"/>
      <c r="H38" s="9"/>
      <c r="I38" s="9"/>
      <c r="J38" s="14"/>
    </row>
    <row r="39" spans="2:10" x14ac:dyDescent="0.25">
      <c r="B39" s="3"/>
      <c r="C39" s="7"/>
      <c r="D39" s="8">
        <f t="shared" si="2"/>
        <v>0</v>
      </c>
      <c r="E39" s="9"/>
      <c r="F39" s="9"/>
      <c r="G39" s="9"/>
      <c r="H39" s="9"/>
      <c r="I39" s="9"/>
      <c r="J39" s="14"/>
    </row>
    <row r="40" spans="2:10" x14ac:dyDescent="0.25">
      <c r="B40" s="3"/>
      <c r="C40" s="7"/>
      <c r="D40" s="8">
        <f t="shared" si="2"/>
        <v>0</v>
      </c>
      <c r="E40" s="9"/>
      <c r="F40" s="9"/>
      <c r="G40" s="9"/>
      <c r="H40" s="9"/>
      <c r="I40" s="9"/>
      <c r="J40" s="14"/>
    </row>
    <row r="41" spans="2:10" x14ac:dyDescent="0.25">
      <c r="B41" s="3"/>
      <c r="C41" s="7"/>
      <c r="D41" s="8">
        <f t="shared" si="2"/>
        <v>0</v>
      </c>
      <c r="E41" s="9"/>
      <c r="F41" s="9"/>
      <c r="G41" s="9"/>
      <c r="H41" s="9"/>
      <c r="I41" s="9"/>
      <c r="J41" s="14"/>
    </row>
    <row r="42" spans="2:10" x14ac:dyDescent="0.25">
      <c r="B42" s="3"/>
      <c r="C42" s="7"/>
      <c r="D42" s="8">
        <f t="shared" si="2"/>
        <v>0</v>
      </c>
      <c r="E42" s="9"/>
      <c r="F42" s="9"/>
      <c r="G42" s="9"/>
      <c r="H42" s="9"/>
      <c r="I42" s="9"/>
      <c r="J42" s="14"/>
    </row>
    <row r="43" spans="2:10" x14ac:dyDescent="0.25">
      <c r="B43" s="3"/>
      <c r="C43" s="7"/>
      <c r="D43" s="8">
        <f t="shared" si="2"/>
        <v>0</v>
      </c>
      <c r="E43" s="9"/>
      <c r="F43" s="9"/>
      <c r="G43" s="9"/>
      <c r="H43" s="9"/>
      <c r="I43" s="9"/>
      <c r="J43" s="14"/>
    </row>
    <row r="44" spans="2:10" x14ac:dyDescent="0.25">
      <c r="B44" s="3"/>
      <c r="C44" s="7"/>
      <c r="D44" s="8">
        <f t="shared" si="2"/>
        <v>0</v>
      </c>
      <c r="E44" s="9"/>
      <c r="F44" s="9"/>
      <c r="G44" s="9"/>
      <c r="H44" s="9"/>
      <c r="I44" s="9"/>
      <c r="J44" s="14"/>
    </row>
    <row r="45" spans="2:10" x14ac:dyDescent="0.25">
      <c r="B45" s="3"/>
      <c r="C45" s="7"/>
      <c r="D45" s="8">
        <f t="shared" si="2"/>
        <v>0</v>
      </c>
      <c r="E45" s="9"/>
      <c r="F45" s="9"/>
      <c r="G45" s="9"/>
      <c r="H45" s="9"/>
      <c r="I45" s="9"/>
      <c r="J45" s="14"/>
    </row>
    <row r="46" spans="2:10" x14ac:dyDescent="0.25">
      <c r="B46" s="3"/>
      <c r="C46" s="7"/>
      <c r="D46" s="8">
        <f t="shared" si="2"/>
        <v>0</v>
      </c>
      <c r="E46" s="9"/>
      <c r="F46" s="9"/>
      <c r="G46" s="9"/>
      <c r="H46" s="9"/>
      <c r="I46" s="9"/>
      <c r="J46" s="14"/>
    </row>
    <row r="47" spans="2:10" x14ac:dyDescent="0.25">
      <c r="B47" s="3"/>
      <c r="C47" s="7"/>
      <c r="D47" s="8">
        <f t="shared" si="2"/>
        <v>0</v>
      </c>
      <c r="E47" s="9"/>
      <c r="F47" s="9"/>
      <c r="G47" s="9"/>
      <c r="H47" s="9"/>
      <c r="I47" s="9"/>
      <c r="J47" s="14"/>
    </row>
    <row r="48" spans="2:10" x14ac:dyDescent="0.25">
      <c r="B48" s="3"/>
      <c r="C48" s="7"/>
      <c r="D48" s="8">
        <f t="shared" si="2"/>
        <v>0</v>
      </c>
      <c r="E48" s="9"/>
      <c r="F48" s="9"/>
      <c r="G48" s="9"/>
      <c r="H48" s="9"/>
      <c r="I48" s="9"/>
      <c r="J48" s="14"/>
    </row>
    <row r="49" spans="2:10" x14ac:dyDescent="0.25">
      <c r="B49" s="3"/>
      <c r="C49" s="7"/>
      <c r="D49" s="8">
        <f t="shared" si="2"/>
        <v>0</v>
      </c>
      <c r="E49" s="9"/>
      <c r="F49" s="9"/>
      <c r="G49" s="9"/>
      <c r="H49" s="9"/>
      <c r="I49" s="9"/>
      <c r="J49" s="14"/>
    </row>
    <row r="50" spans="2:10" x14ac:dyDescent="0.25">
      <c r="B50" s="3"/>
      <c r="C50" s="7"/>
      <c r="D50" s="8">
        <f t="shared" si="2"/>
        <v>0</v>
      </c>
      <c r="E50" s="9"/>
      <c r="F50" s="9"/>
      <c r="G50" s="9"/>
      <c r="H50" s="9"/>
      <c r="I50" s="9"/>
      <c r="J50" s="14"/>
    </row>
    <row r="51" spans="2:10" x14ac:dyDescent="0.25">
      <c r="B51" s="3"/>
      <c r="C51" s="7"/>
      <c r="D51" s="8">
        <f t="shared" si="2"/>
        <v>0</v>
      </c>
      <c r="E51" s="9"/>
      <c r="F51" s="9"/>
      <c r="G51" s="9"/>
      <c r="H51" s="9"/>
      <c r="I51" s="9"/>
      <c r="J51" s="14"/>
    </row>
    <row r="52" spans="2:10" x14ac:dyDescent="0.25">
      <c r="B52" s="3"/>
      <c r="C52" s="7"/>
      <c r="D52" s="8">
        <f t="shared" si="2"/>
        <v>0</v>
      </c>
      <c r="E52" s="9"/>
      <c r="F52" s="9"/>
      <c r="G52" s="9"/>
      <c r="H52" s="9"/>
      <c r="I52" s="9"/>
      <c r="J52" s="14"/>
    </row>
    <row r="53" spans="2:10" x14ac:dyDescent="0.25">
      <c r="B53" s="3"/>
      <c r="C53" s="7"/>
      <c r="D53" s="8">
        <f t="shared" si="2"/>
        <v>0</v>
      </c>
      <c r="E53" s="9"/>
      <c r="F53" s="9"/>
      <c r="G53" s="9"/>
      <c r="H53" s="9"/>
      <c r="I53" s="9"/>
      <c r="J53" s="14"/>
    </row>
    <row r="54" spans="2:10" x14ac:dyDescent="0.25">
      <c r="B54" s="3"/>
      <c r="C54" s="7"/>
      <c r="D54" s="8">
        <f t="shared" si="2"/>
        <v>0</v>
      </c>
      <c r="E54" s="9"/>
      <c r="F54" s="9"/>
      <c r="G54" s="9"/>
      <c r="H54" s="9"/>
      <c r="I54" s="9"/>
      <c r="J54" s="14"/>
    </row>
    <row r="55" spans="2:10" x14ac:dyDescent="0.25">
      <c r="B55" s="3"/>
      <c r="C55" s="7"/>
      <c r="D55" s="8">
        <f t="shared" si="2"/>
        <v>0</v>
      </c>
      <c r="E55" s="9"/>
      <c r="F55" s="9"/>
      <c r="G55" s="9"/>
      <c r="H55" s="9"/>
      <c r="I55" s="9"/>
      <c r="J55" s="14"/>
    </row>
    <row r="56" spans="2:10" x14ac:dyDescent="0.25">
      <c r="B56" s="3"/>
      <c r="C56" s="7"/>
      <c r="D56" s="8">
        <f t="shared" si="2"/>
        <v>0</v>
      </c>
      <c r="E56" s="9"/>
      <c r="F56" s="9"/>
      <c r="G56" s="9"/>
      <c r="H56" s="9"/>
      <c r="I56" s="9"/>
      <c r="J56" s="14"/>
    </row>
    <row r="57" spans="2:10" x14ac:dyDescent="0.25">
      <c r="B57" s="3"/>
      <c r="C57" s="7"/>
      <c r="D57" s="8">
        <f t="shared" si="2"/>
        <v>0</v>
      </c>
      <c r="E57" s="9"/>
      <c r="F57" s="9"/>
      <c r="G57" s="9"/>
      <c r="H57" s="9"/>
      <c r="I57" s="9"/>
      <c r="J57" s="14"/>
    </row>
    <row r="58" spans="2:10" x14ac:dyDescent="0.25">
      <c r="B58" s="3"/>
      <c r="C58" s="7"/>
      <c r="D58" s="8">
        <f t="shared" si="2"/>
        <v>0</v>
      </c>
      <c r="E58" s="9"/>
      <c r="F58" s="9"/>
      <c r="G58" s="9"/>
      <c r="H58" s="9"/>
      <c r="I58" s="9"/>
      <c r="J58" s="14"/>
    </row>
    <row r="59" spans="2:10" x14ac:dyDescent="0.25">
      <c r="B59" s="3"/>
      <c r="C59" s="7"/>
      <c r="D59" s="8">
        <f t="shared" si="2"/>
        <v>0</v>
      </c>
      <c r="E59" s="9"/>
      <c r="F59" s="9"/>
      <c r="G59" s="9"/>
      <c r="H59" s="9"/>
      <c r="I59" s="9"/>
      <c r="J59" s="14"/>
    </row>
    <row r="60" spans="2:10" x14ac:dyDescent="0.25">
      <c r="B60" s="3"/>
      <c r="C60" s="7"/>
      <c r="D60" s="8">
        <f t="shared" si="2"/>
        <v>0</v>
      </c>
      <c r="E60" s="9"/>
      <c r="F60" s="9"/>
      <c r="G60" s="9"/>
      <c r="H60" s="9"/>
      <c r="I60" s="9"/>
      <c r="J60" s="14"/>
    </row>
    <row r="61" spans="2:10" x14ac:dyDescent="0.25">
      <c r="B61" s="3"/>
      <c r="C61" s="7"/>
      <c r="D61" s="8">
        <f t="shared" si="2"/>
        <v>0</v>
      </c>
      <c r="E61" s="9"/>
      <c r="F61" s="9"/>
      <c r="G61" s="9"/>
      <c r="H61" s="9"/>
      <c r="I61" s="9"/>
      <c r="J61" s="14"/>
    </row>
    <row r="62" spans="2:10" x14ac:dyDescent="0.25">
      <c r="B62" s="3"/>
      <c r="C62" s="7"/>
      <c r="D62" s="8">
        <f t="shared" si="2"/>
        <v>0</v>
      </c>
      <c r="E62" s="9"/>
      <c r="F62" s="9"/>
      <c r="G62" s="9"/>
      <c r="H62" s="9"/>
      <c r="I62" s="9"/>
      <c r="J62" s="14"/>
    </row>
    <row r="63" spans="2:10" ht="15.75" thickBot="1" x14ac:dyDescent="0.3">
      <c r="B63" s="10"/>
      <c r="C63" s="11"/>
      <c r="D63" s="12">
        <f t="shared" si="2"/>
        <v>0</v>
      </c>
      <c r="E63" s="13"/>
      <c r="F63" s="13"/>
      <c r="G63" s="13"/>
      <c r="H63" s="13"/>
      <c r="I63" s="13"/>
      <c r="J63" s="15"/>
    </row>
  </sheetData>
  <mergeCells count="12">
    <mergeCell ref="H35:H36"/>
    <mergeCell ref="I35:J35"/>
    <mergeCell ref="B35:B36"/>
    <mergeCell ref="C35:C36"/>
    <mergeCell ref="D35:D36"/>
    <mergeCell ref="E35:E36"/>
    <mergeCell ref="F35:G35"/>
    <mergeCell ref="C21:E21"/>
    <mergeCell ref="C22:E22"/>
    <mergeCell ref="C23:E23"/>
    <mergeCell ref="C24:E24"/>
    <mergeCell ref="C25:E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I56"/>
  <sheetViews>
    <sheetView workbookViewId="0"/>
  </sheetViews>
  <sheetFormatPr baseColWidth="10" defaultRowHeight="15" x14ac:dyDescent="0.25"/>
  <cols>
    <col min="1" max="1" width="21" customWidth="1"/>
    <col min="2" max="2" width="7.7109375" bestFit="1" customWidth="1"/>
    <col min="3" max="5" width="6.85546875" customWidth="1"/>
    <col min="6" max="6" width="12.5703125" customWidth="1"/>
    <col min="7" max="7" width="19.42578125" bestFit="1" customWidth="1"/>
    <col min="8" max="8" width="21" customWidth="1"/>
    <col min="9" max="9" width="9.85546875" customWidth="1"/>
    <col min="10" max="12" width="6.85546875" customWidth="1"/>
    <col min="13" max="13" width="12.5703125" bestFit="1" customWidth="1"/>
  </cols>
  <sheetData>
    <row r="2" spans="1:9" x14ac:dyDescent="0.25">
      <c r="A2" s="52" t="s">
        <v>47</v>
      </c>
      <c r="B2" t="s">
        <v>39</v>
      </c>
      <c r="H2" s="52" t="s">
        <v>47</v>
      </c>
      <c r="I2" t="s">
        <v>39</v>
      </c>
    </row>
    <row r="4" spans="1:9" x14ac:dyDescent="0.25">
      <c r="B4" s="52" t="s">
        <v>59</v>
      </c>
      <c r="H4" s="52" t="s">
        <v>37</v>
      </c>
      <c r="I4" t="s">
        <v>57</v>
      </c>
    </row>
    <row r="5" spans="1:9" x14ac:dyDescent="0.25">
      <c r="A5" s="52" t="s">
        <v>37</v>
      </c>
      <c r="B5" t="s">
        <v>3</v>
      </c>
      <c r="C5" t="s">
        <v>5</v>
      </c>
      <c r="D5" t="s">
        <v>4</v>
      </c>
      <c r="E5" t="s">
        <v>25</v>
      </c>
      <c r="F5" t="s">
        <v>38</v>
      </c>
      <c r="H5" s="53" t="s">
        <v>3</v>
      </c>
      <c r="I5" s="55">
        <v>30</v>
      </c>
    </row>
    <row r="6" spans="1:9" x14ac:dyDescent="0.25">
      <c r="A6" s="53" t="s">
        <v>43</v>
      </c>
      <c r="B6" s="55"/>
      <c r="C6" s="55"/>
      <c r="D6" s="55"/>
      <c r="E6" s="55"/>
      <c r="F6" s="55"/>
      <c r="H6" s="53" t="s">
        <v>5</v>
      </c>
      <c r="I6" s="55">
        <v>160</v>
      </c>
    </row>
    <row r="7" spans="1:9" x14ac:dyDescent="0.25">
      <c r="A7" s="54" t="s">
        <v>53</v>
      </c>
      <c r="B7" s="55"/>
      <c r="C7" s="55"/>
      <c r="D7" s="55"/>
      <c r="E7" s="55"/>
      <c r="F7" s="55"/>
      <c r="H7" s="53" t="s">
        <v>4</v>
      </c>
      <c r="I7" s="55">
        <v>120</v>
      </c>
    </row>
    <row r="8" spans="1:9" x14ac:dyDescent="0.25">
      <c r="A8" s="54" t="s">
        <v>57</v>
      </c>
      <c r="B8" s="55"/>
      <c r="C8" s="55"/>
      <c r="D8" s="55"/>
      <c r="E8" s="55"/>
      <c r="F8" s="55"/>
      <c r="H8" s="53" t="s">
        <v>25</v>
      </c>
      <c r="I8" s="55">
        <v>8</v>
      </c>
    </row>
    <row r="9" spans="1:9" x14ac:dyDescent="0.25">
      <c r="A9" s="54" t="s">
        <v>55</v>
      </c>
      <c r="B9" s="56"/>
      <c r="C9" s="56"/>
      <c r="D9" s="56"/>
      <c r="E9" s="56"/>
      <c r="F9" s="56"/>
      <c r="H9" s="53" t="s">
        <v>38</v>
      </c>
      <c r="I9" s="55">
        <v>318</v>
      </c>
    </row>
    <row r="10" spans="1:9" x14ac:dyDescent="0.25">
      <c r="A10" s="53" t="s">
        <v>44</v>
      </c>
      <c r="B10" s="55"/>
      <c r="C10" s="55"/>
      <c r="D10" s="55"/>
      <c r="E10" s="55"/>
      <c r="F10" s="55"/>
    </row>
    <row r="11" spans="1:9" x14ac:dyDescent="0.25">
      <c r="A11" s="54" t="s">
        <v>53</v>
      </c>
      <c r="B11" s="55"/>
      <c r="C11" s="55"/>
      <c r="D11" s="55"/>
      <c r="E11" s="55"/>
      <c r="F11" s="55"/>
    </row>
    <row r="12" spans="1:9" x14ac:dyDescent="0.25">
      <c r="A12" s="54" t="s">
        <v>57</v>
      </c>
      <c r="B12" s="55"/>
      <c r="C12" s="55"/>
      <c r="D12" s="55"/>
      <c r="E12" s="55"/>
      <c r="F12" s="55"/>
    </row>
    <row r="13" spans="1:9" x14ac:dyDescent="0.25">
      <c r="A13" s="54" t="s">
        <v>55</v>
      </c>
      <c r="B13" s="56"/>
      <c r="C13" s="56"/>
      <c r="D13" s="56"/>
      <c r="E13" s="56"/>
      <c r="F13" s="56"/>
    </row>
    <row r="14" spans="1:9" x14ac:dyDescent="0.25">
      <c r="A14" s="53" t="s">
        <v>45</v>
      </c>
      <c r="B14" s="55"/>
      <c r="C14" s="55"/>
      <c r="D14" s="55"/>
      <c r="E14" s="55"/>
      <c r="F14" s="55"/>
    </row>
    <row r="15" spans="1:9" x14ac:dyDescent="0.25">
      <c r="A15" s="54" t="s">
        <v>53</v>
      </c>
      <c r="B15" s="55"/>
      <c r="C15" s="55"/>
      <c r="D15" s="55"/>
      <c r="E15" s="55"/>
      <c r="F15" s="55"/>
    </row>
    <row r="16" spans="1:9" x14ac:dyDescent="0.25">
      <c r="A16" s="54" t="s">
        <v>57</v>
      </c>
      <c r="B16" s="55"/>
      <c r="C16" s="55"/>
      <c r="D16" s="55"/>
      <c r="E16" s="55"/>
      <c r="F16" s="55"/>
    </row>
    <row r="17" spans="1:6" x14ac:dyDescent="0.25">
      <c r="A17" s="54" t="s">
        <v>55</v>
      </c>
      <c r="B17" s="56"/>
      <c r="C17" s="56"/>
      <c r="D17" s="56"/>
      <c r="E17" s="56"/>
      <c r="F17" s="56"/>
    </row>
    <row r="18" spans="1:6" x14ac:dyDescent="0.25">
      <c r="A18" s="53" t="s">
        <v>46</v>
      </c>
      <c r="B18" s="55"/>
      <c r="C18" s="55"/>
      <c r="D18" s="55"/>
      <c r="E18" s="55"/>
      <c r="F18" s="55"/>
    </row>
    <row r="19" spans="1:6" x14ac:dyDescent="0.25">
      <c r="A19" s="54" t="s">
        <v>53</v>
      </c>
      <c r="B19" s="55"/>
      <c r="C19" s="55"/>
      <c r="D19" s="55"/>
      <c r="E19" s="55"/>
      <c r="F19" s="55"/>
    </row>
    <row r="20" spans="1:6" x14ac:dyDescent="0.25">
      <c r="A20" s="54" t="s">
        <v>57</v>
      </c>
      <c r="B20" s="55"/>
      <c r="C20" s="55"/>
      <c r="D20" s="55"/>
      <c r="E20" s="55"/>
      <c r="F20" s="55"/>
    </row>
    <row r="21" spans="1:6" x14ac:dyDescent="0.25">
      <c r="A21" s="54" t="s">
        <v>55</v>
      </c>
      <c r="B21" s="56"/>
      <c r="C21" s="56"/>
      <c r="D21" s="56"/>
      <c r="E21" s="56"/>
      <c r="F21" s="56"/>
    </row>
    <row r="22" spans="1:6" x14ac:dyDescent="0.25">
      <c r="A22" s="53" t="s">
        <v>40</v>
      </c>
      <c r="B22" s="55"/>
      <c r="C22" s="55"/>
      <c r="D22" s="55"/>
      <c r="E22" s="55"/>
      <c r="F22" s="55"/>
    </row>
    <row r="23" spans="1:6" x14ac:dyDescent="0.25">
      <c r="A23" s="54" t="s">
        <v>53</v>
      </c>
      <c r="B23" s="55">
        <v>2</v>
      </c>
      <c r="C23" s="55"/>
      <c r="D23" s="55"/>
      <c r="E23" s="55"/>
      <c r="F23" s="55">
        <v>2</v>
      </c>
    </row>
    <row r="24" spans="1:6" x14ac:dyDescent="0.25">
      <c r="A24" s="54" t="s">
        <v>57</v>
      </c>
      <c r="B24" s="55">
        <v>30</v>
      </c>
      <c r="C24" s="55"/>
      <c r="D24" s="55"/>
      <c r="E24" s="55"/>
      <c r="F24" s="55">
        <v>30</v>
      </c>
    </row>
    <row r="25" spans="1:6" x14ac:dyDescent="0.25">
      <c r="A25" s="54" t="s">
        <v>55</v>
      </c>
      <c r="B25" s="56">
        <v>1.25</v>
      </c>
      <c r="C25" s="56"/>
      <c r="D25" s="56"/>
      <c r="E25" s="56"/>
      <c r="F25" s="56">
        <v>1.25</v>
      </c>
    </row>
    <row r="26" spans="1:6" x14ac:dyDescent="0.25">
      <c r="A26" s="53" t="s">
        <v>48</v>
      </c>
      <c r="B26" s="55"/>
      <c r="C26" s="55"/>
      <c r="D26" s="55"/>
      <c r="E26" s="55"/>
      <c r="F26" s="55"/>
    </row>
    <row r="27" spans="1:6" x14ac:dyDescent="0.25">
      <c r="A27" s="54" t="s">
        <v>53</v>
      </c>
      <c r="B27" s="55"/>
      <c r="C27" s="55"/>
      <c r="D27" s="55"/>
      <c r="E27" s="55"/>
      <c r="F27" s="55"/>
    </row>
    <row r="28" spans="1:6" x14ac:dyDescent="0.25">
      <c r="A28" s="54" t="s">
        <v>57</v>
      </c>
      <c r="B28" s="55"/>
      <c r="C28" s="55"/>
      <c r="D28" s="55"/>
      <c r="E28" s="55"/>
      <c r="F28" s="55"/>
    </row>
    <row r="29" spans="1:6" x14ac:dyDescent="0.25">
      <c r="A29" s="54" t="s">
        <v>55</v>
      </c>
      <c r="B29" s="56"/>
      <c r="C29" s="56"/>
      <c r="D29" s="56"/>
      <c r="E29" s="56"/>
      <c r="F29" s="56"/>
    </row>
    <row r="30" spans="1:6" x14ac:dyDescent="0.25">
      <c r="A30" s="53" t="s">
        <v>49</v>
      </c>
      <c r="B30" s="55"/>
      <c r="C30" s="55"/>
      <c r="D30" s="55"/>
      <c r="E30" s="55"/>
      <c r="F30" s="55"/>
    </row>
    <row r="31" spans="1:6" x14ac:dyDescent="0.25">
      <c r="A31" s="54" t="s">
        <v>53</v>
      </c>
      <c r="B31" s="55"/>
      <c r="C31" s="55"/>
      <c r="D31" s="55"/>
      <c r="E31" s="55"/>
      <c r="F31" s="55"/>
    </row>
    <row r="32" spans="1:6" x14ac:dyDescent="0.25">
      <c r="A32" s="54" t="s">
        <v>57</v>
      </c>
      <c r="B32" s="55"/>
      <c r="C32" s="55"/>
      <c r="D32" s="55"/>
      <c r="E32" s="55"/>
      <c r="F32" s="55"/>
    </row>
    <row r="33" spans="1:6" x14ac:dyDescent="0.25">
      <c r="A33" s="54" t="s">
        <v>55</v>
      </c>
      <c r="B33" s="56"/>
      <c r="C33" s="56"/>
      <c r="D33" s="56"/>
      <c r="E33" s="56"/>
      <c r="F33" s="56"/>
    </row>
    <row r="34" spans="1:6" x14ac:dyDescent="0.25">
      <c r="A34" s="53" t="s">
        <v>50</v>
      </c>
      <c r="B34" s="55"/>
      <c r="C34" s="55"/>
      <c r="D34" s="55"/>
      <c r="E34" s="55"/>
      <c r="F34" s="55"/>
    </row>
    <row r="35" spans="1:6" x14ac:dyDescent="0.25">
      <c r="A35" s="54" t="s">
        <v>53</v>
      </c>
      <c r="B35" s="55"/>
      <c r="C35" s="55"/>
      <c r="D35" s="55"/>
      <c r="E35" s="55"/>
      <c r="F35" s="55"/>
    </row>
    <row r="36" spans="1:6" x14ac:dyDescent="0.25">
      <c r="A36" s="54" t="s">
        <v>57</v>
      </c>
      <c r="B36" s="55"/>
      <c r="C36" s="55"/>
      <c r="D36" s="55"/>
      <c r="E36" s="55"/>
      <c r="F36" s="55"/>
    </row>
    <row r="37" spans="1:6" x14ac:dyDescent="0.25">
      <c r="A37" s="54" t="s">
        <v>55</v>
      </c>
      <c r="B37" s="56"/>
      <c r="C37" s="56"/>
      <c r="D37" s="56"/>
      <c r="E37" s="56"/>
      <c r="F37" s="56"/>
    </row>
    <row r="38" spans="1:6" x14ac:dyDescent="0.25">
      <c r="A38" s="53" t="s">
        <v>51</v>
      </c>
      <c r="B38" s="55"/>
      <c r="C38" s="55"/>
      <c r="D38" s="55"/>
      <c r="E38" s="55"/>
      <c r="F38" s="55"/>
    </row>
    <row r="39" spans="1:6" x14ac:dyDescent="0.25">
      <c r="A39" s="54" t="s">
        <v>53</v>
      </c>
      <c r="B39" s="55"/>
      <c r="C39" s="55"/>
      <c r="D39" s="55"/>
      <c r="E39" s="55"/>
      <c r="F39" s="55"/>
    </row>
    <row r="40" spans="1:6" x14ac:dyDescent="0.25">
      <c r="A40" s="54" t="s">
        <v>57</v>
      </c>
      <c r="B40" s="55"/>
      <c r="C40" s="55"/>
      <c r="D40" s="55"/>
      <c r="E40" s="55"/>
      <c r="F40" s="55"/>
    </row>
    <row r="41" spans="1:6" x14ac:dyDescent="0.25">
      <c r="A41" s="54" t="s">
        <v>55</v>
      </c>
      <c r="B41" s="56"/>
      <c r="C41" s="56"/>
      <c r="D41" s="56"/>
      <c r="E41" s="56"/>
      <c r="F41" s="56"/>
    </row>
    <row r="42" spans="1:6" x14ac:dyDescent="0.25">
      <c r="A42" s="53" t="s">
        <v>52</v>
      </c>
      <c r="B42" s="55"/>
      <c r="C42" s="55"/>
      <c r="D42" s="55"/>
      <c r="E42" s="55"/>
      <c r="F42" s="55"/>
    </row>
    <row r="43" spans="1:6" x14ac:dyDescent="0.25">
      <c r="A43" s="54" t="s">
        <v>53</v>
      </c>
      <c r="B43" s="55"/>
      <c r="C43" s="55"/>
      <c r="D43" s="55"/>
      <c r="E43" s="55"/>
      <c r="F43" s="55"/>
    </row>
    <row r="44" spans="1:6" x14ac:dyDescent="0.25">
      <c r="A44" s="54" t="s">
        <v>57</v>
      </c>
      <c r="B44" s="55"/>
      <c r="C44" s="55"/>
      <c r="D44" s="55"/>
      <c r="E44" s="55"/>
      <c r="F44" s="55"/>
    </row>
    <row r="45" spans="1:6" x14ac:dyDescent="0.25">
      <c r="A45" s="54" t="s">
        <v>55</v>
      </c>
      <c r="B45" s="56"/>
      <c r="C45" s="56"/>
      <c r="D45" s="56"/>
      <c r="E45" s="56"/>
      <c r="F45" s="56"/>
    </row>
    <row r="46" spans="1:6" x14ac:dyDescent="0.25">
      <c r="A46" s="53" t="s">
        <v>41</v>
      </c>
      <c r="B46" s="55"/>
      <c r="C46" s="55"/>
      <c r="D46" s="55"/>
      <c r="E46" s="55"/>
      <c r="F46" s="55"/>
    </row>
    <row r="47" spans="1:6" x14ac:dyDescent="0.25">
      <c r="A47" s="54" t="s">
        <v>53</v>
      </c>
      <c r="B47" s="55"/>
      <c r="C47" s="55"/>
      <c r="D47" s="55">
        <v>2</v>
      </c>
      <c r="E47" s="55"/>
      <c r="F47" s="55">
        <v>2</v>
      </c>
    </row>
    <row r="48" spans="1:6" x14ac:dyDescent="0.25">
      <c r="A48" s="54" t="s">
        <v>57</v>
      </c>
      <c r="B48" s="55"/>
      <c r="C48" s="55"/>
      <c r="D48" s="55">
        <v>120</v>
      </c>
      <c r="E48" s="55"/>
      <c r="F48" s="55">
        <v>120</v>
      </c>
    </row>
    <row r="49" spans="1:6" x14ac:dyDescent="0.25">
      <c r="A49" s="54" t="s">
        <v>55</v>
      </c>
      <c r="B49" s="56"/>
      <c r="C49" s="56"/>
      <c r="D49" s="56">
        <v>1.05</v>
      </c>
      <c r="E49" s="56"/>
      <c r="F49" s="56">
        <v>1.05</v>
      </c>
    </row>
    <row r="50" spans="1:6" x14ac:dyDescent="0.25">
      <c r="A50" s="53" t="s">
        <v>42</v>
      </c>
      <c r="B50" s="55"/>
      <c r="C50" s="55"/>
      <c r="D50" s="55"/>
      <c r="E50" s="55"/>
      <c r="F50" s="55"/>
    </row>
    <row r="51" spans="1:6" x14ac:dyDescent="0.25">
      <c r="A51" s="54" t="s">
        <v>53</v>
      </c>
      <c r="B51" s="55"/>
      <c r="C51" s="55">
        <v>2</v>
      </c>
      <c r="D51" s="55"/>
      <c r="E51" s="55">
        <v>2</v>
      </c>
      <c r="F51" s="55">
        <v>4</v>
      </c>
    </row>
    <row r="52" spans="1:6" x14ac:dyDescent="0.25">
      <c r="A52" s="54" t="s">
        <v>57</v>
      </c>
      <c r="B52" s="55"/>
      <c r="C52" s="55">
        <v>160</v>
      </c>
      <c r="D52" s="55"/>
      <c r="E52" s="55">
        <v>8</v>
      </c>
      <c r="F52" s="55">
        <v>168</v>
      </c>
    </row>
    <row r="53" spans="1:6" x14ac:dyDescent="0.25">
      <c r="A53" s="54" t="s">
        <v>55</v>
      </c>
      <c r="B53" s="56"/>
      <c r="C53" s="56">
        <v>1.5166666666666666</v>
      </c>
      <c r="D53" s="56"/>
      <c r="E53" s="56">
        <v>2.3166666666666664</v>
      </c>
      <c r="F53" s="56">
        <v>3.833333333333333</v>
      </c>
    </row>
    <row r="54" spans="1:6" x14ac:dyDescent="0.25">
      <c r="A54" s="53" t="s">
        <v>54</v>
      </c>
      <c r="B54" s="55">
        <v>2</v>
      </c>
      <c r="C54" s="55">
        <v>2</v>
      </c>
      <c r="D54" s="55">
        <v>2</v>
      </c>
      <c r="E54" s="55">
        <v>2</v>
      </c>
      <c r="F54" s="55">
        <v>8</v>
      </c>
    </row>
    <row r="55" spans="1:6" x14ac:dyDescent="0.25">
      <c r="A55" s="53" t="s">
        <v>58</v>
      </c>
      <c r="B55" s="55">
        <v>30</v>
      </c>
      <c r="C55" s="55">
        <v>160</v>
      </c>
      <c r="D55" s="55">
        <v>120</v>
      </c>
      <c r="E55" s="55">
        <v>8</v>
      </c>
      <c r="F55" s="55">
        <v>318</v>
      </c>
    </row>
    <row r="56" spans="1:6" x14ac:dyDescent="0.25">
      <c r="A56" s="53" t="s">
        <v>56</v>
      </c>
      <c r="B56" s="56">
        <v>1.25</v>
      </c>
      <c r="C56" s="56">
        <v>1.5166666666666666</v>
      </c>
      <c r="D56" s="56">
        <v>1.05</v>
      </c>
      <c r="E56" s="56">
        <v>2.3166666666666664</v>
      </c>
      <c r="F56" s="56">
        <v>6.1333333333333329</v>
      </c>
    </row>
  </sheetData>
  <pageMargins left="0.7" right="0.7" top="0.75" bottom="0.75" header="0.3" footer="0.3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5" sqref="D5"/>
    </sheetView>
  </sheetViews>
  <sheetFormatPr baseColWidth="10" defaultRowHeight="15" x14ac:dyDescent="0.25"/>
  <cols>
    <col min="1" max="1" width="21" bestFit="1" customWidth="1"/>
    <col min="2" max="2" width="19.42578125" bestFit="1" customWidth="1"/>
    <col min="3" max="4" width="22.42578125" bestFit="1" customWidth="1"/>
  </cols>
  <sheetData>
    <row r="1" spans="1:4" x14ac:dyDescent="0.25">
      <c r="A1" s="52" t="s">
        <v>0</v>
      </c>
      <c r="B1" t="s" vm="1">
        <v>62</v>
      </c>
    </row>
    <row r="3" spans="1:4" x14ac:dyDescent="0.25">
      <c r="A3" s="52" t="s">
        <v>37</v>
      </c>
      <c r="B3" t="s">
        <v>60</v>
      </c>
      <c r="C3" t="s">
        <v>61</v>
      </c>
      <c r="D3" t="s">
        <v>61</v>
      </c>
    </row>
    <row r="4" spans="1:4" x14ac:dyDescent="0.25">
      <c r="A4" s="53" t="s">
        <v>6</v>
      </c>
      <c r="B4" s="55">
        <v>115</v>
      </c>
      <c r="C4" s="55">
        <v>124</v>
      </c>
      <c r="D4" s="55">
        <v>559.29999999999995</v>
      </c>
    </row>
    <row r="5" spans="1:4" x14ac:dyDescent="0.25">
      <c r="A5" s="53" t="s">
        <v>7</v>
      </c>
      <c r="B5" s="55">
        <v>65</v>
      </c>
      <c r="C5" s="55">
        <v>58</v>
      </c>
      <c r="D5" s="55">
        <v>559.29999999999995</v>
      </c>
    </row>
    <row r="6" spans="1:4" x14ac:dyDescent="0.25">
      <c r="A6" s="53" t="s">
        <v>8</v>
      </c>
      <c r="B6" s="55">
        <v>173</v>
      </c>
      <c r="C6" s="55">
        <v>127</v>
      </c>
      <c r="D6" s="55">
        <v>559.29999999999995</v>
      </c>
    </row>
    <row r="7" spans="1:4" x14ac:dyDescent="0.25">
      <c r="A7" s="53" t="s">
        <v>9</v>
      </c>
      <c r="B7" s="55">
        <v>90</v>
      </c>
      <c r="C7" s="55">
        <v>101</v>
      </c>
      <c r="D7" s="55">
        <v>559.29999999999995</v>
      </c>
    </row>
    <row r="8" spans="1:4" x14ac:dyDescent="0.25">
      <c r="A8" s="53" t="s">
        <v>10</v>
      </c>
      <c r="B8" s="55">
        <v>156</v>
      </c>
      <c r="C8" s="55">
        <v>66</v>
      </c>
      <c r="D8" s="55">
        <v>559.29999999999995</v>
      </c>
    </row>
    <row r="9" spans="1:4" x14ac:dyDescent="0.25">
      <c r="A9" s="53" t="s">
        <v>38</v>
      </c>
      <c r="B9" s="55">
        <v>599</v>
      </c>
      <c r="C9" s="55">
        <v>476</v>
      </c>
      <c r="D9" s="55">
        <v>559.29999999999995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869F37-6FC4-4E9A-AD96-ADCD734177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SITUATION 1</vt:lpstr>
      <vt:lpstr>SITUATION 2</vt:lpstr>
      <vt:lpstr>BILAN</vt:lpstr>
      <vt:lpstr>Feuil1</vt:lpstr>
      <vt:lpstr>Feuil4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Gonzalez, Charlotte</dc:creator>
  <cp:lastModifiedBy>Gonzalez, Charlotte</cp:lastModifiedBy>
  <dcterms:created xsi:type="dcterms:W3CDTF">2020-02-12T11:09:46Z</dcterms:created>
  <dcterms:modified xsi:type="dcterms:W3CDTF">2020-02-19T07:51:25Z</dcterms:modified>
</cp:coreProperties>
</file>